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nides\Desktop\"/>
    </mc:Choice>
  </mc:AlternateContent>
  <bookViews>
    <workbookView xWindow="0" yWindow="0" windowWidth="19200" windowHeight="7500" firstSheet="2" activeTab="2"/>
  </bookViews>
  <sheets>
    <sheet name="Demoras Colombia 2016" sheetId="7" state="hidden" r:id="rId1"/>
    <sheet name="Datos Maestro" sheetId="2" state="hidden" r:id="rId2"/>
    <sheet name="Depositos 2017-2019 " sheetId="23" r:id="rId3"/>
    <sheet name="Drop Off 2016 " sheetId="24" state="hidden" r:id="rId4"/>
    <sheet name="Depositos 2016" sheetId="21" state="hidden" r:id="rId5"/>
    <sheet name="Drop Off 2016" sheetId="22" state="hidden" r:id="rId6"/>
  </sheets>
  <definedNames>
    <definedName name="_xlnm._FilterDatabase" localSheetId="0" hidden="1">'Demoras Colombia 2016'!$A$2:$AB$1506</definedName>
    <definedName name="_xlnm._FilterDatabase" localSheetId="2" hidden="1">'Depositos 2017-2019 '!$A$11:$T$61</definedName>
    <definedName name="FLEX">'Datos Maestro'!#REF!</definedName>
    <definedName name="HOY">TODAY()</definedName>
    <definedName name="ISO">'Datos Maestro'!#REF!</definedName>
    <definedName name="STD">'Datos Maestro'!$B$4:$B$6</definedName>
  </definedNames>
  <calcPr calcId="152511"/>
  <pivotCaches>
    <pivotCache cacheId="7" r:id="rId7"/>
  </pivotCaches>
</workbook>
</file>

<file path=xl/calcChain.xml><?xml version="1.0" encoding="utf-8"?>
<calcChain xmlns="http://schemas.openxmlformats.org/spreadsheetml/2006/main">
  <c r="R56" i="23" l="1"/>
  <c r="R55" i="23"/>
  <c r="R53" i="23"/>
  <c r="R52" i="23"/>
  <c r="R50" i="23"/>
  <c r="R49" i="23"/>
  <c r="R48" i="23"/>
  <c r="R54" i="23" l="1"/>
  <c r="R47" i="23" l="1"/>
  <c r="R45" i="23" l="1"/>
  <c r="O45" i="23"/>
  <c r="R39" i="23" l="1"/>
  <c r="O37" i="23" l="1"/>
  <c r="R37" i="23"/>
  <c r="R32" i="23" l="1"/>
  <c r="O36" i="23" l="1"/>
  <c r="R34" i="23"/>
  <c r="R36" i="23"/>
  <c r="R35" i="23"/>
  <c r="R27" i="23" l="1"/>
  <c r="R26" i="23"/>
  <c r="R24" i="23"/>
  <c r="R31" i="23" l="1"/>
  <c r="R22" i="23" l="1"/>
  <c r="R21" i="23"/>
  <c r="R20" i="23"/>
  <c r="R18" i="23"/>
  <c r="R17" i="23"/>
  <c r="R19" i="23"/>
  <c r="R30" i="23"/>
  <c r="R29" i="23" l="1"/>
  <c r="R28" i="23"/>
  <c r="R16" i="23" l="1"/>
  <c r="R15" i="23" l="1"/>
  <c r="J16" i="24" l="1"/>
  <c r="L15" i="24"/>
  <c r="L14" i="24"/>
  <c r="L13" i="24"/>
  <c r="L12" i="24"/>
  <c r="L11" i="24"/>
  <c r="L10" i="24"/>
  <c r="L9" i="24"/>
  <c r="L8" i="24"/>
  <c r="L7" i="24"/>
  <c r="L6" i="24"/>
  <c r="L5" i="24"/>
  <c r="L4" i="24"/>
  <c r="L3" i="24"/>
  <c r="AB1506" i="7"/>
  <c r="K1505" i="7"/>
  <c r="L1504" i="7"/>
  <c r="M1504" i="7" s="1"/>
  <c r="N1504" i="7" s="1"/>
  <c r="K1504" i="7"/>
  <c r="L1503" i="7"/>
  <c r="K1503" i="7"/>
  <c r="L1502" i="7"/>
  <c r="K1502" i="7"/>
  <c r="L1501" i="7"/>
  <c r="K1501" i="7"/>
  <c r="L1500" i="7"/>
  <c r="M1500" i="7" s="1"/>
  <c r="N1500" i="7" s="1"/>
  <c r="P1500" i="7" s="1"/>
  <c r="K1500" i="7"/>
  <c r="L1499" i="7"/>
  <c r="K1499" i="7"/>
  <c r="L1498" i="7"/>
  <c r="K1498" i="7"/>
  <c r="L1497" i="7"/>
  <c r="K1497" i="7"/>
  <c r="M1498" i="7"/>
  <c r="N1498" i="7" s="1"/>
  <c r="M1502" i="7"/>
  <c r="N1502" i="7" s="1"/>
  <c r="P1502" i="7" s="1"/>
  <c r="L1496" i="7"/>
  <c r="K1496" i="7"/>
  <c r="M1496" i="7" s="1"/>
  <c r="L1495" i="7"/>
  <c r="K1495" i="7"/>
  <c r="L1494" i="7"/>
  <c r="K1494" i="7"/>
  <c r="M1494" i="7" s="1"/>
  <c r="N1494" i="7" s="1"/>
  <c r="P1494" i="7" s="1"/>
  <c r="L1493" i="7"/>
  <c r="K1493" i="7"/>
  <c r="L1492" i="7"/>
  <c r="K1492" i="7"/>
  <c r="M1492" i="7" s="1"/>
  <c r="L1480" i="7"/>
  <c r="L1479" i="7"/>
  <c r="L1478" i="7"/>
  <c r="L1477" i="7"/>
  <c r="L1476" i="7"/>
  <c r="L1475" i="7"/>
  <c r="L1474" i="7"/>
  <c r="L1473" i="7"/>
  <c r="L1472" i="7"/>
  <c r="L1471" i="7"/>
  <c r="L1470" i="7"/>
  <c r="L1469" i="7"/>
  <c r="L1468" i="7"/>
  <c r="L1467" i="7"/>
  <c r="L1466" i="7"/>
  <c r="L1465" i="7"/>
  <c r="L1464" i="7"/>
  <c r="L1463" i="7"/>
  <c r="L1462" i="7"/>
  <c r="L1461" i="7"/>
  <c r="L1460" i="7"/>
  <c r="L1459" i="7"/>
  <c r="L1458" i="7"/>
  <c r="L1457" i="7"/>
  <c r="L1456" i="7"/>
  <c r="L1455" i="7"/>
  <c r="L1454" i="7"/>
  <c r="L1453" i="7"/>
  <c r="L1452" i="7"/>
  <c r="L1451" i="7"/>
  <c r="L1450" i="7"/>
  <c r="L1449" i="7"/>
  <c r="L1448" i="7"/>
  <c r="L1447" i="7"/>
  <c r="L1446" i="7"/>
  <c r="L1445" i="7"/>
  <c r="L1444" i="7"/>
  <c r="L1443" i="7"/>
  <c r="L1442" i="7"/>
  <c r="L1441" i="7"/>
  <c r="L1440" i="7"/>
  <c r="L1439" i="7"/>
  <c r="L1438" i="7"/>
  <c r="L1437" i="7"/>
  <c r="L1436" i="7"/>
  <c r="L1339" i="7"/>
  <c r="L1338" i="7"/>
  <c r="L1270" i="7"/>
  <c r="L1269" i="7"/>
  <c r="L1268" i="7"/>
  <c r="L1267" i="7"/>
  <c r="L1266" i="7"/>
  <c r="L1265" i="7"/>
  <c r="L1264" i="7"/>
  <c r="L1263" i="7"/>
  <c r="L1262" i="7"/>
  <c r="L1261" i="7"/>
  <c r="L1260" i="7"/>
  <c r="L1259" i="7"/>
  <c r="L1258" i="7"/>
  <c r="L1257" i="7"/>
  <c r="L1256" i="7"/>
  <c r="L1255" i="7"/>
  <c r="L1254" i="7"/>
  <c r="L1253" i="7"/>
  <c r="L1154" i="7"/>
  <c r="L1153" i="7"/>
  <c r="L1152" i="7"/>
  <c r="L1151" i="7"/>
  <c r="L1150" i="7"/>
  <c r="L1149" i="7"/>
  <c r="L1148" i="7"/>
  <c r="L1147" i="7"/>
  <c r="L1146" i="7"/>
  <c r="L1145" i="7"/>
  <c r="L1144" i="7"/>
  <c r="L1143" i="7"/>
  <c r="L1142" i="7"/>
  <c r="L1141" i="7"/>
  <c r="L1140" i="7"/>
  <c r="L1139" i="7"/>
  <c r="L1138" i="7"/>
  <c r="L1137" i="7"/>
  <c r="L1136" i="7"/>
  <c r="L1135" i="7"/>
  <c r="L1133" i="7"/>
  <c r="L1132" i="7"/>
  <c r="L1064" i="7"/>
  <c r="L1063" i="7"/>
  <c r="L1062" i="7"/>
  <c r="L1061" i="7"/>
  <c r="L1060" i="7"/>
  <c r="L1059" i="7"/>
  <c r="L1058" i="7"/>
  <c r="L1057" i="7"/>
  <c r="L1056" i="7"/>
  <c r="L1055" i="7"/>
  <c r="L1054" i="7"/>
  <c r="L1053" i="7"/>
  <c r="L1052" i="7"/>
  <c r="L1051" i="7"/>
  <c r="L1050" i="7"/>
  <c r="L1049" i="7"/>
  <c r="L1048" i="7"/>
  <c r="L1047" i="7"/>
  <c r="L1046" i="7"/>
  <c r="L1045" i="7"/>
  <c r="L1044" i="7"/>
  <c r="L1043" i="7"/>
  <c r="L1042" i="7"/>
  <c r="L1041" i="7"/>
  <c r="L1040" i="7"/>
  <c r="L1039" i="7"/>
  <c r="L1038" i="7"/>
  <c r="L1037" i="7"/>
  <c r="L1036" i="7"/>
  <c r="L1035" i="7"/>
  <c r="L1034" i="7"/>
  <c r="L1033" i="7"/>
  <c r="L1032" i="7"/>
  <c r="L1031" i="7"/>
  <c r="L1030" i="7"/>
  <c r="L1029" i="7"/>
  <c r="L1028" i="7"/>
  <c r="L1027" i="7"/>
  <c r="L1026" i="7"/>
  <c r="L1025" i="7"/>
  <c r="L1024" i="7"/>
  <c r="L1023" i="7"/>
  <c r="L1022" i="7"/>
  <c r="L1021" i="7"/>
  <c r="L1020" i="7"/>
  <c r="L1019" i="7"/>
  <c r="L933" i="7"/>
  <c r="L932" i="7"/>
  <c r="L931" i="7"/>
  <c r="L930" i="7"/>
  <c r="L929" i="7"/>
  <c r="L928" i="7"/>
  <c r="L927" i="7"/>
  <c r="L926" i="7"/>
  <c r="L925" i="7"/>
  <c r="L924" i="7"/>
  <c r="L923" i="7"/>
  <c r="L922" i="7"/>
  <c r="L921" i="7"/>
  <c r="L920" i="7"/>
  <c r="L919" i="7"/>
  <c r="L918" i="7"/>
  <c r="L917" i="7"/>
  <c r="L916" i="7"/>
  <c r="L915" i="7"/>
  <c r="L914" i="7"/>
  <c r="L913" i="7"/>
  <c r="L912" i="7"/>
  <c r="L911" i="7"/>
  <c r="L910" i="7"/>
  <c r="L909" i="7"/>
  <c r="L908" i="7"/>
  <c r="L907" i="7"/>
  <c r="L906" i="7"/>
  <c r="L905" i="7"/>
  <c r="L904" i="7"/>
  <c r="L903" i="7"/>
  <c r="L902" i="7"/>
  <c r="L901" i="7"/>
  <c r="L900" i="7"/>
  <c r="L899" i="7"/>
  <c r="L826" i="7"/>
  <c r="L825" i="7"/>
  <c r="L824" i="7"/>
  <c r="L823" i="7"/>
  <c r="L760" i="7"/>
  <c r="L759" i="7"/>
  <c r="L758" i="7"/>
  <c r="L757" i="7"/>
  <c r="L756" i="7"/>
  <c r="L755" i="7"/>
  <c r="L754" i="7"/>
  <c r="L753" i="7"/>
  <c r="L752" i="7"/>
  <c r="L751" i="7"/>
  <c r="L738" i="7"/>
  <c r="L694" i="7"/>
  <c r="L693" i="7"/>
  <c r="L692" i="7"/>
  <c r="L691" i="7"/>
  <c r="L690" i="7"/>
  <c r="L689" i="7"/>
  <c r="L688" i="7"/>
  <c r="L687" i="7"/>
  <c r="L686" i="7"/>
  <c r="L685" i="7"/>
  <c r="L684" i="7"/>
  <c r="L683" i="7"/>
  <c r="L682" i="7"/>
  <c r="L681" i="7"/>
  <c r="L680" i="7"/>
  <c r="L679" i="7"/>
  <c r="L678" i="7"/>
  <c r="L677" i="7"/>
  <c r="L676" i="7"/>
  <c r="L675" i="7"/>
  <c r="L674" i="7"/>
  <c r="L673" i="7"/>
  <c r="L672" i="7"/>
  <c r="L671" i="7"/>
  <c r="L670" i="7"/>
  <c r="L669" i="7"/>
  <c r="L668" i="7"/>
  <c r="L667" i="7"/>
  <c r="L666" i="7"/>
  <c r="L665" i="7"/>
  <c r="L664" i="7"/>
  <c r="L663" i="7"/>
  <c r="L662" i="7"/>
  <c r="L549" i="7"/>
  <c r="L548" i="7"/>
  <c r="L547" i="7"/>
  <c r="L546" i="7"/>
  <c r="L545" i="7"/>
  <c r="L544" i="7"/>
  <c r="L543" i="7"/>
  <c r="L542" i="7"/>
  <c r="L541" i="7"/>
  <c r="L540" i="7"/>
  <c r="L539" i="7"/>
  <c r="L538" i="7"/>
  <c r="L537" i="7"/>
  <c r="L536" i="7"/>
  <c r="L535" i="7"/>
  <c r="L534" i="7"/>
  <c r="L533" i="7"/>
  <c r="L532" i="7"/>
  <c r="L531" i="7"/>
  <c r="L530" i="7"/>
  <c r="L529" i="7"/>
  <c r="L528" i="7"/>
  <c r="L475" i="7"/>
  <c r="L474" i="7"/>
  <c r="L473" i="7"/>
  <c r="L472" i="7"/>
  <c r="L471" i="7"/>
  <c r="L470" i="7"/>
  <c r="L469" i="7"/>
  <c r="L468" i="7"/>
  <c r="L467" i="7"/>
  <c r="L466" i="7"/>
  <c r="L465" i="7"/>
  <c r="L464" i="7"/>
  <c r="L463" i="7"/>
  <c r="L441" i="7"/>
  <c r="L419" i="7"/>
  <c r="L418" i="7"/>
  <c r="L417" i="7"/>
  <c r="L416" i="7"/>
  <c r="L415" i="7"/>
  <c r="L414" i="7"/>
  <c r="L413" i="7"/>
  <c r="L412" i="7"/>
  <c r="L411" i="7"/>
  <c r="L410" i="7"/>
  <c r="L384" i="7"/>
  <c r="L383" i="7"/>
  <c r="L382" i="7"/>
  <c r="L381" i="7"/>
  <c r="L380" i="7"/>
  <c r="L379" i="7"/>
  <c r="L378" i="7"/>
  <c r="L328" i="7"/>
  <c r="L327" i="7"/>
  <c r="L326" i="7"/>
  <c r="L325" i="7"/>
  <c r="L324" i="7"/>
  <c r="L323" i="7"/>
  <c r="L322" i="7"/>
  <c r="L321" i="7"/>
  <c r="L320" i="7"/>
  <c r="L319" i="7"/>
  <c r="L318" i="7"/>
  <c r="L317" i="7"/>
  <c r="L288" i="7"/>
  <c r="L287" i="7"/>
  <c r="L286" i="7"/>
  <c r="L285" i="7"/>
  <c r="L284" i="7"/>
  <c r="L283" i="7"/>
  <c r="L282" i="7"/>
  <c r="L281" i="7"/>
  <c r="L250" i="7"/>
  <c r="L249" i="7"/>
  <c r="L248" i="7"/>
  <c r="L247" i="7"/>
  <c r="L246" i="7"/>
  <c r="L245" i="7"/>
  <c r="L244" i="7"/>
  <c r="L243" i="7"/>
  <c r="L242" i="7"/>
  <c r="L241" i="7"/>
  <c r="L240" i="7"/>
  <c r="L239" i="7"/>
  <c r="L238" i="7"/>
  <c r="L237" i="7"/>
  <c r="L220" i="7"/>
  <c r="L219" i="7"/>
  <c r="L218" i="7"/>
  <c r="L217" i="7"/>
  <c r="L216" i="7"/>
  <c r="L215" i="7"/>
  <c r="L211" i="7"/>
  <c r="L210" i="7"/>
  <c r="L177" i="7"/>
  <c r="L147" i="7"/>
  <c r="L146" i="7"/>
  <c r="L145" i="7"/>
  <c r="L144" i="7"/>
  <c r="L143" i="7"/>
  <c r="L142" i="7"/>
  <c r="L141" i="7"/>
  <c r="L140" i="7"/>
  <c r="L139" i="7"/>
  <c r="L138" i="7"/>
  <c r="L137" i="7"/>
  <c r="L136" i="7"/>
  <c r="L135" i="7"/>
  <c r="L134" i="7"/>
  <c r="L133" i="7"/>
  <c r="L132" i="7"/>
  <c r="L131" i="7"/>
  <c r="L130" i="7"/>
  <c r="L129" i="7"/>
  <c r="L128" i="7"/>
  <c r="L127" i="7"/>
  <c r="L126" i="7"/>
  <c r="L125" i="7"/>
  <c r="L124" i="7"/>
  <c r="L123" i="7"/>
  <c r="L122" i="7"/>
  <c r="L121" i="7"/>
  <c r="L111" i="7"/>
  <c r="L110" i="7"/>
  <c r="L43" i="7"/>
  <c r="L42" i="7"/>
  <c r="L41" i="7"/>
  <c r="L40" i="7"/>
  <c r="K1491" i="7"/>
  <c r="K1490" i="7"/>
  <c r="K1489" i="7"/>
  <c r="K1488" i="7"/>
  <c r="K1487" i="7"/>
  <c r="K1486" i="7"/>
  <c r="K1485" i="7"/>
  <c r="K1484" i="7"/>
  <c r="K1483" i="7"/>
  <c r="K1482" i="7"/>
  <c r="K1481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K197" i="7"/>
  <c r="K198" i="7"/>
  <c r="K199" i="7"/>
  <c r="K200" i="7"/>
  <c r="K201" i="7"/>
  <c r="K202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21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40" i="7"/>
  <c r="M240" i="7" s="1"/>
  <c r="K241" i="7"/>
  <c r="K242" i="7"/>
  <c r="K243" i="7"/>
  <c r="K244" i="7"/>
  <c r="M244" i="7" s="1"/>
  <c r="N244" i="7" s="1"/>
  <c r="P244" i="7" s="1"/>
  <c r="K245" i="7"/>
  <c r="K246" i="7"/>
  <c r="K247" i="7"/>
  <c r="K248" i="7"/>
  <c r="M248" i="7" s="1"/>
  <c r="K249" i="7"/>
  <c r="K250" i="7"/>
  <c r="K251" i="7"/>
  <c r="K252" i="7"/>
  <c r="K253" i="7"/>
  <c r="K254" i="7"/>
  <c r="K255" i="7"/>
  <c r="K256" i="7"/>
  <c r="K257" i="7"/>
  <c r="K258" i="7"/>
  <c r="K259" i="7"/>
  <c r="K260" i="7"/>
  <c r="K261" i="7"/>
  <c r="K262" i="7"/>
  <c r="K263" i="7"/>
  <c r="K264" i="7"/>
  <c r="K265" i="7"/>
  <c r="K266" i="7"/>
  <c r="K267" i="7"/>
  <c r="K268" i="7"/>
  <c r="K269" i="7"/>
  <c r="K270" i="7"/>
  <c r="K271" i="7"/>
  <c r="K272" i="7"/>
  <c r="K273" i="7"/>
  <c r="K274" i="7"/>
  <c r="K275" i="7"/>
  <c r="K276" i="7"/>
  <c r="K277" i="7"/>
  <c r="K278" i="7"/>
  <c r="K279" i="7"/>
  <c r="K280" i="7"/>
  <c r="K281" i="7"/>
  <c r="K282" i="7"/>
  <c r="K283" i="7"/>
  <c r="K284" i="7"/>
  <c r="M284" i="7" s="1"/>
  <c r="K285" i="7"/>
  <c r="K286" i="7"/>
  <c r="K287" i="7"/>
  <c r="K288" i="7"/>
  <c r="M288" i="7" s="1"/>
  <c r="N288" i="7" s="1"/>
  <c r="P288" i="7" s="1"/>
  <c r="K289" i="7"/>
  <c r="K290" i="7"/>
  <c r="K291" i="7"/>
  <c r="K292" i="7"/>
  <c r="K293" i="7"/>
  <c r="K294" i="7"/>
  <c r="K295" i="7"/>
  <c r="K296" i="7"/>
  <c r="K297" i="7"/>
  <c r="K298" i="7"/>
  <c r="K299" i="7"/>
  <c r="K300" i="7"/>
  <c r="K301" i="7"/>
  <c r="K302" i="7"/>
  <c r="K303" i="7"/>
  <c r="K304" i="7"/>
  <c r="K305" i="7"/>
  <c r="K306" i="7"/>
  <c r="K307" i="7"/>
  <c r="K308" i="7"/>
  <c r="K309" i="7"/>
  <c r="K310" i="7"/>
  <c r="K311" i="7"/>
  <c r="K312" i="7"/>
  <c r="K313" i="7"/>
  <c r="K314" i="7"/>
  <c r="K315" i="7"/>
  <c r="K316" i="7"/>
  <c r="K317" i="7"/>
  <c r="K318" i="7"/>
  <c r="K319" i="7"/>
  <c r="K320" i="7"/>
  <c r="M320" i="7" s="1"/>
  <c r="N320" i="7" s="1"/>
  <c r="O320" i="7" s="1"/>
  <c r="Q320" i="7" s="1"/>
  <c r="K321" i="7"/>
  <c r="K322" i="7"/>
  <c r="K323" i="7"/>
  <c r="K324" i="7"/>
  <c r="M324" i="7" s="1"/>
  <c r="N324" i="7" s="1"/>
  <c r="P324" i="7" s="1"/>
  <c r="K325" i="7"/>
  <c r="K326" i="7"/>
  <c r="K327" i="7"/>
  <c r="K328" i="7"/>
  <c r="M328" i="7" s="1"/>
  <c r="N328" i="7" s="1"/>
  <c r="P328" i="7" s="1"/>
  <c r="K329" i="7"/>
  <c r="K330" i="7"/>
  <c r="K331" i="7"/>
  <c r="K332" i="7"/>
  <c r="K333" i="7"/>
  <c r="K334" i="7"/>
  <c r="K335" i="7"/>
  <c r="K336" i="7"/>
  <c r="K337" i="7"/>
  <c r="K338" i="7"/>
  <c r="K339" i="7"/>
  <c r="K340" i="7"/>
  <c r="K341" i="7"/>
  <c r="K342" i="7"/>
  <c r="K343" i="7"/>
  <c r="K344" i="7"/>
  <c r="K345" i="7"/>
  <c r="K346" i="7"/>
  <c r="K347" i="7"/>
  <c r="K348" i="7"/>
  <c r="K349" i="7"/>
  <c r="K350" i="7"/>
  <c r="K351" i="7"/>
  <c r="K352" i="7"/>
  <c r="K353" i="7"/>
  <c r="K354" i="7"/>
  <c r="K355" i="7"/>
  <c r="K356" i="7"/>
  <c r="K357" i="7"/>
  <c r="K358" i="7"/>
  <c r="K359" i="7"/>
  <c r="K360" i="7"/>
  <c r="K361" i="7"/>
  <c r="K362" i="7"/>
  <c r="K363" i="7"/>
  <c r="K364" i="7"/>
  <c r="K365" i="7"/>
  <c r="K366" i="7"/>
  <c r="K367" i="7"/>
  <c r="K368" i="7"/>
  <c r="K369" i="7"/>
  <c r="K370" i="7"/>
  <c r="K371" i="7"/>
  <c r="K372" i="7"/>
  <c r="K373" i="7"/>
  <c r="K374" i="7"/>
  <c r="K375" i="7"/>
  <c r="K376" i="7"/>
  <c r="K377" i="7"/>
  <c r="K378" i="7"/>
  <c r="K379" i="7"/>
  <c r="K380" i="7"/>
  <c r="M380" i="7" s="1"/>
  <c r="N380" i="7" s="1"/>
  <c r="P380" i="7" s="1"/>
  <c r="K381" i="7"/>
  <c r="K382" i="7"/>
  <c r="K383" i="7"/>
  <c r="K384" i="7"/>
  <c r="M384" i="7" s="1"/>
  <c r="K385" i="7"/>
  <c r="K386" i="7"/>
  <c r="K387" i="7"/>
  <c r="K388" i="7"/>
  <c r="K389" i="7"/>
  <c r="K390" i="7"/>
  <c r="K391" i="7"/>
  <c r="K392" i="7"/>
  <c r="K393" i="7"/>
  <c r="K394" i="7"/>
  <c r="K395" i="7"/>
  <c r="K396" i="7"/>
  <c r="K397" i="7"/>
  <c r="K398" i="7"/>
  <c r="K399" i="7"/>
  <c r="K400" i="7"/>
  <c r="K401" i="7"/>
  <c r="K402" i="7"/>
  <c r="K403" i="7"/>
  <c r="K404" i="7"/>
  <c r="K405" i="7"/>
  <c r="K406" i="7"/>
  <c r="K407" i="7"/>
  <c r="K408" i="7"/>
  <c r="K409" i="7"/>
  <c r="K410" i="7"/>
  <c r="K411" i="7"/>
  <c r="K412" i="7"/>
  <c r="K413" i="7"/>
  <c r="K414" i="7"/>
  <c r="K415" i="7"/>
  <c r="K416" i="7"/>
  <c r="M416" i="7" s="1"/>
  <c r="N416" i="7" s="1"/>
  <c r="K417" i="7"/>
  <c r="K418" i="7"/>
  <c r="K419" i="7"/>
  <c r="K420" i="7"/>
  <c r="K421" i="7"/>
  <c r="K422" i="7"/>
  <c r="K423" i="7"/>
  <c r="K424" i="7"/>
  <c r="K425" i="7"/>
  <c r="K426" i="7"/>
  <c r="K427" i="7"/>
  <c r="K428" i="7"/>
  <c r="K429" i="7"/>
  <c r="K430" i="7"/>
  <c r="K431" i="7"/>
  <c r="K432" i="7"/>
  <c r="K433" i="7"/>
  <c r="K434" i="7"/>
  <c r="K435" i="7"/>
  <c r="K436" i="7"/>
  <c r="K437" i="7"/>
  <c r="K438" i="7"/>
  <c r="K439" i="7"/>
  <c r="K440" i="7"/>
  <c r="K441" i="7"/>
  <c r="K442" i="7"/>
  <c r="K443" i="7"/>
  <c r="K444" i="7"/>
  <c r="K445" i="7"/>
  <c r="K446" i="7"/>
  <c r="K447" i="7"/>
  <c r="K448" i="7"/>
  <c r="K449" i="7"/>
  <c r="K450" i="7"/>
  <c r="K451" i="7"/>
  <c r="K452" i="7"/>
  <c r="K453" i="7"/>
  <c r="K454" i="7"/>
  <c r="K455" i="7"/>
  <c r="K456" i="7"/>
  <c r="K457" i="7"/>
  <c r="K458" i="7"/>
  <c r="K459" i="7"/>
  <c r="K460" i="7"/>
  <c r="K461" i="7"/>
  <c r="K462" i="7"/>
  <c r="K463" i="7"/>
  <c r="K464" i="7"/>
  <c r="M464" i="7" s="1"/>
  <c r="N464" i="7" s="1"/>
  <c r="P464" i="7" s="1"/>
  <c r="K465" i="7"/>
  <c r="K466" i="7"/>
  <c r="K467" i="7"/>
  <c r="K468" i="7"/>
  <c r="M468" i="7" s="1"/>
  <c r="N468" i="7" s="1"/>
  <c r="K469" i="7"/>
  <c r="K470" i="7"/>
  <c r="K471" i="7"/>
  <c r="K472" i="7"/>
  <c r="M472" i="7" s="1"/>
  <c r="N472" i="7" s="1"/>
  <c r="K473" i="7"/>
  <c r="K474" i="7"/>
  <c r="K475" i="7"/>
  <c r="K476" i="7"/>
  <c r="K477" i="7"/>
  <c r="K478" i="7"/>
  <c r="K479" i="7"/>
  <c r="K480" i="7"/>
  <c r="K481" i="7"/>
  <c r="K482" i="7"/>
  <c r="K483" i="7"/>
  <c r="K484" i="7"/>
  <c r="K485" i="7"/>
  <c r="K486" i="7"/>
  <c r="K487" i="7"/>
  <c r="K488" i="7"/>
  <c r="K489" i="7"/>
  <c r="K490" i="7"/>
  <c r="K491" i="7"/>
  <c r="K492" i="7"/>
  <c r="K493" i="7"/>
  <c r="K494" i="7"/>
  <c r="K495" i="7"/>
  <c r="K496" i="7"/>
  <c r="K497" i="7"/>
  <c r="K498" i="7"/>
  <c r="K499" i="7"/>
  <c r="K500" i="7"/>
  <c r="K501" i="7"/>
  <c r="K502" i="7"/>
  <c r="K503" i="7"/>
  <c r="K504" i="7"/>
  <c r="K505" i="7"/>
  <c r="K506" i="7"/>
  <c r="K507" i="7"/>
  <c r="K508" i="7"/>
  <c r="K509" i="7"/>
  <c r="K510" i="7"/>
  <c r="K511" i="7"/>
  <c r="K512" i="7"/>
  <c r="K513" i="7"/>
  <c r="K514" i="7"/>
  <c r="K515" i="7"/>
  <c r="K516" i="7"/>
  <c r="K517" i="7"/>
  <c r="K518" i="7"/>
  <c r="K519" i="7"/>
  <c r="K520" i="7"/>
  <c r="K521" i="7"/>
  <c r="K522" i="7"/>
  <c r="K523" i="7"/>
  <c r="K524" i="7"/>
  <c r="K525" i="7"/>
  <c r="K526" i="7"/>
  <c r="K527" i="7"/>
  <c r="K528" i="7"/>
  <c r="K529" i="7"/>
  <c r="K530" i="7"/>
  <c r="K531" i="7"/>
  <c r="K532" i="7"/>
  <c r="M532" i="7" s="1"/>
  <c r="K533" i="7"/>
  <c r="K534" i="7"/>
  <c r="K535" i="7"/>
  <c r="K536" i="7"/>
  <c r="M536" i="7" s="1"/>
  <c r="K537" i="7"/>
  <c r="K538" i="7"/>
  <c r="K539" i="7"/>
  <c r="K540" i="7"/>
  <c r="M540" i="7" s="1"/>
  <c r="K541" i="7"/>
  <c r="K542" i="7"/>
  <c r="K543" i="7"/>
  <c r="K544" i="7"/>
  <c r="M544" i="7" s="1"/>
  <c r="K545" i="7"/>
  <c r="K546" i="7"/>
  <c r="K547" i="7"/>
  <c r="K548" i="7"/>
  <c r="M548" i="7" s="1"/>
  <c r="K549" i="7"/>
  <c r="K550" i="7"/>
  <c r="K551" i="7"/>
  <c r="K552" i="7"/>
  <c r="K553" i="7"/>
  <c r="K554" i="7"/>
  <c r="K555" i="7"/>
  <c r="K556" i="7"/>
  <c r="K557" i="7"/>
  <c r="K558" i="7"/>
  <c r="K559" i="7"/>
  <c r="K560" i="7"/>
  <c r="K561" i="7"/>
  <c r="K562" i="7"/>
  <c r="K563" i="7"/>
  <c r="K564" i="7"/>
  <c r="K565" i="7"/>
  <c r="K566" i="7"/>
  <c r="K567" i="7"/>
  <c r="K568" i="7"/>
  <c r="K569" i="7"/>
  <c r="K570" i="7"/>
  <c r="K571" i="7"/>
  <c r="K572" i="7"/>
  <c r="K573" i="7"/>
  <c r="K574" i="7"/>
  <c r="K575" i="7"/>
  <c r="K576" i="7"/>
  <c r="K577" i="7"/>
  <c r="K578" i="7"/>
  <c r="K579" i="7"/>
  <c r="K580" i="7"/>
  <c r="K581" i="7"/>
  <c r="K582" i="7"/>
  <c r="K583" i="7"/>
  <c r="K584" i="7"/>
  <c r="K585" i="7"/>
  <c r="K586" i="7"/>
  <c r="K587" i="7"/>
  <c r="K588" i="7"/>
  <c r="K589" i="7"/>
  <c r="K590" i="7"/>
  <c r="K591" i="7"/>
  <c r="K592" i="7"/>
  <c r="K593" i="7"/>
  <c r="K594" i="7"/>
  <c r="K595" i="7"/>
  <c r="K596" i="7"/>
  <c r="K597" i="7"/>
  <c r="K598" i="7"/>
  <c r="K599" i="7"/>
  <c r="K600" i="7"/>
  <c r="K601" i="7"/>
  <c r="K602" i="7"/>
  <c r="K603" i="7"/>
  <c r="K604" i="7"/>
  <c r="K605" i="7"/>
  <c r="K606" i="7"/>
  <c r="K607" i="7"/>
  <c r="K608" i="7"/>
  <c r="K609" i="7"/>
  <c r="K610" i="7"/>
  <c r="K611" i="7"/>
  <c r="K612" i="7"/>
  <c r="K613" i="7"/>
  <c r="K614" i="7"/>
  <c r="K615" i="7"/>
  <c r="K616" i="7"/>
  <c r="K617" i="7"/>
  <c r="K618" i="7"/>
  <c r="K619" i="7"/>
  <c r="K620" i="7"/>
  <c r="K621" i="7"/>
  <c r="K622" i="7"/>
  <c r="K623" i="7"/>
  <c r="K624" i="7"/>
  <c r="K625" i="7"/>
  <c r="K626" i="7"/>
  <c r="K627" i="7"/>
  <c r="K628" i="7"/>
  <c r="K629" i="7"/>
  <c r="K630" i="7"/>
  <c r="K631" i="7"/>
  <c r="K632" i="7"/>
  <c r="K633" i="7"/>
  <c r="K634" i="7"/>
  <c r="K635" i="7"/>
  <c r="K636" i="7"/>
  <c r="K637" i="7"/>
  <c r="K638" i="7"/>
  <c r="K639" i="7"/>
  <c r="K640" i="7"/>
  <c r="K641" i="7"/>
  <c r="K642" i="7"/>
  <c r="K643" i="7"/>
  <c r="K644" i="7"/>
  <c r="K645" i="7"/>
  <c r="K646" i="7"/>
  <c r="K647" i="7"/>
  <c r="K648" i="7"/>
  <c r="K649" i="7"/>
  <c r="K650" i="7"/>
  <c r="K651" i="7"/>
  <c r="K652" i="7"/>
  <c r="K653" i="7"/>
  <c r="K654" i="7"/>
  <c r="K655" i="7"/>
  <c r="K656" i="7"/>
  <c r="K657" i="7"/>
  <c r="K658" i="7"/>
  <c r="K659" i="7"/>
  <c r="K660" i="7"/>
  <c r="K661" i="7"/>
  <c r="K662" i="7"/>
  <c r="K663" i="7"/>
  <c r="K664" i="7"/>
  <c r="M664" i="7" s="1"/>
  <c r="K665" i="7"/>
  <c r="K666" i="7"/>
  <c r="K667" i="7"/>
  <c r="K668" i="7"/>
  <c r="M668" i="7" s="1"/>
  <c r="K669" i="7"/>
  <c r="K670" i="7"/>
  <c r="K671" i="7"/>
  <c r="K672" i="7"/>
  <c r="M672" i="7" s="1"/>
  <c r="N672" i="7" s="1"/>
  <c r="K673" i="7"/>
  <c r="K674" i="7"/>
  <c r="K675" i="7"/>
  <c r="K676" i="7"/>
  <c r="M676" i="7" s="1"/>
  <c r="N676" i="7" s="1"/>
  <c r="K677" i="7"/>
  <c r="K678" i="7"/>
  <c r="K679" i="7"/>
  <c r="K680" i="7"/>
  <c r="M680" i="7" s="1"/>
  <c r="N680" i="7" s="1"/>
  <c r="K681" i="7"/>
  <c r="K682" i="7"/>
  <c r="K683" i="7"/>
  <c r="K684" i="7"/>
  <c r="M684" i="7" s="1"/>
  <c r="N684" i="7" s="1"/>
  <c r="K685" i="7"/>
  <c r="K686" i="7"/>
  <c r="K687" i="7"/>
  <c r="K688" i="7"/>
  <c r="M688" i="7" s="1"/>
  <c r="N688" i="7" s="1"/>
  <c r="K689" i="7"/>
  <c r="K690" i="7"/>
  <c r="K691" i="7"/>
  <c r="K692" i="7"/>
  <c r="M692" i="7" s="1"/>
  <c r="N692" i="7" s="1"/>
  <c r="K693" i="7"/>
  <c r="K694" i="7"/>
  <c r="K695" i="7"/>
  <c r="K696" i="7"/>
  <c r="K697" i="7"/>
  <c r="K698" i="7"/>
  <c r="K699" i="7"/>
  <c r="K700" i="7"/>
  <c r="K701" i="7"/>
  <c r="K702" i="7"/>
  <c r="K703" i="7"/>
  <c r="K704" i="7"/>
  <c r="K705" i="7"/>
  <c r="K706" i="7"/>
  <c r="K707" i="7"/>
  <c r="K708" i="7"/>
  <c r="K709" i="7"/>
  <c r="K710" i="7"/>
  <c r="K711" i="7"/>
  <c r="K712" i="7"/>
  <c r="K713" i="7"/>
  <c r="K714" i="7"/>
  <c r="K715" i="7"/>
  <c r="K716" i="7"/>
  <c r="K717" i="7"/>
  <c r="K718" i="7"/>
  <c r="K719" i="7"/>
  <c r="K720" i="7"/>
  <c r="K721" i="7"/>
  <c r="K722" i="7"/>
  <c r="K723" i="7"/>
  <c r="K724" i="7"/>
  <c r="K725" i="7"/>
  <c r="K726" i="7"/>
  <c r="K727" i="7"/>
  <c r="K728" i="7"/>
  <c r="K729" i="7"/>
  <c r="K730" i="7"/>
  <c r="K731" i="7"/>
  <c r="K732" i="7"/>
  <c r="K733" i="7"/>
  <c r="K734" i="7"/>
  <c r="K735" i="7"/>
  <c r="K736" i="7"/>
  <c r="K737" i="7"/>
  <c r="K738" i="7"/>
  <c r="K739" i="7"/>
  <c r="K740" i="7"/>
  <c r="K741" i="7"/>
  <c r="K742" i="7"/>
  <c r="K743" i="7"/>
  <c r="K744" i="7"/>
  <c r="K745" i="7"/>
  <c r="K746" i="7"/>
  <c r="K747" i="7"/>
  <c r="K748" i="7"/>
  <c r="K749" i="7"/>
  <c r="K750" i="7"/>
  <c r="K751" i="7"/>
  <c r="K752" i="7"/>
  <c r="M752" i="7" s="1"/>
  <c r="N752" i="7" s="1"/>
  <c r="K753" i="7"/>
  <c r="K754" i="7"/>
  <c r="K755" i="7"/>
  <c r="K756" i="7"/>
  <c r="M756" i="7" s="1"/>
  <c r="N756" i="7" s="1"/>
  <c r="K757" i="7"/>
  <c r="K758" i="7"/>
  <c r="K759" i="7"/>
  <c r="K760" i="7"/>
  <c r="M760" i="7" s="1"/>
  <c r="N760" i="7" s="1"/>
  <c r="K761" i="7"/>
  <c r="K762" i="7"/>
  <c r="K763" i="7"/>
  <c r="K764" i="7"/>
  <c r="K765" i="7"/>
  <c r="K766" i="7"/>
  <c r="K767" i="7"/>
  <c r="K768" i="7"/>
  <c r="K769" i="7"/>
  <c r="K770" i="7"/>
  <c r="K771" i="7"/>
  <c r="K772" i="7"/>
  <c r="K773" i="7"/>
  <c r="K774" i="7"/>
  <c r="K775" i="7"/>
  <c r="K776" i="7"/>
  <c r="K777" i="7"/>
  <c r="K778" i="7"/>
  <c r="K779" i="7"/>
  <c r="K780" i="7"/>
  <c r="K781" i="7"/>
  <c r="K782" i="7"/>
  <c r="K783" i="7"/>
  <c r="K784" i="7"/>
  <c r="K785" i="7"/>
  <c r="K786" i="7"/>
  <c r="K787" i="7"/>
  <c r="K788" i="7"/>
  <c r="K789" i="7"/>
  <c r="K790" i="7"/>
  <c r="K791" i="7"/>
  <c r="K792" i="7"/>
  <c r="K793" i="7"/>
  <c r="K794" i="7"/>
  <c r="K795" i="7"/>
  <c r="K796" i="7"/>
  <c r="K797" i="7"/>
  <c r="K798" i="7"/>
  <c r="K799" i="7"/>
  <c r="K800" i="7"/>
  <c r="K801" i="7"/>
  <c r="K802" i="7"/>
  <c r="K803" i="7"/>
  <c r="K804" i="7"/>
  <c r="K805" i="7"/>
  <c r="K806" i="7"/>
  <c r="K807" i="7"/>
  <c r="K808" i="7"/>
  <c r="K809" i="7"/>
  <c r="K810" i="7"/>
  <c r="K811" i="7"/>
  <c r="K812" i="7"/>
  <c r="K813" i="7"/>
  <c r="K814" i="7"/>
  <c r="K815" i="7"/>
  <c r="K816" i="7"/>
  <c r="K817" i="7"/>
  <c r="K818" i="7"/>
  <c r="K819" i="7"/>
  <c r="K820" i="7"/>
  <c r="K821" i="7"/>
  <c r="K822" i="7"/>
  <c r="K823" i="7"/>
  <c r="K824" i="7"/>
  <c r="M824" i="7" s="1"/>
  <c r="K825" i="7"/>
  <c r="K826" i="7"/>
  <c r="K827" i="7"/>
  <c r="K828" i="7"/>
  <c r="K829" i="7"/>
  <c r="K830" i="7"/>
  <c r="K831" i="7"/>
  <c r="K832" i="7"/>
  <c r="K833" i="7"/>
  <c r="K834" i="7"/>
  <c r="K835" i="7"/>
  <c r="K836" i="7"/>
  <c r="K837" i="7"/>
  <c r="K838" i="7"/>
  <c r="K839" i="7"/>
  <c r="K840" i="7"/>
  <c r="K841" i="7"/>
  <c r="K842" i="7"/>
  <c r="K843" i="7"/>
  <c r="K844" i="7"/>
  <c r="K845" i="7"/>
  <c r="K846" i="7"/>
  <c r="K847" i="7"/>
  <c r="K848" i="7"/>
  <c r="K849" i="7"/>
  <c r="K850" i="7"/>
  <c r="K851" i="7"/>
  <c r="K852" i="7"/>
  <c r="K853" i="7"/>
  <c r="K854" i="7"/>
  <c r="K855" i="7"/>
  <c r="K856" i="7"/>
  <c r="K857" i="7"/>
  <c r="K858" i="7"/>
  <c r="K859" i="7"/>
  <c r="K860" i="7"/>
  <c r="K861" i="7"/>
  <c r="K862" i="7"/>
  <c r="K863" i="7"/>
  <c r="K864" i="7"/>
  <c r="K865" i="7"/>
  <c r="K866" i="7"/>
  <c r="K867" i="7"/>
  <c r="K868" i="7"/>
  <c r="K869" i="7"/>
  <c r="K870" i="7"/>
  <c r="K871" i="7"/>
  <c r="K872" i="7"/>
  <c r="K873" i="7"/>
  <c r="K874" i="7"/>
  <c r="K875" i="7"/>
  <c r="K876" i="7"/>
  <c r="K877" i="7"/>
  <c r="K878" i="7"/>
  <c r="K879" i="7"/>
  <c r="K880" i="7"/>
  <c r="K881" i="7"/>
  <c r="K882" i="7"/>
  <c r="K883" i="7"/>
  <c r="K884" i="7"/>
  <c r="K885" i="7"/>
  <c r="K886" i="7"/>
  <c r="K887" i="7"/>
  <c r="K888" i="7"/>
  <c r="K889" i="7"/>
  <c r="K890" i="7"/>
  <c r="K891" i="7"/>
  <c r="K892" i="7"/>
  <c r="K893" i="7"/>
  <c r="K894" i="7"/>
  <c r="K895" i="7"/>
  <c r="K896" i="7"/>
  <c r="K897" i="7"/>
  <c r="K898" i="7"/>
  <c r="K899" i="7"/>
  <c r="K900" i="7"/>
  <c r="M900" i="7" s="1"/>
  <c r="N900" i="7" s="1"/>
  <c r="K901" i="7"/>
  <c r="K902" i="7"/>
  <c r="K903" i="7"/>
  <c r="K904" i="7"/>
  <c r="M904" i="7" s="1"/>
  <c r="N904" i="7" s="1"/>
  <c r="P904" i="7" s="1"/>
  <c r="K905" i="7"/>
  <c r="K906" i="7"/>
  <c r="K907" i="7"/>
  <c r="K908" i="7"/>
  <c r="M908" i="7" s="1"/>
  <c r="N908" i="7" s="1"/>
  <c r="P908" i="7" s="1"/>
  <c r="K909" i="7"/>
  <c r="K910" i="7"/>
  <c r="K911" i="7"/>
  <c r="K912" i="7"/>
  <c r="M912" i="7" s="1"/>
  <c r="K913" i="7"/>
  <c r="K914" i="7"/>
  <c r="K915" i="7"/>
  <c r="K916" i="7"/>
  <c r="M916" i="7" s="1"/>
  <c r="N916" i="7" s="1"/>
  <c r="K917" i="7"/>
  <c r="K918" i="7"/>
  <c r="K919" i="7"/>
  <c r="K920" i="7"/>
  <c r="M920" i="7" s="1"/>
  <c r="N920" i="7" s="1"/>
  <c r="P920" i="7" s="1"/>
  <c r="K921" i="7"/>
  <c r="K922" i="7"/>
  <c r="K923" i="7"/>
  <c r="K924" i="7"/>
  <c r="M924" i="7" s="1"/>
  <c r="N924" i="7" s="1"/>
  <c r="P924" i="7" s="1"/>
  <c r="K925" i="7"/>
  <c r="K926" i="7"/>
  <c r="K927" i="7"/>
  <c r="K928" i="7"/>
  <c r="M928" i="7" s="1"/>
  <c r="K929" i="7"/>
  <c r="K930" i="7"/>
  <c r="K931" i="7"/>
  <c r="K932" i="7"/>
  <c r="M932" i="7" s="1"/>
  <c r="N932" i="7" s="1"/>
  <c r="P932" i="7" s="1"/>
  <c r="K933" i="7"/>
  <c r="K934" i="7"/>
  <c r="K935" i="7"/>
  <c r="K936" i="7"/>
  <c r="K937" i="7"/>
  <c r="K938" i="7"/>
  <c r="K939" i="7"/>
  <c r="K940" i="7"/>
  <c r="K941" i="7"/>
  <c r="K942" i="7"/>
  <c r="K943" i="7"/>
  <c r="K944" i="7"/>
  <c r="K945" i="7"/>
  <c r="K946" i="7"/>
  <c r="K947" i="7"/>
  <c r="K948" i="7"/>
  <c r="K949" i="7"/>
  <c r="K950" i="7"/>
  <c r="K951" i="7"/>
  <c r="K952" i="7"/>
  <c r="K953" i="7"/>
  <c r="K954" i="7"/>
  <c r="K955" i="7"/>
  <c r="K956" i="7"/>
  <c r="K957" i="7"/>
  <c r="K958" i="7"/>
  <c r="K959" i="7"/>
  <c r="K960" i="7"/>
  <c r="K961" i="7"/>
  <c r="K962" i="7"/>
  <c r="K963" i="7"/>
  <c r="K964" i="7"/>
  <c r="K965" i="7"/>
  <c r="K966" i="7"/>
  <c r="K967" i="7"/>
  <c r="K968" i="7"/>
  <c r="K969" i="7"/>
  <c r="K970" i="7"/>
  <c r="K971" i="7"/>
  <c r="K972" i="7"/>
  <c r="K973" i="7"/>
  <c r="K974" i="7"/>
  <c r="K975" i="7"/>
  <c r="K976" i="7"/>
  <c r="K977" i="7"/>
  <c r="K978" i="7"/>
  <c r="K979" i="7"/>
  <c r="K980" i="7"/>
  <c r="K981" i="7"/>
  <c r="K982" i="7"/>
  <c r="K983" i="7"/>
  <c r="K984" i="7"/>
  <c r="K985" i="7"/>
  <c r="K986" i="7"/>
  <c r="K987" i="7"/>
  <c r="K988" i="7"/>
  <c r="K989" i="7"/>
  <c r="K990" i="7"/>
  <c r="K991" i="7"/>
  <c r="K992" i="7"/>
  <c r="K993" i="7"/>
  <c r="K994" i="7"/>
  <c r="K995" i="7"/>
  <c r="K996" i="7"/>
  <c r="K997" i="7"/>
  <c r="K998" i="7"/>
  <c r="K999" i="7"/>
  <c r="K1000" i="7"/>
  <c r="K1001" i="7"/>
  <c r="K1002" i="7"/>
  <c r="K1003" i="7"/>
  <c r="K1004" i="7"/>
  <c r="K1005" i="7"/>
  <c r="K1006" i="7"/>
  <c r="K1007" i="7"/>
  <c r="K1008" i="7"/>
  <c r="K1009" i="7"/>
  <c r="K1010" i="7"/>
  <c r="K1011" i="7"/>
  <c r="K1012" i="7"/>
  <c r="K1013" i="7"/>
  <c r="K1014" i="7"/>
  <c r="K1015" i="7"/>
  <c r="K1016" i="7"/>
  <c r="K1017" i="7"/>
  <c r="K1018" i="7"/>
  <c r="K1019" i="7"/>
  <c r="K1020" i="7"/>
  <c r="M1020" i="7" s="1"/>
  <c r="K1021" i="7"/>
  <c r="K1022" i="7"/>
  <c r="K1023" i="7"/>
  <c r="K1024" i="7"/>
  <c r="M1024" i="7" s="1"/>
  <c r="K1025" i="7"/>
  <c r="K1026" i="7"/>
  <c r="K1027" i="7"/>
  <c r="K1028" i="7"/>
  <c r="M1028" i="7" s="1"/>
  <c r="N1028" i="7" s="1"/>
  <c r="K1029" i="7"/>
  <c r="K1030" i="7"/>
  <c r="K1031" i="7"/>
  <c r="K1032" i="7"/>
  <c r="M1032" i="7" s="1"/>
  <c r="K1033" i="7"/>
  <c r="K1034" i="7"/>
  <c r="K1035" i="7"/>
  <c r="K1036" i="7"/>
  <c r="M1036" i="7" s="1"/>
  <c r="K1037" i="7"/>
  <c r="K1038" i="7"/>
  <c r="K1039" i="7"/>
  <c r="K1040" i="7"/>
  <c r="M1040" i="7" s="1"/>
  <c r="K1041" i="7"/>
  <c r="K1042" i="7"/>
  <c r="K1043" i="7"/>
  <c r="K1044" i="7"/>
  <c r="M1044" i="7" s="1"/>
  <c r="K1045" i="7"/>
  <c r="K1046" i="7"/>
  <c r="K1047" i="7"/>
  <c r="K1048" i="7"/>
  <c r="M1048" i="7" s="1"/>
  <c r="K1049" i="7"/>
  <c r="K1050" i="7"/>
  <c r="K1051" i="7"/>
  <c r="K1052" i="7"/>
  <c r="M1052" i="7" s="1"/>
  <c r="N1052" i="7" s="1"/>
  <c r="P1052" i="7" s="1"/>
  <c r="K1053" i="7"/>
  <c r="K1054" i="7"/>
  <c r="K1055" i="7"/>
  <c r="K1056" i="7"/>
  <c r="M1056" i="7" s="1"/>
  <c r="K1057" i="7"/>
  <c r="K1058" i="7"/>
  <c r="K1059" i="7"/>
  <c r="K1060" i="7"/>
  <c r="M1060" i="7" s="1"/>
  <c r="K1061" i="7"/>
  <c r="K1062" i="7"/>
  <c r="K1063" i="7"/>
  <c r="K1064" i="7"/>
  <c r="M1064" i="7" s="1"/>
  <c r="K1065" i="7"/>
  <c r="K1066" i="7"/>
  <c r="K1067" i="7"/>
  <c r="K1068" i="7"/>
  <c r="K1069" i="7"/>
  <c r="K1070" i="7"/>
  <c r="K1071" i="7"/>
  <c r="K1072" i="7"/>
  <c r="K1073" i="7"/>
  <c r="K1074" i="7"/>
  <c r="K1075" i="7"/>
  <c r="K1076" i="7"/>
  <c r="K1077" i="7"/>
  <c r="K1078" i="7"/>
  <c r="K1079" i="7"/>
  <c r="K1080" i="7"/>
  <c r="K1081" i="7"/>
  <c r="K1082" i="7"/>
  <c r="K1083" i="7"/>
  <c r="K1084" i="7"/>
  <c r="K1085" i="7"/>
  <c r="K1086" i="7"/>
  <c r="K1087" i="7"/>
  <c r="K1088" i="7"/>
  <c r="K1089" i="7"/>
  <c r="K1090" i="7"/>
  <c r="K1091" i="7"/>
  <c r="K1092" i="7"/>
  <c r="K1093" i="7"/>
  <c r="K1094" i="7"/>
  <c r="K1095" i="7"/>
  <c r="K1096" i="7"/>
  <c r="K1097" i="7"/>
  <c r="K1098" i="7"/>
  <c r="K1099" i="7"/>
  <c r="K1100" i="7"/>
  <c r="K1101" i="7"/>
  <c r="K1102" i="7"/>
  <c r="K1103" i="7"/>
  <c r="K1104" i="7"/>
  <c r="K1105" i="7"/>
  <c r="K1106" i="7"/>
  <c r="K1107" i="7"/>
  <c r="K1108" i="7"/>
  <c r="K1109" i="7"/>
  <c r="K1110" i="7"/>
  <c r="K1111" i="7"/>
  <c r="K1112" i="7"/>
  <c r="K1113" i="7"/>
  <c r="K1114" i="7"/>
  <c r="K1115" i="7"/>
  <c r="K1116" i="7"/>
  <c r="K1117" i="7"/>
  <c r="K1118" i="7"/>
  <c r="K1119" i="7"/>
  <c r="K1120" i="7"/>
  <c r="K1121" i="7"/>
  <c r="K1122" i="7"/>
  <c r="K1123" i="7"/>
  <c r="K1124" i="7"/>
  <c r="K1125" i="7"/>
  <c r="K1126" i="7"/>
  <c r="K1127" i="7"/>
  <c r="K1128" i="7"/>
  <c r="K1129" i="7"/>
  <c r="K1130" i="7"/>
  <c r="K1131" i="7"/>
  <c r="K1132" i="7"/>
  <c r="M1132" i="7" s="1"/>
  <c r="K1133" i="7"/>
  <c r="K1134" i="7"/>
  <c r="K1135" i="7"/>
  <c r="K1136" i="7"/>
  <c r="M1136" i="7" s="1"/>
  <c r="K1137" i="7"/>
  <c r="K1138" i="7"/>
  <c r="K1139" i="7"/>
  <c r="K1140" i="7"/>
  <c r="M1140" i="7" s="1"/>
  <c r="K1141" i="7"/>
  <c r="K1142" i="7"/>
  <c r="K1143" i="7"/>
  <c r="K1144" i="7"/>
  <c r="M1144" i="7" s="1"/>
  <c r="K1145" i="7"/>
  <c r="K1146" i="7"/>
  <c r="K1147" i="7"/>
  <c r="K1148" i="7"/>
  <c r="M1148" i="7" s="1"/>
  <c r="K1149" i="7"/>
  <c r="K1150" i="7"/>
  <c r="K1151" i="7"/>
  <c r="K1152" i="7"/>
  <c r="M1152" i="7" s="1"/>
  <c r="N1152" i="7" s="1"/>
  <c r="K1153" i="7"/>
  <c r="K1154" i="7"/>
  <c r="K1155" i="7"/>
  <c r="K1156" i="7"/>
  <c r="K1157" i="7"/>
  <c r="K1158" i="7"/>
  <c r="K1159" i="7"/>
  <c r="K1160" i="7"/>
  <c r="K1161" i="7"/>
  <c r="K1162" i="7"/>
  <c r="K1163" i="7"/>
  <c r="K1164" i="7"/>
  <c r="K1165" i="7"/>
  <c r="K1166" i="7"/>
  <c r="K1167" i="7"/>
  <c r="K1168" i="7"/>
  <c r="K1169" i="7"/>
  <c r="K1170" i="7"/>
  <c r="K1171" i="7"/>
  <c r="K1172" i="7"/>
  <c r="K1173" i="7"/>
  <c r="K1174" i="7"/>
  <c r="K1175" i="7"/>
  <c r="K1176" i="7"/>
  <c r="K1177" i="7"/>
  <c r="K1178" i="7"/>
  <c r="K1179" i="7"/>
  <c r="K1180" i="7"/>
  <c r="K1181" i="7"/>
  <c r="K1182" i="7"/>
  <c r="K1183" i="7"/>
  <c r="K1184" i="7"/>
  <c r="K1185" i="7"/>
  <c r="K1186" i="7"/>
  <c r="K1187" i="7"/>
  <c r="K1188" i="7"/>
  <c r="K1189" i="7"/>
  <c r="K1190" i="7"/>
  <c r="K1191" i="7"/>
  <c r="K1192" i="7"/>
  <c r="K1193" i="7"/>
  <c r="K1194" i="7"/>
  <c r="K1195" i="7"/>
  <c r="K1196" i="7"/>
  <c r="K1197" i="7"/>
  <c r="K1198" i="7"/>
  <c r="K1199" i="7"/>
  <c r="K1200" i="7"/>
  <c r="K1201" i="7"/>
  <c r="K1202" i="7"/>
  <c r="K1203" i="7"/>
  <c r="K1204" i="7"/>
  <c r="K1205" i="7"/>
  <c r="K1206" i="7"/>
  <c r="K1207" i="7"/>
  <c r="K1208" i="7"/>
  <c r="K1209" i="7"/>
  <c r="K1210" i="7"/>
  <c r="K1211" i="7"/>
  <c r="K1212" i="7"/>
  <c r="K1213" i="7"/>
  <c r="K1214" i="7"/>
  <c r="K1215" i="7"/>
  <c r="K1216" i="7"/>
  <c r="K1217" i="7"/>
  <c r="K1218" i="7"/>
  <c r="K1219" i="7"/>
  <c r="K1220" i="7"/>
  <c r="K1221" i="7"/>
  <c r="K1222" i="7"/>
  <c r="K1223" i="7"/>
  <c r="K1224" i="7"/>
  <c r="K1225" i="7"/>
  <c r="K1226" i="7"/>
  <c r="K1227" i="7"/>
  <c r="K1228" i="7"/>
  <c r="K1229" i="7"/>
  <c r="K1230" i="7"/>
  <c r="K1231" i="7"/>
  <c r="K1232" i="7"/>
  <c r="K1233" i="7"/>
  <c r="K1234" i="7"/>
  <c r="K1235" i="7"/>
  <c r="K1236" i="7"/>
  <c r="K1237" i="7"/>
  <c r="K1238" i="7"/>
  <c r="K1239" i="7"/>
  <c r="K1240" i="7"/>
  <c r="K1241" i="7"/>
  <c r="K1242" i="7"/>
  <c r="K1243" i="7"/>
  <c r="K1244" i="7"/>
  <c r="K1245" i="7"/>
  <c r="K1246" i="7"/>
  <c r="K1247" i="7"/>
  <c r="K1248" i="7"/>
  <c r="K1249" i="7"/>
  <c r="K1250" i="7"/>
  <c r="K1251" i="7"/>
  <c r="K1252" i="7"/>
  <c r="K1253" i="7"/>
  <c r="K1254" i="7"/>
  <c r="K1255" i="7"/>
  <c r="K1256" i="7"/>
  <c r="M1256" i="7" s="1"/>
  <c r="K1257" i="7"/>
  <c r="K1258" i="7"/>
  <c r="K1259" i="7"/>
  <c r="K1260" i="7"/>
  <c r="M1260" i="7" s="1"/>
  <c r="K1261" i="7"/>
  <c r="K1262" i="7"/>
  <c r="K1263" i="7"/>
  <c r="K1264" i="7"/>
  <c r="M1264" i="7" s="1"/>
  <c r="K1265" i="7"/>
  <c r="K1266" i="7"/>
  <c r="K1267" i="7"/>
  <c r="K1268" i="7"/>
  <c r="M1268" i="7" s="1"/>
  <c r="K1269" i="7"/>
  <c r="K1270" i="7"/>
  <c r="K1271" i="7"/>
  <c r="K1272" i="7"/>
  <c r="K1273" i="7"/>
  <c r="K1274" i="7"/>
  <c r="K1275" i="7"/>
  <c r="K1276" i="7"/>
  <c r="K1277" i="7"/>
  <c r="K1278" i="7"/>
  <c r="K1279" i="7"/>
  <c r="K1280" i="7"/>
  <c r="K1281" i="7"/>
  <c r="K1282" i="7"/>
  <c r="K1283" i="7"/>
  <c r="K1284" i="7"/>
  <c r="K1285" i="7"/>
  <c r="K1286" i="7"/>
  <c r="K1287" i="7"/>
  <c r="K1288" i="7"/>
  <c r="K1289" i="7"/>
  <c r="K1290" i="7"/>
  <c r="K1291" i="7"/>
  <c r="K1292" i="7"/>
  <c r="K1293" i="7"/>
  <c r="K1294" i="7"/>
  <c r="K1295" i="7"/>
  <c r="K1296" i="7"/>
  <c r="K1297" i="7"/>
  <c r="K1298" i="7"/>
  <c r="K1299" i="7"/>
  <c r="K1300" i="7"/>
  <c r="K1301" i="7"/>
  <c r="K1302" i="7"/>
  <c r="K1303" i="7"/>
  <c r="K1304" i="7"/>
  <c r="K1305" i="7"/>
  <c r="K1306" i="7"/>
  <c r="K1307" i="7"/>
  <c r="K1308" i="7"/>
  <c r="K1309" i="7"/>
  <c r="K1310" i="7"/>
  <c r="K1311" i="7"/>
  <c r="K1312" i="7"/>
  <c r="K1313" i="7"/>
  <c r="K1314" i="7"/>
  <c r="K1315" i="7"/>
  <c r="K1316" i="7"/>
  <c r="K1317" i="7"/>
  <c r="K1318" i="7"/>
  <c r="K1319" i="7"/>
  <c r="K1320" i="7"/>
  <c r="K1321" i="7"/>
  <c r="K1322" i="7"/>
  <c r="K1323" i="7"/>
  <c r="K1324" i="7"/>
  <c r="K1325" i="7"/>
  <c r="K1326" i="7"/>
  <c r="K1327" i="7"/>
  <c r="K1328" i="7"/>
  <c r="K1329" i="7"/>
  <c r="K1330" i="7"/>
  <c r="K1331" i="7"/>
  <c r="K1332" i="7"/>
  <c r="K1333" i="7"/>
  <c r="K1334" i="7"/>
  <c r="K1335" i="7"/>
  <c r="K1336" i="7"/>
  <c r="K1337" i="7"/>
  <c r="K1338" i="7"/>
  <c r="K1339" i="7"/>
  <c r="K1340" i="7"/>
  <c r="K1341" i="7"/>
  <c r="K1342" i="7"/>
  <c r="K1343" i="7"/>
  <c r="K1344" i="7"/>
  <c r="K1345" i="7"/>
  <c r="K1346" i="7"/>
  <c r="K1347" i="7"/>
  <c r="K1348" i="7"/>
  <c r="K1349" i="7"/>
  <c r="K1350" i="7"/>
  <c r="K1351" i="7"/>
  <c r="K1352" i="7"/>
  <c r="K1353" i="7"/>
  <c r="K1354" i="7"/>
  <c r="K1355" i="7"/>
  <c r="K1356" i="7"/>
  <c r="K1357" i="7"/>
  <c r="K1358" i="7"/>
  <c r="K1359" i="7"/>
  <c r="K1360" i="7"/>
  <c r="K1361" i="7"/>
  <c r="K1362" i="7"/>
  <c r="K1363" i="7"/>
  <c r="K1364" i="7"/>
  <c r="K1365" i="7"/>
  <c r="K1366" i="7"/>
  <c r="K1367" i="7"/>
  <c r="K1368" i="7"/>
  <c r="K1369" i="7"/>
  <c r="K1370" i="7"/>
  <c r="K1371" i="7"/>
  <c r="K1372" i="7"/>
  <c r="K1373" i="7"/>
  <c r="K1374" i="7"/>
  <c r="K1375" i="7"/>
  <c r="K1376" i="7"/>
  <c r="K1377" i="7"/>
  <c r="K1378" i="7"/>
  <c r="K1379" i="7"/>
  <c r="K1380" i="7"/>
  <c r="K1381" i="7"/>
  <c r="K1382" i="7"/>
  <c r="K1383" i="7"/>
  <c r="K1384" i="7"/>
  <c r="K1385" i="7"/>
  <c r="K1386" i="7"/>
  <c r="K1387" i="7"/>
  <c r="K1388" i="7"/>
  <c r="K1389" i="7"/>
  <c r="K1390" i="7"/>
  <c r="K1391" i="7"/>
  <c r="K1392" i="7"/>
  <c r="K1393" i="7"/>
  <c r="K1394" i="7"/>
  <c r="K1395" i="7"/>
  <c r="K1396" i="7"/>
  <c r="K1397" i="7"/>
  <c r="K1398" i="7"/>
  <c r="K1399" i="7"/>
  <c r="K1400" i="7"/>
  <c r="K1401" i="7"/>
  <c r="K1402" i="7"/>
  <c r="K1403" i="7"/>
  <c r="K1404" i="7"/>
  <c r="K1405" i="7"/>
  <c r="K1406" i="7"/>
  <c r="K1407" i="7"/>
  <c r="K1408" i="7"/>
  <c r="K1409" i="7"/>
  <c r="K1410" i="7"/>
  <c r="K1411" i="7"/>
  <c r="K1412" i="7"/>
  <c r="K1413" i="7"/>
  <c r="K1414" i="7"/>
  <c r="K1415" i="7"/>
  <c r="K1416" i="7"/>
  <c r="K1417" i="7"/>
  <c r="K1418" i="7"/>
  <c r="K1419" i="7"/>
  <c r="K1420" i="7"/>
  <c r="K1421" i="7"/>
  <c r="K1422" i="7"/>
  <c r="K1423" i="7"/>
  <c r="K1424" i="7"/>
  <c r="K1425" i="7"/>
  <c r="K1426" i="7"/>
  <c r="K1427" i="7"/>
  <c r="K1428" i="7"/>
  <c r="K1429" i="7"/>
  <c r="K1430" i="7"/>
  <c r="K1431" i="7"/>
  <c r="K1432" i="7"/>
  <c r="K1433" i="7"/>
  <c r="K1434" i="7"/>
  <c r="K1435" i="7"/>
  <c r="K1436" i="7"/>
  <c r="M1436" i="7" s="1"/>
  <c r="K1437" i="7"/>
  <c r="K1438" i="7"/>
  <c r="K1439" i="7"/>
  <c r="K1440" i="7"/>
  <c r="M1440" i="7" s="1"/>
  <c r="N1440" i="7" s="1"/>
  <c r="K1441" i="7"/>
  <c r="K1442" i="7"/>
  <c r="K1443" i="7"/>
  <c r="K1444" i="7"/>
  <c r="M1444" i="7" s="1"/>
  <c r="K1445" i="7"/>
  <c r="M1445" i="7" s="1"/>
  <c r="N1445" i="7" s="1"/>
  <c r="K1446" i="7"/>
  <c r="K1447" i="7"/>
  <c r="M1447" i="7" s="1"/>
  <c r="K1448" i="7"/>
  <c r="K1449" i="7"/>
  <c r="M1449" i="7" s="1"/>
  <c r="K1450" i="7"/>
  <c r="K1451" i="7"/>
  <c r="M1451" i="7" s="1"/>
  <c r="K1452" i="7"/>
  <c r="K1453" i="7"/>
  <c r="K1454" i="7"/>
  <c r="K1455" i="7"/>
  <c r="M1455" i="7" s="1"/>
  <c r="K1456" i="7"/>
  <c r="K1457" i="7"/>
  <c r="K1458" i="7"/>
  <c r="K1459" i="7"/>
  <c r="M1459" i="7" s="1"/>
  <c r="K1460" i="7"/>
  <c r="K1461" i="7"/>
  <c r="K1462" i="7"/>
  <c r="K1463" i="7"/>
  <c r="M1463" i="7" s="1"/>
  <c r="K1464" i="7"/>
  <c r="K1465" i="7"/>
  <c r="K1466" i="7"/>
  <c r="K1467" i="7"/>
  <c r="M1467" i="7" s="1"/>
  <c r="K1468" i="7"/>
  <c r="K1469" i="7"/>
  <c r="K1470" i="7"/>
  <c r="K1471" i="7"/>
  <c r="M1471" i="7" s="1"/>
  <c r="K1472" i="7"/>
  <c r="K1473" i="7"/>
  <c r="K1474" i="7"/>
  <c r="K1475" i="7"/>
  <c r="M1475" i="7" s="1"/>
  <c r="N1475" i="7" s="1"/>
  <c r="P1475" i="7" s="1"/>
  <c r="K1476" i="7"/>
  <c r="K1477" i="7"/>
  <c r="M1477" i="7" s="1"/>
  <c r="K1478" i="7"/>
  <c r="K1479" i="7"/>
  <c r="M1479" i="7" s="1"/>
  <c r="K1480" i="7"/>
  <c r="K4" i="7"/>
  <c r="K5" i="7"/>
  <c r="K3" i="7"/>
  <c r="M1476" i="7"/>
  <c r="N1476" i="7"/>
  <c r="M1480" i="7"/>
  <c r="N1480" i="7"/>
  <c r="P1480" i="7" s="1"/>
  <c r="M1472" i="7"/>
  <c r="N1472" i="7" s="1"/>
  <c r="M1473" i="7"/>
  <c r="N1473" i="7" s="1"/>
  <c r="P1473" i="7" s="1"/>
  <c r="M1468" i="7"/>
  <c r="N1468" i="7" s="1"/>
  <c r="M1469" i="7"/>
  <c r="N1469" i="7" s="1"/>
  <c r="P1469" i="7" s="1"/>
  <c r="M1456" i="7"/>
  <c r="N1456" i="7" s="1"/>
  <c r="P1456" i="7" s="1"/>
  <c r="M1457" i="7"/>
  <c r="N1457" i="7" s="1"/>
  <c r="P1457" i="7" s="1"/>
  <c r="M1458" i="7"/>
  <c r="N1458" i="7" s="1"/>
  <c r="P1458" i="7" s="1"/>
  <c r="M1460" i="7"/>
  <c r="N1460" i="7" s="1"/>
  <c r="P1460" i="7" s="1"/>
  <c r="M1461" i="7"/>
  <c r="N1461" i="7" s="1"/>
  <c r="P1461" i="7" s="1"/>
  <c r="M1464" i="7"/>
  <c r="N1464" i="7" s="1"/>
  <c r="M1465" i="7"/>
  <c r="N1465" i="7" s="1"/>
  <c r="P1465" i="7" s="1"/>
  <c r="M1437" i="7"/>
  <c r="N1437" i="7"/>
  <c r="M1439" i="7"/>
  <c r="M1441" i="7"/>
  <c r="N1441" i="7" s="1"/>
  <c r="M1443" i="7"/>
  <c r="M1448" i="7"/>
  <c r="N1448" i="7" s="1"/>
  <c r="P1448" i="7" s="1"/>
  <c r="N1449" i="7"/>
  <c r="P1449" i="7" s="1"/>
  <c r="M1452" i="7"/>
  <c r="N1452" i="7" s="1"/>
  <c r="P1452" i="7" s="1"/>
  <c r="M1453" i="7"/>
  <c r="N1453" i="7" s="1"/>
  <c r="M1454" i="7"/>
  <c r="O1461" i="7"/>
  <c r="Q1461" i="7" s="1"/>
  <c r="O1456" i="7"/>
  <c r="Q1456" i="7" s="1"/>
  <c r="O1452" i="7"/>
  <c r="Q1452" i="7" s="1"/>
  <c r="Z1328" i="7"/>
  <c r="M1339" i="7"/>
  <c r="N1339" i="7" s="1"/>
  <c r="P1339" i="7" s="1"/>
  <c r="M1253" i="7"/>
  <c r="N1253" i="7" s="1"/>
  <c r="M1254" i="7"/>
  <c r="N1254" i="7" s="1"/>
  <c r="P1254" i="7" s="1"/>
  <c r="M1257" i="7"/>
  <c r="N1257" i="7" s="1"/>
  <c r="P1257" i="7" s="1"/>
  <c r="M1258" i="7"/>
  <c r="N1258" i="7" s="1"/>
  <c r="P1258" i="7" s="1"/>
  <c r="M1261" i="7"/>
  <c r="N1261" i="7" s="1"/>
  <c r="P1261" i="7" s="1"/>
  <c r="M1262" i="7"/>
  <c r="N1262" i="7" s="1"/>
  <c r="P1262" i="7" s="1"/>
  <c r="M1263" i="7"/>
  <c r="M1265" i="7"/>
  <c r="N1265" i="7" s="1"/>
  <c r="P1265" i="7" s="1"/>
  <c r="M1266" i="7"/>
  <c r="N1266" i="7" s="1"/>
  <c r="P1266" i="7" s="1"/>
  <c r="M1269" i="7"/>
  <c r="N1269" i="7" s="1"/>
  <c r="M1270" i="7"/>
  <c r="N1270" i="7" s="1"/>
  <c r="O1265" i="7"/>
  <c r="Q1265" i="7" s="1"/>
  <c r="R1265" i="7" s="1"/>
  <c r="O1258" i="7"/>
  <c r="Q1258" i="7" s="1"/>
  <c r="R1258" i="7" s="1"/>
  <c r="M1154" i="7"/>
  <c r="N1154" i="7" s="1"/>
  <c r="P1154" i="7" s="1"/>
  <c r="M1147" i="7"/>
  <c r="N1147" i="7" s="1"/>
  <c r="M1150" i="7"/>
  <c r="M1151" i="7"/>
  <c r="M1135" i="7"/>
  <c r="N1135" i="7" s="1"/>
  <c r="M1138" i="7"/>
  <c r="N1138" i="7" s="1"/>
  <c r="P1138" i="7" s="1"/>
  <c r="M1139" i="7"/>
  <c r="M1142" i="7"/>
  <c r="M1143" i="7"/>
  <c r="M1146" i="7"/>
  <c r="M1133" i="7"/>
  <c r="N1133" i="7" s="1"/>
  <c r="M1055" i="7"/>
  <c r="M1058" i="7"/>
  <c r="M1059" i="7"/>
  <c r="N1059" i="7" s="1"/>
  <c r="M1062" i="7"/>
  <c r="N1062" i="7" s="1"/>
  <c r="P1062" i="7" s="1"/>
  <c r="M1063" i="7"/>
  <c r="N1063" i="7" s="1"/>
  <c r="M1054" i="7"/>
  <c r="N1054" i="7"/>
  <c r="M1033" i="7"/>
  <c r="N1033" i="7" s="1"/>
  <c r="M1034" i="7"/>
  <c r="N1034" i="7" s="1"/>
  <c r="P1034" i="7" s="1"/>
  <c r="M1035" i="7"/>
  <c r="N1035" i="7" s="1"/>
  <c r="P1035" i="7" s="1"/>
  <c r="M1038" i="7"/>
  <c r="N1038" i="7" s="1"/>
  <c r="P1038" i="7" s="1"/>
  <c r="M1039" i="7"/>
  <c r="N1039" i="7" s="1"/>
  <c r="P1039" i="7" s="1"/>
  <c r="M1042" i="7"/>
  <c r="N1042" i="7" s="1"/>
  <c r="P1042" i="7"/>
  <c r="M1043" i="7"/>
  <c r="N1043" i="7"/>
  <c r="P1043" i="7" s="1"/>
  <c r="M1046" i="7"/>
  <c r="N1046" i="7" s="1"/>
  <c r="P1046" i="7" s="1"/>
  <c r="M1047" i="7"/>
  <c r="N1047" i="7" s="1"/>
  <c r="P1047" i="7" s="1"/>
  <c r="M1050" i="7"/>
  <c r="N1050" i="7" s="1"/>
  <c r="P1050" i="7"/>
  <c r="M1051" i="7"/>
  <c r="N1051" i="7"/>
  <c r="O1050" i="7"/>
  <c r="Q1050" i="7" s="1"/>
  <c r="M1019" i="7"/>
  <c r="N1019" i="7" s="1"/>
  <c r="P1019" i="7" s="1"/>
  <c r="M1021" i="7"/>
  <c r="M1022" i="7"/>
  <c r="N1022" i="7" s="1"/>
  <c r="P1022" i="7" s="1"/>
  <c r="M1023" i="7"/>
  <c r="N1023" i="7" s="1"/>
  <c r="P1023" i="7" s="1"/>
  <c r="M1026" i="7"/>
  <c r="N1026" i="7"/>
  <c r="M1027" i="7"/>
  <c r="N1027" i="7" s="1"/>
  <c r="M1030" i="7"/>
  <c r="N1030" i="7" s="1"/>
  <c r="M1031" i="7"/>
  <c r="N1031" i="7" s="1"/>
  <c r="M929" i="7"/>
  <c r="N929" i="7" s="1"/>
  <c r="P929" i="7" s="1"/>
  <c r="M930" i="7"/>
  <c r="N930" i="7"/>
  <c r="P930" i="7" s="1"/>
  <c r="M931" i="7"/>
  <c r="N931" i="7" s="1"/>
  <c r="P931" i="7" s="1"/>
  <c r="M933" i="7"/>
  <c r="N933" i="7" s="1"/>
  <c r="P933" i="7" s="1"/>
  <c r="M918" i="7"/>
  <c r="N918" i="7"/>
  <c r="M922" i="7"/>
  <c r="N922" i="7" s="1"/>
  <c r="P922" i="7" s="1"/>
  <c r="M923" i="7"/>
  <c r="N923" i="7" s="1"/>
  <c r="P923" i="7" s="1"/>
  <c r="M925" i="7"/>
  <c r="N925" i="7" s="1"/>
  <c r="M926" i="7"/>
  <c r="N926" i="7" s="1"/>
  <c r="P926" i="7" s="1"/>
  <c r="M927" i="7"/>
  <c r="N927" i="7" s="1"/>
  <c r="P927" i="7" s="1"/>
  <c r="M917" i="7"/>
  <c r="N917" i="7" s="1"/>
  <c r="P917" i="7" s="1"/>
  <c r="M919" i="7"/>
  <c r="N919" i="7" s="1"/>
  <c r="P919" i="7" s="1"/>
  <c r="M921" i="7"/>
  <c r="O922" i="7"/>
  <c r="Q922" i="7" s="1"/>
  <c r="M911" i="7"/>
  <c r="N911" i="7" s="1"/>
  <c r="P911" i="7" s="1"/>
  <c r="M913" i="7"/>
  <c r="N913" i="7" s="1"/>
  <c r="M914" i="7"/>
  <c r="N914" i="7" s="1"/>
  <c r="P914" i="7" s="1"/>
  <c r="M915" i="7"/>
  <c r="N915" i="7" s="1"/>
  <c r="P915" i="7" s="1"/>
  <c r="M901" i="7"/>
  <c r="N901" i="7" s="1"/>
  <c r="P901" i="7" s="1"/>
  <c r="M902" i="7"/>
  <c r="N902" i="7" s="1"/>
  <c r="P902" i="7" s="1"/>
  <c r="M903" i="7"/>
  <c r="N903" i="7" s="1"/>
  <c r="M907" i="7"/>
  <c r="N907" i="7" s="1"/>
  <c r="M909" i="7"/>
  <c r="N909" i="7"/>
  <c r="P909" i="7" s="1"/>
  <c r="M910" i="7"/>
  <c r="O919" i="7"/>
  <c r="Q919" i="7" s="1"/>
  <c r="M899" i="7"/>
  <c r="N899" i="7" s="1"/>
  <c r="P899" i="7" s="1"/>
  <c r="O914" i="7"/>
  <c r="Q914" i="7" s="1"/>
  <c r="M906" i="7"/>
  <c r="N906" i="7" s="1"/>
  <c r="M905" i="7"/>
  <c r="N905" i="7" s="1"/>
  <c r="O902" i="7"/>
  <c r="Q902" i="7" s="1"/>
  <c r="M825" i="7"/>
  <c r="M823" i="7"/>
  <c r="N823" i="7" s="1"/>
  <c r="P823" i="7" s="1"/>
  <c r="M751" i="7"/>
  <c r="M753" i="7"/>
  <c r="M755" i="7"/>
  <c r="M757" i="7"/>
  <c r="N757" i="7" s="1"/>
  <c r="P757" i="7" s="1"/>
  <c r="M758" i="7"/>
  <c r="N758" i="7" s="1"/>
  <c r="M759" i="7"/>
  <c r="N759" i="7" s="1"/>
  <c r="P759" i="7"/>
  <c r="R759" i="7" s="1"/>
  <c r="M826" i="7"/>
  <c r="N825" i="7"/>
  <c r="P825" i="7" s="1"/>
  <c r="O759" i="7"/>
  <c r="Q759" i="7" s="1"/>
  <c r="M669" i="7"/>
  <c r="M670" i="7"/>
  <c r="N670" i="7"/>
  <c r="M671" i="7"/>
  <c r="N671" i="7" s="1"/>
  <c r="P671" i="7" s="1"/>
  <c r="M673" i="7"/>
  <c r="N673" i="7" s="1"/>
  <c r="P673" i="7" s="1"/>
  <c r="M674" i="7"/>
  <c r="N674" i="7"/>
  <c r="M675" i="7"/>
  <c r="M677" i="7"/>
  <c r="N677" i="7" s="1"/>
  <c r="P677" i="7" s="1"/>
  <c r="M678" i="7"/>
  <c r="N678" i="7"/>
  <c r="M679" i="7"/>
  <c r="M681" i="7"/>
  <c r="M682" i="7"/>
  <c r="N682" i="7"/>
  <c r="M683" i="7"/>
  <c r="N683" i="7" s="1"/>
  <c r="P683" i="7" s="1"/>
  <c r="M685" i="7"/>
  <c r="M686" i="7"/>
  <c r="N686" i="7"/>
  <c r="M687" i="7"/>
  <c r="N687" i="7" s="1"/>
  <c r="P687" i="7" s="1"/>
  <c r="M689" i="7"/>
  <c r="N689" i="7" s="1"/>
  <c r="P689" i="7" s="1"/>
  <c r="M690" i="7"/>
  <c r="N690" i="7"/>
  <c r="M691" i="7"/>
  <c r="N691" i="7" s="1"/>
  <c r="P691" i="7" s="1"/>
  <c r="M693" i="7"/>
  <c r="M694" i="7"/>
  <c r="N694" i="7"/>
  <c r="M662" i="7"/>
  <c r="M665" i="7"/>
  <c r="N665" i="7" s="1"/>
  <c r="P665" i="7" s="1"/>
  <c r="M666" i="7"/>
  <c r="M667" i="7"/>
  <c r="N667" i="7" s="1"/>
  <c r="P667" i="7" s="1"/>
  <c r="O687" i="7"/>
  <c r="Q687" i="7" s="1"/>
  <c r="O683" i="7"/>
  <c r="Q683" i="7" s="1"/>
  <c r="R683" i="7" s="1"/>
  <c r="O671" i="7"/>
  <c r="Q671" i="7" s="1"/>
  <c r="O665" i="7"/>
  <c r="Q665" i="7" s="1"/>
  <c r="M528" i="7"/>
  <c r="N528" i="7" s="1"/>
  <c r="P528" i="7" s="1"/>
  <c r="M529" i="7"/>
  <c r="N529" i="7" s="1"/>
  <c r="P529" i="7" s="1"/>
  <c r="M530" i="7"/>
  <c r="N530" i="7" s="1"/>
  <c r="P530" i="7" s="1"/>
  <c r="M531" i="7"/>
  <c r="N531" i="7" s="1"/>
  <c r="P531" i="7" s="1"/>
  <c r="M533" i="7"/>
  <c r="N533" i="7" s="1"/>
  <c r="P533" i="7" s="1"/>
  <c r="M534" i="7"/>
  <c r="N534" i="7" s="1"/>
  <c r="P534" i="7" s="1"/>
  <c r="M535" i="7"/>
  <c r="M537" i="7"/>
  <c r="M538" i="7"/>
  <c r="N538" i="7" s="1"/>
  <c r="P538" i="7" s="1"/>
  <c r="R538" i="7" s="1"/>
  <c r="M539" i="7"/>
  <c r="N539" i="7" s="1"/>
  <c r="P539" i="7" s="1"/>
  <c r="M541" i="7"/>
  <c r="N541" i="7" s="1"/>
  <c r="P541" i="7" s="1"/>
  <c r="M542" i="7"/>
  <c r="M545" i="7"/>
  <c r="N545" i="7" s="1"/>
  <c r="M546" i="7"/>
  <c r="M547" i="7"/>
  <c r="N547" i="7" s="1"/>
  <c r="P547" i="7" s="1"/>
  <c r="M549" i="7"/>
  <c r="N549" i="7" s="1"/>
  <c r="P549" i="7" s="1"/>
  <c r="O538" i="7"/>
  <c r="Q538" i="7" s="1"/>
  <c r="O533" i="7"/>
  <c r="Q533" i="7" s="1"/>
  <c r="R533" i="7" s="1"/>
  <c r="O531" i="7"/>
  <c r="Q531" i="7" s="1"/>
  <c r="R531" i="7" s="1"/>
  <c r="M239" i="7"/>
  <c r="M43" i="7"/>
  <c r="N43" i="7"/>
  <c r="M470" i="7"/>
  <c r="N470" i="7" s="1"/>
  <c r="P470" i="7" s="1"/>
  <c r="M474" i="7"/>
  <c r="N474" i="7" s="1"/>
  <c r="P474" i="7" s="1"/>
  <c r="M318" i="7"/>
  <c r="N318" i="7" s="1"/>
  <c r="M466" i="7"/>
  <c r="N466" i="7" s="1"/>
  <c r="M465" i="7"/>
  <c r="N465" i="7"/>
  <c r="P465" i="7" s="1"/>
  <c r="M281" i="7"/>
  <c r="N281" i="7" s="1"/>
  <c r="P281" i="7" s="1"/>
  <c r="M463" i="7"/>
  <c r="N463" i="7" s="1"/>
  <c r="M413" i="7"/>
  <c r="N413" i="7" s="1"/>
  <c r="P413" i="7" s="1"/>
  <c r="M469" i="7"/>
  <c r="N469" i="7" s="1"/>
  <c r="O469" i="7" s="1"/>
  <c r="Q469" i="7" s="1"/>
  <c r="M471" i="7"/>
  <c r="N471" i="7" s="1"/>
  <c r="P471" i="7" s="1"/>
  <c r="M473" i="7"/>
  <c r="N473" i="7" s="1"/>
  <c r="P473" i="7" s="1"/>
  <c r="M475" i="7"/>
  <c r="N475" i="7" s="1"/>
  <c r="P475" i="7" s="1"/>
  <c r="M215" i="7"/>
  <c r="N215" i="7" s="1"/>
  <c r="O215" i="7" s="1"/>
  <c r="Q215" i="7" s="1"/>
  <c r="N239" i="7"/>
  <c r="O474" i="7"/>
  <c r="Q474" i="7" s="1"/>
  <c r="M441" i="7"/>
  <c r="M417" i="7"/>
  <c r="N417" i="7" s="1"/>
  <c r="P417" i="7" s="1"/>
  <c r="M419" i="7"/>
  <c r="N419" i="7" s="1"/>
  <c r="P419" i="7" s="1"/>
  <c r="M418" i="7"/>
  <c r="N418" i="7" s="1"/>
  <c r="P418" i="7" s="1"/>
  <c r="M410" i="7"/>
  <c r="N410" i="7" s="1"/>
  <c r="P410" i="7" s="1"/>
  <c r="M411" i="7"/>
  <c r="N411" i="7" s="1"/>
  <c r="M412" i="7"/>
  <c r="M414" i="7"/>
  <c r="N414" i="7" s="1"/>
  <c r="P414" i="7" s="1"/>
  <c r="M415" i="7"/>
  <c r="N415" i="7" s="1"/>
  <c r="P415" i="7" s="1"/>
  <c r="M378" i="7"/>
  <c r="N378" i="7" s="1"/>
  <c r="M379" i="7"/>
  <c r="N379" i="7" s="1"/>
  <c r="P379" i="7" s="1"/>
  <c r="M381" i="7"/>
  <c r="N381" i="7" s="1"/>
  <c r="P381" i="7" s="1"/>
  <c r="M383" i="7"/>
  <c r="N383" i="7" s="1"/>
  <c r="M382" i="7"/>
  <c r="N382" i="7" s="1"/>
  <c r="N384" i="7"/>
  <c r="P384" i="7" s="1"/>
  <c r="M317" i="7"/>
  <c r="N317" i="7" s="1"/>
  <c r="M321" i="7"/>
  <c r="N321" i="7" s="1"/>
  <c r="P321" i="7" s="1"/>
  <c r="M322" i="7"/>
  <c r="N322" i="7" s="1"/>
  <c r="P322" i="7" s="1"/>
  <c r="M325" i="7"/>
  <c r="N325" i="7" s="1"/>
  <c r="P325" i="7" s="1"/>
  <c r="M326" i="7"/>
  <c r="M282" i="7"/>
  <c r="M283" i="7"/>
  <c r="N283" i="7" s="1"/>
  <c r="M285" i="7"/>
  <c r="N285" i="7" s="1"/>
  <c r="P285" i="7" s="1"/>
  <c r="M286" i="7"/>
  <c r="M243" i="7"/>
  <c r="M245" i="7"/>
  <c r="M246" i="7"/>
  <c r="N246" i="7" s="1"/>
  <c r="M247" i="7"/>
  <c r="M250" i="7"/>
  <c r="N250" i="7" s="1"/>
  <c r="P250" i="7" s="1"/>
  <c r="M238" i="7"/>
  <c r="M241" i="7"/>
  <c r="M242" i="7"/>
  <c r="O244" i="7"/>
  <c r="Q244" i="7" s="1"/>
  <c r="M111" i="7"/>
  <c r="M127" i="7"/>
  <c r="N127" i="7"/>
  <c r="M143" i="7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R13" i="21"/>
  <c r="R12" i="21"/>
  <c r="L15" i="22"/>
  <c r="L14" i="22"/>
  <c r="L13" i="22"/>
  <c r="L12" i="22"/>
  <c r="L11" i="22"/>
  <c r="L10" i="22"/>
  <c r="L9" i="22"/>
  <c r="L8" i="22"/>
  <c r="L7" i="22"/>
  <c r="L6" i="22"/>
  <c r="L5" i="22"/>
  <c r="L4" i="22"/>
  <c r="L3" i="22"/>
  <c r="L1427" i="7"/>
  <c r="L1415" i="7"/>
  <c r="M1415" i="7" s="1"/>
  <c r="L1395" i="7"/>
  <c r="L1383" i="7"/>
  <c r="M1383" i="7" s="1"/>
  <c r="L1363" i="7"/>
  <c r="L1351" i="7"/>
  <c r="M1351" i="7" s="1"/>
  <c r="L1319" i="7"/>
  <c r="L1307" i="7"/>
  <c r="M1307" i="7" s="1"/>
  <c r="L1287" i="7"/>
  <c r="M1287" i="7" s="1"/>
  <c r="L1283" i="7"/>
  <c r="M1283" i="7" s="1"/>
  <c r="L1247" i="7"/>
  <c r="L1489" i="7"/>
  <c r="M1489" i="7" s="1"/>
  <c r="L1434" i="7"/>
  <c r="L1426" i="7"/>
  <c r="M1426" i="7" s="1"/>
  <c r="L1410" i="7"/>
  <c r="M1410" i="7" s="1"/>
  <c r="L1406" i="7"/>
  <c r="M1406" i="7" s="1"/>
  <c r="L1366" i="7"/>
  <c r="L1350" i="7"/>
  <c r="M1350" i="7" s="1"/>
  <c r="L1334" i="7"/>
  <c r="L1326" i="7"/>
  <c r="M1326" i="7" s="1"/>
  <c r="L1298" i="7"/>
  <c r="M1298" i="7" s="1"/>
  <c r="L1294" i="7"/>
  <c r="M1294" i="7" s="1"/>
  <c r="L1282" i="7"/>
  <c r="L1278" i="7"/>
  <c r="M1278" i="7" s="1"/>
  <c r="L1250" i="7"/>
  <c r="L1246" i="7"/>
  <c r="L1242" i="7"/>
  <c r="M1242" i="7" s="1"/>
  <c r="L1238" i="7"/>
  <c r="M1238" i="7" s="1"/>
  <c r="L1234" i="7"/>
  <c r="L1226" i="7"/>
  <c r="M1226" i="7" s="1"/>
  <c r="L1222" i="7"/>
  <c r="M1222" i="7" s="1"/>
  <c r="L1218" i="7"/>
  <c r="L1214" i="7"/>
  <c r="L1210" i="7"/>
  <c r="M1210" i="7" s="1"/>
  <c r="L1206" i="7"/>
  <c r="M1206" i="7" s="1"/>
  <c r="L1202" i="7"/>
  <c r="L1198" i="7"/>
  <c r="L1190" i="7"/>
  <c r="M1190" i="7" s="1"/>
  <c r="L1186" i="7"/>
  <c r="L1178" i="7"/>
  <c r="M1178" i="7" s="1"/>
  <c r="L1174" i="7"/>
  <c r="M1174" i="7" s="1"/>
  <c r="L1166" i="7"/>
  <c r="L1162" i="7"/>
  <c r="M1162" i="7" s="1"/>
  <c r="L1158" i="7"/>
  <c r="M1158" i="7" s="1"/>
  <c r="L1134" i="7"/>
  <c r="L1130" i="7"/>
  <c r="L1126" i="7"/>
  <c r="M1126" i="7" s="1"/>
  <c r="L1488" i="7"/>
  <c r="M1488" i="7" s="1"/>
  <c r="N1488" i="7" s="1"/>
  <c r="L1481" i="7"/>
  <c r="M1481" i="7"/>
  <c r="L1433" i="7"/>
  <c r="M1433" i="7" s="1"/>
  <c r="L1429" i="7"/>
  <c r="M1429" i="7" s="1"/>
  <c r="L1425" i="7"/>
  <c r="M1425" i="7" s="1"/>
  <c r="L1421" i="7"/>
  <c r="L1417" i="7"/>
  <c r="L1413" i="7"/>
  <c r="M1413" i="7" s="1"/>
  <c r="L1409" i="7"/>
  <c r="M1409" i="7" s="1"/>
  <c r="L1405" i="7"/>
  <c r="L1401" i="7"/>
  <c r="M1401" i="7" s="1"/>
  <c r="L1397" i="7"/>
  <c r="M1397" i="7" s="1"/>
  <c r="L1393" i="7"/>
  <c r="M1393" i="7" s="1"/>
  <c r="L1389" i="7"/>
  <c r="L1385" i="7"/>
  <c r="L1381" i="7"/>
  <c r="M1381" i="7" s="1"/>
  <c r="L1377" i="7"/>
  <c r="M1377" i="7" s="1"/>
  <c r="L1373" i="7"/>
  <c r="L1369" i="7"/>
  <c r="M1369" i="7" s="1"/>
  <c r="L1365" i="7"/>
  <c r="M1365" i="7" s="1"/>
  <c r="L1361" i="7"/>
  <c r="M1361" i="7" s="1"/>
  <c r="L1357" i="7"/>
  <c r="L1353" i="7"/>
  <c r="L1349" i="7"/>
  <c r="M1349" i="7" s="1"/>
  <c r="L1345" i="7"/>
  <c r="M1345" i="7" s="1"/>
  <c r="L1341" i="7"/>
  <c r="L1337" i="7"/>
  <c r="L1333" i="7"/>
  <c r="M1333" i="7" s="1"/>
  <c r="L1329" i="7"/>
  <c r="M1329" i="7" s="1"/>
  <c r="L1325" i="7"/>
  <c r="L1321" i="7"/>
  <c r="L1317" i="7"/>
  <c r="M1317" i="7" s="1"/>
  <c r="L1313" i="7"/>
  <c r="M1313" i="7" s="1"/>
  <c r="L1309" i="7"/>
  <c r="L1305" i="7"/>
  <c r="M1305" i="7" s="1"/>
  <c r="L1301" i="7"/>
  <c r="M1301" i="7" s="1"/>
  <c r="L1297" i="7"/>
  <c r="M1297" i="7"/>
  <c r="L1293" i="7"/>
  <c r="L1289" i="7"/>
  <c r="L1285" i="7"/>
  <c r="M1285" i="7"/>
  <c r="L1281" i="7"/>
  <c r="M1281" i="7" s="1"/>
  <c r="L1277" i="7"/>
  <c r="L1273" i="7"/>
  <c r="L1249" i="7"/>
  <c r="M1249" i="7" s="1"/>
  <c r="L1245" i="7"/>
  <c r="M1245" i="7" s="1"/>
  <c r="L1241" i="7"/>
  <c r="L1237" i="7"/>
  <c r="L1233" i="7"/>
  <c r="M1233" i="7" s="1"/>
  <c r="L1229" i="7"/>
  <c r="M1229" i="7" s="1"/>
  <c r="L1225" i="7"/>
  <c r="L1221" i="7"/>
  <c r="M1221" i="7" s="1"/>
  <c r="L1217" i="7"/>
  <c r="M1217" i="7" s="1"/>
  <c r="L1213" i="7"/>
  <c r="M1213" i="7" s="1"/>
  <c r="L1209" i="7"/>
  <c r="L1205" i="7"/>
  <c r="L1201" i="7"/>
  <c r="M1201" i="7" s="1"/>
  <c r="L1197" i="7"/>
  <c r="M1197" i="7" s="1"/>
  <c r="L1193" i="7"/>
  <c r="L1189" i="7"/>
  <c r="L1185" i="7"/>
  <c r="M1185" i="7" s="1"/>
  <c r="L1181" i="7"/>
  <c r="M1181" i="7" s="1"/>
  <c r="L1177" i="7"/>
  <c r="L1173" i="7"/>
  <c r="L1169" i="7"/>
  <c r="M1169" i="7" s="1"/>
  <c r="L1165" i="7"/>
  <c r="M1165" i="7" s="1"/>
  <c r="L1161" i="7"/>
  <c r="L1157" i="7"/>
  <c r="M1157" i="7" s="1"/>
  <c r="L1129" i="7"/>
  <c r="M1129" i="7" s="1"/>
  <c r="L1125" i="7"/>
  <c r="M1125" i="7" s="1"/>
  <c r="L1484" i="7"/>
  <c r="M1484" i="7" s="1"/>
  <c r="L1424" i="7"/>
  <c r="L1408" i="7"/>
  <c r="L1392" i="7"/>
  <c r="L1376" i="7"/>
  <c r="L1360" i="7"/>
  <c r="L1344" i="7"/>
  <c r="L1336" i="7"/>
  <c r="L1320" i="7"/>
  <c r="L1304" i="7"/>
  <c r="L1288" i="7"/>
  <c r="L1272" i="7"/>
  <c r="L1248" i="7"/>
  <c r="L1235" i="7"/>
  <c r="M1235" i="7" s="1"/>
  <c r="L1227" i="7"/>
  <c r="M1227" i="7" s="1"/>
  <c r="L1219" i="7"/>
  <c r="M1219" i="7" s="1"/>
  <c r="L1211" i="7"/>
  <c r="L1203" i="7"/>
  <c r="L1195" i="7"/>
  <c r="M1195" i="7" s="1"/>
  <c r="L1187" i="7"/>
  <c r="M1187" i="7" s="1"/>
  <c r="L1179" i="7"/>
  <c r="L1171" i="7"/>
  <c r="M1171" i="7" s="1"/>
  <c r="N1171" i="7" s="1"/>
  <c r="L1163" i="7"/>
  <c r="M1163" i="7"/>
  <c r="L1155" i="7"/>
  <c r="M1155" i="7" s="1"/>
  <c r="L1128" i="7"/>
  <c r="L1122" i="7"/>
  <c r="L1118" i="7"/>
  <c r="M1118" i="7" s="1"/>
  <c r="L1114" i="7"/>
  <c r="M1114" i="7" s="1"/>
  <c r="L1110" i="7"/>
  <c r="L1106" i="7"/>
  <c r="M1106" i="7" s="1"/>
  <c r="L1102" i="7"/>
  <c r="M1102" i="7" s="1"/>
  <c r="L1098" i="7"/>
  <c r="M1098" i="7" s="1"/>
  <c r="L1094" i="7"/>
  <c r="L1090" i="7"/>
  <c r="M1090" i="7" s="1"/>
  <c r="L1086" i="7"/>
  <c r="M1086" i="7" s="1"/>
  <c r="L1082" i="7"/>
  <c r="M1082" i="7" s="1"/>
  <c r="L1078" i="7"/>
  <c r="L1074" i="7"/>
  <c r="M1074" i="7" s="1"/>
  <c r="N1074" i="7" s="1"/>
  <c r="L1070" i="7"/>
  <c r="M1070" i="7" s="1"/>
  <c r="L1066" i="7"/>
  <c r="M1066" i="7" s="1"/>
  <c r="L1018" i="7"/>
  <c r="L1014" i="7"/>
  <c r="M1014" i="7" s="1"/>
  <c r="L1010" i="7"/>
  <c r="M1010" i="7" s="1"/>
  <c r="L1006" i="7"/>
  <c r="M1006" i="7" s="1"/>
  <c r="L1002" i="7"/>
  <c r="L998" i="7"/>
  <c r="L994" i="7"/>
  <c r="M994" i="7" s="1"/>
  <c r="L990" i="7"/>
  <c r="M990" i="7" s="1"/>
  <c r="L986" i="7"/>
  <c r="L982" i="7"/>
  <c r="M982" i="7" s="1"/>
  <c r="L978" i="7"/>
  <c r="M978" i="7" s="1"/>
  <c r="L974" i="7"/>
  <c r="M974" i="7" s="1"/>
  <c r="L970" i="7"/>
  <c r="L966" i="7"/>
  <c r="M966" i="7" s="1"/>
  <c r="L962" i="7"/>
  <c r="M962" i="7" s="1"/>
  <c r="L958" i="7"/>
  <c r="M958" i="7" s="1"/>
  <c r="L954" i="7"/>
  <c r="L950" i="7"/>
  <c r="M950" i="7" s="1"/>
  <c r="L946" i="7"/>
  <c r="M946" i="7" s="1"/>
  <c r="L1420" i="7"/>
  <c r="L1404" i="7"/>
  <c r="L1388" i="7"/>
  <c r="L1372" i="7"/>
  <c r="L1356" i="7"/>
  <c r="L1340" i="7"/>
  <c r="L1332" i="7"/>
  <c r="L1316" i="7"/>
  <c r="L1300" i="7"/>
  <c r="L1284" i="7"/>
  <c r="L1244" i="7"/>
  <c r="L1232" i="7"/>
  <c r="L1224" i="7"/>
  <c r="L1216" i="7"/>
  <c r="L1208" i="7"/>
  <c r="L1200" i="7"/>
  <c r="M1200" i="7" s="1"/>
  <c r="L1192" i="7"/>
  <c r="L1184" i="7"/>
  <c r="L1176" i="7"/>
  <c r="L1168" i="7"/>
  <c r="L1160" i="7"/>
  <c r="L1127" i="7"/>
  <c r="L1121" i="7"/>
  <c r="M1121" i="7" s="1"/>
  <c r="L1117" i="7"/>
  <c r="M1117" i="7" s="1"/>
  <c r="L1113" i="7"/>
  <c r="M1113" i="7" s="1"/>
  <c r="N1113" i="7" s="1"/>
  <c r="L1109" i="7"/>
  <c r="L1105" i="7"/>
  <c r="M1105" i="7" s="1"/>
  <c r="L1101" i="7"/>
  <c r="M1101" i="7" s="1"/>
  <c r="N1101" i="7" s="1"/>
  <c r="L1097" i="7"/>
  <c r="M1097" i="7"/>
  <c r="L1093" i="7"/>
  <c r="L1089" i="7"/>
  <c r="M1089" i="7" s="1"/>
  <c r="L1085" i="7"/>
  <c r="M1085" i="7" s="1"/>
  <c r="L1081" i="7"/>
  <c r="M1081" i="7" s="1"/>
  <c r="L1077" i="7"/>
  <c r="L1073" i="7"/>
  <c r="M1073" i="7" s="1"/>
  <c r="L1069" i="7"/>
  <c r="M1069" i="7" s="1"/>
  <c r="L1065" i="7"/>
  <c r="M1065" i="7" s="1"/>
  <c r="L1017" i="7"/>
  <c r="L1013" i="7"/>
  <c r="L1009" i="7"/>
  <c r="M1009" i="7" s="1"/>
  <c r="L1005" i="7"/>
  <c r="M1005" i="7" s="1"/>
  <c r="L1001" i="7"/>
  <c r="L997" i="7"/>
  <c r="M997" i="7" s="1"/>
  <c r="L993" i="7"/>
  <c r="M993" i="7" s="1"/>
  <c r="L989" i="7"/>
  <c r="M989" i="7"/>
  <c r="L985" i="7"/>
  <c r="L981" i="7"/>
  <c r="L977" i="7"/>
  <c r="M977" i="7"/>
  <c r="L973" i="7"/>
  <c r="M973" i="7" s="1"/>
  <c r="L969" i="7"/>
  <c r="L965" i="7"/>
  <c r="M965" i="7"/>
  <c r="L961" i="7"/>
  <c r="M961" i="7" s="1"/>
  <c r="L957" i="7"/>
  <c r="M957" i="7" s="1"/>
  <c r="L953" i="7"/>
  <c r="L949" i="7"/>
  <c r="L945" i="7"/>
  <c r="M945" i="7" s="1"/>
  <c r="L941" i="7"/>
  <c r="M941" i="7" s="1"/>
  <c r="L937" i="7"/>
  <c r="L897" i="7"/>
  <c r="L893" i="7"/>
  <c r="M893" i="7" s="1"/>
  <c r="L889" i="7"/>
  <c r="M889" i="7" s="1"/>
  <c r="L885" i="7"/>
  <c r="L881" i="7"/>
  <c r="L877" i="7"/>
  <c r="M877" i="7" s="1"/>
  <c r="L873" i="7"/>
  <c r="M873" i="7" s="1"/>
  <c r="L869" i="7"/>
  <c r="L865" i="7"/>
  <c r="L861" i="7"/>
  <c r="M861" i="7" s="1"/>
  <c r="L857" i="7"/>
  <c r="M857" i="7" s="1"/>
  <c r="L853" i="7"/>
  <c r="L849" i="7"/>
  <c r="M849" i="7" s="1"/>
  <c r="L845" i="7"/>
  <c r="M845" i="7" s="1"/>
  <c r="L841" i="7"/>
  <c r="M841" i="7" s="1"/>
  <c r="L837" i="7"/>
  <c r="L833" i="7"/>
  <c r="L829" i="7"/>
  <c r="M829" i="7" s="1"/>
  <c r="L821" i="7"/>
  <c r="M821" i="7" s="1"/>
  <c r="L817" i="7"/>
  <c r="L813" i="7"/>
  <c r="M813" i="7" s="1"/>
  <c r="L1432" i="7"/>
  <c r="L1416" i="7"/>
  <c r="L1400" i="7"/>
  <c r="L1384" i="7"/>
  <c r="L1368" i="7"/>
  <c r="L1352" i="7"/>
  <c r="L1328" i="7"/>
  <c r="L1312" i="7"/>
  <c r="L1296" i="7"/>
  <c r="L1280" i="7"/>
  <c r="L1240" i="7"/>
  <c r="L1231" i="7"/>
  <c r="M1231" i="7" s="1"/>
  <c r="L1223" i="7"/>
  <c r="M1223" i="7" s="1"/>
  <c r="L1215" i="7"/>
  <c r="M1215" i="7"/>
  <c r="L1207" i="7"/>
  <c r="L1199" i="7"/>
  <c r="M1199" i="7" s="1"/>
  <c r="L1191" i="7"/>
  <c r="M1191" i="7" s="1"/>
  <c r="L1183" i="7"/>
  <c r="M1183" i="7" s="1"/>
  <c r="L1175" i="7"/>
  <c r="L1167" i="7"/>
  <c r="L1159" i="7"/>
  <c r="M1159" i="7" s="1"/>
  <c r="L1124" i="7"/>
  <c r="L1120" i="7"/>
  <c r="L1116" i="7"/>
  <c r="L1112" i="7"/>
  <c r="L1108" i="7"/>
  <c r="L1104" i="7"/>
  <c r="L1100" i="7"/>
  <c r="L1096" i="7"/>
  <c r="L1092" i="7"/>
  <c r="L1088" i="7"/>
  <c r="L1084" i="7"/>
  <c r="M1084" i="7" s="1"/>
  <c r="L1080" i="7"/>
  <c r="L1076" i="7"/>
  <c r="L1072" i="7"/>
  <c r="L1068" i="7"/>
  <c r="L1016" i="7"/>
  <c r="L1012" i="7"/>
  <c r="L1008" i="7"/>
  <c r="L1004" i="7"/>
  <c r="M1004" i="7" s="1"/>
  <c r="L1000" i="7"/>
  <c r="L996" i="7"/>
  <c r="L992" i="7"/>
  <c r="L988" i="7"/>
  <c r="L984" i="7"/>
  <c r="L980" i="7"/>
  <c r="M980" i="7" s="1"/>
  <c r="L976" i="7"/>
  <c r="L972" i="7"/>
  <c r="L968" i="7"/>
  <c r="M968" i="7" s="1"/>
  <c r="L964" i="7"/>
  <c r="L960" i="7"/>
  <c r="L956" i="7"/>
  <c r="M956" i="7" s="1"/>
  <c r="L952" i="7"/>
  <c r="L948" i="7"/>
  <c r="L944" i="7"/>
  <c r="L940" i="7"/>
  <c r="L936" i="7"/>
  <c r="L896" i="7"/>
  <c r="L892" i="7"/>
  <c r="L888" i="7"/>
  <c r="L884" i="7"/>
  <c r="L880" i="7"/>
  <c r="L876" i="7"/>
  <c r="L872" i="7"/>
  <c r="L868" i="7"/>
  <c r="L864" i="7"/>
  <c r="L860" i="7"/>
  <c r="L856" i="7"/>
  <c r="L852" i="7"/>
  <c r="L848" i="7"/>
  <c r="L844" i="7"/>
  <c r="L840" i="7"/>
  <c r="L836" i="7"/>
  <c r="L832" i="7"/>
  <c r="L828" i="7"/>
  <c r="L820" i="7"/>
  <c r="L816" i="7"/>
  <c r="L812" i="7"/>
  <c r="L808" i="7"/>
  <c r="L804" i="7"/>
  <c r="L800" i="7"/>
  <c r="L1491" i="7"/>
  <c r="M1491" i="7"/>
  <c r="L1380" i="7"/>
  <c r="L1276" i="7"/>
  <c r="L1236" i="7"/>
  <c r="M1236" i="7"/>
  <c r="L1204" i="7"/>
  <c r="L1172" i="7"/>
  <c r="L1115" i="7"/>
  <c r="L1099" i="7"/>
  <c r="M1099" i="7" s="1"/>
  <c r="L1083" i="7"/>
  <c r="M1083" i="7"/>
  <c r="L1067" i="7"/>
  <c r="L1011" i="7"/>
  <c r="M1011" i="7" s="1"/>
  <c r="L995" i="7"/>
  <c r="M995" i="7" s="1"/>
  <c r="L979" i="7"/>
  <c r="M979" i="7" s="1"/>
  <c r="L963" i="7"/>
  <c r="L947" i="7"/>
  <c r="L938" i="7"/>
  <c r="M938" i="7" s="1"/>
  <c r="L894" i="7"/>
  <c r="M894" i="7" s="1"/>
  <c r="L886" i="7"/>
  <c r="L878" i="7"/>
  <c r="M878" i="7" s="1"/>
  <c r="L870" i="7"/>
  <c r="M870" i="7" s="1"/>
  <c r="L862" i="7"/>
  <c r="M862" i="7" s="1"/>
  <c r="L854" i="7"/>
  <c r="L846" i="7"/>
  <c r="L838" i="7"/>
  <c r="M838" i="7" s="1"/>
  <c r="L830" i="7"/>
  <c r="M830" i="7" s="1"/>
  <c r="L818" i="7"/>
  <c r="L810" i="7"/>
  <c r="L805" i="7"/>
  <c r="M805" i="7" s="1"/>
  <c r="L799" i="7"/>
  <c r="M799" i="7" s="1"/>
  <c r="L795" i="7"/>
  <c r="L791" i="7"/>
  <c r="L787" i="7"/>
  <c r="M787" i="7" s="1"/>
  <c r="L783" i="7"/>
  <c r="M783" i="7" s="1"/>
  <c r="L779" i="7"/>
  <c r="L775" i="7"/>
  <c r="L771" i="7"/>
  <c r="M771" i="7" s="1"/>
  <c r="L767" i="7"/>
  <c r="M767" i="7" s="1"/>
  <c r="L763" i="7"/>
  <c r="L747" i="7"/>
  <c r="L743" i="7"/>
  <c r="M743" i="7" s="1"/>
  <c r="L739" i="7"/>
  <c r="M739" i="7" s="1"/>
  <c r="L735" i="7"/>
  <c r="L731" i="7"/>
  <c r="M731" i="7" s="1"/>
  <c r="L727" i="7"/>
  <c r="M727" i="7" s="1"/>
  <c r="L723" i="7"/>
  <c r="M723" i="7" s="1"/>
  <c r="L719" i="7"/>
  <c r="L715" i="7"/>
  <c r="M715" i="7"/>
  <c r="L711" i="7"/>
  <c r="M711" i="7" s="1"/>
  <c r="L707" i="7"/>
  <c r="M707" i="7" s="1"/>
  <c r="L703" i="7"/>
  <c r="L699" i="7"/>
  <c r="L695" i="7"/>
  <c r="M695" i="7" s="1"/>
  <c r="L659" i="7"/>
  <c r="M659" i="7" s="1"/>
  <c r="L655" i="7"/>
  <c r="L651" i="7"/>
  <c r="L647" i="7"/>
  <c r="M647" i="7" s="1"/>
  <c r="L643" i="7"/>
  <c r="M643" i="7" s="1"/>
  <c r="L639" i="7"/>
  <c r="L635" i="7"/>
  <c r="M635" i="7" s="1"/>
  <c r="L631" i="7"/>
  <c r="M631" i="7" s="1"/>
  <c r="L627" i="7"/>
  <c r="M627" i="7" s="1"/>
  <c r="L623" i="7"/>
  <c r="L619" i="7"/>
  <c r="M619" i="7" s="1"/>
  <c r="L615" i="7"/>
  <c r="M615" i="7" s="1"/>
  <c r="L611" i="7"/>
  <c r="M611" i="7" s="1"/>
  <c r="L607" i="7"/>
  <c r="L603" i="7"/>
  <c r="L599" i="7"/>
  <c r="M599" i="7" s="1"/>
  <c r="L595" i="7"/>
  <c r="M595" i="7" s="1"/>
  <c r="L591" i="7"/>
  <c r="L587" i="7"/>
  <c r="M587" i="7" s="1"/>
  <c r="L583" i="7"/>
  <c r="M583" i="7" s="1"/>
  <c r="L579" i="7"/>
  <c r="M579" i="7" s="1"/>
  <c r="L575" i="7"/>
  <c r="L571" i="7"/>
  <c r="L567" i="7"/>
  <c r="M567" i="7" s="1"/>
  <c r="L563" i="7"/>
  <c r="M563" i="7" s="1"/>
  <c r="L559" i="7"/>
  <c r="L555" i="7"/>
  <c r="L551" i="7"/>
  <c r="M551" i="7" s="1"/>
  <c r="L527" i="7"/>
  <c r="M527" i="7" s="1"/>
  <c r="L523" i="7"/>
  <c r="L519" i="7"/>
  <c r="M519" i="7" s="1"/>
  <c r="L515" i="7"/>
  <c r="M515" i="7" s="1"/>
  <c r="L511" i="7"/>
  <c r="M511" i="7" s="1"/>
  <c r="L1428" i="7"/>
  <c r="L1364" i="7"/>
  <c r="L1324" i="7"/>
  <c r="L1228" i="7"/>
  <c r="L1196" i="7"/>
  <c r="M1196" i="7" s="1"/>
  <c r="L1164" i="7"/>
  <c r="L1131" i="7"/>
  <c r="M1131" i="7" s="1"/>
  <c r="L1111" i="7"/>
  <c r="M1111" i="7" s="1"/>
  <c r="L1095" i="7"/>
  <c r="M1095" i="7" s="1"/>
  <c r="L1079" i="7"/>
  <c r="M1079" i="7" s="1"/>
  <c r="L1007" i="7"/>
  <c r="M1007" i="7" s="1"/>
  <c r="L991" i="7"/>
  <c r="M991" i="7" s="1"/>
  <c r="L975" i="7"/>
  <c r="M975" i="7" s="1"/>
  <c r="L959" i="7"/>
  <c r="M959" i="7" s="1"/>
  <c r="L943" i="7"/>
  <c r="M943" i="7" s="1"/>
  <c r="L935" i="7"/>
  <c r="M935" i="7" s="1"/>
  <c r="L891" i="7"/>
  <c r="M891" i="7" s="1"/>
  <c r="L883" i="7"/>
  <c r="M883" i="7" s="1"/>
  <c r="L875" i="7"/>
  <c r="M875" i="7" s="1"/>
  <c r="L867" i="7"/>
  <c r="M867" i="7" s="1"/>
  <c r="L859" i="7"/>
  <c r="M859" i="7" s="1"/>
  <c r="L851" i="7"/>
  <c r="M851" i="7" s="1"/>
  <c r="L843" i="7"/>
  <c r="M843" i="7" s="1"/>
  <c r="L835" i="7"/>
  <c r="M835" i="7" s="1"/>
  <c r="L827" i="7"/>
  <c r="L815" i="7"/>
  <c r="M815" i="7" s="1"/>
  <c r="L809" i="7"/>
  <c r="M809" i="7" s="1"/>
  <c r="L803" i="7"/>
  <c r="M803" i="7" s="1"/>
  <c r="L798" i="7"/>
  <c r="M798" i="7" s="1"/>
  <c r="L794" i="7"/>
  <c r="M794" i="7" s="1"/>
  <c r="L790" i="7"/>
  <c r="M790" i="7" s="1"/>
  <c r="L786" i="7"/>
  <c r="M786" i="7" s="1"/>
  <c r="L782" i="7"/>
  <c r="M782" i="7" s="1"/>
  <c r="L778" i="7"/>
  <c r="M778" i="7" s="1"/>
  <c r="L774" i="7"/>
  <c r="M774" i="7" s="1"/>
  <c r="L770" i="7"/>
  <c r="M770" i="7" s="1"/>
  <c r="L766" i="7"/>
  <c r="M766" i="7" s="1"/>
  <c r="L762" i="7"/>
  <c r="M762" i="7" s="1"/>
  <c r="L750" i="7"/>
  <c r="M750" i="7" s="1"/>
  <c r="L746" i="7"/>
  <c r="M746" i="7" s="1"/>
  <c r="L742" i="7"/>
  <c r="L734" i="7"/>
  <c r="M734" i="7" s="1"/>
  <c r="L730" i="7"/>
  <c r="M730" i="7" s="1"/>
  <c r="L726" i="7"/>
  <c r="M726" i="7" s="1"/>
  <c r="L722" i="7"/>
  <c r="L718" i="7"/>
  <c r="M718" i="7" s="1"/>
  <c r="L714" i="7"/>
  <c r="M714" i="7" s="1"/>
  <c r="L710" i="7"/>
  <c r="M710" i="7" s="1"/>
  <c r="L706" i="7"/>
  <c r="M706" i="7" s="1"/>
  <c r="L702" i="7"/>
  <c r="M702" i="7" s="1"/>
  <c r="L698" i="7"/>
  <c r="M698" i="7" s="1"/>
  <c r="L658" i="7"/>
  <c r="M658" i="7" s="1"/>
  <c r="L654" i="7"/>
  <c r="M654" i="7" s="1"/>
  <c r="L650" i="7"/>
  <c r="M650" i="7" s="1"/>
  <c r="L646" i="7"/>
  <c r="M646" i="7" s="1"/>
  <c r="L642" i="7"/>
  <c r="M642" i="7" s="1"/>
  <c r="L638" i="7"/>
  <c r="L634" i="7"/>
  <c r="M634" i="7" s="1"/>
  <c r="L630" i="7"/>
  <c r="M630" i="7" s="1"/>
  <c r="L626" i="7"/>
  <c r="M626" i="7" s="1"/>
  <c r="L622" i="7"/>
  <c r="L618" i="7"/>
  <c r="M618" i="7" s="1"/>
  <c r="L614" i="7"/>
  <c r="M614" i="7" s="1"/>
  <c r="L610" i="7"/>
  <c r="M610" i="7" s="1"/>
  <c r="L606" i="7"/>
  <c r="M606" i="7" s="1"/>
  <c r="L602" i="7"/>
  <c r="M602" i="7" s="1"/>
  <c r="L598" i="7"/>
  <c r="L594" i="7"/>
  <c r="M594" i="7" s="1"/>
  <c r="L590" i="7"/>
  <c r="M590" i="7" s="1"/>
  <c r="L586" i="7"/>
  <c r="M586" i="7" s="1"/>
  <c r="L582" i="7"/>
  <c r="M582" i="7" s="1"/>
  <c r="L578" i="7"/>
  <c r="M578" i="7" s="1"/>
  <c r="L574" i="7"/>
  <c r="M574" i="7" s="1"/>
  <c r="L570" i="7"/>
  <c r="M570" i="7" s="1"/>
  <c r="L566" i="7"/>
  <c r="M566" i="7" s="1"/>
  <c r="L562" i="7"/>
  <c r="M562" i="7" s="1"/>
  <c r="L558" i="7"/>
  <c r="L554" i="7"/>
  <c r="M554" i="7" s="1"/>
  <c r="L550" i="7"/>
  <c r="M550" i="7" s="1"/>
  <c r="L526" i="7"/>
  <c r="M526" i="7" s="1"/>
  <c r="L522" i="7"/>
  <c r="L518" i="7"/>
  <c r="M518" i="7" s="1"/>
  <c r="L514" i="7"/>
  <c r="M514" i="7" s="1"/>
  <c r="L510" i="7"/>
  <c r="M510" i="7" s="1"/>
  <c r="L1412" i="7"/>
  <c r="L1348" i="7"/>
  <c r="L1308" i="7"/>
  <c r="L1220" i="7"/>
  <c r="L1188" i="7"/>
  <c r="M1188" i="7" s="1"/>
  <c r="L1156" i="7"/>
  <c r="L1123" i="7"/>
  <c r="L1107" i="7"/>
  <c r="M1107" i="7" s="1"/>
  <c r="L1091" i="7"/>
  <c r="M1091" i="7" s="1"/>
  <c r="L1075" i="7"/>
  <c r="M1075" i="7" s="1"/>
  <c r="L1003" i="7"/>
  <c r="M1003" i="7" s="1"/>
  <c r="L987" i="7"/>
  <c r="M987" i="7" s="1"/>
  <c r="L971" i="7"/>
  <c r="M971" i="7" s="1"/>
  <c r="L955" i="7"/>
  <c r="M955" i="7" s="1"/>
  <c r="L942" i="7"/>
  <c r="M942" i="7" s="1"/>
  <c r="L934" i="7"/>
  <c r="M934" i="7" s="1"/>
  <c r="L898" i="7"/>
  <c r="M898" i="7" s="1"/>
  <c r="L890" i="7"/>
  <c r="M890" i="7" s="1"/>
  <c r="L882" i="7"/>
  <c r="L874" i="7"/>
  <c r="M874" i="7" s="1"/>
  <c r="L866" i="7"/>
  <c r="M866" i="7" s="1"/>
  <c r="L858" i="7"/>
  <c r="M858" i="7" s="1"/>
  <c r="L850" i="7"/>
  <c r="L842" i="7"/>
  <c r="M842" i="7" s="1"/>
  <c r="L834" i="7"/>
  <c r="M834" i="7"/>
  <c r="L822" i="7"/>
  <c r="M822" i="7" s="1"/>
  <c r="L814" i="7"/>
  <c r="M814" i="7" s="1"/>
  <c r="L807" i="7"/>
  <c r="M807" i="7" s="1"/>
  <c r="L802" i="7"/>
  <c r="M802" i="7" s="1"/>
  <c r="L797" i="7"/>
  <c r="M797" i="7" s="1"/>
  <c r="L793" i="7"/>
  <c r="L789" i="7"/>
  <c r="M789" i="7" s="1"/>
  <c r="L785" i="7"/>
  <c r="M785" i="7" s="1"/>
  <c r="L781" i="7"/>
  <c r="M781" i="7" s="1"/>
  <c r="N781" i="7" s="1"/>
  <c r="P781" i="7" s="1"/>
  <c r="L777" i="7"/>
  <c r="M777" i="7" s="1"/>
  <c r="L773" i="7"/>
  <c r="M773" i="7" s="1"/>
  <c r="L769" i="7"/>
  <c r="M769" i="7" s="1"/>
  <c r="L765" i="7"/>
  <c r="M765" i="7" s="1"/>
  <c r="N765" i="7" s="1"/>
  <c r="P765" i="7" s="1"/>
  <c r="L761" i="7"/>
  <c r="L749" i="7"/>
  <c r="M749" i="7" s="1"/>
  <c r="L745" i="7"/>
  <c r="M745" i="7" s="1"/>
  <c r="L741" i="7"/>
  <c r="M741" i="7"/>
  <c r="L737" i="7"/>
  <c r="L733" i="7"/>
  <c r="M733" i="7" s="1"/>
  <c r="L729" i="7"/>
  <c r="M729" i="7"/>
  <c r="L725" i="7"/>
  <c r="L721" i="7"/>
  <c r="L717" i="7"/>
  <c r="M717" i="7"/>
  <c r="L713" i="7"/>
  <c r="M713" i="7" s="1"/>
  <c r="L709" i="7"/>
  <c r="M709" i="7" s="1"/>
  <c r="L705" i="7"/>
  <c r="L701" i="7"/>
  <c r="M701" i="7" s="1"/>
  <c r="L697" i="7"/>
  <c r="M697" i="7" s="1"/>
  <c r="L661" i="7"/>
  <c r="L657" i="7"/>
  <c r="M657" i="7" s="1"/>
  <c r="L653" i="7"/>
  <c r="M653" i="7" s="1"/>
  <c r="L649" i="7"/>
  <c r="M649" i="7" s="1"/>
  <c r="L645" i="7"/>
  <c r="M645" i="7" s="1"/>
  <c r="L641" i="7"/>
  <c r="M641" i="7" s="1"/>
  <c r="L637" i="7"/>
  <c r="M637" i="7" s="1"/>
  <c r="L633" i="7"/>
  <c r="M633" i="7" s="1"/>
  <c r="L629" i="7"/>
  <c r="M629" i="7" s="1"/>
  <c r="L625" i="7"/>
  <c r="L621" i="7"/>
  <c r="M621" i="7" s="1"/>
  <c r="L617" i="7"/>
  <c r="M617" i="7" s="1"/>
  <c r="L613" i="7"/>
  <c r="M613" i="7" s="1"/>
  <c r="L609" i="7"/>
  <c r="L605" i="7"/>
  <c r="M605" i="7" s="1"/>
  <c r="L601" i="7"/>
  <c r="M601" i="7" s="1"/>
  <c r="L597" i="7"/>
  <c r="M597" i="7" s="1"/>
  <c r="L593" i="7"/>
  <c r="M593" i="7" s="1"/>
  <c r="L589" i="7"/>
  <c r="M589" i="7" s="1"/>
  <c r="L585" i="7"/>
  <c r="M585" i="7" s="1"/>
  <c r="L581" i="7"/>
  <c r="M581" i="7" s="1"/>
  <c r="L577" i="7"/>
  <c r="L573" i="7"/>
  <c r="M573" i="7" s="1"/>
  <c r="L569" i="7"/>
  <c r="M569" i="7" s="1"/>
  <c r="N569" i="7" s="1"/>
  <c r="L565" i="7"/>
  <c r="M565" i="7" s="1"/>
  <c r="L561" i="7"/>
  <c r="M561" i="7" s="1"/>
  <c r="N561" i="7" s="1"/>
  <c r="P561" i="7" s="1"/>
  <c r="L557" i="7"/>
  <c r="M557" i="7" s="1"/>
  <c r="N557" i="7" s="1"/>
  <c r="L553" i="7"/>
  <c r="M553" i="7" s="1"/>
  <c r="N553" i="7" s="1"/>
  <c r="L525" i="7"/>
  <c r="M525" i="7" s="1"/>
  <c r="L521" i="7"/>
  <c r="L517" i="7"/>
  <c r="M517" i="7" s="1"/>
  <c r="L513" i="7"/>
  <c r="M513" i="7" s="1"/>
  <c r="L509" i="7"/>
  <c r="L1487" i="7"/>
  <c r="M1487" i="7" s="1"/>
  <c r="L1252" i="7"/>
  <c r="M1252" i="7" s="1"/>
  <c r="N1252" i="7" s="1"/>
  <c r="L1071" i="7"/>
  <c r="M1071" i="7" s="1"/>
  <c r="L999" i="7"/>
  <c r="M999" i="7" s="1"/>
  <c r="N999" i="7" s="1"/>
  <c r="P999" i="7" s="1"/>
  <c r="L939" i="7"/>
  <c r="M939" i="7" s="1"/>
  <c r="N939" i="7" s="1"/>
  <c r="P939" i="7" s="1"/>
  <c r="L895" i="7"/>
  <c r="M895" i="7" s="1"/>
  <c r="L863" i="7"/>
  <c r="M863" i="7" s="1"/>
  <c r="N863" i="7" s="1"/>
  <c r="L831" i="7"/>
  <c r="M831" i="7" s="1"/>
  <c r="L801" i="7"/>
  <c r="L784" i="7"/>
  <c r="M784" i="7" s="1"/>
  <c r="N784" i="7" s="1"/>
  <c r="L768" i="7"/>
  <c r="M768" i="7" s="1"/>
  <c r="L748" i="7"/>
  <c r="M748" i="7" s="1"/>
  <c r="L736" i="7"/>
  <c r="M736" i="7" s="1"/>
  <c r="L720" i="7"/>
  <c r="M720" i="7" s="1"/>
  <c r="L704" i="7"/>
  <c r="M704" i="7" s="1"/>
  <c r="L660" i="7"/>
  <c r="M660" i="7" s="1"/>
  <c r="L644" i="7"/>
  <c r="M644" i="7" s="1"/>
  <c r="L628" i="7"/>
  <c r="M628" i="7" s="1"/>
  <c r="L612" i="7"/>
  <c r="M612" i="7" s="1"/>
  <c r="L596" i="7"/>
  <c r="M596" i="7" s="1"/>
  <c r="L580" i="7"/>
  <c r="M580" i="7" s="1"/>
  <c r="L564" i="7"/>
  <c r="M564" i="7" s="1"/>
  <c r="L516" i="7"/>
  <c r="M516" i="7" s="1"/>
  <c r="L506" i="7"/>
  <c r="M506" i="7" s="1"/>
  <c r="L502" i="7"/>
  <c r="M502" i="7" s="1"/>
  <c r="L498" i="7"/>
  <c r="M498" i="7" s="1"/>
  <c r="L494" i="7"/>
  <c r="M494" i="7" s="1"/>
  <c r="L490" i="7"/>
  <c r="M490" i="7" s="1"/>
  <c r="L486" i="7"/>
  <c r="M486" i="7" s="1"/>
  <c r="L482" i="7"/>
  <c r="M482" i="7" s="1"/>
  <c r="L478" i="7"/>
  <c r="M478" i="7" s="1"/>
  <c r="L462" i="7"/>
  <c r="M462" i="7" s="1"/>
  <c r="L458" i="7"/>
  <c r="L454" i="7"/>
  <c r="M454" i="7" s="1"/>
  <c r="N454" i="7" s="1"/>
  <c r="L450" i="7"/>
  <c r="M450" i="7" s="1"/>
  <c r="L446" i="7"/>
  <c r="M446" i="7" s="1"/>
  <c r="N446" i="7" s="1"/>
  <c r="L442" i="7"/>
  <c r="L438" i="7"/>
  <c r="M438" i="7" s="1"/>
  <c r="L434" i="7"/>
  <c r="M434" i="7" s="1"/>
  <c r="L430" i="7"/>
  <c r="M430" i="7" s="1"/>
  <c r="L426" i="7"/>
  <c r="M426" i="7" s="1"/>
  <c r="L422" i="7"/>
  <c r="M422" i="7" s="1"/>
  <c r="L406" i="7"/>
  <c r="M406" i="7" s="1"/>
  <c r="L402" i="7"/>
  <c r="M402" i="7" s="1"/>
  <c r="L398" i="7"/>
  <c r="M398" i="7" s="1"/>
  <c r="L394" i="7"/>
  <c r="M394" i="7" s="1"/>
  <c r="L390" i="7"/>
  <c r="M390" i="7" s="1"/>
  <c r="L386" i="7"/>
  <c r="M386" i="7" s="1"/>
  <c r="L374" i="7"/>
  <c r="M374" i="7" s="1"/>
  <c r="L370" i="7"/>
  <c r="M370" i="7" s="1"/>
  <c r="L366" i="7"/>
  <c r="M366" i="7" s="1"/>
  <c r="L362" i="7"/>
  <c r="M362" i="7" s="1"/>
  <c r="L358" i="7"/>
  <c r="M358" i="7" s="1"/>
  <c r="L354" i="7"/>
  <c r="M354" i="7" s="1"/>
  <c r="L350" i="7"/>
  <c r="M350" i="7" s="1"/>
  <c r="L346" i="7"/>
  <c r="M346" i="7" s="1"/>
  <c r="L342" i="7"/>
  <c r="L338" i="7"/>
  <c r="M338" i="7" s="1"/>
  <c r="N338" i="7" s="1"/>
  <c r="L334" i="7"/>
  <c r="M334" i="7" s="1"/>
  <c r="L330" i="7"/>
  <c r="M330" i="7" s="1"/>
  <c r="N330" i="7" s="1"/>
  <c r="L314" i="7"/>
  <c r="L310" i="7"/>
  <c r="M310" i="7" s="1"/>
  <c r="L306" i="7"/>
  <c r="M306" i="7" s="1"/>
  <c r="L302" i="7"/>
  <c r="M302" i="7" s="1"/>
  <c r="L298" i="7"/>
  <c r="M298" i="7" s="1"/>
  <c r="L294" i="7"/>
  <c r="M294" i="7" s="1"/>
  <c r="L290" i="7"/>
  <c r="M290" i="7" s="1"/>
  <c r="L278" i="7"/>
  <c r="M278" i="7" s="1"/>
  <c r="L274" i="7"/>
  <c r="M274" i="7" s="1"/>
  <c r="L270" i="7"/>
  <c r="M270" i="7" s="1"/>
  <c r="L266" i="7"/>
  <c r="M266" i="7" s="1"/>
  <c r="L262" i="7"/>
  <c r="M262" i="7" s="1"/>
  <c r="L258" i="7"/>
  <c r="M258" i="7" s="1"/>
  <c r="L254" i="7"/>
  <c r="M254" i="7" s="1"/>
  <c r="L234" i="7"/>
  <c r="M234" i="7" s="1"/>
  <c r="L230" i="7"/>
  <c r="M230" i="7" s="1"/>
  <c r="N230" i="7" s="1"/>
  <c r="L226" i="7"/>
  <c r="M226" i="7" s="1"/>
  <c r="N226" i="7" s="1"/>
  <c r="P226" i="7" s="1"/>
  <c r="L222" i="7"/>
  <c r="M222" i="7" s="1"/>
  <c r="N222" i="7" s="1"/>
  <c r="L214" i="7"/>
  <c r="M214" i="7" s="1"/>
  <c r="N214" i="7" s="1"/>
  <c r="L206" i="7"/>
  <c r="M206" i="7" s="1"/>
  <c r="N206" i="7" s="1"/>
  <c r="P206" i="7" s="1"/>
  <c r="L202" i="7"/>
  <c r="M202" i="7" s="1"/>
  <c r="N202" i="7" s="1"/>
  <c r="P202" i="7" s="1"/>
  <c r="L198" i="7"/>
  <c r="M198" i="7" s="1"/>
  <c r="N198" i="7" s="1"/>
  <c r="L194" i="7"/>
  <c r="M194" i="7" s="1"/>
  <c r="L190" i="7"/>
  <c r="M190" i="7" s="1"/>
  <c r="N190" i="7" s="1"/>
  <c r="L186" i="7"/>
  <c r="M186" i="7" s="1"/>
  <c r="N186" i="7" s="1"/>
  <c r="P186" i="7" s="1"/>
  <c r="L182" i="7"/>
  <c r="M182" i="7" s="1"/>
  <c r="L178" i="7"/>
  <c r="M178" i="7" s="1"/>
  <c r="L174" i="7"/>
  <c r="M174" i="7" s="1"/>
  <c r="L170" i="7"/>
  <c r="M170" i="7"/>
  <c r="L166" i="7"/>
  <c r="M166" i="7" s="1"/>
  <c r="N166" i="7" s="1"/>
  <c r="P166" i="7" s="1"/>
  <c r="L162" i="7"/>
  <c r="M162" i="7" s="1"/>
  <c r="L158" i="7"/>
  <c r="M158" i="7" s="1"/>
  <c r="L154" i="7"/>
  <c r="L150" i="7"/>
  <c r="M150" i="7"/>
  <c r="N150" i="7" s="1"/>
  <c r="L118" i="7"/>
  <c r="M118" i="7" s="1"/>
  <c r="N118" i="7" s="1"/>
  <c r="P118" i="7" s="1"/>
  <c r="L114" i="7"/>
  <c r="M114" i="7" s="1"/>
  <c r="L106" i="7"/>
  <c r="M106" i="7" s="1"/>
  <c r="L102" i="7"/>
  <c r="M102" i="7" s="1"/>
  <c r="L98" i="7"/>
  <c r="M98" i="7" s="1"/>
  <c r="L94" i="7"/>
  <c r="L90" i="7"/>
  <c r="M90" i="7" s="1"/>
  <c r="N90" i="7" s="1"/>
  <c r="P90" i="7" s="1"/>
  <c r="L86" i="7"/>
  <c r="M86" i="7" s="1"/>
  <c r="L82" i="7"/>
  <c r="M82" i="7" s="1"/>
  <c r="L78" i="7"/>
  <c r="M78" i="7" s="1"/>
  <c r="L74" i="7"/>
  <c r="M74" i="7" s="1"/>
  <c r="L70" i="7"/>
  <c r="M70" i="7" s="1"/>
  <c r="L66" i="7"/>
  <c r="M66" i="7" s="1"/>
  <c r="L62" i="7"/>
  <c r="M62" i="7" s="1"/>
  <c r="N62" i="7" s="1"/>
  <c r="P62" i="7" s="1"/>
  <c r="L58" i="7"/>
  <c r="M58" i="7" s="1"/>
  <c r="L54" i="7"/>
  <c r="M54" i="7" s="1"/>
  <c r="N54" i="7" s="1"/>
  <c r="P54" i="7" s="1"/>
  <c r="L1292" i="7"/>
  <c r="M1292" i="7" s="1"/>
  <c r="N1292" i="7" s="1"/>
  <c r="L1212" i="7"/>
  <c r="M1212" i="7" s="1"/>
  <c r="N1212" i="7" s="1"/>
  <c r="L1119" i="7"/>
  <c r="M1119" i="7" s="1"/>
  <c r="N1119" i="7" s="1"/>
  <c r="P1119" i="7" s="1"/>
  <c r="L983" i="7"/>
  <c r="M983" i="7" s="1"/>
  <c r="N983" i="7" s="1"/>
  <c r="L887" i="7"/>
  <c r="M887" i="7" s="1"/>
  <c r="L855" i="7"/>
  <c r="M855" i="7" s="1"/>
  <c r="N855" i="7" s="1"/>
  <c r="L819" i="7"/>
  <c r="M819" i="7" s="1"/>
  <c r="N819" i="7" s="1"/>
  <c r="L796" i="7"/>
  <c r="M796" i="7" s="1"/>
  <c r="L780" i="7"/>
  <c r="M780" i="7" s="1"/>
  <c r="N780" i="7" s="1"/>
  <c r="L764" i="7"/>
  <c r="M764" i="7" s="1"/>
  <c r="N764" i="7" s="1"/>
  <c r="L744" i="7"/>
  <c r="M744" i="7" s="1"/>
  <c r="N744" i="7" s="1"/>
  <c r="L732" i="7"/>
  <c r="M732" i="7" s="1"/>
  <c r="L716" i="7"/>
  <c r="M716" i="7" s="1"/>
  <c r="N716" i="7" s="1"/>
  <c r="P716" i="7" s="1"/>
  <c r="L700" i="7"/>
  <c r="M700" i="7" s="1"/>
  <c r="L656" i="7"/>
  <c r="M656" i="7" s="1"/>
  <c r="N656" i="7" s="1"/>
  <c r="P656" i="7" s="1"/>
  <c r="L640" i="7"/>
  <c r="M640" i="7" s="1"/>
  <c r="L624" i="7"/>
  <c r="M624" i="7" s="1"/>
  <c r="L608" i="7"/>
  <c r="M608" i="7" s="1"/>
  <c r="N608" i="7" s="1"/>
  <c r="L592" i="7"/>
  <c r="M592" i="7" s="1"/>
  <c r="N592" i="7" s="1"/>
  <c r="L576" i="7"/>
  <c r="M576" i="7" s="1"/>
  <c r="L560" i="7"/>
  <c r="M560" i="7" s="1"/>
  <c r="N560" i="7" s="1"/>
  <c r="L512" i="7"/>
  <c r="M512" i="7" s="1"/>
  <c r="N512" i="7" s="1"/>
  <c r="L505" i="7"/>
  <c r="L501" i="7"/>
  <c r="M501" i="7" s="1"/>
  <c r="L497" i="7"/>
  <c r="M497" i="7" s="1"/>
  <c r="L493" i="7"/>
  <c r="M493" i="7" s="1"/>
  <c r="L489" i="7"/>
  <c r="M489" i="7" s="1"/>
  <c r="L485" i="7"/>
  <c r="M485" i="7" s="1"/>
  <c r="L481" i="7"/>
  <c r="M481" i="7" s="1"/>
  <c r="L477" i="7"/>
  <c r="M477" i="7" s="1"/>
  <c r="L461" i="7"/>
  <c r="M461" i="7" s="1"/>
  <c r="L457" i="7"/>
  <c r="M457" i="7" s="1"/>
  <c r="L453" i="7"/>
  <c r="M453" i="7" s="1"/>
  <c r="L449" i="7"/>
  <c r="M449" i="7" s="1"/>
  <c r="L445" i="7"/>
  <c r="M445" i="7" s="1"/>
  <c r="L437" i="7"/>
  <c r="M437" i="7" s="1"/>
  <c r="L433" i="7"/>
  <c r="M433" i="7" s="1"/>
  <c r="L429" i="7"/>
  <c r="M429" i="7" s="1"/>
  <c r="L425" i="7"/>
  <c r="M425" i="7" s="1"/>
  <c r="L421" i="7"/>
  <c r="M421" i="7" s="1"/>
  <c r="L409" i="7"/>
  <c r="M409" i="7" s="1"/>
  <c r="L405" i="7"/>
  <c r="M405" i="7" s="1"/>
  <c r="L401" i="7"/>
  <c r="M401" i="7" s="1"/>
  <c r="L397" i="7"/>
  <c r="M397" i="7" s="1"/>
  <c r="L393" i="7"/>
  <c r="M393" i="7" s="1"/>
  <c r="L389" i="7"/>
  <c r="M389" i="7" s="1"/>
  <c r="L385" i="7"/>
  <c r="M385" i="7" s="1"/>
  <c r="L377" i="7"/>
  <c r="M377" i="7" s="1"/>
  <c r="L373" i="7"/>
  <c r="M373" i="7" s="1"/>
  <c r="L369" i="7"/>
  <c r="M369" i="7" s="1"/>
  <c r="L365" i="7"/>
  <c r="M365" i="7" s="1"/>
  <c r="L361" i="7"/>
  <c r="M361" i="7" s="1"/>
  <c r="L357" i="7"/>
  <c r="M357" i="7" s="1"/>
  <c r="L353" i="7"/>
  <c r="M353" i="7" s="1"/>
  <c r="L349" i="7"/>
  <c r="M349" i="7" s="1"/>
  <c r="L345" i="7"/>
  <c r="M345" i="7" s="1"/>
  <c r="L341" i="7"/>
  <c r="M341" i="7" s="1"/>
  <c r="L337" i="7"/>
  <c r="M337" i="7" s="1"/>
  <c r="L333" i="7"/>
  <c r="M333" i="7" s="1"/>
  <c r="L329" i="7"/>
  <c r="M329" i="7" s="1"/>
  <c r="L313" i="7"/>
  <c r="M313" i="7" s="1"/>
  <c r="L309" i="7"/>
  <c r="M309" i="7" s="1"/>
  <c r="L305" i="7"/>
  <c r="M305" i="7" s="1"/>
  <c r="L301" i="7"/>
  <c r="M301" i="7" s="1"/>
  <c r="L297" i="7"/>
  <c r="M297" i="7" s="1"/>
  <c r="L293" i="7"/>
  <c r="M293" i="7" s="1"/>
  <c r="L289" i="7"/>
  <c r="M289" i="7" s="1"/>
  <c r="L277" i="7"/>
  <c r="M277" i="7" s="1"/>
  <c r="L273" i="7"/>
  <c r="M273" i="7" s="1"/>
  <c r="L269" i="7"/>
  <c r="M269" i="7" s="1"/>
  <c r="L265" i="7"/>
  <c r="M265" i="7" s="1"/>
  <c r="L261" i="7"/>
  <c r="M261" i="7" s="1"/>
  <c r="L257" i="7"/>
  <c r="M257" i="7" s="1"/>
  <c r="L253" i="7"/>
  <c r="M253" i="7" s="1"/>
  <c r="L233" i="7"/>
  <c r="M233" i="7" s="1"/>
  <c r="N233" i="7" s="1"/>
  <c r="L229" i="7"/>
  <c r="M229" i="7"/>
  <c r="N229" i="7" s="1"/>
  <c r="P229" i="7" s="1"/>
  <c r="L225" i="7"/>
  <c r="M225" i="7" s="1"/>
  <c r="L221" i="7"/>
  <c r="M221" i="7"/>
  <c r="L213" i="7"/>
  <c r="M213" i="7" s="1"/>
  <c r="L209" i="7"/>
  <c r="M209" i="7" s="1"/>
  <c r="N209" i="7" s="1"/>
  <c r="L205" i="7"/>
  <c r="M205" i="7" s="1"/>
  <c r="N205" i="7" s="1"/>
  <c r="L201" i="7"/>
  <c r="M201" i="7" s="1"/>
  <c r="N201" i="7" s="1"/>
  <c r="L197" i="7"/>
  <c r="M197" i="7"/>
  <c r="L193" i="7"/>
  <c r="M193" i="7" s="1"/>
  <c r="L189" i="7"/>
  <c r="M189" i="7"/>
  <c r="L185" i="7"/>
  <c r="M185" i="7" s="1"/>
  <c r="L181" i="7"/>
  <c r="M181" i="7"/>
  <c r="L173" i="7"/>
  <c r="M173" i="7" s="1"/>
  <c r="N173" i="7" s="1"/>
  <c r="L169" i="7"/>
  <c r="M169" i="7"/>
  <c r="N169" i="7" s="1"/>
  <c r="L165" i="7"/>
  <c r="M165" i="7" s="1"/>
  <c r="L161" i="7"/>
  <c r="M161" i="7" s="1"/>
  <c r="L157" i="7"/>
  <c r="M157" i="7" s="1"/>
  <c r="L153" i="7"/>
  <c r="M153" i="7" s="1"/>
  <c r="L149" i="7"/>
  <c r="M149" i="7" s="1"/>
  <c r="L117" i="7"/>
  <c r="M117" i="7" s="1"/>
  <c r="L113" i="7"/>
  <c r="M113" i="7" s="1"/>
  <c r="N113" i="7" s="1"/>
  <c r="P113" i="7" s="1"/>
  <c r="L109" i="7"/>
  <c r="M109" i="7" s="1"/>
  <c r="L105" i="7"/>
  <c r="M105" i="7" s="1"/>
  <c r="L101" i="7"/>
  <c r="M101" i="7" s="1"/>
  <c r="L97" i="7"/>
  <c r="M97" i="7" s="1"/>
  <c r="L93" i="7"/>
  <c r="M93" i="7" s="1"/>
  <c r="L89" i="7"/>
  <c r="M89" i="7" s="1"/>
  <c r="L85" i="7"/>
  <c r="M85" i="7" s="1"/>
  <c r="L81" i="7"/>
  <c r="M81" i="7" s="1"/>
  <c r="L77" i="7"/>
  <c r="M77" i="7" s="1"/>
  <c r="L73" i="7"/>
  <c r="M73" i="7" s="1"/>
  <c r="L69" i="7"/>
  <c r="M69" i="7" s="1"/>
  <c r="L65" i="7"/>
  <c r="M65" i="7" s="1"/>
  <c r="L61" i="7"/>
  <c r="M61" i="7" s="1"/>
  <c r="L57" i="7"/>
  <c r="M57" i="7" s="1"/>
  <c r="L1396" i="7"/>
  <c r="M1396" i="7" s="1"/>
  <c r="L1180" i="7"/>
  <c r="M1180" i="7" s="1"/>
  <c r="L1103" i="7"/>
  <c r="M1103" i="7" s="1"/>
  <c r="N1103" i="7" s="1"/>
  <c r="L967" i="7"/>
  <c r="M967" i="7" s="1"/>
  <c r="L879" i="7"/>
  <c r="M879" i="7" s="1"/>
  <c r="L847" i="7"/>
  <c r="M847" i="7" s="1"/>
  <c r="L811" i="7"/>
  <c r="M811" i="7" s="1"/>
  <c r="L792" i="7"/>
  <c r="M792" i="7" s="1"/>
  <c r="L776" i="7"/>
  <c r="M776" i="7" s="1"/>
  <c r="L740" i="7"/>
  <c r="M740" i="7" s="1"/>
  <c r="L728" i="7"/>
  <c r="M728" i="7" s="1"/>
  <c r="L712" i="7"/>
  <c r="M712" i="7" s="1"/>
  <c r="L696" i="7"/>
  <c r="M696" i="7" s="1"/>
  <c r="L652" i="7"/>
  <c r="M652" i="7" s="1"/>
  <c r="L636" i="7"/>
  <c r="M636" i="7" s="1"/>
  <c r="L620" i="7"/>
  <c r="M620" i="7" s="1"/>
  <c r="L604" i="7"/>
  <c r="M604" i="7" s="1"/>
  <c r="L588" i="7"/>
  <c r="M588" i="7" s="1"/>
  <c r="L572" i="7"/>
  <c r="M572" i="7" s="1"/>
  <c r="L556" i="7"/>
  <c r="M556" i="7" s="1"/>
  <c r="L524" i="7"/>
  <c r="M524" i="7" s="1"/>
  <c r="L508" i="7"/>
  <c r="M508" i="7" s="1"/>
  <c r="L504" i="7"/>
  <c r="M504" i="7" s="1"/>
  <c r="L500" i="7"/>
  <c r="M500" i="7" s="1"/>
  <c r="L496" i="7"/>
  <c r="M496" i="7" s="1"/>
  <c r="L492" i="7"/>
  <c r="M492" i="7" s="1"/>
  <c r="L488" i="7"/>
  <c r="M488" i="7" s="1"/>
  <c r="L484" i="7"/>
  <c r="M484" i="7" s="1"/>
  <c r="L480" i="7"/>
  <c r="M480" i="7" s="1"/>
  <c r="L476" i="7"/>
  <c r="M476" i="7" s="1"/>
  <c r="L460" i="7"/>
  <c r="M460" i="7" s="1"/>
  <c r="L456" i="7"/>
  <c r="M456" i="7" s="1"/>
  <c r="L452" i="7"/>
  <c r="M452" i="7" s="1"/>
  <c r="L448" i="7"/>
  <c r="M448" i="7" s="1"/>
  <c r="N448" i="7" s="1"/>
  <c r="L444" i="7"/>
  <c r="M444" i="7" s="1"/>
  <c r="L440" i="7"/>
  <c r="M440" i="7" s="1"/>
  <c r="L436" i="7"/>
  <c r="M436" i="7" s="1"/>
  <c r="L432" i="7"/>
  <c r="M432" i="7" s="1"/>
  <c r="L428" i="7"/>
  <c r="M428" i="7" s="1"/>
  <c r="L424" i="7"/>
  <c r="M424" i="7" s="1"/>
  <c r="L420" i="7"/>
  <c r="M420" i="7" s="1"/>
  <c r="L408" i="7"/>
  <c r="M408" i="7" s="1"/>
  <c r="N408" i="7" s="1"/>
  <c r="L404" i="7"/>
  <c r="M404" i="7" s="1"/>
  <c r="L400" i="7"/>
  <c r="M400" i="7" s="1"/>
  <c r="L396" i="7"/>
  <c r="M396" i="7" s="1"/>
  <c r="L392" i="7"/>
  <c r="M392" i="7" s="1"/>
  <c r="N392" i="7" s="1"/>
  <c r="L388" i="7"/>
  <c r="M388" i="7" s="1"/>
  <c r="L376" i="7"/>
  <c r="M376" i="7" s="1"/>
  <c r="L372" i="7"/>
  <c r="M372" i="7" s="1"/>
  <c r="L368" i="7"/>
  <c r="M368" i="7" s="1"/>
  <c r="L364" i="7"/>
  <c r="M364" i="7" s="1"/>
  <c r="L360" i="7"/>
  <c r="M360" i="7" s="1"/>
  <c r="L356" i="7"/>
  <c r="M356" i="7" s="1"/>
  <c r="L352" i="7"/>
  <c r="M352" i="7" s="1"/>
  <c r="L348" i="7"/>
  <c r="M348" i="7" s="1"/>
  <c r="L344" i="7"/>
  <c r="M344" i="7" s="1"/>
  <c r="L340" i="7"/>
  <c r="M340" i="7" s="1"/>
  <c r="L336" i="7"/>
  <c r="M336" i="7" s="1"/>
  <c r="N336" i="7" s="1"/>
  <c r="L332" i="7"/>
  <c r="M332" i="7" s="1"/>
  <c r="L316" i="7"/>
  <c r="M316" i="7" s="1"/>
  <c r="L312" i="7"/>
  <c r="M312" i="7" s="1"/>
  <c r="L308" i="7"/>
  <c r="M308" i="7" s="1"/>
  <c r="L304" i="7"/>
  <c r="M304" i="7" s="1"/>
  <c r="L300" i="7"/>
  <c r="M300" i="7" s="1"/>
  <c r="L296" i="7"/>
  <c r="M296" i="7" s="1"/>
  <c r="L292" i="7"/>
  <c r="M292" i="7" s="1"/>
  <c r="L280" i="7"/>
  <c r="M280" i="7" s="1"/>
  <c r="L276" i="7"/>
  <c r="M276" i="7" s="1"/>
  <c r="L272" i="7"/>
  <c r="M272" i="7" s="1"/>
  <c r="L268" i="7"/>
  <c r="M268" i="7" s="1"/>
  <c r="N268" i="7" s="1"/>
  <c r="P268" i="7" s="1"/>
  <c r="L264" i="7"/>
  <c r="M264" i="7" s="1"/>
  <c r="L260" i="7"/>
  <c r="M260" i="7" s="1"/>
  <c r="L256" i="7"/>
  <c r="M256" i="7" s="1"/>
  <c r="L252" i="7"/>
  <c r="M252" i="7" s="1"/>
  <c r="N252" i="7" s="1"/>
  <c r="P252" i="7" s="1"/>
  <c r="L236" i="7"/>
  <c r="M236" i="7" s="1"/>
  <c r="N236" i="7" s="1"/>
  <c r="L232" i="7"/>
  <c r="M232" i="7" s="1"/>
  <c r="L228" i="7"/>
  <c r="M228" i="7" s="1"/>
  <c r="L224" i="7"/>
  <c r="M224" i="7" s="1"/>
  <c r="L212" i="7"/>
  <c r="M212" i="7" s="1"/>
  <c r="L208" i="7"/>
  <c r="M208" i="7" s="1"/>
  <c r="L204" i="7"/>
  <c r="M204" i="7" s="1"/>
  <c r="L200" i="7"/>
  <c r="M200" i="7" s="1"/>
  <c r="N200" i="7" s="1"/>
  <c r="L196" i="7"/>
  <c r="M196" i="7" s="1"/>
  <c r="N196" i="7" s="1"/>
  <c r="L192" i="7"/>
  <c r="M192" i="7" s="1"/>
  <c r="N192" i="7" s="1"/>
  <c r="P192" i="7" s="1"/>
  <c r="L188" i="7"/>
  <c r="M188" i="7" s="1"/>
  <c r="N188" i="7" s="1"/>
  <c r="L184" i="7"/>
  <c r="M184" i="7" s="1"/>
  <c r="N184" i="7" s="1"/>
  <c r="L180" i="7"/>
  <c r="M180" i="7" s="1"/>
  <c r="N180" i="7" s="1"/>
  <c r="P180" i="7" s="1"/>
  <c r="L176" i="7"/>
  <c r="M176" i="7" s="1"/>
  <c r="N176" i="7" s="1"/>
  <c r="L172" i="7"/>
  <c r="M172" i="7" s="1"/>
  <c r="L168" i="7"/>
  <c r="M168" i="7" s="1"/>
  <c r="L164" i="7"/>
  <c r="M164" i="7" s="1"/>
  <c r="N164" i="7" s="1"/>
  <c r="L160" i="7"/>
  <c r="M160" i="7" s="1"/>
  <c r="L156" i="7"/>
  <c r="M156" i="7" s="1"/>
  <c r="N156" i="7" s="1"/>
  <c r="L152" i="7"/>
  <c r="M152" i="7" s="1"/>
  <c r="N152" i="7" s="1"/>
  <c r="L148" i="7"/>
  <c r="M148" i="7" s="1"/>
  <c r="N148" i="7" s="1"/>
  <c r="L120" i="7"/>
  <c r="M120" i="7" s="1"/>
  <c r="N120" i="7" s="1"/>
  <c r="P120" i="7" s="1"/>
  <c r="L116" i="7"/>
  <c r="M116" i="7" s="1"/>
  <c r="N116" i="7" s="1"/>
  <c r="L112" i="7"/>
  <c r="M112" i="7" s="1"/>
  <c r="N112" i="7" s="1"/>
  <c r="L108" i="7"/>
  <c r="M108" i="7" s="1"/>
  <c r="N108" i="7" s="1"/>
  <c r="L104" i="7"/>
  <c r="M104" i="7" s="1"/>
  <c r="L100" i="7"/>
  <c r="M100" i="7" s="1"/>
  <c r="L96" i="7"/>
  <c r="M96" i="7" s="1"/>
  <c r="L92" i="7"/>
  <c r="M92" i="7" s="1"/>
  <c r="N92" i="7" s="1"/>
  <c r="P92" i="7" s="1"/>
  <c r="L88" i="7"/>
  <c r="M88" i="7" s="1"/>
  <c r="L84" i="7"/>
  <c r="M84" i="7" s="1"/>
  <c r="L80" i="7"/>
  <c r="M80" i="7" s="1"/>
  <c r="L76" i="7"/>
  <c r="M76" i="7" s="1"/>
  <c r="L72" i="7"/>
  <c r="M72" i="7" s="1"/>
  <c r="L68" i="7"/>
  <c r="M68" i="7" s="1"/>
  <c r="L64" i="7"/>
  <c r="M64" i="7" s="1"/>
  <c r="L60" i="7"/>
  <c r="M60" i="7" s="1"/>
  <c r="L56" i="7"/>
  <c r="M56" i="7" s="1"/>
  <c r="L1087" i="7"/>
  <c r="M1087" i="7" s="1"/>
  <c r="N1087" i="7" s="1"/>
  <c r="L1015" i="7"/>
  <c r="M1015" i="7" s="1"/>
  <c r="N1015" i="7" s="1"/>
  <c r="L951" i="7"/>
  <c r="M951" i="7" s="1"/>
  <c r="N951" i="7" s="1"/>
  <c r="L871" i="7"/>
  <c r="M871" i="7" s="1"/>
  <c r="L839" i="7"/>
  <c r="M839" i="7" s="1"/>
  <c r="N839" i="7" s="1"/>
  <c r="L806" i="7"/>
  <c r="M806" i="7" s="1"/>
  <c r="N806" i="7" s="1"/>
  <c r="L788" i="7"/>
  <c r="M788" i="7" s="1"/>
  <c r="N788" i="7" s="1"/>
  <c r="L772" i="7"/>
  <c r="M772" i="7" s="1"/>
  <c r="N772" i="7" s="1"/>
  <c r="L724" i="7"/>
  <c r="M724" i="7" s="1"/>
  <c r="L708" i="7"/>
  <c r="M708" i="7" s="1"/>
  <c r="L648" i="7"/>
  <c r="M648" i="7" s="1"/>
  <c r="N648" i="7" s="1"/>
  <c r="L632" i="7"/>
  <c r="M632" i="7" s="1"/>
  <c r="N632" i="7" s="1"/>
  <c r="P632" i="7" s="1"/>
  <c r="L616" i="7"/>
  <c r="M616" i="7" s="1"/>
  <c r="L600" i="7"/>
  <c r="M600" i="7" s="1"/>
  <c r="L584" i="7"/>
  <c r="M584" i="7" s="1"/>
  <c r="N584" i="7" s="1"/>
  <c r="L568" i="7"/>
  <c r="M568" i="7" s="1"/>
  <c r="L552" i="7"/>
  <c r="M552" i="7" s="1"/>
  <c r="N552" i="7" s="1"/>
  <c r="L520" i="7"/>
  <c r="M520" i="7" s="1"/>
  <c r="N520" i="7" s="1"/>
  <c r="L507" i="7"/>
  <c r="M507" i="7" s="1"/>
  <c r="N507" i="7" s="1"/>
  <c r="L503" i="7"/>
  <c r="M503" i="7" s="1"/>
  <c r="L499" i="7"/>
  <c r="M499" i="7" s="1"/>
  <c r="N499" i="7" s="1"/>
  <c r="L495" i="7"/>
  <c r="M495" i="7" s="1"/>
  <c r="L491" i="7"/>
  <c r="M491" i="7" s="1"/>
  <c r="N491" i="7" s="1"/>
  <c r="L487" i="7"/>
  <c r="M487" i="7" s="1"/>
  <c r="L483" i="7"/>
  <c r="M483" i="7" s="1"/>
  <c r="L479" i="7"/>
  <c r="M479" i="7" s="1"/>
  <c r="L459" i="7"/>
  <c r="M459" i="7" s="1"/>
  <c r="N459" i="7" s="1"/>
  <c r="L455" i="7"/>
  <c r="M455" i="7" s="1"/>
  <c r="N455" i="7" s="1"/>
  <c r="L451" i="7"/>
  <c r="M451" i="7" s="1"/>
  <c r="N451" i="7" s="1"/>
  <c r="L447" i="7"/>
  <c r="M447" i="7" s="1"/>
  <c r="N447" i="7" s="1"/>
  <c r="L443" i="7"/>
  <c r="M443" i="7" s="1"/>
  <c r="N443" i="7" s="1"/>
  <c r="L439" i="7"/>
  <c r="M439" i="7" s="1"/>
  <c r="L435" i="7"/>
  <c r="M435" i="7" s="1"/>
  <c r="L431" i="7"/>
  <c r="M431" i="7" s="1"/>
  <c r="L427" i="7"/>
  <c r="M427" i="7" s="1"/>
  <c r="N427" i="7" s="1"/>
  <c r="L423" i="7"/>
  <c r="M423" i="7" s="1"/>
  <c r="L407" i="7"/>
  <c r="M407" i="7" s="1"/>
  <c r="N407" i="7" s="1"/>
  <c r="L403" i="7"/>
  <c r="M403" i="7" s="1"/>
  <c r="L399" i="7"/>
  <c r="M399" i="7" s="1"/>
  <c r="N399" i="7" s="1"/>
  <c r="L395" i="7"/>
  <c r="M395" i="7" s="1"/>
  <c r="L391" i="7"/>
  <c r="M391" i="7" s="1"/>
  <c r="N391" i="7" s="1"/>
  <c r="L387" i="7"/>
  <c r="M387" i="7" s="1"/>
  <c r="L375" i="7"/>
  <c r="M375" i="7" s="1"/>
  <c r="N375" i="7" s="1"/>
  <c r="L371" i="7"/>
  <c r="M371" i="7" s="1"/>
  <c r="L367" i="7"/>
  <c r="M367" i="7" s="1"/>
  <c r="N367" i="7" s="1"/>
  <c r="L363" i="7"/>
  <c r="M363" i="7" s="1"/>
  <c r="L359" i="7"/>
  <c r="M359" i="7" s="1"/>
  <c r="N359" i="7" s="1"/>
  <c r="L355" i="7"/>
  <c r="M355" i="7" s="1"/>
  <c r="L351" i="7"/>
  <c r="M351" i="7" s="1"/>
  <c r="N351" i="7" s="1"/>
  <c r="L347" i="7"/>
  <c r="M347" i="7" s="1"/>
  <c r="L343" i="7"/>
  <c r="M343" i="7" s="1"/>
  <c r="N343" i="7" s="1"/>
  <c r="L339" i="7"/>
  <c r="M339" i="7" s="1"/>
  <c r="L335" i="7"/>
  <c r="M335" i="7" s="1"/>
  <c r="N335" i="7" s="1"/>
  <c r="L331" i="7"/>
  <c r="M331" i="7" s="1"/>
  <c r="L315" i="7"/>
  <c r="M315" i="7" s="1"/>
  <c r="N315" i="7" s="1"/>
  <c r="L311" i="7"/>
  <c r="M311" i="7" s="1"/>
  <c r="N311" i="7" s="1"/>
  <c r="L307" i="7"/>
  <c r="M307" i="7" s="1"/>
  <c r="N307" i="7" s="1"/>
  <c r="L303" i="7"/>
  <c r="M303" i="7" s="1"/>
  <c r="L299" i="7"/>
  <c r="M299" i="7" s="1"/>
  <c r="N299" i="7" s="1"/>
  <c r="L295" i="7"/>
  <c r="M295" i="7" s="1"/>
  <c r="L291" i="7"/>
  <c r="M291" i="7" s="1"/>
  <c r="N291" i="7" s="1"/>
  <c r="L279" i="7"/>
  <c r="M279" i="7" s="1"/>
  <c r="N279" i="7" s="1"/>
  <c r="P279" i="7" s="1"/>
  <c r="L275" i="7"/>
  <c r="M275" i="7" s="1"/>
  <c r="N275" i="7" s="1"/>
  <c r="P275" i="7" s="1"/>
  <c r="L271" i="7"/>
  <c r="M271" i="7" s="1"/>
  <c r="L267" i="7"/>
  <c r="M267" i="7" s="1"/>
  <c r="N267" i="7" s="1"/>
  <c r="L263" i="7"/>
  <c r="M263" i="7" s="1"/>
  <c r="L259" i="7"/>
  <c r="M259" i="7" s="1"/>
  <c r="N259" i="7" s="1"/>
  <c r="L255" i="7"/>
  <c r="M255" i="7" s="1"/>
  <c r="L251" i="7"/>
  <c r="M251" i="7" s="1"/>
  <c r="N251" i="7" s="1"/>
  <c r="L235" i="7"/>
  <c r="M235" i="7" s="1"/>
  <c r="L231" i="7"/>
  <c r="M231" i="7" s="1"/>
  <c r="N231" i="7" s="1"/>
  <c r="L227" i="7"/>
  <c r="M227" i="7" s="1"/>
  <c r="L223" i="7"/>
  <c r="M223" i="7" s="1"/>
  <c r="L207" i="7"/>
  <c r="M207" i="7" s="1"/>
  <c r="N207" i="7" s="1"/>
  <c r="L203" i="7"/>
  <c r="M203" i="7" s="1"/>
  <c r="L199" i="7"/>
  <c r="M199" i="7"/>
  <c r="N199" i="7" s="1"/>
  <c r="L195" i="7"/>
  <c r="M195" i="7" s="1"/>
  <c r="N195" i="7" s="1"/>
  <c r="L191" i="7"/>
  <c r="M191" i="7" s="1"/>
  <c r="L187" i="7"/>
  <c r="M187" i="7"/>
  <c r="N187" i="7" s="1"/>
  <c r="P187" i="7" s="1"/>
  <c r="L183" i="7"/>
  <c r="M183" i="7" s="1"/>
  <c r="N183" i="7" s="1"/>
  <c r="L179" i="7"/>
  <c r="M179" i="7" s="1"/>
  <c r="L175" i="7"/>
  <c r="M175" i="7" s="1"/>
  <c r="L171" i="7"/>
  <c r="M171" i="7" s="1"/>
  <c r="N171" i="7" s="1"/>
  <c r="P171" i="7" s="1"/>
  <c r="L167" i="7"/>
  <c r="M167" i="7" s="1"/>
  <c r="N167" i="7" s="1"/>
  <c r="P167" i="7" s="1"/>
  <c r="L163" i="7"/>
  <c r="M163" i="7" s="1"/>
  <c r="N163" i="7" s="1"/>
  <c r="P163" i="7" s="1"/>
  <c r="L79" i="7"/>
  <c r="M79" i="7" s="1"/>
  <c r="N79" i="7" s="1"/>
  <c r="L151" i="7"/>
  <c r="M151" i="7" s="1"/>
  <c r="N151" i="7" s="1"/>
  <c r="P151" i="7" s="1"/>
  <c r="L119" i="7"/>
  <c r="M119" i="7" s="1"/>
  <c r="N119" i="7" s="1"/>
  <c r="L107" i="7"/>
  <c r="M107" i="7" s="1"/>
  <c r="L91" i="7"/>
  <c r="M91" i="7" s="1"/>
  <c r="L75" i="7"/>
  <c r="M75" i="7" s="1"/>
  <c r="N75" i="7" s="1"/>
  <c r="P75" i="7" s="1"/>
  <c r="L59" i="7"/>
  <c r="M59" i="7" s="1"/>
  <c r="L51" i="7"/>
  <c r="M51" i="7" s="1"/>
  <c r="L47" i="7"/>
  <c r="M47" i="7" s="1"/>
  <c r="N47" i="7" s="1"/>
  <c r="L83" i="7"/>
  <c r="M83" i="7" s="1"/>
  <c r="N83" i="7" s="1"/>
  <c r="P83" i="7" s="1"/>
  <c r="L53" i="7"/>
  <c r="M53" i="7" s="1"/>
  <c r="L45" i="7"/>
  <c r="M45" i="7" s="1"/>
  <c r="L95" i="7"/>
  <c r="M95" i="7" s="1"/>
  <c r="N95" i="7" s="1"/>
  <c r="P95" i="7" s="1"/>
  <c r="L52" i="7"/>
  <c r="M52" i="7" s="1"/>
  <c r="N52" i="7" s="1"/>
  <c r="P52" i="7" s="1"/>
  <c r="L48" i="7"/>
  <c r="M48" i="7"/>
  <c r="L115" i="7"/>
  <c r="M115" i="7" s="1"/>
  <c r="N115" i="7" s="1"/>
  <c r="P115" i="7" s="1"/>
  <c r="L103" i="7"/>
  <c r="M103" i="7"/>
  <c r="L87" i="7"/>
  <c r="M87" i="7" s="1"/>
  <c r="L71" i="7"/>
  <c r="M71" i="7"/>
  <c r="L55" i="7"/>
  <c r="M55" i="7" s="1"/>
  <c r="L50" i="7"/>
  <c r="M50" i="7"/>
  <c r="L46" i="7"/>
  <c r="M46" i="7" s="1"/>
  <c r="N46" i="7" s="1"/>
  <c r="P46" i="7" s="1"/>
  <c r="L159" i="7"/>
  <c r="M159" i="7"/>
  <c r="L99" i="7"/>
  <c r="M99" i="7" s="1"/>
  <c r="L67" i="7"/>
  <c r="M67" i="7"/>
  <c r="L49" i="7"/>
  <c r="M49" i="7" s="1"/>
  <c r="L155" i="7"/>
  <c r="M155" i="7"/>
  <c r="N155" i="7" s="1"/>
  <c r="P155" i="7" s="1"/>
  <c r="L63" i="7"/>
  <c r="M63" i="7" s="1"/>
  <c r="L44" i="7"/>
  <c r="M44" i="7"/>
  <c r="L6" i="7"/>
  <c r="M6" i="7" s="1"/>
  <c r="N6" i="7" s="1"/>
  <c r="P6" i="7" s="1"/>
  <c r="L10" i="7"/>
  <c r="M10" i="7"/>
  <c r="L14" i="7"/>
  <c r="M14" i="7" s="1"/>
  <c r="N14" i="7" s="1"/>
  <c r="P14" i="7" s="1"/>
  <c r="L18" i="7"/>
  <c r="M18" i="7" s="1"/>
  <c r="N18" i="7" s="1"/>
  <c r="P18" i="7" s="1"/>
  <c r="L22" i="7"/>
  <c r="M22" i="7" s="1"/>
  <c r="L26" i="7"/>
  <c r="M26" i="7" s="1"/>
  <c r="L30" i="7"/>
  <c r="M30" i="7" s="1"/>
  <c r="N30" i="7" s="1"/>
  <c r="P30" i="7" s="1"/>
  <c r="L34" i="7"/>
  <c r="M34" i="7" s="1"/>
  <c r="N34" i="7" s="1"/>
  <c r="P34" i="7" s="1"/>
  <c r="L38" i="7"/>
  <c r="M38" i="7" s="1"/>
  <c r="L24" i="7"/>
  <c r="M24" i="7" s="1"/>
  <c r="L32" i="7"/>
  <c r="M32" i="7" s="1"/>
  <c r="N32" i="7" s="1"/>
  <c r="P32" i="7" s="1"/>
  <c r="L5" i="7"/>
  <c r="M5" i="7" s="1"/>
  <c r="N5" i="7" s="1"/>
  <c r="L21" i="7"/>
  <c r="M21" i="7" s="1"/>
  <c r="L33" i="7"/>
  <c r="M33" i="7" s="1"/>
  <c r="L7" i="7"/>
  <c r="M7" i="7" s="1"/>
  <c r="N7" i="7" s="1"/>
  <c r="P7" i="7" s="1"/>
  <c r="L11" i="7"/>
  <c r="M11" i="7" s="1"/>
  <c r="N11" i="7" s="1"/>
  <c r="P11" i="7" s="1"/>
  <c r="L15" i="7"/>
  <c r="M15" i="7" s="1"/>
  <c r="N15" i="7" s="1"/>
  <c r="P15" i="7" s="1"/>
  <c r="L19" i="7"/>
  <c r="M19" i="7" s="1"/>
  <c r="N19" i="7" s="1"/>
  <c r="P19" i="7" s="1"/>
  <c r="L23" i="7"/>
  <c r="M23" i="7" s="1"/>
  <c r="N23" i="7" s="1"/>
  <c r="P23" i="7" s="1"/>
  <c r="L27" i="7"/>
  <c r="M27" i="7" s="1"/>
  <c r="N27" i="7" s="1"/>
  <c r="P27" i="7" s="1"/>
  <c r="L31" i="7"/>
  <c r="M31" i="7" s="1"/>
  <c r="N31" i="7" s="1"/>
  <c r="L35" i="7"/>
  <c r="M35" i="7" s="1"/>
  <c r="L39" i="7"/>
  <c r="M39" i="7" s="1"/>
  <c r="L20" i="7"/>
  <c r="M20" i="7" s="1"/>
  <c r="L36" i="7"/>
  <c r="M36" i="7" s="1"/>
  <c r="L9" i="7"/>
  <c r="M9" i="7" s="1"/>
  <c r="L17" i="7"/>
  <c r="M17" i="7" s="1"/>
  <c r="L29" i="7"/>
  <c r="M29" i="7" s="1"/>
  <c r="N29" i="7" s="1"/>
  <c r="P29" i="7" s="1"/>
  <c r="L4" i="7"/>
  <c r="M4" i="7" s="1"/>
  <c r="L8" i="7"/>
  <c r="M8" i="7" s="1"/>
  <c r="L12" i="7"/>
  <c r="M12" i="7" s="1"/>
  <c r="L16" i="7"/>
  <c r="M16" i="7" s="1"/>
  <c r="N16" i="7" s="1"/>
  <c r="L28" i="7"/>
  <c r="M28" i="7" s="1"/>
  <c r="L3" i="7"/>
  <c r="M3" i="7" s="1"/>
  <c r="L13" i="7"/>
  <c r="M13" i="7" s="1"/>
  <c r="L25" i="7"/>
  <c r="M25" i="7" s="1"/>
  <c r="N25" i="7" s="1"/>
  <c r="P25" i="7" s="1"/>
  <c r="L37" i="7"/>
  <c r="M37" i="7" s="1"/>
  <c r="M1421" i="7"/>
  <c r="M1417" i="7"/>
  <c r="N1417" i="7" s="1"/>
  <c r="M1427" i="7"/>
  <c r="M1434" i="7"/>
  <c r="M1424" i="7"/>
  <c r="M1363" i="7"/>
  <c r="M1353" i="7"/>
  <c r="M1341" i="7"/>
  <c r="M1405" i="7"/>
  <c r="M1395" i="7"/>
  <c r="M1389" i="7"/>
  <c r="N1389" i="7" s="1"/>
  <c r="P1389" i="7" s="1"/>
  <c r="M1385" i="7"/>
  <c r="N1385" i="7" s="1"/>
  <c r="P1385" i="7" s="1"/>
  <c r="M1373" i="7"/>
  <c r="N1373" i="7" s="1"/>
  <c r="M1357" i="7"/>
  <c r="M1404" i="7"/>
  <c r="M1400" i="7"/>
  <c r="M1384" i="7"/>
  <c r="M1380" i="7"/>
  <c r="N1380" i="7" s="1"/>
  <c r="P1380" i="7" s="1"/>
  <c r="M1376" i="7"/>
  <c r="M1366" i="7"/>
  <c r="M1360" i="7"/>
  <c r="M1340" i="7"/>
  <c r="M1334" i="7"/>
  <c r="M1328" i="7"/>
  <c r="M1337" i="7"/>
  <c r="M1308" i="7"/>
  <c r="M1284" i="7"/>
  <c r="M1325" i="7"/>
  <c r="M1321" i="7"/>
  <c r="N1321" i="7" s="1"/>
  <c r="P1321" i="7" s="1"/>
  <c r="M1319" i="7"/>
  <c r="M1309" i="7"/>
  <c r="M1293" i="7"/>
  <c r="N1293" i="7" s="1"/>
  <c r="M1289" i="7"/>
  <c r="M1277" i="7"/>
  <c r="N1277" i="7" s="1"/>
  <c r="P1277" i="7" s="1"/>
  <c r="M1273" i="7"/>
  <c r="N1273" i="7" s="1"/>
  <c r="P1273" i="7" s="1"/>
  <c r="M1282" i="7"/>
  <c r="M1276" i="7"/>
  <c r="M1320" i="7"/>
  <c r="M1237" i="7"/>
  <c r="M1247" i="7"/>
  <c r="M1241" i="7"/>
  <c r="M1250" i="7"/>
  <c r="N1250" i="7" s="1"/>
  <c r="M1248" i="7"/>
  <c r="N1248" i="7" s="1"/>
  <c r="P1248" i="7" s="1"/>
  <c r="M1246" i="7"/>
  <c r="M1240" i="7"/>
  <c r="N1240" i="7" s="1"/>
  <c r="M1234" i="7"/>
  <c r="N1234" i="7" s="1"/>
  <c r="P1234" i="7" s="1"/>
  <c r="M1225" i="7"/>
  <c r="M1218" i="7"/>
  <c r="M1216" i="7"/>
  <c r="N1216" i="7" s="1"/>
  <c r="M1214" i="7"/>
  <c r="M1209" i="7"/>
  <c r="N1209" i="7" s="1"/>
  <c r="P1209" i="7" s="1"/>
  <c r="M1211" i="7"/>
  <c r="M1207" i="7"/>
  <c r="N1207" i="7" s="1"/>
  <c r="M1203" i="7"/>
  <c r="M1202" i="7"/>
  <c r="M1205" i="7"/>
  <c r="M1193" i="7"/>
  <c r="M1184" i="7"/>
  <c r="M1189" i="7"/>
  <c r="M1179" i="7"/>
  <c r="M1198" i="7"/>
  <c r="M1186" i="7"/>
  <c r="M1177" i="7"/>
  <c r="M1166" i="7"/>
  <c r="N1166" i="7" s="1"/>
  <c r="M1175" i="7"/>
  <c r="M1173" i="7"/>
  <c r="N1173" i="7" s="1"/>
  <c r="P1173" i="7" s="1"/>
  <c r="M1167" i="7"/>
  <c r="M1161" i="7"/>
  <c r="M1156" i="7"/>
  <c r="N1156" i="7" s="1"/>
  <c r="P1156" i="7" s="1"/>
  <c r="M1172" i="7"/>
  <c r="M1134" i="7"/>
  <c r="N1134" i="7" s="1"/>
  <c r="P1134" i="7" s="1"/>
  <c r="M1127" i="7"/>
  <c r="N1127" i="7" s="1"/>
  <c r="M1130" i="7"/>
  <c r="N1130" i="7" s="1"/>
  <c r="M1128" i="7"/>
  <c r="M1122" i="7"/>
  <c r="N1122" i="7" s="1"/>
  <c r="P1122" i="7" s="1"/>
  <c r="M1120" i="7"/>
  <c r="M1110" i="7"/>
  <c r="M1104" i="7"/>
  <c r="M1100" i="7"/>
  <c r="M1094" i="7"/>
  <c r="M1088" i="7"/>
  <c r="N1088" i="7" s="1"/>
  <c r="P1088" i="7" s="1"/>
  <c r="M1078" i="7"/>
  <c r="M1123" i="7"/>
  <c r="N1123" i="7" s="1"/>
  <c r="P1123" i="7" s="1"/>
  <c r="M1115" i="7"/>
  <c r="M1093" i="7"/>
  <c r="M1072" i="7"/>
  <c r="M1109" i="7"/>
  <c r="N1109" i="7" s="1"/>
  <c r="M1077" i="7"/>
  <c r="N1077" i="7" s="1"/>
  <c r="M1067" i="7"/>
  <c r="N1067" i="7" s="1"/>
  <c r="M1017" i="7"/>
  <c r="M1018" i="7"/>
  <c r="M1008" i="7"/>
  <c r="M1002" i="7"/>
  <c r="M998" i="7"/>
  <c r="M992" i="7"/>
  <c r="N992" i="7" s="1"/>
  <c r="P992" i="7" s="1"/>
  <c r="M986" i="7"/>
  <c r="M947" i="7"/>
  <c r="N947" i="7" s="1"/>
  <c r="M1013" i="7"/>
  <c r="M1001" i="7"/>
  <c r="N1001" i="7" s="1"/>
  <c r="P1001" i="7" s="1"/>
  <c r="M985" i="7"/>
  <c r="M981" i="7"/>
  <c r="N981" i="7" s="1"/>
  <c r="M969" i="7"/>
  <c r="M963" i="7"/>
  <c r="N963" i="7" s="1"/>
  <c r="M953" i="7"/>
  <c r="M949" i="7"/>
  <c r="N949" i="7" s="1"/>
  <c r="P949" i="7" s="1"/>
  <c r="M976" i="7"/>
  <c r="M970" i="7"/>
  <c r="N970" i="7" s="1"/>
  <c r="P970" i="7" s="1"/>
  <c r="M960" i="7"/>
  <c r="M954" i="7"/>
  <c r="N954" i="7" s="1"/>
  <c r="M944" i="7"/>
  <c r="M937" i="7"/>
  <c r="M892" i="7"/>
  <c r="M888" i="7"/>
  <c r="M886" i="7"/>
  <c r="M885" i="7"/>
  <c r="N885" i="7" s="1"/>
  <c r="M882" i="7"/>
  <c r="M881" i="7"/>
  <c r="M876" i="7"/>
  <c r="M872" i="7"/>
  <c r="M869" i="7"/>
  <c r="M865" i="7"/>
  <c r="M897" i="7"/>
  <c r="M820" i="7"/>
  <c r="N820" i="7" s="1"/>
  <c r="P820" i="7" s="1"/>
  <c r="M818" i="7"/>
  <c r="M817" i="7"/>
  <c r="M810" i="7"/>
  <c r="M808" i="7"/>
  <c r="N808" i="7" s="1"/>
  <c r="M801" i="7"/>
  <c r="M795" i="7"/>
  <c r="M860" i="7"/>
  <c r="M856" i="7"/>
  <c r="N856" i="7" s="1"/>
  <c r="P856" i="7" s="1"/>
  <c r="M854" i="7"/>
  <c r="M853" i="7"/>
  <c r="M850" i="7"/>
  <c r="M846" i="7"/>
  <c r="M844" i="7"/>
  <c r="M840" i="7"/>
  <c r="M837" i="7"/>
  <c r="M833" i="7"/>
  <c r="M828" i="7"/>
  <c r="M827" i="7"/>
  <c r="M737" i="7"/>
  <c r="M735" i="7"/>
  <c r="M722" i="7"/>
  <c r="M699" i="7"/>
  <c r="M793" i="7"/>
  <c r="M791" i="7"/>
  <c r="M779" i="7"/>
  <c r="M775" i="7"/>
  <c r="M763" i="7"/>
  <c r="M761" i="7"/>
  <c r="N761" i="7" s="1"/>
  <c r="P761" i="7" s="1"/>
  <c r="M747" i="7"/>
  <c r="M742" i="7"/>
  <c r="M725" i="7"/>
  <c r="M721" i="7"/>
  <c r="M719" i="7"/>
  <c r="M705" i="7"/>
  <c r="M703" i="7"/>
  <c r="M661" i="7"/>
  <c r="N661" i="7" s="1"/>
  <c r="P661" i="7" s="1"/>
  <c r="M651" i="7"/>
  <c r="M655" i="7"/>
  <c r="M639" i="7"/>
  <c r="M638" i="7"/>
  <c r="M625" i="7"/>
  <c r="M623" i="7"/>
  <c r="M622" i="7"/>
  <c r="M603" i="7"/>
  <c r="N603" i="7" s="1"/>
  <c r="M598" i="7"/>
  <c r="M609" i="7"/>
  <c r="M607" i="7"/>
  <c r="M591" i="7"/>
  <c r="N591" i="7" s="1"/>
  <c r="M577" i="7"/>
  <c r="M575" i="7"/>
  <c r="M571" i="7"/>
  <c r="M559" i="7"/>
  <c r="N559" i="7" s="1"/>
  <c r="M555" i="7"/>
  <c r="M558" i="7"/>
  <c r="M523" i="7"/>
  <c r="M521" i="7"/>
  <c r="M522" i="7"/>
  <c r="M509" i="7"/>
  <c r="M505" i="7"/>
  <c r="M458" i="7"/>
  <c r="N458" i="7" s="1"/>
  <c r="M442" i="7"/>
  <c r="M342" i="7"/>
  <c r="M314" i="7"/>
  <c r="M94" i="7"/>
  <c r="N94" i="7" s="1"/>
  <c r="P94" i="7" s="1"/>
  <c r="M154" i="7"/>
  <c r="O127" i="7"/>
  <c r="Q127" i="7" s="1"/>
  <c r="P127" i="7"/>
  <c r="N111" i="7"/>
  <c r="N143" i="7"/>
  <c r="M40" i="7"/>
  <c r="M124" i="7"/>
  <c r="M128" i="7"/>
  <c r="M132" i="7"/>
  <c r="M136" i="7"/>
  <c r="N136" i="7" s="1"/>
  <c r="O136" i="7" s="1"/>
  <c r="Q136" i="7" s="1"/>
  <c r="M140" i="7"/>
  <c r="N140" i="7" s="1"/>
  <c r="P140" i="7" s="1"/>
  <c r="M144" i="7"/>
  <c r="M218" i="7"/>
  <c r="N218" i="7" s="1"/>
  <c r="P218" i="7" s="1"/>
  <c r="M130" i="7"/>
  <c r="M142" i="7"/>
  <c r="N142" i="7" s="1"/>
  <c r="M216" i="7"/>
  <c r="M41" i="7"/>
  <c r="M121" i="7"/>
  <c r="M125" i="7"/>
  <c r="M129" i="7"/>
  <c r="N129" i="7" s="1"/>
  <c r="P129" i="7" s="1"/>
  <c r="M133" i="7"/>
  <c r="M137" i="7"/>
  <c r="N137" i="7" s="1"/>
  <c r="P137" i="7" s="1"/>
  <c r="M141" i="7"/>
  <c r="M145" i="7"/>
  <c r="N145" i="7" s="1"/>
  <c r="P145" i="7" s="1"/>
  <c r="M177" i="7"/>
  <c r="M219" i="7"/>
  <c r="M126" i="7"/>
  <c r="N126" i="7" s="1"/>
  <c r="M138" i="7"/>
  <c r="M210" i="7"/>
  <c r="M220" i="7"/>
  <c r="M42" i="7"/>
  <c r="M110" i="7"/>
  <c r="M122" i="7"/>
  <c r="M134" i="7"/>
  <c r="N134" i="7" s="1"/>
  <c r="M146" i="7"/>
  <c r="M139" i="7"/>
  <c r="N139" i="7" s="1"/>
  <c r="M123" i="7"/>
  <c r="N123" i="7" s="1"/>
  <c r="M135" i="7"/>
  <c r="N135" i="7" s="1"/>
  <c r="M217" i="7"/>
  <c r="N217" i="7" s="1"/>
  <c r="M211" i="7"/>
  <c r="N211" i="7" s="1"/>
  <c r="P211" i="7" s="1"/>
  <c r="M147" i="7"/>
  <c r="N147" i="7" s="1"/>
  <c r="P147" i="7" s="1"/>
  <c r="M131" i="7"/>
  <c r="N131" i="7" s="1"/>
  <c r="N1484" i="7"/>
  <c r="P1484" i="7" s="1"/>
  <c r="N1481" i="7"/>
  <c r="N1491" i="7"/>
  <c r="P1491" i="7" s="1"/>
  <c r="N1489" i="7"/>
  <c r="P1489" i="7" s="1"/>
  <c r="N935" i="7"/>
  <c r="P935" i="7" s="1"/>
  <c r="N945" i="7"/>
  <c r="P945" i="7" s="1"/>
  <c r="N943" i="7"/>
  <c r="P943" i="7" s="1"/>
  <c r="N944" i="7"/>
  <c r="P944" i="7" s="1"/>
  <c r="N960" i="7"/>
  <c r="P960" i="7" s="1"/>
  <c r="N982" i="7"/>
  <c r="P982" i="7" s="1"/>
  <c r="N953" i="7"/>
  <c r="P953" i="7" s="1"/>
  <c r="N961" i="7"/>
  <c r="P961" i="7" s="1"/>
  <c r="N969" i="7"/>
  <c r="P969" i="7" s="1"/>
  <c r="N977" i="7"/>
  <c r="P977" i="7" s="1"/>
  <c r="N985" i="7"/>
  <c r="P985" i="7" s="1"/>
  <c r="N993" i="7"/>
  <c r="P993" i="7" s="1"/>
  <c r="N1009" i="7"/>
  <c r="N958" i="7"/>
  <c r="P958" i="7"/>
  <c r="N968" i="7"/>
  <c r="P968" i="7" s="1"/>
  <c r="N986" i="7"/>
  <c r="N1004" i="7"/>
  <c r="N1017" i="7"/>
  <c r="P1077" i="7"/>
  <c r="N1069" i="7"/>
  <c r="N1093" i="7"/>
  <c r="P1093" i="7" s="1"/>
  <c r="N1121" i="7"/>
  <c r="P1121" i="7" s="1"/>
  <c r="N1079" i="7"/>
  <c r="P1101" i="7"/>
  <c r="N1098" i="7"/>
  <c r="N1106" i="7"/>
  <c r="P1106" i="7"/>
  <c r="N1114" i="7"/>
  <c r="N1129" i="7"/>
  <c r="P1127" i="7"/>
  <c r="N1161" i="7"/>
  <c r="P1171" i="7"/>
  <c r="N1199" i="7"/>
  <c r="P1199" i="7" s="1"/>
  <c r="N1179" i="7"/>
  <c r="N1197" i="7"/>
  <c r="P1197" i="7" s="1"/>
  <c r="N1206" i="7"/>
  <c r="N1213" i="7"/>
  <c r="N1221" i="7"/>
  <c r="P1221" i="7" s="1"/>
  <c r="N1226" i="7"/>
  <c r="N1233" i="7"/>
  <c r="P1240" i="7"/>
  <c r="N1247" i="7"/>
  <c r="N1294" i="7"/>
  <c r="P1294" i="7" s="1"/>
  <c r="N1276" i="7"/>
  <c r="P1276" i="7" s="1"/>
  <c r="N1298" i="7"/>
  <c r="N1289" i="7"/>
  <c r="N1307" i="7"/>
  <c r="N1308" i="7"/>
  <c r="N1326" i="7"/>
  <c r="P1326" i="7" s="1"/>
  <c r="N1328" i="7"/>
  <c r="N1340" i="7"/>
  <c r="P1340" i="7" s="1"/>
  <c r="N1396" i="7"/>
  <c r="N1351" i="7"/>
  <c r="P1351" i="7" s="1"/>
  <c r="N1369" i="7"/>
  <c r="N1383" i="7"/>
  <c r="P1383" i="7" s="1"/>
  <c r="N1415" i="7"/>
  <c r="P1415" i="7" s="1"/>
  <c r="N1349" i="7"/>
  <c r="N1363" i="7"/>
  <c r="P1363" i="7" s="1"/>
  <c r="N1434" i="7"/>
  <c r="P1434" i="7"/>
  <c r="N1421" i="7"/>
  <c r="N941" i="7"/>
  <c r="P941" i="7" s="1"/>
  <c r="N934" i="7"/>
  <c r="P934" i="7" s="1"/>
  <c r="N946" i="7"/>
  <c r="N966" i="7"/>
  <c r="P966" i="7" s="1"/>
  <c r="N955" i="7"/>
  <c r="P955" i="7" s="1"/>
  <c r="N971" i="7"/>
  <c r="P971" i="7" s="1"/>
  <c r="N979" i="7"/>
  <c r="O979" i="7" s="1"/>
  <c r="Q979" i="7" s="1"/>
  <c r="N987" i="7"/>
  <c r="P987" i="7" s="1"/>
  <c r="N995" i="7"/>
  <c r="N1003" i="7"/>
  <c r="P1003" i="7"/>
  <c r="N1011" i="7"/>
  <c r="N950" i="7"/>
  <c r="N974" i="7"/>
  <c r="P974" i="7" s="1"/>
  <c r="N990" i="7"/>
  <c r="N998" i="7"/>
  <c r="P998" i="7" s="1"/>
  <c r="N1006" i="7"/>
  <c r="N1014" i="7"/>
  <c r="P1014" i="7"/>
  <c r="N1083" i="7"/>
  <c r="P1083" i="7" s="1"/>
  <c r="N1075" i="7"/>
  <c r="N1099" i="7"/>
  <c r="P1099" i="7" s="1"/>
  <c r="N1115" i="7"/>
  <c r="N1085" i="7"/>
  <c r="N1107" i="7"/>
  <c r="P1107" i="7" s="1"/>
  <c r="N1078" i="7"/>
  <c r="N1090" i="7"/>
  <c r="P1090" i="7" s="1"/>
  <c r="N1131" i="7"/>
  <c r="N1162" i="7"/>
  <c r="P1162" i="7" s="1"/>
  <c r="N1163" i="7"/>
  <c r="O1163" i="7" s="1"/>
  <c r="Q1163" i="7" s="1"/>
  <c r="N1155" i="7"/>
  <c r="N1185" i="7"/>
  <c r="P1185" i="7" s="1"/>
  <c r="N1180" i="7"/>
  <c r="P1180" i="7" s="1"/>
  <c r="N1181" i="7"/>
  <c r="P1181" i="7" s="1"/>
  <c r="N1178" i="7"/>
  <c r="N1203" i="7"/>
  <c r="N1215" i="7"/>
  <c r="P1215" i="7"/>
  <c r="N1210" i="7"/>
  <c r="N1218" i="7"/>
  <c r="N1222" i="7"/>
  <c r="N1227" i="7"/>
  <c r="N1242" i="7"/>
  <c r="P1250" i="7"/>
  <c r="N1241" i="7"/>
  <c r="N1249" i="7"/>
  <c r="P1249" i="7" s="1"/>
  <c r="N1320" i="7"/>
  <c r="N1282" i="7"/>
  <c r="N1301" i="7"/>
  <c r="P1301" i="7"/>
  <c r="N1317" i="7"/>
  <c r="P1317" i="7"/>
  <c r="N1325" i="7"/>
  <c r="P1325" i="7"/>
  <c r="N1283" i="7"/>
  <c r="P1283" i="7"/>
  <c r="N1337" i="7"/>
  <c r="P1337" i="7"/>
  <c r="N1350" i="7"/>
  <c r="P1350" i="7"/>
  <c r="N1366" i="7"/>
  <c r="P1366" i="7"/>
  <c r="N1406" i="7"/>
  <c r="P1406" i="7"/>
  <c r="N1357" i="7"/>
  <c r="P1357" i="7"/>
  <c r="P1373" i="7"/>
  <c r="N1393" i="7"/>
  <c r="P1393" i="7" s="1"/>
  <c r="N1401" i="7"/>
  <c r="P1401" i="7" s="1"/>
  <c r="N1409" i="7"/>
  <c r="P1409" i="7" s="1"/>
  <c r="N1381" i="7"/>
  <c r="P1381" i="7" s="1"/>
  <c r="N1426" i="7"/>
  <c r="P1426" i="7" s="1"/>
  <c r="N1425" i="7"/>
  <c r="P1425" i="7" s="1"/>
  <c r="N938" i="7"/>
  <c r="P938" i="7" s="1"/>
  <c r="N957" i="7"/>
  <c r="P957" i="7"/>
  <c r="N965" i="7"/>
  <c r="P965" i="7"/>
  <c r="N973" i="7"/>
  <c r="P973" i="7"/>
  <c r="P981" i="7"/>
  <c r="N989" i="7"/>
  <c r="P989" i="7" s="1"/>
  <c r="N997" i="7"/>
  <c r="P997" i="7" s="1"/>
  <c r="N1005" i="7"/>
  <c r="P1005" i="7" s="1"/>
  <c r="N1013" i="7"/>
  <c r="P1013" i="7" s="1"/>
  <c r="N956" i="7"/>
  <c r="P956" i="7" s="1"/>
  <c r="N978" i="7"/>
  <c r="P978" i="7" s="1"/>
  <c r="N1008" i="7"/>
  <c r="P1008" i="7"/>
  <c r="P1067" i="7"/>
  <c r="N1091" i="7"/>
  <c r="P1091" i="7" s="1"/>
  <c r="N1084" i="7"/>
  <c r="P1084" i="7" s="1"/>
  <c r="N1081" i="7"/>
  <c r="P1081" i="7" s="1"/>
  <c r="N1105" i="7"/>
  <c r="P1105" i="7" s="1"/>
  <c r="N1117" i="7"/>
  <c r="P1117" i="7" s="1"/>
  <c r="N1065" i="7"/>
  <c r="P1065" i="7" s="1"/>
  <c r="N1089" i="7"/>
  <c r="P1089" i="7" s="1"/>
  <c r="N1066" i="7"/>
  <c r="P1066" i="7" s="1"/>
  <c r="N1082" i="7"/>
  <c r="P1082" i="7" s="1"/>
  <c r="N1094" i="7"/>
  <c r="P1094" i="7" s="1"/>
  <c r="N1102" i="7"/>
  <c r="P1102" i="7"/>
  <c r="N1110" i="7"/>
  <c r="P1110" i="7" s="1"/>
  <c r="N1118" i="7"/>
  <c r="P1118" i="7"/>
  <c r="N1126" i="7"/>
  <c r="P1126" i="7" s="1"/>
  <c r="N1128" i="7"/>
  <c r="P1128" i="7"/>
  <c r="N1172" i="7"/>
  <c r="N1175" i="7"/>
  <c r="P1175" i="7" s="1"/>
  <c r="N1159" i="7"/>
  <c r="P1159" i="7"/>
  <c r="N1183" i="7"/>
  <c r="N1186" i="7"/>
  <c r="P1186" i="7"/>
  <c r="N1184" i="7"/>
  <c r="P1184" i="7"/>
  <c r="N1196" i="7"/>
  <c r="P1196" i="7" s="1"/>
  <c r="N1187" i="7"/>
  <c r="P1187" i="7"/>
  <c r="N1201" i="7"/>
  <c r="P1201" i="7" s="1"/>
  <c r="P1207" i="7"/>
  <c r="N1217" i="7"/>
  <c r="P1217" i="7"/>
  <c r="P1212" i="7"/>
  <c r="N1219" i="7"/>
  <c r="P1219" i="7"/>
  <c r="N1229" i="7"/>
  <c r="P1229" i="7" s="1"/>
  <c r="N1236" i="7"/>
  <c r="P1236" i="7"/>
  <c r="P1252" i="7"/>
  <c r="N1278" i="7"/>
  <c r="P1278" i="7" s="1"/>
  <c r="N1281" i="7"/>
  <c r="P1281" i="7" s="1"/>
  <c r="P1293" i="7"/>
  <c r="N1319" i="7"/>
  <c r="P1319" i="7" s="1"/>
  <c r="N1287" i="7"/>
  <c r="P1287" i="7" s="1"/>
  <c r="N1333" i="7"/>
  <c r="P1333" i="7"/>
  <c r="N1360" i="7"/>
  <c r="P1360" i="7"/>
  <c r="N1384" i="7"/>
  <c r="P1384" i="7"/>
  <c r="N1400" i="7"/>
  <c r="P1400" i="7" s="1"/>
  <c r="N1361" i="7"/>
  <c r="P1361" i="7"/>
  <c r="N1395" i="7"/>
  <c r="P1395" i="7" s="1"/>
  <c r="N1341" i="7"/>
  <c r="P1341" i="7"/>
  <c r="N1424" i="7"/>
  <c r="N1429" i="7"/>
  <c r="P1429" i="7"/>
  <c r="N942" i="7"/>
  <c r="P942" i="7"/>
  <c r="P954" i="7"/>
  <c r="N976" i="7"/>
  <c r="P976" i="7"/>
  <c r="P951" i="7"/>
  <c r="N959" i="7"/>
  <c r="P959" i="7" s="1"/>
  <c r="N967" i="7"/>
  <c r="P967" i="7"/>
  <c r="N975" i="7"/>
  <c r="P975" i="7" s="1"/>
  <c r="P983" i="7"/>
  <c r="N991" i="7"/>
  <c r="P991" i="7" s="1"/>
  <c r="N1007" i="7"/>
  <c r="N980" i="7"/>
  <c r="P980" i="7"/>
  <c r="N962" i="7"/>
  <c r="P962" i="7" s="1"/>
  <c r="N994" i="7"/>
  <c r="P994" i="7" s="1"/>
  <c r="N1002" i="7"/>
  <c r="P1002" i="7"/>
  <c r="N1010" i="7"/>
  <c r="P1010" i="7" s="1"/>
  <c r="N1073" i="7"/>
  <c r="P1073" i="7"/>
  <c r="N1097" i="7"/>
  <c r="P1097" i="7" s="1"/>
  <c r="N1072" i="7"/>
  <c r="P1072" i="7"/>
  <c r="P1087" i="7"/>
  <c r="N1111" i="7"/>
  <c r="P1111" i="7"/>
  <c r="N1071" i="7"/>
  <c r="P1071" i="7" s="1"/>
  <c r="N1095" i="7"/>
  <c r="P1095" i="7"/>
  <c r="N1070" i="7"/>
  <c r="P1070" i="7" s="1"/>
  <c r="N1086" i="7"/>
  <c r="P1086" i="7"/>
  <c r="N1104" i="7"/>
  <c r="P1104" i="7" s="1"/>
  <c r="N1120" i="7"/>
  <c r="P1120" i="7"/>
  <c r="N1125" i="7"/>
  <c r="P1125" i="7" s="1"/>
  <c r="P1130" i="7"/>
  <c r="N1158" i="7"/>
  <c r="P1158" i="7"/>
  <c r="N1174" i="7"/>
  <c r="P1174" i="7" s="1"/>
  <c r="N1157" i="7"/>
  <c r="P1157" i="7"/>
  <c r="N1169" i="7"/>
  <c r="P1169" i="7" s="1"/>
  <c r="N1165" i="7"/>
  <c r="P1165" i="7"/>
  <c r="N1191" i="7"/>
  <c r="P1191" i="7" s="1"/>
  <c r="N1198" i="7"/>
  <c r="P1198" i="7"/>
  <c r="N1195" i="7"/>
  <c r="P1195" i="7"/>
  <c r="N1188" i="7"/>
  <c r="P1188" i="7"/>
  <c r="N1200" i="7"/>
  <c r="P1200" i="7"/>
  <c r="N1193" i="7"/>
  <c r="P1193" i="7"/>
  <c r="N1190" i="7"/>
  <c r="P1190" i="7"/>
  <c r="N1205" i="7"/>
  <c r="P1205" i="7"/>
  <c r="N1211" i="7"/>
  <c r="P1211" i="7"/>
  <c r="N1214" i="7"/>
  <c r="P1214" i="7"/>
  <c r="N1223" i="7"/>
  <c r="P1223" i="7"/>
  <c r="N1231" i="7"/>
  <c r="P1231" i="7"/>
  <c r="N1238" i="7"/>
  <c r="P1238" i="7"/>
  <c r="N1246" i="7"/>
  <c r="P1246" i="7"/>
  <c r="N1235" i="7"/>
  <c r="P1235" i="7"/>
  <c r="N1245" i="7"/>
  <c r="P1245" i="7"/>
  <c r="P1292" i="7"/>
  <c r="N1285" i="7"/>
  <c r="P1285" i="7" s="1"/>
  <c r="N1297" i="7"/>
  <c r="P1297" i="7" s="1"/>
  <c r="N1305" i="7"/>
  <c r="P1305" i="7" s="1"/>
  <c r="N1313" i="7"/>
  <c r="P1313" i="7" s="1"/>
  <c r="N1329" i="7"/>
  <c r="P1329" i="7" s="1"/>
  <c r="N1410" i="7"/>
  <c r="P1410" i="7" s="1"/>
  <c r="N1365" i="7"/>
  <c r="P1365" i="7" s="1"/>
  <c r="N1397" i="7"/>
  <c r="P1397" i="7" s="1"/>
  <c r="N1405" i="7"/>
  <c r="P1405" i="7" s="1"/>
  <c r="N1413" i="7"/>
  <c r="P1413" i="7" s="1"/>
  <c r="N1345" i="7"/>
  <c r="P1345" i="7" s="1"/>
  <c r="N1377" i="7"/>
  <c r="P1377" i="7" s="1"/>
  <c r="P1417" i="7"/>
  <c r="N1433" i="7"/>
  <c r="P1433" i="7"/>
  <c r="O229" i="7"/>
  <c r="Q229" i="7" s="1"/>
  <c r="R229" i="7" s="1"/>
  <c r="R127" i="7"/>
  <c r="N10" i="7"/>
  <c r="P10" i="7" s="1"/>
  <c r="N256" i="7"/>
  <c r="P256" i="7" s="1"/>
  <c r="N260" i="7"/>
  <c r="P260" i="7" s="1"/>
  <c r="N264" i="7"/>
  <c r="P264" i="7" s="1"/>
  <c r="N253" i="7"/>
  <c r="P253" i="7" s="1"/>
  <c r="N257" i="7"/>
  <c r="P257" i="7" s="1"/>
  <c r="N261" i="7"/>
  <c r="P261" i="7" s="1"/>
  <c r="N265" i="7"/>
  <c r="P265" i="7" s="1"/>
  <c r="N269" i="7"/>
  <c r="P269" i="7" s="1"/>
  <c r="N272" i="7"/>
  <c r="P272" i="7" s="1"/>
  <c r="N276" i="7"/>
  <c r="P276" i="7" s="1"/>
  <c r="N280" i="7"/>
  <c r="P280" i="7" s="1"/>
  <c r="N290" i="7"/>
  <c r="P290" i="7" s="1"/>
  <c r="N294" i="7"/>
  <c r="N298" i="7"/>
  <c r="N302" i="7"/>
  <c r="N306" i="7"/>
  <c r="N310" i="7"/>
  <c r="N293" i="7"/>
  <c r="N297" i="7"/>
  <c r="N301" i="7"/>
  <c r="N305" i="7"/>
  <c r="N309" i="7"/>
  <c r="N316" i="7"/>
  <c r="N329" i="7"/>
  <c r="N333" i="7"/>
  <c r="N332" i="7"/>
  <c r="N339" i="7"/>
  <c r="N347" i="7"/>
  <c r="N355" i="7"/>
  <c r="N363" i="7"/>
  <c r="N371" i="7"/>
  <c r="N340" i="7"/>
  <c r="N344" i="7"/>
  <c r="N348" i="7"/>
  <c r="N352" i="7"/>
  <c r="N356" i="7"/>
  <c r="N360" i="7"/>
  <c r="N364" i="7"/>
  <c r="N368" i="7"/>
  <c r="N372" i="7"/>
  <c r="N376" i="7"/>
  <c r="N385" i="7"/>
  <c r="N389" i="7"/>
  <c r="N393" i="7"/>
  <c r="N397" i="7"/>
  <c r="N401" i="7"/>
  <c r="N405" i="7"/>
  <c r="N409" i="7"/>
  <c r="N388" i="7"/>
  <c r="N396" i="7"/>
  <c r="N400" i="7"/>
  <c r="N404" i="7"/>
  <c r="N421" i="7"/>
  <c r="N423" i="7"/>
  <c r="N425" i="7"/>
  <c r="N429" i="7"/>
  <c r="N431" i="7"/>
  <c r="N433" i="7"/>
  <c r="N435" i="7"/>
  <c r="N437" i="7"/>
  <c r="N439" i="7"/>
  <c r="N442" i="7"/>
  <c r="N444" i="7"/>
  <c r="N450" i="7"/>
  <c r="N452" i="7"/>
  <c r="N456" i="7"/>
  <c r="N460" i="7"/>
  <c r="N462" i="7"/>
  <c r="N51" i="7"/>
  <c r="N57" i="7"/>
  <c r="P57" i="7" s="1"/>
  <c r="N61" i="7"/>
  <c r="N91" i="7"/>
  <c r="N107" i="7"/>
  <c r="N221" i="7"/>
  <c r="P221" i="7" s="1"/>
  <c r="N58" i="7"/>
  <c r="P58" i="7" s="1"/>
  <c r="N174" i="7"/>
  <c r="N477" i="7"/>
  <c r="N479" i="7"/>
  <c r="N481" i="7"/>
  <c r="N483" i="7"/>
  <c r="N485" i="7"/>
  <c r="N487" i="7"/>
  <c r="N489" i="7"/>
  <c r="N493" i="7"/>
  <c r="N495" i="7"/>
  <c r="N498" i="7"/>
  <c r="N497" i="7"/>
  <c r="N500" i="7"/>
  <c r="N503" i="7"/>
  <c r="N511" i="7"/>
  <c r="N515" i="7"/>
  <c r="N518" i="7"/>
  <c r="N522" i="7"/>
  <c r="N526" i="7"/>
  <c r="N506" i="7"/>
  <c r="N510" i="7"/>
  <c r="N514" i="7"/>
  <c r="N519" i="7"/>
  <c r="N523" i="7"/>
  <c r="N527" i="7"/>
  <c r="N556" i="7"/>
  <c r="N566" i="7"/>
  <c r="N564" i="7"/>
  <c r="N567" i="7"/>
  <c r="N571" i="7"/>
  <c r="N573" i="7"/>
  <c r="N575" i="7"/>
  <c r="N577" i="7"/>
  <c r="N579" i="7"/>
  <c r="N582" i="7"/>
  <c r="N581" i="7"/>
  <c r="N587" i="7"/>
  <c r="N589" i="7"/>
  <c r="N595" i="7"/>
  <c r="N599" i="7"/>
  <c r="N602" i="7"/>
  <c r="N606" i="7"/>
  <c r="N609" i="7"/>
  <c r="N614" i="7"/>
  <c r="N594" i="7"/>
  <c r="N598" i="7"/>
  <c r="N612" i="7"/>
  <c r="N615" i="7"/>
  <c r="N617" i="7"/>
  <c r="N619" i="7"/>
  <c r="N621" i="7"/>
  <c r="N623" i="7"/>
  <c r="P623" i="7" s="1"/>
  <c r="N625" i="7"/>
  <c r="P625" i="7" s="1"/>
  <c r="N627" i="7"/>
  <c r="P627" i="7" s="1"/>
  <c r="N629" i="7"/>
  <c r="P629" i="7" s="1"/>
  <c r="N636" i="7"/>
  <c r="P636" i="7" s="1"/>
  <c r="N639" i="7"/>
  <c r="P639" i="7" s="1"/>
  <c r="N643" i="7"/>
  <c r="P643" i="7" s="1"/>
  <c r="N647" i="7"/>
  <c r="P647" i="7" s="1"/>
  <c r="N650" i="7"/>
  <c r="P650" i="7" s="1"/>
  <c r="N654" i="7"/>
  <c r="P654" i="7" s="1"/>
  <c r="N657" i="7"/>
  <c r="P657" i="7" s="1"/>
  <c r="N660" i="7"/>
  <c r="P660" i="7" s="1"/>
  <c r="N633" i="7"/>
  <c r="P633" i="7" s="1"/>
  <c r="N637" i="7"/>
  <c r="P637" i="7" s="1"/>
  <c r="N642" i="7"/>
  <c r="P642" i="7" s="1"/>
  <c r="N646" i="7"/>
  <c r="P646" i="7" s="1"/>
  <c r="N651" i="7"/>
  <c r="P651" i="7" s="1"/>
  <c r="N698" i="7"/>
  <c r="P698" i="7" s="1"/>
  <c r="N703" i="7"/>
  <c r="P703" i="7" s="1"/>
  <c r="N707" i="7"/>
  <c r="P707" i="7" s="1"/>
  <c r="N712" i="7"/>
  <c r="P712" i="7" s="1"/>
  <c r="N725" i="7"/>
  <c r="N730" i="7"/>
  <c r="N734" i="7"/>
  <c r="N739" i="7"/>
  <c r="N742" i="7"/>
  <c r="N746" i="7"/>
  <c r="N748" i="7"/>
  <c r="N750" i="7"/>
  <c r="N762" i="7"/>
  <c r="N766" i="7"/>
  <c r="N768" i="7"/>
  <c r="N770" i="7"/>
  <c r="N774" i="7"/>
  <c r="N776" i="7"/>
  <c r="N778" i="7"/>
  <c r="N782" i="7"/>
  <c r="N786" i="7"/>
  <c r="N790" i="7"/>
  <c r="N792" i="7"/>
  <c r="N794" i="7"/>
  <c r="N697" i="7"/>
  <c r="N701" i="7"/>
  <c r="N704" i="7"/>
  <c r="N708" i="7"/>
  <c r="N711" i="7"/>
  <c r="N715" i="7"/>
  <c r="N718" i="7"/>
  <c r="N722" i="7"/>
  <c r="N726" i="7"/>
  <c r="N729" i="7"/>
  <c r="N733" i="7"/>
  <c r="N737" i="7"/>
  <c r="N827" i="7"/>
  <c r="N829" i="7"/>
  <c r="N831" i="7"/>
  <c r="N835" i="7"/>
  <c r="N837" i="7"/>
  <c r="N841" i="7"/>
  <c r="N843" i="7"/>
  <c r="N845" i="7"/>
  <c r="N847" i="7"/>
  <c r="N849" i="7"/>
  <c r="N851" i="7"/>
  <c r="N853" i="7"/>
  <c r="N857" i="7"/>
  <c r="N859" i="7"/>
  <c r="N861" i="7"/>
  <c r="N796" i="7"/>
  <c r="N798" i="7"/>
  <c r="N802" i="7"/>
  <c r="N810" i="7"/>
  <c r="N814" i="7"/>
  <c r="N818" i="7"/>
  <c r="N822" i="7"/>
  <c r="N897" i="7"/>
  <c r="N866" i="7"/>
  <c r="N870" i="7"/>
  <c r="N874" i="7"/>
  <c r="N876" i="7"/>
  <c r="N878" i="7"/>
  <c r="N882" i="7"/>
  <c r="N886" i="7"/>
  <c r="N888" i="7"/>
  <c r="N890" i="7"/>
  <c r="N892" i="7"/>
  <c r="N894" i="7"/>
  <c r="N3" i="7"/>
  <c r="N4" i="7"/>
  <c r="N8" i="7"/>
  <c r="N12" i="7"/>
  <c r="N9" i="7"/>
  <c r="N13" i="7"/>
  <c r="N17" i="7"/>
  <c r="N21" i="7"/>
  <c r="N254" i="7"/>
  <c r="N258" i="7"/>
  <c r="N262" i="7"/>
  <c r="N266" i="7"/>
  <c r="N270" i="7"/>
  <c r="N255" i="7"/>
  <c r="N263" i="7"/>
  <c r="N271" i="7"/>
  <c r="N274" i="7"/>
  <c r="N278" i="7"/>
  <c r="N273" i="7"/>
  <c r="N277" i="7"/>
  <c r="N289" i="7"/>
  <c r="N292" i="7"/>
  <c r="N296" i="7"/>
  <c r="N300" i="7"/>
  <c r="N304" i="7"/>
  <c r="N308" i="7"/>
  <c r="N295" i="7"/>
  <c r="N303" i="7"/>
  <c r="N314" i="7"/>
  <c r="N313" i="7"/>
  <c r="N312" i="7"/>
  <c r="N331" i="7"/>
  <c r="N334" i="7"/>
  <c r="N337" i="7"/>
  <c r="N341" i="7"/>
  <c r="N345" i="7"/>
  <c r="N349" i="7"/>
  <c r="N353" i="7"/>
  <c r="N357" i="7"/>
  <c r="N361" i="7"/>
  <c r="N365" i="7"/>
  <c r="N369" i="7"/>
  <c r="N373" i="7"/>
  <c r="N342" i="7"/>
  <c r="N346" i="7"/>
  <c r="N350" i="7"/>
  <c r="N354" i="7"/>
  <c r="N358" i="7"/>
  <c r="N362" i="7"/>
  <c r="N366" i="7"/>
  <c r="N370" i="7"/>
  <c r="N374" i="7"/>
  <c r="N377" i="7"/>
  <c r="N387" i="7"/>
  <c r="N395" i="7"/>
  <c r="N403" i="7"/>
  <c r="N386" i="7"/>
  <c r="N390" i="7"/>
  <c r="N394" i="7"/>
  <c r="N398" i="7"/>
  <c r="N402" i="7"/>
  <c r="N406" i="7"/>
  <c r="N420" i="7"/>
  <c r="N422" i="7"/>
  <c r="N424" i="7"/>
  <c r="N426" i="7"/>
  <c r="N428" i="7"/>
  <c r="N430" i="7"/>
  <c r="N432" i="7"/>
  <c r="N434" i="7"/>
  <c r="N436" i="7"/>
  <c r="N438" i="7"/>
  <c r="N440" i="7"/>
  <c r="N445" i="7"/>
  <c r="P445" i="7" s="1"/>
  <c r="N449" i="7"/>
  <c r="N453" i="7"/>
  <c r="N457" i="7"/>
  <c r="N461" i="7"/>
  <c r="O461" i="7" s="1"/>
  <c r="Q461" i="7" s="1"/>
  <c r="N48" i="7"/>
  <c r="N55" i="7"/>
  <c r="N59" i="7"/>
  <c r="N63" i="7"/>
  <c r="N105" i="7"/>
  <c r="P105" i="7" s="1"/>
  <c r="N109" i="7"/>
  <c r="N175" i="7"/>
  <c r="N50" i="7"/>
  <c r="P50" i="7" s="1"/>
  <c r="N56" i="7"/>
  <c r="N60" i="7"/>
  <c r="P60" i="7" s="1"/>
  <c r="N64" i="7"/>
  <c r="N106" i="7"/>
  <c r="P106" i="7" s="1"/>
  <c r="N172" i="7"/>
  <c r="P172" i="7" s="1"/>
  <c r="N476" i="7"/>
  <c r="N478" i="7"/>
  <c r="N480" i="7"/>
  <c r="N482" i="7"/>
  <c r="N484" i="7"/>
  <c r="N486" i="7"/>
  <c r="N488" i="7"/>
  <c r="N490" i="7"/>
  <c r="N492" i="7"/>
  <c r="N494" i="7"/>
  <c r="N496" i="7"/>
  <c r="N501" i="7"/>
  <c r="N502" i="7"/>
  <c r="N505" i="7"/>
  <c r="N509" i="7"/>
  <c r="P509" i="7" s="1"/>
  <c r="N513" i="7"/>
  <c r="N516" i="7"/>
  <c r="N524" i="7"/>
  <c r="N504" i="7"/>
  <c r="N508" i="7"/>
  <c r="N517" i="7"/>
  <c r="N525" i="7"/>
  <c r="N551" i="7"/>
  <c r="N554" i="7"/>
  <c r="N558" i="7"/>
  <c r="N562" i="7"/>
  <c r="N550" i="7"/>
  <c r="N555" i="7"/>
  <c r="N563" i="7"/>
  <c r="N565" i="7"/>
  <c r="N568" i="7"/>
  <c r="N570" i="7"/>
  <c r="N572" i="7"/>
  <c r="N574" i="7"/>
  <c r="N576" i="7"/>
  <c r="N578" i="7"/>
  <c r="N580" i="7"/>
  <c r="N585" i="7"/>
  <c r="N583" i="7"/>
  <c r="N586" i="7"/>
  <c r="N588" i="7"/>
  <c r="N590" i="7"/>
  <c r="N593" i="7"/>
  <c r="N597" i="7"/>
  <c r="N600" i="7"/>
  <c r="N604" i="7"/>
  <c r="N607" i="7"/>
  <c r="N611" i="7"/>
  <c r="N596" i="7"/>
  <c r="N601" i="7"/>
  <c r="N605" i="7"/>
  <c r="N610" i="7"/>
  <c r="N613" i="7"/>
  <c r="N616" i="7"/>
  <c r="N618" i="7"/>
  <c r="N620" i="7"/>
  <c r="N622" i="7"/>
  <c r="N624" i="7"/>
  <c r="N626" i="7"/>
  <c r="N628" i="7"/>
  <c r="N631" i="7"/>
  <c r="N634" i="7"/>
  <c r="N641" i="7"/>
  <c r="N645" i="7"/>
  <c r="N652" i="7"/>
  <c r="N655" i="7"/>
  <c r="N659" i="7"/>
  <c r="N630" i="7"/>
  <c r="N635" i="7"/>
  <c r="N640" i="7"/>
  <c r="N644" i="7"/>
  <c r="N649" i="7"/>
  <c r="N653" i="7"/>
  <c r="N658" i="7"/>
  <c r="N696" i="7"/>
  <c r="N700" i="7"/>
  <c r="N705" i="7"/>
  <c r="N710" i="7"/>
  <c r="N714" i="7"/>
  <c r="N719" i="7"/>
  <c r="N723" i="7"/>
  <c r="N728" i="7"/>
  <c r="N732" i="7"/>
  <c r="N736" i="7"/>
  <c r="N740" i="7"/>
  <c r="N743" i="7"/>
  <c r="P743" i="7" s="1"/>
  <c r="N745" i="7"/>
  <c r="P745" i="7" s="1"/>
  <c r="N747" i="7"/>
  <c r="P747" i="7" s="1"/>
  <c r="N749" i="7"/>
  <c r="P749" i="7" s="1"/>
  <c r="N763" i="7"/>
  <c r="P763" i="7" s="1"/>
  <c r="N767" i="7"/>
  <c r="P767" i="7" s="1"/>
  <c r="N769" i="7"/>
  <c r="P769" i="7" s="1"/>
  <c r="N771" i="7"/>
  <c r="P771" i="7" s="1"/>
  <c r="N773" i="7"/>
  <c r="P773" i="7" s="1"/>
  <c r="N775" i="7"/>
  <c r="P775" i="7" s="1"/>
  <c r="N777" i="7"/>
  <c r="P777" i="7" s="1"/>
  <c r="N779" i="7"/>
  <c r="P779" i="7" s="1"/>
  <c r="N783" i="7"/>
  <c r="P783" i="7" s="1"/>
  <c r="N785" i="7"/>
  <c r="P785" i="7" s="1"/>
  <c r="N787" i="7"/>
  <c r="P787" i="7" s="1"/>
  <c r="N789" i="7"/>
  <c r="P789" i="7" s="1"/>
  <c r="N793" i="7"/>
  <c r="P793" i="7"/>
  <c r="N695" i="7"/>
  <c r="P695" i="7" s="1"/>
  <c r="N699" i="7"/>
  <c r="P699" i="7"/>
  <c r="N702" i="7"/>
  <c r="P702" i="7" s="1"/>
  <c r="N706" i="7"/>
  <c r="P706" i="7" s="1"/>
  <c r="N709" i="7"/>
  <c r="P709" i="7" s="1"/>
  <c r="N713" i="7"/>
  <c r="P713" i="7" s="1"/>
  <c r="N717" i="7"/>
  <c r="P717" i="7" s="1"/>
  <c r="N720" i="7"/>
  <c r="P720" i="7"/>
  <c r="N724" i="7"/>
  <c r="P724" i="7" s="1"/>
  <c r="N727" i="7"/>
  <c r="P727" i="7"/>
  <c r="N731" i="7"/>
  <c r="P731" i="7" s="1"/>
  <c r="N741" i="7"/>
  <c r="N828" i="7"/>
  <c r="O828" i="7" s="1"/>
  <c r="Q828" i="7" s="1"/>
  <c r="N830" i="7"/>
  <c r="N834" i="7"/>
  <c r="N838" i="7"/>
  <c r="N840" i="7"/>
  <c r="N842" i="7"/>
  <c r="N844" i="7"/>
  <c r="O844" i="7" s="1"/>
  <c r="Q844" i="7" s="1"/>
  <c r="N850" i="7"/>
  <c r="N854" i="7"/>
  <c r="O854" i="7" s="1"/>
  <c r="Q854" i="7" s="1"/>
  <c r="N858" i="7"/>
  <c r="N860" i="7"/>
  <c r="P860" i="7" s="1"/>
  <c r="N862" i="7"/>
  <c r="O862" i="7" s="1"/>
  <c r="Q862" i="7" s="1"/>
  <c r="N795" i="7"/>
  <c r="N797" i="7"/>
  <c r="N799" i="7"/>
  <c r="P799" i="7" s="1"/>
  <c r="N801" i="7"/>
  <c r="N803" i="7"/>
  <c r="N805" i="7"/>
  <c r="N807" i="7"/>
  <c r="O807" i="7" s="1"/>
  <c r="Q807" i="7" s="1"/>
  <c r="N809" i="7"/>
  <c r="N811" i="7"/>
  <c r="N813" i="7"/>
  <c r="N815" i="7"/>
  <c r="O815" i="7" s="1"/>
  <c r="Q815" i="7" s="1"/>
  <c r="N817" i="7"/>
  <c r="N821" i="7"/>
  <c r="N865" i="7"/>
  <c r="N867" i="7"/>
  <c r="P867" i="7" s="1"/>
  <c r="N869" i="7"/>
  <c r="N871" i="7"/>
  <c r="P871" i="7" s="1"/>
  <c r="N873" i="7"/>
  <c r="N875" i="7"/>
  <c r="N877" i="7"/>
  <c r="N879" i="7"/>
  <c r="O879" i="7" s="1"/>
  <c r="Q879" i="7" s="1"/>
  <c r="N881" i="7"/>
  <c r="N883" i="7"/>
  <c r="N887" i="7"/>
  <c r="O887" i="7" s="1"/>
  <c r="Q887" i="7" s="1"/>
  <c r="N889" i="7"/>
  <c r="N891" i="7"/>
  <c r="N893" i="7"/>
  <c r="P893" i="7" s="1"/>
  <c r="N895" i="7"/>
  <c r="P895" i="7" s="1"/>
  <c r="N898" i="7"/>
  <c r="O131" i="7"/>
  <c r="Q131" i="7"/>
  <c r="P131" i="7"/>
  <c r="O195" i="7"/>
  <c r="Q195" i="7" s="1"/>
  <c r="P195" i="7"/>
  <c r="O217" i="7"/>
  <c r="Q217" i="7" s="1"/>
  <c r="P217" i="7"/>
  <c r="O233" i="7"/>
  <c r="Q233" i="7" s="1"/>
  <c r="P233" i="7"/>
  <c r="O119" i="7"/>
  <c r="Q119" i="7" s="1"/>
  <c r="P119" i="7"/>
  <c r="O135" i="7"/>
  <c r="Q135" i="7" s="1"/>
  <c r="P135" i="7"/>
  <c r="R135" i="7" s="1"/>
  <c r="O183" i="7"/>
  <c r="Q183" i="7" s="1"/>
  <c r="P183" i="7"/>
  <c r="O199" i="7"/>
  <c r="Q199" i="7" s="1"/>
  <c r="P199" i="7"/>
  <c r="O123" i="7"/>
  <c r="Q123" i="7" s="1"/>
  <c r="P123" i="7"/>
  <c r="O139" i="7"/>
  <c r="Q139" i="7" s="1"/>
  <c r="P139" i="7"/>
  <c r="O236" i="7"/>
  <c r="Q236" i="7"/>
  <c r="P236" i="7"/>
  <c r="O134" i="7"/>
  <c r="Q134" i="7" s="1"/>
  <c r="P134" i="7"/>
  <c r="O198" i="7"/>
  <c r="Q198" i="7" s="1"/>
  <c r="P198" i="7"/>
  <c r="O150" i="7"/>
  <c r="Q150" i="7" s="1"/>
  <c r="P150" i="7"/>
  <c r="O126" i="7"/>
  <c r="Q126" i="7" s="1"/>
  <c r="P126" i="7"/>
  <c r="P231" i="7"/>
  <c r="O209" i="7"/>
  <c r="Q209" i="7" s="1"/>
  <c r="P209" i="7"/>
  <c r="O201" i="7"/>
  <c r="Q201" i="7"/>
  <c r="P201" i="7"/>
  <c r="R201" i="7" s="1"/>
  <c r="O169" i="7"/>
  <c r="Q169" i="7" s="1"/>
  <c r="P169" i="7"/>
  <c r="O190" i="7"/>
  <c r="Q190" i="7" s="1"/>
  <c r="P190" i="7"/>
  <c r="O142" i="7"/>
  <c r="Q142" i="7" s="1"/>
  <c r="P142" i="7"/>
  <c r="R142" i="7" s="1"/>
  <c r="O230" i="7"/>
  <c r="Q230" i="7" s="1"/>
  <c r="P230" i="7"/>
  <c r="O222" i="7"/>
  <c r="Q222" i="7" s="1"/>
  <c r="P222" i="7"/>
  <c r="O200" i="7"/>
  <c r="Q200" i="7" s="1"/>
  <c r="P200" i="7"/>
  <c r="O196" i="7"/>
  <c r="Q196" i="7" s="1"/>
  <c r="P196" i="7"/>
  <c r="O188" i="7"/>
  <c r="Q188" i="7" s="1"/>
  <c r="P188" i="7"/>
  <c r="O184" i="7"/>
  <c r="Q184" i="7" s="1"/>
  <c r="P184" i="7"/>
  <c r="O180" i="7"/>
  <c r="Q180" i="7" s="1"/>
  <c r="O176" i="7"/>
  <c r="Q176" i="7" s="1"/>
  <c r="P176" i="7"/>
  <c r="O164" i="7"/>
  <c r="Q164" i="7" s="1"/>
  <c r="P164" i="7"/>
  <c r="O156" i="7"/>
  <c r="Q156" i="7" s="1"/>
  <c r="P156" i="7"/>
  <c r="O152" i="7"/>
  <c r="Q152" i="7" s="1"/>
  <c r="P152" i="7"/>
  <c r="O148" i="7"/>
  <c r="Q148" i="7" s="1"/>
  <c r="P148" i="7"/>
  <c r="O120" i="7"/>
  <c r="Q120" i="7" s="1"/>
  <c r="O116" i="7"/>
  <c r="Q116" i="7" s="1"/>
  <c r="P116" i="7"/>
  <c r="O112" i="7"/>
  <c r="Q112" i="7" s="1"/>
  <c r="P112" i="7"/>
  <c r="R112" i="7" s="1"/>
  <c r="O79" i="7"/>
  <c r="Q79" i="7" s="1"/>
  <c r="P79" i="7"/>
  <c r="O143" i="7"/>
  <c r="Q143" i="7" s="1"/>
  <c r="P143" i="7"/>
  <c r="O207" i="7"/>
  <c r="Q207" i="7" s="1"/>
  <c r="R207" i="7" s="1"/>
  <c r="P207" i="7"/>
  <c r="O31" i="7"/>
  <c r="Q31" i="7"/>
  <c r="R31" i="7" s="1"/>
  <c r="P31" i="7"/>
  <c r="O214" i="7"/>
  <c r="Q214" i="7" s="1"/>
  <c r="P214" i="7"/>
  <c r="O163" i="7"/>
  <c r="Q163" i="7" s="1"/>
  <c r="R163" i="7" s="1"/>
  <c r="N177" i="7"/>
  <c r="P177" i="7" s="1"/>
  <c r="O95" i="7"/>
  <c r="Q95" i="7"/>
  <c r="R95" i="7" s="1"/>
  <c r="N103" i="7"/>
  <c r="P103" i="7" s="1"/>
  <c r="N110" i="7"/>
  <c r="P110" i="7" s="1"/>
  <c r="N210" i="7"/>
  <c r="P210" i="7" s="1"/>
  <c r="N158" i="7"/>
  <c r="P158" i="7" s="1"/>
  <c r="N114" i="7"/>
  <c r="P114" i="7" s="1"/>
  <c r="O167" i="7"/>
  <c r="Q167" i="7" s="1"/>
  <c r="R167" i="7" s="1"/>
  <c r="O155" i="7"/>
  <c r="Q155" i="7" s="1"/>
  <c r="N162" i="7"/>
  <c r="P162" i="7" s="1"/>
  <c r="N70" i="7"/>
  <c r="P70" i="7" s="1"/>
  <c r="N22" i="7"/>
  <c r="P22" i="7" s="1"/>
  <c r="N39" i="7"/>
  <c r="P39" i="7" s="1"/>
  <c r="O147" i="7"/>
  <c r="Q147" i="7" s="1"/>
  <c r="R147" i="7" s="1"/>
  <c r="O211" i="7"/>
  <c r="Q211" i="7"/>
  <c r="N219" i="7"/>
  <c r="P219" i="7" s="1"/>
  <c r="N101" i="7"/>
  <c r="P101" i="7" s="1"/>
  <c r="N53" i="7"/>
  <c r="P53" i="7" s="1"/>
  <c r="N38" i="7"/>
  <c r="P38" i="7" s="1"/>
  <c r="N225" i="7"/>
  <c r="P225" i="7" s="1"/>
  <c r="N194" i="7"/>
  <c r="P194" i="7" s="1"/>
  <c r="N42" i="7"/>
  <c r="P42" i="7" s="1"/>
  <c r="N232" i="7"/>
  <c r="P232" i="7" s="1"/>
  <c r="N193" i="7"/>
  <c r="P193" i="7" s="1"/>
  <c r="N97" i="7"/>
  <c r="P97" i="7" s="1"/>
  <c r="N65" i="7"/>
  <c r="P65" i="7" s="1"/>
  <c r="N33" i="7"/>
  <c r="P33" i="7" s="1"/>
  <c r="O118" i="7"/>
  <c r="Q118" i="7" s="1"/>
  <c r="R118" i="7" s="1"/>
  <c r="N26" i="7"/>
  <c r="P26" i="7"/>
  <c r="N168" i="7"/>
  <c r="P168" i="7" s="1"/>
  <c r="N104" i="7"/>
  <c r="P104" i="7" s="1"/>
  <c r="N88" i="7"/>
  <c r="P88" i="7" s="1"/>
  <c r="N72" i="7"/>
  <c r="P72" i="7" s="1"/>
  <c r="N40" i="7"/>
  <c r="P40" i="7" s="1"/>
  <c r="N24" i="7"/>
  <c r="P24" i="7"/>
  <c r="N235" i="7"/>
  <c r="P235" i="7" s="1"/>
  <c r="N197" i="7"/>
  <c r="P197" i="7"/>
  <c r="N181" i="7"/>
  <c r="P181" i="7" s="1"/>
  <c r="N165" i="7"/>
  <c r="P165" i="7" s="1"/>
  <c r="N149" i="7"/>
  <c r="P149" i="7" s="1"/>
  <c r="N133" i="7"/>
  <c r="P133" i="7" s="1"/>
  <c r="N117" i="7"/>
  <c r="P117" i="7" s="1"/>
  <c r="N69" i="7"/>
  <c r="P69" i="7"/>
  <c r="N216" i="7"/>
  <c r="P216" i="7" s="1"/>
  <c r="N178" i="7"/>
  <c r="P178" i="7"/>
  <c r="N130" i="7"/>
  <c r="P130" i="7" s="1"/>
  <c r="N204" i="7"/>
  <c r="P204" i="7" s="1"/>
  <c r="N124" i="7"/>
  <c r="P124" i="7" s="1"/>
  <c r="N76" i="7"/>
  <c r="P76" i="7" s="1"/>
  <c r="N28" i="7"/>
  <c r="P28" i="7" s="1"/>
  <c r="N99" i="7"/>
  <c r="P99" i="7"/>
  <c r="N146" i="7"/>
  <c r="P146" i="7"/>
  <c r="N102" i="7"/>
  <c r="P102" i="7" s="1"/>
  <c r="N161" i="7"/>
  <c r="P161" i="7" s="1"/>
  <c r="O145" i="7"/>
  <c r="Q145" i="7" s="1"/>
  <c r="R145" i="7" s="1"/>
  <c r="O129" i="7"/>
  <c r="Q129" i="7" s="1"/>
  <c r="O113" i="7"/>
  <c r="Q113" i="7" s="1"/>
  <c r="R113" i="7" s="1"/>
  <c r="N81" i="7"/>
  <c r="P81" i="7" s="1"/>
  <c r="N49" i="7"/>
  <c r="P49" i="7" s="1"/>
  <c r="N74" i="7"/>
  <c r="P74" i="7" s="1"/>
  <c r="N179" i="7"/>
  <c r="P179" i="7" s="1"/>
  <c r="N71" i="7"/>
  <c r="P71" i="7" s="1"/>
  <c r="O187" i="7"/>
  <c r="Q187" i="7" s="1"/>
  <c r="N224" i="7"/>
  <c r="P224" i="7" s="1"/>
  <c r="N182" i="7"/>
  <c r="P182" i="7"/>
  <c r="N82" i="7"/>
  <c r="P82" i="7" s="1"/>
  <c r="N220" i="7"/>
  <c r="P220" i="7" s="1"/>
  <c r="N138" i="7"/>
  <c r="P138" i="7" s="1"/>
  <c r="N227" i="7"/>
  <c r="P227" i="7" s="1"/>
  <c r="N212" i="7"/>
  <c r="P212" i="7"/>
  <c r="P205" i="7"/>
  <c r="N189" i="7"/>
  <c r="P189" i="7" s="1"/>
  <c r="N157" i="7"/>
  <c r="P157" i="7" s="1"/>
  <c r="N141" i="7"/>
  <c r="P141" i="7" s="1"/>
  <c r="N125" i="7"/>
  <c r="P125" i="7" s="1"/>
  <c r="N93" i="7"/>
  <c r="P93" i="7" s="1"/>
  <c r="N77" i="7"/>
  <c r="P77" i="7" s="1"/>
  <c r="N45" i="7"/>
  <c r="P45" i="7" s="1"/>
  <c r="N154" i="7"/>
  <c r="P154" i="7" s="1"/>
  <c r="N234" i="7"/>
  <c r="P234" i="7" s="1"/>
  <c r="N132" i="7"/>
  <c r="P132" i="7" s="1"/>
  <c r="N100" i="7"/>
  <c r="P100" i="7" s="1"/>
  <c r="N84" i="7"/>
  <c r="P84" i="7" s="1"/>
  <c r="N68" i="7"/>
  <c r="P68" i="7" s="1"/>
  <c r="N36" i="7"/>
  <c r="P36" i="7" s="1"/>
  <c r="N85" i="7"/>
  <c r="P85" i="7" s="1"/>
  <c r="N37" i="7"/>
  <c r="P37" i="7" s="1"/>
  <c r="N86" i="7"/>
  <c r="P86" i="7" s="1"/>
  <c r="N44" i="7"/>
  <c r="P44" i="7" s="1"/>
  <c r="N35" i="7"/>
  <c r="P35" i="7" s="1"/>
  <c r="N67" i="7"/>
  <c r="P67" i="7" s="1"/>
  <c r="N87" i="7"/>
  <c r="P87" i="7" s="1"/>
  <c r="N203" i="7"/>
  <c r="P203" i="7" s="1"/>
  <c r="N122" i="7"/>
  <c r="P122" i="7" s="1"/>
  <c r="N66" i="7"/>
  <c r="P66" i="7" s="1"/>
  <c r="N170" i="7"/>
  <c r="P170" i="7" s="1"/>
  <c r="N78" i="7"/>
  <c r="P78" i="7" s="1"/>
  <c r="N223" i="7"/>
  <c r="P223" i="7" s="1"/>
  <c r="N185" i="7"/>
  <c r="P185" i="7" s="1"/>
  <c r="N153" i="7"/>
  <c r="P153" i="7" s="1"/>
  <c r="O137" i="7"/>
  <c r="Q137" i="7" s="1"/>
  <c r="N121" i="7"/>
  <c r="P121" i="7" s="1"/>
  <c r="N89" i="7"/>
  <c r="P89" i="7" s="1"/>
  <c r="N73" i="7"/>
  <c r="P73" i="7" s="1"/>
  <c r="N41" i="7"/>
  <c r="P41" i="7" s="1"/>
  <c r="N98" i="7"/>
  <c r="P98" i="7"/>
  <c r="N208" i="7"/>
  <c r="P208" i="7" s="1"/>
  <c r="N160" i="7"/>
  <c r="P160" i="7" s="1"/>
  <c r="N144" i="7"/>
  <c r="P144" i="7" s="1"/>
  <c r="N96" i="7"/>
  <c r="P96" i="7" s="1"/>
  <c r="N80" i="7"/>
  <c r="P80" i="7" s="1"/>
  <c r="P1488" i="7"/>
  <c r="O1488" i="7"/>
  <c r="Q1488" i="7" s="1"/>
  <c r="O1489" i="7"/>
  <c r="Q1489" i="7" s="1"/>
  <c r="R1489" i="7" s="1"/>
  <c r="O1491" i="7"/>
  <c r="Q1491" i="7" s="1"/>
  <c r="R1491" i="7" s="1"/>
  <c r="O1484" i="7"/>
  <c r="Q1484" i="7"/>
  <c r="R1484" i="7" s="1"/>
  <c r="O999" i="7"/>
  <c r="Q999" i="7"/>
  <c r="R999" i="7" s="1"/>
  <c r="O1165" i="7"/>
  <c r="Q1165" i="7" s="1"/>
  <c r="R1165" i="7" s="1"/>
  <c r="O965" i="7"/>
  <c r="Q965" i="7" s="1"/>
  <c r="R965" i="7" s="1"/>
  <c r="O1117" i="7"/>
  <c r="Q1117" i="7" s="1"/>
  <c r="R1117" i="7" s="1"/>
  <c r="O1250" i="7"/>
  <c r="Q1250" i="7" s="1"/>
  <c r="O1400" i="7"/>
  <c r="Q1400" i="7" s="1"/>
  <c r="R1400" i="7" s="1"/>
  <c r="O1102" i="7"/>
  <c r="Q1102" i="7" s="1"/>
  <c r="R1102" i="7" s="1"/>
  <c r="O1238" i="7"/>
  <c r="Q1238" i="7" s="1"/>
  <c r="O997" i="7"/>
  <c r="Q997" i="7" s="1"/>
  <c r="R997" i="7" s="1"/>
  <c r="O1401" i="7"/>
  <c r="Q1401" i="7" s="1"/>
  <c r="R1401" i="7" s="1"/>
  <c r="O994" i="7"/>
  <c r="Q994" i="7" s="1"/>
  <c r="R994" i="7" s="1"/>
  <c r="O954" i="7"/>
  <c r="Q954" i="7" s="1"/>
  <c r="R954" i="7" s="1"/>
  <c r="O1196" i="7"/>
  <c r="Q1196" i="7"/>
  <c r="R1196" i="7" s="1"/>
  <c r="O1175" i="7"/>
  <c r="Q1175" i="7" s="1"/>
  <c r="R1175" i="7" s="1"/>
  <c r="O1118" i="7"/>
  <c r="Q1118" i="7" s="1"/>
  <c r="R1118" i="7" s="1"/>
  <c r="O981" i="7"/>
  <c r="Q981" i="7" s="1"/>
  <c r="R981" i="7" s="1"/>
  <c r="O1162" i="7"/>
  <c r="Q1162" i="7"/>
  <c r="R1162" i="7" s="1"/>
  <c r="O969" i="7"/>
  <c r="Q969" i="7" s="1"/>
  <c r="R969" i="7" s="1"/>
  <c r="O1101" i="7"/>
  <c r="Q1101" i="7" s="1"/>
  <c r="R1101" i="7" s="1"/>
  <c r="O1365" i="7"/>
  <c r="Q1365" i="7" s="1"/>
  <c r="R1365" i="7" s="1"/>
  <c r="O1205" i="7"/>
  <c r="Q1205" i="7" s="1"/>
  <c r="R1205" i="7" s="1"/>
  <c r="O1278" i="7"/>
  <c r="Q1278" i="7" s="1"/>
  <c r="R1278" i="7" s="1"/>
  <c r="O1229" i="7"/>
  <c r="Q1229" i="7" s="1"/>
  <c r="R1229" i="7" s="1"/>
  <c r="O1207" i="7"/>
  <c r="Q1207" i="7" s="1"/>
  <c r="R1207" i="7" s="1"/>
  <c r="O1082" i="7"/>
  <c r="Q1082" i="7" s="1"/>
  <c r="R1082" i="7" s="1"/>
  <c r="O1081" i="7"/>
  <c r="Q1081" i="7"/>
  <c r="R1081" i="7" s="1"/>
  <c r="O1008" i="7"/>
  <c r="Q1008" i="7" s="1"/>
  <c r="R1008" i="7" s="1"/>
  <c r="O1426" i="7"/>
  <c r="Q1426" i="7"/>
  <c r="R1426" i="7" s="1"/>
  <c r="O1381" i="7"/>
  <c r="Q1381" i="7" s="1"/>
  <c r="R1381" i="7" s="1"/>
  <c r="O1003" i="7"/>
  <c r="Q1003" i="7" s="1"/>
  <c r="O1377" i="7"/>
  <c r="Q1377" i="7" s="1"/>
  <c r="O1292" i="7"/>
  <c r="Q1292" i="7" s="1"/>
  <c r="R1292" i="7" s="1"/>
  <c r="O1120" i="7"/>
  <c r="Q1120" i="7" s="1"/>
  <c r="O1087" i="7"/>
  <c r="Q1087" i="7" s="1"/>
  <c r="R1087" i="7" s="1"/>
  <c r="O983" i="7"/>
  <c r="Q983" i="7" s="1"/>
  <c r="R983" i="7" s="1"/>
  <c r="O1384" i="7"/>
  <c r="Q1384" i="7" s="1"/>
  <c r="R1384" i="7" s="1"/>
  <c r="O1293" i="7"/>
  <c r="Q1293" i="7" s="1"/>
  <c r="R1293" i="7" s="1"/>
  <c r="O1212" i="7"/>
  <c r="Q1212" i="7" s="1"/>
  <c r="R1212" i="7" s="1"/>
  <c r="O1128" i="7"/>
  <c r="Q1128" i="7" s="1"/>
  <c r="R1128" i="7" s="1"/>
  <c r="O1089" i="7"/>
  <c r="Q1089" i="7" s="1"/>
  <c r="R1089" i="7" s="1"/>
  <c r="O1067" i="7"/>
  <c r="Q1067" i="7" s="1"/>
  <c r="R1067" i="7" s="1"/>
  <c r="O1013" i="7"/>
  <c r="Q1013" i="7" s="1"/>
  <c r="O949" i="7"/>
  <c r="Q949" i="7" s="1"/>
  <c r="R949" i="7" s="1"/>
  <c r="O1294" i="7"/>
  <c r="Q1294" i="7" s="1"/>
  <c r="O1410" i="7"/>
  <c r="Q1410" i="7"/>
  <c r="R1410" i="7" s="1"/>
  <c r="O1223" i="7"/>
  <c r="Q1223" i="7" s="1"/>
  <c r="O1193" i="7"/>
  <c r="Q1193" i="7" s="1"/>
  <c r="R1193" i="7" s="1"/>
  <c r="O1169" i="7"/>
  <c r="Q1169" i="7"/>
  <c r="R1169" i="7" s="1"/>
  <c r="O1104" i="7"/>
  <c r="Q1104" i="7" s="1"/>
  <c r="R1104" i="7" s="1"/>
  <c r="O1351" i="7"/>
  <c r="Q1351" i="7"/>
  <c r="O968" i="7"/>
  <c r="Q968" i="7" s="1"/>
  <c r="R968" i="7" s="1"/>
  <c r="O1221" i="7"/>
  <c r="Q1221" i="7" s="1"/>
  <c r="R1221" i="7" s="1"/>
  <c r="O1285" i="7"/>
  <c r="Q1285" i="7" s="1"/>
  <c r="R1285" i="7" s="1"/>
  <c r="O1235" i="7"/>
  <c r="Q1235" i="7" s="1"/>
  <c r="R1235" i="7" s="1"/>
  <c r="O1198" i="7"/>
  <c r="Q1198" i="7"/>
  <c r="R1198" i="7" s="1"/>
  <c r="O1130" i="7"/>
  <c r="Q1130" i="7" s="1"/>
  <c r="R1130" i="7" s="1"/>
  <c r="O1095" i="7"/>
  <c r="Q1095" i="7" s="1"/>
  <c r="R1095" i="7" s="1"/>
  <c r="O1073" i="7"/>
  <c r="Q1073" i="7" s="1"/>
  <c r="R1073" i="7" s="1"/>
  <c r="O1395" i="7"/>
  <c r="Q1395" i="7" s="1"/>
  <c r="R1395" i="7" s="1"/>
  <c r="O1360" i="7"/>
  <c r="Q1360" i="7"/>
  <c r="R1360" i="7" s="1"/>
  <c r="O1333" i="7"/>
  <c r="Q1333" i="7" s="1"/>
  <c r="R1333" i="7" s="1"/>
  <c r="O1287" i="7"/>
  <c r="Q1287" i="7" s="1"/>
  <c r="R1287" i="7" s="1"/>
  <c r="O1319" i="7"/>
  <c r="Q1319" i="7" s="1"/>
  <c r="R1319" i="7" s="1"/>
  <c r="O1281" i="7"/>
  <c r="Q1281" i="7" s="1"/>
  <c r="R1281" i="7" s="1"/>
  <c r="O1252" i="7"/>
  <c r="Q1252" i="7" s="1"/>
  <c r="R1252" i="7" s="1"/>
  <c r="O1236" i="7"/>
  <c r="Q1236" i="7" s="1"/>
  <c r="R1236" i="7" s="1"/>
  <c r="O1219" i="7"/>
  <c r="Q1219" i="7" s="1"/>
  <c r="O1217" i="7"/>
  <c r="Q1217" i="7" s="1"/>
  <c r="O1201" i="7"/>
  <c r="Q1201" i="7"/>
  <c r="R1201" i="7" s="1"/>
  <c r="O1187" i="7"/>
  <c r="Q1187" i="7" s="1"/>
  <c r="R1187" i="7" s="1"/>
  <c r="O1184" i="7"/>
  <c r="Q1184" i="7" s="1"/>
  <c r="R1184" i="7" s="1"/>
  <c r="O1186" i="7"/>
  <c r="Q1186" i="7" s="1"/>
  <c r="R1186" i="7" s="1"/>
  <c r="O1159" i="7"/>
  <c r="Q1159" i="7" s="1"/>
  <c r="R1159" i="7" s="1"/>
  <c r="O1126" i="7"/>
  <c r="Q1126" i="7" s="1"/>
  <c r="R1126" i="7" s="1"/>
  <c r="O1110" i="7"/>
  <c r="Q1110" i="7" s="1"/>
  <c r="R1110" i="7" s="1"/>
  <c r="O1066" i="7"/>
  <c r="Q1066" i="7" s="1"/>
  <c r="R1066" i="7" s="1"/>
  <c r="O1065" i="7"/>
  <c r="Q1065" i="7" s="1"/>
  <c r="R1065" i="7" s="1"/>
  <c r="O1105" i="7"/>
  <c r="Q1105" i="7" s="1"/>
  <c r="R1105" i="7" s="1"/>
  <c r="O1091" i="7"/>
  <c r="Q1091" i="7"/>
  <c r="R1091" i="7" s="1"/>
  <c r="O978" i="7"/>
  <c r="Q978" i="7" s="1"/>
  <c r="R978" i="7" s="1"/>
  <c r="O1005" i="7"/>
  <c r="Q1005" i="7" s="1"/>
  <c r="R1005" i="7" s="1"/>
  <c r="O989" i="7"/>
  <c r="Q989" i="7" s="1"/>
  <c r="R989" i="7" s="1"/>
  <c r="O973" i="7"/>
  <c r="Q973" i="7" s="1"/>
  <c r="R973" i="7" s="1"/>
  <c r="O957" i="7"/>
  <c r="Q957" i="7" s="1"/>
  <c r="R957" i="7" s="1"/>
  <c r="O970" i="7"/>
  <c r="Q970" i="7" s="1"/>
  <c r="R970" i="7" s="1"/>
  <c r="O938" i="7"/>
  <c r="Q938" i="7" s="1"/>
  <c r="R938" i="7" s="1"/>
  <c r="O1425" i="7"/>
  <c r="Q1425" i="7" s="1"/>
  <c r="O1409" i="7"/>
  <c r="Q1409" i="7" s="1"/>
  <c r="R1409" i="7"/>
  <c r="O1393" i="7"/>
  <c r="Q1393" i="7" s="1"/>
  <c r="R1393" i="7" s="1"/>
  <c r="O1127" i="7"/>
  <c r="Q1127" i="7" s="1"/>
  <c r="R1127" i="7"/>
  <c r="O1417" i="7"/>
  <c r="Q1417" i="7" s="1"/>
  <c r="R1417" i="7" s="1"/>
  <c r="O1405" i="7"/>
  <c r="Q1405" i="7" s="1"/>
  <c r="R1405" i="7" s="1"/>
  <c r="O1305" i="7"/>
  <c r="Q1305" i="7" s="1"/>
  <c r="R1305" i="7" s="1"/>
  <c r="O1188" i="7"/>
  <c r="Q1188" i="7"/>
  <c r="R1188" i="7" s="1"/>
  <c r="O1174" i="7"/>
  <c r="Q1174" i="7" s="1"/>
  <c r="R1174" i="7" s="1"/>
  <c r="O1086" i="7"/>
  <c r="Q1086" i="7" s="1"/>
  <c r="R1086" i="7" s="1"/>
  <c r="O1072" i="7"/>
  <c r="Q1072" i="7" s="1"/>
  <c r="O962" i="7"/>
  <c r="Q962" i="7" s="1"/>
  <c r="R962" i="7" s="1"/>
  <c r="O967" i="7"/>
  <c r="Q967" i="7" s="1"/>
  <c r="O1429" i="7"/>
  <c r="Q1429" i="7" s="1"/>
  <c r="R1429" i="7" s="1"/>
  <c r="O934" i="7"/>
  <c r="Q934" i="7" s="1"/>
  <c r="R934" i="7" s="1"/>
  <c r="O1433" i="7"/>
  <c r="Q1433" i="7" s="1"/>
  <c r="O1413" i="7"/>
  <c r="Q1413" i="7" s="1"/>
  <c r="R1413" i="7" s="1"/>
  <c r="O1397" i="7"/>
  <c r="Q1397" i="7" s="1"/>
  <c r="R1397" i="7" s="1"/>
  <c r="O1329" i="7"/>
  <c r="Q1329" i="7"/>
  <c r="R1329" i="7" s="1"/>
  <c r="O1313" i="7"/>
  <c r="Q1313" i="7" s="1"/>
  <c r="R1313" i="7" s="1"/>
  <c r="O1297" i="7"/>
  <c r="Q1297" i="7" s="1"/>
  <c r="R1297" i="7" s="1"/>
  <c r="O1245" i="7"/>
  <c r="Q1245" i="7"/>
  <c r="R1245" i="7" s="1"/>
  <c r="O1246" i="7"/>
  <c r="Q1246" i="7" s="1"/>
  <c r="R1246" i="7" s="1"/>
  <c r="O1231" i="7"/>
  <c r="Q1231" i="7" s="1"/>
  <c r="R1231" i="7" s="1"/>
  <c r="O1214" i="7"/>
  <c r="Q1214" i="7" s="1"/>
  <c r="R1214" i="7" s="1"/>
  <c r="O1211" i="7"/>
  <c r="Q1211" i="7" s="1"/>
  <c r="O1190" i="7"/>
  <c r="Q1190" i="7" s="1"/>
  <c r="R1190" i="7" s="1"/>
  <c r="O1200" i="7"/>
  <c r="Q1200" i="7" s="1"/>
  <c r="O1195" i="7"/>
  <c r="Q1195" i="7" s="1"/>
  <c r="R1195" i="7" s="1"/>
  <c r="O1191" i="7"/>
  <c r="Q1191" i="7" s="1"/>
  <c r="O1157" i="7"/>
  <c r="Q1157" i="7" s="1"/>
  <c r="R1157" i="7" s="1"/>
  <c r="O1158" i="7"/>
  <c r="Q1158" i="7" s="1"/>
  <c r="R1158" i="7" s="1"/>
  <c r="O1125" i="7"/>
  <c r="Q1125" i="7" s="1"/>
  <c r="R1125" i="7" s="1"/>
  <c r="O1071" i="7"/>
  <c r="Q1071" i="7" s="1"/>
  <c r="R1071" i="7" s="1"/>
  <c r="O1111" i="7"/>
  <c r="Q1111" i="7" s="1"/>
  <c r="R1111" i="7" s="1"/>
  <c r="O1097" i="7"/>
  <c r="Q1097" i="7" s="1"/>
  <c r="R1097" i="7" s="1"/>
  <c r="O1002" i="7"/>
  <c r="Q1002" i="7" s="1"/>
  <c r="R1002" i="7" s="1"/>
  <c r="O980" i="7"/>
  <c r="Q980" i="7"/>
  <c r="R980" i="7" s="1"/>
  <c r="O975" i="7"/>
  <c r="Q975" i="7" s="1"/>
  <c r="R975" i="7" s="1"/>
  <c r="O959" i="7"/>
  <c r="Q959" i="7" s="1"/>
  <c r="R959" i="7" s="1"/>
  <c r="O976" i="7"/>
  <c r="Q976" i="7" s="1"/>
  <c r="R976" i="7" s="1"/>
  <c r="O942" i="7"/>
  <c r="Q942" i="7" s="1"/>
  <c r="R942" i="7" s="1"/>
  <c r="O1341" i="7"/>
  <c r="Q1341" i="7" s="1"/>
  <c r="R1341" i="7" s="1"/>
  <c r="O1361" i="7"/>
  <c r="Q1361" i="7" s="1"/>
  <c r="R1361" i="7" s="1"/>
  <c r="O935" i="7"/>
  <c r="Q935" i="7" s="1"/>
  <c r="R935" i="7"/>
  <c r="O1123" i="7"/>
  <c r="Q1123" i="7" s="1"/>
  <c r="R1123" i="7" s="1"/>
  <c r="O998" i="7"/>
  <c r="Q998" i="7" s="1"/>
  <c r="R998" i="7" s="1"/>
  <c r="O971" i="7"/>
  <c r="Q971" i="7" s="1"/>
  <c r="R971" i="7" s="1"/>
  <c r="O1363" i="7"/>
  <c r="Q1363" i="7" s="1"/>
  <c r="R1363" i="7" s="1"/>
  <c r="O1001" i="7"/>
  <c r="Q1001" i="7" s="1"/>
  <c r="R1001" i="7" s="1"/>
  <c r="O1373" i="7"/>
  <c r="Q1373" i="7" s="1"/>
  <c r="R1373" i="7" s="1"/>
  <c r="O1366" i="7"/>
  <c r="Q1366" i="7" s="1"/>
  <c r="R1366" i="7"/>
  <c r="O1350" i="7"/>
  <c r="Q1350" i="7" s="1"/>
  <c r="R1350" i="7" s="1"/>
  <c r="O1337" i="7"/>
  <c r="Q1337" i="7" s="1"/>
  <c r="R1337" i="7" s="1"/>
  <c r="O1325" i="7"/>
  <c r="Q1325" i="7" s="1"/>
  <c r="R1325" i="7" s="1"/>
  <c r="O1234" i="7"/>
  <c r="Q1234" i="7" s="1"/>
  <c r="O1215" i="7"/>
  <c r="Q1215" i="7" s="1"/>
  <c r="R1215" i="7"/>
  <c r="O1090" i="7"/>
  <c r="Q1090" i="7" s="1"/>
  <c r="R1090" i="7" s="1"/>
  <c r="O1099" i="7"/>
  <c r="Q1099" i="7" s="1"/>
  <c r="R1099" i="7" s="1"/>
  <c r="O1014" i="7"/>
  <c r="Q1014" i="7" s="1"/>
  <c r="R1014" i="7" s="1"/>
  <c r="O941" i="7"/>
  <c r="Q941" i="7" s="1"/>
  <c r="R941" i="7" s="1"/>
  <c r="O1156" i="7"/>
  <c r="Q1156" i="7" s="1"/>
  <c r="R1156" i="7" s="1"/>
  <c r="O1121" i="7"/>
  <c r="Q1121" i="7" s="1"/>
  <c r="R1121" i="7" s="1"/>
  <c r="O1077" i="7"/>
  <c r="Q1077" i="7" s="1"/>
  <c r="R1077" i="7" s="1"/>
  <c r="O958" i="7"/>
  <c r="Q958" i="7" s="1"/>
  <c r="R958" i="7" s="1"/>
  <c r="O953" i="7"/>
  <c r="Q953" i="7"/>
  <c r="R953" i="7" s="1"/>
  <c r="O1357" i="7"/>
  <c r="Q1357" i="7" s="1"/>
  <c r="R1357" i="7" s="1"/>
  <c r="O1406" i="7"/>
  <c r="Q1406" i="7" s="1"/>
  <c r="R1406" i="7" s="1"/>
  <c r="O1283" i="7"/>
  <c r="Q1283" i="7" s="1"/>
  <c r="R1283" i="7" s="1"/>
  <c r="O1317" i="7"/>
  <c r="Q1317" i="7" s="1"/>
  <c r="R1317" i="7" s="1"/>
  <c r="O1301" i="7"/>
  <c r="Q1301" i="7" s="1"/>
  <c r="R1301" i="7" s="1"/>
  <c r="O1277" i="7"/>
  <c r="Q1277" i="7"/>
  <c r="R1277" i="7" s="1"/>
  <c r="O1181" i="7"/>
  <c r="Q1181" i="7" s="1"/>
  <c r="R1181" i="7" s="1"/>
  <c r="O974" i="7"/>
  <c r="Q974" i="7" s="1"/>
  <c r="R974" i="7" s="1"/>
  <c r="O987" i="7"/>
  <c r="Q987" i="7" s="1"/>
  <c r="R987" i="7" s="1"/>
  <c r="O1415" i="7"/>
  <c r="Q1415" i="7" s="1"/>
  <c r="R1415" i="7" s="1"/>
  <c r="O1276" i="7"/>
  <c r="Q1276" i="7" s="1"/>
  <c r="R1276" i="7" s="1"/>
  <c r="O1197" i="7"/>
  <c r="Q1197" i="7"/>
  <c r="R1197" i="7" s="1"/>
  <c r="O1088" i="7"/>
  <c r="Q1088" i="7" s="1"/>
  <c r="R1088" i="7" s="1"/>
  <c r="O985" i="7"/>
  <c r="Q985" i="7" s="1"/>
  <c r="R985" i="7" s="1"/>
  <c r="O943" i="7"/>
  <c r="Q943" i="7" s="1"/>
  <c r="R943" i="7" s="1"/>
  <c r="O1385" i="7"/>
  <c r="Q1385" i="7" s="1"/>
  <c r="R1385" i="7" s="1"/>
  <c r="P1320" i="7"/>
  <c r="O1320" i="7"/>
  <c r="Q1320" i="7" s="1"/>
  <c r="O1249" i="7"/>
  <c r="Q1249" i="7" s="1"/>
  <c r="R1249" i="7" s="1"/>
  <c r="P1227" i="7"/>
  <c r="O1227" i="7"/>
  <c r="Q1227" i="7" s="1"/>
  <c r="P1178" i="7"/>
  <c r="O1178" i="7"/>
  <c r="Q1178" i="7" s="1"/>
  <c r="O1180" i="7"/>
  <c r="Q1180" i="7" s="1"/>
  <c r="R1180" i="7" s="1"/>
  <c r="P1163" i="7"/>
  <c r="O1134" i="7"/>
  <c r="Q1134" i="7" s="1"/>
  <c r="R1134" i="7" s="1"/>
  <c r="O1107" i="7"/>
  <c r="Q1107" i="7" s="1"/>
  <c r="R1107" i="7" s="1"/>
  <c r="P1075" i="7"/>
  <c r="O1075" i="7"/>
  <c r="Q1075" i="7" s="1"/>
  <c r="O1083" i="7"/>
  <c r="Q1083" i="7" s="1"/>
  <c r="R1083" i="7" s="1"/>
  <c r="P990" i="7"/>
  <c r="O990" i="7"/>
  <c r="Q990" i="7" s="1"/>
  <c r="P979" i="7"/>
  <c r="O955" i="7"/>
  <c r="Q955" i="7" s="1"/>
  <c r="R955" i="7" s="1"/>
  <c r="O939" i="7"/>
  <c r="Q939" i="7" s="1"/>
  <c r="P1349" i="7"/>
  <c r="O1349" i="7"/>
  <c r="Q1349" i="7" s="1"/>
  <c r="O1326" i="7"/>
  <c r="Q1326" i="7" s="1"/>
  <c r="R1326" i="7" s="1"/>
  <c r="P1226" i="7"/>
  <c r="O1226" i="7"/>
  <c r="Q1226" i="7" s="1"/>
  <c r="O1199" i="7"/>
  <c r="Q1199" i="7" s="1"/>
  <c r="R1199" i="7" s="1"/>
  <c r="P1074" i="7"/>
  <c r="O1074" i="7"/>
  <c r="Q1074" i="7" s="1"/>
  <c r="P1103" i="7"/>
  <c r="O1103" i="7"/>
  <c r="Q1103" i="7" s="1"/>
  <c r="P947" i="7"/>
  <c r="O947" i="7"/>
  <c r="Q947" i="7" s="1"/>
  <c r="P1242" i="7"/>
  <c r="O1242" i="7"/>
  <c r="Q1242" i="7" s="1"/>
  <c r="P1155" i="7"/>
  <c r="O1155" i="7"/>
  <c r="Q1155" i="7" s="1"/>
  <c r="P1115" i="7"/>
  <c r="O1115" i="7"/>
  <c r="Q1115" i="7" s="1"/>
  <c r="P1006" i="7"/>
  <c r="O1006" i="7"/>
  <c r="Q1006" i="7" s="1"/>
  <c r="P995" i="7"/>
  <c r="O995" i="7"/>
  <c r="Q995" i="7" s="1"/>
  <c r="P946" i="7"/>
  <c r="O946" i="7"/>
  <c r="Q946" i="7" s="1"/>
  <c r="P1369" i="7"/>
  <c r="O1369" i="7"/>
  <c r="Q1369" i="7" s="1"/>
  <c r="P1308" i="7"/>
  <c r="O1308" i="7"/>
  <c r="Q1308" i="7"/>
  <c r="P1233" i="7"/>
  <c r="O1233" i="7"/>
  <c r="Q1233" i="7" s="1"/>
  <c r="P1206" i="7"/>
  <c r="O1206" i="7"/>
  <c r="Q1206" i="7" s="1"/>
  <c r="P1161" i="7"/>
  <c r="O1161" i="7"/>
  <c r="Q1161" i="7" s="1"/>
  <c r="P1098" i="7"/>
  <c r="O1098" i="7"/>
  <c r="Q1098" i="7" s="1"/>
  <c r="P1069" i="7"/>
  <c r="O1069" i="7"/>
  <c r="Q1069" i="7" s="1"/>
  <c r="P986" i="7"/>
  <c r="O986" i="7"/>
  <c r="Q986" i="7" s="1"/>
  <c r="P1241" i="7"/>
  <c r="O1241" i="7"/>
  <c r="Q1241" i="7" s="1"/>
  <c r="P1210" i="7"/>
  <c r="O1210" i="7"/>
  <c r="Q1210" i="7" s="1"/>
  <c r="O1185" i="7"/>
  <c r="Q1185" i="7" s="1"/>
  <c r="P1085" i="7"/>
  <c r="O1085" i="7"/>
  <c r="Q1085" i="7" s="1"/>
  <c r="P1015" i="7"/>
  <c r="O1015" i="7"/>
  <c r="Q1015" i="7" s="1"/>
  <c r="R1015" i="7" s="1"/>
  <c r="P1011" i="7"/>
  <c r="O1011" i="7"/>
  <c r="Q1011" i="7" s="1"/>
  <c r="O1380" i="7"/>
  <c r="Q1380" i="7" s="1"/>
  <c r="P1289" i="7"/>
  <c r="O1289" i="7"/>
  <c r="Q1289" i="7" s="1"/>
  <c r="P1213" i="7"/>
  <c r="O1213" i="7"/>
  <c r="Q1213" i="7" s="1"/>
  <c r="P1166" i="7"/>
  <c r="O1166" i="7"/>
  <c r="Q1166" i="7" s="1"/>
  <c r="P1114" i="7"/>
  <c r="O1114" i="7"/>
  <c r="Q1114" i="7" s="1"/>
  <c r="P1113" i="7"/>
  <c r="O1113" i="7"/>
  <c r="Q1113" i="7" s="1"/>
  <c r="P1004" i="7"/>
  <c r="O1004" i="7"/>
  <c r="Q1004" i="7" s="1"/>
  <c r="P1222" i="7"/>
  <c r="O1222" i="7"/>
  <c r="Q1222" i="7" s="1"/>
  <c r="P1078" i="7"/>
  <c r="O1078" i="7"/>
  <c r="Q1078" i="7" s="1"/>
  <c r="P1109" i="7"/>
  <c r="P950" i="7"/>
  <c r="O950" i="7"/>
  <c r="Q950" i="7" s="1"/>
  <c r="P963" i="7"/>
  <c r="P1421" i="7"/>
  <c r="O1421" i="7"/>
  <c r="Q1421" i="7" s="1"/>
  <c r="O1434" i="7"/>
  <c r="Q1434" i="7" s="1"/>
  <c r="R1434" i="7" s="1"/>
  <c r="O1383" i="7"/>
  <c r="Q1383" i="7" s="1"/>
  <c r="R1383" i="7" s="1"/>
  <c r="P1396" i="7"/>
  <c r="O1396" i="7"/>
  <c r="Q1396" i="7" s="1"/>
  <c r="P1328" i="7"/>
  <c r="O1328" i="7"/>
  <c r="Q1328" i="7" s="1"/>
  <c r="P1307" i="7"/>
  <c r="O1307" i="7"/>
  <c r="Q1307" i="7" s="1"/>
  <c r="P1247" i="7"/>
  <c r="O1247" i="7"/>
  <c r="Q1247" i="7" s="1"/>
  <c r="O1240" i="7"/>
  <c r="Q1240" i="7" s="1"/>
  <c r="R1240" i="7" s="1"/>
  <c r="P1216" i="7"/>
  <c r="O1216" i="7"/>
  <c r="Q1216" i="7" s="1"/>
  <c r="P1179" i="7"/>
  <c r="O1179" i="7"/>
  <c r="Q1179" i="7" s="1"/>
  <c r="O1171" i="7"/>
  <c r="Q1171" i="7" s="1"/>
  <c r="R1171" i="7" s="1"/>
  <c r="P1129" i="7"/>
  <c r="O1129" i="7"/>
  <c r="Q1129" i="7" s="1"/>
  <c r="O1106" i="7"/>
  <c r="Q1106" i="7" s="1"/>
  <c r="R1106" i="7" s="1"/>
  <c r="P1079" i="7"/>
  <c r="O1079" i="7"/>
  <c r="Q1079" i="7" s="1"/>
  <c r="O1093" i="7"/>
  <c r="Q1093" i="7" s="1"/>
  <c r="R1093" i="7" s="1"/>
  <c r="P1017" i="7"/>
  <c r="O1017" i="7"/>
  <c r="Q1017" i="7" s="1"/>
  <c r="P1009" i="7"/>
  <c r="O1009" i="7"/>
  <c r="Q1009" i="7"/>
  <c r="O993" i="7"/>
  <c r="Q993" i="7" s="1"/>
  <c r="R993" i="7" s="1"/>
  <c r="O977" i="7"/>
  <c r="Q977" i="7"/>
  <c r="R977" i="7"/>
  <c r="O961" i="7"/>
  <c r="Q961" i="7" s="1"/>
  <c r="R961" i="7" s="1"/>
  <c r="O982" i="7"/>
  <c r="Q982" i="7" s="1"/>
  <c r="R982" i="7" s="1"/>
  <c r="O944" i="7"/>
  <c r="Q944" i="7" s="1"/>
  <c r="R944" i="7"/>
  <c r="O945" i="7"/>
  <c r="Q945" i="7" s="1"/>
  <c r="R945" i="7" s="1"/>
  <c r="O178" i="7"/>
  <c r="Q178" i="7" s="1"/>
  <c r="O172" i="7"/>
  <c r="Q172" i="7"/>
  <c r="R172" i="7" s="1"/>
  <c r="O106" i="7"/>
  <c r="Q106" i="7" s="1"/>
  <c r="R106" i="7" s="1"/>
  <c r="O60" i="7"/>
  <c r="Q60" i="7" s="1"/>
  <c r="R60" i="7" s="1"/>
  <c r="O50" i="7"/>
  <c r="Q50" i="7" s="1"/>
  <c r="R50" i="7" s="1"/>
  <c r="O105" i="7"/>
  <c r="Q105" i="7" s="1"/>
  <c r="R105" i="7" s="1"/>
  <c r="O92" i="7"/>
  <c r="Q92" i="7" s="1"/>
  <c r="R92" i="7" s="1"/>
  <c r="O62" i="7"/>
  <c r="Q62" i="7" s="1"/>
  <c r="R62" i="7" s="1"/>
  <c r="O58" i="7"/>
  <c r="Q58" i="7" s="1"/>
  <c r="R58" i="7" s="1"/>
  <c r="O54" i="7"/>
  <c r="Q54" i="7" s="1"/>
  <c r="O221" i="7"/>
  <c r="Q221" i="7" s="1"/>
  <c r="R221" i="7" s="1"/>
  <c r="O57" i="7"/>
  <c r="Q57" i="7" s="1"/>
  <c r="R57" i="7" s="1"/>
  <c r="O895" i="7"/>
  <c r="Q895" i="7" s="1"/>
  <c r="P891" i="7"/>
  <c r="O891" i="7"/>
  <c r="Q891" i="7" s="1"/>
  <c r="P887" i="7"/>
  <c r="P883" i="7"/>
  <c r="O883" i="7"/>
  <c r="Q883" i="7" s="1"/>
  <c r="P879" i="7"/>
  <c r="P875" i="7"/>
  <c r="O875" i="7"/>
  <c r="Q875" i="7" s="1"/>
  <c r="O871" i="7"/>
  <c r="Q871" i="7" s="1"/>
  <c r="O867" i="7"/>
  <c r="Q867" i="7" s="1"/>
  <c r="P815" i="7"/>
  <c r="P811" i="7"/>
  <c r="O811" i="7"/>
  <c r="Q811" i="7" s="1"/>
  <c r="P807" i="7"/>
  <c r="P803" i="7"/>
  <c r="O803" i="7"/>
  <c r="Q803" i="7" s="1"/>
  <c r="P795" i="7"/>
  <c r="O795" i="7"/>
  <c r="Q795" i="7" s="1"/>
  <c r="O860" i="7"/>
  <c r="Q860" i="7" s="1"/>
  <c r="O856" i="7"/>
  <c r="Q856" i="7" s="1"/>
  <c r="P844" i="7"/>
  <c r="P840" i="7"/>
  <c r="O840" i="7"/>
  <c r="Q840" i="7" s="1"/>
  <c r="P828" i="7"/>
  <c r="R214" i="7"/>
  <c r="R79" i="7"/>
  <c r="R116" i="7"/>
  <c r="P898" i="7"/>
  <c r="O898" i="7"/>
  <c r="Q898" i="7" s="1"/>
  <c r="O893" i="7"/>
  <c r="Q893" i="7" s="1"/>
  <c r="P889" i="7"/>
  <c r="O889" i="7"/>
  <c r="Q889" i="7" s="1"/>
  <c r="P881" i="7"/>
  <c r="O881" i="7"/>
  <c r="Q881" i="7" s="1"/>
  <c r="P873" i="7"/>
  <c r="O873" i="7"/>
  <c r="Q873" i="7"/>
  <c r="P865" i="7"/>
  <c r="O865" i="7"/>
  <c r="Q865" i="7" s="1"/>
  <c r="P821" i="7"/>
  <c r="O821" i="7"/>
  <c r="Q821" i="7" s="1"/>
  <c r="P817" i="7"/>
  <c r="O817" i="7"/>
  <c r="Q817" i="7" s="1"/>
  <c r="P813" i="7"/>
  <c r="O813" i="7"/>
  <c r="Q813" i="7" s="1"/>
  <c r="P809" i="7"/>
  <c r="O809" i="7"/>
  <c r="Q809" i="7" s="1"/>
  <c r="P805" i="7"/>
  <c r="O805" i="7"/>
  <c r="Q805" i="7" s="1"/>
  <c r="P801" i="7"/>
  <c r="O801" i="7"/>
  <c r="Q801" i="7" s="1"/>
  <c r="P797" i="7"/>
  <c r="O797" i="7"/>
  <c r="Q797" i="7" s="1"/>
  <c r="P862" i="7"/>
  <c r="P858" i="7"/>
  <c r="O858" i="7"/>
  <c r="Q858" i="7" s="1"/>
  <c r="P854" i="7"/>
  <c r="P850" i="7"/>
  <c r="O850" i="7"/>
  <c r="Q850" i="7"/>
  <c r="P842" i="7"/>
  <c r="O842" i="7"/>
  <c r="Q842" i="7" s="1"/>
  <c r="P838" i="7"/>
  <c r="O838" i="7"/>
  <c r="Q838" i="7"/>
  <c r="P834" i="7"/>
  <c r="O834" i="7"/>
  <c r="Q834" i="7" s="1"/>
  <c r="P830" i="7"/>
  <c r="O830" i="7"/>
  <c r="Q830" i="7" s="1"/>
  <c r="P741" i="7"/>
  <c r="O741" i="7"/>
  <c r="Q741" i="7" s="1"/>
  <c r="P736" i="7"/>
  <c r="O736" i="7"/>
  <c r="Q736" i="7" s="1"/>
  <c r="P728" i="7"/>
  <c r="O728" i="7"/>
  <c r="Q728" i="7" s="1"/>
  <c r="P719" i="7"/>
  <c r="O719" i="7"/>
  <c r="Q719" i="7" s="1"/>
  <c r="P710" i="7"/>
  <c r="O710" i="7"/>
  <c r="Q710" i="7" s="1"/>
  <c r="P700" i="7"/>
  <c r="O700" i="7"/>
  <c r="Q700" i="7" s="1"/>
  <c r="R700" i="7" s="1"/>
  <c r="P658" i="7"/>
  <c r="O658" i="7"/>
  <c r="Q658" i="7" s="1"/>
  <c r="P649" i="7"/>
  <c r="O649" i="7"/>
  <c r="Q649" i="7" s="1"/>
  <c r="P640" i="7"/>
  <c r="O640" i="7"/>
  <c r="Q640" i="7" s="1"/>
  <c r="P630" i="7"/>
  <c r="O630" i="7"/>
  <c r="Q630" i="7" s="1"/>
  <c r="P655" i="7"/>
  <c r="O655" i="7"/>
  <c r="Q655" i="7"/>
  <c r="P641" i="7"/>
  <c r="O641" i="7"/>
  <c r="Q641" i="7" s="1"/>
  <c r="P628" i="7"/>
  <c r="O628" i="7"/>
  <c r="Q628" i="7" s="1"/>
  <c r="P624" i="7"/>
  <c r="O624" i="7"/>
  <c r="Q624" i="7" s="1"/>
  <c r="P620" i="7"/>
  <c r="O620" i="7"/>
  <c r="Q620" i="7" s="1"/>
  <c r="P616" i="7"/>
  <c r="O616" i="7"/>
  <c r="Q616" i="7" s="1"/>
  <c r="P610" i="7"/>
  <c r="O610" i="7"/>
  <c r="Q610" i="7" s="1"/>
  <c r="P592" i="7"/>
  <c r="O592" i="7"/>
  <c r="Q592" i="7" s="1"/>
  <c r="P600" i="7"/>
  <c r="O600" i="7"/>
  <c r="Q600" i="7" s="1"/>
  <c r="P593" i="7"/>
  <c r="O593" i="7"/>
  <c r="Q593" i="7" s="1"/>
  <c r="P588" i="7"/>
  <c r="O588" i="7"/>
  <c r="Q588" i="7" s="1"/>
  <c r="P583" i="7"/>
  <c r="O583" i="7"/>
  <c r="Q583" i="7" s="1"/>
  <c r="P580" i="7"/>
  <c r="O580" i="7"/>
  <c r="Q580" i="7" s="1"/>
  <c r="R580" i="7" s="1"/>
  <c r="P572" i="7"/>
  <c r="O572" i="7"/>
  <c r="Q572" i="7" s="1"/>
  <c r="P563" i="7"/>
  <c r="O563" i="7"/>
  <c r="Q563" i="7" s="1"/>
  <c r="P555" i="7"/>
  <c r="O555" i="7"/>
  <c r="Q555" i="7" s="1"/>
  <c r="P562" i="7"/>
  <c r="O562" i="7"/>
  <c r="Q562" i="7" s="1"/>
  <c r="P554" i="7"/>
  <c r="O554" i="7"/>
  <c r="Q554" i="7" s="1"/>
  <c r="P525" i="7"/>
  <c r="O525" i="7"/>
  <c r="Q525" i="7" s="1"/>
  <c r="P517" i="7"/>
  <c r="O517" i="7"/>
  <c r="Q517" i="7" s="1"/>
  <c r="P508" i="7"/>
  <c r="O508" i="7"/>
  <c r="Q508" i="7" s="1"/>
  <c r="P524" i="7"/>
  <c r="O524" i="7"/>
  <c r="Q524" i="7"/>
  <c r="P516" i="7"/>
  <c r="O516" i="7"/>
  <c r="Q516" i="7" s="1"/>
  <c r="O509" i="7"/>
  <c r="Q509" i="7" s="1"/>
  <c r="P502" i="7"/>
  <c r="O502" i="7"/>
  <c r="Q502" i="7" s="1"/>
  <c r="P501" i="7"/>
  <c r="O501" i="7"/>
  <c r="Q501" i="7" s="1"/>
  <c r="P494" i="7"/>
  <c r="O494" i="7"/>
  <c r="Q494" i="7" s="1"/>
  <c r="P490" i="7"/>
  <c r="O490" i="7"/>
  <c r="Q490" i="7" s="1"/>
  <c r="P486" i="7"/>
  <c r="O486" i="7"/>
  <c r="Q486" i="7" s="1"/>
  <c r="P482" i="7"/>
  <c r="O482" i="7"/>
  <c r="Q482" i="7"/>
  <c r="P478" i="7"/>
  <c r="O478" i="7"/>
  <c r="Q478" i="7" s="1"/>
  <c r="P64" i="7"/>
  <c r="O64" i="7"/>
  <c r="Q64" i="7" s="1"/>
  <c r="P175" i="7"/>
  <c r="O175" i="7"/>
  <c r="Q175" i="7" s="1"/>
  <c r="P63" i="7"/>
  <c r="O63" i="7"/>
  <c r="Q63" i="7" s="1"/>
  <c r="P55" i="7"/>
  <c r="O55" i="7"/>
  <c r="Q55" i="7" s="1"/>
  <c r="R55" i="7" s="1"/>
  <c r="P457" i="7"/>
  <c r="O457" i="7"/>
  <c r="Q457" i="7" s="1"/>
  <c r="P453" i="7"/>
  <c r="O453" i="7"/>
  <c r="Q453" i="7" s="1"/>
  <c r="P449" i="7"/>
  <c r="O449" i="7"/>
  <c r="Q449" i="7" s="1"/>
  <c r="R449" i="7" s="1"/>
  <c r="O445" i="7"/>
  <c r="Q445" i="7" s="1"/>
  <c r="P440" i="7"/>
  <c r="O440" i="7"/>
  <c r="Q440" i="7" s="1"/>
  <c r="P436" i="7"/>
  <c r="O436" i="7"/>
  <c r="Q436" i="7"/>
  <c r="P432" i="7"/>
  <c r="O432" i="7"/>
  <c r="Q432" i="7"/>
  <c r="P428" i="7"/>
  <c r="O428" i="7"/>
  <c r="Q428" i="7" s="1"/>
  <c r="P424" i="7"/>
  <c r="O424" i="7"/>
  <c r="Q424" i="7" s="1"/>
  <c r="P420" i="7"/>
  <c r="O420" i="7"/>
  <c r="Q420" i="7" s="1"/>
  <c r="P402" i="7"/>
  <c r="O402" i="7"/>
  <c r="Q402" i="7"/>
  <c r="P394" i="7"/>
  <c r="O394" i="7"/>
  <c r="Q394" i="7" s="1"/>
  <c r="P386" i="7"/>
  <c r="O386" i="7"/>
  <c r="Q386" i="7" s="1"/>
  <c r="P403" i="7"/>
  <c r="O403" i="7"/>
  <c r="Q403" i="7"/>
  <c r="P395" i="7"/>
  <c r="O395" i="7"/>
  <c r="Q395" i="7" s="1"/>
  <c r="P387" i="7"/>
  <c r="O387" i="7"/>
  <c r="Q387" i="7" s="1"/>
  <c r="P374" i="7"/>
  <c r="O374" i="7"/>
  <c r="Q374" i="7" s="1"/>
  <c r="P366" i="7"/>
  <c r="O366" i="7"/>
  <c r="Q366" i="7" s="1"/>
  <c r="P358" i="7"/>
  <c r="O358" i="7"/>
  <c r="Q358" i="7"/>
  <c r="P350" i="7"/>
  <c r="O350" i="7"/>
  <c r="Q350" i="7" s="1"/>
  <c r="P342" i="7"/>
  <c r="O342" i="7"/>
  <c r="Q342" i="7" s="1"/>
  <c r="P373" i="7"/>
  <c r="O373" i="7"/>
  <c r="Q373" i="7" s="1"/>
  <c r="P365" i="7"/>
  <c r="O365" i="7"/>
  <c r="Q365" i="7"/>
  <c r="P357" i="7"/>
  <c r="O357" i="7"/>
  <c r="Q357" i="7" s="1"/>
  <c r="P349" i="7"/>
  <c r="O349" i="7"/>
  <c r="Q349" i="7" s="1"/>
  <c r="P341" i="7"/>
  <c r="O341" i="7"/>
  <c r="Q341" i="7" s="1"/>
  <c r="P334" i="7"/>
  <c r="O334" i="7"/>
  <c r="Q334" i="7" s="1"/>
  <c r="P331" i="7"/>
  <c r="O331" i="7"/>
  <c r="Q331" i="7" s="1"/>
  <c r="P312" i="7"/>
  <c r="O312" i="7"/>
  <c r="Q312" i="7" s="1"/>
  <c r="P314" i="7"/>
  <c r="O314" i="7"/>
  <c r="Q314" i="7" s="1"/>
  <c r="R314" i="7" s="1"/>
  <c r="P303" i="7"/>
  <c r="O303" i="7"/>
  <c r="Q303" i="7" s="1"/>
  <c r="R303" i="7" s="1"/>
  <c r="P295" i="7"/>
  <c r="O295" i="7"/>
  <c r="Q295" i="7" s="1"/>
  <c r="P308" i="7"/>
  <c r="O308" i="7"/>
  <c r="Q308" i="7" s="1"/>
  <c r="P300" i="7"/>
  <c r="O300" i="7"/>
  <c r="Q300" i="7" s="1"/>
  <c r="P292" i="7"/>
  <c r="O292" i="7"/>
  <c r="Q292" i="7" s="1"/>
  <c r="R292" i="7" s="1"/>
  <c r="P277" i="7"/>
  <c r="O277" i="7"/>
  <c r="Q277" i="7" s="1"/>
  <c r="P278" i="7"/>
  <c r="O278" i="7"/>
  <c r="Q278" i="7" s="1"/>
  <c r="P271" i="7"/>
  <c r="O271" i="7"/>
  <c r="Q271" i="7" s="1"/>
  <c r="R271" i="7" s="1"/>
  <c r="P263" i="7"/>
  <c r="O263" i="7"/>
  <c r="Q263" i="7"/>
  <c r="P255" i="7"/>
  <c r="O255" i="7"/>
  <c r="Q255" i="7" s="1"/>
  <c r="P270" i="7"/>
  <c r="O270" i="7"/>
  <c r="Q270" i="7" s="1"/>
  <c r="P262" i="7"/>
  <c r="O262" i="7"/>
  <c r="Q262" i="7" s="1"/>
  <c r="P254" i="7"/>
  <c r="O254" i="7"/>
  <c r="Q254" i="7" s="1"/>
  <c r="R254" i="7" s="1"/>
  <c r="P17" i="7"/>
  <c r="O17" i="7"/>
  <c r="Q17" i="7" s="1"/>
  <c r="P9" i="7"/>
  <c r="O9" i="7"/>
  <c r="Q9" i="7" s="1"/>
  <c r="P12" i="7"/>
  <c r="O12" i="7"/>
  <c r="Q12" i="7" s="1"/>
  <c r="P4" i="7"/>
  <c r="O4" i="7"/>
  <c r="Q4" i="7" s="1"/>
  <c r="P892" i="7"/>
  <c r="O892" i="7"/>
  <c r="Q892" i="7" s="1"/>
  <c r="P888" i="7"/>
  <c r="O888" i="7"/>
  <c r="Q888" i="7"/>
  <c r="P876" i="7"/>
  <c r="O876" i="7"/>
  <c r="Q876" i="7" s="1"/>
  <c r="R876" i="7" s="1"/>
  <c r="P897" i="7"/>
  <c r="O897" i="7"/>
  <c r="Q897" i="7" s="1"/>
  <c r="O820" i="7"/>
  <c r="Q820" i="7" s="1"/>
  <c r="P808" i="7"/>
  <c r="O808" i="7"/>
  <c r="Q808" i="7" s="1"/>
  <c r="P796" i="7"/>
  <c r="O796" i="7"/>
  <c r="Q796" i="7" s="1"/>
  <c r="P861" i="7"/>
  <c r="O861" i="7"/>
  <c r="Q861" i="7" s="1"/>
  <c r="P857" i="7"/>
  <c r="O857" i="7"/>
  <c r="Q857" i="7" s="1"/>
  <c r="P853" i="7"/>
  <c r="O853" i="7"/>
  <c r="Q853" i="7" s="1"/>
  <c r="P849" i="7"/>
  <c r="O849" i="7"/>
  <c r="Q849" i="7" s="1"/>
  <c r="P845" i="7"/>
  <c r="O845" i="7"/>
  <c r="Q845" i="7" s="1"/>
  <c r="P841" i="7"/>
  <c r="O841" i="7"/>
  <c r="Q841" i="7" s="1"/>
  <c r="R841" i="7" s="1"/>
  <c r="P837" i="7"/>
  <c r="O837" i="7"/>
  <c r="Q837" i="7"/>
  <c r="P829" i="7"/>
  <c r="O829" i="7"/>
  <c r="Q829" i="7" s="1"/>
  <c r="P737" i="7"/>
  <c r="O737" i="7"/>
  <c r="Q737" i="7" s="1"/>
  <c r="P729" i="7"/>
  <c r="O729" i="7"/>
  <c r="Q729" i="7"/>
  <c r="P722" i="7"/>
  <c r="O722" i="7"/>
  <c r="Q722" i="7" s="1"/>
  <c r="P715" i="7"/>
  <c r="O715" i="7"/>
  <c r="Q715" i="7" s="1"/>
  <c r="P708" i="7"/>
  <c r="O708" i="7"/>
  <c r="Q708" i="7" s="1"/>
  <c r="R708" i="7" s="1"/>
  <c r="P701" i="7"/>
  <c r="O701" i="7"/>
  <c r="Q701" i="7"/>
  <c r="P794" i="7"/>
  <c r="O794" i="7"/>
  <c r="Q794" i="7" s="1"/>
  <c r="P790" i="7"/>
  <c r="O790" i="7"/>
  <c r="Q790" i="7" s="1"/>
  <c r="P786" i="7"/>
  <c r="O786" i="7"/>
  <c r="Q786" i="7" s="1"/>
  <c r="P782" i="7"/>
  <c r="O782" i="7"/>
  <c r="Q782" i="7" s="1"/>
  <c r="R782" i="7" s="1"/>
  <c r="P778" i="7"/>
  <c r="O778" i="7"/>
  <c r="Q778" i="7" s="1"/>
  <c r="P774" i="7"/>
  <c r="O774" i="7"/>
  <c r="Q774" i="7" s="1"/>
  <c r="P770" i="7"/>
  <c r="O770" i="7"/>
  <c r="Q770" i="7"/>
  <c r="P766" i="7"/>
  <c r="O766" i="7"/>
  <c r="Q766" i="7" s="1"/>
  <c r="P762" i="7"/>
  <c r="O762" i="7"/>
  <c r="Q762" i="7" s="1"/>
  <c r="P748" i="7"/>
  <c r="O748" i="7"/>
  <c r="Q748" i="7" s="1"/>
  <c r="P744" i="7"/>
  <c r="O744" i="7"/>
  <c r="Q744" i="7" s="1"/>
  <c r="P739" i="7"/>
  <c r="O739" i="7"/>
  <c r="Q739" i="7"/>
  <c r="P730" i="7"/>
  <c r="O730" i="7"/>
  <c r="Q730" i="7" s="1"/>
  <c r="R148" i="7"/>
  <c r="R152" i="7"/>
  <c r="R156" i="7"/>
  <c r="R164" i="7"/>
  <c r="R176" i="7"/>
  <c r="R180" i="7"/>
  <c r="R184" i="7"/>
  <c r="R188" i="7"/>
  <c r="R196" i="7"/>
  <c r="R200" i="7"/>
  <c r="R222" i="7"/>
  <c r="R230" i="7"/>
  <c r="R190" i="7"/>
  <c r="R169" i="7"/>
  <c r="R209" i="7"/>
  <c r="R126" i="7"/>
  <c r="R150" i="7"/>
  <c r="R198" i="7"/>
  <c r="R134" i="7"/>
  <c r="R236" i="7"/>
  <c r="R139" i="7"/>
  <c r="R123" i="7"/>
  <c r="R199" i="7"/>
  <c r="R183" i="7"/>
  <c r="R119" i="7"/>
  <c r="R233" i="7"/>
  <c r="R217" i="7"/>
  <c r="R195" i="7"/>
  <c r="R131" i="7"/>
  <c r="O731" i="7"/>
  <c r="Q731" i="7" s="1"/>
  <c r="R731" i="7" s="1"/>
  <c r="O727" i="7"/>
  <c r="Q727" i="7" s="1"/>
  <c r="R727" i="7" s="1"/>
  <c r="O724" i="7"/>
  <c r="Q724" i="7"/>
  <c r="R724" i="7" s="1"/>
  <c r="O720" i="7"/>
  <c r="Q720" i="7"/>
  <c r="R720" i="7" s="1"/>
  <c r="O717" i="7"/>
  <c r="Q717" i="7" s="1"/>
  <c r="R717" i="7" s="1"/>
  <c r="O713" i="7"/>
  <c r="Q713" i="7" s="1"/>
  <c r="R713" i="7" s="1"/>
  <c r="O709" i="7"/>
  <c r="Q709" i="7" s="1"/>
  <c r="R709" i="7" s="1"/>
  <c r="O706" i="7"/>
  <c r="Q706" i="7" s="1"/>
  <c r="R706" i="7" s="1"/>
  <c r="O702" i="7"/>
  <c r="Q702" i="7" s="1"/>
  <c r="R702" i="7" s="1"/>
  <c r="O699" i="7"/>
  <c r="Q699" i="7" s="1"/>
  <c r="R699" i="7" s="1"/>
  <c r="O695" i="7"/>
  <c r="Q695" i="7"/>
  <c r="R695" i="7" s="1"/>
  <c r="O793" i="7"/>
  <c r="Q793" i="7" s="1"/>
  <c r="R793" i="7" s="1"/>
  <c r="O789" i="7"/>
  <c r="Q789" i="7" s="1"/>
  <c r="R789" i="7" s="1"/>
  <c r="O787" i="7"/>
  <c r="Q787" i="7" s="1"/>
  <c r="R787" i="7" s="1"/>
  <c r="O785" i="7"/>
  <c r="Q785" i="7" s="1"/>
  <c r="R785" i="7" s="1"/>
  <c r="O783" i="7"/>
  <c r="Q783" i="7" s="1"/>
  <c r="R783" i="7" s="1"/>
  <c r="O781" i="7"/>
  <c r="Q781" i="7" s="1"/>
  <c r="R781" i="7" s="1"/>
  <c r="O779" i="7"/>
  <c r="Q779" i="7"/>
  <c r="R779" i="7" s="1"/>
  <c r="O777" i="7"/>
  <c r="Q777" i="7"/>
  <c r="R777" i="7" s="1"/>
  <c r="O775" i="7"/>
  <c r="Q775" i="7" s="1"/>
  <c r="R775" i="7" s="1"/>
  <c r="O773" i="7"/>
  <c r="Q773" i="7" s="1"/>
  <c r="R773" i="7" s="1"/>
  <c r="O771" i="7"/>
  <c r="Q771" i="7" s="1"/>
  <c r="R771" i="7" s="1"/>
  <c r="O769" i="7"/>
  <c r="Q769" i="7" s="1"/>
  <c r="R769" i="7" s="1"/>
  <c r="O767" i="7"/>
  <c r="Q767" i="7" s="1"/>
  <c r="R767" i="7" s="1"/>
  <c r="O765" i="7"/>
  <c r="Q765" i="7" s="1"/>
  <c r="R765" i="7" s="1"/>
  <c r="O763" i="7"/>
  <c r="Q763" i="7"/>
  <c r="R763" i="7" s="1"/>
  <c r="O761" i="7"/>
  <c r="Q761" i="7" s="1"/>
  <c r="R761" i="7" s="1"/>
  <c r="O749" i="7"/>
  <c r="Q749" i="7" s="1"/>
  <c r="R749" i="7" s="1"/>
  <c r="O747" i="7"/>
  <c r="Q747" i="7" s="1"/>
  <c r="R747" i="7" s="1"/>
  <c r="O745" i="7"/>
  <c r="Q745" i="7" s="1"/>
  <c r="R745" i="7" s="1"/>
  <c r="O743" i="7"/>
  <c r="Q743" i="7" s="1"/>
  <c r="R743" i="7" s="1"/>
  <c r="P740" i="7"/>
  <c r="O740" i="7"/>
  <c r="Q740" i="7" s="1"/>
  <c r="P732" i="7"/>
  <c r="O732" i="7"/>
  <c r="Q732" i="7" s="1"/>
  <c r="P723" i="7"/>
  <c r="O723" i="7"/>
  <c r="Q723" i="7" s="1"/>
  <c r="P714" i="7"/>
  <c r="O714" i="7"/>
  <c r="Q714" i="7"/>
  <c r="P705" i="7"/>
  <c r="O705" i="7"/>
  <c r="Q705" i="7" s="1"/>
  <c r="R705" i="7" s="1"/>
  <c r="P696" i="7"/>
  <c r="O696" i="7"/>
  <c r="Q696" i="7" s="1"/>
  <c r="P653" i="7"/>
  <c r="O653" i="7"/>
  <c r="Q653" i="7" s="1"/>
  <c r="P644" i="7"/>
  <c r="O644" i="7"/>
  <c r="Q644" i="7" s="1"/>
  <c r="P635" i="7"/>
  <c r="O635" i="7"/>
  <c r="Q635" i="7" s="1"/>
  <c r="R635" i="7" s="1"/>
  <c r="P659" i="7"/>
  <c r="O659" i="7"/>
  <c r="Q659" i="7" s="1"/>
  <c r="P652" i="7"/>
  <c r="O652" i="7"/>
  <c r="Q652" i="7" s="1"/>
  <c r="P645" i="7"/>
  <c r="O645" i="7"/>
  <c r="Q645" i="7" s="1"/>
  <c r="R645" i="7" s="1"/>
  <c r="P631" i="7"/>
  <c r="O631" i="7"/>
  <c r="Q631" i="7" s="1"/>
  <c r="P626" i="7"/>
  <c r="O626" i="7"/>
  <c r="Q626" i="7" s="1"/>
  <c r="P622" i="7"/>
  <c r="O622" i="7"/>
  <c r="Q622" i="7" s="1"/>
  <c r="R622" i="7" s="1"/>
  <c r="P618" i="7"/>
  <c r="O618" i="7"/>
  <c r="Q618" i="7" s="1"/>
  <c r="R618" i="7" s="1"/>
  <c r="P613" i="7"/>
  <c r="O613" i="7"/>
  <c r="Q613" i="7" s="1"/>
  <c r="P605" i="7"/>
  <c r="O605" i="7"/>
  <c r="Q605" i="7" s="1"/>
  <c r="P596" i="7"/>
  <c r="O596" i="7"/>
  <c r="Q596" i="7"/>
  <c r="P611" i="7"/>
  <c r="O611" i="7"/>
  <c r="Q611" i="7" s="1"/>
  <c r="P604" i="7"/>
  <c r="O604" i="7"/>
  <c r="Q604" i="7" s="1"/>
  <c r="P597" i="7"/>
  <c r="O597" i="7"/>
  <c r="Q597" i="7" s="1"/>
  <c r="P590" i="7"/>
  <c r="O590" i="7"/>
  <c r="Q590" i="7" s="1"/>
  <c r="R590" i="7" s="1"/>
  <c r="P586" i="7"/>
  <c r="O586" i="7"/>
  <c r="Q586" i="7"/>
  <c r="P585" i="7"/>
  <c r="O585" i="7"/>
  <c r="Q585" i="7" s="1"/>
  <c r="P578" i="7"/>
  <c r="O578" i="7"/>
  <c r="Q578" i="7" s="1"/>
  <c r="P574" i="7"/>
  <c r="O574" i="7"/>
  <c r="Q574" i="7" s="1"/>
  <c r="P570" i="7"/>
  <c r="O570" i="7"/>
  <c r="Q570" i="7" s="1"/>
  <c r="R570" i="7" s="1"/>
  <c r="P565" i="7"/>
  <c r="O565" i="7"/>
  <c r="Q565" i="7" s="1"/>
  <c r="P559" i="7"/>
  <c r="O559" i="7"/>
  <c r="Q559" i="7" s="1"/>
  <c r="P550" i="7"/>
  <c r="O550" i="7"/>
  <c r="Q550" i="7"/>
  <c r="P558" i="7"/>
  <c r="O558" i="7"/>
  <c r="Q558" i="7" s="1"/>
  <c r="P551" i="7"/>
  <c r="O551" i="7"/>
  <c r="Q551" i="7" s="1"/>
  <c r="P512" i="7"/>
  <c r="O512" i="7"/>
  <c r="Q512" i="7" s="1"/>
  <c r="R512" i="7" s="1"/>
  <c r="P504" i="7"/>
  <c r="O504" i="7"/>
  <c r="Q504" i="7" s="1"/>
  <c r="R504" i="7" s="1"/>
  <c r="P520" i="7"/>
  <c r="O520" i="7"/>
  <c r="Q520" i="7" s="1"/>
  <c r="P513" i="7"/>
  <c r="O513" i="7"/>
  <c r="Q513" i="7" s="1"/>
  <c r="P505" i="7"/>
  <c r="O505" i="7"/>
  <c r="Q505" i="7" s="1"/>
  <c r="P499" i="7"/>
  <c r="O499" i="7"/>
  <c r="Q499" i="7" s="1"/>
  <c r="R499" i="7" s="1"/>
  <c r="P496" i="7"/>
  <c r="O496" i="7"/>
  <c r="Q496" i="7" s="1"/>
  <c r="P492" i="7"/>
  <c r="O492" i="7"/>
  <c r="Q492" i="7" s="1"/>
  <c r="P488" i="7"/>
  <c r="O488" i="7"/>
  <c r="Q488" i="7" s="1"/>
  <c r="R488" i="7" s="1"/>
  <c r="P484" i="7"/>
  <c r="O484" i="7"/>
  <c r="Q484" i="7" s="1"/>
  <c r="P480" i="7"/>
  <c r="O480" i="7"/>
  <c r="Q480" i="7" s="1"/>
  <c r="P476" i="7"/>
  <c r="O476" i="7"/>
  <c r="Q476" i="7" s="1"/>
  <c r="P56" i="7"/>
  <c r="O56" i="7"/>
  <c r="Q56" i="7" s="1"/>
  <c r="R56" i="7" s="1"/>
  <c r="P109" i="7"/>
  <c r="O109" i="7"/>
  <c r="Q109" i="7" s="1"/>
  <c r="R109" i="7" s="1"/>
  <c r="P59" i="7"/>
  <c r="O59" i="7"/>
  <c r="Q59" i="7" s="1"/>
  <c r="P48" i="7"/>
  <c r="O48" i="7"/>
  <c r="Q48" i="7" s="1"/>
  <c r="P459" i="7"/>
  <c r="O459" i="7"/>
  <c r="Q459" i="7"/>
  <c r="P455" i="7"/>
  <c r="O455" i="7"/>
  <c r="Q455" i="7" s="1"/>
  <c r="P451" i="7"/>
  <c r="O451" i="7"/>
  <c r="Q451" i="7" s="1"/>
  <c r="P447" i="7"/>
  <c r="O447" i="7"/>
  <c r="Q447" i="7" s="1"/>
  <c r="P443" i="7"/>
  <c r="O443" i="7"/>
  <c r="Q443" i="7" s="1"/>
  <c r="R443" i="7" s="1"/>
  <c r="P438" i="7"/>
  <c r="O438" i="7"/>
  <c r="Q438" i="7"/>
  <c r="P434" i="7"/>
  <c r="O434" i="7"/>
  <c r="Q434" i="7" s="1"/>
  <c r="P430" i="7"/>
  <c r="O430" i="7"/>
  <c r="Q430" i="7" s="1"/>
  <c r="P426" i="7"/>
  <c r="O426" i="7"/>
  <c r="Q426" i="7" s="1"/>
  <c r="P422" i="7"/>
  <c r="O422" i="7"/>
  <c r="Q422" i="7" s="1"/>
  <c r="P406" i="7"/>
  <c r="O406" i="7"/>
  <c r="Q406" i="7" s="1"/>
  <c r="P398" i="7"/>
  <c r="O398" i="7"/>
  <c r="Q398" i="7" s="1"/>
  <c r="P390" i="7"/>
  <c r="O390" i="7"/>
  <c r="Q390" i="7"/>
  <c r="P407" i="7"/>
  <c r="O407" i="7"/>
  <c r="Q407" i="7" s="1"/>
  <c r="P399" i="7"/>
  <c r="O399" i="7"/>
  <c r="Q399" i="7" s="1"/>
  <c r="P391" i="7"/>
  <c r="O391" i="7"/>
  <c r="Q391" i="7" s="1"/>
  <c r="P377" i="7"/>
  <c r="O377" i="7"/>
  <c r="Q377" i="7"/>
  <c r="P370" i="7"/>
  <c r="O370" i="7"/>
  <c r="Q370" i="7" s="1"/>
  <c r="P362" i="7"/>
  <c r="O362" i="7"/>
  <c r="Q362" i="7" s="1"/>
  <c r="P354" i="7"/>
  <c r="O354" i="7"/>
  <c r="Q354" i="7" s="1"/>
  <c r="P346" i="7"/>
  <c r="O346" i="7"/>
  <c r="Q346" i="7" s="1"/>
  <c r="P338" i="7"/>
  <c r="O338" i="7"/>
  <c r="Q338" i="7" s="1"/>
  <c r="R338" i="7" s="1"/>
  <c r="P369" i="7"/>
  <c r="O369" i="7"/>
  <c r="Q369" i="7" s="1"/>
  <c r="P361" i="7"/>
  <c r="O361" i="7"/>
  <c r="Q361" i="7" s="1"/>
  <c r="P353" i="7"/>
  <c r="O353" i="7"/>
  <c r="Q353" i="7" s="1"/>
  <c r="R353" i="7" s="1"/>
  <c r="P345" i="7"/>
  <c r="O345" i="7"/>
  <c r="Q345" i="7" s="1"/>
  <c r="P337" i="7"/>
  <c r="O337" i="7"/>
  <c r="Q337" i="7" s="1"/>
  <c r="P335" i="7"/>
  <c r="O335" i="7"/>
  <c r="Q335" i="7" s="1"/>
  <c r="P330" i="7"/>
  <c r="O330" i="7"/>
  <c r="Q330" i="7" s="1"/>
  <c r="R330" i="7" s="1"/>
  <c r="P313" i="7"/>
  <c r="O313" i="7"/>
  <c r="Q313" i="7" s="1"/>
  <c r="R313" i="7" s="1"/>
  <c r="P307" i="7"/>
  <c r="O307" i="7"/>
  <c r="Q307" i="7" s="1"/>
  <c r="P299" i="7"/>
  <c r="O299" i="7"/>
  <c r="Q299" i="7" s="1"/>
  <c r="P291" i="7"/>
  <c r="O291" i="7"/>
  <c r="Q291" i="7"/>
  <c r="P304" i="7"/>
  <c r="O304" i="7"/>
  <c r="Q304" i="7" s="1"/>
  <c r="P296" i="7"/>
  <c r="O296" i="7"/>
  <c r="Q296" i="7" s="1"/>
  <c r="P289" i="7"/>
  <c r="O289" i="7"/>
  <c r="Q289" i="7" s="1"/>
  <c r="P273" i="7"/>
  <c r="O273" i="7"/>
  <c r="Q273" i="7" s="1"/>
  <c r="R273" i="7" s="1"/>
  <c r="P274" i="7"/>
  <c r="O274" i="7"/>
  <c r="Q274" i="7"/>
  <c r="P267" i="7"/>
  <c r="O267" i="7"/>
  <c r="Q267" i="7" s="1"/>
  <c r="P259" i="7"/>
  <c r="O259" i="7"/>
  <c r="Q259" i="7" s="1"/>
  <c r="P251" i="7"/>
  <c r="O251" i="7"/>
  <c r="Q251" i="7" s="1"/>
  <c r="P266" i="7"/>
  <c r="O266" i="7"/>
  <c r="Q266" i="7" s="1"/>
  <c r="P258" i="7"/>
  <c r="O258" i="7"/>
  <c r="Q258" i="7" s="1"/>
  <c r="P21" i="7"/>
  <c r="O21" i="7"/>
  <c r="Q21" i="7" s="1"/>
  <c r="P13" i="7"/>
  <c r="O13" i="7"/>
  <c r="Q13" i="7"/>
  <c r="P5" i="7"/>
  <c r="O5" i="7"/>
  <c r="Q5" i="7" s="1"/>
  <c r="P16" i="7"/>
  <c r="O16" i="7"/>
  <c r="Q16" i="7" s="1"/>
  <c r="P8" i="7"/>
  <c r="O8" i="7"/>
  <c r="Q8" i="7" s="1"/>
  <c r="P3" i="7"/>
  <c r="O3" i="7"/>
  <c r="Q3" i="7" s="1"/>
  <c r="R3" i="7" s="1"/>
  <c r="P894" i="7"/>
  <c r="O894" i="7"/>
  <c r="Q894" i="7" s="1"/>
  <c r="R894" i="7" s="1"/>
  <c r="P890" i="7"/>
  <c r="O890" i="7"/>
  <c r="Q890" i="7" s="1"/>
  <c r="P886" i="7"/>
  <c r="O886" i="7"/>
  <c r="Q886" i="7" s="1"/>
  <c r="P882" i="7"/>
  <c r="O882" i="7"/>
  <c r="Q882" i="7" s="1"/>
  <c r="P878" i="7"/>
  <c r="O878" i="7"/>
  <c r="Q878" i="7"/>
  <c r="P874" i="7"/>
  <c r="O874" i="7"/>
  <c r="Q874" i="7" s="1"/>
  <c r="P870" i="7"/>
  <c r="O870" i="7"/>
  <c r="Q870" i="7" s="1"/>
  <c r="P866" i="7"/>
  <c r="O866" i="7"/>
  <c r="Q866" i="7" s="1"/>
  <c r="R866" i="7" s="1"/>
  <c r="P822" i="7"/>
  <c r="O822" i="7"/>
  <c r="Q822" i="7" s="1"/>
  <c r="P818" i="7"/>
  <c r="O818" i="7"/>
  <c r="Q818" i="7" s="1"/>
  <c r="P814" i="7"/>
  <c r="O814" i="7"/>
  <c r="Q814" i="7" s="1"/>
  <c r="P810" i="7"/>
  <c r="O810" i="7"/>
  <c r="Q810" i="7"/>
  <c r="P806" i="7"/>
  <c r="O806" i="7"/>
  <c r="Q806" i="7" s="1"/>
  <c r="R806" i="7" s="1"/>
  <c r="P802" i="7"/>
  <c r="O802" i="7"/>
  <c r="Q802" i="7" s="1"/>
  <c r="P798" i="7"/>
  <c r="O798" i="7"/>
  <c r="Q798" i="7" s="1"/>
  <c r="P863" i="7"/>
  <c r="O863" i="7"/>
  <c r="Q863" i="7"/>
  <c r="P859" i="7"/>
  <c r="O859" i="7"/>
  <c r="Q859" i="7" s="1"/>
  <c r="R859" i="7" s="1"/>
  <c r="P855" i="7"/>
  <c r="O855" i="7"/>
  <c r="Q855" i="7" s="1"/>
  <c r="P851" i="7"/>
  <c r="O851" i="7"/>
  <c r="Q851" i="7" s="1"/>
  <c r="P847" i="7"/>
  <c r="O847" i="7"/>
  <c r="Q847" i="7" s="1"/>
  <c r="R847" i="7" s="1"/>
  <c r="P843" i="7"/>
  <c r="O843" i="7"/>
  <c r="Q843" i="7"/>
  <c r="P839" i="7"/>
  <c r="O839" i="7"/>
  <c r="Q839" i="7" s="1"/>
  <c r="P835" i="7"/>
  <c r="O835" i="7"/>
  <c r="Q835" i="7" s="1"/>
  <c r="P831" i="7"/>
  <c r="O831" i="7"/>
  <c r="Q831" i="7" s="1"/>
  <c r="P827" i="7"/>
  <c r="O827" i="7"/>
  <c r="Q827" i="7" s="1"/>
  <c r="R827" i="7" s="1"/>
  <c r="P733" i="7"/>
  <c r="O733" i="7"/>
  <c r="Q733" i="7" s="1"/>
  <c r="P726" i="7"/>
  <c r="O726" i="7"/>
  <c r="Q726" i="7" s="1"/>
  <c r="P718" i="7"/>
  <c r="O718" i="7"/>
  <c r="Q718" i="7"/>
  <c r="P711" i="7"/>
  <c r="O711" i="7"/>
  <c r="Q711" i="7" s="1"/>
  <c r="P704" i="7"/>
  <c r="O704" i="7"/>
  <c r="Q704" i="7" s="1"/>
  <c r="P697" i="7"/>
  <c r="O697" i="7"/>
  <c r="Q697" i="7" s="1"/>
  <c r="P792" i="7"/>
  <c r="O792" i="7"/>
  <c r="Q792" i="7"/>
  <c r="P788" i="7"/>
  <c r="O788" i="7"/>
  <c r="Q788" i="7" s="1"/>
  <c r="R788" i="7" s="1"/>
  <c r="P784" i="7"/>
  <c r="O784" i="7"/>
  <c r="Q784" i="7" s="1"/>
  <c r="P780" i="7"/>
  <c r="O780" i="7"/>
  <c r="Q780" i="7" s="1"/>
  <c r="P776" i="7"/>
  <c r="O776" i="7"/>
  <c r="Q776" i="7" s="1"/>
  <c r="P772" i="7"/>
  <c r="O772" i="7"/>
  <c r="Q772" i="7" s="1"/>
  <c r="R772" i="7" s="1"/>
  <c r="P768" i="7"/>
  <c r="O768" i="7"/>
  <c r="Q768" i="7" s="1"/>
  <c r="P764" i="7"/>
  <c r="O764" i="7"/>
  <c r="Q764" i="7" s="1"/>
  <c r="P750" i="7"/>
  <c r="O750" i="7"/>
  <c r="Q750" i="7"/>
  <c r="P746" i="7"/>
  <c r="O746" i="7"/>
  <c r="Q746" i="7" s="1"/>
  <c r="P742" i="7"/>
  <c r="O742" i="7"/>
  <c r="Q742" i="7" s="1"/>
  <c r="P734" i="7"/>
  <c r="O734" i="7"/>
  <c r="Q734" i="7" s="1"/>
  <c r="P725" i="7"/>
  <c r="O725" i="7"/>
  <c r="Q725" i="7" s="1"/>
  <c r="R725" i="7" s="1"/>
  <c r="O716" i="7"/>
  <c r="Q716" i="7" s="1"/>
  <c r="R716" i="7" s="1"/>
  <c r="O712" i="7"/>
  <c r="Q712" i="7"/>
  <c r="R712" i="7" s="1"/>
  <c r="O707" i="7"/>
  <c r="Q707" i="7"/>
  <c r="R707" i="7" s="1"/>
  <c r="O703" i="7"/>
  <c r="Q703" i="7" s="1"/>
  <c r="R703" i="7" s="1"/>
  <c r="O698" i="7"/>
  <c r="Q698" i="7" s="1"/>
  <c r="R698" i="7" s="1"/>
  <c r="O661" i="7"/>
  <c r="Q661" i="7" s="1"/>
  <c r="R661" i="7" s="1"/>
  <c r="O656" i="7"/>
  <c r="Q656" i="7" s="1"/>
  <c r="R656" i="7" s="1"/>
  <c r="O651" i="7"/>
  <c r="Q651" i="7" s="1"/>
  <c r="R651" i="7" s="1"/>
  <c r="O646" i="7"/>
  <c r="Q646" i="7" s="1"/>
  <c r="R646" i="7" s="1"/>
  <c r="O642" i="7"/>
  <c r="Q642" i="7"/>
  <c r="R642" i="7" s="1"/>
  <c r="O637" i="7"/>
  <c r="Q637" i="7"/>
  <c r="R637" i="7" s="1"/>
  <c r="O633" i="7"/>
  <c r="Q633" i="7" s="1"/>
  <c r="R633" i="7" s="1"/>
  <c r="O660" i="7"/>
  <c r="Q660" i="7" s="1"/>
  <c r="R660" i="7" s="1"/>
  <c r="O657" i="7"/>
  <c r="Q657" i="7" s="1"/>
  <c r="R657" i="7" s="1"/>
  <c r="O654" i="7"/>
  <c r="Q654" i="7" s="1"/>
  <c r="R654" i="7" s="1"/>
  <c r="O650" i="7"/>
  <c r="Q650" i="7" s="1"/>
  <c r="R650" i="7" s="1"/>
  <c r="O647" i="7"/>
  <c r="Q647" i="7" s="1"/>
  <c r="R647" i="7" s="1"/>
  <c r="O643" i="7"/>
  <c r="Q643" i="7"/>
  <c r="R643" i="7" s="1"/>
  <c r="O639" i="7"/>
  <c r="Q639" i="7"/>
  <c r="R639" i="7" s="1"/>
  <c r="O636" i="7"/>
  <c r="Q636" i="7" s="1"/>
  <c r="R636" i="7" s="1"/>
  <c r="O632" i="7"/>
  <c r="Q632" i="7" s="1"/>
  <c r="R632" i="7" s="1"/>
  <c r="O629" i="7"/>
  <c r="Q629" i="7" s="1"/>
  <c r="R629" i="7" s="1"/>
  <c r="O627" i="7"/>
  <c r="Q627" i="7" s="1"/>
  <c r="R627" i="7" s="1"/>
  <c r="O625" i="7"/>
  <c r="Q625" i="7" s="1"/>
  <c r="R625" i="7" s="1"/>
  <c r="O623" i="7"/>
  <c r="Q623" i="7" s="1"/>
  <c r="R623" i="7" s="1"/>
  <c r="P621" i="7"/>
  <c r="O621" i="7"/>
  <c r="Q621" i="7" s="1"/>
  <c r="P617" i="7"/>
  <c r="O617" i="7"/>
  <c r="Q617" i="7" s="1"/>
  <c r="P612" i="7"/>
  <c r="O612" i="7"/>
  <c r="Q612" i="7" s="1"/>
  <c r="P603" i="7"/>
  <c r="O603" i="7"/>
  <c r="Q603" i="7" s="1"/>
  <c r="P594" i="7"/>
  <c r="O594" i="7"/>
  <c r="Q594" i="7" s="1"/>
  <c r="P609" i="7"/>
  <c r="O609" i="7"/>
  <c r="Q609" i="7" s="1"/>
  <c r="R609" i="7" s="1"/>
  <c r="P602" i="7"/>
  <c r="O602" i="7"/>
  <c r="Q602" i="7"/>
  <c r="P595" i="7"/>
  <c r="O595" i="7"/>
  <c r="Q595" i="7" s="1"/>
  <c r="P589" i="7"/>
  <c r="O589" i="7"/>
  <c r="Q589" i="7" s="1"/>
  <c r="P584" i="7"/>
  <c r="O584" i="7"/>
  <c r="Q584" i="7" s="1"/>
  <c r="P582" i="7"/>
  <c r="O582" i="7"/>
  <c r="Q582" i="7" s="1"/>
  <c r="R582" i="7" s="1"/>
  <c r="P577" i="7"/>
  <c r="O577" i="7"/>
  <c r="Q577" i="7" s="1"/>
  <c r="P573" i="7"/>
  <c r="O573" i="7"/>
  <c r="Q573" i="7" s="1"/>
  <c r="P569" i="7"/>
  <c r="O569" i="7"/>
  <c r="Q569" i="7"/>
  <c r="R569" i="7" s="1"/>
  <c r="P564" i="7"/>
  <c r="O564" i="7"/>
  <c r="Q564" i="7"/>
  <c r="P557" i="7"/>
  <c r="O557" i="7"/>
  <c r="Q557" i="7" s="1"/>
  <c r="P566" i="7"/>
  <c r="O566" i="7"/>
  <c r="Q566" i="7" s="1"/>
  <c r="P556" i="7"/>
  <c r="O556" i="7"/>
  <c r="Q556" i="7" s="1"/>
  <c r="P527" i="7"/>
  <c r="O527" i="7"/>
  <c r="Q527" i="7"/>
  <c r="P519" i="7"/>
  <c r="O519" i="7"/>
  <c r="Q519" i="7" s="1"/>
  <c r="P510" i="7"/>
  <c r="O510" i="7"/>
  <c r="Q510" i="7" s="1"/>
  <c r="P526" i="7"/>
  <c r="O526" i="7"/>
  <c r="Q526" i="7"/>
  <c r="R526" i="7" s="1"/>
  <c r="P518" i="7"/>
  <c r="O518" i="7"/>
  <c r="Q518" i="7" s="1"/>
  <c r="P511" i="7"/>
  <c r="O511" i="7"/>
  <c r="Q511" i="7" s="1"/>
  <c r="P503" i="7"/>
  <c r="O503" i="7"/>
  <c r="Q503" i="7" s="1"/>
  <c r="P497" i="7"/>
  <c r="O497" i="7"/>
  <c r="Q497" i="7" s="1"/>
  <c r="P495" i="7"/>
  <c r="O495" i="7"/>
  <c r="Q495" i="7"/>
  <c r="P491" i="7"/>
  <c r="O491" i="7"/>
  <c r="Q491" i="7" s="1"/>
  <c r="P487" i="7"/>
  <c r="O487" i="7"/>
  <c r="Q487" i="7" s="1"/>
  <c r="P483" i="7"/>
  <c r="O483" i="7"/>
  <c r="Q483" i="7" s="1"/>
  <c r="R483" i="7" s="1"/>
  <c r="P479" i="7"/>
  <c r="O479" i="7"/>
  <c r="Q479" i="7" s="1"/>
  <c r="R479" i="7" s="1"/>
  <c r="P174" i="7"/>
  <c r="O174" i="7"/>
  <c r="Q174" i="7" s="1"/>
  <c r="P173" i="7"/>
  <c r="O173" i="7"/>
  <c r="Q173" i="7" s="1"/>
  <c r="P91" i="7"/>
  <c r="O91" i="7"/>
  <c r="Q91" i="7" s="1"/>
  <c r="P51" i="7"/>
  <c r="R51" i="7" s="1"/>
  <c r="O51" i="7"/>
  <c r="Q51" i="7" s="1"/>
  <c r="P460" i="7"/>
  <c r="O460" i="7"/>
  <c r="Q460" i="7" s="1"/>
  <c r="P456" i="7"/>
  <c r="O456" i="7"/>
  <c r="Q456" i="7" s="1"/>
  <c r="P452" i="7"/>
  <c r="O452" i="7"/>
  <c r="Q452" i="7"/>
  <c r="R452" i="7" s="1"/>
  <c r="P448" i="7"/>
  <c r="O448" i="7"/>
  <c r="Q448" i="7" s="1"/>
  <c r="R448" i="7" s="1"/>
  <c r="P444" i="7"/>
  <c r="O444" i="7"/>
  <c r="Q444" i="7" s="1"/>
  <c r="P439" i="7"/>
  <c r="O439" i="7"/>
  <c r="Q439" i="7" s="1"/>
  <c r="P435" i="7"/>
  <c r="R435" i="7" s="1"/>
  <c r="O435" i="7"/>
  <c r="Q435" i="7" s="1"/>
  <c r="P431" i="7"/>
  <c r="O431" i="7"/>
  <c r="Q431" i="7"/>
  <c r="P427" i="7"/>
  <c r="O427" i="7"/>
  <c r="Q427" i="7" s="1"/>
  <c r="P423" i="7"/>
  <c r="O423" i="7"/>
  <c r="Q423" i="7" s="1"/>
  <c r="P408" i="7"/>
  <c r="O408" i="7"/>
  <c r="Q408" i="7" s="1"/>
  <c r="R408" i="7" s="1"/>
  <c r="P400" i="7"/>
  <c r="O400" i="7"/>
  <c r="Q400" i="7"/>
  <c r="P392" i="7"/>
  <c r="O392" i="7"/>
  <c r="Q392" i="7" s="1"/>
  <c r="P409" i="7"/>
  <c r="O409" i="7"/>
  <c r="Q409" i="7" s="1"/>
  <c r="P401" i="7"/>
  <c r="O401" i="7"/>
  <c r="Q401" i="7" s="1"/>
  <c r="R401" i="7" s="1"/>
  <c r="P393" i="7"/>
  <c r="O393" i="7"/>
  <c r="Q393" i="7" s="1"/>
  <c r="R393" i="7" s="1"/>
  <c r="P385" i="7"/>
  <c r="O385" i="7"/>
  <c r="Q385" i="7" s="1"/>
  <c r="P372" i="7"/>
  <c r="O372" i="7"/>
  <c r="Q372" i="7" s="1"/>
  <c r="P364" i="7"/>
  <c r="O364" i="7"/>
  <c r="Q364" i="7"/>
  <c r="P356" i="7"/>
  <c r="O356" i="7"/>
  <c r="Q356" i="7" s="1"/>
  <c r="R356" i="7" s="1"/>
  <c r="P348" i="7"/>
  <c r="O348" i="7"/>
  <c r="Q348" i="7" s="1"/>
  <c r="P340" i="7"/>
  <c r="O340" i="7"/>
  <c r="Q340" i="7" s="1"/>
  <c r="P371" i="7"/>
  <c r="O371" i="7"/>
  <c r="Q371" i="7" s="1"/>
  <c r="P363" i="7"/>
  <c r="O363" i="7"/>
  <c r="Q363" i="7"/>
  <c r="P355" i="7"/>
  <c r="O355" i="7"/>
  <c r="Q355" i="7" s="1"/>
  <c r="P347" i="7"/>
  <c r="O347" i="7"/>
  <c r="Q347" i="7" s="1"/>
  <c r="P339" i="7"/>
  <c r="O339" i="7"/>
  <c r="Q339" i="7" s="1"/>
  <c r="P332" i="7"/>
  <c r="R332" i="7" s="1"/>
  <c r="O332" i="7"/>
  <c r="Q332" i="7"/>
  <c r="P329" i="7"/>
  <c r="O329" i="7"/>
  <c r="Q329" i="7" s="1"/>
  <c r="P315" i="7"/>
  <c r="O315" i="7"/>
  <c r="Q315" i="7" s="1"/>
  <c r="R315" i="7" s="1"/>
  <c r="P309" i="7"/>
  <c r="O309" i="7"/>
  <c r="Q309" i="7" s="1"/>
  <c r="P301" i="7"/>
  <c r="O301" i="7"/>
  <c r="Q301" i="7"/>
  <c r="P293" i="7"/>
  <c r="O293" i="7"/>
  <c r="Q293" i="7" s="1"/>
  <c r="P306" i="7"/>
  <c r="O306" i="7"/>
  <c r="Q306" i="7" s="1"/>
  <c r="R306" i="7" s="1"/>
  <c r="P298" i="7"/>
  <c r="O298" i="7"/>
  <c r="Q298" i="7" s="1"/>
  <c r="P619" i="7"/>
  <c r="O619" i="7"/>
  <c r="Q619" i="7"/>
  <c r="R619" i="7" s="1"/>
  <c r="P615" i="7"/>
  <c r="O615" i="7"/>
  <c r="Q615" i="7" s="1"/>
  <c r="P608" i="7"/>
  <c r="O608" i="7"/>
  <c r="Q608" i="7" s="1"/>
  <c r="P598" i="7"/>
  <c r="O598" i="7"/>
  <c r="Q598" i="7" s="1"/>
  <c r="P614" i="7"/>
  <c r="O614" i="7"/>
  <c r="Q614" i="7"/>
  <c r="P606" i="7"/>
  <c r="O606" i="7"/>
  <c r="Q606" i="7" s="1"/>
  <c r="P599" i="7"/>
  <c r="O599" i="7"/>
  <c r="Q599" i="7" s="1"/>
  <c r="R599" i="7" s="1"/>
  <c r="P591" i="7"/>
  <c r="O591" i="7"/>
  <c r="Q591" i="7" s="1"/>
  <c r="P587" i="7"/>
  <c r="R587" i="7" s="1"/>
  <c r="O587" i="7"/>
  <c r="Q587" i="7"/>
  <c r="P581" i="7"/>
  <c r="O581" i="7"/>
  <c r="Q581" i="7" s="1"/>
  <c r="P579" i="7"/>
  <c r="O579" i="7"/>
  <c r="Q579" i="7" s="1"/>
  <c r="R579" i="7" s="1"/>
  <c r="P575" i="7"/>
  <c r="O575" i="7"/>
  <c r="Q575" i="7" s="1"/>
  <c r="P571" i="7"/>
  <c r="O571" i="7"/>
  <c r="Q571" i="7"/>
  <c r="P567" i="7"/>
  <c r="O567" i="7"/>
  <c r="Q567" i="7" s="1"/>
  <c r="O561" i="7"/>
  <c r="Q561" i="7" s="1"/>
  <c r="R561" i="7" s="1"/>
  <c r="P553" i="7"/>
  <c r="O553" i="7"/>
  <c r="Q553" i="7" s="1"/>
  <c r="P560" i="7"/>
  <c r="O560" i="7"/>
  <c r="Q560" i="7" s="1"/>
  <c r="R560" i="7" s="1"/>
  <c r="P552" i="7"/>
  <c r="O552" i="7"/>
  <c r="Q552" i="7" s="1"/>
  <c r="P523" i="7"/>
  <c r="O523" i="7"/>
  <c r="Q523" i="7" s="1"/>
  <c r="P514" i="7"/>
  <c r="O514" i="7"/>
  <c r="Q514" i="7" s="1"/>
  <c r="P506" i="7"/>
  <c r="O506" i="7"/>
  <c r="Q506" i="7"/>
  <c r="R506" i="7" s="1"/>
  <c r="P522" i="7"/>
  <c r="O522" i="7"/>
  <c r="Q522" i="7" s="1"/>
  <c r="P515" i="7"/>
  <c r="O515" i="7"/>
  <c r="Q515" i="7" s="1"/>
  <c r="R515" i="7" s="1"/>
  <c r="P507" i="7"/>
  <c r="O507" i="7"/>
  <c r="Q507" i="7" s="1"/>
  <c r="R507" i="7" s="1"/>
  <c r="P500" i="7"/>
  <c r="O500" i="7"/>
  <c r="Q500" i="7" s="1"/>
  <c r="P498" i="7"/>
  <c r="O498" i="7"/>
  <c r="Q498" i="7"/>
  <c r="P493" i="7"/>
  <c r="O493" i="7"/>
  <c r="Q493" i="7" s="1"/>
  <c r="P489" i="7"/>
  <c r="O489" i="7"/>
  <c r="Q489" i="7" s="1"/>
  <c r="R489" i="7" s="1"/>
  <c r="P485" i="7"/>
  <c r="O485" i="7"/>
  <c r="Q485" i="7" s="1"/>
  <c r="P481" i="7"/>
  <c r="O481" i="7"/>
  <c r="Q481" i="7"/>
  <c r="P477" i="7"/>
  <c r="O477" i="7"/>
  <c r="Q477" i="7" s="1"/>
  <c r="P108" i="7"/>
  <c r="O108" i="7"/>
  <c r="Q108" i="7" s="1"/>
  <c r="R108" i="7" s="1"/>
  <c r="P107" i="7"/>
  <c r="O107" i="7"/>
  <c r="Q107" i="7"/>
  <c r="R107" i="7" s="1"/>
  <c r="P61" i="7"/>
  <c r="O61" i="7"/>
  <c r="Q61" i="7" s="1"/>
  <c r="P462" i="7"/>
  <c r="O462" i="7"/>
  <c r="Q462" i="7" s="1"/>
  <c r="P458" i="7"/>
  <c r="O458" i="7"/>
  <c r="Q458" i="7"/>
  <c r="R458" i="7" s="1"/>
  <c r="P454" i="7"/>
  <c r="O454" i="7"/>
  <c r="Q454" i="7" s="1"/>
  <c r="R454" i="7" s="1"/>
  <c r="P450" i="7"/>
  <c r="O450" i="7"/>
  <c r="Q450" i="7" s="1"/>
  <c r="P446" i="7"/>
  <c r="O446" i="7"/>
  <c r="Q446" i="7" s="1"/>
  <c r="P442" i="7"/>
  <c r="R442" i="7" s="1"/>
  <c r="O442" i="7"/>
  <c r="Q442" i="7"/>
  <c r="P437" i="7"/>
  <c r="O437" i="7"/>
  <c r="Q437" i="7" s="1"/>
  <c r="P433" i="7"/>
  <c r="O433" i="7"/>
  <c r="Q433" i="7" s="1"/>
  <c r="P429" i="7"/>
  <c r="O429" i="7"/>
  <c r="Q429" i="7" s="1"/>
  <c r="P425" i="7"/>
  <c r="O425" i="7"/>
  <c r="Q425" i="7" s="1"/>
  <c r="P421" i="7"/>
  <c r="O421" i="7"/>
  <c r="Q421" i="7"/>
  <c r="P404" i="7"/>
  <c r="O404" i="7"/>
  <c r="Q404" i="7" s="1"/>
  <c r="P396" i="7"/>
  <c r="O396" i="7"/>
  <c r="Q396" i="7" s="1"/>
  <c r="P388" i="7"/>
  <c r="R388" i="7" s="1"/>
  <c r="O388" i="7"/>
  <c r="Q388" i="7"/>
  <c r="P405" i="7"/>
  <c r="O405" i="7"/>
  <c r="Q405" i="7" s="1"/>
  <c r="R405" i="7" s="1"/>
  <c r="P397" i="7"/>
  <c r="O397" i="7"/>
  <c r="Q397" i="7"/>
  <c r="P389" i="7"/>
  <c r="O389" i="7"/>
  <c r="Q389" i="7" s="1"/>
  <c r="P376" i="7"/>
  <c r="O376" i="7"/>
  <c r="Q376" i="7" s="1"/>
  <c r="R376" i="7" s="1"/>
  <c r="P368" i="7"/>
  <c r="O368" i="7"/>
  <c r="Q368" i="7"/>
  <c r="P360" i="7"/>
  <c r="O360" i="7"/>
  <c r="Q360" i="7" s="1"/>
  <c r="P352" i="7"/>
  <c r="O352" i="7"/>
  <c r="Q352" i="7" s="1"/>
  <c r="P344" i="7"/>
  <c r="O344" i="7"/>
  <c r="Q344" i="7" s="1"/>
  <c r="R344" i="7" s="1"/>
  <c r="P375" i="7"/>
  <c r="R375" i="7" s="1"/>
  <c r="O375" i="7"/>
  <c r="Q375" i="7" s="1"/>
  <c r="P367" i="7"/>
  <c r="O367" i="7"/>
  <c r="Q367" i="7"/>
  <c r="P359" i="7"/>
  <c r="O359" i="7"/>
  <c r="Q359" i="7" s="1"/>
  <c r="P351" i="7"/>
  <c r="O351" i="7"/>
  <c r="Q351" i="7" s="1"/>
  <c r="R351" i="7" s="1"/>
  <c r="P343" i="7"/>
  <c r="O343" i="7"/>
  <c r="Q343" i="7" s="1"/>
  <c r="R343" i="7" s="1"/>
  <c r="P336" i="7"/>
  <c r="O336" i="7"/>
  <c r="Q336" i="7"/>
  <c r="P333" i="7"/>
  <c r="O333" i="7"/>
  <c r="Q333" i="7" s="1"/>
  <c r="P316" i="7"/>
  <c r="O316" i="7"/>
  <c r="Q316" i="7" s="1"/>
  <c r="R316" i="7" s="1"/>
  <c r="P311" i="7"/>
  <c r="R311" i="7" s="1"/>
  <c r="O311" i="7"/>
  <c r="Q311" i="7"/>
  <c r="P305" i="7"/>
  <c r="O305" i="7"/>
  <c r="Q305" i="7" s="1"/>
  <c r="P297" i="7"/>
  <c r="O297" i="7"/>
  <c r="Q297" i="7" s="1"/>
  <c r="P310" i="7"/>
  <c r="R310" i="7" s="1"/>
  <c r="O310" i="7"/>
  <c r="Q310" i="7"/>
  <c r="P302" i="7"/>
  <c r="O302" i="7"/>
  <c r="Q302" i="7" s="1"/>
  <c r="P294" i="7"/>
  <c r="O294" i="7"/>
  <c r="Q294" i="7" s="1"/>
  <c r="R54" i="7"/>
  <c r="O290" i="7"/>
  <c r="Q290" i="7" s="1"/>
  <c r="R290" i="7" s="1"/>
  <c r="O279" i="7"/>
  <c r="Q279" i="7" s="1"/>
  <c r="R279" i="7" s="1"/>
  <c r="O275" i="7"/>
  <c r="Q275" i="7"/>
  <c r="R275" i="7" s="1"/>
  <c r="O280" i="7"/>
  <c r="Q280" i="7" s="1"/>
  <c r="R280" i="7" s="1"/>
  <c r="O276" i="7"/>
  <c r="Q276" i="7" s="1"/>
  <c r="R276" i="7" s="1"/>
  <c r="O272" i="7"/>
  <c r="Q272" i="7" s="1"/>
  <c r="R272" i="7" s="1"/>
  <c r="O269" i="7"/>
  <c r="Q269" i="7" s="1"/>
  <c r="R269" i="7" s="1"/>
  <c r="O265" i="7"/>
  <c r="Q265" i="7" s="1"/>
  <c r="R265" i="7" s="1"/>
  <c r="O261" i="7"/>
  <c r="Q261" i="7" s="1"/>
  <c r="R261" i="7" s="1"/>
  <c r="O257" i="7"/>
  <c r="Q257" i="7" s="1"/>
  <c r="R257" i="7" s="1"/>
  <c r="O253" i="7"/>
  <c r="Q253" i="7" s="1"/>
  <c r="R253" i="7" s="1"/>
  <c r="O252" i="7"/>
  <c r="Q252" i="7"/>
  <c r="R252" i="7" s="1"/>
  <c r="O268" i="7"/>
  <c r="Q268" i="7" s="1"/>
  <c r="R268" i="7" s="1"/>
  <c r="O264" i="7"/>
  <c r="Q264" i="7" s="1"/>
  <c r="R264" i="7" s="1"/>
  <c r="O260" i="7"/>
  <c r="Q260" i="7" s="1"/>
  <c r="R260" i="7" s="1"/>
  <c r="O256" i="7"/>
  <c r="Q256" i="7" s="1"/>
  <c r="R256" i="7" s="1"/>
  <c r="O19" i="7"/>
  <c r="Q19" i="7" s="1"/>
  <c r="R19" i="7" s="1"/>
  <c r="O15" i="7"/>
  <c r="Q15" i="7" s="1"/>
  <c r="R15" i="7" s="1"/>
  <c r="O11" i="7"/>
  <c r="Q11" i="7" s="1"/>
  <c r="R11" i="7" s="1"/>
  <c r="O7" i="7"/>
  <c r="Q7" i="7"/>
  <c r="R7" i="7" s="1"/>
  <c r="O18" i="7"/>
  <c r="Q18" i="7" s="1"/>
  <c r="R18" i="7" s="1"/>
  <c r="O14" i="7"/>
  <c r="Q14" i="7"/>
  <c r="R14" i="7" s="1"/>
  <c r="O10" i="7"/>
  <c r="Q10" i="7"/>
  <c r="R10" i="7" s="1"/>
  <c r="O6" i="7"/>
  <c r="Q6" i="7"/>
  <c r="R6" i="7" s="1"/>
  <c r="O177" i="7"/>
  <c r="Q177" i="7" s="1"/>
  <c r="R177" i="7" s="1"/>
  <c r="O27" i="7"/>
  <c r="Q27" i="7"/>
  <c r="R27" i="7" s="1"/>
  <c r="O34" i="7"/>
  <c r="Q34" i="7" s="1"/>
  <c r="R34" i="7" s="1"/>
  <c r="O93" i="7"/>
  <c r="Q93" i="7" s="1"/>
  <c r="R93" i="7" s="1"/>
  <c r="O66" i="7"/>
  <c r="Q66" i="7" s="1"/>
  <c r="R66" i="7" s="1"/>
  <c r="O72" i="7"/>
  <c r="Q72" i="7" s="1"/>
  <c r="R72" i="7" s="1"/>
  <c r="O41" i="7"/>
  <c r="Q41" i="7" s="1"/>
  <c r="R41" i="7" s="1"/>
  <c r="O69" i="7"/>
  <c r="Q69" i="7" s="1"/>
  <c r="R69" i="7" s="1"/>
  <c r="O40" i="7"/>
  <c r="Q40" i="7"/>
  <c r="R40" i="7" s="1"/>
  <c r="O103" i="7"/>
  <c r="Q103" i="7" s="1"/>
  <c r="R103" i="7" s="1"/>
  <c r="O73" i="7"/>
  <c r="Q73" i="7" s="1"/>
  <c r="R73" i="7" s="1"/>
  <c r="O85" i="7"/>
  <c r="Q85" i="7" s="1"/>
  <c r="R85" i="7" s="1"/>
  <c r="O84" i="7"/>
  <c r="Q84" i="7"/>
  <c r="R84" i="7" s="1"/>
  <c r="O30" i="7"/>
  <c r="Q30" i="7"/>
  <c r="R30" i="7" s="1"/>
  <c r="O102" i="7"/>
  <c r="Q102" i="7" s="1"/>
  <c r="R102" i="7" s="1"/>
  <c r="O80" i="7"/>
  <c r="Q80" i="7" s="1"/>
  <c r="R80" i="7" s="1"/>
  <c r="O67" i="7"/>
  <c r="Q67" i="7" s="1"/>
  <c r="R67" i="7" s="1"/>
  <c r="O44" i="7"/>
  <c r="Q44" i="7"/>
  <c r="R44" i="7" s="1"/>
  <c r="O29" i="7"/>
  <c r="Q29" i="7" s="1"/>
  <c r="R29" i="7" s="1"/>
  <c r="O94" i="7"/>
  <c r="Q94" i="7" s="1"/>
  <c r="R94" i="7" s="1"/>
  <c r="O99" i="7"/>
  <c r="Q99" i="7" s="1"/>
  <c r="R99" i="7" s="1"/>
  <c r="O28" i="7"/>
  <c r="Q28" i="7" s="1"/>
  <c r="R28" i="7" s="1"/>
  <c r="O104" i="7"/>
  <c r="Q104" i="7" s="1"/>
  <c r="R104" i="7" s="1"/>
  <c r="O65" i="7"/>
  <c r="Q65" i="7" s="1"/>
  <c r="R65" i="7" s="1"/>
  <c r="O42" i="7"/>
  <c r="Q42" i="7" s="1"/>
  <c r="R42" i="7" s="1"/>
  <c r="O101" i="7"/>
  <c r="Q101" i="7" s="1"/>
  <c r="R101" i="7" s="1"/>
  <c r="O83" i="7"/>
  <c r="Q83" i="7" s="1"/>
  <c r="R83" i="7" s="1"/>
  <c r="O22" i="7"/>
  <c r="Q22" i="7" s="1"/>
  <c r="R22" i="7" s="1"/>
  <c r="O52" i="7"/>
  <c r="Q52" i="7"/>
  <c r="R52" i="7" s="1"/>
  <c r="O23" i="7"/>
  <c r="Q23" i="7" s="1"/>
  <c r="R23" i="7" s="1"/>
  <c r="O35" i="7"/>
  <c r="Q35" i="7" s="1"/>
  <c r="R35" i="7" s="1"/>
  <c r="O71" i="7"/>
  <c r="Q71" i="7" s="1"/>
  <c r="R71" i="7" s="1"/>
  <c r="O74" i="7"/>
  <c r="Q74" i="7" s="1"/>
  <c r="R74" i="7" s="1"/>
  <c r="O110" i="7"/>
  <c r="Q110" i="7"/>
  <c r="R110" i="7" s="1"/>
  <c r="O82" i="7"/>
  <c r="Q82" i="7" s="1"/>
  <c r="R82" i="7" s="1"/>
  <c r="O114" i="7"/>
  <c r="Q114" i="7" s="1"/>
  <c r="R114" i="7" s="1"/>
  <c r="O70" i="7"/>
  <c r="Q70" i="7"/>
  <c r="R70" i="7" s="1"/>
  <c r="O39" i="7"/>
  <c r="Q39" i="7" s="1"/>
  <c r="R39" i="7" s="1"/>
  <c r="O227" i="7"/>
  <c r="Q227" i="7" s="1"/>
  <c r="R227" i="7" s="1"/>
  <c r="O161" i="7"/>
  <c r="Q161" i="7" s="1"/>
  <c r="R161" i="7" s="1"/>
  <c r="O146" i="7"/>
  <c r="Q146" i="7" s="1"/>
  <c r="R146" i="7" s="1"/>
  <c r="O182" i="7"/>
  <c r="Q182" i="7" s="1"/>
  <c r="R182" i="7" s="1"/>
  <c r="O235" i="7"/>
  <c r="Q235" i="7" s="1"/>
  <c r="R235" i="7" s="1"/>
  <c r="O206" i="7"/>
  <c r="Q206" i="7" s="1"/>
  <c r="R206" i="7" s="1"/>
  <c r="O170" i="7"/>
  <c r="Q170" i="7" s="1"/>
  <c r="R170" i="7" s="1"/>
  <c r="O117" i="7"/>
  <c r="Q117" i="7" s="1"/>
  <c r="R117" i="7" s="1"/>
  <c r="O162" i="7"/>
  <c r="Q162" i="7" s="1"/>
  <c r="R162" i="7" s="1"/>
  <c r="O216" i="7"/>
  <c r="Q216" i="7" s="1"/>
  <c r="R216" i="7" s="1"/>
  <c r="O121" i="7"/>
  <c r="Q121" i="7" s="1"/>
  <c r="R121" i="7" s="1"/>
  <c r="O224" i="7"/>
  <c r="Q224" i="7" s="1"/>
  <c r="R224" i="7" s="1"/>
  <c r="O171" i="7"/>
  <c r="Q171" i="7" s="1"/>
  <c r="R171" i="7" s="1"/>
  <c r="O192" i="7"/>
  <c r="Q192" i="7" s="1"/>
  <c r="R192" i="7" s="1"/>
  <c r="O151" i="7"/>
  <c r="Q151" i="7" s="1"/>
  <c r="R151" i="7" s="1"/>
  <c r="O203" i="7"/>
  <c r="Q203" i="7" s="1"/>
  <c r="R203" i="7" s="1"/>
  <c r="O205" i="7"/>
  <c r="Q205" i="7" s="1"/>
  <c r="R205" i="7" s="1"/>
  <c r="O115" i="7"/>
  <c r="Q115" i="7" s="1"/>
  <c r="R115" i="7" s="1"/>
  <c r="O149" i="7"/>
  <c r="Q149" i="7" s="1"/>
  <c r="R149" i="7" s="1"/>
  <c r="O168" i="7"/>
  <c r="Q168" i="7" s="1"/>
  <c r="R168" i="7" s="1"/>
  <c r="O140" i="7"/>
  <c r="Q140" i="7"/>
  <c r="R140" i="7" s="1"/>
  <c r="O154" i="7"/>
  <c r="Q154" i="7" s="1"/>
  <c r="R154" i="7" s="1"/>
  <c r="O210" i="7"/>
  <c r="Q210" i="7" s="1"/>
  <c r="R210" i="7" s="1"/>
  <c r="O220" i="7"/>
  <c r="Q220" i="7"/>
  <c r="R220" i="7" s="1"/>
  <c r="O232" i="7"/>
  <c r="Q232" i="7" s="1"/>
  <c r="R232" i="7" s="1"/>
  <c r="O225" i="7"/>
  <c r="Q225" i="7" s="1"/>
  <c r="R225" i="7" s="1"/>
  <c r="O223" i="7"/>
  <c r="Q223" i="7" s="1"/>
  <c r="R223" i="7" s="1"/>
  <c r="O132" i="7"/>
  <c r="Q132" i="7" s="1"/>
  <c r="R132" i="7" s="1"/>
  <c r="O234" i="7"/>
  <c r="Q234" i="7" s="1"/>
  <c r="R234" i="7" s="1"/>
  <c r="O141" i="7"/>
  <c r="Q141" i="7" s="1"/>
  <c r="R141" i="7" s="1"/>
  <c r="O186" i="7"/>
  <c r="Q186" i="7" s="1"/>
  <c r="R186" i="7" s="1"/>
  <c r="O179" i="7"/>
  <c r="Q179" i="7" s="1"/>
  <c r="R179" i="7" s="1"/>
  <c r="O130" i="7"/>
  <c r="Q130" i="7" s="1"/>
  <c r="R130" i="7" s="1"/>
  <c r="O181" i="7"/>
  <c r="Q181" i="7" s="1"/>
  <c r="R181" i="7" s="1"/>
  <c r="O219" i="7"/>
  <c r="Q219" i="7"/>
  <c r="R219" i="7" s="1"/>
  <c r="O49" i="7"/>
  <c r="Q49" i="7" s="1"/>
  <c r="R49" i="7" s="1"/>
  <c r="O32" i="7"/>
  <c r="Q32" i="7" s="1"/>
  <c r="R32" i="7" s="1"/>
  <c r="O96" i="7"/>
  <c r="Q96" i="7" s="1"/>
  <c r="R96" i="7" s="1"/>
  <c r="O160" i="7"/>
  <c r="Q160" i="7" s="1"/>
  <c r="R160" i="7" s="1"/>
  <c r="O153" i="7"/>
  <c r="Q153" i="7"/>
  <c r="R153" i="7" s="1"/>
  <c r="O226" i="7"/>
  <c r="Q226" i="7" s="1"/>
  <c r="R226" i="7" s="1"/>
  <c r="O37" i="7"/>
  <c r="Q37" i="7" s="1"/>
  <c r="R37" i="7" s="1"/>
  <c r="O36" i="7"/>
  <c r="Q36" i="7" s="1"/>
  <c r="R36" i="7" s="1"/>
  <c r="O68" i="7"/>
  <c r="Q68" i="7" s="1"/>
  <c r="R68" i="7" s="1"/>
  <c r="O100" i="7"/>
  <c r="Q100" i="7" s="1"/>
  <c r="R100" i="7" s="1"/>
  <c r="O45" i="7"/>
  <c r="Q45" i="7" s="1"/>
  <c r="R45" i="7" s="1"/>
  <c r="O77" i="7"/>
  <c r="Q77" i="7" s="1"/>
  <c r="R77" i="7" s="1"/>
  <c r="O76" i="7"/>
  <c r="Q76" i="7" s="1"/>
  <c r="R76" i="7" s="1"/>
  <c r="O204" i="7"/>
  <c r="Q204" i="7" s="1"/>
  <c r="R204" i="7" s="1"/>
  <c r="O24" i="7"/>
  <c r="Q24" i="7" s="1"/>
  <c r="R24" i="7" s="1"/>
  <c r="O88" i="7"/>
  <c r="Q88" i="7" s="1"/>
  <c r="R88" i="7" s="1"/>
  <c r="O33" i="7"/>
  <c r="Q33" i="7" s="1"/>
  <c r="R33" i="7" s="1"/>
  <c r="O97" i="7"/>
  <c r="Q97" i="7" s="1"/>
  <c r="R97" i="7" s="1"/>
  <c r="O53" i="7"/>
  <c r="Q53" i="7" s="1"/>
  <c r="R53" i="7" s="1"/>
  <c r="O208" i="7"/>
  <c r="Q208" i="7" s="1"/>
  <c r="R208" i="7" s="1"/>
  <c r="O25" i="7"/>
  <c r="Q25" i="7"/>
  <c r="R25" i="7" s="1"/>
  <c r="O89" i="7"/>
  <c r="Q89" i="7" s="1"/>
  <c r="R89" i="7" s="1"/>
  <c r="O144" i="7"/>
  <c r="Q144" i="7" s="1"/>
  <c r="R144" i="7" s="1"/>
  <c r="O98" i="7"/>
  <c r="Q98" i="7" s="1"/>
  <c r="R98" i="7" s="1"/>
  <c r="O185" i="7"/>
  <c r="Q185" i="7" s="1"/>
  <c r="R185" i="7" s="1"/>
  <c r="O78" i="7"/>
  <c r="Q78" i="7" s="1"/>
  <c r="R78" i="7" s="1"/>
  <c r="O122" i="7"/>
  <c r="Q122" i="7" s="1"/>
  <c r="R122" i="7" s="1"/>
  <c r="O75" i="7"/>
  <c r="Q75" i="7" s="1"/>
  <c r="R75" i="7" s="1"/>
  <c r="O87" i="7"/>
  <c r="Q87" i="7" s="1"/>
  <c r="R87" i="7" s="1"/>
  <c r="O90" i="7"/>
  <c r="Q90" i="7" s="1"/>
  <c r="R90" i="7" s="1"/>
  <c r="O86" i="7"/>
  <c r="Q86" i="7" s="1"/>
  <c r="R86" i="7" s="1"/>
  <c r="O202" i="7"/>
  <c r="Q202" i="7"/>
  <c r="R202" i="7" s="1"/>
  <c r="O125" i="7"/>
  <c r="Q125" i="7" s="1"/>
  <c r="R125" i="7" s="1"/>
  <c r="O157" i="7"/>
  <c r="Q157" i="7" s="1"/>
  <c r="R157" i="7" s="1"/>
  <c r="O189" i="7"/>
  <c r="Q189" i="7" s="1"/>
  <c r="R189" i="7" s="1"/>
  <c r="O212" i="7"/>
  <c r="Q212" i="7" s="1"/>
  <c r="R212" i="7" s="1"/>
  <c r="O46" i="7"/>
  <c r="Q46" i="7"/>
  <c r="R46" i="7" s="1"/>
  <c r="O138" i="7"/>
  <c r="Q138" i="7" s="1"/>
  <c r="R138" i="7" s="1"/>
  <c r="O81" i="7"/>
  <c r="Q81" i="7" s="1"/>
  <c r="R81" i="7" s="1"/>
  <c r="O124" i="7"/>
  <c r="Q124" i="7" s="1"/>
  <c r="R124" i="7" s="1"/>
  <c r="O133" i="7"/>
  <c r="Q133" i="7" s="1"/>
  <c r="R133" i="7" s="1"/>
  <c r="O165" i="7"/>
  <c r="Q165" i="7"/>
  <c r="R165" i="7" s="1"/>
  <c r="O197" i="7"/>
  <c r="Q197" i="7" s="1"/>
  <c r="R197" i="7" s="1"/>
  <c r="O26" i="7"/>
  <c r="Q26" i="7"/>
  <c r="R26" i="7" s="1"/>
  <c r="O193" i="7"/>
  <c r="Q193" i="7" s="1"/>
  <c r="R193" i="7" s="1"/>
  <c r="O194" i="7"/>
  <c r="Q194" i="7" s="1"/>
  <c r="R194" i="7" s="1"/>
  <c r="O38" i="7"/>
  <c r="Q38" i="7" s="1"/>
  <c r="R38" i="7" s="1"/>
  <c r="O158" i="7"/>
  <c r="Q158" i="7" s="1"/>
  <c r="R158" i="7" s="1"/>
  <c r="R1488" i="7"/>
  <c r="R1079" i="7"/>
  <c r="R1004" i="7"/>
  <c r="R1114" i="7"/>
  <c r="R1213" i="7"/>
  <c r="R1129" i="7"/>
  <c r="R946" i="7"/>
  <c r="R1226" i="7"/>
  <c r="R1179" i="7"/>
  <c r="R1185" i="7"/>
  <c r="R995" i="7"/>
  <c r="R1115" i="7"/>
  <c r="R1155" i="7"/>
  <c r="R1242" i="7"/>
  <c r="R947" i="7"/>
  <c r="R1074" i="7"/>
  <c r="R939" i="7"/>
  <c r="R1017" i="7"/>
  <c r="R1289" i="7"/>
  <c r="R1227" i="7"/>
  <c r="R1006" i="7"/>
  <c r="R979" i="7"/>
  <c r="R1163" i="7"/>
  <c r="R1210" i="7"/>
  <c r="R1206" i="7"/>
  <c r="R1349" i="7"/>
  <c r="R990" i="7"/>
  <c r="R1320" i="7"/>
  <c r="R1233" i="7"/>
  <c r="R1009" i="7"/>
  <c r="R1247" i="7"/>
  <c r="R1307" i="7"/>
  <c r="R1328" i="7"/>
  <c r="R1396" i="7"/>
  <c r="R1222" i="7"/>
  <c r="R1113" i="7"/>
  <c r="R1166" i="7"/>
  <c r="R1380" i="7"/>
  <c r="R986" i="7"/>
  <c r="R1098" i="7"/>
  <c r="R1308" i="7"/>
  <c r="R1216" i="7"/>
  <c r="R1421" i="7"/>
  <c r="R950" i="7"/>
  <c r="R1078" i="7"/>
  <c r="R1011" i="7"/>
  <c r="R1085" i="7"/>
  <c r="R1069" i="7"/>
  <c r="R1161" i="7"/>
  <c r="R1369" i="7"/>
  <c r="R1178" i="7"/>
  <c r="R1241" i="7"/>
  <c r="R1103" i="7"/>
  <c r="R1075" i="7"/>
  <c r="R828" i="7"/>
  <c r="R840" i="7"/>
  <c r="R844" i="7"/>
  <c r="R860" i="7"/>
  <c r="R795" i="7"/>
  <c r="R734" i="7"/>
  <c r="R742" i="7"/>
  <c r="R750" i="7"/>
  <c r="R764" i="7"/>
  <c r="R768" i="7"/>
  <c r="R776" i="7"/>
  <c r="R780" i="7"/>
  <c r="R784" i="7"/>
  <c r="R792" i="7"/>
  <c r="R697" i="7"/>
  <c r="R704" i="7"/>
  <c r="R711" i="7"/>
  <c r="R718" i="7"/>
  <c r="R726" i="7"/>
  <c r="R733" i="7"/>
  <c r="R831" i="7"/>
  <c r="R835" i="7"/>
  <c r="R839" i="7"/>
  <c r="R843" i="7"/>
  <c r="R851" i="7"/>
  <c r="R855" i="7"/>
  <c r="R863" i="7"/>
  <c r="R798" i="7"/>
  <c r="R802" i="7"/>
  <c r="R810" i="7"/>
  <c r="R814" i="7"/>
  <c r="R818" i="7"/>
  <c r="R870" i="7"/>
  <c r="R874" i="7"/>
  <c r="R878" i="7"/>
  <c r="R882" i="7"/>
  <c r="R886" i="7"/>
  <c r="R890" i="7"/>
  <c r="R8" i="7"/>
  <c r="R16" i="7"/>
  <c r="R5" i="7"/>
  <c r="R21" i="7"/>
  <c r="R258" i="7"/>
  <c r="R266" i="7"/>
  <c r="R251" i="7"/>
  <c r="R259" i="7"/>
  <c r="R267" i="7"/>
  <c r="R274" i="7"/>
  <c r="R289" i="7"/>
  <c r="R296" i="7"/>
  <c r="R304" i="7"/>
  <c r="R291" i="7"/>
  <c r="R299" i="7"/>
  <c r="R307" i="7"/>
  <c r="R335" i="7"/>
  <c r="R337" i="7"/>
  <c r="R345" i="7"/>
  <c r="R361" i="7"/>
  <c r="R369" i="7"/>
  <c r="R346" i="7"/>
  <c r="R354" i="7"/>
  <c r="R362" i="7"/>
  <c r="R370" i="7"/>
  <c r="R377" i="7"/>
  <c r="R391" i="7"/>
  <c r="R399" i="7"/>
  <c r="R407" i="7"/>
  <c r="R390" i="7"/>
  <c r="R398" i="7"/>
  <c r="R406" i="7"/>
  <c r="R422" i="7"/>
  <c r="R426" i="7"/>
  <c r="R430" i="7"/>
  <c r="R434" i="7"/>
  <c r="R438" i="7"/>
  <c r="R447" i="7"/>
  <c r="R451" i="7"/>
  <c r="R455" i="7"/>
  <c r="R459" i="7"/>
  <c r="R476" i="7"/>
  <c r="R480" i="7"/>
  <c r="R484" i="7"/>
  <c r="R492" i="7"/>
  <c r="R496" i="7"/>
  <c r="R505" i="7"/>
  <c r="R803" i="7"/>
  <c r="R807" i="7"/>
  <c r="R811" i="7"/>
  <c r="R815" i="7"/>
  <c r="R513" i="7"/>
  <c r="R520" i="7"/>
  <c r="R551" i="7"/>
  <c r="R558" i="7"/>
  <c r="R550" i="7"/>
  <c r="R559" i="7"/>
  <c r="R565" i="7"/>
  <c r="R574" i="7"/>
  <c r="R578" i="7"/>
  <c r="R585" i="7"/>
  <c r="R586" i="7"/>
  <c r="R597" i="7"/>
  <c r="R604" i="7"/>
  <c r="R596" i="7"/>
  <c r="R605" i="7"/>
  <c r="R613" i="7"/>
  <c r="R626" i="7"/>
  <c r="R631" i="7"/>
  <c r="R652" i="7"/>
  <c r="R659" i="7"/>
  <c r="R644" i="7"/>
  <c r="R653" i="7"/>
  <c r="R696" i="7"/>
  <c r="R714" i="7"/>
  <c r="R723" i="7"/>
  <c r="R732" i="7"/>
  <c r="R740" i="7"/>
  <c r="R730" i="7"/>
  <c r="R739" i="7"/>
  <c r="R744" i="7"/>
  <c r="R748" i="7"/>
  <c r="R762" i="7"/>
  <c r="R766" i="7"/>
  <c r="R770" i="7"/>
  <c r="R774" i="7"/>
  <c r="R778" i="7"/>
  <c r="R786" i="7"/>
  <c r="R790" i="7"/>
  <c r="R794" i="7"/>
  <c r="R701" i="7"/>
  <c r="R715" i="7"/>
  <c r="R722" i="7"/>
  <c r="R729" i="7"/>
  <c r="R737" i="7"/>
  <c r="R829" i="7"/>
  <c r="R837" i="7"/>
  <c r="R845" i="7"/>
  <c r="R849" i="7"/>
  <c r="R853" i="7"/>
  <c r="R857" i="7"/>
  <c r="R861" i="7"/>
  <c r="R796" i="7"/>
  <c r="R808" i="7"/>
  <c r="R820" i="7"/>
  <c r="R897" i="7"/>
  <c r="R888" i="7"/>
  <c r="R892" i="7"/>
  <c r="R4" i="7"/>
  <c r="R12" i="7"/>
  <c r="R9" i="7"/>
  <c r="R262" i="7"/>
  <c r="R270" i="7"/>
  <c r="R255" i="7"/>
  <c r="R263" i="7"/>
  <c r="R278" i="7"/>
  <c r="R277" i="7"/>
  <c r="R300" i="7"/>
  <c r="R308" i="7"/>
  <c r="R295" i="7"/>
  <c r="R312" i="7"/>
  <c r="R331" i="7"/>
  <c r="R334" i="7"/>
  <c r="R341" i="7"/>
  <c r="R349" i="7"/>
  <c r="R357" i="7"/>
  <c r="R365" i="7"/>
  <c r="R373" i="7"/>
  <c r="R342" i="7"/>
  <c r="R350" i="7"/>
  <c r="R358" i="7"/>
  <c r="R366" i="7"/>
  <c r="R374" i="7"/>
  <c r="R387" i="7"/>
  <c r="R395" i="7"/>
  <c r="R403" i="7"/>
  <c r="R386" i="7"/>
  <c r="R394" i="7"/>
  <c r="R402" i="7"/>
  <c r="R420" i="7"/>
  <c r="R424" i="7"/>
  <c r="R428" i="7"/>
  <c r="R432" i="7"/>
  <c r="R436" i="7"/>
  <c r="R440" i="7"/>
  <c r="R445" i="7"/>
  <c r="R453" i="7"/>
  <c r="R457" i="7"/>
  <c r="R478" i="7"/>
  <c r="R482" i="7"/>
  <c r="R486" i="7"/>
  <c r="R490" i="7"/>
  <c r="R494" i="7"/>
  <c r="R501" i="7"/>
  <c r="R502" i="7"/>
  <c r="R509" i="7"/>
  <c r="R516" i="7"/>
  <c r="R524" i="7"/>
  <c r="R508" i="7"/>
  <c r="R517" i="7"/>
  <c r="R525" i="7"/>
  <c r="R554" i="7"/>
  <c r="R562" i="7"/>
  <c r="R555" i="7"/>
  <c r="R563" i="7"/>
  <c r="R572" i="7"/>
  <c r="R583" i="7"/>
  <c r="R588" i="7"/>
  <c r="R593" i="7"/>
  <c r="R600" i="7"/>
  <c r="R592" i="7"/>
  <c r="R610" i="7"/>
  <c r="R616" i="7"/>
  <c r="R620" i="7"/>
  <c r="R624" i="7"/>
  <c r="R628" i="7"/>
  <c r="R641" i="7"/>
  <c r="R655" i="7"/>
  <c r="R630" i="7"/>
  <c r="R640" i="7"/>
  <c r="R649" i="7"/>
  <c r="R658" i="7"/>
  <c r="R710" i="7"/>
  <c r="R719" i="7"/>
  <c r="R728" i="7"/>
  <c r="R736" i="7"/>
  <c r="R741" i="7"/>
  <c r="R830" i="7"/>
  <c r="R834" i="7"/>
  <c r="R838" i="7"/>
  <c r="R842" i="7"/>
  <c r="R850" i="7"/>
  <c r="R854" i="7"/>
  <c r="R858" i="7"/>
  <c r="R862" i="7"/>
  <c r="R797" i="7"/>
  <c r="R801" i="7"/>
  <c r="R805" i="7"/>
  <c r="R809" i="7"/>
  <c r="R813" i="7"/>
  <c r="R817" i="7"/>
  <c r="R821" i="7"/>
  <c r="R91" i="7"/>
  <c r="R173" i="7"/>
  <c r="R425" i="7"/>
  <c r="R437" i="7"/>
  <c r="R485" i="7"/>
  <c r="R522" i="7"/>
  <c r="R552" i="7"/>
  <c r="R553" i="7"/>
  <c r="R571" i="7"/>
  <c r="R606" i="7"/>
  <c r="R614" i="7"/>
  <c r="R615" i="7"/>
  <c r="R298" i="7"/>
  <c r="R301" i="7"/>
  <c r="R355" i="7"/>
  <c r="R363" i="7"/>
  <c r="R371" i="7"/>
  <c r="R340" i="7"/>
  <c r="R385" i="7"/>
  <c r="R409" i="7"/>
  <c r="R400" i="7"/>
  <c r="R427" i="7"/>
  <c r="R431" i="7"/>
  <c r="R439" i="7"/>
  <c r="R460" i="7"/>
  <c r="R491" i="7"/>
  <c r="R495" i="7"/>
  <c r="R497" i="7"/>
  <c r="R503" i="7"/>
  <c r="R518" i="7"/>
  <c r="R519" i="7"/>
  <c r="R527" i="7"/>
  <c r="R556" i="7"/>
  <c r="R566" i="7"/>
  <c r="R564" i="7"/>
  <c r="R577" i="7"/>
  <c r="R584" i="7"/>
  <c r="R589" i="7"/>
  <c r="R602" i="7"/>
  <c r="R603" i="7"/>
  <c r="R612" i="7"/>
  <c r="R617" i="7"/>
  <c r="R621" i="7"/>
  <c r="R13" i="7"/>
  <c r="R48" i="7"/>
  <c r="R59" i="7"/>
  <c r="R17" i="7"/>
  <c r="R63" i="7"/>
  <c r="R175" i="7"/>
  <c r="R64" i="7"/>
  <c r="R867" i="7"/>
  <c r="R871" i="7"/>
  <c r="R875" i="7"/>
  <c r="R879" i="7"/>
  <c r="R883" i="7"/>
  <c r="R887" i="7"/>
  <c r="R891" i="7"/>
  <c r="R895" i="7"/>
  <c r="R865" i="7"/>
  <c r="R873" i="7"/>
  <c r="R881" i="7"/>
  <c r="R889" i="7"/>
  <c r="R893" i="7"/>
  <c r="R898" i="7"/>
  <c r="R856" i="7" l="1"/>
  <c r="P885" i="7"/>
  <c r="O885" i="7"/>
  <c r="Q885" i="7" s="1"/>
  <c r="P1282" i="7"/>
  <c r="O1282" i="7"/>
  <c r="Q1282" i="7" s="1"/>
  <c r="P1218" i="7"/>
  <c r="O1218" i="7"/>
  <c r="Q1218" i="7" s="1"/>
  <c r="R1218" i="7" s="1"/>
  <c r="O1203" i="7"/>
  <c r="Q1203" i="7" s="1"/>
  <c r="P1203" i="7"/>
  <c r="R1203" i="7" s="1"/>
  <c r="P1131" i="7"/>
  <c r="O1131" i="7"/>
  <c r="Q1131" i="7" s="1"/>
  <c r="P1298" i="7"/>
  <c r="O1298" i="7"/>
  <c r="Q1298" i="7" s="1"/>
  <c r="P1481" i="7"/>
  <c r="O1481" i="7"/>
  <c r="Q1481" i="7" s="1"/>
  <c r="R1481" i="7" s="1"/>
  <c r="N128" i="7"/>
  <c r="P128" i="7" s="1"/>
  <c r="P111" i="7"/>
  <c r="O111" i="7"/>
  <c r="Q111" i="7" s="1"/>
  <c r="N521" i="7"/>
  <c r="P521" i="7" s="1"/>
  <c r="N638" i="7"/>
  <c r="P638" i="7" s="1"/>
  <c r="O638" i="7"/>
  <c r="Q638" i="7" s="1"/>
  <c r="R638" i="7" s="1"/>
  <c r="N721" i="7"/>
  <c r="P721" i="7" s="1"/>
  <c r="N791" i="7"/>
  <c r="P791" i="7" s="1"/>
  <c r="O791" i="7"/>
  <c r="Q791" i="7" s="1"/>
  <c r="R791" i="7" s="1"/>
  <c r="N735" i="7"/>
  <c r="P735" i="7" s="1"/>
  <c r="N833" i="7"/>
  <c r="P833" i="7" s="1"/>
  <c r="N846" i="7"/>
  <c r="P846" i="7" s="1"/>
  <c r="N872" i="7"/>
  <c r="P872" i="7" s="1"/>
  <c r="O872" i="7"/>
  <c r="Q872" i="7" s="1"/>
  <c r="N937" i="7"/>
  <c r="P937" i="7" s="1"/>
  <c r="N1018" i="7"/>
  <c r="P1018" i="7" s="1"/>
  <c r="O1018" i="7"/>
  <c r="Q1018" i="7" s="1"/>
  <c r="R1018" i="7" s="1"/>
  <c r="N1100" i="7"/>
  <c r="P1100" i="7" s="1"/>
  <c r="N1167" i="7"/>
  <c r="P1167" i="7" s="1"/>
  <c r="O1167" i="7"/>
  <c r="Q1167" i="7" s="1"/>
  <c r="N1177" i="7"/>
  <c r="P1177" i="7" s="1"/>
  <c r="N1189" i="7"/>
  <c r="P1189" i="7" s="1"/>
  <c r="N1202" i="7"/>
  <c r="P1202" i="7" s="1"/>
  <c r="N1225" i="7"/>
  <c r="P1225" i="7" s="1"/>
  <c r="O1225" i="7"/>
  <c r="Q1225" i="7" s="1"/>
  <c r="R1225" i="7" s="1"/>
  <c r="N1237" i="7"/>
  <c r="P1237" i="7" s="1"/>
  <c r="N1309" i="7"/>
  <c r="P1309" i="7" s="1"/>
  <c r="O1309" i="7"/>
  <c r="Q1309" i="7" s="1"/>
  <c r="R1309" i="7" s="1"/>
  <c r="N1284" i="7"/>
  <c r="P1284" i="7" s="1"/>
  <c r="O1334" i="7"/>
  <c r="Q1334" i="7" s="1"/>
  <c r="R1334" i="7" s="1"/>
  <c r="N1376" i="7"/>
  <c r="P1376" i="7" s="1"/>
  <c r="N1404" i="7"/>
  <c r="P1404" i="7" s="1"/>
  <c r="O1404" i="7"/>
  <c r="Q1404" i="7" s="1"/>
  <c r="R1404" i="7" s="1"/>
  <c r="N1353" i="7"/>
  <c r="P1353" i="7" s="1"/>
  <c r="O1353" i="7"/>
  <c r="Q1353" i="7" s="1"/>
  <c r="R1353" i="7" s="1"/>
  <c r="N1427" i="7"/>
  <c r="P1427" i="7" s="1"/>
  <c r="O1427" i="7"/>
  <c r="Q1427" i="7" s="1"/>
  <c r="N20" i="7"/>
  <c r="P20" i="7" s="1"/>
  <c r="O20" i="7"/>
  <c r="Q20" i="7" s="1"/>
  <c r="N228" i="7"/>
  <c r="P228" i="7" s="1"/>
  <c r="O228" i="7"/>
  <c r="Q228" i="7" s="1"/>
  <c r="N213" i="7"/>
  <c r="P213" i="7" s="1"/>
  <c r="O213" i="7"/>
  <c r="Q213" i="7" s="1"/>
  <c r="N1487" i="7"/>
  <c r="P1487" i="7" s="1"/>
  <c r="O1487" i="7"/>
  <c r="Q1487" i="7" s="1"/>
  <c r="R1487" i="7" s="1"/>
  <c r="R302" i="7"/>
  <c r="R305" i="7"/>
  <c r="R591" i="7"/>
  <c r="R339" i="7"/>
  <c r="O1248" i="7"/>
  <c r="Q1248" i="7" s="1"/>
  <c r="R1248" i="7" s="1"/>
  <c r="O1122" i="7"/>
  <c r="Q1122" i="7" s="1"/>
  <c r="R1122" i="7" s="1"/>
  <c r="O877" i="7"/>
  <c r="Q877" i="7" s="1"/>
  <c r="P877" i="7"/>
  <c r="R877" i="7" s="1"/>
  <c r="P869" i="7"/>
  <c r="O869" i="7"/>
  <c r="Q869" i="7" s="1"/>
  <c r="N1334" i="7"/>
  <c r="P1334" i="7" s="1"/>
  <c r="R368" i="7"/>
  <c r="R397" i="7"/>
  <c r="R421" i="7"/>
  <c r="R364" i="7"/>
  <c r="R611" i="7"/>
  <c r="O966" i="7"/>
  <c r="Q966" i="7" s="1"/>
  <c r="R966" i="7" s="1"/>
  <c r="R61" i="7"/>
  <c r="R493" i="7"/>
  <c r="R567" i="7"/>
  <c r="R293" i="7"/>
  <c r="O1273" i="7"/>
  <c r="Q1273" i="7" s="1"/>
  <c r="R1273" i="7" s="1"/>
  <c r="O963" i="7"/>
  <c r="Q963" i="7" s="1"/>
  <c r="R963" i="7" s="1"/>
  <c r="O1109" i="7"/>
  <c r="Q1109" i="7" s="1"/>
  <c r="R1109" i="7" s="1"/>
  <c r="O1389" i="7"/>
  <c r="Q1389" i="7" s="1"/>
  <c r="R1389" i="7" s="1"/>
  <c r="O992" i="7"/>
  <c r="Q992" i="7" s="1"/>
  <c r="R992" i="7" s="1"/>
  <c r="P1424" i="7"/>
  <c r="O1424" i="7"/>
  <c r="Q1424" i="7" s="1"/>
  <c r="R1424" i="7" s="1"/>
  <c r="R120" i="7"/>
  <c r="O956" i="7"/>
  <c r="Q956" i="7" s="1"/>
  <c r="R956" i="7" s="1"/>
  <c r="P1007" i="7"/>
  <c r="O1007" i="7"/>
  <c r="Q1007" i="7" s="1"/>
  <c r="R1007" i="7" s="1"/>
  <c r="P1183" i="7"/>
  <c r="O1183" i="7"/>
  <c r="Q1183" i="7" s="1"/>
  <c r="R1183" i="7" s="1"/>
  <c r="P1172" i="7"/>
  <c r="O1172" i="7"/>
  <c r="Q1172" i="7" s="1"/>
  <c r="R1172" i="7" s="1"/>
  <c r="R746" i="7"/>
  <c r="R822" i="7"/>
  <c r="P461" i="7"/>
  <c r="R461" i="7" s="1"/>
  <c r="R1377" i="7"/>
  <c r="O799" i="7"/>
  <c r="Q799" i="7" s="1"/>
  <c r="R799" i="7" s="1"/>
  <c r="R178" i="7"/>
  <c r="O991" i="7"/>
  <c r="Q991" i="7" s="1"/>
  <c r="R991" i="7" s="1"/>
  <c r="O1070" i="7"/>
  <c r="Q1070" i="7" s="1"/>
  <c r="R1070" i="7" s="1"/>
  <c r="R1191" i="7"/>
  <c r="R1072" i="7"/>
  <c r="O1084" i="7"/>
  <c r="Q1084" i="7" s="1"/>
  <c r="R1084" i="7" s="1"/>
  <c r="O1094" i="7"/>
  <c r="Q1094" i="7" s="1"/>
  <c r="R1094" i="7" s="1"/>
  <c r="R1219" i="7"/>
  <c r="O1345" i="7"/>
  <c r="Q1345" i="7" s="1"/>
  <c r="R1013" i="7"/>
  <c r="R1003" i="7"/>
  <c r="O960" i="7"/>
  <c r="Q960" i="7" s="1"/>
  <c r="R960" i="7" s="1"/>
  <c r="R143" i="7"/>
  <c r="R1217" i="7"/>
  <c r="R1223" i="7"/>
  <c r="O1010" i="7"/>
  <c r="Q1010" i="7" s="1"/>
  <c r="R1010" i="7" s="1"/>
  <c r="O1340" i="7"/>
  <c r="Q1340" i="7" s="1"/>
  <c r="R1340" i="7" s="1"/>
  <c r="M1420" i="7"/>
  <c r="M1416" i="7"/>
  <c r="N1416" i="7" s="1"/>
  <c r="P1416" i="7" s="1"/>
  <c r="M1372" i="7"/>
  <c r="M1368" i="7"/>
  <c r="M1316" i="7"/>
  <c r="M1296" i="7"/>
  <c r="M1288" i="7"/>
  <c r="M1244" i="7"/>
  <c r="M1224" i="7"/>
  <c r="M1220" i="7"/>
  <c r="M1208" i="7"/>
  <c r="M1192" i="7"/>
  <c r="M1168" i="7"/>
  <c r="M1116" i="7"/>
  <c r="M1080" i="7"/>
  <c r="M1068" i="7"/>
  <c r="M996" i="7"/>
  <c r="M984" i="7"/>
  <c r="M948" i="7"/>
  <c r="M940" i="7"/>
  <c r="M237" i="7"/>
  <c r="M249" i="7"/>
  <c r="M287" i="7"/>
  <c r="N287" i="7" s="1"/>
  <c r="P287" i="7" s="1"/>
  <c r="M319" i="7"/>
  <c r="N319" i="7" s="1"/>
  <c r="O319" i="7" s="1"/>
  <c r="Q319" i="7" s="1"/>
  <c r="M323" i="7"/>
  <c r="N323" i="7" s="1"/>
  <c r="P323" i="7" s="1"/>
  <c r="M327" i="7"/>
  <c r="M467" i="7"/>
  <c r="N467" i="7" s="1"/>
  <c r="P467" i="7" s="1"/>
  <c r="M543" i="7"/>
  <c r="N543" i="7" s="1"/>
  <c r="P543" i="7" s="1"/>
  <c r="M663" i="7"/>
  <c r="N663" i="7" s="1"/>
  <c r="P663" i="7" s="1"/>
  <c r="M738" i="7"/>
  <c r="N738" i="7" s="1"/>
  <c r="M754" i="7"/>
  <c r="N754" i="7" s="1"/>
  <c r="M1025" i="7"/>
  <c r="M1029" i="7"/>
  <c r="N1029" i="7" s="1"/>
  <c r="P1029" i="7" s="1"/>
  <c r="M1037" i="7"/>
  <c r="N1037" i="7" s="1"/>
  <c r="P1037" i="7" s="1"/>
  <c r="M1041" i="7"/>
  <c r="N1041" i="7" s="1"/>
  <c r="P1041" i="7" s="1"/>
  <c r="M1045" i="7"/>
  <c r="N1045" i="7" s="1"/>
  <c r="M1049" i="7"/>
  <c r="N1049" i="7" s="1"/>
  <c r="M1053" i="7"/>
  <c r="N1053" i="7" s="1"/>
  <c r="M1057" i="7"/>
  <c r="N1057" i="7" s="1"/>
  <c r="P1057" i="7" s="1"/>
  <c r="M1061" i="7"/>
  <c r="M1137" i="7"/>
  <c r="M1141" i="7"/>
  <c r="N1141" i="7" s="1"/>
  <c r="M1145" i="7"/>
  <c r="N1145" i="7" s="1"/>
  <c r="P1145" i="7" s="1"/>
  <c r="M1149" i="7"/>
  <c r="M1153" i="7"/>
  <c r="N1153" i="7" s="1"/>
  <c r="P1153" i="7" s="1"/>
  <c r="M1255" i="7"/>
  <c r="N1255" i="7" s="1"/>
  <c r="P1255" i="7" s="1"/>
  <c r="M1259" i="7"/>
  <c r="M1267" i="7"/>
  <c r="N1267" i="7" s="1"/>
  <c r="P1267" i="7" s="1"/>
  <c r="M1338" i="7"/>
  <c r="M1446" i="7"/>
  <c r="M1450" i="7"/>
  <c r="N1450" i="7" s="1"/>
  <c r="P1450" i="7" s="1"/>
  <c r="M1462" i="7"/>
  <c r="N1462" i="7" s="1"/>
  <c r="P1462" i="7" s="1"/>
  <c r="M1466" i="7"/>
  <c r="N1466" i="7" s="1"/>
  <c r="P1466" i="7" s="1"/>
  <c r="M1470" i="7"/>
  <c r="N1470" i="7" s="1"/>
  <c r="P1470" i="7" s="1"/>
  <c r="M1474" i="7"/>
  <c r="N1474" i="7" s="1"/>
  <c r="P1474" i="7" s="1"/>
  <c r="M1478" i="7"/>
  <c r="N1478" i="7" s="1"/>
  <c r="P1478" i="7" s="1"/>
  <c r="M1497" i="7"/>
  <c r="M1501" i="7"/>
  <c r="N1501" i="7" s="1"/>
  <c r="P1501" i="7" s="1"/>
  <c r="M1503" i="7"/>
  <c r="N1503" i="7" s="1"/>
  <c r="P1503" i="7" s="1"/>
  <c r="O539" i="7"/>
  <c r="Q539" i="7" s="1"/>
  <c r="R539" i="7" s="1"/>
  <c r="O923" i="7"/>
  <c r="Q923" i="7" s="1"/>
  <c r="O1042" i="7"/>
  <c r="Q1042" i="7" s="1"/>
  <c r="R1042" i="7" s="1"/>
  <c r="O1154" i="7"/>
  <c r="Q1154" i="7" s="1"/>
  <c r="O1261" i="7"/>
  <c r="Q1261" i="7" s="1"/>
  <c r="R1261" i="7" s="1"/>
  <c r="O1460" i="7"/>
  <c r="Q1460" i="7" s="1"/>
  <c r="R1460" i="7" s="1"/>
  <c r="O673" i="7"/>
  <c r="Q673" i="7" s="1"/>
  <c r="M1495" i="7"/>
  <c r="O414" i="7"/>
  <c r="Q414" i="7" s="1"/>
  <c r="O465" i="7"/>
  <c r="Q465" i="7" s="1"/>
  <c r="O529" i="7"/>
  <c r="Q529" i="7" s="1"/>
  <c r="R529" i="7" s="1"/>
  <c r="O534" i="7"/>
  <c r="Q534" i="7" s="1"/>
  <c r="O677" i="7"/>
  <c r="Q677" i="7" s="1"/>
  <c r="O909" i="7"/>
  <c r="Q909" i="7" s="1"/>
  <c r="R909" i="7" s="1"/>
  <c r="O911" i="7"/>
  <c r="Q911" i="7" s="1"/>
  <c r="R911" i="7" s="1"/>
  <c r="O917" i="7"/>
  <c r="Q917" i="7" s="1"/>
  <c r="O930" i="7"/>
  <c r="Q930" i="7" s="1"/>
  <c r="O1022" i="7"/>
  <c r="Q1022" i="7" s="1"/>
  <c r="O1038" i="7"/>
  <c r="Q1038" i="7" s="1"/>
  <c r="R1038" i="7" s="1"/>
  <c r="O1480" i="7"/>
  <c r="Q1480" i="7" s="1"/>
  <c r="R294" i="7"/>
  <c r="R360" i="7"/>
  <c r="R450" i="7"/>
  <c r="R581" i="7"/>
  <c r="R329" i="7"/>
  <c r="R347" i="7"/>
  <c r="R348" i="7"/>
  <c r="R372" i="7"/>
  <c r="R392" i="7"/>
  <c r="R423" i="7"/>
  <c r="R444" i="7"/>
  <c r="R456" i="7"/>
  <c r="R174" i="7"/>
  <c r="R487" i="7"/>
  <c r="R511" i="7"/>
  <c r="R510" i="7"/>
  <c r="R557" i="7"/>
  <c r="R573" i="7"/>
  <c r="R595" i="7"/>
  <c r="R594" i="7"/>
  <c r="P648" i="7"/>
  <c r="O648" i="7"/>
  <c r="Q648" i="7" s="1"/>
  <c r="P819" i="7"/>
  <c r="O819" i="7"/>
  <c r="Q819" i="7" s="1"/>
  <c r="R367" i="7"/>
  <c r="R433" i="7"/>
  <c r="R498" i="7"/>
  <c r="P607" i="7"/>
  <c r="R607" i="7" s="1"/>
  <c r="O607" i="7"/>
  <c r="Q607" i="7" s="1"/>
  <c r="P576" i="7"/>
  <c r="O576" i="7"/>
  <c r="Q576" i="7" s="1"/>
  <c r="P568" i="7"/>
  <c r="R568" i="7" s="1"/>
  <c r="O568" i="7"/>
  <c r="Q568" i="7" s="1"/>
  <c r="R336" i="7"/>
  <c r="R359" i="7"/>
  <c r="R404" i="7"/>
  <c r="R429" i="7"/>
  <c r="R481" i="7"/>
  <c r="R500" i="7"/>
  <c r="R514" i="7"/>
  <c r="R523" i="7"/>
  <c r="R575" i="7"/>
  <c r="R598" i="7"/>
  <c r="R608" i="7"/>
  <c r="R309" i="7"/>
  <c r="P634" i="7"/>
  <c r="O634" i="7"/>
  <c r="Q634" i="7" s="1"/>
  <c r="P601" i="7"/>
  <c r="R601" i="7" s="1"/>
  <c r="O601" i="7"/>
  <c r="Q601" i="7" s="1"/>
  <c r="R1238" i="7"/>
  <c r="R1427" i="7"/>
  <c r="P136" i="7"/>
  <c r="R136" i="7" s="1"/>
  <c r="O218" i="7"/>
  <c r="Q218" i="7" s="1"/>
  <c r="R218" i="7" s="1"/>
  <c r="O1173" i="7"/>
  <c r="Q1173" i="7" s="1"/>
  <c r="R1211" i="7"/>
  <c r="O1416" i="7"/>
  <c r="Q1416" i="7" s="1"/>
  <c r="R1416" i="7" s="1"/>
  <c r="R967" i="7"/>
  <c r="R1425" i="7"/>
  <c r="R1167" i="7"/>
  <c r="O951" i="7"/>
  <c r="Q951" i="7" s="1"/>
  <c r="R951" i="7" s="1"/>
  <c r="R1294" i="7"/>
  <c r="O1119" i="7"/>
  <c r="Q1119" i="7" s="1"/>
  <c r="R1119" i="7" s="1"/>
  <c r="R1250" i="7"/>
  <c r="R129" i="7"/>
  <c r="O231" i="7"/>
  <c r="Q231" i="7" s="1"/>
  <c r="R231" i="7" s="1"/>
  <c r="R1200" i="7"/>
  <c r="R1433" i="7"/>
  <c r="O1209" i="7"/>
  <c r="Q1209" i="7" s="1"/>
  <c r="R1209" i="7" s="1"/>
  <c r="O1321" i="7"/>
  <c r="Q1321" i="7" s="1"/>
  <c r="R1321" i="7" s="1"/>
  <c r="R1345" i="7"/>
  <c r="R1120" i="7"/>
  <c r="O166" i="7"/>
  <c r="Q166" i="7" s="1"/>
  <c r="R166" i="7" s="1"/>
  <c r="N191" i="7"/>
  <c r="P191" i="7" s="1"/>
  <c r="R155" i="7"/>
  <c r="N535" i="7"/>
  <c r="P535" i="7" s="1"/>
  <c r="O906" i="7"/>
  <c r="Q906" i="7" s="1"/>
  <c r="P906" i="7"/>
  <c r="N1479" i="7"/>
  <c r="P1479" i="7" s="1"/>
  <c r="N1471" i="7"/>
  <c r="P1471" i="7" s="1"/>
  <c r="N1467" i="7"/>
  <c r="P1467" i="7" s="1"/>
  <c r="N1463" i="7"/>
  <c r="P1463" i="7" s="1"/>
  <c r="N1459" i="7"/>
  <c r="P1459" i="7" s="1"/>
  <c r="O1455" i="7"/>
  <c r="Q1455" i="7" s="1"/>
  <c r="N1455" i="7"/>
  <c r="P1455" i="7" s="1"/>
  <c r="N1451" i="7"/>
  <c r="P1451" i="7" s="1"/>
  <c r="N1447" i="7"/>
  <c r="P1447" i="7" s="1"/>
  <c r="O1444" i="7"/>
  <c r="Q1444" i="7" s="1"/>
  <c r="N1444" i="7"/>
  <c r="P1444" i="7" s="1"/>
  <c r="N1268" i="7"/>
  <c r="P1268" i="7" s="1"/>
  <c r="O1264" i="7"/>
  <c r="Q1264" i="7" s="1"/>
  <c r="R1264" i="7" s="1"/>
  <c r="N1264" i="7"/>
  <c r="P1264" i="7" s="1"/>
  <c r="N1260" i="7"/>
  <c r="P1260" i="7" s="1"/>
  <c r="N1256" i="7"/>
  <c r="P1256" i="7" s="1"/>
  <c r="N1148" i="7"/>
  <c r="P1148" i="7" s="1"/>
  <c r="N1144" i="7"/>
  <c r="P1144" i="7" s="1"/>
  <c r="N1132" i="7"/>
  <c r="P1132" i="7" s="1"/>
  <c r="M1108" i="7"/>
  <c r="M1096" i="7"/>
  <c r="N1060" i="7"/>
  <c r="P1060" i="7" s="1"/>
  <c r="N1048" i="7"/>
  <c r="P1048" i="7" s="1"/>
  <c r="N1044" i="7"/>
  <c r="P1044" i="7" s="1"/>
  <c r="N1040" i="7"/>
  <c r="P1040" i="7" s="1"/>
  <c r="N1032" i="7"/>
  <c r="P1032" i="7" s="1"/>
  <c r="N1024" i="7"/>
  <c r="P1024" i="7" s="1"/>
  <c r="N1020" i="7"/>
  <c r="P1020" i="7" s="1"/>
  <c r="M1012" i="7"/>
  <c r="N928" i="7"/>
  <c r="P928" i="7" s="1"/>
  <c r="N912" i="7"/>
  <c r="P912" i="7" s="1"/>
  <c r="O912" i="7"/>
  <c r="Q912" i="7" s="1"/>
  <c r="M896" i="7"/>
  <c r="M884" i="7"/>
  <c r="M804" i="7"/>
  <c r="N536" i="7"/>
  <c r="P536" i="7" s="1"/>
  <c r="N532" i="7"/>
  <c r="P532" i="7" s="1"/>
  <c r="O384" i="7"/>
  <c r="Q384" i="7" s="1"/>
  <c r="R384" i="7" s="1"/>
  <c r="N248" i="7"/>
  <c r="P248" i="7" s="1"/>
  <c r="R244" i="7"/>
  <c r="N240" i="7"/>
  <c r="P240" i="7" s="1"/>
  <c r="R1351" i="7"/>
  <c r="M1428" i="7"/>
  <c r="M1176" i="7"/>
  <c r="N751" i="7"/>
  <c r="P751" i="7" s="1"/>
  <c r="O751" i="7"/>
  <c r="Q751" i="7" s="1"/>
  <c r="N1443" i="7"/>
  <c r="P1443" i="7" s="1"/>
  <c r="M1344" i="7"/>
  <c r="M1408" i="7"/>
  <c r="N685" i="7"/>
  <c r="P685" i="7" s="1"/>
  <c r="P1253" i="7"/>
  <c r="O1253" i="7"/>
  <c r="Q1253" i="7" s="1"/>
  <c r="R1282" i="7"/>
  <c r="R211" i="7"/>
  <c r="P239" i="7"/>
  <c r="O239" i="7"/>
  <c r="Q239" i="7" s="1"/>
  <c r="N675" i="7"/>
  <c r="P675" i="7" s="1"/>
  <c r="N669" i="7"/>
  <c r="P669" i="7" s="1"/>
  <c r="N755" i="7"/>
  <c r="P755" i="7" s="1"/>
  <c r="O1052" i="7"/>
  <c r="Q1052" i="7" s="1"/>
  <c r="R1052" i="7" s="1"/>
  <c r="N1454" i="7"/>
  <c r="P1454" i="7" s="1"/>
  <c r="N249" i="7"/>
  <c r="P249" i="7" s="1"/>
  <c r="O249" i="7"/>
  <c r="Q249" i="7" s="1"/>
  <c r="O287" i="7"/>
  <c r="Q287" i="7" s="1"/>
  <c r="R287" i="7" s="1"/>
  <c r="M1348" i="7"/>
  <c r="M1228" i="7"/>
  <c r="M936" i="7"/>
  <c r="M1016" i="7"/>
  <c r="M1076" i="7"/>
  <c r="M1112" i="7"/>
  <c r="M1124" i="7"/>
  <c r="M1312" i="7"/>
  <c r="M1160" i="7"/>
  <c r="M1332" i="7"/>
  <c r="M1304" i="7"/>
  <c r="N242" i="7"/>
  <c r="P242" i="7" s="1"/>
  <c r="O418" i="7"/>
  <c r="Q418" i="7" s="1"/>
  <c r="P411" i="7"/>
  <c r="O411" i="7"/>
  <c r="Q411" i="7" s="1"/>
  <c r="O470" i="7"/>
  <c r="Q470" i="7" s="1"/>
  <c r="P43" i="7"/>
  <c r="O43" i="7"/>
  <c r="Q43" i="7" s="1"/>
  <c r="P545" i="7"/>
  <c r="O545" i="7"/>
  <c r="Q545" i="7" s="1"/>
  <c r="R534" i="7"/>
  <c r="O689" i="7"/>
  <c r="Q689" i="7" s="1"/>
  <c r="R665" i="7"/>
  <c r="R687" i="7"/>
  <c r="N681" i="7"/>
  <c r="P681" i="7" s="1"/>
  <c r="R671" i="7"/>
  <c r="O915" i="7"/>
  <c r="Q915" i="7" s="1"/>
  <c r="R922" i="7"/>
  <c r="O1464" i="7"/>
  <c r="Q1464" i="7" s="1"/>
  <c r="P1464" i="7"/>
  <c r="M1412" i="7"/>
  <c r="M1324" i="7"/>
  <c r="M800" i="7"/>
  <c r="M812" i="7"/>
  <c r="M832" i="7"/>
  <c r="M848" i="7"/>
  <c r="M864" i="7"/>
  <c r="M880" i="7"/>
  <c r="M972" i="7"/>
  <c r="M1092" i="7"/>
  <c r="M1280" i="7"/>
  <c r="M1432" i="7"/>
  <c r="M1232" i="7"/>
  <c r="M1300" i="7"/>
  <c r="M1388" i="7"/>
  <c r="M1272" i="7"/>
  <c r="L1411" i="7"/>
  <c r="M1411" i="7" s="1"/>
  <c r="L1379" i="7"/>
  <c r="M1379" i="7" s="1"/>
  <c r="L1347" i="7"/>
  <c r="M1347" i="7" s="1"/>
  <c r="L1303" i="7"/>
  <c r="M1303" i="7" s="1"/>
  <c r="L1279" i="7"/>
  <c r="M1279" i="7" s="1"/>
  <c r="L1485" i="7"/>
  <c r="M1485" i="7" s="1"/>
  <c r="L1422" i="7"/>
  <c r="M1422" i="7" s="1"/>
  <c r="L1402" i="7"/>
  <c r="M1402" i="7" s="1"/>
  <c r="L1346" i="7"/>
  <c r="M1346" i="7" s="1"/>
  <c r="L1322" i="7"/>
  <c r="M1322" i="7" s="1"/>
  <c r="L1290" i="7"/>
  <c r="M1290" i="7" s="1"/>
  <c r="L1274" i="7"/>
  <c r="M1274" i="7" s="1"/>
  <c r="L1431" i="7"/>
  <c r="M1431" i="7" s="1"/>
  <c r="L1399" i="7"/>
  <c r="M1399" i="7" s="1"/>
  <c r="L1367" i="7"/>
  <c r="M1367" i="7" s="1"/>
  <c r="L1323" i="7"/>
  <c r="M1323" i="7" s="1"/>
  <c r="L1291" i="7"/>
  <c r="M1291" i="7" s="1"/>
  <c r="L1251" i="7"/>
  <c r="M1251" i="7" s="1"/>
  <c r="L1482" i="7"/>
  <c r="M1482" i="7" s="1"/>
  <c r="L1418" i="7"/>
  <c r="M1418" i="7" s="1"/>
  <c r="L1382" i="7"/>
  <c r="M1382" i="7" s="1"/>
  <c r="L1342" i="7"/>
  <c r="M1342" i="7" s="1"/>
  <c r="L1318" i="7"/>
  <c r="M1318" i="7" s="1"/>
  <c r="L1286" i="7"/>
  <c r="M1286" i="7" s="1"/>
  <c r="L1230" i="7"/>
  <c r="M1230" i="7" s="1"/>
  <c r="L1194" i="7"/>
  <c r="M1194" i="7" s="1"/>
  <c r="L1182" i="7"/>
  <c r="M1182" i="7" s="1"/>
  <c r="L1170" i="7"/>
  <c r="M1170" i="7" s="1"/>
  <c r="O250" i="7"/>
  <c r="Q250" i="7" s="1"/>
  <c r="R250" i="7" s="1"/>
  <c r="O285" i="7"/>
  <c r="Q285" i="7" s="1"/>
  <c r="R285" i="7" s="1"/>
  <c r="O541" i="7"/>
  <c r="Q541" i="7" s="1"/>
  <c r="R541" i="7" s="1"/>
  <c r="N537" i="7"/>
  <c r="P537" i="7" s="1"/>
  <c r="N693" i="7"/>
  <c r="P693" i="7" s="1"/>
  <c r="R677" i="7"/>
  <c r="N753" i="7"/>
  <c r="P753" i="7" s="1"/>
  <c r="O753" i="7"/>
  <c r="Q753" i="7" s="1"/>
  <c r="P918" i="7"/>
  <c r="O918" i="7"/>
  <c r="Q918" i="7" s="1"/>
  <c r="N1139" i="7"/>
  <c r="P1139" i="7" s="1"/>
  <c r="M1164" i="7"/>
  <c r="M1364" i="7"/>
  <c r="M1204" i="7"/>
  <c r="M816" i="7"/>
  <c r="M836" i="7"/>
  <c r="M852" i="7"/>
  <c r="M868" i="7"/>
  <c r="M952" i="7"/>
  <c r="M964" i="7"/>
  <c r="M988" i="7"/>
  <c r="M1000" i="7"/>
  <c r="M1352" i="7"/>
  <c r="M1356" i="7"/>
  <c r="M1336" i="7"/>
  <c r="M1392" i="7"/>
  <c r="N327" i="7"/>
  <c r="P327" i="7" s="1"/>
  <c r="R689" i="7"/>
  <c r="N679" i="7"/>
  <c r="P679" i="7" s="1"/>
  <c r="O679" i="7"/>
  <c r="Q679" i="7" s="1"/>
  <c r="R673" i="7"/>
  <c r="O825" i="7"/>
  <c r="Q825" i="7" s="1"/>
  <c r="R825" i="7" s="1"/>
  <c r="R914" i="7"/>
  <c r="R919" i="7"/>
  <c r="O1043" i="7"/>
  <c r="Q1043" i="7" s="1"/>
  <c r="R1043" i="7" s="1"/>
  <c r="P1437" i="7"/>
  <c r="O1437" i="7"/>
  <c r="Q1437" i="7" s="1"/>
  <c r="O325" i="7"/>
  <c r="Q325" i="7" s="1"/>
  <c r="R325" i="7" s="1"/>
  <c r="O901" i="7"/>
  <c r="Q901" i="7" s="1"/>
  <c r="R901" i="7" s="1"/>
  <c r="R902" i="7"/>
  <c r="N1150" i="7"/>
  <c r="P1150" i="7" s="1"/>
  <c r="R1154" i="7"/>
  <c r="N1263" i="7"/>
  <c r="P1263" i="7" s="1"/>
  <c r="O1263" i="7"/>
  <c r="Q1263" i="7" s="1"/>
  <c r="R1263" i="7" s="1"/>
  <c r="P1441" i="7"/>
  <c r="O1441" i="7"/>
  <c r="Q1441" i="7" s="1"/>
  <c r="P1476" i="7"/>
  <c r="O1476" i="7"/>
  <c r="Q1476" i="7" s="1"/>
  <c r="R923" i="7"/>
  <c r="P1026" i="7"/>
  <c r="O1026" i="7"/>
  <c r="Q1026" i="7" s="1"/>
  <c r="P1051" i="7"/>
  <c r="O1051" i="7"/>
  <c r="Q1051" i="7" s="1"/>
  <c r="P1054" i="7"/>
  <c r="O1054" i="7"/>
  <c r="Q1054" i="7" s="1"/>
  <c r="N1055" i="7"/>
  <c r="P1055" i="7" s="1"/>
  <c r="N1146" i="7"/>
  <c r="P1146" i="7" s="1"/>
  <c r="R1480" i="7"/>
  <c r="O1037" i="7"/>
  <c r="Q1037" i="7" s="1"/>
  <c r="R1037" i="7" s="1"/>
  <c r="O1057" i="7"/>
  <c r="Q1057" i="7" s="1"/>
  <c r="R1057" i="7" s="1"/>
  <c r="N1061" i="7"/>
  <c r="P1061" i="7" s="1"/>
  <c r="N1137" i="7"/>
  <c r="P1137" i="7" s="1"/>
  <c r="O1450" i="7"/>
  <c r="Q1450" i="7" s="1"/>
  <c r="R1450" i="7" s="1"/>
  <c r="R917" i="7"/>
  <c r="O1034" i="7"/>
  <c r="Q1034" i="7" s="1"/>
  <c r="R1034" i="7" s="1"/>
  <c r="O1046" i="7"/>
  <c r="Q1046" i="7" s="1"/>
  <c r="N1143" i="7"/>
  <c r="P1143" i="7" s="1"/>
  <c r="O1138" i="7"/>
  <c r="Q1138" i="7" s="1"/>
  <c r="R1138" i="7" s="1"/>
  <c r="O1257" i="7"/>
  <c r="Q1257" i="7" s="1"/>
  <c r="R1257" i="7" s="1"/>
  <c r="O1266" i="7"/>
  <c r="Q1266" i="7" s="1"/>
  <c r="O1339" i="7"/>
  <c r="Q1339" i="7" s="1"/>
  <c r="M1499" i="7"/>
  <c r="R1050" i="7"/>
  <c r="R1046" i="7"/>
  <c r="M1442" i="7"/>
  <c r="M1438" i="7"/>
  <c r="M1493" i="7"/>
  <c r="R333" i="7"/>
  <c r="R396" i="7"/>
  <c r="R477" i="7"/>
  <c r="R297" i="7"/>
  <c r="R389" i="7"/>
  <c r="R462" i="7"/>
  <c r="R352" i="7"/>
  <c r="R446" i="7"/>
  <c r="R137" i="7"/>
  <c r="R1234" i="7"/>
  <c r="R1173" i="7"/>
  <c r="P47" i="7"/>
  <c r="R47" i="7" s="1"/>
  <c r="O47" i="7"/>
  <c r="Q47" i="7" s="1"/>
  <c r="R187" i="7"/>
  <c r="N159" i="7"/>
  <c r="P159" i="7" s="1"/>
  <c r="O159" i="7"/>
  <c r="Q159" i="7" s="1"/>
  <c r="P246" i="7"/>
  <c r="O246" i="7"/>
  <c r="Q246" i="7" s="1"/>
  <c r="P283" i="7"/>
  <c r="O283" i="7"/>
  <c r="Q283" i="7" s="1"/>
  <c r="R418" i="7"/>
  <c r="O463" i="7"/>
  <c r="Q463" i="7" s="1"/>
  <c r="P463" i="7"/>
  <c r="R465" i="7"/>
  <c r="O472" i="7"/>
  <c r="Q472" i="7" s="1"/>
  <c r="P472" i="7"/>
  <c r="R43" i="7"/>
  <c r="N241" i="7"/>
  <c r="P241" i="7" s="1"/>
  <c r="N238" i="7"/>
  <c r="P238" i="7" s="1"/>
  <c r="O288" i="7"/>
  <c r="Q288" i="7" s="1"/>
  <c r="R288" i="7" s="1"/>
  <c r="P382" i="7"/>
  <c r="O382" i="7"/>
  <c r="Q382" i="7" s="1"/>
  <c r="P378" i="7"/>
  <c r="O378" i="7"/>
  <c r="Q378" i="7" s="1"/>
  <c r="O416" i="7"/>
  <c r="Q416" i="7" s="1"/>
  <c r="P416" i="7"/>
  <c r="P318" i="7"/>
  <c r="O318" i="7"/>
  <c r="Q318" i="7" s="1"/>
  <c r="R470" i="7"/>
  <c r="L1505" i="7"/>
  <c r="M1505" i="7" s="1"/>
  <c r="L1486" i="7"/>
  <c r="M1486" i="7" s="1"/>
  <c r="L1435" i="7"/>
  <c r="M1435" i="7" s="1"/>
  <c r="L1423" i="7"/>
  <c r="M1423" i="7" s="1"/>
  <c r="L1403" i="7"/>
  <c r="M1403" i="7" s="1"/>
  <c r="L1391" i="7"/>
  <c r="M1391" i="7" s="1"/>
  <c r="L1371" i="7"/>
  <c r="M1371" i="7" s="1"/>
  <c r="L1359" i="7"/>
  <c r="M1359" i="7" s="1"/>
  <c r="L1335" i="7"/>
  <c r="M1335" i="7" s="1"/>
  <c r="L1327" i="7"/>
  <c r="M1327" i="7" s="1"/>
  <c r="L1315" i="7"/>
  <c r="M1315" i="7" s="1"/>
  <c r="L1295" i="7"/>
  <c r="M1295" i="7" s="1"/>
  <c r="L1275" i="7"/>
  <c r="M1275" i="7" s="1"/>
  <c r="L1239" i="7"/>
  <c r="M1239" i="7" s="1"/>
  <c r="L1430" i="7"/>
  <c r="M1430" i="7" s="1"/>
  <c r="L1398" i="7"/>
  <c r="M1398" i="7" s="1"/>
  <c r="L1390" i="7"/>
  <c r="M1390" i="7" s="1"/>
  <c r="L1378" i="7"/>
  <c r="M1378" i="7" s="1"/>
  <c r="L1370" i="7"/>
  <c r="M1370" i="7" s="1"/>
  <c r="L1358" i="7"/>
  <c r="M1358" i="7" s="1"/>
  <c r="L1314" i="7"/>
  <c r="M1314" i="7" s="1"/>
  <c r="L1306" i="7"/>
  <c r="M1306" i="7" s="1"/>
  <c r="L1490" i="7"/>
  <c r="M1490" i="7" s="1"/>
  <c r="L1483" i="7"/>
  <c r="M1483" i="7" s="1"/>
  <c r="L1419" i="7"/>
  <c r="M1419" i="7" s="1"/>
  <c r="L1407" i="7"/>
  <c r="M1407" i="7" s="1"/>
  <c r="L1387" i="7"/>
  <c r="M1387" i="7" s="1"/>
  <c r="L1375" i="7"/>
  <c r="M1375" i="7" s="1"/>
  <c r="L1355" i="7"/>
  <c r="M1355" i="7" s="1"/>
  <c r="L1343" i="7"/>
  <c r="M1343" i="7" s="1"/>
  <c r="L1331" i="7"/>
  <c r="M1331" i="7" s="1"/>
  <c r="L1311" i="7"/>
  <c r="M1311" i="7" s="1"/>
  <c r="L1299" i="7"/>
  <c r="M1299" i="7" s="1"/>
  <c r="L1271" i="7"/>
  <c r="M1271" i="7" s="1"/>
  <c r="L1243" i="7"/>
  <c r="M1243" i="7" s="1"/>
  <c r="L1414" i="7"/>
  <c r="M1414" i="7" s="1"/>
  <c r="L1394" i="7"/>
  <c r="M1394" i="7" s="1"/>
  <c r="L1386" i="7"/>
  <c r="M1386" i="7" s="1"/>
  <c r="L1374" i="7"/>
  <c r="M1374" i="7" s="1"/>
  <c r="L1362" i="7"/>
  <c r="M1362" i="7" s="1"/>
  <c r="L1354" i="7"/>
  <c r="M1354" i="7" s="1"/>
  <c r="L1330" i="7"/>
  <c r="M1330" i="7" s="1"/>
  <c r="L1310" i="7"/>
  <c r="M1310" i="7" s="1"/>
  <c r="L1302" i="7"/>
  <c r="M1302" i="7" s="1"/>
  <c r="O323" i="7"/>
  <c r="Q323" i="7" s="1"/>
  <c r="R323" i="7" s="1"/>
  <c r="R414" i="7"/>
  <c r="P466" i="7"/>
  <c r="O466" i="7"/>
  <c r="Q466" i="7" s="1"/>
  <c r="R474" i="7"/>
  <c r="N237" i="7"/>
  <c r="P237" i="7" s="1"/>
  <c r="N247" i="7"/>
  <c r="P247" i="7" s="1"/>
  <c r="N245" i="7"/>
  <c r="P245" i="7" s="1"/>
  <c r="N243" i="7"/>
  <c r="P243" i="7" s="1"/>
  <c r="O243" i="7"/>
  <c r="Q243" i="7" s="1"/>
  <c r="N286" i="7"/>
  <c r="P286" i="7" s="1"/>
  <c r="N284" i="7"/>
  <c r="P284" i="7" s="1"/>
  <c r="N282" i="7"/>
  <c r="P282" i="7" s="1"/>
  <c r="P317" i="7"/>
  <c r="O317" i="7"/>
  <c r="Q317" i="7" s="1"/>
  <c r="P383" i="7"/>
  <c r="O383" i="7"/>
  <c r="Q383" i="7" s="1"/>
  <c r="P468" i="7"/>
  <c r="O468" i="7"/>
  <c r="Q468" i="7" s="1"/>
  <c r="O324" i="7"/>
  <c r="Q324" i="7" s="1"/>
  <c r="R324" i="7" s="1"/>
  <c r="O322" i="7"/>
  <c r="Q322" i="7" s="1"/>
  <c r="R322" i="7" s="1"/>
  <c r="N326" i="7"/>
  <c r="P326" i="7" s="1"/>
  <c r="P320" i="7"/>
  <c r="R320" i="7" s="1"/>
  <c r="O328" i="7"/>
  <c r="Q328" i="7" s="1"/>
  <c r="R328" i="7" s="1"/>
  <c r="O379" i="7"/>
  <c r="Q379" i="7" s="1"/>
  <c r="R379" i="7" s="1"/>
  <c r="O381" i="7"/>
  <c r="Q381" i="7" s="1"/>
  <c r="R381" i="7" s="1"/>
  <c r="O410" i="7"/>
  <c r="Q410" i="7" s="1"/>
  <c r="R410" i="7" s="1"/>
  <c r="O415" i="7"/>
  <c r="Q415" i="7" s="1"/>
  <c r="R415" i="7" s="1"/>
  <c r="O419" i="7"/>
  <c r="Q419" i="7" s="1"/>
  <c r="R419" i="7" s="1"/>
  <c r="N412" i="7"/>
  <c r="P412" i="7" s="1"/>
  <c r="N441" i="7"/>
  <c r="P441" i="7" s="1"/>
  <c r="O467" i="7"/>
  <c r="Q467" i="7" s="1"/>
  <c r="R467" i="7" s="1"/>
  <c r="O471" i="7"/>
  <c r="Q471" i="7" s="1"/>
  <c r="R471" i="7" s="1"/>
  <c r="O475" i="7"/>
  <c r="Q475" i="7" s="1"/>
  <c r="R475" i="7" s="1"/>
  <c r="O281" i="7"/>
  <c r="Q281" i="7" s="1"/>
  <c r="R281" i="7" s="1"/>
  <c r="O464" i="7"/>
  <c r="Q464" i="7" s="1"/>
  <c r="R464" i="7" s="1"/>
  <c r="P215" i="7"/>
  <c r="R215" i="7" s="1"/>
  <c r="P469" i="7"/>
  <c r="R469" i="7" s="1"/>
  <c r="P319" i="7"/>
  <c r="R319" i="7" s="1"/>
  <c r="O528" i="7"/>
  <c r="Q528" i="7" s="1"/>
  <c r="R528" i="7" s="1"/>
  <c r="O543" i="7"/>
  <c r="Q543" i="7" s="1"/>
  <c r="R543" i="7" s="1"/>
  <c r="O663" i="7"/>
  <c r="Q663" i="7" s="1"/>
  <c r="R663" i="7" s="1"/>
  <c r="N668" i="7"/>
  <c r="P668" i="7" s="1"/>
  <c r="N666" i="7"/>
  <c r="P666" i="7" s="1"/>
  <c r="O666" i="7"/>
  <c r="Q666" i="7" s="1"/>
  <c r="N664" i="7"/>
  <c r="P664" i="7" s="1"/>
  <c r="N662" i="7"/>
  <c r="P662" i="7" s="1"/>
  <c r="O757" i="7"/>
  <c r="Q757" i="7" s="1"/>
  <c r="R757" i="7" s="1"/>
  <c r="O899" i="7"/>
  <c r="Q899" i="7" s="1"/>
  <c r="R899" i="7" s="1"/>
  <c r="O908" i="7"/>
  <c r="Q908" i="7" s="1"/>
  <c r="R908" i="7" s="1"/>
  <c r="O907" i="7"/>
  <c r="Q907" i="7" s="1"/>
  <c r="P907" i="7"/>
  <c r="P903" i="7"/>
  <c r="O903" i="7"/>
  <c r="Q903" i="7" s="1"/>
  <c r="P916" i="7"/>
  <c r="O916" i="7"/>
  <c r="Q916" i="7" s="1"/>
  <c r="O931" i="7"/>
  <c r="Q931" i="7" s="1"/>
  <c r="R931" i="7" s="1"/>
  <c r="R930" i="7"/>
  <c r="R1026" i="7"/>
  <c r="O549" i="7"/>
  <c r="Q549" i="7" s="1"/>
  <c r="R549" i="7" s="1"/>
  <c r="P694" i="7"/>
  <c r="R694" i="7" s="1"/>
  <c r="O694" i="7"/>
  <c r="Q694" i="7" s="1"/>
  <c r="O692" i="7"/>
  <c r="Q692" i="7" s="1"/>
  <c r="P692" i="7"/>
  <c r="P690" i="7"/>
  <c r="R690" i="7" s="1"/>
  <c r="O690" i="7"/>
  <c r="Q690" i="7" s="1"/>
  <c r="O688" i="7"/>
  <c r="Q688" i="7" s="1"/>
  <c r="P688" i="7"/>
  <c r="P686" i="7"/>
  <c r="R686" i="7" s="1"/>
  <c r="O686" i="7"/>
  <c r="Q686" i="7" s="1"/>
  <c r="O684" i="7"/>
  <c r="Q684" i="7" s="1"/>
  <c r="P684" i="7"/>
  <c r="P682" i="7"/>
  <c r="R682" i="7" s="1"/>
  <c r="O682" i="7"/>
  <c r="Q682" i="7" s="1"/>
  <c r="O680" i="7"/>
  <c r="Q680" i="7" s="1"/>
  <c r="P680" i="7"/>
  <c r="P678" i="7"/>
  <c r="R678" i="7" s="1"/>
  <c r="O678" i="7"/>
  <c r="Q678" i="7" s="1"/>
  <c r="O676" i="7"/>
  <c r="Q676" i="7" s="1"/>
  <c r="P676" i="7"/>
  <c r="P674" i="7"/>
  <c r="R674" i="7" s="1"/>
  <c r="O674" i="7"/>
  <c r="Q674" i="7" s="1"/>
  <c r="O672" i="7"/>
  <c r="Q672" i="7" s="1"/>
  <c r="P672" i="7"/>
  <c r="P670" i="7"/>
  <c r="R670" i="7" s="1"/>
  <c r="O670" i="7"/>
  <c r="Q670" i="7" s="1"/>
  <c r="O321" i="7"/>
  <c r="Q321" i="7" s="1"/>
  <c r="R321" i="7" s="1"/>
  <c r="O380" i="7"/>
  <c r="Q380" i="7" s="1"/>
  <c r="R380" i="7" s="1"/>
  <c r="O417" i="7"/>
  <c r="Q417" i="7" s="1"/>
  <c r="R417" i="7" s="1"/>
  <c r="O473" i="7"/>
  <c r="Q473" i="7" s="1"/>
  <c r="R473" i="7" s="1"/>
  <c r="O413" i="7"/>
  <c r="Q413" i="7" s="1"/>
  <c r="R413" i="7" s="1"/>
  <c r="O530" i="7"/>
  <c r="Q530" i="7" s="1"/>
  <c r="R530" i="7" s="1"/>
  <c r="O547" i="7"/>
  <c r="Q547" i="7" s="1"/>
  <c r="R547" i="7" s="1"/>
  <c r="N548" i="7"/>
  <c r="P548" i="7" s="1"/>
  <c r="N546" i="7"/>
  <c r="P546" i="7" s="1"/>
  <c r="N544" i="7"/>
  <c r="P544" i="7" s="1"/>
  <c r="N542" i="7"/>
  <c r="P542" i="7" s="1"/>
  <c r="N540" i="7"/>
  <c r="P540" i="7" s="1"/>
  <c r="O540" i="7"/>
  <c r="Q540" i="7" s="1"/>
  <c r="O667" i="7"/>
  <c r="Q667" i="7" s="1"/>
  <c r="R667" i="7" s="1"/>
  <c r="O691" i="7"/>
  <c r="Q691" i="7" s="1"/>
  <c r="R691" i="7" s="1"/>
  <c r="O823" i="7"/>
  <c r="Q823" i="7" s="1"/>
  <c r="R823" i="7" s="1"/>
  <c r="N826" i="7"/>
  <c r="P826" i="7" s="1"/>
  <c r="N824" i="7"/>
  <c r="P824" i="7" s="1"/>
  <c r="O904" i="7"/>
  <c r="Q904" i="7" s="1"/>
  <c r="R904" i="7" s="1"/>
  <c r="P905" i="7"/>
  <c r="O905" i="7"/>
  <c r="Q905" i="7" s="1"/>
  <c r="P900" i="7"/>
  <c r="O900" i="7"/>
  <c r="Q900" i="7" s="1"/>
  <c r="R915" i="7"/>
  <c r="P913" i="7"/>
  <c r="O913" i="7"/>
  <c r="Q913" i="7" s="1"/>
  <c r="P1031" i="7"/>
  <c r="O1031" i="7"/>
  <c r="Q1031" i="7" s="1"/>
  <c r="P1028" i="7"/>
  <c r="O1028" i="7"/>
  <c r="Q1028" i="7" s="1"/>
  <c r="R1022" i="7"/>
  <c r="P760" i="7"/>
  <c r="O760" i="7"/>
  <c r="Q760" i="7" s="1"/>
  <c r="O758" i="7"/>
  <c r="Q758" i="7" s="1"/>
  <c r="P758" i="7"/>
  <c r="P756" i="7"/>
  <c r="O756" i="7"/>
  <c r="Q756" i="7" s="1"/>
  <c r="O754" i="7"/>
  <c r="Q754" i="7" s="1"/>
  <c r="P754" i="7"/>
  <c r="P752" i="7"/>
  <c r="O752" i="7"/>
  <c r="Q752" i="7" s="1"/>
  <c r="O738" i="7"/>
  <c r="Q738" i="7" s="1"/>
  <c r="P738" i="7"/>
  <c r="N910" i="7"/>
  <c r="P910" i="7" s="1"/>
  <c r="P925" i="7"/>
  <c r="O925" i="7"/>
  <c r="Q925" i="7" s="1"/>
  <c r="O1030" i="7"/>
  <c r="Q1030" i="7" s="1"/>
  <c r="P1030" i="7"/>
  <c r="P1027" i="7"/>
  <c r="O1027" i="7"/>
  <c r="Q1027" i="7" s="1"/>
  <c r="R1019" i="7"/>
  <c r="O926" i="7"/>
  <c r="Q926" i="7" s="1"/>
  <c r="R926" i="7" s="1"/>
  <c r="O920" i="7"/>
  <c r="Q920" i="7" s="1"/>
  <c r="R920" i="7" s="1"/>
  <c r="O927" i="7"/>
  <c r="Q927" i="7" s="1"/>
  <c r="R927" i="7" s="1"/>
  <c r="O932" i="7"/>
  <c r="Q932" i="7" s="1"/>
  <c r="R932" i="7" s="1"/>
  <c r="N921" i="7"/>
  <c r="P921" i="7" s="1"/>
  <c r="O1019" i="7"/>
  <c r="Q1019" i="7" s="1"/>
  <c r="O1023" i="7"/>
  <c r="Q1023" i="7" s="1"/>
  <c r="R1023" i="7" s="1"/>
  <c r="O1029" i="7"/>
  <c r="Q1029" i="7" s="1"/>
  <c r="R1029" i="7" s="1"/>
  <c r="N1025" i="7"/>
  <c r="P1025" i="7" s="1"/>
  <c r="N1021" i="7"/>
  <c r="P1021" i="7" s="1"/>
  <c r="O1039" i="7"/>
  <c r="Q1039" i="7" s="1"/>
  <c r="R1039" i="7" s="1"/>
  <c r="O1047" i="7"/>
  <c r="Q1047" i="7" s="1"/>
  <c r="R1047" i="7" s="1"/>
  <c r="N1142" i="7"/>
  <c r="P1142" i="7" s="1"/>
  <c r="N1140" i="7"/>
  <c r="P1140" i="7" s="1"/>
  <c r="O1135" i="7"/>
  <c r="Q1135" i="7" s="1"/>
  <c r="P1135" i="7"/>
  <c r="P1152" i="7"/>
  <c r="O1152" i="7"/>
  <c r="Q1152" i="7" s="1"/>
  <c r="P1147" i="7"/>
  <c r="O1147" i="7"/>
  <c r="Q1147" i="7" s="1"/>
  <c r="R1266" i="7"/>
  <c r="N1064" i="7"/>
  <c r="P1064" i="7" s="1"/>
  <c r="O1064" i="7"/>
  <c r="Q1064" i="7" s="1"/>
  <c r="N1058" i="7"/>
  <c r="P1058" i="7" s="1"/>
  <c r="N1056" i="7"/>
  <c r="P1056" i="7" s="1"/>
  <c r="O1056" i="7"/>
  <c r="Q1056" i="7" s="1"/>
  <c r="P1133" i="7"/>
  <c r="O1133" i="7"/>
  <c r="Q1133" i="7" s="1"/>
  <c r="O1141" i="7"/>
  <c r="Q1141" i="7" s="1"/>
  <c r="P1141" i="7"/>
  <c r="R1141" i="7" s="1"/>
  <c r="O933" i="7"/>
  <c r="Q933" i="7" s="1"/>
  <c r="R933" i="7" s="1"/>
  <c r="O924" i="7"/>
  <c r="Q924" i="7" s="1"/>
  <c r="R924" i="7" s="1"/>
  <c r="O929" i="7"/>
  <c r="Q929" i="7" s="1"/>
  <c r="R929" i="7" s="1"/>
  <c r="O1041" i="7"/>
  <c r="Q1041" i="7" s="1"/>
  <c r="R1041" i="7" s="1"/>
  <c r="O1035" i="7"/>
  <c r="Q1035" i="7" s="1"/>
  <c r="R1035" i="7" s="1"/>
  <c r="N1036" i="7"/>
  <c r="P1036" i="7" s="1"/>
  <c r="O1062" i="7"/>
  <c r="Q1062" i="7" s="1"/>
  <c r="R1062" i="7" s="1"/>
  <c r="P1063" i="7"/>
  <c r="O1063" i="7"/>
  <c r="Q1063" i="7" s="1"/>
  <c r="P1059" i="7"/>
  <c r="O1059" i="7"/>
  <c r="Q1059" i="7" s="1"/>
  <c r="O1145" i="7"/>
  <c r="Q1145" i="7" s="1"/>
  <c r="R1145" i="7" s="1"/>
  <c r="O1153" i="7"/>
  <c r="Q1153" i="7" s="1"/>
  <c r="R1153" i="7" s="1"/>
  <c r="P1270" i="7"/>
  <c r="O1270" i="7"/>
  <c r="Q1270" i="7" s="1"/>
  <c r="P1053" i="7"/>
  <c r="O1053" i="7"/>
  <c r="Q1053" i="7" s="1"/>
  <c r="P1049" i="7"/>
  <c r="O1049" i="7"/>
  <c r="Q1049" i="7" s="1"/>
  <c r="P1045" i="7"/>
  <c r="O1045" i="7"/>
  <c r="Q1045" i="7" s="1"/>
  <c r="P1033" i="7"/>
  <c r="O1033" i="7"/>
  <c r="Q1033" i="7" s="1"/>
  <c r="N1136" i="7"/>
  <c r="P1136" i="7" s="1"/>
  <c r="O1136" i="7"/>
  <c r="Q1136" i="7" s="1"/>
  <c r="N1151" i="7"/>
  <c r="P1151" i="7" s="1"/>
  <c r="N1149" i="7"/>
  <c r="P1149" i="7" s="1"/>
  <c r="P1269" i="7"/>
  <c r="O1269" i="7"/>
  <c r="Q1269" i="7" s="1"/>
  <c r="O1254" i="7"/>
  <c r="Q1254" i="7" s="1"/>
  <c r="R1254" i="7" s="1"/>
  <c r="N1259" i="7"/>
  <c r="P1259" i="7" s="1"/>
  <c r="R1339" i="7"/>
  <c r="R1444" i="7"/>
  <c r="N1439" i="7"/>
  <c r="P1439" i="7" s="1"/>
  <c r="N1436" i="7"/>
  <c r="P1436" i="7" s="1"/>
  <c r="O1436" i="7"/>
  <c r="Q1436" i="7" s="1"/>
  <c r="R1461" i="7"/>
  <c r="P1468" i="7"/>
  <c r="O1468" i="7"/>
  <c r="Q1468" i="7" s="1"/>
  <c r="O1472" i="7"/>
  <c r="Q1472" i="7" s="1"/>
  <c r="P1472" i="7"/>
  <c r="N1492" i="7"/>
  <c r="P1492" i="7" s="1"/>
  <c r="N1496" i="7"/>
  <c r="P1496" i="7" s="1"/>
  <c r="N1497" i="7"/>
  <c r="P1497" i="7" s="1"/>
  <c r="R1452" i="7"/>
  <c r="O1499" i="7"/>
  <c r="Q1499" i="7" s="1"/>
  <c r="N1499" i="7"/>
  <c r="P1499" i="7" s="1"/>
  <c r="O1255" i="7"/>
  <c r="Q1255" i="7" s="1"/>
  <c r="R1255" i="7" s="1"/>
  <c r="O1267" i="7"/>
  <c r="Q1267" i="7" s="1"/>
  <c r="R1267" i="7" s="1"/>
  <c r="O1262" i="7"/>
  <c r="Q1262" i="7" s="1"/>
  <c r="R1262" i="7" s="1"/>
  <c r="O1448" i="7"/>
  <c r="Q1448" i="7" s="1"/>
  <c r="R1448" i="7" s="1"/>
  <c r="P1440" i="7"/>
  <c r="O1440" i="7"/>
  <c r="Q1440" i="7" s="1"/>
  <c r="R1456" i="7"/>
  <c r="N1477" i="7"/>
  <c r="P1477" i="7" s="1"/>
  <c r="O1449" i="7"/>
  <c r="Q1449" i="7" s="1"/>
  <c r="R1449" i="7" s="1"/>
  <c r="O1445" i="7"/>
  <c r="Q1445" i="7" s="1"/>
  <c r="P1445" i="7"/>
  <c r="N1438" i="7"/>
  <c r="P1438" i="7" s="1"/>
  <c r="N1493" i="7"/>
  <c r="P1493" i="7" s="1"/>
  <c r="O1493" i="7"/>
  <c r="Q1493" i="7" s="1"/>
  <c r="O1504" i="7"/>
  <c r="Q1504" i="7" s="1"/>
  <c r="P1504" i="7"/>
  <c r="P1453" i="7"/>
  <c r="O1453" i="7"/>
  <c r="Q1453" i="7" s="1"/>
  <c r="N1446" i="7"/>
  <c r="P1446" i="7" s="1"/>
  <c r="R1455" i="7"/>
  <c r="R1476" i="7"/>
  <c r="N1495" i="7"/>
  <c r="P1495" i="7" s="1"/>
  <c r="P1498" i="7"/>
  <c r="O1498" i="7"/>
  <c r="Q1498" i="7" s="1"/>
  <c r="O1465" i="7"/>
  <c r="Q1465" i="7" s="1"/>
  <c r="R1465" i="7" s="1"/>
  <c r="O1474" i="7"/>
  <c r="Q1474" i="7" s="1"/>
  <c r="R1474" i="7" s="1"/>
  <c r="O1478" i="7"/>
  <c r="Q1478" i="7" s="1"/>
  <c r="R1478" i="7" s="1"/>
  <c r="O1501" i="7"/>
  <c r="Q1501" i="7" s="1"/>
  <c r="R1501" i="7" s="1"/>
  <c r="O1502" i="7"/>
  <c r="Q1502" i="7" s="1"/>
  <c r="R1502" i="7" s="1"/>
  <c r="O1503" i="7"/>
  <c r="Q1503" i="7" s="1"/>
  <c r="R1503" i="7" s="1"/>
  <c r="O1458" i="7"/>
  <c r="Q1458" i="7" s="1"/>
  <c r="R1458" i="7" s="1"/>
  <c r="O1469" i="7"/>
  <c r="Q1469" i="7" s="1"/>
  <c r="R1469" i="7" s="1"/>
  <c r="O1473" i="7"/>
  <c r="Q1473" i="7" s="1"/>
  <c r="R1473" i="7" s="1"/>
  <c r="O1475" i="7"/>
  <c r="Q1475" i="7" s="1"/>
  <c r="R1475" i="7" s="1"/>
  <c r="O1494" i="7"/>
  <c r="Q1494" i="7" s="1"/>
  <c r="R1494" i="7" s="1"/>
  <c r="O1500" i="7"/>
  <c r="Q1500" i="7" s="1"/>
  <c r="R1500" i="7" s="1"/>
  <c r="O1457" i="7"/>
  <c r="Q1457" i="7" s="1"/>
  <c r="R1457" i="7" s="1"/>
  <c r="O1462" i="7"/>
  <c r="Q1462" i="7" s="1"/>
  <c r="R1462" i="7" s="1"/>
  <c r="O1470" i="7"/>
  <c r="Q1470" i="7" s="1"/>
  <c r="R1470" i="7" s="1"/>
  <c r="O1466" i="7"/>
  <c r="Q1466" i="7" s="1"/>
  <c r="R1466" i="7" s="1"/>
  <c r="N940" i="7" l="1"/>
  <c r="P940" i="7" s="1"/>
  <c r="O940" i="7"/>
  <c r="Q940" i="7" s="1"/>
  <c r="R940" i="7" s="1"/>
  <c r="N1068" i="7"/>
  <c r="P1068" i="7" s="1"/>
  <c r="O1068" i="7"/>
  <c r="Q1068" i="7" s="1"/>
  <c r="R1068" i="7" s="1"/>
  <c r="N1192" i="7"/>
  <c r="P1192" i="7" s="1"/>
  <c r="O1192" i="7"/>
  <c r="Q1192" i="7" s="1"/>
  <c r="N1244" i="7"/>
  <c r="P1244" i="7" s="1"/>
  <c r="O1244" i="7"/>
  <c r="Q1244" i="7" s="1"/>
  <c r="R1244" i="7" s="1"/>
  <c r="N1368" i="7"/>
  <c r="P1368" i="7" s="1"/>
  <c r="O1368" i="7"/>
  <c r="Q1368" i="7" s="1"/>
  <c r="R1368" i="7" s="1"/>
  <c r="R1298" i="7"/>
  <c r="R1147" i="7"/>
  <c r="R382" i="7"/>
  <c r="R1441" i="7"/>
  <c r="R545" i="7"/>
  <c r="R1253" i="7"/>
  <c r="O1032" i="7"/>
  <c r="Q1032" i="7" s="1"/>
  <c r="R1032" i="7" s="1"/>
  <c r="N948" i="7"/>
  <c r="P948" i="7" s="1"/>
  <c r="N1080" i="7"/>
  <c r="P1080" i="7" s="1"/>
  <c r="O1080" i="7"/>
  <c r="Q1080" i="7" s="1"/>
  <c r="R1080" i="7" s="1"/>
  <c r="N1208" i="7"/>
  <c r="P1208" i="7" s="1"/>
  <c r="N1288" i="7"/>
  <c r="P1288" i="7" s="1"/>
  <c r="O1288" i="7"/>
  <c r="Q1288" i="7" s="1"/>
  <c r="R1288" i="7" s="1"/>
  <c r="N1372" i="7"/>
  <c r="P1372" i="7" s="1"/>
  <c r="R869" i="7"/>
  <c r="R213" i="7"/>
  <c r="R20" i="7"/>
  <c r="O1376" i="7"/>
  <c r="Q1376" i="7" s="1"/>
  <c r="R1376" i="7" s="1"/>
  <c r="R1028" i="7"/>
  <c r="R1051" i="7"/>
  <c r="R411" i="7"/>
  <c r="O1020" i="7"/>
  <c r="Q1020" i="7" s="1"/>
  <c r="R1020" i="7" s="1"/>
  <c r="O1260" i="7"/>
  <c r="Q1260" i="7" s="1"/>
  <c r="R1260" i="7" s="1"/>
  <c r="O1268" i="7"/>
  <c r="Q1268" i="7" s="1"/>
  <c r="R1268" i="7" s="1"/>
  <c r="N984" i="7"/>
  <c r="P984" i="7" s="1"/>
  <c r="O984" i="7"/>
  <c r="Q984" i="7" s="1"/>
  <c r="N1116" i="7"/>
  <c r="P1116" i="7" s="1"/>
  <c r="O1116" i="7"/>
  <c r="Q1116" i="7" s="1"/>
  <c r="N1220" i="7"/>
  <c r="P1220" i="7" s="1"/>
  <c r="O1220" i="7"/>
  <c r="Q1220" i="7" s="1"/>
  <c r="R1220" i="7" s="1"/>
  <c r="N1296" i="7"/>
  <c r="P1296" i="7" s="1"/>
  <c r="O1296" i="7"/>
  <c r="Q1296" i="7" s="1"/>
  <c r="R1296" i="7" s="1"/>
  <c r="O1189" i="7"/>
  <c r="Q1189" i="7" s="1"/>
  <c r="R1189" i="7" s="1"/>
  <c r="R872" i="7"/>
  <c r="O833" i="7"/>
  <c r="Q833" i="7" s="1"/>
  <c r="R833" i="7" s="1"/>
  <c r="R111" i="7"/>
  <c r="R1131" i="7"/>
  <c r="R885" i="7"/>
  <c r="O1495" i="7"/>
  <c r="Q1495" i="7" s="1"/>
  <c r="O1496" i="7"/>
  <c r="Q1496" i="7" s="1"/>
  <c r="O1497" i="7"/>
  <c r="Q1497" i="7" s="1"/>
  <c r="R1030" i="7"/>
  <c r="R752" i="7"/>
  <c r="R756" i="7"/>
  <c r="R760" i="7"/>
  <c r="R913" i="7"/>
  <c r="O824" i="7"/>
  <c r="Q824" i="7" s="1"/>
  <c r="O544" i="7"/>
  <c r="Q544" i="7" s="1"/>
  <c r="R916" i="7"/>
  <c r="O662" i="7"/>
  <c r="Q662" i="7" s="1"/>
  <c r="O284" i="7"/>
  <c r="Q284" i="7" s="1"/>
  <c r="R246" i="7"/>
  <c r="O928" i="7"/>
  <c r="Q928" i="7" s="1"/>
  <c r="R928" i="7" s="1"/>
  <c r="O1148" i="7"/>
  <c r="Q1148" i="7" s="1"/>
  <c r="O1463" i="7"/>
  <c r="Q1463" i="7" s="1"/>
  <c r="O1479" i="7"/>
  <c r="Q1479" i="7" s="1"/>
  <c r="R1479" i="7" s="1"/>
  <c r="O1338" i="7"/>
  <c r="Q1338" i="7" s="1"/>
  <c r="N1338" i="7"/>
  <c r="P1338" i="7" s="1"/>
  <c r="N996" i="7"/>
  <c r="P996" i="7" s="1"/>
  <c r="O996" i="7"/>
  <c r="Q996" i="7" s="1"/>
  <c r="R996" i="7" s="1"/>
  <c r="N1168" i="7"/>
  <c r="P1168" i="7" s="1"/>
  <c r="N1224" i="7"/>
  <c r="P1224" i="7" s="1"/>
  <c r="O1224" i="7"/>
  <c r="Q1224" i="7" s="1"/>
  <c r="R1224" i="7" s="1"/>
  <c r="N1316" i="7"/>
  <c r="P1316" i="7" s="1"/>
  <c r="N1420" i="7"/>
  <c r="P1420" i="7" s="1"/>
  <c r="O1420" i="7"/>
  <c r="Q1420" i="7" s="1"/>
  <c r="R1420" i="7" s="1"/>
  <c r="R228" i="7"/>
  <c r="O1284" i="7"/>
  <c r="Q1284" i="7" s="1"/>
  <c r="R1284" i="7" s="1"/>
  <c r="O1237" i="7"/>
  <c r="Q1237" i="7" s="1"/>
  <c r="R1237" i="7" s="1"/>
  <c r="O1202" i="7"/>
  <c r="Q1202" i="7" s="1"/>
  <c r="R1202" i="7" s="1"/>
  <c r="O1177" i="7"/>
  <c r="Q1177" i="7" s="1"/>
  <c r="R1177" i="7" s="1"/>
  <c r="O1100" i="7"/>
  <c r="Q1100" i="7" s="1"/>
  <c r="R1100" i="7" s="1"/>
  <c r="O937" i="7"/>
  <c r="Q937" i="7" s="1"/>
  <c r="R937" i="7" s="1"/>
  <c r="O846" i="7"/>
  <c r="Q846" i="7" s="1"/>
  <c r="R846" i="7" s="1"/>
  <c r="O735" i="7"/>
  <c r="Q735" i="7" s="1"/>
  <c r="R735" i="7" s="1"/>
  <c r="O721" i="7"/>
  <c r="Q721" i="7" s="1"/>
  <c r="R721" i="7" s="1"/>
  <c r="O521" i="7"/>
  <c r="Q521" i="7" s="1"/>
  <c r="R521" i="7" s="1"/>
  <c r="O128" i="7"/>
  <c r="Q128" i="7" s="1"/>
  <c r="R128" i="7" s="1"/>
  <c r="R1472" i="7"/>
  <c r="O1439" i="7"/>
  <c r="Q1439" i="7" s="1"/>
  <c r="O548" i="7"/>
  <c r="Q548" i="7" s="1"/>
  <c r="O282" i="7"/>
  <c r="Q282" i="7" s="1"/>
  <c r="O286" i="7"/>
  <c r="Q286" i="7" s="1"/>
  <c r="O245" i="7"/>
  <c r="Q245" i="7" s="1"/>
  <c r="R416" i="7"/>
  <c r="O241" i="7"/>
  <c r="Q241" i="7" s="1"/>
  <c r="O1061" i="7"/>
  <c r="Q1061" i="7" s="1"/>
  <c r="O1055" i="7"/>
  <c r="Q1055" i="7" s="1"/>
  <c r="O1150" i="7"/>
  <c r="Q1150" i="7" s="1"/>
  <c r="N1352" i="7"/>
  <c r="P1352" i="7" s="1"/>
  <c r="N952" i="7"/>
  <c r="P952" i="7" s="1"/>
  <c r="N816" i="7"/>
  <c r="P816" i="7" s="1"/>
  <c r="O816" i="7"/>
  <c r="Q816" i="7" s="1"/>
  <c r="O1139" i="7"/>
  <c r="Q1139" i="7" s="1"/>
  <c r="O693" i="7"/>
  <c r="Q693" i="7" s="1"/>
  <c r="N1182" i="7"/>
  <c r="P1182" i="7" s="1"/>
  <c r="O1182" i="7"/>
  <c r="Q1182" i="7" s="1"/>
  <c r="R1182" i="7" s="1"/>
  <c r="N1318" i="7"/>
  <c r="P1318" i="7" s="1"/>
  <c r="N1482" i="7"/>
  <c r="P1482" i="7" s="1"/>
  <c r="O1482" i="7"/>
  <c r="Q1482" i="7" s="1"/>
  <c r="N1367" i="7"/>
  <c r="P1367" i="7" s="1"/>
  <c r="N1290" i="7"/>
  <c r="P1290" i="7" s="1"/>
  <c r="O1290" i="7"/>
  <c r="Q1290" i="7" s="1"/>
  <c r="R1290" i="7" s="1"/>
  <c r="N1422" i="7"/>
  <c r="P1422" i="7" s="1"/>
  <c r="N1347" i="7"/>
  <c r="P1347" i="7" s="1"/>
  <c r="N1388" i="7"/>
  <c r="P1388" i="7" s="1"/>
  <c r="N1280" i="7"/>
  <c r="P1280" i="7" s="1"/>
  <c r="O1280" i="7"/>
  <c r="Q1280" i="7" s="1"/>
  <c r="R1280" i="7" s="1"/>
  <c r="N864" i="7"/>
  <c r="P864" i="7" s="1"/>
  <c r="N800" i="7"/>
  <c r="P800" i="7" s="1"/>
  <c r="O800" i="7"/>
  <c r="Q800" i="7" s="1"/>
  <c r="O681" i="7"/>
  <c r="Q681" i="7" s="1"/>
  <c r="N1304" i="7"/>
  <c r="P1304" i="7" s="1"/>
  <c r="O1304" i="7"/>
  <c r="Q1304" i="7" s="1"/>
  <c r="N1124" i="7"/>
  <c r="P1124" i="7" s="1"/>
  <c r="N936" i="7"/>
  <c r="P936" i="7" s="1"/>
  <c r="O669" i="7"/>
  <c r="Q669" i="7" s="1"/>
  <c r="O240" i="7"/>
  <c r="Q240" i="7" s="1"/>
  <c r="R240" i="7" s="1"/>
  <c r="O536" i="7"/>
  <c r="Q536" i="7" s="1"/>
  <c r="R536" i="7" s="1"/>
  <c r="N896" i="7"/>
  <c r="P896" i="7" s="1"/>
  <c r="O896" i="7"/>
  <c r="Q896" i="7" s="1"/>
  <c r="O1024" i="7"/>
  <c r="Q1024" i="7" s="1"/>
  <c r="R1024" i="7" s="1"/>
  <c r="O1040" i="7"/>
  <c r="Q1040" i="7" s="1"/>
  <c r="O1048" i="7"/>
  <c r="Q1048" i="7" s="1"/>
  <c r="R1048" i="7" s="1"/>
  <c r="N1096" i="7"/>
  <c r="P1096" i="7" s="1"/>
  <c r="O1144" i="7"/>
  <c r="Q1144" i="7" s="1"/>
  <c r="O1256" i="7"/>
  <c r="Q1256" i="7" s="1"/>
  <c r="O1451" i="7"/>
  <c r="Q1451" i="7" s="1"/>
  <c r="O1459" i="7"/>
  <c r="Q1459" i="7" s="1"/>
  <c r="R1459" i="7" s="1"/>
  <c r="O1467" i="7"/>
  <c r="Q1467" i="7" s="1"/>
  <c r="R1467" i="7" s="1"/>
  <c r="O535" i="7"/>
  <c r="Q535" i="7" s="1"/>
  <c r="R535" i="7" s="1"/>
  <c r="N1442" i="7"/>
  <c r="P1442" i="7" s="1"/>
  <c r="R1061" i="7"/>
  <c r="R1055" i="7"/>
  <c r="R1150" i="7"/>
  <c r="N1392" i="7"/>
  <c r="P1392" i="7" s="1"/>
  <c r="N1000" i="7"/>
  <c r="P1000" i="7" s="1"/>
  <c r="N868" i="7"/>
  <c r="P868" i="7" s="1"/>
  <c r="N1204" i="7"/>
  <c r="P1204" i="7" s="1"/>
  <c r="R1139" i="7"/>
  <c r="R693" i="7"/>
  <c r="N1194" i="7"/>
  <c r="P1194" i="7" s="1"/>
  <c r="N1342" i="7"/>
  <c r="P1342" i="7" s="1"/>
  <c r="N1251" i="7"/>
  <c r="P1251" i="7" s="1"/>
  <c r="N1399" i="7"/>
  <c r="P1399" i="7" s="1"/>
  <c r="N1322" i="7"/>
  <c r="P1322" i="7" s="1"/>
  <c r="O1485" i="7"/>
  <c r="Q1485" i="7" s="1"/>
  <c r="N1485" i="7"/>
  <c r="P1485" i="7" s="1"/>
  <c r="N1379" i="7"/>
  <c r="P1379" i="7" s="1"/>
  <c r="N1300" i="7"/>
  <c r="P1300" i="7" s="1"/>
  <c r="N1092" i="7"/>
  <c r="P1092" i="7" s="1"/>
  <c r="N848" i="7"/>
  <c r="P848" i="7" s="1"/>
  <c r="N1324" i="7"/>
  <c r="P1324" i="7" s="1"/>
  <c r="R681" i="7"/>
  <c r="N1332" i="7"/>
  <c r="P1332" i="7" s="1"/>
  <c r="N1112" i="7"/>
  <c r="P1112" i="7" s="1"/>
  <c r="O1112" i="7"/>
  <c r="Q1112" i="7" s="1"/>
  <c r="R1112" i="7" s="1"/>
  <c r="N1228" i="7"/>
  <c r="P1228" i="7" s="1"/>
  <c r="R669" i="7"/>
  <c r="N1408" i="7"/>
  <c r="P1408" i="7" s="1"/>
  <c r="N1176" i="7"/>
  <c r="P1176" i="7" s="1"/>
  <c r="N1012" i="7"/>
  <c r="P1012" i="7" s="1"/>
  <c r="O1012" i="7"/>
  <c r="Q1012" i="7" s="1"/>
  <c r="R1012" i="7" s="1"/>
  <c r="R1040" i="7"/>
  <c r="N1108" i="7"/>
  <c r="P1108" i="7" s="1"/>
  <c r="R1144" i="7"/>
  <c r="R1256" i="7"/>
  <c r="R1451" i="7"/>
  <c r="R819" i="7"/>
  <c r="R1453" i="7"/>
  <c r="R1031" i="7"/>
  <c r="O1021" i="7"/>
  <c r="Q1021" i="7" s="1"/>
  <c r="R283" i="7"/>
  <c r="O1137" i="7"/>
  <c r="Q1137" i="7" s="1"/>
  <c r="R1137" i="7" s="1"/>
  <c r="O1146" i="7"/>
  <c r="Q1146" i="7" s="1"/>
  <c r="R1054" i="7"/>
  <c r="R1437" i="7"/>
  <c r="R679" i="7"/>
  <c r="N1336" i="7"/>
  <c r="P1336" i="7" s="1"/>
  <c r="O1336" i="7"/>
  <c r="Q1336" i="7" s="1"/>
  <c r="R1336" i="7" s="1"/>
  <c r="N988" i="7"/>
  <c r="P988" i="7" s="1"/>
  <c r="O988" i="7"/>
  <c r="Q988" i="7" s="1"/>
  <c r="N852" i="7"/>
  <c r="P852" i="7" s="1"/>
  <c r="N1364" i="7"/>
  <c r="P1364" i="7" s="1"/>
  <c r="R753" i="7"/>
  <c r="O537" i="7"/>
  <c r="Q537" i="7" s="1"/>
  <c r="R537" i="7" s="1"/>
  <c r="N1230" i="7"/>
  <c r="P1230" i="7" s="1"/>
  <c r="N1382" i="7"/>
  <c r="P1382" i="7" s="1"/>
  <c r="O1382" i="7"/>
  <c r="Q1382" i="7" s="1"/>
  <c r="R1382" i="7" s="1"/>
  <c r="N1291" i="7"/>
  <c r="P1291" i="7" s="1"/>
  <c r="N1431" i="7"/>
  <c r="P1431" i="7" s="1"/>
  <c r="O1431" i="7"/>
  <c r="Q1431" i="7" s="1"/>
  <c r="N1346" i="7"/>
  <c r="P1346" i="7" s="1"/>
  <c r="N1279" i="7"/>
  <c r="P1279" i="7" s="1"/>
  <c r="O1279" i="7"/>
  <c r="Q1279" i="7" s="1"/>
  <c r="R1279" i="7" s="1"/>
  <c r="N1411" i="7"/>
  <c r="P1411" i="7" s="1"/>
  <c r="N1232" i="7"/>
  <c r="P1232" i="7" s="1"/>
  <c r="O1232" i="7"/>
  <c r="Q1232" i="7" s="1"/>
  <c r="R1232" i="7" s="1"/>
  <c r="N972" i="7"/>
  <c r="P972" i="7" s="1"/>
  <c r="N832" i="7"/>
  <c r="P832" i="7" s="1"/>
  <c r="O832" i="7"/>
  <c r="Q832" i="7" s="1"/>
  <c r="N1412" i="7"/>
  <c r="P1412" i="7" s="1"/>
  <c r="O242" i="7"/>
  <c r="Q242" i="7" s="1"/>
  <c r="N1160" i="7"/>
  <c r="P1160" i="7" s="1"/>
  <c r="N1076" i="7"/>
  <c r="P1076" i="7" s="1"/>
  <c r="N1348" i="7"/>
  <c r="P1348" i="7" s="1"/>
  <c r="R249" i="7"/>
  <c r="O755" i="7"/>
  <c r="Q755" i="7" s="1"/>
  <c r="R755" i="7" s="1"/>
  <c r="O675" i="7"/>
  <c r="Q675" i="7" s="1"/>
  <c r="R675" i="7" s="1"/>
  <c r="R239" i="7"/>
  <c r="N1344" i="7"/>
  <c r="P1344" i="7" s="1"/>
  <c r="R751" i="7"/>
  <c r="N1428" i="7"/>
  <c r="P1428" i="7" s="1"/>
  <c r="O532" i="7"/>
  <c r="Q532" i="7" s="1"/>
  <c r="N804" i="7"/>
  <c r="P804" i="7" s="1"/>
  <c r="R912" i="7"/>
  <c r="O1044" i="7"/>
  <c r="Q1044" i="7" s="1"/>
  <c r="R1044" i="7" s="1"/>
  <c r="O1060" i="7"/>
  <c r="Q1060" i="7" s="1"/>
  <c r="R1060" i="7" s="1"/>
  <c r="O1132" i="7"/>
  <c r="Q1132" i="7" s="1"/>
  <c r="R1132" i="7" s="1"/>
  <c r="R1148" i="7"/>
  <c r="O1447" i="7"/>
  <c r="Q1447" i="7" s="1"/>
  <c r="R1447" i="7" s="1"/>
  <c r="R1463" i="7"/>
  <c r="O1471" i="7"/>
  <c r="Q1471" i="7" s="1"/>
  <c r="R1471" i="7" s="1"/>
  <c r="R906" i="7"/>
  <c r="R634" i="7"/>
  <c r="R576" i="7"/>
  <c r="R1504" i="7"/>
  <c r="O1438" i="7"/>
  <c r="Q1438" i="7" s="1"/>
  <c r="O1151" i="7"/>
  <c r="Q1151" i="7" s="1"/>
  <c r="R1152" i="7"/>
  <c r="O1140" i="7"/>
  <c r="Q1140" i="7" s="1"/>
  <c r="R903" i="7"/>
  <c r="O664" i="7"/>
  <c r="Q664" i="7" s="1"/>
  <c r="O668" i="7"/>
  <c r="Q668" i="7" s="1"/>
  <c r="R466" i="7"/>
  <c r="R318" i="7"/>
  <c r="R378" i="7"/>
  <c r="R472" i="7"/>
  <c r="R1146" i="7"/>
  <c r="O1143" i="7"/>
  <c r="Q1143" i="7" s="1"/>
  <c r="R1143" i="7" s="1"/>
  <c r="N1356" i="7"/>
  <c r="P1356" i="7" s="1"/>
  <c r="N964" i="7"/>
  <c r="P964" i="7" s="1"/>
  <c r="N836" i="7"/>
  <c r="P836" i="7" s="1"/>
  <c r="N1164" i="7"/>
  <c r="P1164" i="7" s="1"/>
  <c r="R918" i="7"/>
  <c r="N1170" i="7"/>
  <c r="P1170" i="7" s="1"/>
  <c r="O1170" i="7"/>
  <c r="Q1170" i="7" s="1"/>
  <c r="R1170" i="7" s="1"/>
  <c r="N1286" i="7"/>
  <c r="P1286" i="7" s="1"/>
  <c r="O1286" i="7"/>
  <c r="Q1286" i="7" s="1"/>
  <c r="R1286" i="7" s="1"/>
  <c r="N1418" i="7"/>
  <c r="P1418" i="7" s="1"/>
  <c r="O1418" i="7"/>
  <c r="Q1418" i="7" s="1"/>
  <c r="N1323" i="7"/>
  <c r="P1323" i="7" s="1"/>
  <c r="O1323" i="7"/>
  <c r="Q1323" i="7" s="1"/>
  <c r="N1274" i="7"/>
  <c r="P1274" i="7" s="1"/>
  <c r="O1274" i="7"/>
  <c r="Q1274" i="7" s="1"/>
  <c r="R1274" i="7" s="1"/>
  <c r="N1402" i="7"/>
  <c r="P1402" i="7" s="1"/>
  <c r="O1402" i="7"/>
  <c r="Q1402" i="7" s="1"/>
  <c r="N1303" i="7"/>
  <c r="P1303" i="7" s="1"/>
  <c r="O1303" i="7"/>
  <c r="Q1303" i="7" s="1"/>
  <c r="R1303" i="7" s="1"/>
  <c r="N1272" i="7"/>
  <c r="P1272" i="7" s="1"/>
  <c r="O1272" i="7"/>
  <c r="Q1272" i="7" s="1"/>
  <c r="N1432" i="7"/>
  <c r="P1432" i="7" s="1"/>
  <c r="O1432" i="7"/>
  <c r="Q1432" i="7" s="1"/>
  <c r="R1432" i="7" s="1"/>
  <c r="N880" i="7"/>
  <c r="P880" i="7" s="1"/>
  <c r="O880" i="7"/>
  <c r="Q880" i="7" s="1"/>
  <c r="N812" i="7"/>
  <c r="P812" i="7" s="1"/>
  <c r="O812" i="7"/>
  <c r="Q812" i="7" s="1"/>
  <c r="R1464" i="7"/>
  <c r="R242" i="7"/>
  <c r="N1312" i="7"/>
  <c r="P1312" i="7" s="1"/>
  <c r="O1312" i="7"/>
  <c r="Q1312" i="7" s="1"/>
  <c r="R1312" i="7" s="1"/>
  <c r="N1016" i="7"/>
  <c r="P1016" i="7" s="1"/>
  <c r="O1016" i="7"/>
  <c r="Q1016" i="7" s="1"/>
  <c r="R1016" i="7" s="1"/>
  <c r="O327" i="7"/>
  <c r="Q327" i="7" s="1"/>
  <c r="R327" i="7" s="1"/>
  <c r="O1454" i="7"/>
  <c r="Q1454" i="7" s="1"/>
  <c r="R1454" i="7" s="1"/>
  <c r="O685" i="7"/>
  <c r="Q685" i="7" s="1"/>
  <c r="R685" i="7" s="1"/>
  <c r="O1443" i="7"/>
  <c r="Q1443" i="7" s="1"/>
  <c r="R1443" i="7" s="1"/>
  <c r="O248" i="7"/>
  <c r="Q248" i="7" s="1"/>
  <c r="R248" i="7" s="1"/>
  <c r="R532" i="7"/>
  <c r="N884" i="7"/>
  <c r="P884" i="7" s="1"/>
  <c r="O884" i="7"/>
  <c r="Q884" i="7" s="1"/>
  <c r="O191" i="7"/>
  <c r="Q191" i="7" s="1"/>
  <c r="R191" i="7" s="1"/>
  <c r="R648" i="7"/>
  <c r="R1498" i="7"/>
  <c r="O1446" i="7"/>
  <c r="Q1446" i="7" s="1"/>
  <c r="R1446" i="7" s="1"/>
  <c r="R1493" i="7"/>
  <c r="R1445" i="7"/>
  <c r="O1477" i="7"/>
  <c r="Q1477" i="7" s="1"/>
  <c r="R1477" i="7" s="1"/>
  <c r="R1440" i="7"/>
  <c r="R1497" i="7"/>
  <c r="O1492" i="7"/>
  <c r="Q1492" i="7" s="1"/>
  <c r="R1492" i="7" s="1"/>
  <c r="R1439" i="7"/>
  <c r="O1149" i="7"/>
  <c r="Q1149" i="7" s="1"/>
  <c r="R1149" i="7" s="1"/>
  <c r="R1136" i="7"/>
  <c r="R1045" i="7"/>
  <c r="R1053" i="7"/>
  <c r="R1270" i="7"/>
  <c r="R1059" i="7"/>
  <c r="O1036" i="7"/>
  <c r="Q1036" i="7" s="1"/>
  <c r="R1036" i="7" s="1"/>
  <c r="R1133" i="7"/>
  <c r="O1058" i="7"/>
  <c r="Q1058" i="7" s="1"/>
  <c r="R1058" i="7" s="1"/>
  <c r="R1135" i="7"/>
  <c r="O1142" i="7"/>
  <c r="Q1142" i="7" s="1"/>
  <c r="R1021" i="7"/>
  <c r="O910" i="7"/>
  <c r="Q910" i="7" s="1"/>
  <c r="R905" i="7"/>
  <c r="O826" i="7"/>
  <c r="Q826" i="7" s="1"/>
  <c r="R826" i="7" s="1"/>
  <c r="O542" i="7"/>
  <c r="Q542" i="7" s="1"/>
  <c r="R542" i="7" s="1"/>
  <c r="O546" i="7"/>
  <c r="Q546" i="7" s="1"/>
  <c r="R662" i="7"/>
  <c r="R666" i="7"/>
  <c r="R317" i="7"/>
  <c r="R282" i="7"/>
  <c r="R286" i="7"/>
  <c r="R245" i="7"/>
  <c r="O237" i="7"/>
  <c r="Q237" i="7" s="1"/>
  <c r="R237" i="7" s="1"/>
  <c r="O441" i="7"/>
  <c r="Q441" i="7" s="1"/>
  <c r="N1330" i="7"/>
  <c r="P1330" i="7" s="1"/>
  <c r="N1386" i="7"/>
  <c r="P1386" i="7" s="1"/>
  <c r="N1271" i="7"/>
  <c r="P1271" i="7" s="1"/>
  <c r="N1343" i="7"/>
  <c r="P1343" i="7" s="1"/>
  <c r="N1407" i="7"/>
  <c r="P1407" i="7" s="1"/>
  <c r="N1306" i="7"/>
  <c r="P1306" i="7" s="1"/>
  <c r="N1378" i="7"/>
  <c r="P1378" i="7" s="1"/>
  <c r="N1239" i="7"/>
  <c r="P1239" i="7" s="1"/>
  <c r="N1327" i="7"/>
  <c r="P1327" i="7" s="1"/>
  <c r="N1391" i="7"/>
  <c r="P1391" i="7" s="1"/>
  <c r="N1486" i="7"/>
  <c r="P1486" i="7" s="1"/>
  <c r="O238" i="7"/>
  <c r="Q238" i="7" s="1"/>
  <c r="R463" i="7"/>
  <c r="O412" i="7"/>
  <c r="Q412" i="7" s="1"/>
  <c r="R412" i="7" s="1"/>
  <c r="O1259" i="7"/>
  <c r="Q1259" i="7" s="1"/>
  <c r="R1259" i="7" s="1"/>
  <c r="R1142" i="7"/>
  <c r="R910" i="7"/>
  <c r="N1354" i="7"/>
  <c r="P1354" i="7" s="1"/>
  <c r="N1394" i="7"/>
  <c r="P1394" i="7" s="1"/>
  <c r="N1299" i="7"/>
  <c r="P1299" i="7" s="1"/>
  <c r="N1355" i="7"/>
  <c r="P1355" i="7" s="1"/>
  <c r="N1419" i="7"/>
  <c r="P1419" i="7" s="1"/>
  <c r="N1314" i="7"/>
  <c r="P1314" i="7" s="1"/>
  <c r="N1390" i="7"/>
  <c r="P1390" i="7" s="1"/>
  <c r="N1275" i="7"/>
  <c r="P1275" i="7" s="1"/>
  <c r="N1335" i="7"/>
  <c r="P1335" i="7" s="1"/>
  <c r="N1403" i="7"/>
  <c r="P1403" i="7" s="1"/>
  <c r="N1505" i="7"/>
  <c r="P1505" i="7" s="1"/>
  <c r="R1495" i="7"/>
  <c r="R1438" i="7"/>
  <c r="R1499" i="7"/>
  <c r="R1496" i="7"/>
  <c r="R1468" i="7"/>
  <c r="R1436" i="7"/>
  <c r="R1269" i="7"/>
  <c r="R1151" i="7"/>
  <c r="R1033" i="7"/>
  <c r="R1049" i="7"/>
  <c r="R1063" i="7"/>
  <c r="R1056" i="7"/>
  <c r="R1064" i="7"/>
  <c r="R1140" i="7"/>
  <c r="R1027" i="7"/>
  <c r="R925" i="7"/>
  <c r="R738" i="7"/>
  <c r="R754" i="7"/>
  <c r="R758" i="7"/>
  <c r="R900" i="7"/>
  <c r="R824" i="7"/>
  <c r="R540" i="7"/>
  <c r="R544" i="7"/>
  <c r="R548" i="7"/>
  <c r="R672" i="7"/>
  <c r="R676" i="7"/>
  <c r="R680" i="7"/>
  <c r="R684" i="7"/>
  <c r="R688" i="7"/>
  <c r="R692" i="7"/>
  <c r="R907" i="7"/>
  <c r="R664" i="7"/>
  <c r="R668" i="7"/>
  <c r="R441" i="7"/>
  <c r="R468" i="7"/>
  <c r="R383" i="7"/>
  <c r="O326" i="7"/>
  <c r="Q326" i="7" s="1"/>
  <c r="R326" i="7" s="1"/>
  <c r="R284" i="7"/>
  <c r="R243" i="7"/>
  <c r="O247" i="7"/>
  <c r="Q247" i="7" s="1"/>
  <c r="R247" i="7" s="1"/>
  <c r="N1302" i="7"/>
  <c r="P1302" i="7" s="1"/>
  <c r="O1362" i="7"/>
  <c r="Q1362" i="7" s="1"/>
  <c r="N1362" i="7"/>
  <c r="P1362" i="7" s="1"/>
  <c r="N1414" i="7"/>
  <c r="P1414" i="7" s="1"/>
  <c r="N1311" i="7"/>
  <c r="P1311" i="7" s="1"/>
  <c r="N1375" i="7"/>
  <c r="P1375" i="7" s="1"/>
  <c r="N1483" i="7"/>
  <c r="P1483" i="7" s="1"/>
  <c r="N1358" i="7"/>
  <c r="P1358" i="7" s="1"/>
  <c r="N1398" i="7"/>
  <c r="P1398" i="7" s="1"/>
  <c r="N1295" i="7"/>
  <c r="P1295" i="7" s="1"/>
  <c r="N1359" i="7"/>
  <c r="P1359" i="7" s="1"/>
  <c r="N1423" i="7"/>
  <c r="P1423" i="7" s="1"/>
  <c r="R241" i="7"/>
  <c r="R159" i="7"/>
  <c r="O921" i="7"/>
  <c r="Q921" i="7" s="1"/>
  <c r="R921" i="7" s="1"/>
  <c r="O1025" i="7"/>
  <c r="Q1025" i="7" s="1"/>
  <c r="R1025" i="7" s="1"/>
  <c r="R546" i="7"/>
  <c r="N1310" i="7"/>
  <c r="P1310" i="7" s="1"/>
  <c r="N1374" i="7"/>
  <c r="P1374" i="7" s="1"/>
  <c r="N1243" i="7"/>
  <c r="P1243" i="7" s="1"/>
  <c r="N1331" i="7"/>
  <c r="P1331" i="7" s="1"/>
  <c r="N1387" i="7"/>
  <c r="P1387" i="7" s="1"/>
  <c r="N1490" i="7"/>
  <c r="P1490" i="7" s="1"/>
  <c r="N1370" i="7"/>
  <c r="P1370" i="7" s="1"/>
  <c r="N1430" i="7"/>
  <c r="P1430" i="7" s="1"/>
  <c r="N1315" i="7"/>
  <c r="P1315" i="7" s="1"/>
  <c r="N1371" i="7"/>
  <c r="P1371" i="7" s="1"/>
  <c r="N1435" i="7"/>
  <c r="P1435" i="7" s="1"/>
  <c r="R238" i="7"/>
  <c r="O1414" i="7" l="1"/>
  <c r="Q1414" i="7" s="1"/>
  <c r="O1316" i="7"/>
  <c r="Q1316" i="7" s="1"/>
  <c r="R1316" i="7" s="1"/>
  <c r="O1168" i="7"/>
  <c r="Q1168" i="7" s="1"/>
  <c r="R1338" i="7"/>
  <c r="O1505" i="7"/>
  <c r="Q1505" i="7" s="1"/>
  <c r="O1428" i="7"/>
  <c r="Q1428" i="7" s="1"/>
  <c r="R1428" i="7" s="1"/>
  <c r="O1412" i="7"/>
  <c r="Q1412" i="7" s="1"/>
  <c r="O972" i="7"/>
  <c r="Q972" i="7" s="1"/>
  <c r="R972" i="7" s="1"/>
  <c r="O1411" i="7"/>
  <c r="Q1411" i="7" s="1"/>
  <c r="R1411" i="7" s="1"/>
  <c r="O1346" i="7"/>
  <c r="Q1346" i="7" s="1"/>
  <c r="R1346" i="7" s="1"/>
  <c r="O1291" i="7"/>
  <c r="Q1291" i="7" s="1"/>
  <c r="R1291" i="7" s="1"/>
  <c r="O1230" i="7"/>
  <c r="Q1230" i="7" s="1"/>
  <c r="R1230" i="7" s="1"/>
  <c r="O1364" i="7"/>
  <c r="Q1364" i="7" s="1"/>
  <c r="O1228" i="7"/>
  <c r="Q1228" i="7" s="1"/>
  <c r="R1228" i="7" s="1"/>
  <c r="O1332" i="7"/>
  <c r="Q1332" i="7" s="1"/>
  <c r="R1332" i="7" s="1"/>
  <c r="O936" i="7"/>
  <c r="Q936" i="7" s="1"/>
  <c r="R936" i="7" s="1"/>
  <c r="O1347" i="7"/>
  <c r="Q1347" i="7" s="1"/>
  <c r="R1347" i="7" s="1"/>
  <c r="O1352" i="7"/>
  <c r="Q1352" i="7" s="1"/>
  <c r="R1352" i="7" s="1"/>
  <c r="R1168" i="7"/>
  <c r="R984" i="7"/>
  <c r="O1372" i="7"/>
  <c r="Q1372" i="7" s="1"/>
  <c r="R1372" i="7" s="1"/>
  <c r="O1208" i="7"/>
  <c r="Q1208" i="7" s="1"/>
  <c r="R1208" i="7" s="1"/>
  <c r="O948" i="7"/>
  <c r="Q948" i="7" s="1"/>
  <c r="R948" i="7" s="1"/>
  <c r="O1391" i="7"/>
  <c r="Q1391" i="7" s="1"/>
  <c r="O836" i="7"/>
  <c r="Q836" i="7" s="1"/>
  <c r="R836" i="7" s="1"/>
  <c r="R1116" i="7"/>
  <c r="R1192" i="7"/>
  <c r="O1371" i="7"/>
  <c r="Q1371" i="7" s="1"/>
  <c r="O1430" i="7"/>
  <c r="Q1430" i="7" s="1"/>
  <c r="O1490" i="7"/>
  <c r="Q1490" i="7" s="1"/>
  <c r="O1331" i="7"/>
  <c r="Q1331" i="7" s="1"/>
  <c r="O1374" i="7"/>
  <c r="Q1374" i="7" s="1"/>
  <c r="O1275" i="7"/>
  <c r="Q1275" i="7" s="1"/>
  <c r="O1314" i="7"/>
  <c r="Q1314" i="7" s="1"/>
  <c r="O1355" i="7"/>
  <c r="Q1355" i="7" s="1"/>
  <c r="O1394" i="7"/>
  <c r="Q1394" i="7" s="1"/>
  <c r="O1306" i="7"/>
  <c r="Q1306" i="7" s="1"/>
  <c r="O1271" i="7"/>
  <c r="Q1271" i="7" s="1"/>
  <c r="R884" i="7"/>
  <c r="R812" i="7"/>
  <c r="R1418" i="7"/>
  <c r="O1356" i="7"/>
  <c r="Q1356" i="7" s="1"/>
  <c r="O804" i="7"/>
  <c r="Q804" i="7" s="1"/>
  <c r="O1348" i="7"/>
  <c r="Q1348" i="7" s="1"/>
  <c r="O1160" i="7"/>
  <c r="Q1160" i="7" s="1"/>
  <c r="R1160" i="7" s="1"/>
  <c r="R1412" i="7"/>
  <c r="R1364" i="7"/>
  <c r="R988" i="7"/>
  <c r="O1108" i="7"/>
  <c r="Q1108" i="7" s="1"/>
  <c r="O1408" i="7"/>
  <c r="Q1408" i="7" s="1"/>
  <c r="O848" i="7"/>
  <c r="Q848" i="7" s="1"/>
  <c r="O1300" i="7"/>
  <c r="Q1300" i="7" s="1"/>
  <c r="R1485" i="7"/>
  <c r="O1399" i="7"/>
  <c r="Q1399" i="7" s="1"/>
  <c r="R1399" i="7" s="1"/>
  <c r="O1342" i="7"/>
  <c r="Q1342" i="7" s="1"/>
  <c r="R1342" i="7" s="1"/>
  <c r="O868" i="7"/>
  <c r="Q868" i="7" s="1"/>
  <c r="R868" i="7" s="1"/>
  <c r="O1392" i="7"/>
  <c r="Q1392" i="7" s="1"/>
  <c r="R1392" i="7" s="1"/>
  <c r="R896" i="7"/>
  <c r="R1304" i="7"/>
  <c r="O864" i="7"/>
  <c r="Q864" i="7" s="1"/>
  <c r="O1388" i="7"/>
  <c r="Q1388" i="7" s="1"/>
  <c r="R1388" i="7" s="1"/>
  <c r="O1422" i="7"/>
  <c r="Q1422" i="7" s="1"/>
  <c r="R1422" i="7" s="1"/>
  <c r="O1367" i="7"/>
  <c r="Q1367" i="7" s="1"/>
  <c r="R1367" i="7" s="1"/>
  <c r="O1318" i="7"/>
  <c r="Q1318" i="7" s="1"/>
  <c r="R1318" i="7" s="1"/>
  <c r="O952" i="7"/>
  <c r="Q952" i="7" s="1"/>
  <c r="R952" i="7" s="1"/>
  <c r="R1356" i="7"/>
  <c r="R804" i="7"/>
  <c r="R1348" i="7"/>
  <c r="R1108" i="7"/>
  <c r="R1408" i="7"/>
  <c r="R848" i="7"/>
  <c r="R1300" i="7"/>
  <c r="O1124" i="7"/>
  <c r="Q1124" i="7" s="1"/>
  <c r="R1124" i="7" s="1"/>
  <c r="R864" i="7"/>
  <c r="O1435" i="7"/>
  <c r="Q1435" i="7" s="1"/>
  <c r="R1435" i="7" s="1"/>
  <c r="O1315" i="7"/>
  <c r="Q1315" i="7" s="1"/>
  <c r="O1370" i="7"/>
  <c r="Q1370" i="7" s="1"/>
  <c r="O1387" i="7"/>
  <c r="Q1387" i="7" s="1"/>
  <c r="R1387" i="7" s="1"/>
  <c r="O1243" i="7"/>
  <c r="Q1243" i="7" s="1"/>
  <c r="R1243" i="7" s="1"/>
  <c r="O1375" i="7"/>
  <c r="Q1375" i="7" s="1"/>
  <c r="O1335" i="7"/>
  <c r="Q1335" i="7" s="1"/>
  <c r="O1390" i="7"/>
  <c r="Q1390" i="7" s="1"/>
  <c r="O1419" i="7"/>
  <c r="Q1419" i="7" s="1"/>
  <c r="O1299" i="7"/>
  <c r="Q1299" i="7" s="1"/>
  <c r="O1354" i="7"/>
  <c r="Q1354" i="7" s="1"/>
  <c r="O1386" i="7"/>
  <c r="Q1386" i="7" s="1"/>
  <c r="R880" i="7"/>
  <c r="R1272" i="7"/>
  <c r="R1402" i="7"/>
  <c r="R1323" i="7"/>
  <c r="O1164" i="7"/>
  <c r="Q1164" i="7" s="1"/>
  <c r="R1164" i="7" s="1"/>
  <c r="O964" i="7"/>
  <c r="Q964" i="7" s="1"/>
  <c r="R964" i="7" s="1"/>
  <c r="O1344" i="7"/>
  <c r="Q1344" i="7" s="1"/>
  <c r="R1344" i="7" s="1"/>
  <c r="O1076" i="7"/>
  <c r="Q1076" i="7" s="1"/>
  <c r="R1076" i="7" s="1"/>
  <c r="R832" i="7"/>
  <c r="R1431" i="7"/>
  <c r="O852" i="7"/>
  <c r="Q852" i="7" s="1"/>
  <c r="R852" i="7" s="1"/>
  <c r="O1176" i="7"/>
  <c r="Q1176" i="7" s="1"/>
  <c r="O1324" i="7"/>
  <c r="Q1324" i="7" s="1"/>
  <c r="R1324" i="7" s="1"/>
  <c r="O1092" i="7"/>
  <c r="Q1092" i="7" s="1"/>
  <c r="R1092" i="7" s="1"/>
  <c r="O1379" i="7"/>
  <c r="Q1379" i="7" s="1"/>
  <c r="O1322" i="7"/>
  <c r="Q1322" i="7" s="1"/>
  <c r="R1322" i="7" s="1"/>
  <c r="O1251" i="7"/>
  <c r="Q1251" i="7" s="1"/>
  <c r="R1251" i="7" s="1"/>
  <c r="O1194" i="7"/>
  <c r="Q1194" i="7" s="1"/>
  <c r="O1204" i="7"/>
  <c r="Q1204" i="7" s="1"/>
  <c r="O1000" i="7"/>
  <c r="Q1000" i="7" s="1"/>
  <c r="R1000" i="7" s="1"/>
  <c r="O1442" i="7"/>
  <c r="Q1442" i="7" s="1"/>
  <c r="R1442" i="7" s="1"/>
  <c r="O1096" i="7"/>
  <c r="Q1096" i="7" s="1"/>
  <c r="R1096" i="7" s="1"/>
  <c r="R1176" i="7"/>
  <c r="R1379" i="7"/>
  <c r="R1194" i="7"/>
  <c r="R1204" i="7"/>
  <c r="R800" i="7"/>
  <c r="R1482" i="7"/>
  <c r="R816" i="7"/>
  <c r="R1315" i="7"/>
  <c r="R1370" i="7"/>
  <c r="O1310" i="7"/>
  <c r="Q1310" i="7" s="1"/>
  <c r="R1310" i="7" s="1"/>
  <c r="O1359" i="7"/>
  <c r="Q1359" i="7" s="1"/>
  <c r="R1359" i="7" s="1"/>
  <c r="O1398" i="7"/>
  <c r="Q1398" i="7" s="1"/>
  <c r="R1398" i="7" s="1"/>
  <c r="O1483" i="7"/>
  <c r="Q1483" i="7" s="1"/>
  <c r="O1311" i="7"/>
  <c r="Q1311" i="7" s="1"/>
  <c r="R1311" i="7" s="1"/>
  <c r="R1362" i="7"/>
  <c r="R1505" i="7"/>
  <c r="R1335" i="7"/>
  <c r="R1390" i="7"/>
  <c r="R1419" i="7"/>
  <c r="R1299" i="7"/>
  <c r="R1354" i="7"/>
  <c r="O1486" i="7"/>
  <c r="Q1486" i="7" s="1"/>
  <c r="R1486" i="7" s="1"/>
  <c r="O1327" i="7"/>
  <c r="Q1327" i="7" s="1"/>
  <c r="R1327" i="7" s="1"/>
  <c r="O1378" i="7"/>
  <c r="Q1378" i="7" s="1"/>
  <c r="R1378" i="7" s="1"/>
  <c r="O1407" i="7"/>
  <c r="Q1407" i="7" s="1"/>
  <c r="R1271" i="7"/>
  <c r="O1330" i="7"/>
  <c r="Q1330" i="7" s="1"/>
  <c r="R1330" i="7" s="1"/>
  <c r="R1483" i="7"/>
  <c r="R1407" i="7"/>
  <c r="R1371" i="7"/>
  <c r="R1430" i="7"/>
  <c r="R1490" i="7"/>
  <c r="R1331" i="7"/>
  <c r="R1374" i="7"/>
  <c r="O1423" i="7"/>
  <c r="Q1423" i="7" s="1"/>
  <c r="R1423" i="7" s="1"/>
  <c r="O1295" i="7"/>
  <c r="Q1295" i="7" s="1"/>
  <c r="R1295" i="7" s="1"/>
  <c r="O1358" i="7"/>
  <c r="Q1358" i="7" s="1"/>
  <c r="R1375" i="7"/>
  <c r="R1414" i="7"/>
  <c r="O1302" i="7"/>
  <c r="Q1302" i="7" s="1"/>
  <c r="R1302" i="7" s="1"/>
  <c r="O1403" i="7"/>
  <c r="Q1403" i="7" s="1"/>
  <c r="R1403" i="7" s="1"/>
  <c r="R1275" i="7"/>
  <c r="R1314" i="7"/>
  <c r="R1355" i="7"/>
  <c r="R1394" i="7"/>
  <c r="R1391" i="7"/>
  <c r="O1239" i="7"/>
  <c r="Q1239" i="7" s="1"/>
  <c r="R1239" i="7" s="1"/>
  <c r="R1306" i="7"/>
  <c r="O1343" i="7"/>
  <c r="Q1343" i="7" s="1"/>
  <c r="R1343" i="7" s="1"/>
  <c r="R1386" i="7"/>
  <c r="R1358" i="7"/>
  <c r="R1506" i="7" l="1"/>
</calcChain>
</file>

<file path=xl/comments1.xml><?xml version="1.0" encoding="utf-8"?>
<comments xmlns="http://schemas.openxmlformats.org/spreadsheetml/2006/main">
  <authors>
    <author>GERARDO HORACIO MUNOZ</author>
    <author>Usuario</author>
    <author>Autor</author>
  </authors>
  <commentList>
    <comment ref="M2" authorId="0" shapeId="0">
      <text>
        <r>
          <rPr>
            <b/>
            <sz val="9"/>
            <color indexed="81"/>
            <rFont val="Tahoma"/>
            <family val="2"/>
          </rPr>
          <t>GERARDO HORACIO MUNOZ:</t>
        </r>
        <r>
          <rPr>
            <sz val="9"/>
            <color indexed="81"/>
            <rFont val="Tahoma"/>
            <family val="2"/>
          </rPr>
          <t xml:space="preserve">
DIAS DEMORAS</t>
        </r>
      </text>
    </comment>
    <comment ref="Y218" authorId="1" shapeId="0">
      <text>
        <r>
          <rPr>
            <b/>
            <sz val="9"/>
            <color indexed="81"/>
            <rFont val="Tahoma"/>
            <family val="2"/>
          </rPr>
          <t>comodato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235" authorId="1" shapeId="0">
      <text>
        <r>
          <rPr>
            <b/>
            <sz val="9"/>
            <color indexed="81"/>
            <rFont val="Tahoma"/>
            <family val="2"/>
          </rPr>
          <t>Admo fee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289" authorId="1" shapeId="0">
      <text>
        <r>
          <rPr>
            <b/>
            <sz val="9"/>
            <color indexed="81"/>
            <rFont val="Tahoma"/>
            <family val="2"/>
          </rPr>
          <t>DESCONTAMINACION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92" authorId="2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Device
</t>
        </r>
      </text>
    </comment>
    <comment ref="Y875" authorId="1" shapeId="0">
      <text>
        <r>
          <rPr>
            <b/>
            <sz val="9"/>
            <color indexed="81"/>
            <rFont val="Tahoma"/>
            <family val="2"/>
          </rPr>
          <t>SERV TALLER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876" authorId="1" shapeId="0">
      <text>
        <r>
          <rPr>
            <b/>
            <sz val="9"/>
            <color indexed="81"/>
            <rFont val="Tahoma"/>
            <family val="2"/>
          </rPr>
          <t>SERV TALLER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989" authorId="1" shapeId="0">
      <text>
        <r>
          <rPr>
            <b/>
            <sz val="9"/>
            <color indexed="81"/>
            <rFont val="Tahoma"/>
            <family val="2"/>
          </rPr>
          <t>SERV TALLER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087" authorId="1" shapeId="0">
      <text>
        <r>
          <rPr>
            <b/>
            <sz val="9"/>
            <color indexed="81"/>
            <rFont val="Tahoma"/>
            <family val="2"/>
          </rPr>
          <t>DESCONTA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110" authorId="1" shapeId="0">
      <text>
        <r>
          <rPr>
            <b/>
            <sz val="9"/>
            <color indexed="81"/>
            <rFont val="Tahoma"/>
            <family val="2"/>
          </rPr>
          <t>SERV TALLER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111" authorId="1" shapeId="0">
      <text>
        <r>
          <rPr>
            <b/>
            <sz val="9"/>
            <color indexed="81"/>
            <rFont val="Tahoma"/>
            <family val="2"/>
          </rPr>
          <t>SERV TALLER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160" authorId="1" shapeId="0">
      <text>
        <r>
          <rPr>
            <b/>
            <sz val="9"/>
            <color indexed="81"/>
            <rFont val="Tahoma"/>
            <family val="2"/>
          </rPr>
          <t>DESCONT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167" authorId="1" shapeId="0">
      <text>
        <r>
          <rPr>
            <b/>
            <sz val="9"/>
            <color indexed="81"/>
            <rFont val="Tahoma"/>
            <family val="2"/>
          </rPr>
          <t>DESCONT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179" authorId="1" shapeId="0">
      <text>
        <r>
          <rPr>
            <b/>
            <sz val="9"/>
            <color indexed="81"/>
            <rFont val="Tahoma"/>
            <family val="2"/>
          </rPr>
          <t>DESCONT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195" authorId="1" shapeId="0">
      <text>
        <r>
          <rPr>
            <b/>
            <sz val="9"/>
            <color indexed="81"/>
            <rFont val="Tahoma"/>
            <family val="2"/>
          </rPr>
          <t>DESCONT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213" authorId="1" shapeId="0">
      <text>
        <r>
          <rPr>
            <b/>
            <sz val="9"/>
            <color indexed="81"/>
            <rFont val="Tahoma"/>
            <family val="2"/>
          </rPr>
          <t>DESCONT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222" authorId="1" shapeId="0">
      <text>
        <r>
          <rPr>
            <b/>
            <sz val="9"/>
            <color indexed="81"/>
            <rFont val="Tahoma"/>
            <family val="2"/>
          </rPr>
          <t>DESCONT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328" authorId="1" shapeId="0">
      <text>
        <r>
          <rPr>
            <b/>
            <sz val="9"/>
            <color indexed="81"/>
            <rFont val="Tahoma"/>
            <family val="2"/>
          </rPr>
          <t>DESCONTA,SERV AL TALLER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LAURA REY</author>
  </authors>
  <commentList>
    <comment ref="C25" authorId="0" shapeId="0">
      <text>
        <r>
          <rPr>
            <b/>
            <sz val="9"/>
            <color indexed="81"/>
            <rFont val="Tahoma"/>
            <family val="2"/>
          </rPr>
          <t>LAURA REY:</t>
        </r>
        <r>
          <rPr>
            <sz val="9"/>
            <color indexed="81"/>
            <rFont val="Tahoma"/>
            <family val="2"/>
          </rPr>
          <t xml:space="preserve">
10 USD Anterior</t>
        </r>
      </text>
    </comment>
  </commentList>
</comments>
</file>

<file path=xl/comments3.xml><?xml version="1.0" encoding="utf-8"?>
<comments xmlns="http://schemas.openxmlformats.org/spreadsheetml/2006/main">
  <authors>
    <author>Freddy Castilla M</author>
    <author>LAURA REY</author>
    <author>Tatiana Pena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Lineas que reintegran el depósito a HUBEMAR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1" authorId="1" shapeId="0">
      <text>
        <r>
          <rPr>
            <b/>
            <sz val="9"/>
            <color indexed="81"/>
            <rFont val="Tahoma"/>
            <family val="2"/>
          </rPr>
          <t>LAURA REY:</t>
        </r>
        <r>
          <rPr>
            <sz val="9"/>
            <color indexed="81"/>
            <rFont val="Tahoma"/>
            <family val="2"/>
          </rPr>
          <t xml:space="preserve">
Valor que se debe anticipar para el deposito de contendores
</t>
        </r>
      </text>
    </comment>
    <comment ref="N11" authorId="1" shapeId="0">
      <text>
        <r>
          <rPr>
            <b/>
            <sz val="9"/>
            <color indexed="81"/>
            <rFont val="Tahoma"/>
            <family val="2"/>
          </rPr>
          <t>LAURA REY:</t>
        </r>
        <r>
          <rPr>
            <sz val="9"/>
            <color indexed="81"/>
            <rFont val="Tahoma"/>
            <family val="2"/>
          </rPr>
          <t xml:space="preserve">
Valor cobrado por la Naviera o controlador
a BASF</t>
        </r>
      </text>
    </comment>
    <comment ref="O11" authorId="1" shapeId="0">
      <text>
        <r>
          <rPr>
            <b/>
            <sz val="9"/>
            <color indexed="81"/>
            <rFont val="Tahoma"/>
            <family val="2"/>
          </rPr>
          <t>LAURA REY:</t>
        </r>
        <r>
          <rPr>
            <sz val="9"/>
            <color indexed="81"/>
            <rFont val="Tahoma"/>
            <family val="2"/>
          </rPr>
          <t xml:space="preserve">
Saldo a favor o en contra</t>
        </r>
      </text>
    </comment>
    <comment ref="R11" authorId="1" shapeId="0">
      <text>
        <r>
          <rPr>
            <b/>
            <sz val="9"/>
            <color indexed="81"/>
            <rFont val="Tahoma"/>
            <family val="2"/>
          </rPr>
          <t>LAURA REY:</t>
        </r>
        <r>
          <rPr>
            <sz val="9"/>
            <color indexed="81"/>
            <rFont val="Tahoma"/>
            <family val="2"/>
          </rPr>
          <t xml:space="preserve">
Tiempo total de la captura del deposito ( Fconsignacion- Fecha deposito).
Desde la fecha de la consignacion hasta la fecha del reintegro a la Basf )</t>
        </r>
      </text>
    </comment>
    <comment ref="N16" authorId="2" shapeId="0">
      <text>
        <r>
          <rPr>
            <b/>
            <sz val="9"/>
            <color indexed="81"/>
            <rFont val="Tahoma"/>
            <family val="2"/>
          </rPr>
          <t>Tatiana Pena:</t>
        </r>
        <r>
          <rPr>
            <sz val="9"/>
            <color indexed="81"/>
            <rFont val="Tahoma"/>
            <family val="2"/>
          </rPr>
          <t xml:space="preserve">
gastos transferencia</t>
        </r>
      </text>
    </comment>
  </commentList>
</comments>
</file>

<file path=xl/comments4.xml><?xml version="1.0" encoding="utf-8"?>
<comments xmlns="http://schemas.openxmlformats.org/spreadsheetml/2006/main">
  <authors>
    <author>LAURA REY</author>
  </authors>
  <commentList>
    <comment ref="K2" authorId="0" shapeId="0">
      <text>
        <r>
          <rPr>
            <b/>
            <sz val="9"/>
            <color indexed="81"/>
            <rFont val="Tahoma"/>
            <family val="2"/>
          </rPr>
          <t>LAURA REY:</t>
        </r>
        <r>
          <rPr>
            <sz val="9"/>
            <color indexed="81"/>
            <rFont val="Tahoma"/>
            <family val="2"/>
          </rPr>
          <t xml:space="preserve">
Corresponde al valor de realizar la devolucion de la unidad al puerto de arribo.</t>
        </r>
      </text>
    </comment>
    <comment ref="J3" authorId="0" shapeId="0">
      <text>
        <r>
          <rPr>
            <b/>
            <sz val="9"/>
            <color indexed="81"/>
            <rFont val="Tahoma"/>
            <family val="2"/>
          </rPr>
          <t>LAURA REY:</t>
        </r>
        <r>
          <rPr>
            <sz val="9"/>
            <color indexed="81"/>
            <rFont val="Tahoma"/>
            <family val="2"/>
          </rPr>
          <t xml:space="preserve">
300 usd.se devuelve la unididad en Bogota debido a que hubo derrame del liquido y se presentan manchas de pinturas en su interior , lo que dificulta la consolidaciòn de carga por parte de BS.</t>
        </r>
      </text>
    </comment>
  </commentList>
</comments>
</file>

<file path=xl/comments5.xml><?xml version="1.0" encoding="utf-8"?>
<comments xmlns="http://schemas.openxmlformats.org/spreadsheetml/2006/main">
  <authors>
    <author>Freddy Castilla M</author>
    <author>LAURA REY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Lineas que reintegran el depósito a HUBEMAR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1" authorId="1" shapeId="0">
      <text>
        <r>
          <rPr>
            <b/>
            <sz val="9"/>
            <color indexed="81"/>
            <rFont val="Tahoma"/>
            <family val="2"/>
          </rPr>
          <t>LAURA REY:</t>
        </r>
        <r>
          <rPr>
            <sz val="9"/>
            <color indexed="81"/>
            <rFont val="Tahoma"/>
            <family val="2"/>
          </rPr>
          <t xml:space="preserve">
Valor que se debe anticipar para el deposito de contendores
</t>
        </r>
      </text>
    </comment>
    <comment ref="N11" authorId="1" shapeId="0">
      <text>
        <r>
          <rPr>
            <b/>
            <sz val="9"/>
            <color indexed="81"/>
            <rFont val="Tahoma"/>
            <family val="2"/>
          </rPr>
          <t>LAURA REY:</t>
        </r>
        <r>
          <rPr>
            <sz val="9"/>
            <color indexed="81"/>
            <rFont val="Tahoma"/>
            <family val="2"/>
          </rPr>
          <t xml:space="preserve">
Valor cobrado por la Naviera o controlador
a BASF</t>
        </r>
      </text>
    </comment>
    <comment ref="O11" authorId="1" shapeId="0">
      <text>
        <r>
          <rPr>
            <b/>
            <sz val="9"/>
            <color indexed="81"/>
            <rFont val="Tahoma"/>
            <family val="2"/>
          </rPr>
          <t>LAURA REY:</t>
        </r>
        <r>
          <rPr>
            <sz val="9"/>
            <color indexed="81"/>
            <rFont val="Tahoma"/>
            <family val="2"/>
          </rPr>
          <t xml:space="preserve">
Saldo a favor o en contra</t>
        </r>
      </text>
    </comment>
    <comment ref="R11" authorId="1" shapeId="0">
      <text>
        <r>
          <rPr>
            <b/>
            <sz val="9"/>
            <color indexed="81"/>
            <rFont val="Tahoma"/>
            <family val="2"/>
          </rPr>
          <t>LAURA REY:</t>
        </r>
        <r>
          <rPr>
            <sz val="9"/>
            <color indexed="81"/>
            <rFont val="Tahoma"/>
            <family val="2"/>
          </rPr>
          <t xml:space="preserve">
Tiempo total de la captura del deposito ( Fconsignacion- Fecha deposito).
Desde la fecha de la consignacion hasta la fecha del reintegro a la Basf )</t>
        </r>
      </text>
    </comment>
  </commentList>
</comments>
</file>

<file path=xl/comments6.xml><?xml version="1.0" encoding="utf-8"?>
<comments xmlns="http://schemas.openxmlformats.org/spreadsheetml/2006/main">
  <authors>
    <author>LAURA REY</author>
  </authors>
  <commentList>
    <comment ref="K2" authorId="0" shapeId="0">
      <text>
        <r>
          <rPr>
            <b/>
            <sz val="9"/>
            <color indexed="81"/>
            <rFont val="Tahoma"/>
            <family val="2"/>
          </rPr>
          <t>LAURA REY:</t>
        </r>
        <r>
          <rPr>
            <sz val="9"/>
            <color indexed="81"/>
            <rFont val="Tahoma"/>
            <family val="2"/>
          </rPr>
          <t xml:space="preserve">
Corresponde al valor de realizar la devolucion de la unidad al puerto de arribo.</t>
        </r>
      </text>
    </comment>
  </commentList>
</comments>
</file>

<file path=xl/sharedStrings.xml><?xml version="1.0" encoding="utf-8"?>
<sst xmlns="http://schemas.openxmlformats.org/spreadsheetml/2006/main" count="13671" uniqueCount="3593">
  <si>
    <t>Producto</t>
  </si>
  <si>
    <t>FLEX</t>
  </si>
  <si>
    <t>ISO</t>
  </si>
  <si>
    <t>Llegada a puerto</t>
  </si>
  <si>
    <t>UB</t>
  </si>
  <si>
    <t>Tipo Contenedor</t>
  </si>
  <si>
    <t>Devolucion</t>
  </si>
  <si>
    <t>Total dias</t>
  </si>
  <si>
    <t>Dias libres</t>
  </si>
  <si>
    <t>31 en adelante valor</t>
  </si>
  <si>
    <t>OC</t>
  </si>
  <si>
    <t>No.</t>
  </si>
  <si>
    <t>CON 20</t>
  </si>
  <si>
    <t>CON 40</t>
  </si>
  <si>
    <t>No. B/L</t>
  </si>
  <si>
    <t>AP</t>
  </si>
  <si>
    <t>EM</t>
  </si>
  <si>
    <t>EB</t>
  </si>
  <si>
    <t>NO FACTURA DEMORA</t>
  </si>
  <si>
    <t>VALOR</t>
  </si>
  <si>
    <t>RF 20</t>
  </si>
  <si>
    <t>RF 40</t>
  </si>
  <si>
    <t>Aduana</t>
  </si>
  <si>
    <t>CTG</t>
  </si>
  <si>
    <t>ED</t>
  </si>
  <si>
    <t>N/A</t>
  </si>
  <si>
    <t>Styronal BN 4606x</t>
  </si>
  <si>
    <t>LUPRANATE* T80 TYPE 1 ISO</t>
  </si>
  <si>
    <t>Pluracol 4156</t>
  </si>
  <si>
    <t>NO FACTURA LIMPIEZA</t>
  </si>
  <si>
    <t>NO FACTURA DAÑOS</t>
  </si>
  <si>
    <t>NO FACTURA OTROS GASTOS</t>
  </si>
  <si>
    <t>CMAU2061150</t>
  </si>
  <si>
    <t>21 a 30 valor</t>
  </si>
  <si>
    <t>Na-Metilato</t>
  </si>
  <si>
    <t>Navieras Glossum</t>
  </si>
  <si>
    <t>Tarifas Demoras con Navieras Glossum</t>
  </si>
  <si>
    <t>Tipo Container</t>
  </si>
  <si>
    <t>Dias Libres</t>
  </si>
  <si>
    <t>Tarifa USD 
Dia 21 al 30.</t>
  </si>
  <si>
    <t>Tarifa USD Dia 31 al 60</t>
  </si>
  <si>
    <t>Tarifas Demoras con Navieras NO  Glossum</t>
  </si>
  <si>
    <t>Navieras diferentes Glossum</t>
  </si>
  <si>
    <t>Tarifa USD después días libres (Aprox.)</t>
  </si>
  <si>
    <t>Tarifas Demoras para productos en Isotanques</t>
  </si>
  <si>
    <t>Tarifa USD después días libres</t>
  </si>
  <si>
    <t>PLURIOL A 1020</t>
  </si>
  <si>
    <t>CONTROL DE DEMURRAGES 2016 TODAS LAS UB</t>
  </si>
  <si>
    <t>Dias para Pago Demoras (Acumulados)</t>
  </si>
  <si>
    <t>Dias en el rango 21 a 30</t>
  </si>
  <si>
    <t>Días a partir del día 31</t>
  </si>
  <si>
    <t>Navieras con la que tenemos exencion de Deposito</t>
  </si>
  <si>
    <t>Navieras que consignan directamente</t>
  </si>
  <si>
    <t>Navieras que tenemos que reclamar el Deposito</t>
  </si>
  <si>
    <t>TODAS</t>
  </si>
  <si>
    <t>TRANSMARES</t>
  </si>
  <si>
    <t>LOGICON</t>
  </si>
  <si>
    <t>TRANSDEPOT</t>
  </si>
  <si>
    <t>CSAV</t>
  </si>
  <si>
    <t>OCEANICA</t>
  </si>
  <si>
    <t>MAERSK</t>
  </si>
  <si>
    <t>VECONINTER</t>
  </si>
  <si>
    <t>MSC</t>
  </si>
  <si>
    <t>ARAS</t>
  </si>
  <si>
    <t>MARITRANS</t>
  </si>
  <si>
    <t>NAVENAL</t>
  </si>
  <si>
    <t>CMA-CGM</t>
  </si>
  <si>
    <t>HAMBURSUD</t>
  </si>
  <si>
    <t>GLOBAL SERVICES-SERTEPORT (Evergreen)</t>
  </si>
  <si>
    <t>FRONTIER</t>
  </si>
  <si>
    <t>SUPERCONT</t>
  </si>
  <si>
    <t>EURO SHIPPING</t>
  </si>
  <si>
    <t>PROCESO EFECTIVO DE CONTROL PARA LA TRANSPARENCIA Y OPTIMIZACION</t>
  </si>
  <si>
    <t>AÑO</t>
  </si>
  <si>
    <t>No. Container</t>
  </si>
  <si>
    <t>Tipo Cont.
 20 o 40</t>
  </si>
  <si>
    <t>Puerto</t>
  </si>
  <si>
    <t>Agente de Aduana</t>
  </si>
  <si>
    <t>D.O.</t>
  </si>
  <si>
    <t>NAVIERA</t>
  </si>
  <si>
    <t>CONTROLADOR</t>
  </si>
  <si>
    <t>BL</t>
  </si>
  <si>
    <t>Valor Depósito</t>
  </si>
  <si>
    <t>Fecha Pago Deposito</t>
  </si>
  <si>
    <t>Factura Hubemar</t>
  </si>
  <si>
    <t>Fecha Devolucion del Contenedor</t>
  </si>
  <si>
    <t>Descuentos</t>
  </si>
  <si>
    <t xml:space="preserve">Saldo 
</t>
  </si>
  <si>
    <t>Fecha Reintegro</t>
  </si>
  <si>
    <t>Fecha Consignacion</t>
  </si>
  <si>
    <t>Timing</t>
  </si>
  <si>
    <t>Seguimiento</t>
  </si>
  <si>
    <t xml:space="preserve"> CONTROL DROP OFF 2016</t>
  </si>
  <si>
    <t>Año</t>
  </si>
  <si>
    <t>Mes</t>
  </si>
  <si>
    <t>SBU</t>
  </si>
  <si>
    <t>Naviera</t>
  </si>
  <si>
    <t>DO</t>
  </si>
  <si>
    <t>Lugar de Entrega unidad</t>
  </si>
  <si>
    <t>Fecha de Entrega Container</t>
  </si>
  <si>
    <t>Valor  Drop off</t>
  </si>
  <si>
    <t>Costo devoluciòn contenedor</t>
  </si>
  <si>
    <t>Diferencia Drop off Vs Devoluciòn container</t>
  </si>
  <si>
    <t>Marzo</t>
  </si>
  <si>
    <t>CMA CGM</t>
  </si>
  <si>
    <t>F2310596</t>
  </si>
  <si>
    <t>Bogotá</t>
  </si>
  <si>
    <t>HDMU2469365</t>
  </si>
  <si>
    <t>BUN</t>
  </si>
  <si>
    <t>Hubemar</t>
  </si>
  <si>
    <t>1610003</t>
  </si>
  <si>
    <t>HYUNDAY</t>
  </si>
  <si>
    <t>TRANSDEPOT LTDA</t>
  </si>
  <si>
    <t>HDMUQSCO6091339</t>
  </si>
  <si>
    <t>MSCU3625472</t>
  </si>
  <si>
    <t>20RF</t>
  </si>
  <si>
    <t>FC610070</t>
  </si>
  <si>
    <t>MSCURV249645</t>
  </si>
  <si>
    <t>HAPAG</t>
  </si>
  <si>
    <t>HAMBURG SUD</t>
  </si>
  <si>
    <t>SEALAND</t>
  </si>
  <si>
    <t>Texapon N 70</t>
  </si>
  <si>
    <t>APDTA</t>
  </si>
  <si>
    <t>CM</t>
  </si>
  <si>
    <t>EV</t>
  </si>
  <si>
    <t>EN</t>
  </si>
  <si>
    <t>EC</t>
  </si>
  <si>
    <t>MSCUZS477975</t>
  </si>
  <si>
    <t>CNCP934321</t>
  </si>
  <si>
    <t>SUDUC59991799002</t>
  </si>
  <si>
    <t>HLCUATL151232127</t>
  </si>
  <si>
    <t>FRA0264462</t>
  </si>
  <si>
    <t>SUDUA5BASNC0389X</t>
  </si>
  <si>
    <t>MSCUUQ112114</t>
  </si>
  <si>
    <t>MSCUFQ841493</t>
  </si>
  <si>
    <t>SUDU252977279SJM</t>
  </si>
  <si>
    <t>FRA0263411</t>
  </si>
  <si>
    <t>SUDUA5BASNC0386X</t>
  </si>
  <si>
    <t>HLCUATL151239550</t>
  </si>
  <si>
    <t>MSCUZS486901</t>
  </si>
  <si>
    <t>MSCUEV350714</t>
  </si>
  <si>
    <t>MSCURV239935</t>
  </si>
  <si>
    <t xml:space="preserve">SUDU260017732YUS </t>
  </si>
  <si>
    <t>LHV1332353</t>
  </si>
  <si>
    <t>MSCUZS473842</t>
  </si>
  <si>
    <t>SUDU150016419020</t>
  </si>
  <si>
    <t>HLCUATL151248035</t>
  </si>
  <si>
    <t>HLCUHAM151256737</t>
  </si>
  <si>
    <t>SUDU556502880008</t>
  </si>
  <si>
    <t>HLCUPSE160150170</t>
  </si>
  <si>
    <t>MSCUUQ114557</t>
  </si>
  <si>
    <t>SUDUC5ANRNC1585X</t>
  </si>
  <si>
    <t>FRA0265185</t>
  </si>
  <si>
    <t>HLCUHAM151265021</t>
  </si>
  <si>
    <t>FRA0264753</t>
  </si>
  <si>
    <t>SUDUA5BASNC0400X</t>
  </si>
  <si>
    <t>SUDUC59991873004</t>
  </si>
  <si>
    <t>FRA0265761</t>
  </si>
  <si>
    <t>NAM2291913</t>
  </si>
  <si>
    <t>NAM2304129</t>
  </si>
  <si>
    <t>MSCUUQ108492</t>
  </si>
  <si>
    <t>SUDUA5BASNC0383X</t>
  </si>
  <si>
    <t>FRA0263927</t>
  </si>
  <si>
    <t>SUDU260017527USX</t>
  </si>
  <si>
    <t>SUDUA6BASNC0392X</t>
  </si>
  <si>
    <t>MSCUUQ114854</t>
  </si>
  <si>
    <t>HLCUHAM160100144</t>
  </si>
  <si>
    <t>MSCUUQ117642</t>
  </si>
  <si>
    <t>HLCUHAM160100199</t>
  </si>
  <si>
    <t>HLCUHAM151258798</t>
  </si>
  <si>
    <t>MSCUUQ117626</t>
  </si>
  <si>
    <t>MSCUUQ117600</t>
  </si>
  <si>
    <t>HLCUBC1160106158</t>
  </si>
  <si>
    <t>HLCUGOA160106583</t>
  </si>
  <si>
    <t>SUDUA6BASNC0001X</t>
  </si>
  <si>
    <t>HLCUATL160123672</t>
  </si>
  <si>
    <t>SUDUA6BASNC0004X</t>
  </si>
  <si>
    <t>FRA0266210</t>
  </si>
  <si>
    <t>SUDUA6BASNC0008X</t>
  </si>
  <si>
    <t>HLCUATL160120050</t>
  </si>
  <si>
    <t>SUDUC65551926001</t>
  </si>
  <si>
    <t>HLCUGOA160128073</t>
  </si>
  <si>
    <t>SUDU160016558115</t>
  </si>
  <si>
    <t>SUDUA5BASNC0403X</t>
  </si>
  <si>
    <t>ZIMUORF620540</t>
  </si>
  <si>
    <t>SUDUA6BASNC0009X</t>
  </si>
  <si>
    <t>FRA0266668</t>
  </si>
  <si>
    <t>MSCUUQ121149</t>
  </si>
  <si>
    <t>FRA0266336</t>
  </si>
  <si>
    <t>FRA0265810</t>
  </si>
  <si>
    <t>MSCURV335956</t>
  </si>
  <si>
    <t>LMM0193950</t>
  </si>
  <si>
    <t>SUDU260017527PJZ</t>
  </si>
  <si>
    <t>SUDU262977837SMK</t>
  </si>
  <si>
    <t>MSCUUQ114888</t>
  </si>
  <si>
    <t>MSCURV318150</t>
  </si>
  <si>
    <t>HLCUGOA160133986</t>
  </si>
  <si>
    <t>MSCUZS515022</t>
  </si>
  <si>
    <t>SUDUA6BASNC0012X</t>
  </si>
  <si>
    <t>FRA0266612</t>
  </si>
  <si>
    <t>MSCUUQ121172</t>
  </si>
  <si>
    <t>FRA0266537</t>
  </si>
  <si>
    <t>FRA0267064</t>
  </si>
  <si>
    <t>SUDUA6BASNC0015X</t>
  </si>
  <si>
    <t>MSCUUQ128516</t>
  </si>
  <si>
    <t>MSCUUQ128540</t>
  </si>
  <si>
    <t>NAM2287452</t>
  </si>
  <si>
    <t>Disponil 25 S</t>
  </si>
  <si>
    <t>Iprobenfos Tech (Kitazin)</t>
  </si>
  <si>
    <t>Basamid Granular</t>
  </si>
  <si>
    <t>Comperlan CMEA</t>
  </si>
  <si>
    <t>4926536377/4926536378/4926622108/4926536378/4926536378/4926536378/4925846405</t>
  </si>
  <si>
    <t>SOKALAN HP 53 125KG 1H2/Trilon M Granulado SG 25KG 5M2 3/Polymin SK 1050kg 31HA 3/Uvinul N 539 T 110KG 1H2/Vitamin E-Acetate Care 25KG IP22/Uvinul A Plus Granular 25KG 4G 5/VIT-A PROP 2,5MIO ST.BHT 25KG IP22</t>
  </si>
  <si>
    <t>Volley 88 OL</t>
  </si>
  <si>
    <t>Opal 7.5</t>
  </si>
  <si>
    <t>Gluconato de Sodio</t>
  </si>
  <si>
    <t>Basazol Violet 47</t>
  </si>
  <si>
    <t>Luprosil NC</t>
  </si>
  <si>
    <t>Euperlan PK 771</t>
  </si>
  <si>
    <t>Eumulgin SML 20</t>
  </si>
  <si>
    <t>Dehyton KE-IS</t>
  </si>
  <si>
    <t>Lutensol M 7 200KG 1A1</t>
  </si>
  <si>
    <t>Tinosorb M</t>
  </si>
  <si>
    <t>Break Thru</t>
  </si>
  <si>
    <t>Dehyton KE IS</t>
  </si>
  <si>
    <t>Ucrete PT 1/Ucrete PT 2/Ucrete PT 4</t>
  </si>
  <si>
    <t>Basoplast 400 DS</t>
  </si>
  <si>
    <t>Plantaren 1200 N/Plantaren 2000 UN</t>
  </si>
  <si>
    <t>4926297366/4926297381/4925846402</t>
  </si>
  <si>
    <t>Cholinc LSG 75%</t>
  </si>
  <si>
    <t>IDCAP D C353 SLB</t>
  </si>
  <si>
    <t>Heat</t>
  </si>
  <si>
    <t>Luprosil Propinsae</t>
  </si>
  <si>
    <t>Lanette O</t>
  </si>
  <si>
    <t>Natuphos 10000 G</t>
  </si>
  <si>
    <t>Eumulgin B2</t>
  </si>
  <si>
    <t>PLURACOL 4600 POLYOL</t>
  </si>
  <si>
    <t>Mva 2454</t>
  </si>
  <si>
    <t>4926001400/4926214302/4926536368</t>
  </si>
  <si>
    <t>Tinopal CBS-X/Irgazin YW K 2060/Tinopal CBS-X</t>
  </si>
  <si>
    <t>Bellis WG</t>
  </si>
  <si>
    <t>4926592809/4926822999/4926822997/4926245268/4926592453/4926592804/4926592819/4925997328/4926592830/4926592831/4926592815</t>
  </si>
  <si>
    <t>Dehyquart Guar N 25KG 4G/Cegesoft PS 6 190KG 1A1/Lanette 16 20KG 5H4/Cutina GMS-SE 25KG 5H4/Arlypon TT 205KG 1H2/Cutina PES 25KG 5H4/Eumulgin B 1 25KG 1H2/Eumulgin B 3 25KG 5H4/Lameform TGI 190KG 1H2/Lamesoft PO 65 220KG 1H2/Lanette W 20KG 5H4</t>
  </si>
  <si>
    <t>4926245282/4926265637/4926297368/4926297384/4925338853</t>
  </si>
  <si>
    <t>Luta E 50</t>
  </si>
  <si>
    <t>4926297376/4926297378/4926297380/4926297385/4926297386/4925841246</t>
  </si>
  <si>
    <t>Lucantin Rojo 4x5KG 4G/Luta.® A/D3 1000/200 plus 20KG 5H4/Lut.A 1000 plus 20KG 5H4/Lucantin Pink 25KG 4G 8/Lucantin CX forte 25KG 4G 8/Luta.Calpan 98% 25KG 5H4 1</t>
  </si>
  <si>
    <t>Comet Gold</t>
  </si>
  <si>
    <t>Plantapon LGC Sorb</t>
  </si>
  <si>
    <t>4927172593/4927172588/4926592458/4927172590/4927172591/4927172597/4927172598/4927143103</t>
  </si>
  <si>
    <t>Cutina HR Powder 20KG 5H4/Cetiol OE 165KG 1A1/Cetiol AB 175KG 1A1/Cosmedia Triple C 25KG 1H2/Cutina CP 20KG 5H4/Eumulgin SG 10KG 1G/Gluadin WLM Benz 25KG 3H1/Gluadin Soy Benz 25KG 3H1</t>
  </si>
  <si>
    <t>4927143113/4926851902/4927172640</t>
  </si>
  <si>
    <t>Hydrosulfite AWC 50KG 1A1/Euperlan KE 4616 200KG 1H2/Lorol C 16 20KG 5H4</t>
  </si>
  <si>
    <t>Pinturas Alemania</t>
  </si>
  <si>
    <t>Prowl H20</t>
  </si>
  <si>
    <t>Trilon B Polvo</t>
  </si>
  <si>
    <t>Dehyquart A-CA</t>
  </si>
  <si>
    <t>4926695295/4927256435</t>
  </si>
  <si>
    <t>Ucrete PT2 COMMON (MS)  V2 2,86KG IP23/Ucrete PT1 IF/MT/TZ+(MS)AS/UD+SR 2,37KG</t>
  </si>
  <si>
    <t>Storm Pellets</t>
  </si>
  <si>
    <t>Trilon C Liquido</t>
  </si>
  <si>
    <t>4927143107/4927176707/4927172892/4927172894/4927172641/4927176453</t>
  </si>
  <si>
    <t>Cegesoft PS 6 190KG 1A1/Cetiol SB 45 20KG 4G/Emulgade F 25KG 5H4/Emulgade SE-PF 20KG 5H4/Lorol C 18 20KG 5H4/Lamesoft CARE 190KG 1H2</t>
  </si>
  <si>
    <t>Comperlan KD</t>
  </si>
  <si>
    <t>4926315981/4927143146/4926617482/4927143149</t>
  </si>
  <si>
    <t>Lupro-Grain 1000KG 31HA/Natugrain® TS 20KG 4G 6/Styronal D 517 1000KG 31HA1/Natugrain® TS 20KG 4G 6</t>
  </si>
  <si>
    <t>4927009434/4926536367/4927113104/4927113104/4927111499/4927113104</t>
  </si>
  <si>
    <t>Lutonal M 40 ca.50% in Wasser 120KG 1H2/Tinolux BBS 30KG 3H1/Trilon M Granulado SG 25KG 5M2 3/Edeta B Pulver 25KG 5M2 3/Luviskol K90 soln.20% 125KG 1H2/Eumulgin® CO 40 60KG 1H2</t>
  </si>
  <si>
    <t>4926536366/4926822983</t>
  </si>
  <si>
    <t>Salcare SC 96/Tinovis CD</t>
  </si>
  <si>
    <t>Sokalan CP 5</t>
  </si>
  <si>
    <t>Basazol Prado 43 L na</t>
  </si>
  <si>
    <t>4926592823/4926592814/4926592817</t>
  </si>
  <si>
    <t>Eumulgin B 3 25KG 5H4/Texapon ASV 70 Spezial 225KG 1H2/Emulgade SE-PF 20KG 5H4</t>
  </si>
  <si>
    <t>Plantacare 818 UP 225KG 1H2</t>
  </si>
  <si>
    <t>Novasilect AF</t>
  </si>
  <si>
    <t>4921532943/4923402957</t>
  </si>
  <si>
    <t>Cabrio Top</t>
  </si>
  <si>
    <t>4927172642/4926622107/4926822996/4926592835/4926592836/4926822990</t>
  </si>
  <si>
    <t>Sulfopon 101 Spez 220KG 1H2/Efka FA 4600 200KG 1A1/Cetiol B 175KG 1A1/Eumulgin B 3 25KG 5H4/Gluadin WQ PP 25KG 3H1/Nutrilan Keratin W PP 25KG 3H1</t>
  </si>
  <si>
    <t>Texapon N70</t>
  </si>
  <si>
    <t>4926899411/4926899409</t>
  </si>
  <si>
    <t>CAXU2210972</t>
  </si>
  <si>
    <t>CMAU8165450</t>
  </si>
  <si>
    <t>HASU1387713</t>
  </si>
  <si>
    <t>FSCU7970783</t>
  </si>
  <si>
    <t>CMAU1746160</t>
  </si>
  <si>
    <t>SUDU7483743</t>
  </si>
  <si>
    <t>TRHU3364237</t>
  </si>
  <si>
    <t>MEDU1310657</t>
  </si>
  <si>
    <t>MSCU5942861</t>
  </si>
  <si>
    <t>HASU1250079</t>
  </si>
  <si>
    <t>ECMU1823335</t>
  </si>
  <si>
    <t>HASU1282380</t>
  </si>
  <si>
    <t>TCLU2848540</t>
  </si>
  <si>
    <t>MEDU1307000</t>
  </si>
  <si>
    <t>MEDU6343400</t>
  </si>
  <si>
    <t>CRXU5305320</t>
  </si>
  <si>
    <t>SUDU1419710</t>
  </si>
  <si>
    <t>CMAU8326657</t>
  </si>
  <si>
    <t>TRLU6531681</t>
  </si>
  <si>
    <t>GSTU4951596</t>
  </si>
  <si>
    <t>SUDU1867124</t>
  </si>
  <si>
    <t>FSCU4688971</t>
  </si>
  <si>
    <t>SEGU1104288</t>
  </si>
  <si>
    <t>BMOU2824372</t>
  </si>
  <si>
    <t>TRLU8788560</t>
  </si>
  <si>
    <t>SUDU3912135</t>
  </si>
  <si>
    <t>TCLU2745520</t>
  </si>
  <si>
    <t>MSCU3198128</t>
  </si>
  <si>
    <t>SUDU7306774</t>
  </si>
  <si>
    <t>TRHU2213806</t>
  </si>
  <si>
    <t>FSCU7831371</t>
  </si>
  <si>
    <t>ECMU4320205</t>
  </si>
  <si>
    <t>HASU4080398</t>
  </si>
  <si>
    <t>SUDU1124176</t>
  </si>
  <si>
    <t>CMAU8304895</t>
  </si>
  <si>
    <t>SIMU2579526</t>
  </si>
  <si>
    <t>CXTU1018711</t>
  </si>
  <si>
    <t>ILIU1830132</t>
  </si>
  <si>
    <t>ILIU1840188</t>
  </si>
  <si>
    <t>SUDU7524924</t>
  </si>
  <si>
    <t>GESU2952041</t>
  </si>
  <si>
    <t>SUDU7951090</t>
  </si>
  <si>
    <t>SUDU5981860</t>
  </si>
  <si>
    <t>MSCU6411936</t>
  </si>
  <si>
    <t>TCLU4132467</t>
  </si>
  <si>
    <t>DRYU2510310</t>
  </si>
  <si>
    <t>DFSU1528995</t>
  </si>
  <si>
    <t>CPSU1728499</t>
  </si>
  <si>
    <t>HLXU5309632</t>
  </si>
  <si>
    <t>MSCU6046577</t>
  </si>
  <si>
    <t>TEMU0057110</t>
  </si>
  <si>
    <t>TRLU8839204</t>
  </si>
  <si>
    <t>CARU2744000</t>
  </si>
  <si>
    <t>MEDU2138671</t>
  </si>
  <si>
    <t>DFSU2937299</t>
  </si>
  <si>
    <t>MEDU1010916</t>
  </si>
  <si>
    <t>MEDU1190171</t>
  </si>
  <si>
    <t>MEDU2218458</t>
  </si>
  <si>
    <t>MEDU6598870</t>
  </si>
  <si>
    <t>TCLU2079316</t>
  </si>
  <si>
    <t>GESU3331584</t>
  </si>
  <si>
    <t>GLDU5640547</t>
  </si>
  <si>
    <t>CNIU1215804</t>
  </si>
  <si>
    <t>FCIU2017466</t>
  </si>
  <si>
    <t>HASU1440058</t>
  </si>
  <si>
    <t>CMAU8398955</t>
  </si>
  <si>
    <t>HASU4354159</t>
  </si>
  <si>
    <t>HLXU1110909</t>
  </si>
  <si>
    <t>SUDU1944025</t>
  </si>
  <si>
    <t>CAIU2674020</t>
  </si>
  <si>
    <t>SUDU1948904</t>
  </si>
  <si>
    <t>TCKU1650249</t>
  </si>
  <si>
    <t>UESU2238207</t>
  </si>
  <si>
    <t>CNIU2171167</t>
  </si>
  <si>
    <t>TCLU3964040</t>
  </si>
  <si>
    <t>MEDU1358373</t>
  </si>
  <si>
    <t>CGMU5108599</t>
  </si>
  <si>
    <t>CGMU9363015</t>
  </si>
  <si>
    <t>CRLU3140007</t>
  </si>
  <si>
    <t>BSIU2768253</t>
  </si>
  <si>
    <t>TGHU1803262</t>
  </si>
  <si>
    <t>SUDU7539375</t>
  </si>
  <si>
    <t>SUDU1439039</t>
  </si>
  <si>
    <t>SUDU7556372</t>
  </si>
  <si>
    <t>CNIU1189578</t>
  </si>
  <si>
    <t>TCLU4022916</t>
  </si>
  <si>
    <t>CAXU3107552</t>
  </si>
  <si>
    <t>CARU3664927</t>
  </si>
  <si>
    <t>TGHU4040267</t>
  </si>
  <si>
    <t>MSCU5756609</t>
  </si>
  <si>
    <t>HLXU3414834</t>
  </si>
  <si>
    <t>MEDU1008740</t>
  </si>
  <si>
    <t>CNIU2157195</t>
  </si>
  <si>
    <t>CMAU0615843</t>
  </si>
  <si>
    <t>MSCU5630272</t>
  </si>
  <si>
    <t>DVRU1536752</t>
  </si>
  <si>
    <t>TRLU8973640</t>
  </si>
  <si>
    <t>SUDU7673698</t>
  </si>
  <si>
    <t>MSCU3749302</t>
  </si>
  <si>
    <t>MEDU2981048</t>
  </si>
  <si>
    <t>MEDU1544640</t>
  </si>
  <si>
    <t>MEDU2380767</t>
  </si>
  <si>
    <t>TEMU2145987</t>
  </si>
  <si>
    <t>GLDU5132171</t>
  </si>
  <si>
    <t>GLDU2308185</t>
  </si>
  <si>
    <t>TCLU9068313</t>
  </si>
  <si>
    <t>TIFU3483143</t>
  </si>
  <si>
    <t>ZIM</t>
  </si>
  <si>
    <t>Afranil MG/Afranil SLO</t>
  </si>
  <si>
    <t>Acronal 85 D S.A</t>
  </si>
  <si>
    <t>Joncryl 2664/Joncryl 680/Joncryl HPD 671</t>
  </si>
  <si>
    <t>Acronal HA 218 1000KG 31H1</t>
  </si>
  <si>
    <t>Calsan 65</t>
  </si>
  <si>
    <t>FCIU2822995</t>
  </si>
  <si>
    <t>TCLU7402381</t>
  </si>
  <si>
    <t>SUDU7894678</t>
  </si>
  <si>
    <t>HLXU5134766</t>
  </si>
  <si>
    <t>TTNU4876221</t>
  </si>
  <si>
    <t>HLXU4402550</t>
  </si>
  <si>
    <t>MSKU4433935</t>
  </si>
  <si>
    <t>TCLU7385371</t>
  </si>
  <si>
    <t>HLBU1140315</t>
  </si>
  <si>
    <t>MSCURV261962</t>
  </si>
  <si>
    <t>HLCUSCL151202971</t>
  </si>
  <si>
    <t>SUDU260017527XK4</t>
  </si>
  <si>
    <t xml:space="preserve">K+N
COLTRANS
EVERGREEN
WAN HEI
EVERGREEN
CCNI
HYUNDAY
</t>
  </si>
  <si>
    <t>HLCUSCL151203010</t>
  </si>
  <si>
    <t>LMM0194623</t>
  </si>
  <si>
    <t>HLCUSCL160204592</t>
  </si>
  <si>
    <t>CRXU8688623</t>
  </si>
  <si>
    <t>EXFU1851875</t>
  </si>
  <si>
    <t>SCZU8763715</t>
  </si>
  <si>
    <t>TPMU1516431</t>
  </si>
  <si>
    <t>CXTU1055802</t>
  </si>
  <si>
    <t>IHOU1059530</t>
  </si>
  <si>
    <t>IHOU3057630</t>
  </si>
  <si>
    <t>IHOU3057840</t>
  </si>
  <si>
    <t>EXFU0528641</t>
  </si>
  <si>
    <t>IHOU1059459</t>
  </si>
  <si>
    <t>ILIU1840357</t>
  </si>
  <si>
    <t>RFCU8209800</t>
  </si>
  <si>
    <t>TCLU9062995</t>
  </si>
  <si>
    <t>EXFU5508036</t>
  </si>
  <si>
    <t>CXTU1126491</t>
  </si>
  <si>
    <t>CXTU1004282</t>
  </si>
  <si>
    <t>SEGU8036966</t>
  </si>
  <si>
    <t>EXFU1849646</t>
  </si>
  <si>
    <t>EXFU5508041</t>
  </si>
  <si>
    <t>CXTU1124647</t>
  </si>
  <si>
    <t>ILIU1840212</t>
  </si>
  <si>
    <t>RFCU8230324</t>
  </si>
  <si>
    <t>TCLU9062212</t>
  </si>
  <si>
    <t>TQMU1855611</t>
  </si>
  <si>
    <t>CXTU1025942</t>
  </si>
  <si>
    <t>RFCU8210631</t>
  </si>
  <si>
    <t>RFCU8225170</t>
  </si>
  <si>
    <t>00104137</t>
  </si>
  <si>
    <t>ITT</t>
  </si>
  <si>
    <t>00103643</t>
  </si>
  <si>
    <t>00104135</t>
  </si>
  <si>
    <t>00104130</t>
  </si>
  <si>
    <t>00103972</t>
  </si>
  <si>
    <t xml:space="preserve">00104694 </t>
  </si>
  <si>
    <t>Llave</t>
  </si>
  <si>
    <t>4927172643/4927172600/4927176455/4927176703/4927176705/4927176711/4927172885</t>
  </si>
  <si>
    <t>Texapon K 12 P 15KG 5M2/PALMITATO DE ISOPROPILO 175KG 1A1/Lanette W 20KG 5H4/Eumulgin B 1 25KG 1H2/Cetiol CC 175KG 1A1/Cutina PES 25KG 5H4/Emulgade CM 200KG 1H2</t>
  </si>
  <si>
    <t>SUDU5306522</t>
  </si>
  <si>
    <t>FRA0266227</t>
  </si>
  <si>
    <t>Aguila® WG</t>
  </si>
  <si>
    <t>ECMU1947296</t>
  </si>
  <si>
    <t>HLCUANR160110986</t>
  </si>
  <si>
    <t>HLBU1351806</t>
  </si>
  <si>
    <t>Lutensol M7</t>
  </si>
  <si>
    <t>HLCUATL160212510</t>
  </si>
  <si>
    <t>BEAU2216790</t>
  </si>
  <si>
    <t>ECMU4265622</t>
  </si>
  <si>
    <t>FRA0266901</t>
  </si>
  <si>
    <t xml:space="preserve">Trilon M Granular </t>
  </si>
  <si>
    <t>Tinopal DMA X/Tinopal DMA X Conc</t>
  </si>
  <si>
    <t>MAEU6740151</t>
  </si>
  <si>
    <t>Texapon N 70 225KG 1H2 225KG 1H2</t>
  </si>
  <si>
    <t>SUDU7843217</t>
  </si>
  <si>
    <t>SUDU1357898</t>
  </si>
  <si>
    <t>Euperlan PK 771 Benz 205KG 1H2</t>
  </si>
  <si>
    <t>SUDU7915750</t>
  </si>
  <si>
    <t>FRA0267065</t>
  </si>
  <si>
    <t>4927096971/4926297374</t>
  </si>
  <si>
    <t>Luprosil Propionsae</t>
  </si>
  <si>
    <t>ECMU1653497</t>
  </si>
  <si>
    <t>GESU1247793</t>
  </si>
  <si>
    <t>HLCUHAM160203023</t>
  </si>
  <si>
    <t>4925602866/4927582958/4927552581</t>
  </si>
  <si>
    <t>AGUILA® WG,20X0,5 KG,CO/Irgamet TTZ 2x25KG 4G/VOLLEY® 88 OL,1X60 L,CO</t>
  </si>
  <si>
    <t>HLBU1805642</t>
  </si>
  <si>
    <t>HLCUBC1160202820</t>
  </si>
  <si>
    <t>4927610672/4927610674</t>
  </si>
  <si>
    <t>Dehyquart CC7 BZ/Euperlan PCO</t>
  </si>
  <si>
    <t>GESU3605704</t>
  </si>
  <si>
    <t>SUDUC69992033001</t>
  </si>
  <si>
    <t>4927585335/4927586221</t>
  </si>
  <si>
    <t>SUDU5320855</t>
  </si>
  <si>
    <t>SUDU5401556</t>
  </si>
  <si>
    <t>HLCUATL160137585</t>
  </si>
  <si>
    <t>IPXU3489934</t>
  </si>
  <si>
    <t xml:space="preserve">SUDU26297832968H </t>
  </si>
  <si>
    <t>4926609213/4926625325/4927764925</t>
  </si>
  <si>
    <t>Dispex AA 4135 NA 230KG 1H2/Foamaster MO 2111 NA 170KG 1H1/Sterocoll FS na 975,2KG 31HA</t>
  </si>
  <si>
    <t>CNIU1159716</t>
  </si>
  <si>
    <t>SUDUA6BASNC0025X</t>
  </si>
  <si>
    <t>SUDU7520071</t>
  </si>
  <si>
    <t>FRA0267648</t>
  </si>
  <si>
    <t>CLHU3053304</t>
  </si>
  <si>
    <t>HLCUATL160209378</t>
  </si>
  <si>
    <t>FSCU4627955</t>
  </si>
  <si>
    <t>HLCUHAM160209421</t>
  </si>
  <si>
    <t>4927189854/4927143126/4927095610/4927095612/4927144103/4926592842</t>
  </si>
  <si>
    <t>Mn-Glycinat 25KG 5M2/Luta.® A/D3 1000/200 plus 20KG 5H4/Lucantin Pink 25KG 4G 8/Lucantin Amarillo 4x5KG 4G/Hydraulan 404 210kg 1A1/CLORURO DE COLINA SOL.75% 1100KG 31HA 2</t>
  </si>
  <si>
    <t>HLXU6043341</t>
  </si>
  <si>
    <t>CLHU3339670</t>
  </si>
  <si>
    <t>SUDUC69991961001</t>
  </si>
  <si>
    <t>4927009426/4927191009/4927336810/4927191009</t>
  </si>
  <si>
    <t>Basoplast 400 DS 1000kg 31HA 12/Afranil SLO 960kg 31HA 10/Polymin SK 1050kg 31HA 3/Afranil MG 960kg 31HA 10</t>
  </si>
  <si>
    <t>SUDU6281882</t>
  </si>
  <si>
    <t>SUDU26297811421U</t>
  </si>
  <si>
    <t>4926625328/4926625330</t>
  </si>
  <si>
    <t>Basazol Prado 43 L na/Basazol Violet 47</t>
  </si>
  <si>
    <t>SUDU7914218</t>
  </si>
  <si>
    <t>MSCUUQ131882</t>
  </si>
  <si>
    <t>MSCU6762571</t>
  </si>
  <si>
    <t>MEDU3036165</t>
  </si>
  <si>
    <t>GLDU3985977</t>
  </si>
  <si>
    <t>TGHU1951043</t>
  </si>
  <si>
    <t>SUDU260018314U7B</t>
  </si>
  <si>
    <t>SUDU1940499</t>
  </si>
  <si>
    <t>MSCURV167540</t>
  </si>
  <si>
    <t>Styronal D 517</t>
  </si>
  <si>
    <t>CRXU8700190</t>
  </si>
  <si>
    <t>151206970074</t>
  </si>
  <si>
    <t>COLTRANS</t>
  </si>
  <si>
    <t>HASU1468163</t>
  </si>
  <si>
    <t>FRA0262834</t>
  </si>
  <si>
    <t>4926001399/4926242545/4926245288/4925841249</t>
  </si>
  <si>
    <t>Tinosan HP 100 60KG 3H1/EDETA BX POLVO 25KG 5M2/Uvinul A Plus Granular 25KG 4G 5/LUTAVIT E 50 25KG 5H4 1</t>
  </si>
  <si>
    <t>ECMU4115670</t>
  </si>
  <si>
    <t>MSKU4308110</t>
  </si>
  <si>
    <t>Tinopal DMA-X</t>
  </si>
  <si>
    <t>604242648</t>
  </si>
  <si>
    <t>CMAU0700420</t>
  </si>
  <si>
    <t>FRA0263202</t>
  </si>
  <si>
    <t>TTNU5569430</t>
  </si>
  <si>
    <t>SUDUA5BASNC0377X</t>
  </si>
  <si>
    <t>SUDU5804253</t>
  </si>
  <si>
    <t>SUDU1049370</t>
  </si>
  <si>
    <t>TRHU2150457</t>
  </si>
  <si>
    <t>ECMU4393449</t>
  </si>
  <si>
    <t>CGMU9364177</t>
  </si>
  <si>
    <t>HLXU3148586</t>
  </si>
  <si>
    <t>HLXU3338518</t>
  </si>
  <si>
    <t>GLDU2934830</t>
  </si>
  <si>
    <t>TEMU5164907</t>
  </si>
  <si>
    <t>CMAU1777089</t>
  </si>
  <si>
    <t>TEMU4348999</t>
  </si>
  <si>
    <t>SUDU1994685</t>
  </si>
  <si>
    <t>TGHU9849505</t>
  </si>
  <si>
    <t>TRHU2672723</t>
  </si>
  <si>
    <t>HASU4622502</t>
  </si>
  <si>
    <t>EXFU0529740</t>
  </si>
  <si>
    <t>EXFU5503435</t>
  </si>
  <si>
    <t>CXDU1197955</t>
  </si>
  <si>
    <t>HLBU1116767</t>
  </si>
  <si>
    <t>GESU3622281</t>
  </si>
  <si>
    <t>Hydrosulfite AWC 50KG 1A1/Comperlan IP 25KG 4G/Texapon V 95 G 20KG 5M1/Gluadin R Benz 25KG 3H1/Lamesoft TM Benz 205KG 1H2</t>
  </si>
  <si>
    <t>LUTAVIT E 50 25KG 5H4 1/Lucantin Rojo 4x5KG 4G/Lut.A 1000 plus 20KG 5H4/Natugrain® TS 20KG 4G 6/Lutavit B2 SG 80. 25KG 5H4/Lucantin CX forte 25KG 4G 8</t>
  </si>
  <si>
    <t>Emulgade CM</t>
  </si>
  <si>
    <t>Polypol P-1103</t>
  </si>
  <si>
    <t>Forum 500 WP</t>
  </si>
  <si>
    <t>Luta.Calpan 98 %/Trilon B Polvo</t>
  </si>
  <si>
    <t>Cetiol SB 45 20KG 4G/Cegesoft PS 6 190KG 1A1/Cetiol OE 165KG 1A1/Emulgade 1000 NI 20KG 5H4/Emulgade NLB 25KG 1H2/Cetiol Sensoft 175KG 1A1/Comperlan® 100 25KG 5H4/PALMITATO DE ISOPROPILO 175KG 1A1/Efka FA 4600 200KG 1A1/Cosmedia DC 50KG 1H2</t>
  </si>
  <si>
    <t>Halad 413 Hal</t>
  </si>
  <si>
    <t>Luprosil NC Ammo</t>
  </si>
  <si>
    <t>4926232970/4925218311</t>
  </si>
  <si>
    <t>4926502384/4926503356/4926561086/4926561087/4926561088</t>
  </si>
  <si>
    <t>4926297365/4925841239/4926297379/4926297382/4926297383/4925846404</t>
  </si>
  <si>
    <t>4923433566/4924537307</t>
  </si>
  <si>
    <t>4925736106/4926342313</t>
  </si>
  <si>
    <t>4926561075/4926561081/4926561074/4926561077/4926561080/4926561083/4926561084/4925926905/4926592847/4926561076</t>
  </si>
  <si>
    <t>4925841243/4924899730</t>
  </si>
  <si>
    <t>SUDUA5BASNC0381X</t>
  </si>
  <si>
    <t>SUDUC59991779002</t>
  </si>
  <si>
    <t>FRA0263859</t>
  </si>
  <si>
    <t>FRA0264006</t>
  </si>
  <si>
    <t>FRA0264083</t>
  </si>
  <si>
    <t>HLCUATL151142505</t>
  </si>
  <si>
    <t>HLCUATL151225280</t>
  </si>
  <si>
    <t>HLCUATL151222398</t>
  </si>
  <si>
    <t>FRA0263756</t>
  </si>
  <si>
    <t>FRA0263803</t>
  </si>
  <si>
    <t>MSCUZS458751</t>
  </si>
  <si>
    <t>SUDU252976485K1P</t>
  </si>
  <si>
    <t>ANRM652005574ES0</t>
  </si>
  <si>
    <t>FRA0263642</t>
  </si>
  <si>
    <t>FRA0263350</t>
  </si>
  <si>
    <t>SUDUA5BASNC0379X</t>
  </si>
  <si>
    <t>HLCUHAM151234170</t>
  </si>
  <si>
    <t>HLCUHAM151236599</t>
  </si>
  <si>
    <t>00102876</t>
  </si>
  <si>
    <t>CXTU1025963</t>
  </si>
  <si>
    <t>TQMU1855340</t>
  </si>
  <si>
    <t>USPU1244222</t>
  </si>
  <si>
    <t>GESU8065912</t>
  </si>
  <si>
    <t>EXFU5500502</t>
  </si>
  <si>
    <t>EXFU5506938</t>
  </si>
  <si>
    <t>MSCUUQ088207</t>
  </si>
  <si>
    <t>NAM2286134</t>
  </si>
  <si>
    <t>GSTU5126975</t>
  </si>
  <si>
    <t>HLXU3440406</t>
  </si>
  <si>
    <t>HLXU1291598</t>
  </si>
  <si>
    <t>CMAU0281319</t>
  </si>
  <si>
    <t>DFSU2230520</t>
  </si>
  <si>
    <t>CMAU0087520</t>
  </si>
  <si>
    <t>TRHU2298001</t>
  </si>
  <si>
    <t>HLXU3332654</t>
  </si>
  <si>
    <t>HLXU3189116</t>
  </si>
  <si>
    <t>CLHU4201999</t>
  </si>
  <si>
    <t>Eurolightning</t>
  </si>
  <si>
    <t>Dietanolamin Rein</t>
  </si>
  <si>
    <t>4926822988/4927143144/4927111499/4927111499/4927111499/4927113104/4927113104</t>
  </si>
  <si>
    <t>D-Panthenol USP 25KG IP22/Luta.Calpan 98% 25KG 5H4 1/1,2-Propylenglykol Care 220KG 1H1/Luviquat® UltraCare AT 1 120KG 1H1/Salcare Super 7 AT1 25KG 3H1/Uvinul N 539 T 110KG 1H2/Vitamin E-Acetate Care 25KG IP22</t>
  </si>
  <si>
    <t>Zetag 8125</t>
  </si>
  <si>
    <t>Euperlan PK 771 Benz</t>
  </si>
  <si>
    <t>Luprosil NC Ammo.Pro 210KG 1H1</t>
  </si>
  <si>
    <t>LUTAVIT E 50 25KG 5H4 1</t>
  </si>
  <si>
    <t>4926315984/4927096974/4927096973/4927143125</t>
  </si>
  <si>
    <t>Amasil NA 1200KG 31HA/Lut.A 1000 plus 20KG 5H4/Lut.A 1000 plus 20KG 5H4/Luta.® A/D3 1000/200 plus 20KG 5H4</t>
  </si>
  <si>
    <t>HLCUHAM160118701</t>
  </si>
  <si>
    <t>HLCUPSE160150243</t>
  </si>
  <si>
    <t>FRA0266056</t>
  </si>
  <si>
    <t>FRA0265840</t>
  </si>
  <si>
    <t>FRA0266832</t>
  </si>
  <si>
    <t>FRA0266423</t>
  </si>
  <si>
    <t>HLCUHAM160141851</t>
  </si>
  <si>
    <t>TCLU4131727</t>
  </si>
  <si>
    <t>GLDU5434660</t>
  </si>
  <si>
    <t>TEMU5450109</t>
  </si>
  <si>
    <t>HLXU1399495</t>
  </si>
  <si>
    <t>HASU1514757</t>
  </si>
  <si>
    <t>HASU1482963</t>
  </si>
  <si>
    <t>Acronal 85 D na</t>
  </si>
  <si>
    <t>4925664733/4925664745/4925664747</t>
  </si>
  <si>
    <t>4926235826/4926741948/4926736236</t>
  </si>
  <si>
    <t>4925140026/4925140036</t>
  </si>
  <si>
    <t>102732</t>
  </si>
  <si>
    <t>HLCUSCL151130988</t>
  </si>
  <si>
    <t>HLCUSCL151201577</t>
  </si>
  <si>
    <t>151206970060</t>
  </si>
  <si>
    <t>151206970025</t>
  </si>
  <si>
    <t>ACS5-195216</t>
  </si>
  <si>
    <t>CRXU8615210</t>
  </si>
  <si>
    <t>NAM2226539</t>
  </si>
  <si>
    <t>TPMU3516343</t>
  </si>
  <si>
    <t>MSCUUQ108468</t>
  </si>
  <si>
    <t>USPU1241481</t>
  </si>
  <si>
    <t>NAM2322178</t>
  </si>
  <si>
    <t>SIMU2555226</t>
  </si>
  <si>
    <t xml:space="preserve">SEGU8028641 </t>
  </si>
  <si>
    <t>00104693</t>
  </si>
  <si>
    <t>CXTU1055757</t>
  </si>
  <si>
    <t>EXFU5508289</t>
  </si>
  <si>
    <t>GESU8095265</t>
  </si>
  <si>
    <t>00104799</t>
  </si>
  <si>
    <t>GESU8034660</t>
  </si>
  <si>
    <t>GESU8095250</t>
  </si>
  <si>
    <t>00104947</t>
  </si>
  <si>
    <t>CRXU8683745</t>
  </si>
  <si>
    <t>EXFU0523383</t>
  </si>
  <si>
    <t>ILIU1048020</t>
  </si>
  <si>
    <t>00105258</t>
  </si>
  <si>
    <t>EXFU5508648</t>
  </si>
  <si>
    <t>MSCU3011155</t>
  </si>
  <si>
    <t xml:space="preserve">MSCUUQ132302 </t>
  </si>
  <si>
    <t>MSCUUQ132583</t>
  </si>
  <si>
    <t>MSCU2487358</t>
  </si>
  <si>
    <t>Lupranate M20</t>
  </si>
  <si>
    <t>TRIU4990882</t>
  </si>
  <si>
    <t>MSCUFQ888049</t>
  </si>
  <si>
    <t>MEDU4287566</t>
  </si>
  <si>
    <t>MSCUFQ888122</t>
  </si>
  <si>
    <t>FSCU4864788</t>
  </si>
  <si>
    <t>HLCUATL160212521</t>
  </si>
  <si>
    <t>Master Seal CR 125</t>
  </si>
  <si>
    <t>FCIU2687128</t>
  </si>
  <si>
    <t>HLCUATL160244420</t>
  </si>
  <si>
    <t>HLXU3567031</t>
  </si>
  <si>
    <t>HLCUSCL160214577</t>
  </si>
  <si>
    <t>HLXU5181480</t>
  </si>
  <si>
    <t>HLCUPSE160250750</t>
  </si>
  <si>
    <t>Eurolightning SL</t>
  </si>
  <si>
    <t>CAIU2617138</t>
  </si>
  <si>
    <t>SUDUA6BASNC0028X</t>
  </si>
  <si>
    <t>HASU4895929</t>
  </si>
  <si>
    <t>SUDU1839950</t>
  </si>
  <si>
    <t>SUDUA6BASNC0030X</t>
  </si>
  <si>
    <t>4927170607/4927176454/4927637083</t>
  </si>
  <si>
    <t>Texapon ASV 70 Spezial 225KG 1H2/Lanette SX 20KG 5H4/Hydrosulfite AWC 50KG 1A1</t>
  </si>
  <si>
    <t>TCKU1647158</t>
  </si>
  <si>
    <t>HLCUATL160242860</t>
  </si>
  <si>
    <t>FCIU3764281</t>
  </si>
  <si>
    <t>MSCUZS540830</t>
  </si>
  <si>
    <t>MEDU2800432</t>
  </si>
  <si>
    <t>MSCURV385951</t>
  </si>
  <si>
    <t>Agnique KE 3658</t>
  </si>
  <si>
    <t>TGHU4455920</t>
  </si>
  <si>
    <t>HLCUBC1160210800</t>
  </si>
  <si>
    <t>Cumora SC</t>
  </si>
  <si>
    <t>HLBU1047603</t>
  </si>
  <si>
    <t>HLCUBC1160210760</t>
  </si>
  <si>
    <t>Juwel SC</t>
  </si>
  <si>
    <t>HLXU1115140</t>
  </si>
  <si>
    <t>HLCUBC1160206609</t>
  </si>
  <si>
    <t>4924093563/4924535037</t>
  </si>
  <si>
    <t>TRLU9506574</t>
  </si>
  <si>
    <t>HLCUSCL160116508</t>
  </si>
  <si>
    <t>4927862305/4927189807/4928250379</t>
  </si>
  <si>
    <t>Acronal 85 D S.A/Acronal HA 218</t>
  </si>
  <si>
    <t>TGHU5155384</t>
  </si>
  <si>
    <t>HLBU1275270</t>
  </si>
  <si>
    <t>MSCURV353934</t>
  </si>
  <si>
    <t>4926954977/4926622105/4926622106/4926536369/4927191011</t>
  </si>
  <si>
    <t>Irgazin Yw K 2070 2x10KG 4G/Irgazin Yw K 2060 2x10KG 4G/Cromophtal Rd K 4035 20x10KG 5M2/Tinopal CBS-X 500KG 13H4/Irgazin Yw K 2060 2x10KG 4G</t>
  </si>
  <si>
    <t>GLDU3563518</t>
  </si>
  <si>
    <t>SUDU262978168HTW</t>
  </si>
  <si>
    <t>4927615554/4926498491</t>
  </si>
  <si>
    <t>Plantaren APB/Eumulgin S 20/Eumulgin B 20</t>
  </si>
  <si>
    <t>SUDU1338579</t>
  </si>
  <si>
    <t>SUDUA6BASNC0017X</t>
  </si>
  <si>
    <t>4926592816/4927172599/4926824453/4927170089/4927170098/4927170100/4927170091/4927170604/4927176701</t>
  </si>
  <si>
    <t>Texapon K 12 G 25KG 5M2/Texapon K 12 G 25KG 5M2/Lanette N 20KG 5H4/Emulgade NLB 25KG 1H2/Cutina AGS 25KG 5H4/Cutina GMS V 25KG 5H4/Gluadin R Benz 25KG 3H1/Lamesoft TM Benz 205KG 1H2/Lanette 16 20KG 5H4</t>
  </si>
  <si>
    <t>SUDU8885290</t>
  </si>
  <si>
    <t>FRA0267230</t>
  </si>
  <si>
    <t>4926624174/4926001359</t>
  </si>
  <si>
    <t>Eumulgin B 2</t>
  </si>
  <si>
    <t>CMAU0339370</t>
  </si>
  <si>
    <t>TGHU1744215</t>
  </si>
  <si>
    <t>MSCUZS520808</t>
  </si>
  <si>
    <t>4923851948/4924464887/4924481350/4925047609</t>
  </si>
  <si>
    <t>MEDU2598759</t>
  </si>
  <si>
    <t>Pinturas Brasil</t>
  </si>
  <si>
    <t>FRA0267468</t>
  </si>
  <si>
    <t>ECMU1234037</t>
  </si>
  <si>
    <t>SUDUA6BASNC0022X</t>
  </si>
  <si>
    <t>4926592810/4926822993/4927170608/4927613113/4927633843/4927633850/4927638166/4927638184</t>
  </si>
  <si>
    <t>Myritol 331 175KG 1A1/Cetiol SN 175KG 1A1/Cutina GMS-SE 25KG 5H4/Texapon K 12 G 25KG 5M2/Cetiol C 5 10KG 3H1/Comperlan® 100 25KG 5H4/Texapon SB 3 KC 220KG 1H2/Cetiol OE 165KG 1A1</t>
  </si>
  <si>
    <t>SUDU5301074</t>
  </si>
  <si>
    <t>4927613114/4927613116</t>
  </si>
  <si>
    <t>_Lorol C 16 20KG 5H4/_Lorol C 18 20KG 5H4</t>
  </si>
  <si>
    <t>CNIU2151474</t>
  </si>
  <si>
    <t>HLCUHAM160222130</t>
  </si>
  <si>
    <t>Cholinc.Lsg</t>
  </si>
  <si>
    <t>FCIU2173290</t>
  </si>
  <si>
    <t>ACS3-161851</t>
  </si>
  <si>
    <t>ACS5-195706</t>
  </si>
  <si>
    <t>FG1178</t>
  </si>
  <si>
    <t>ACS5-195571</t>
  </si>
  <si>
    <t>ACS5-195523</t>
  </si>
  <si>
    <t>00104798</t>
  </si>
  <si>
    <t>CRXU8697097</t>
  </si>
  <si>
    <t>IHOU1840749</t>
  </si>
  <si>
    <t>RFCU8226345</t>
  </si>
  <si>
    <t>RFCU8230514</t>
  </si>
  <si>
    <t>00105257</t>
  </si>
  <si>
    <t>TIFU1757040</t>
  </si>
  <si>
    <t>TQMU1040033</t>
  </si>
  <si>
    <t>EXFU0601531</t>
  </si>
  <si>
    <t>00105102</t>
  </si>
  <si>
    <t xml:space="preserve">IHOU3052113 </t>
  </si>
  <si>
    <t>MSCUUQ136105</t>
  </si>
  <si>
    <t>NOVASILECT AF 25KG 5M1</t>
  </si>
  <si>
    <t>MSCU4651054</t>
  </si>
  <si>
    <t>HLCUANR160130196</t>
  </si>
  <si>
    <t>CAIU2663299</t>
  </si>
  <si>
    <t>HLCUATL160228261</t>
  </si>
  <si>
    <t>Master Seal TC 225/Master Seal M 200 SL/Master Seal HLM</t>
  </si>
  <si>
    <t>HLBU1808169</t>
  </si>
  <si>
    <t>MSCUZS537604</t>
  </si>
  <si>
    <t>Dehyton KE-IS 200KG 1H1</t>
  </si>
  <si>
    <t>FCIU4299369</t>
  </si>
  <si>
    <t>SUDUA6BASNC0036X</t>
  </si>
  <si>
    <t>4927638161/4927637560/4927636717/4927638185/4927638188/4927638189/4927638195/4927809005</t>
  </si>
  <si>
    <t>TGHU4678781</t>
  </si>
  <si>
    <t>4927613101/4927638154/4927638190/4927638191</t>
  </si>
  <si>
    <t>Dehyquart Guar N 25KG 4G/Euperlan PK 3000 AM 195KG 1H2/Glucopon 225 DK 225KG 1H2/Cutina PES 25KG 5H4/Gluadin WQ PP 25KG 3H1/Lanette W 20KG 5H4/Cutina AGS 25KG 5H4/Comperlan® 100 25KG 5H4</t>
  </si>
  <si>
    <t>Euperlan PK 771 Benz 205KG 1H2/Cetiol CC 175KG 1A1/Nutrilan Keratin W PP 25KG 3H1/Texapon K 12 P 15KG 5M2</t>
  </si>
  <si>
    <t>CADU4007619</t>
  </si>
  <si>
    <t>HLCUATL160221503</t>
  </si>
  <si>
    <t>IRNU2605102</t>
  </si>
  <si>
    <t>SUDUA6BASNC0033X</t>
  </si>
  <si>
    <t>4927170633/4927170636</t>
  </si>
  <si>
    <t>SUDU7688363</t>
  </si>
  <si>
    <t>SUDU7406840</t>
  </si>
  <si>
    <t>HLCUATL160258100</t>
  </si>
  <si>
    <t>Plantaren 1200 N</t>
  </si>
  <si>
    <t>GATU1055178</t>
  </si>
  <si>
    <t>SUDUA6BASNC0038X</t>
  </si>
  <si>
    <t>4927638155/4927170614/4927170628/4927638179/4927637088</t>
  </si>
  <si>
    <t>Cetiol SB 45 20KG 4G/Lameform TGI 190KG 1H2/Lamesoft PO 65 220KG 1H2/Lamesoft TM Benz 205KG 1H2/Glucopon 425 N/HH 225KG 1H2</t>
  </si>
  <si>
    <t>SUDU1158453</t>
  </si>
  <si>
    <t>MSCURV443057</t>
  </si>
  <si>
    <t>TRHU2289782</t>
  </si>
  <si>
    <t>HLCUHAM160264616</t>
  </si>
  <si>
    <t>Eumulgin CO 40 60KG 1H2/Vitamin E-Acetate Care 25KG IP22/Uvinul N 539 T 110KG 1H2/Irgacure 184 20KG 4G/Irgacure 819 20KG 4G/LUTAVIT E 50 25KG 5H4 1/Lupro-Grain 1000KG 31HA/Lucantin Pink 25KG 4G 8</t>
  </si>
  <si>
    <t>4927601937/4927601944/4927601945/4927964879/4927964879/4927143142/4926315983/4927493957</t>
  </si>
  <si>
    <t>TTNU5567910</t>
  </si>
  <si>
    <t>MSCURV443008</t>
  </si>
  <si>
    <t>MSCU5606450</t>
  </si>
  <si>
    <t>SMLU4392167A</t>
  </si>
  <si>
    <t>Sterocoll FS na 975,2KG 31HA/Foamaster MO 2111 NA 170KG 1H1/Rheovis AS 1125 NA 200KG 1H2</t>
  </si>
  <si>
    <t>4927993934/4927443224/4927188698</t>
  </si>
  <si>
    <t>INKU6281714</t>
  </si>
  <si>
    <t xml:space="preserve">Seaboard </t>
  </si>
  <si>
    <t>SUDUC6046A01K002</t>
  </si>
  <si>
    <t>Fastac Tech IN BI</t>
  </si>
  <si>
    <t>SUDU7729760</t>
  </si>
  <si>
    <t>SUDUA6BASNC0047X</t>
  </si>
  <si>
    <t>HASU1304869</t>
  </si>
  <si>
    <t>CNCP934652</t>
  </si>
  <si>
    <t>CMAU8050743</t>
  </si>
  <si>
    <t>HLCUBC1160210821</t>
  </si>
  <si>
    <t>OPUS® 12.5 SC,1X200 L,CO</t>
  </si>
  <si>
    <t>4924934630/4924098309/4925598090</t>
  </si>
  <si>
    <t>FCIU3711189</t>
  </si>
  <si>
    <t>OPUS® 12.5 SC,1X200 L,CO/JUWEL® SC,4X5 L,CO/LONSELOR® SC,10X1 L,CO</t>
  </si>
  <si>
    <t>HLXU1408175</t>
  </si>
  <si>
    <t>CPSU4038814</t>
  </si>
  <si>
    <t>SUDUC69992071002</t>
  </si>
  <si>
    <t>4927191003/4927336811</t>
  </si>
  <si>
    <t>Polymin SK/Basoplast 400 DS</t>
  </si>
  <si>
    <t>SUDU1196221</t>
  </si>
  <si>
    <t>IPXU3814295</t>
  </si>
  <si>
    <t>HLCUBC1160206591</t>
  </si>
  <si>
    <t>Juwel SC\Adexar EC</t>
  </si>
  <si>
    <t>4924098214/4924578851/4924578852</t>
  </si>
  <si>
    <t>HLCUHAM160262380</t>
  </si>
  <si>
    <t>BASAGRAN® SL,10X1 L,CO/CABRIO® TOP WG,10X0,5 KG,CO/CABRIO® TOP WG,10X0,5 KG,CO</t>
  </si>
  <si>
    <t>4925255110/4923402957/4923402958</t>
  </si>
  <si>
    <t>FSCU7668602</t>
  </si>
  <si>
    <t>BSIU2279041</t>
  </si>
  <si>
    <t>HLCUHAM160241130</t>
  </si>
  <si>
    <t>4927143139/4927143127/4927493956</t>
  </si>
  <si>
    <t>LUTAVIT E 50 25KG 5H4 1/Lutavit B2 SG 80. 25KG 5H4/Lucantin Pink 25KG 4G 8</t>
  </si>
  <si>
    <t>SUDUA6BASNC0046X</t>
  </si>
  <si>
    <t>SUDU5489758</t>
  </si>
  <si>
    <t>SUDU5307323</t>
  </si>
  <si>
    <t xml:space="preserve">SUDUA6BASNC0044X </t>
  </si>
  <si>
    <t>HLCUFRA160211439</t>
  </si>
  <si>
    <t>GATU4288403</t>
  </si>
  <si>
    <t>IHOU1055659</t>
  </si>
  <si>
    <t>EXFU0529376</t>
  </si>
  <si>
    <t>IHOU1045856</t>
  </si>
  <si>
    <t>RFCU8229365</t>
  </si>
  <si>
    <t>TIFU1757610</t>
  </si>
  <si>
    <t>TRLU0246033</t>
  </si>
  <si>
    <t>00105601</t>
  </si>
  <si>
    <t>CRXU8692217</t>
  </si>
  <si>
    <t>RFCU8226181</t>
  </si>
  <si>
    <t>RFCU8228501</t>
  </si>
  <si>
    <t>TIFU1757986</t>
  </si>
  <si>
    <t>00105935</t>
  </si>
  <si>
    <t>TIFU1757862</t>
  </si>
  <si>
    <t>RFCU8229540</t>
  </si>
  <si>
    <t>MSCUZS540384</t>
  </si>
  <si>
    <t>MEDU3662364</t>
  </si>
  <si>
    <t>HLCUGOA160248147</t>
  </si>
  <si>
    <t>HLXU3309910</t>
  </si>
  <si>
    <t>HLCUATL160255284</t>
  </si>
  <si>
    <t>Plantaren 2000 UN</t>
  </si>
  <si>
    <t>HLXU3014988</t>
  </si>
  <si>
    <t>HLCUHAM160272968</t>
  </si>
  <si>
    <t>4927388675/4927631288/4927113841</t>
  </si>
  <si>
    <t>Irgazin Yw K 2070 2x10KG 4G/Tinopal CBS-X 25KG 4G/Tinopal CBS-X 500KG 13H4</t>
  </si>
  <si>
    <t>FSCU7795171</t>
  </si>
  <si>
    <t>HLCUFRA160210118</t>
  </si>
  <si>
    <t>Eutanol G 175KG 1A1</t>
  </si>
  <si>
    <t>HLXU1206744</t>
  </si>
  <si>
    <t>4927143120/4927637052</t>
  </si>
  <si>
    <t>LANETTE E 12KG 5M2/LANETTE E 12KG 5M2</t>
  </si>
  <si>
    <t>HLXU3156637</t>
  </si>
  <si>
    <t>SUDU262977953HJ9</t>
  </si>
  <si>
    <t>Pluracol MX D 6419</t>
  </si>
  <si>
    <t>TEMU5913815</t>
  </si>
  <si>
    <t>FRA0269328</t>
  </si>
  <si>
    <t>4927170644/4927170639</t>
  </si>
  <si>
    <t>ECMU2133611</t>
  </si>
  <si>
    <t>CMAU0297260</t>
  </si>
  <si>
    <t>MSKU2264570</t>
  </si>
  <si>
    <t>MSCURV445276</t>
  </si>
  <si>
    <t>GLDU5190901</t>
  </si>
  <si>
    <t>SUDUA6BASNC0043X</t>
  </si>
  <si>
    <t>SUDU1756054</t>
  </si>
  <si>
    <t>Plantacare 818 UP</t>
  </si>
  <si>
    <t>TCKU1640220</t>
  </si>
  <si>
    <t>FRA0269382</t>
  </si>
  <si>
    <t>4927886419/4927886448</t>
  </si>
  <si>
    <t>CMAU1816441</t>
  </si>
  <si>
    <t>CMAU1883075</t>
  </si>
  <si>
    <t>FRA0269174</t>
  </si>
  <si>
    <t>4926738237/4924594139/4925465005</t>
  </si>
  <si>
    <t>VOLLEY® 88 OL,1X210 L,CO/PIX® S.L.,10X1 L,CO/DASH® EC,10X1 L,CO</t>
  </si>
  <si>
    <t>TGHU5023979</t>
  </si>
  <si>
    <t>MSCURV452520</t>
  </si>
  <si>
    <t>MEDU3823767</t>
  </si>
  <si>
    <t>HLCUHAM160284038</t>
  </si>
  <si>
    <t>4926740456/4925687920/4926739343</t>
  </si>
  <si>
    <t>Volley 88 OL/Cantus WG</t>
  </si>
  <si>
    <t>HLXU8228513</t>
  </si>
  <si>
    <t>FSCU9567123</t>
  </si>
  <si>
    <t>SUDUA6BASNC0054X</t>
  </si>
  <si>
    <t>4927170642/4927638171</t>
  </si>
  <si>
    <t>SUDU8741694</t>
  </si>
  <si>
    <t>SUDU6789739</t>
  </si>
  <si>
    <t>HLCUFRA160215093</t>
  </si>
  <si>
    <t>Lamequick CE 6630 25KG 5M1</t>
  </si>
  <si>
    <t>CXDU1198463</t>
  </si>
  <si>
    <t>HLCUPSE160350228</t>
  </si>
  <si>
    <t>4925617140/4927314902</t>
  </si>
  <si>
    <t>Heat NM/Sweeper WG</t>
  </si>
  <si>
    <t>CLHU3800523</t>
  </si>
  <si>
    <t>HLCUATL160324755</t>
  </si>
  <si>
    <t>CLHU4500515</t>
  </si>
  <si>
    <t>HLCUHAM160314802</t>
  </si>
  <si>
    <t>HLXU3508722</t>
  </si>
  <si>
    <t>MSCUZS567791</t>
  </si>
  <si>
    <t>MEDU3705764</t>
  </si>
  <si>
    <t>FRA0269797</t>
  </si>
  <si>
    <t>TRHU3200038</t>
  </si>
  <si>
    <t>MSCUZS574466</t>
  </si>
  <si>
    <t>FORUM® 500 WP,40X0,12 KG,CO</t>
  </si>
  <si>
    <t>CAIU9527340</t>
  </si>
  <si>
    <t>MSCU9918035</t>
  </si>
  <si>
    <t>HLCUHAM160332832</t>
  </si>
  <si>
    <t>FCIU3659183</t>
  </si>
  <si>
    <t>Kumulus DF</t>
  </si>
  <si>
    <t>MSCUZS570431</t>
  </si>
  <si>
    <t>4923380125/4925400358</t>
  </si>
  <si>
    <t>Massa P/Polir</t>
  </si>
  <si>
    <t>MSCU5876590</t>
  </si>
  <si>
    <t>SUDU26297A0AA050</t>
  </si>
  <si>
    <t>4928181645/4928181645/4928185511</t>
  </si>
  <si>
    <t>Disponil AES 60 200KG 1H1/Dehyton KB 190KG 1H1/Plantaren APB 200KG 1H2</t>
  </si>
  <si>
    <t>SUDU5485032</t>
  </si>
  <si>
    <t>FRA0270373</t>
  </si>
  <si>
    <t>Zetag 8127 25KG 5H4</t>
  </si>
  <si>
    <t>TGHU3512498</t>
  </si>
  <si>
    <t>ZIMUORF625852</t>
  </si>
  <si>
    <t>TCKU3953429</t>
  </si>
  <si>
    <t>SUDUA6BASNC0057X</t>
  </si>
  <si>
    <t>SUDU1885998</t>
  </si>
  <si>
    <t>HLCUATL160326516</t>
  </si>
  <si>
    <t>FSCU4685951</t>
  </si>
  <si>
    <t xml:space="preserve">LHV1367940 </t>
  </si>
  <si>
    <t>CMAU8161243</t>
  </si>
  <si>
    <t>HLCUBC1160306026</t>
  </si>
  <si>
    <t>TRLU4883256</t>
  </si>
  <si>
    <t>HLCUSS5160227712</t>
  </si>
  <si>
    <t>HLXU3079799</t>
  </si>
  <si>
    <t>HLCUSCL160318671</t>
  </si>
  <si>
    <t>TRLU8614189</t>
  </si>
  <si>
    <t>HLCUBC1160311347</t>
  </si>
  <si>
    <t>Lictus</t>
  </si>
  <si>
    <t>CLHU4271039</t>
  </si>
  <si>
    <t xml:space="preserve">HLCUBC1160311303 </t>
  </si>
  <si>
    <t>BMOU2262526</t>
  </si>
  <si>
    <t>0276508373</t>
  </si>
  <si>
    <t>WAN HAI</t>
  </si>
  <si>
    <t>FSCU7387499</t>
  </si>
  <si>
    <t>MSCUUQ146047</t>
  </si>
  <si>
    <t>MEDU1966455</t>
  </si>
  <si>
    <t>SUDU26297A09I7ED</t>
  </si>
  <si>
    <t>Dehyton LMDO</t>
  </si>
  <si>
    <t>SUDU1807830</t>
  </si>
  <si>
    <t>HLCUSCL160348078</t>
  </si>
  <si>
    <t>4928714336/4927808832</t>
  </si>
  <si>
    <t>Acronal 85 D S.A/Acronal HA 220</t>
  </si>
  <si>
    <t>HLXU5099238</t>
  </si>
  <si>
    <t>HLXU5271373</t>
  </si>
  <si>
    <t>HASU1284042</t>
  </si>
  <si>
    <t xml:space="preserve"> '00105103</t>
  </si>
  <si>
    <t>TIFU1722059</t>
  </si>
  <si>
    <t xml:space="preserve">SIMU2629308 </t>
  </si>
  <si>
    <t>TIFU3502290</t>
  </si>
  <si>
    <t>00105938</t>
  </si>
  <si>
    <t>IHOU3052999</t>
  </si>
  <si>
    <t>IHOU3053254</t>
  </si>
  <si>
    <t>'00106261</t>
  </si>
  <si>
    <t>CRXU8679663</t>
  </si>
  <si>
    <t>RFCU8205893</t>
  </si>
  <si>
    <t>NP0987</t>
  </si>
  <si>
    <t>TRHU3139386</t>
  </si>
  <si>
    <t>SUDUC6999A045002</t>
  </si>
  <si>
    <t>TTNU4579809</t>
  </si>
  <si>
    <t>FRA0270422</t>
  </si>
  <si>
    <t>4927170635/4928252766/4928252766/4928200342/4928199040/4928199040</t>
  </si>
  <si>
    <t>EUPERLAN KE 4616 200KG 1H2/Cutina GMS V 25KG 5H4/Emulgade NLB 25KG 1H2/Cutina HR Powder 20KG 5H4/Comperlan® 100 25KG 5H4/Cosmedia Triple C 25KG 1H2</t>
  </si>
  <si>
    <t>UESU4322256</t>
  </si>
  <si>
    <t>HLCUHAM160328284</t>
  </si>
  <si>
    <t>FCIU2666090</t>
  </si>
  <si>
    <t>SUDUA6BASNC0067X</t>
  </si>
  <si>
    <t>SUDU1812517</t>
  </si>
  <si>
    <t>HLCUBC1160310874</t>
  </si>
  <si>
    <t>Dehyquart CC7 BZ</t>
  </si>
  <si>
    <t>CAIU2653140</t>
  </si>
  <si>
    <t>FRA0269387</t>
  </si>
  <si>
    <t>4927809007/4927633940/4927995765/4928038273</t>
  </si>
  <si>
    <t>Luvitol EHO 50KG 3H1/Cremophor RH 410 60KG 1H2/Tinolux BBS 30KG 3H1/Luta.Calpan 98% 25KG 5H4 1/EMULPHOR OPS 25 1000KG 31HA1</t>
  </si>
  <si>
    <t>TGHU0221713</t>
  </si>
  <si>
    <t>SUDUA6BASNC0070X</t>
  </si>
  <si>
    <t>SUDU7439993</t>
  </si>
  <si>
    <t>SUDUA6BASNC0066X</t>
  </si>
  <si>
    <t>HASU4362719</t>
  </si>
  <si>
    <t>HLCUHAM160332380</t>
  </si>
  <si>
    <t>TCLU4423930</t>
  </si>
  <si>
    <t>SUDUA6BASNC0065X</t>
  </si>
  <si>
    <t>SUDU1937197</t>
  </si>
  <si>
    <t>FRA0270873</t>
  </si>
  <si>
    <t>CMAU1870993</t>
  </si>
  <si>
    <t>FRA0271053</t>
  </si>
  <si>
    <t>CMAU8114560</t>
  </si>
  <si>
    <t>FRA0271086</t>
  </si>
  <si>
    <t>Idcap D 353</t>
  </si>
  <si>
    <t>TRHU2508290</t>
  </si>
  <si>
    <t>603/USDC/33409-A</t>
  </si>
  <si>
    <t>Cetiol V 175KG 1A1/Nutrilan Keratin W PP 25KG 3H1/Eumulgin L 205KG 1H2/Emulgade 1000 NI 20KG 5H4/Cetiol CC 175KG 1A1</t>
  </si>
  <si>
    <t>Leadership</t>
  </si>
  <si>
    <t>4928252774/4928252774/4928252774/4928252774/4928252774</t>
  </si>
  <si>
    <t>SUDU1845130</t>
  </si>
  <si>
    <t>MSCUZS574367</t>
  </si>
  <si>
    <t>FSCU3558000</t>
  </si>
  <si>
    <t>MSCUZS584317</t>
  </si>
  <si>
    <t>MEDU1863082</t>
  </si>
  <si>
    <t>SUDUC699A05R003</t>
  </si>
  <si>
    <t>4928161135/4928166507/4928166512/4928166512</t>
  </si>
  <si>
    <t>Natugrain® TS 20KG 4G 6/EDETA BX POLVO 25KG 5M2/Uvinul A Plus Granular 25KG 4G 5/Uvinul T 150 60KG 1A2 5</t>
  </si>
  <si>
    <t>SUDU1134106</t>
  </si>
  <si>
    <t>SUDUC6999A05R002</t>
  </si>
  <si>
    <t>Dash HC</t>
  </si>
  <si>
    <t>HASU1089318</t>
  </si>
  <si>
    <t>FRA0271453</t>
  </si>
  <si>
    <t>CAXU7442815</t>
  </si>
  <si>
    <t>SUDU26001A07BGHD</t>
  </si>
  <si>
    <t>Joncryl 680</t>
  </si>
  <si>
    <t>HASU1337369</t>
  </si>
  <si>
    <t>MSKU7235168</t>
  </si>
  <si>
    <t>4927907670/492882739</t>
  </si>
  <si>
    <t>Polypol E 600/Polypol E 6000/Polypol E 200</t>
  </si>
  <si>
    <t>SUDU26001A0A7CGP</t>
  </si>
  <si>
    <t>SUDU7586839</t>
  </si>
  <si>
    <t xml:space="preserve">SUDU26001A0A7YFL </t>
  </si>
  <si>
    <t>HASU1080687</t>
  </si>
  <si>
    <t>SUDU1323898</t>
  </si>
  <si>
    <t>SUDU26001A07BE4H</t>
  </si>
  <si>
    <t>CAXU6507547</t>
  </si>
  <si>
    <t>GESU8013842</t>
  </si>
  <si>
    <t>CRXU8685481</t>
  </si>
  <si>
    <t>TIFU1757461</t>
  </si>
  <si>
    <t>'00106332</t>
  </si>
  <si>
    <t>ILIU1830317</t>
  </si>
  <si>
    <t>GESU8098310</t>
  </si>
  <si>
    <t>TQMU1846008</t>
  </si>
  <si>
    <t>IHOU1055617</t>
  </si>
  <si>
    <t>RFCU8209477</t>
  </si>
  <si>
    <t xml:space="preserve"> '00106409</t>
  </si>
  <si>
    <t>CXTU1025310</t>
  </si>
  <si>
    <t>00106640</t>
  </si>
  <si>
    <t>CRXU8697137</t>
  </si>
  <si>
    <t>No. Factura</t>
  </si>
  <si>
    <t>Bodegajes Metilato</t>
  </si>
  <si>
    <t>ACS5-198631</t>
  </si>
  <si>
    <t>SUDU26297A0BVLZY</t>
  </si>
  <si>
    <t>Foamaster MO 2111</t>
  </si>
  <si>
    <t>CAXU6697642</t>
  </si>
  <si>
    <t>FRA0270659</t>
  </si>
  <si>
    <t>CMAU9025339</t>
  </si>
  <si>
    <t>HLCUPSE160351147</t>
  </si>
  <si>
    <t>Heat MN 10x20</t>
  </si>
  <si>
    <t>HLXU1414753</t>
  </si>
  <si>
    <t>4927638174/4927638173</t>
  </si>
  <si>
    <t>TCNU7532000</t>
  </si>
  <si>
    <t>HASU4968624</t>
  </si>
  <si>
    <t>SUDUC6ANRNC0272X</t>
  </si>
  <si>
    <t>SUDU1476120</t>
  </si>
  <si>
    <t>ANT1013071</t>
  </si>
  <si>
    <t>CLHU2923056</t>
  </si>
  <si>
    <t>HLCUATL160400855</t>
  </si>
  <si>
    <t>HLXU5124705</t>
  </si>
  <si>
    <t>SUDUA6BASNC0076X</t>
  </si>
  <si>
    <t>4928287648/4928200323</t>
  </si>
  <si>
    <t>EUPERLAN® PK 3000 AM 195KG 1H2/Cutina GMS-SE 25KG 5H4</t>
  </si>
  <si>
    <t>HASU4411747</t>
  </si>
  <si>
    <t>SUDUA6BASNC0075X</t>
  </si>
  <si>
    <t>4928287648/4928291005/4928287648/4928287649</t>
  </si>
  <si>
    <t>Eumulgin B 1 25KG 1H2/Gluadin WQ PP 25KG 3H1/Eutanol G 175KG 1A1/Lorol C 16 20KG 5H4</t>
  </si>
  <si>
    <t>SUDU1476222</t>
  </si>
  <si>
    <t>HLCUOSL160212272</t>
  </si>
  <si>
    <t>Calciun Lignosulfonate</t>
  </si>
  <si>
    <t>CLHU8880645</t>
  </si>
  <si>
    <t>SUDUA6BASNC0051X</t>
  </si>
  <si>
    <t>CNIU1214557</t>
  </si>
  <si>
    <t>FRA0271526</t>
  </si>
  <si>
    <t>4927637566/4928252774/4928578565/4928578565</t>
  </si>
  <si>
    <t>Lamesoft PO 65 220KG 1H2/Cetiol OE 165KG 1A1/Lanette E Granules 25KG 5M2 5/Cetiol Sensoft 175KG 1A1</t>
  </si>
  <si>
    <t>CMAU0419985</t>
  </si>
  <si>
    <t>MSCURV508420</t>
  </si>
  <si>
    <t>CRXU5279072</t>
  </si>
  <si>
    <t>SUDUA6BASNC0077X</t>
  </si>
  <si>
    <t>4928285873/4928201146/4928287642/4928287648/4928287649/4928291005/4928287642/4928287649/4928291005/4928287649/4928287642/4928287642/4928291005/4928287648</t>
  </si>
  <si>
    <t>Hydrosulfite AWC 50KG 1A1/Texapon SB 3 KC 220KG 1H2/Cutina AGS 25KG 5H4/Emulgade SE-PF 20KG 5H4/Lamesoft PO 65 220KG 1H2/Gluadin R Benz 25KG 3H1/Cutina PES 25KG 5H4/Lamesoft TM Benz 205KG 1H2/Lamesoft CARE 190KG 1H2/Lorol C 18 20KG 5H4/Cetiol SB 45 25KG 4G/Dehyquart Guar N 25KG 4G/Emulgade F 25KG 5H4/Eumulgin SG 10KG 1G</t>
  </si>
  <si>
    <t>HASU4695345</t>
  </si>
  <si>
    <t>MSCURV537122</t>
  </si>
  <si>
    <t>4927633948/4927635151</t>
  </si>
  <si>
    <t>Tinopal CBS-X 25/Tinopal CBS X 500</t>
  </si>
  <si>
    <t>GLDU3493806</t>
  </si>
  <si>
    <t>HLCUATL160358247</t>
  </si>
  <si>
    <t>FSCU3598050</t>
  </si>
  <si>
    <t>HLCUBC1160317069</t>
  </si>
  <si>
    <t>Opus 12,5 SC</t>
  </si>
  <si>
    <t>CAIU2594346</t>
  </si>
  <si>
    <t>HLCUBC1160317080</t>
  </si>
  <si>
    <t>4923529527/4923557637</t>
  </si>
  <si>
    <t>FCIU4745645</t>
  </si>
  <si>
    <t>SUDUA6BASNC0080X</t>
  </si>
  <si>
    <t>HASU1151482</t>
  </si>
  <si>
    <t>SUDU6856971</t>
  </si>
  <si>
    <t>MSCURV314787</t>
  </si>
  <si>
    <t>PCVU1246694</t>
  </si>
  <si>
    <t>FRA0269364</t>
  </si>
  <si>
    <t>4927638159/4925385865/4927638165/4927883638/4927886450</t>
  </si>
  <si>
    <t>Cetiol V 175KG 1A1/Myritol 318 190KG 1A1/Emulgade 1000 NI 20KG 5H4/Texapon K 12 G 25KG 5M2/Cetiol Sensoft 175KG 1A1</t>
  </si>
  <si>
    <t>ECMU4333115</t>
  </si>
  <si>
    <t>4927809006/4928010548/4927638196/4927638152/4927172978/4927886417</t>
  </si>
  <si>
    <t>Comperlan IP 25KG 4G/Disponil OC 25 25KG 5H4/Lanette SX 20KG 5H4/Isopropylmyristat 175KG 1A1/Emulgade 1000 NI 20KG 5H4/Texapon Z 95 P 16KG 5M2</t>
  </si>
  <si>
    <t>UESU4181749</t>
  </si>
  <si>
    <t>FRA0269016</t>
  </si>
  <si>
    <t>Basamid G</t>
  </si>
  <si>
    <t>IPXU3884836</t>
  </si>
  <si>
    <t>HLCUFRA160210107</t>
  </si>
  <si>
    <t>Comperlan KD 190KG 1H2</t>
  </si>
  <si>
    <t>GATU0843030</t>
  </si>
  <si>
    <t>SUDUA6BASNC0056X</t>
  </si>
  <si>
    <t>4927638170/4927638187/4927887101/4927886413</t>
  </si>
  <si>
    <t>Emulgade SE-PF 20KG 5H4/Gluadin WLM Benz 25KG 3H1/Gluadin Soy Benz 25KG 3H1/Lanette 16 20KG 5H4</t>
  </si>
  <si>
    <t>SUDU1473178</t>
  </si>
  <si>
    <t>SUDUA6BASNC0048X</t>
  </si>
  <si>
    <t>Cutina GMS V 25KG</t>
  </si>
  <si>
    <t>SUDU1799159</t>
  </si>
  <si>
    <t>MSCUZS564509</t>
  </si>
  <si>
    <t>MSCU4696824</t>
  </si>
  <si>
    <t>193492(FV-64834-0)</t>
  </si>
  <si>
    <t>193414(FV-64976-0)</t>
  </si>
  <si>
    <t>93747(FV-65789-0)</t>
  </si>
  <si>
    <t>NP0964(FV-65795-0)</t>
  </si>
  <si>
    <t>87725(FV-66532-0)</t>
  </si>
  <si>
    <t>BTA1718(FV-66536-0)</t>
  </si>
  <si>
    <t>134000(FV-66537-0)</t>
  </si>
  <si>
    <t>195674(FV-67352-0)</t>
  </si>
  <si>
    <t>FV-67429-0</t>
  </si>
  <si>
    <t>FV-67430-0</t>
  </si>
  <si>
    <t>FRA0271114</t>
  </si>
  <si>
    <t>ECMU1619580</t>
  </si>
  <si>
    <t>SUDUA6BASNC0081X</t>
  </si>
  <si>
    <t>Texapon ASV 70 Spezial 225KG 1H2</t>
  </si>
  <si>
    <t>SUDU7515434</t>
  </si>
  <si>
    <t>FRA0271418</t>
  </si>
  <si>
    <t>Trilon B FL 250 (Liquido)</t>
  </si>
  <si>
    <t>CMAU2125151</t>
  </si>
  <si>
    <t>SUDUA6BASNC0088X</t>
  </si>
  <si>
    <t>Master Seal M 860</t>
  </si>
  <si>
    <t>SUDU6625817</t>
  </si>
  <si>
    <t>SUDU16001A03X080</t>
  </si>
  <si>
    <t>4928661201/4928660429/4928661233/4928661951</t>
  </si>
  <si>
    <t>Ucrete PT2 COMMON (MS)  V2 2,86KG IP23/Ucrete PT1 IF/MT/TZ+(MS)AS/UD+SR 2,37KG/Ucrete PT4 (MS) cream 0,5KG 5H4/Ucrete PT4 (MS) grey 0,5KG 5H4</t>
  </si>
  <si>
    <t>HASU1318651</t>
  </si>
  <si>
    <t>FRA0272052</t>
  </si>
  <si>
    <t>4928570878/4928141097/4928460042/4928599585</t>
  </si>
  <si>
    <t>Salcare Super 7 AT1 25KG 3H1/PLURAFAC LF 405 200KG 1H1/Superkonzentrat BS 6580 230KG 1A1/Uvinul N 539 T 110KG 1H2</t>
  </si>
  <si>
    <t>CAIU3068449</t>
  </si>
  <si>
    <t>HLCUPSE160450343</t>
  </si>
  <si>
    <t>HLXU3514793</t>
  </si>
  <si>
    <t>HLCULE1160332190</t>
  </si>
  <si>
    <t>Maquinas</t>
  </si>
  <si>
    <t>GVCU2042548</t>
  </si>
  <si>
    <t>MSCUZS606276</t>
  </si>
  <si>
    <t>Sunfire®  SC</t>
  </si>
  <si>
    <t>MEDU1101359</t>
  </si>
  <si>
    <t>FRA0271381</t>
  </si>
  <si>
    <t>ECMU9603358</t>
  </si>
  <si>
    <t>FRA0272553</t>
  </si>
  <si>
    <t>EMULPHOR OPS 25 1000KG 31HA1/Trilon B Polvo 25KG 5M2 3L/Uvinul A Plus Granular 25KG 4G 5</t>
  </si>
  <si>
    <t>CMAU8022675</t>
  </si>
  <si>
    <t>FRA0272225</t>
  </si>
  <si>
    <t>Dash HC/Aura 20 EC</t>
  </si>
  <si>
    <t>TCLU4725734</t>
  </si>
  <si>
    <t xml:space="preserve">SUDU26001A0M421C </t>
  </si>
  <si>
    <t>HASU1396438</t>
  </si>
  <si>
    <t>SUDUC6999A06J003</t>
  </si>
  <si>
    <t>SUDU6161892</t>
  </si>
  <si>
    <t>IHOU1540000</t>
  </si>
  <si>
    <t>MSCUUQ121081</t>
  </si>
  <si>
    <t>EXFU0595573</t>
  </si>
  <si>
    <t>EXFU1804641</t>
  </si>
  <si>
    <t>ILIU1830235</t>
  </si>
  <si>
    <t>NPCU1260832</t>
  </si>
  <si>
    <t>TCLU9066326</t>
  </si>
  <si>
    <t>CRXU8685780</t>
  </si>
  <si>
    <t>CRXU8692367</t>
  </si>
  <si>
    <t>GESU8093880</t>
  </si>
  <si>
    <t>00106650</t>
  </si>
  <si>
    <t>CXTU1040227</t>
  </si>
  <si>
    <t>IHOU1055181</t>
  </si>
  <si>
    <t>RFCU8230242</t>
  </si>
  <si>
    <t>TIFU3502686</t>
  </si>
  <si>
    <t>FRA0272116</t>
  </si>
  <si>
    <t>Facet SC</t>
  </si>
  <si>
    <t>CMAU0541205</t>
  </si>
  <si>
    <t xml:space="preserve">FRA0271698 </t>
  </si>
  <si>
    <t>CAIU3813813</t>
  </si>
  <si>
    <t>4927613110/4928201110/4928597341</t>
  </si>
  <si>
    <t>Texapon ASV 70 Spezial 225KG 1H2/EUPERLAN KE 4616 200KG 1H2/Efka SL 3244 55KG 1H2</t>
  </si>
  <si>
    <t>CNIU1171028</t>
  </si>
  <si>
    <t>SUDUA6BASNC0078X</t>
  </si>
  <si>
    <t>SUDU7912200</t>
  </si>
  <si>
    <t>HLCUATL160432564</t>
  </si>
  <si>
    <t>HLBU1526191</t>
  </si>
  <si>
    <t>FRA0272588</t>
  </si>
  <si>
    <t>4927638182/4928201128/4928855792/4928857355/4928857355/4928832189</t>
  </si>
  <si>
    <t>Lamesoft CARE 190KG 1H2/Lanette 16 20KG 5H4/Cegesoft PS 6 190KG 1A1/Cetiol C 5 175KG 1A1/Cetiol Sensoft 175KG 1A1/Hydrosulfite AWC 50KG 1A1</t>
  </si>
  <si>
    <t>TCLU3698845</t>
  </si>
  <si>
    <t>SUDUA6BASNC0085X</t>
  </si>
  <si>
    <t>SUDU1979000</t>
  </si>
  <si>
    <t>HLCUGOA160402470</t>
  </si>
  <si>
    <t>HLXU3531975</t>
  </si>
  <si>
    <t>MEDU36904553</t>
  </si>
  <si>
    <t>MSCUUQ166003</t>
  </si>
  <si>
    <t>HLCUHAM160421071</t>
  </si>
  <si>
    <t>GLDU9500224</t>
  </si>
  <si>
    <t>HLCUATL160442823</t>
  </si>
  <si>
    <t>Pluracare F 127 NF Prill</t>
  </si>
  <si>
    <t>HLXU2385428</t>
  </si>
  <si>
    <t>HLCUGOA160419677</t>
  </si>
  <si>
    <t>BSIU2058816</t>
  </si>
  <si>
    <t>HLCUGOA160424468</t>
  </si>
  <si>
    <t>4928285870/4928285869</t>
  </si>
  <si>
    <t>HLBU1228915</t>
  </si>
  <si>
    <t>SUDUA6BASNC0093X</t>
  </si>
  <si>
    <t>SUDU7506601</t>
  </si>
  <si>
    <t>HASU1213157</t>
  </si>
  <si>
    <t>SUDUA6BASNC0104X</t>
  </si>
  <si>
    <t>Eumulgin O 5 25KG 1H2/Cetiol CC 175KG 1A1/Nutrilan Keratin W PP 25KG 3H1/Emulgade NLB 25KG 1H2/Emulgade F 25KG 5H4/Cetiol V 175KG 1A1/Cetiol OE 165KG 1A1/Myritol 331 175KG 1A1</t>
  </si>
  <si>
    <t>HASU4224638</t>
  </si>
  <si>
    <t>MSCUUQ166094</t>
  </si>
  <si>
    <t>GLDU5367622</t>
  </si>
  <si>
    <t>SUDUC6999A08F002</t>
  </si>
  <si>
    <t>SUDU7745000</t>
  </si>
  <si>
    <t>HLCUBC1160409647</t>
  </si>
  <si>
    <t>Master Top 1200 A4 / 1200 B4</t>
  </si>
  <si>
    <t>TGHU3583399</t>
  </si>
  <si>
    <t>HLCUHAM160420437</t>
  </si>
  <si>
    <t>4928597334/4928115077/4928578561/4928166512/4928570881</t>
  </si>
  <si>
    <t>Lutavit B2 SG 80. 25KG 5H4/LUTAVIT E 50 25KG 5H4 1/Lucantin Pink 25KG 4G 8/Luviskol VA64W 120KG 1H2/Uvinul T 150 60KG 1A2 5</t>
  </si>
  <si>
    <t>HLXU5391168</t>
  </si>
  <si>
    <t xml:space="preserve">ANRM66200A07XFLH </t>
  </si>
  <si>
    <t>HASU1529274</t>
  </si>
  <si>
    <t>HLCUATL160442728</t>
  </si>
  <si>
    <t>TGHU1253295</t>
  </si>
  <si>
    <t>BSIU2059638</t>
  </si>
  <si>
    <t>HLXU3297105</t>
  </si>
  <si>
    <t>MSCUUF000360</t>
  </si>
  <si>
    <t>CLHU4636353</t>
  </si>
  <si>
    <t>TRIU5898467</t>
  </si>
  <si>
    <t>FRA0272800</t>
  </si>
  <si>
    <t>CMAU0536739</t>
  </si>
  <si>
    <t>SUDU26297A0RKW0W</t>
  </si>
  <si>
    <t>Disponil AES 60 200KG 1H1</t>
  </si>
  <si>
    <t>TCKU3700863</t>
  </si>
  <si>
    <t>SUDUA6BASNC0107X</t>
  </si>
  <si>
    <t>SUDU7521484</t>
  </si>
  <si>
    <t>SUDU26001A0RJAG9</t>
  </si>
  <si>
    <t>SUDU7650917</t>
  </si>
  <si>
    <t>HLCUBC1160413826</t>
  </si>
  <si>
    <t>4928038685/4925172887/492691440</t>
  </si>
  <si>
    <t>Opus Team®,4X5 L,EC/Comet® Gold,4X5 L,EC</t>
  </si>
  <si>
    <t>HLXU3361924</t>
  </si>
  <si>
    <t>HLCUBC1160416930</t>
  </si>
  <si>
    <t>Adexar EC 10x1 L</t>
  </si>
  <si>
    <t>TTNU5423111</t>
  </si>
  <si>
    <t>HLCUBC1160414058</t>
  </si>
  <si>
    <t>4923557634/4925187289/4925175657</t>
  </si>
  <si>
    <t>Cumora®,4X5 L,EC/Regnum® 25 EC,10X1 L,EC/Comet® GOLD,4X5 L,EC</t>
  </si>
  <si>
    <t>SUDUA6BASNC0103X</t>
  </si>
  <si>
    <t>Lanette O 20kg 5H</t>
  </si>
  <si>
    <t>HASU4337531</t>
  </si>
  <si>
    <t>ANT1017565</t>
  </si>
  <si>
    <t>TEMU2928940</t>
  </si>
  <si>
    <t>HLCUATL160458892</t>
  </si>
  <si>
    <t>TRLU8779569</t>
  </si>
  <si>
    <t>HLXU1124203</t>
  </si>
  <si>
    <t>BEAU2161017</t>
  </si>
  <si>
    <t>FRA0273369</t>
  </si>
  <si>
    <t>TRHU2274524</t>
  </si>
  <si>
    <t>Cutina GMS-SE 25KG 5H4</t>
  </si>
  <si>
    <t>TRHU3316666</t>
  </si>
  <si>
    <t>FRA0273163</t>
  </si>
  <si>
    <t>CMAU8185353</t>
  </si>
  <si>
    <t>HLCUHAM160485852</t>
  </si>
  <si>
    <t>GESU1457249</t>
  </si>
  <si>
    <t>HLCUHAM160474005</t>
  </si>
  <si>
    <t>TTNU3557301</t>
  </si>
  <si>
    <t>FRA0273810</t>
  </si>
  <si>
    <t>4927115181/4927314907</t>
  </si>
  <si>
    <t>CAIU3061629</t>
  </si>
  <si>
    <t>ZIMUORF0632952</t>
  </si>
  <si>
    <t>PANALPINA</t>
  </si>
  <si>
    <t>ZCSU2569589</t>
  </si>
  <si>
    <t>ZCSU2797681</t>
  </si>
  <si>
    <t>ZCSU2566126</t>
  </si>
  <si>
    <t>HLCUPSE160550078</t>
  </si>
  <si>
    <t>Heat, MN 10X200</t>
  </si>
  <si>
    <t>HLBU1113264</t>
  </si>
  <si>
    <t>HLCUHAM160479192</t>
  </si>
  <si>
    <t>Volley88 OL,1 L,EC</t>
  </si>
  <si>
    <t>TRLU7170201</t>
  </si>
  <si>
    <t xml:space="preserve">SUDUA6BASNC0110X </t>
  </si>
  <si>
    <t>4928291003/4927638178/4928832189/4929130495/4928857863/4929020865/4928832189/4928857356</t>
  </si>
  <si>
    <t>Lamesoft CARE/Lanette O/Lanette SX /Glucopon 425/Cosmedia Triple C/Lorol C 16/Lorol C 18/Lamesoft TM Benz/Eutanol G/Comperlan IP</t>
  </si>
  <si>
    <t>CRXU3363604</t>
  </si>
  <si>
    <t>SUDU1744602</t>
  </si>
  <si>
    <t xml:space="preserve">MSCUZS626175 </t>
  </si>
  <si>
    <t>MEDU1117714</t>
  </si>
  <si>
    <t>TPMU3510432</t>
  </si>
  <si>
    <t>NAM2321867</t>
  </si>
  <si>
    <t>'NAM2321172</t>
  </si>
  <si>
    <t>SIMU2562966</t>
  </si>
  <si>
    <t>SIMU2541259</t>
  </si>
  <si>
    <t xml:space="preserve">MSCUUQ139794 </t>
  </si>
  <si>
    <t>CRXU8692346</t>
  </si>
  <si>
    <t>00106641</t>
  </si>
  <si>
    <t>SEGU8037582</t>
  </si>
  <si>
    <t>TCLU9061622</t>
  </si>
  <si>
    <t>TCLU9061704</t>
  </si>
  <si>
    <t>TCLU9074384</t>
  </si>
  <si>
    <t>00106867</t>
  </si>
  <si>
    <t>CRXU8501183</t>
  </si>
  <si>
    <t>CRXU8688048</t>
  </si>
  <si>
    <t>CRXU8688109</t>
  </si>
  <si>
    <t>NAM2362424</t>
  </si>
  <si>
    <t>TQMU1856053</t>
  </si>
  <si>
    <t>00107492</t>
  </si>
  <si>
    <t>CRXU8607302</t>
  </si>
  <si>
    <t>CRXU8684361</t>
  </si>
  <si>
    <t>EXFU4403555</t>
  </si>
  <si>
    <t>TCLU9066373</t>
  </si>
  <si>
    <t>00107852</t>
  </si>
  <si>
    <t>CRXU8685054</t>
  </si>
  <si>
    <t>EXFU0522880</t>
  </si>
  <si>
    <t>ICSU0282205</t>
  </si>
  <si>
    <t>00108141</t>
  </si>
  <si>
    <t>CXTU1025285</t>
  </si>
  <si>
    <t>RFCU8230068</t>
  </si>
  <si>
    <t>NAM2408116</t>
  </si>
  <si>
    <t>TPMU4511243</t>
  </si>
  <si>
    <t>BTA1843</t>
  </si>
  <si>
    <t>HLCUBC1160407810</t>
  </si>
  <si>
    <t>Master Top 1200 A4/Master Top 1200 B4</t>
  </si>
  <si>
    <t>HLBU1271974</t>
  </si>
  <si>
    <t>SUDU26297A0RKSAJ</t>
  </si>
  <si>
    <t>SUDU7625719</t>
  </si>
  <si>
    <t>SUDUA6BASNC0101X</t>
  </si>
  <si>
    <t>Masterseal M 860/Masterseal TC</t>
  </si>
  <si>
    <t>SUDU6602576</t>
  </si>
  <si>
    <t>SUDUA6BASNC0106X</t>
  </si>
  <si>
    <t>SUDU8893486</t>
  </si>
  <si>
    <t>ZCSU2799386</t>
  </si>
  <si>
    <t>MSCURV613451</t>
  </si>
  <si>
    <t>4928857356/4929020864/4929020864/4928857356/4928857891</t>
  </si>
  <si>
    <t>Cetiol SB 45 25KG 4G/Dehyquart Guar N 25KG 4G/Cutina AGS 25KG 5H4/Lanette E Granules 25KG 5M2 5/Emulgade CM 200KG 1H2</t>
  </si>
  <si>
    <t>DFSU2034662</t>
  </si>
  <si>
    <t>SUDUA6BASNC0117X</t>
  </si>
  <si>
    <t>FESU2112282</t>
  </si>
  <si>
    <t>HLCUBC1160416594</t>
  </si>
  <si>
    <t>4925187283/4925690969</t>
  </si>
  <si>
    <t>Comet® GOLD,1x50 L,EC</t>
  </si>
  <si>
    <t>HLBU1782995</t>
  </si>
  <si>
    <t>LPL0694455</t>
  </si>
  <si>
    <t>Ucrete PT1/Ucrete PT2 /Ucrete PT4</t>
  </si>
  <si>
    <t>CMAU1015421</t>
  </si>
  <si>
    <t>HLCUSS5160430431</t>
  </si>
  <si>
    <t>GESU5638604</t>
  </si>
  <si>
    <t>HLXU6276209</t>
  </si>
  <si>
    <t>SUDUA6BASNC0120X</t>
  </si>
  <si>
    <t>SUDU1704214</t>
  </si>
  <si>
    <t>FRA0274237</t>
  </si>
  <si>
    <t>Texapon ASV 70 Spezial</t>
  </si>
  <si>
    <t>TEMU2528590</t>
  </si>
  <si>
    <t>FRA0274125</t>
  </si>
  <si>
    <t>ECMU4684167</t>
  </si>
  <si>
    <t>FRA0273919</t>
  </si>
  <si>
    <t>4928855759/4928570876</t>
  </si>
  <si>
    <t>Trilon M Granular</t>
  </si>
  <si>
    <t>ECMU4334153</t>
  </si>
  <si>
    <t>SUDUA6BASNC0127X</t>
  </si>
  <si>
    <t>HASU1194709</t>
  </si>
  <si>
    <t>SUDUA6BASNC0123X</t>
  </si>
  <si>
    <t>4928855759/4929180660/4929025115</t>
  </si>
  <si>
    <t>Cetiol AB/Cetiol MM /Cutina GMS/Cutina PES/Eumulgin B/Lamesoft</t>
  </si>
  <si>
    <t>TGHU4559904</t>
  </si>
  <si>
    <t>BQEGUST016714</t>
  </si>
  <si>
    <t>BLUE Eagle</t>
  </si>
  <si>
    <t>CMAU1670418</t>
  </si>
  <si>
    <t>FRA0274362</t>
  </si>
  <si>
    <t>4928291003/4929130477/4929130452/4928832187/4929020865/4929131254</t>
  </si>
  <si>
    <t>Eumulgin B3/Cegesoft GPO/Lanette E/Gluadin Soy Benz/Isopropylmyristat/Comperlan® 100</t>
  </si>
  <si>
    <t>SEGU1785772</t>
  </si>
  <si>
    <t>MSCURV648473</t>
  </si>
  <si>
    <t>Volley88 OL</t>
  </si>
  <si>
    <t>MSCU3277274</t>
  </si>
  <si>
    <t>MEDU1571007</t>
  </si>
  <si>
    <t>HLCUATL160464017</t>
  </si>
  <si>
    <t>Prowl Technical</t>
  </si>
  <si>
    <t>TGHU6105428</t>
  </si>
  <si>
    <t>HLXU6324483</t>
  </si>
  <si>
    <t>MSCURV643755</t>
  </si>
  <si>
    <t>MSCU5658480</t>
  </si>
  <si>
    <t>HLCUATL160515294</t>
  </si>
  <si>
    <t>MAXU4591203</t>
  </si>
  <si>
    <t>CLHU4756702</t>
  </si>
  <si>
    <t>HLXU5231576</t>
  </si>
  <si>
    <t>HLXU8589115</t>
  </si>
  <si>
    <t>SUDU1998438</t>
  </si>
  <si>
    <t>ANRM66200A0CC5EF</t>
  </si>
  <si>
    <t>MSCUKG379288</t>
  </si>
  <si>
    <t>Sodium Lignosulphonate</t>
  </si>
  <si>
    <t>MSCU9546046</t>
  </si>
  <si>
    <t>MSCURV635645</t>
  </si>
  <si>
    <t>Poly MVA 2454</t>
  </si>
  <si>
    <t>GLDU3248368</t>
  </si>
  <si>
    <t>GLDU5471278</t>
  </si>
  <si>
    <t>ANT1018927</t>
  </si>
  <si>
    <t>CMAU2157375</t>
  </si>
  <si>
    <t>FRA0274693</t>
  </si>
  <si>
    <t>Plantapon LGC</t>
  </si>
  <si>
    <t>CMAU0480100</t>
  </si>
  <si>
    <t>FRA0274309</t>
  </si>
  <si>
    <t>ECMU1603881</t>
  </si>
  <si>
    <t>CMAU1160857</t>
  </si>
  <si>
    <t>FRA0274688</t>
  </si>
  <si>
    <t>Trilon M</t>
  </si>
  <si>
    <t>CMAU9063278</t>
  </si>
  <si>
    <t>FRA0274791</t>
  </si>
  <si>
    <t>4929451405/4929282174/4929504395/4928857356/4929478318</t>
  </si>
  <si>
    <t>Cegesoft PS 6/Cetiol OE/Cetiol LDO/Texapon K 12/Lanette 16/Lanette N/Eumulgin CO455/Emulgade F</t>
  </si>
  <si>
    <t>CMAU8158717</t>
  </si>
  <si>
    <t>LHV1398087</t>
  </si>
  <si>
    <t>Opal EC</t>
  </si>
  <si>
    <t>ECMU1502572</t>
  </si>
  <si>
    <t>HLCUATL160523865</t>
  </si>
  <si>
    <t>HLBU1434979</t>
  </si>
  <si>
    <t>HLXU6379526</t>
  </si>
  <si>
    <t>SUDU8676710</t>
  </si>
  <si>
    <t>HLCUHAM160453490</t>
  </si>
  <si>
    <t>4929131258/4928853728/4928855201/4928578564/4928115074/4928853266</t>
  </si>
  <si>
    <t>Luvitol EHO 50KG 3H1/Uvinul N 539 T 110KG 1H2/Uvinul T 150 60KG 1A2 5/Lucantin Amarillo 4x5KG 4G/Luta.Calpan 98% 25KG 5H4 1/Luviskol VA37E 100KG 1A2</t>
  </si>
  <si>
    <t>IPXU3819620</t>
  </si>
  <si>
    <t>CAXU6694936</t>
  </si>
  <si>
    <t>Trilon B Liquido</t>
  </si>
  <si>
    <t>CMAU0904569</t>
  </si>
  <si>
    <t>ECMU4352835</t>
  </si>
  <si>
    <t>HLCUATL160519898</t>
  </si>
  <si>
    <t>HLXU3419991</t>
  </si>
  <si>
    <t>TCLU3266271</t>
  </si>
  <si>
    <t>CPSU1785673</t>
  </si>
  <si>
    <t>HLCUATL160519810</t>
  </si>
  <si>
    <t>HLXU1337493</t>
  </si>
  <si>
    <t>HLBU1185222</t>
  </si>
  <si>
    <t>FCIU3072730</t>
  </si>
  <si>
    <t>HLCUATL160511483</t>
  </si>
  <si>
    <t>Prowl H2O</t>
  </si>
  <si>
    <t>TGHU0589752</t>
  </si>
  <si>
    <t>MSCURV683512</t>
  </si>
  <si>
    <t>Aura 20 EC</t>
  </si>
  <si>
    <t>MEDU1028957</t>
  </si>
  <si>
    <t>HLCUATL160511746</t>
  </si>
  <si>
    <t>HLBU1714455</t>
  </si>
  <si>
    <t>CAXU9356763</t>
  </si>
  <si>
    <t>FRA0274649</t>
  </si>
  <si>
    <t>4929451401/4929543008/49295433009</t>
  </si>
  <si>
    <t>Vit Misch OEL,Cremophor RH, Uvinul MC 80, Uninul N 539T</t>
  </si>
  <si>
    <t>TCLU4713522</t>
  </si>
  <si>
    <t>HLCUHAM160513627</t>
  </si>
  <si>
    <t>CAIU8070011</t>
  </si>
  <si>
    <t>FRA0275343</t>
  </si>
  <si>
    <t>4928832191/4929020864/4929451410</t>
  </si>
  <si>
    <t>Disponil, Emulgade</t>
  </si>
  <si>
    <t>BMOU3087942</t>
  </si>
  <si>
    <t>FRA0275435</t>
  </si>
  <si>
    <t>4929509257/4929340031/4929389461</t>
  </si>
  <si>
    <t>Salcare SC, Magnafloc</t>
  </si>
  <si>
    <t>CMAU0379291</t>
  </si>
  <si>
    <t>FRA0275031</t>
  </si>
  <si>
    <t>Luprosil</t>
  </si>
  <si>
    <t>OPDU2046959</t>
  </si>
  <si>
    <t>FRA0274852</t>
  </si>
  <si>
    <t>CMAU1589862</t>
  </si>
  <si>
    <t>TEMU4433107</t>
  </si>
  <si>
    <t>HLCUSS5160514281</t>
  </si>
  <si>
    <t>Forum 500</t>
  </si>
  <si>
    <t>GATU8797950</t>
  </si>
  <si>
    <t>TCKU9026429</t>
  </si>
  <si>
    <t>MSCURV672234</t>
  </si>
  <si>
    <t>MEDU2380664</t>
  </si>
  <si>
    <t>MSCURV672291</t>
  </si>
  <si>
    <t>GESU3236252</t>
  </si>
  <si>
    <t>MSCURV672200</t>
  </si>
  <si>
    <t>MSCU5653730</t>
  </si>
  <si>
    <t>TTNU5301556</t>
  </si>
  <si>
    <t>MSCURV704342</t>
  </si>
  <si>
    <t xml:space="preserve">Meltatox </t>
  </si>
  <si>
    <t>DFSU1533923</t>
  </si>
  <si>
    <t>HLCUATL160525090</t>
  </si>
  <si>
    <t>HLBU1382350</t>
  </si>
  <si>
    <t>HLCUATL160537186</t>
  </si>
  <si>
    <t>HLBU1343858</t>
  </si>
  <si>
    <t>HLCUATL160560935</t>
  </si>
  <si>
    <t>Magnafloc LT-7991</t>
  </si>
  <si>
    <t>GLDU5264223</t>
  </si>
  <si>
    <t>LMM0199121</t>
  </si>
  <si>
    <t>Acronal 295</t>
  </si>
  <si>
    <t>UXXU4269974</t>
  </si>
  <si>
    <t>MSCURV689717</t>
  </si>
  <si>
    <t>4929282173/4928857898</t>
  </si>
  <si>
    <t>Cutina GMS</t>
  </si>
  <si>
    <t>MSCU3840243</t>
  </si>
  <si>
    <t>MEDU1498380</t>
  </si>
  <si>
    <t>HLCUHAM160575094</t>
  </si>
  <si>
    <t>TEMU4860290</t>
  </si>
  <si>
    <t>FRA0275686</t>
  </si>
  <si>
    <t>Hardener, Multi Clear, Salcometal</t>
  </si>
  <si>
    <t>CMAU0515551</t>
  </si>
  <si>
    <t>FBLU4071279</t>
  </si>
  <si>
    <t>MSCURV675146</t>
  </si>
  <si>
    <t>IPXU3632958</t>
  </si>
  <si>
    <t>HLCUATL160552605</t>
  </si>
  <si>
    <t>Plantaren 2000</t>
  </si>
  <si>
    <t>HLCUHAM160554870</t>
  </si>
  <si>
    <t>TCLU4482892</t>
  </si>
  <si>
    <t>HLCUSS5160522662</t>
  </si>
  <si>
    <t>CAIU2611356</t>
  </si>
  <si>
    <t>FRA0275697</t>
  </si>
  <si>
    <t>CMAU4501411</t>
  </si>
  <si>
    <t>SUDU26297A18FLC6</t>
  </si>
  <si>
    <t>Disponil AES</t>
  </si>
  <si>
    <t>TCKU3109790</t>
  </si>
  <si>
    <t>HLCUHAM160551817</t>
  </si>
  <si>
    <t>HLXU3377622</t>
  </si>
  <si>
    <t>SMLU4481396A</t>
  </si>
  <si>
    <t>GESU2794265</t>
  </si>
  <si>
    <t>MSCURV701066</t>
  </si>
  <si>
    <t>4929478326/4929478326/4929503357/4929452890/4929478318</t>
  </si>
  <si>
    <t>Dehyquart Guar N 25KG 4G/Cetiol SB 45 25KG 4G/Isopropylmyristate 175KG 1A1/Cetiol HE 200KG 1A1/Lamesoft TM Benz 205KG 1H2</t>
  </si>
  <si>
    <t>MSCU3921026</t>
  </si>
  <si>
    <t>HLCUHAM160569574</t>
  </si>
  <si>
    <t>4929423278/4929509259/4929509260</t>
  </si>
  <si>
    <t>Tinogard, Cibasfast H, Tinopal</t>
  </si>
  <si>
    <t>CAIU2649140</t>
  </si>
  <si>
    <t>HLCUATL160553093</t>
  </si>
  <si>
    <t>Plantaren 1200</t>
  </si>
  <si>
    <t>FSCU3956241</t>
  </si>
  <si>
    <t>SUDU26297A0M6MN5</t>
  </si>
  <si>
    <t>4927862301/4927860944</t>
  </si>
  <si>
    <t>SUDU1509840</t>
  </si>
  <si>
    <t>SUDU26001A0RJ30E</t>
  </si>
  <si>
    <t>TCKU3653951</t>
  </si>
  <si>
    <t>SUDU1730888</t>
  </si>
  <si>
    <t>Solimer K -73</t>
  </si>
  <si>
    <t>MRKU8381822</t>
  </si>
  <si>
    <t>MSCUUQ168322</t>
  </si>
  <si>
    <t>MEDU3575439</t>
  </si>
  <si>
    <t>TRLU3351177</t>
  </si>
  <si>
    <t>FCIU2084994</t>
  </si>
  <si>
    <t>SUDU26297A0RKLH2</t>
  </si>
  <si>
    <t>SUDU7607398</t>
  </si>
  <si>
    <t>MSCUUQ164727</t>
  </si>
  <si>
    <t>FCIU4715933</t>
  </si>
  <si>
    <t>MRKU7639430</t>
  </si>
  <si>
    <t>SUDU26001A0RMYS3</t>
  </si>
  <si>
    <t>Telioform M300</t>
  </si>
  <si>
    <t>FCIU4274777</t>
  </si>
  <si>
    <t>HLCUSCL160450440</t>
  </si>
  <si>
    <t>HLXU5196515</t>
  </si>
  <si>
    <t>GLDU3739079</t>
  </si>
  <si>
    <t>MSCUUQ171722</t>
  </si>
  <si>
    <t>MEDU2461200</t>
  </si>
  <si>
    <t>MSCU3037118</t>
  </si>
  <si>
    <t>TRHU2112020</t>
  </si>
  <si>
    <t>HLCUSCL160525358</t>
  </si>
  <si>
    <t>4929674941/4928569035/4929560425</t>
  </si>
  <si>
    <t>Acronal 85 D S.A/Acronal HCR 435</t>
  </si>
  <si>
    <t>TCLU4561348</t>
  </si>
  <si>
    <t>FSCU4845432</t>
  </si>
  <si>
    <t>NAM2415555</t>
  </si>
  <si>
    <t>CRXU1090368</t>
  </si>
  <si>
    <t>TGHU1373881</t>
  </si>
  <si>
    <t>MSCUUQ179840</t>
  </si>
  <si>
    <t>XINU1486752</t>
  </si>
  <si>
    <t>MSCUZZ221194</t>
  </si>
  <si>
    <t>MEDU6575200</t>
  </si>
  <si>
    <t>HLCUATL160523982</t>
  </si>
  <si>
    <t>HLXU3538223</t>
  </si>
  <si>
    <t>'00108415</t>
  </si>
  <si>
    <t>TIFU3502449</t>
  </si>
  <si>
    <t>NAM2325971</t>
  </si>
  <si>
    <t>CRXU8693996</t>
  </si>
  <si>
    <t>EXFU0704015</t>
  </si>
  <si>
    <t>CXTU1004024</t>
  </si>
  <si>
    <t>TIFU1486884</t>
  </si>
  <si>
    <t>IHOU3053505</t>
  </si>
  <si>
    <t>IHOU3053526</t>
  </si>
  <si>
    <t>TRLU0247683</t>
  </si>
  <si>
    <t>00108197</t>
  </si>
  <si>
    <t>00108198</t>
  </si>
  <si>
    <t>IHOU3056607</t>
  </si>
  <si>
    <t>TQMU1845697</t>
  </si>
  <si>
    <t>NAM2345646</t>
  </si>
  <si>
    <t>SIMU2657125</t>
  </si>
  <si>
    <t>00108860</t>
  </si>
  <si>
    <t>CRXU8502560</t>
  </si>
  <si>
    <t>CRXU8609780</t>
  </si>
  <si>
    <t>IHOU3056150</t>
  </si>
  <si>
    <t>TIFU1722399</t>
  </si>
  <si>
    <t>00108500</t>
  </si>
  <si>
    <t>EXFU0721795</t>
  </si>
  <si>
    <t>TIFU1722228</t>
  </si>
  <si>
    <t>TIFU1757380</t>
  </si>
  <si>
    <t>TIFU1759103</t>
  </si>
  <si>
    <t>00109382</t>
  </si>
  <si>
    <t>CRXU8609835</t>
  </si>
  <si>
    <t>CXTU1042446</t>
  </si>
  <si>
    <t>CXTU1126573</t>
  </si>
  <si>
    <t>SEGU8036122</t>
  </si>
  <si>
    <t>TQMU1846482</t>
  </si>
  <si>
    <t>00110175</t>
  </si>
  <si>
    <t>TOLU9465187</t>
  </si>
  <si>
    <t>00109764</t>
  </si>
  <si>
    <t>RFCU8229806</t>
  </si>
  <si>
    <t>TCLU9072308</t>
  </si>
  <si>
    <t>RFCU8229982</t>
  </si>
  <si>
    <t>TCLU9081228</t>
  </si>
  <si>
    <t>00109762</t>
  </si>
  <si>
    <t>CXTU1083722</t>
  </si>
  <si>
    <t>EXFU5503590</t>
  </si>
  <si>
    <t>NAM2412318</t>
  </si>
  <si>
    <t>CRXU8660230</t>
  </si>
  <si>
    <t>CRXU8702249</t>
  </si>
  <si>
    <t>00109146</t>
  </si>
  <si>
    <t>FRA0275983</t>
  </si>
  <si>
    <t>CMAU1257050</t>
  </si>
  <si>
    <t>ECMU2107443</t>
  </si>
  <si>
    <t>CMAU1765658</t>
  </si>
  <si>
    <t>CNCU1513670</t>
  </si>
  <si>
    <t>MSCURV687463</t>
  </si>
  <si>
    <t>4929452895/4949452895/4929452895/4929452895/4929452895/4929504395/4928857898/4929478318</t>
  </si>
  <si>
    <t>Comperlan® 100 25KG 5H4/Cetiol C 5 175KG 1A1/Cetiol Sensoft 175KG 1A1/Cutina CP 20KG 5H4/Lanette E Granules 25KG 5M2 5/Nutrilan Keratin W PP 25KG 3H1/Myritol 318 190KG 1A1/Cutina AGS 25KG 5H4</t>
  </si>
  <si>
    <t>MSCU3776859</t>
  </si>
  <si>
    <t>CMAU0190796</t>
  </si>
  <si>
    <t>FRA0275561</t>
  </si>
  <si>
    <t>4928597335/4928161125/4928161124</t>
  </si>
  <si>
    <t>DFSU2266457</t>
  </si>
  <si>
    <t>ECMU2135569</t>
  </si>
  <si>
    <t>FRA0276187</t>
  </si>
  <si>
    <t>CMAU0470396</t>
  </si>
  <si>
    <t>FRA0275478</t>
  </si>
  <si>
    <t>TRHU3030435</t>
  </si>
  <si>
    <t>HLCUATL160604958</t>
  </si>
  <si>
    <t>Butonal NX 4190</t>
  </si>
  <si>
    <t>GATU1343003</t>
  </si>
  <si>
    <t>HLXU3094622</t>
  </si>
  <si>
    <t>FRA0275896</t>
  </si>
  <si>
    <t>CMAU0692006</t>
  </si>
  <si>
    <t>FRA0275748</t>
  </si>
  <si>
    <t>Trilon M Granulado SG 25KG 5M2 3</t>
  </si>
  <si>
    <t>ECMU4466777</t>
  </si>
  <si>
    <t>FRA0275957</t>
  </si>
  <si>
    <t>Fastac Tech</t>
  </si>
  <si>
    <t>CMAU0676941</t>
  </si>
  <si>
    <t>MSCUUN446135</t>
  </si>
  <si>
    <t>MEDU6393762</t>
  </si>
  <si>
    <t>HLCUHAM160571736</t>
  </si>
  <si>
    <t>4924578868/4924578859/4925465008/4928038677</t>
  </si>
  <si>
    <t>MELTAFUN® EC,10X1 L,CO/CANTUS WG,24X0,1 KG,CO/DASH® EC,10X1 L,CO/DASH® EC,10X1 L,CO</t>
  </si>
  <si>
    <t>TRLU8632120</t>
  </si>
  <si>
    <t>HLCUHAM160569720</t>
  </si>
  <si>
    <t>TCLU3140283</t>
  </si>
  <si>
    <t>MSCUZS684398</t>
  </si>
  <si>
    <t>Zetag 8127</t>
  </si>
  <si>
    <t>FCIU2588399</t>
  </si>
  <si>
    <t>HLCUPSE160650434</t>
  </si>
  <si>
    <t>HLXU2336850</t>
  </si>
  <si>
    <t>FRA0275954</t>
  </si>
  <si>
    <t>4929452895/4929502725/4929617394/4929452899/4929503357/4929504395/4929503357/4929504395/4929503357</t>
  </si>
  <si>
    <t>Cutina HR Powder 20KG 5H4/Hydrosulfite AWC 50KG 1A1/PALMITATO DE ISOPROPILO 175KG 1A1/Cutina GMS V 25KG 5H4/Lamesoft PO 65 220KG 1H2/Eumulgin B 3 25KG 5H4/Arlypon TT 205KG 1H2/Gluadin WQ PP 25KG 3H1/Cetiol AB 175KG 1A1</t>
  </si>
  <si>
    <t>TEMU2585287</t>
  </si>
  <si>
    <t>HLCUANR160531527</t>
  </si>
  <si>
    <t>HLXU6579988</t>
  </si>
  <si>
    <t>DRYU2169440</t>
  </si>
  <si>
    <t>4929185954/4929564822</t>
  </si>
  <si>
    <t>HLCUHAM160582406</t>
  </si>
  <si>
    <t>Volley 88 OL/Superkoncentrat BS 6580</t>
  </si>
  <si>
    <t>FRA0276596</t>
  </si>
  <si>
    <t>CMAU1069074</t>
  </si>
  <si>
    <t>MSCURV739967</t>
  </si>
  <si>
    <t>FSCU7805238</t>
  </si>
  <si>
    <t>HLCUSS5160603331</t>
  </si>
  <si>
    <t>EMB Automotivo Preto200l</t>
  </si>
  <si>
    <t>HLXU2351372</t>
  </si>
  <si>
    <t>NP1154</t>
  </si>
  <si>
    <t>NP1155</t>
  </si>
  <si>
    <t>NP1110</t>
  </si>
  <si>
    <t>NP1149</t>
  </si>
  <si>
    <t>NP1113</t>
  </si>
  <si>
    <t>NP1112</t>
  </si>
  <si>
    <t>FG1347</t>
  </si>
  <si>
    <t>MSCURV738993</t>
  </si>
  <si>
    <t>4928773577/4928597346/4929893931/4929451410</t>
  </si>
  <si>
    <t>Efka SL 3200 25KG 1A2/Efka SL 3200 25KG 1A2/Texapon Z 95 P 16KG 5M2/Euperlan PK 3000 AM 195KG 1H2</t>
  </si>
  <si>
    <t>CRSU1322230</t>
  </si>
  <si>
    <t>FRA0275479</t>
  </si>
  <si>
    <t>TEMU5874112</t>
  </si>
  <si>
    <t>FRA0276424</t>
  </si>
  <si>
    <t>TCLU3957735</t>
  </si>
  <si>
    <t>MSCURV730503</t>
  </si>
  <si>
    <t>Opus 12.5</t>
  </si>
  <si>
    <t>MSCU5807054</t>
  </si>
  <si>
    <t>FRA0276383</t>
  </si>
  <si>
    <t>4929452900/4929452897</t>
  </si>
  <si>
    <t>Eutanol G/Cetiol CC</t>
  </si>
  <si>
    <t>FCIU4577238</t>
  </si>
  <si>
    <t>HLCUHAM160605233</t>
  </si>
  <si>
    <t>4928038679/4927100255</t>
  </si>
  <si>
    <t>Polyram DF/Dash HC</t>
  </si>
  <si>
    <t>BSIU2267190</t>
  </si>
  <si>
    <t>HLCUATL160616760</t>
  </si>
  <si>
    <t>HLBU1246170</t>
  </si>
  <si>
    <t>TGHU5195200</t>
  </si>
  <si>
    <t>HLCUATL160628096</t>
  </si>
  <si>
    <t>HLXU1143482</t>
  </si>
  <si>
    <t>NAM2433845</t>
  </si>
  <si>
    <t>ECMU2003006</t>
  </si>
  <si>
    <t>FRA0276631</t>
  </si>
  <si>
    <t>TRHU2204532</t>
  </si>
  <si>
    <t>FRA0276905</t>
  </si>
  <si>
    <t>Polyram DF</t>
  </si>
  <si>
    <t>DVRU1534214</t>
  </si>
  <si>
    <t>FRA0276742</t>
  </si>
  <si>
    <t>ECMU4454539</t>
  </si>
  <si>
    <t>HLCUATL160636181</t>
  </si>
  <si>
    <t>HLXU1046456</t>
  </si>
  <si>
    <t>MSCURV764965</t>
  </si>
  <si>
    <t>SEGU1085260</t>
  </si>
  <si>
    <t>FRA0276904</t>
  </si>
  <si>
    <t>TEMU3171785</t>
  </si>
  <si>
    <t>SUDU26297A1EQ8TK</t>
  </si>
  <si>
    <t>Dehyton KB 190KG 1H1/Disponil AES 60 200KG 1H1</t>
  </si>
  <si>
    <t>HASU1565456</t>
  </si>
  <si>
    <t>ANRM66200A0KW0C2</t>
  </si>
  <si>
    <t>Glysantin G 48-93</t>
  </si>
  <si>
    <t>TIFU3252191</t>
  </si>
  <si>
    <t>MSCURV789434</t>
  </si>
  <si>
    <t>4930110014/4930108316/4930110017/4929996941/4928773576/4929452900</t>
  </si>
  <si>
    <t>Emulgade F 25KG 5H4/Lamesoft CARE 190KG 1H2/Lorol C 18 20KG 5H4/Disponil SUS IC 875 200KG 1A1/Efka SL 3244 55KG 1H2/Emulgade CM 200KG 1H2</t>
  </si>
  <si>
    <t>INKU2380880</t>
  </si>
  <si>
    <t>MSCURV791398</t>
  </si>
  <si>
    <t>GLDU0978640</t>
  </si>
  <si>
    <t>SUDU66200A0MOUSR</t>
  </si>
  <si>
    <t>SUDU1923085</t>
  </si>
  <si>
    <t>HLCUATL160650155</t>
  </si>
  <si>
    <t>BEAU2095790</t>
  </si>
  <si>
    <t>HLBU1242702</t>
  </si>
  <si>
    <t>HLCUANR160545970</t>
  </si>
  <si>
    <t>TCLU2696956</t>
  </si>
  <si>
    <t>MSCURV797163</t>
  </si>
  <si>
    <t>4927606976/4927606978</t>
  </si>
  <si>
    <t>MSCU3419846</t>
  </si>
  <si>
    <t>ANRM66200A0MPUBN</t>
  </si>
  <si>
    <t>TCKU1819787</t>
  </si>
  <si>
    <t>MSCURV750733</t>
  </si>
  <si>
    <t>CI</t>
  </si>
  <si>
    <t>Triisopropanolamin Techn</t>
  </si>
  <si>
    <t>FCIU4280379</t>
  </si>
  <si>
    <t>FRA0275179</t>
  </si>
  <si>
    <t>ECMU1885240</t>
  </si>
  <si>
    <t>ECMU2084055</t>
  </si>
  <si>
    <t>CMAU0082913</t>
  </si>
  <si>
    <t>00110028</t>
  </si>
  <si>
    <t>TIFU1757585</t>
  </si>
  <si>
    <t>TIFU3501503</t>
  </si>
  <si>
    <t xml:space="preserve">00110231 </t>
  </si>
  <si>
    <t>CXTU1042657</t>
  </si>
  <si>
    <t>IHOU3053038</t>
  </si>
  <si>
    <t>IHOU3055534</t>
  </si>
  <si>
    <t>MSCUUQ190375</t>
  </si>
  <si>
    <t xml:space="preserve">TQMU1845260 </t>
  </si>
  <si>
    <t>EUVU9111240</t>
  </si>
  <si>
    <t>IHOU3057178</t>
  </si>
  <si>
    <t>00110289</t>
  </si>
  <si>
    <t>CXTU1126531</t>
  </si>
  <si>
    <t>00111102</t>
  </si>
  <si>
    <t>EXFU4403750</t>
  </si>
  <si>
    <t>LB75007</t>
  </si>
  <si>
    <t>NP1219</t>
  </si>
  <si>
    <t>NP1294</t>
  </si>
  <si>
    <t>NP1295</t>
  </si>
  <si>
    <t>SUDU1845151</t>
  </si>
  <si>
    <t>MSCURV738985</t>
  </si>
  <si>
    <t>MEDU6831679</t>
  </si>
  <si>
    <t>HLCUATL160646886</t>
  </si>
  <si>
    <t>HLXU1230592</t>
  </si>
  <si>
    <t>CPSU1780500</t>
  </si>
  <si>
    <t>CLHU3478248</t>
  </si>
  <si>
    <t>HLCUSS5160619696</t>
  </si>
  <si>
    <t>Poligen MV 850</t>
  </si>
  <si>
    <t>IPXU3822747</t>
  </si>
  <si>
    <t>MSCUUH618268</t>
  </si>
  <si>
    <t>Master Seal TC 225</t>
  </si>
  <si>
    <t>MEDU2446993</t>
  </si>
  <si>
    <t>HLCUFRA160609700</t>
  </si>
  <si>
    <t>Dash EC</t>
  </si>
  <si>
    <t>TTNU1306415</t>
  </si>
  <si>
    <t>HLCUHAM160667778</t>
  </si>
  <si>
    <t>Tinopal CBS-X</t>
  </si>
  <si>
    <t>HLBU1464103</t>
  </si>
  <si>
    <t>HLCUANR160619970</t>
  </si>
  <si>
    <t>TGHU3336275</t>
  </si>
  <si>
    <t>HLCUHAM160644912</t>
  </si>
  <si>
    <t>4929509253/4929475642/4929504395/4929893930/4930110017</t>
  </si>
  <si>
    <t>Glucopon 425 N/HH 225KG 1H2/Lanette O 20KG 5H4/Lanette W 20KG 5H4/Comperlan® 100 25KG 5H4/Nutrilan Keratin W PP 25KG 3H1/Lorol C 16 20KG 5H4</t>
  </si>
  <si>
    <t>HLBU1058974</t>
  </si>
  <si>
    <t>FRA0275638</t>
  </si>
  <si>
    <t>TGHU1393743</t>
  </si>
  <si>
    <t>FRA0277224</t>
  </si>
  <si>
    <t>4929509251/4929996943/4930110015/4930218414</t>
  </si>
  <si>
    <t>Texapon ASV 70 Spezial 225KG 1H2/Texapon K 14 S Spez 70% 225KG 1H2/Eumulgin B 2 25KG 5H4/Cetiol MM 20KG 5H4/Cetiol 868 175KG 1A1</t>
  </si>
  <si>
    <t>ECMU4701095</t>
  </si>
  <si>
    <t>HLCUATL160650050</t>
  </si>
  <si>
    <t>Pluracare F127</t>
  </si>
  <si>
    <t>HLXU3363444</t>
  </si>
  <si>
    <t>FRA0278091</t>
  </si>
  <si>
    <t>GESU2087745</t>
  </si>
  <si>
    <t>HLCUSS5160627094</t>
  </si>
  <si>
    <t xml:space="preserve">Texapon SBN </t>
  </si>
  <si>
    <t>HLBU1351658</t>
  </si>
  <si>
    <t>MSCURV836854</t>
  </si>
  <si>
    <t>CLHU4690652</t>
  </si>
  <si>
    <t>MSCURV827135</t>
  </si>
  <si>
    <t>4928038659/4928038679</t>
  </si>
  <si>
    <t>Cantus WG/Volley 88 OL</t>
  </si>
  <si>
    <t>MSCU5756640</t>
  </si>
  <si>
    <t>FRA0277358</t>
  </si>
  <si>
    <t>Lutavit E 50</t>
  </si>
  <si>
    <t>DFSU2185313</t>
  </si>
  <si>
    <t>TCLU3958710</t>
  </si>
  <si>
    <t>SUDU66200A0PKES3</t>
  </si>
  <si>
    <t>4929678189/4930212933</t>
  </si>
  <si>
    <t>Opal 7,5</t>
  </si>
  <si>
    <t>HASU1533356</t>
  </si>
  <si>
    <t>HLCUPSE160651650</t>
  </si>
  <si>
    <t>HLXU3015027</t>
  </si>
  <si>
    <t>HLCUSS5160618565</t>
  </si>
  <si>
    <t>TRHU1917550</t>
  </si>
  <si>
    <t>ANT1030028</t>
  </si>
  <si>
    <t>ECMU1417589</t>
  </si>
  <si>
    <t>FRA0277605</t>
  </si>
  <si>
    <t>4929185989/4929185990/4928038677</t>
  </si>
  <si>
    <t>KUMULUS® DF,10X1 KG,CO/VOLLEY® 88 OL,1X210 L,CO/AURA® 20 E.C. + DASH® EC,1X1 PC,CO</t>
  </si>
  <si>
    <t>GVDU4016541</t>
  </si>
  <si>
    <t>ANRM66200A0PKWU1</t>
  </si>
  <si>
    <t>Opera SC</t>
  </si>
  <si>
    <t>HASU1409371</t>
  </si>
  <si>
    <t>FRA0278178</t>
  </si>
  <si>
    <t>TEMU2686472</t>
  </si>
  <si>
    <t xml:space="preserve">SUDU26297A1Q6JKR </t>
  </si>
  <si>
    <t>Disponil AES 60</t>
  </si>
  <si>
    <t>SUDU7634536</t>
  </si>
  <si>
    <t>MSCURV791117</t>
  </si>
  <si>
    <t>FCIU5586147</t>
  </si>
  <si>
    <t>FRA0277531</t>
  </si>
  <si>
    <t>CMAU9055101</t>
  </si>
  <si>
    <t>FRA0277601</t>
  </si>
  <si>
    <t>CAXU7358812</t>
  </si>
  <si>
    <t>FRA0278024</t>
  </si>
  <si>
    <t>4929996945/4930112516/4930110023</t>
  </si>
  <si>
    <t>Lanette E Granules 25KG 5M2 5/Lanette SX 20KG 5H4/Myritol 331 175KG 1A1/Texapon K 12 P 15KG 5M2/Cetiol CC 175KG 1A1/Cetiol J 600 10KG 3H1/Cosmedia DC 50KG 1H2/Cutina AGS 25KG 5H4/Eumulgin CO455 205KG 1H2/Cetiol V 175KG 1A1</t>
  </si>
  <si>
    <t>ECMU4452140</t>
  </si>
  <si>
    <t>MSCURV836458</t>
  </si>
  <si>
    <t>MSCU4321920</t>
  </si>
  <si>
    <t>TTNU5103099</t>
  </si>
  <si>
    <t>MSCURV857025</t>
  </si>
  <si>
    <t>MSCU4689384</t>
  </si>
  <si>
    <t>MSCURV853602</t>
  </si>
  <si>
    <t>4928647177/4928038679</t>
  </si>
  <si>
    <t>TRHU2123929</t>
  </si>
  <si>
    <t>MSCU1551581</t>
  </si>
  <si>
    <t>HLCUSS5160619831</t>
  </si>
  <si>
    <t>HLBU1118409</t>
  </si>
  <si>
    <t>ANRM66200A0PKZMX</t>
  </si>
  <si>
    <t>4928081308/4930608101/4930608104</t>
  </si>
  <si>
    <t>Forum 500 WP/Fendona 60 SC</t>
  </si>
  <si>
    <t>HASU1539122</t>
  </si>
  <si>
    <t>HLCUSS5160636054</t>
  </si>
  <si>
    <t>CAIU2533567</t>
  </si>
  <si>
    <t>HLCUPSE160750549</t>
  </si>
  <si>
    <t>TCKU9465951</t>
  </si>
  <si>
    <t>ANRM66200A0Y0NZW</t>
  </si>
  <si>
    <t>4930212948/4929678188/4929678187</t>
  </si>
  <si>
    <t>HASU1146640</t>
  </si>
  <si>
    <t>HASU4842826</t>
  </si>
  <si>
    <t>ANRM66200A0Y0YYD</t>
  </si>
  <si>
    <t>4930212948/4929678192</t>
  </si>
  <si>
    <t>SUDU7930559</t>
  </si>
  <si>
    <t>MSCUZY218787</t>
  </si>
  <si>
    <t>MEDU2155920</t>
  </si>
  <si>
    <t>NAM2432401</t>
  </si>
  <si>
    <t>CLHU3813388</t>
  </si>
  <si>
    <t>CMAU0465872</t>
  </si>
  <si>
    <t>HLCUATL160559458</t>
  </si>
  <si>
    <t>CAIU2005739</t>
  </si>
  <si>
    <t>HLXU1317223</t>
  </si>
  <si>
    <t>HLCUATL160549430</t>
  </si>
  <si>
    <t>SEGU1423109</t>
  </si>
  <si>
    <t>HLCUSCL160623032</t>
  </si>
  <si>
    <t>Acronal HCR 435</t>
  </si>
  <si>
    <t>TCLU4496833</t>
  </si>
  <si>
    <t>HLCUATL160548426</t>
  </si>
  <si>
    <t>HLXU1277178</t>
  </si>
  <si>
    <t>TCLU3087260</t>
  </si>
  <si>
    <t>NAM2436833</t>
  </si>
  <si>
    <t>ECMU1198433</t>
  </si>
  <si>
    <t>MSCUUQ193338</t>
  </si>
  <si>
    <t>MSCU3551430</t>
  </si>
  <si>
    <t>MSCURV789590</t>
  </si>
  <si>
    <t>4930135884/4930234726/4929944695</t>
  </si>
  <si>
    <t>Xelorer B 2000/Basoplast 400 DS</t>
  </si>
  <si>
    <t>FCIU4293252</t>
  </si>
  <si>
    <t>0346512809</t>
  </si>
  <si>
    <t>WHLU0257730</t>
  </si>
  <si>
    <t>SLD235145</t>
  </si>
  <si>
    <t>4930139313/4930023793</t>
  </si>
  <si>
    <t>Acronal HS 400 1000KG 31HA1/Acronal 85 D sa 1000KG 31H1</t>
  </si>
  <si>
    <t>MSKU6210925</t>
  </si>
  <si>
    <t>SLD259306</t>
  </si>
  <si>
    <t>MRKU1086281</t>
  </si>
  <si>
    <t>SLD259233</t>
  </si>
  <si>
    <t>4930856575/4928797633</t>
  </si>
  <si>
    <t>MRKU0874669</t>
  </si>
  <si>
    <t>MRKU0014029</t>
  </si>
  <si>
    <t>SLD275823</t>
  </si>
  <si>
    <t>4930820975/4930820972/4930856574/4930023764</t>
  </si>
  <si>
    <t>Acronal 85 D sa 1000KG 31H1/Acronal 85 D sa 1000KG 31H1/Acronal HA 218 1000KG 31H1/Acronal HA 220 1000KG 31HA</t>
  </si>
  <si>
    <t>MRKU1005079</t>
  </si>
  <si>
    <t>TIFU1505639</t>
  </si>
  <si>
    <t>00109814</t>
  </si>
  <si>
    <t>EXFU0721624</t>
  </si>
  <si>
    <t>00109815</t>
  </si>
  <si>
    <t>CXTU1090399</t>
  </si>
  <si>
    <t>00111430</t>
  </si>
  <si>
    <t>CXTU1125962</t>
  </si>
  <si>
    <t>0108415</t>
  </si>
  <si>
    <t>SMLU4507997A</t>
  </si>
  <si>
    <t>Acronal 296 D</t>
  </si>
  <si>
    <t>SMLU2571460</t>
  </si>
  <si>
    <t>HLCUATL160650652</t>
  </si>
  <si>
    <t>Plantaren 1200/Plantaren 2000</t>
  </si>
  <si>
    <t>HLXU1310091</t>
  </si>
  <si>
    <t>MSCUKM002248</t>
  </si>
  <si>
    <t>Tinopal DMA-X/Tinopal DMA-Conc</t>
  </si>
  <si>
    <t>MSCU6610645</t>
  </si>
  <si>
    <t>MSCURV846283</t>
  </si>
  <si>
    <t>GLDU7291969</t>
  </si>
  <si>
    <t>MSCURV853263</t>
  </si>
  <si>
    <t>TCLU5376200</t>
  </si>
  <si>
    <t>FRA0278140</t>
  </si>
  <si>
    <t>Dehyquart A-CA 200KG 1H1/Dehyton K 220KG 1H1/Plantapon LGC Sorb 165KG 1H2</t>
  </si>
  <si>
    <t>CMAU1569510</t>
  </si>
  <si>
    <t>FRA0278925</t>
  </si>
  <si>
    <t>Rheovis AT 120</t>
  </si>
  <si>
    <t>TCLU3096534</t>
  </si>
  <si>
    <t>HLCUANR160639973</t>
  </si>
  <si>
    <t>GLDU5720350</t>
  </si>
  <si>
    <t>FRA0278478</t>
  </si>
  <si>
    <t>BMOU2034887</t>
  </si>
  <si>
    <t>HLCUATL160711194</t>
  </si>
  <si>
    <t>Silicato de Alumino</t>
  </si>
  <si>
    <t>HLXU1385589</t>
  </si>
  <si>
    <t>FRA0278584</t>
  </si>
  <si>
    <t>4930719870/4930108302/4930218415/4930719870</t>
  </si>
  <si>
    <t>Emulgade F 25KG 5H4/Lanette SX 20KG 5H4/Myritol 318 190KG 1A1/Cegesoft PS 6 190KG 1A1/Cetiol OE 165KG 1A1</t>
  </si>
  <si>
    <t>ECMU4391894</t>
  </si>
  <si>
    <t>HLCUSS5160706455</t>
  </si>
  <si>
    <t>Forum WP</t>
  </si>
  <si>
    <t>GESU6196488</t>
  </si>
  <si>
    <t>FRA0278839</t>
  </si>
  <si>
    <t>TEMU3168035</t>
  </si>
  <si>
    <t>FRA0278774</t>
  </si>
  <si>
    <t>ECMU1626280</t>
  </si>
  <si>
    <t>SMLU4544156A</t>
  </si>
  <si>
    <t>4928822726/4930507036</t>
  </si>
  <si>
    <t>Acronal MS 400/Foamaster MO 2111</t>
  </si>
  <si>
    <t>FCIU9014643</t>
  </si>
  <si>
    <t>HLCUATL160717888</t>
  </si>
  <si>
    <t>Master Seal 500 Gry/Master Seal CR 125</t>
  </si>
  <si>
    <t>CLHU4624100</t>
  </si>
  <si>
    <t>SMLU4544166A</t>
  </si>
  <si>
    <t>SMLU2565908</t>
  </si>
  <si>
    <t>FRA0278738</t>
  </si>
  <si>
    <t>Cutina GMS V</t>
  </si>
  <si>
    <t>CMAU0788920</t>
  </si>
  <si>
    <t>HLCUSS5160707491</t>
  </si>
  <si>
    <t>4930763806/4930762847</t>
  </si>
  <si>
    <t>HLXU3353071</t>
  </si>
  <si>
    <t>TCLU5293487</t>
  </si>
  <si>
    <t>MSCURV881611</t>
  </si>
  <si>
    <t>MSCU3157303</t>
  </si>
  <si>
    <t>MSCU4364096</t>
  </si>
  <si>
    <t>HLCUATL160739122</t>
  </si>
  <si>
    <t>AMFU3005822</t>
  </si>
  <si>
    <t>SMLU4544456A</t>
  </si>
  <si>
    <t>4930803454/4930820953</t>
  </si>
  <si>
    <t>Acronal M 18 D/Rheovis AS 1125</t>
  </si>
  <si>
    <t>TTNU1992167</t>
  </si>
  <si>
    <t>HLCUBC1160708956</t>
  </si>
  <si>
    <t>BMOU2824285</t>
  </si>
  <si>
    <t>FRA0278985</t>
  </si>
  <si>
    <t>4930682326/4930719874/4930719874/4930682326/4930719874/4930719874/4930108316/4930719874</t>
  </si>
  <si>
    <t>Lorol C 16 20KG 5H4/Myritol 331 175KG 1A1/Nutrilan Keratin W PP 25KG 3H1/Texapon K 12 P 15KG 5M2/Arlypon TT 205KG 1H2/Cetiol LC 170KG 1A1/Cutina PES 25KG 5H4/Emulgade NLB 25KG 1H2</t>
  </si>
  <si>
    <t>UESU4289414</t>
  </si>
  <si>
    <t>FRA0279348</t>
  </si>
  <si>
    <t>CMAU8294550</t>
  </si>
  <si>
    <t>ECMU4135172</t>
  </si>
  <si>
    <t>FRA0279259</t>
  </si>
  <si>
    <t>4930051123/4930110050/4930742763</t>
  </si>
  <si>
    <t>Hydrosulfite AWC 50KG 1A1/Texapon K 12 G 25KG 5M2/Euperlan PK 3000 AM 195KG 1H2</t>
  </si>
  <si>
    <t>CMAU8326425</t>
  </si>
  <si>
    <t>HLCUATL160739959</t>
  </si>
  <si>
    <t>HLXU1025263</t>
  </si>
  <si>
    <t>BMOU2264811</t>
  </si>
  <si>
    <t>HLCUATL160739294</t>
  </si>
  <si>
    <t>HLXU1145335</t>
  </si>
  <si>
    <t>HLXU1347064</t>
  </si>
  <si>
    <t>HLCUATL160737423</t>
  </si>
  <si>
    <t>BSIU4056978</t>
  </si>
  <si>
    <t>HLCUATL160739948</t>
  </si>
  <si>
    <t>TRHU1916147</t>
  </si>
  <si>
    <t>XINU1020492</t>
  </si>
  <si>
    <t xml:space="preserve">SUDU66200A0Y0MKM </t>
  </si>
  <si>
    <t>SUDU7366011</t>
  </si>
  <si>
    <t>HLCUATL160737350</t>
  </si>
  <si>
    <t>TRLU9120874</t>
  </si>
  <si>
    <t>FSCU7583228</t>
  </si>
  <si>
    <t>FRA0279221</t>
  </si>
  <si>
    <t>TGHU4904106</t>
  </si>
  <si>
    <t>FRA0278612</t>
  </si>
  <si>
    <t>Aguilla WG</t>
  </si>
  <si>
    <t>ECMU4486496</t>
  </si>
  <si>
    <t>HLCUATL160751792</t>
  </si>
  <si>
    <t>CAIU2106647</t>
  </si>
  <si>
    <t>HLCUATL160755084</t>
  </si>
  <si>
    <t>HLXU1220887</t>
  </si>
  <si>
    <t>sealand</t>
  </si>
  <si>
    <t>MRKU0932317</t>
  </si>
  <si>
    <t>TWSC16060137</t>
  </si>
  <si>
    <t>Solimer K -73/Solimer Les</t>
  </si>
  <si>
    <t>MSKU7096611</t>
  </si>
  <si>
    <t>NAM2461583</t>
  </si>
  <si>
    <t>CMAU1009120</t>
  </si>
  <si>
    <t>HLCUSCL160700179</t>
  </si>
  <si>
    <t>4930856576/4930875472</t>
  </si>
  <si>
    <t>Acronal 85 D sa 1000KG 31H1</t>
  </si>
  <si>
    <t>TCLU4146286</t>
  </si>
  <si>
    <t>HLXU4456053</t>
  </si>
  <si>
    <t>HLCUSCL160700325</t>
  </si>
  <si>
    <t>4930907448/4931037350</t>
  </si>
  <si>
    <t>HLXU5394383</t>
  </si>
  <si>
    <t>HLXU5221114</t>
  </si>
  <si>
    <t>HLCUATL160755800</t>
  </si>
  <si>
    <t>HLXU1349236</t>
  </si>
  <si>
    <t>MSCURV919312</t>
  </si>
  <si>
    <t>MEDU8559148</t>
  </si>
  <si>
    <t>MSCURV920344</t>
  </si>
  <si>
    <t>4930742758/4929509254/4930682339</t>
  </si>
  <si>
    <t>Dehyquart Guar N 25KG 4G/Disponil OC 25 25KG 5H4/Cetiol CC 175KG 1A1/Cetiol AB 175KG 1A1/Hydrosulfite AWC 50KG 1A1</t>
  </si>
  <si>
    <t>CLHU2692255</t>
  </si>
  <si>
    <t>MSCURV896809</t>
  </si>
  <si>
    <t>FSCU3925404</t>
  </si>
  <si>
    <t>FRA0279712</t>
  </si>
  <si>
    <t>DVRU1576945</t>
  </si>
  <si>
    <t>FRA0279526</t>
  </si>
  <si>
    <t>Comperlan IP</t>
  </si>
  <si>
    <t>GESU3414328</t>
  </si>
  <si>
    <t>SMLU 4552882A</t>
  </si>
  <si>
    <t>Dehyton KB</t>
  </si>
  <si>
    <t>FCIU2943852</t>
  </si>
  <si>
    <t>FBLU3037304</t>
  </si>
  <si>
    <t>MSCURV899878</t>
  </si>
  <si>
    <t>Euperlan PK 771/Texapon ASV 70 Special</t>
  </si>
  <si>
    <t>TTNU3405443</t>
  </si>
  <si>
    <t>MSCURV899944</t>
  </si>
  <si>
    <t>4930625797/4930624720/4930742774/4930625794</t>
  </si>
  <si>
    <t>Uvinul T 150 60KG 1A2 5/Cremophor RH 410 60KG 1H2/Edeta B Pulver 25KG 5M2 3/Lutensol XL 70 200KG 1A1</t>
  </si>
  <si>
    <t>MEDU6224510</t>
  </si>
  <si>
    <t>HLCUME3160746344</t>
  </si>
  <si>
    <t>Pluriol E 3350</t>
  </si>
  <si>
    <t>HLXU1037156</t>
  </si>
  <si>
    <t>FRA0279757</t>
  </si>
  <si>
    <t>4929218907/4929217669</t>
  </si>
  <si>
    <t>TGHU4914188</t>
  </si>
  <si>
    <t>CAIU4047250</t>
  </si>
  <si>
    <t>FRA0279720</t>
  </si>
  <si>
    <t>CMAU9001419</t>
  </si>
  <si>
    <t>FRA0279603</t>
  </si>
  <si>
    <t>4929663878/4929218907/4929216451</t>
  </si>
  <si>
    <t>AVISO® DF,10X1 KG,EC/VOLLEY® 88 OL,1X60 L,EC/DASH® HC,4X5 L,EC</t>
  </si>
  <si>
    <t>ECMU4451611</t>
  </si>
  <si>
    <t>TTNU5570072</t>
  </si>
  <si>
    <t>FRA0279999</t>
  </si>
  <si>
    <t>4931120536/4930742760</t>
  </si>
  <si>
    <t>Agnique SPO 40 210KG 1H1/Lamesoft CARE 190KG 1H2</t>
  </si>
  <si>
    <t>TGHU3591250</t>
  </si>
  <si>
    <t>HLCUATL160706717</t>
  </si>
  <si>
    <t>GLDU5426160</t>
  </si>
  <si>
    <t>TEMU4481018</t>
  </si>
  <si>
    <t>HLCUATL160706867</t>
  </si>
  <si>
    <t>GLDU3162304</t>
  </si>
  <si>
    <t>TEXU1558948</t>
  </si>
  <si>
    <t>TGHU1397651</t>
  </si>
  <si>
    <t>HLCUATL160722200</t>
  </si>
  <si>
    <t>SEGU8032488</t>
  </si>
  <si>
    <t>00110243</t>
  </si>
  <si>
    <t>CRXU8613368</t>
  </si>
  <si>
    <t>CRXU8668680</t>
  </si>
  <si>
    <t xml:space="preserve"> '00110092</t>
  </si>
  <si>
    <t>CRXU8679431</t>
  </si>
  <si>
    <t>NAM2422733</t>
  </si>
  <si>
    <t>NPCU1150080</t>
  </si>
  <si>
    <t>SIMU2556618</t>
  </si>
  <si>
    <t>CXTU1125047</t>
  </si>
  <si>
    <t>IHOU3051816</t>
  </si>
  <si>
    <t>TIFU1755197</t>
  </si>
  <si>
    <t>EXFU4403853</t>
  </si>
  <si>
    <t>TOLU9468376</t>
  </si>
  <si>
    <t xml:space="preserve">TPTU8512515 </t>
  </si>
  <si>
    <t>CRXU8684490</t>
  </si>
  <si>
    <t>00111274</t>
  </si>
  <si>
    <t>CRXU8687925</t>
  </si>
  <si>
    <t>CRXU8609244</t>
  </si>
  <si>
    <t>NAM2438999</t>
  </si>
  <si>
    <t>SEGU8060176</t>
  </si>
  <si>
    <t>NAM2433090</t>
  </si>
  <si>
    <t>SIMU2575330</t>
  </si>
  <si>
    <t>00111641</t>
  </si>
  <si>
    <t>EXFU5502906</t>
  </si>
  <si>
    <t>00111964</t>
  </si>
  <si>
    <t>IHOU3053871</t>
  </si>
  <si>
    <t>IHOU3053629</t>
  </si>
  <si>
    <t>IHOU3053676</t>
  </si>
  <si>
    <t>IHOU3051565</t>
  </si>
  <si>
    <t>IHOU3053892</t>
  </si>
  <si>
    <t>IHOU3053995</t>
  </si>
  <si>
    <t>IHOU3059334</t>
  </si>
  <si>
    <t>TIFU1756974</t>
  </si>
  <si>
    <t>GESU8104346</t>
  </si>
  <si>
    <t>EXFU5508102</t>
  </si>
  <si>
    <t>IHOU1059680</t>
  </si>
  <si>
    <t>EXFU2503010</t>
  </si>
  <si>
    <t>CXTU1083949</t>
  </si>
  <si>
    <t>CRXU8691910</t>
  </si>
  <si>
    <t>IHOU1055704</t>
  </si>
  <si>
    <t>IHOU1055746</t>
  </si>
  <si>
    <t>00112471</t>
  </si>
  <si>
    <t>NAM2446890</t>
  </si>
  <si>
    <t xml:space="preserve">00113155 </t>
  </si>
  <si>
    <t>00110092</t>
  </si>
  <si>
    <t>MSCURV838793</t>
  </si>
  <si>
    <t>GLDU3681059</t>
  </si>
  <si>
    <t>FRA0279834</t>
  </si>
  <si>
    <t>TEMU3354786</t>
  </si>
  <si>
    <t>HLCUATL160808090</t>
  </si>
  <si>
    <t>HLXU3357436</t>
  </si>
  <si>
    <t>FRA0279998</t>
  </si>
  <si>
    <t>ECMU2083059</t>
  </si>
  <si>
    <t>MSCURV936134</t>
  </si>
  <si>
    <t>Aguila WG</t>
  </si>
  <si>
    <t>MSCU5785232</t>
  </si>
  <si>
    <t>MSCUUH654149</t>
  </si>
  <si>
    <t>MSCU5878248</t>
  </si>
  <si>
    <t>MSCURV936100</t>
  </si>
  <si>
    <t>TGHU4109379</t>
  </si>
  <si>
    <t>MSCURV966982</t>
  </si>
  <si>
    <t>CRSU1135645</t>
  </si>
  <si>
    <t>HLCUPSE160850094</t>
  </si>
  <si>
    <t>Heat MN</t>
  </si>
  <si>
    <t>HLBU1219488</t>
  </si>
  <si>
    <t>SUDU56670A0JD077</t>
  </si>
  <si>
    <t>TTNU1972999</t>
  </si>
  <si>
    <t>NAM2478853</t>
  </si>
  <si>
    <t>CAIU2400918</t>
  </si>
  <si>
    <t>HLCUATL160821652</t>
  </si>
  <si>
    <t>HLXU1244024</t>
  </si>
  <si>
    <t>TCLU2810210</t>
  </si>
  <si>
    <t>NP1375</t>
  </si>
  <si>
    <t>ACS5-208190</t>
  </si>
  <si>
    <t>ACS5-206907</t>
  </si>
  <si>
    <t>ACS5-205728</t>
  </si>
  <si>
    <t>ACS5-205789</t>
  </si>
  <si>
    <t>ACS5-207519</t>
  </si>
  <si>
    <t>ACS5-207438</t>
  </si>
  <si>
    <t>ACS5-207432</t>
  </si>
  <si>
    <t>ACS5-205860</t>
  </si>
  <si>
    <t>ACS5-207433</t>
  </si>
  <si>
    <t>MSCURV945200</t>
  </si>
  <si>
    <t>4930624718/4930624718/4930742766/4930624718/4930857234/4930742755/4930742755/4930624718/4929996943</t>
  </si>
  <si>
    <t>Cetiol C 5 175KG 1A1/Cetiol 868 175KG 1A1/Cetiol HE 200KG 1A1/Cutina CP 20KG 5H4/Cutina MD 25KG 5H4/Eutanol G 175KG 1A1/Lamesoft TM Benz 205KG 1H2/Lanette N 20KG 5H4/Texapon SB 3 KC 220KG 1H2</t>
  </si>
  <si>
    <t>MSCU7768770</t>
  </si>
  <si>
    <t>MSCURV944575</t>
  </si>
  <si>
    <t>TCLU5925948</t>
  </si>
  <si>
    <t>TRIU9171938</t>
  </si>
  <si>
    <t>HLCUSS5160732698</t>
  </si>
  <si>
    <t>CPSU1762240</t>
  </si>
  <si>
    <t>HLCUHAM160765006</t>
  </si>
  <si>
    <t>Mva 2510</t>
  </si>
  <si>
    <t>HLXU3323267</t>
  </si>
  <si>
    <t>MSCUKM242737</t>
  </si>
  <si>
    <t>MEDU3672038</t>
  </si>
  <si>
    <t>HLCUSS5160734035</t>
  </si>
  <si>
    <t>4930803458/4928081308</t>
  </si>
  <si>
    <t>HLXU1109718</t>
  </si>
  <si>
    <t>MSCURV928479</t>
  </si>
  <si>
    <t>4930624724/4930742760/4930683540/4930857235/4930624707/4930742770/4930624724/4930742761/4930742761/4930742761/4930742760/4930742760/4930682340</t>
  </si>
  <si>
    <t>Cutina HR Powder 20KG 5H4/Cetiol SB 45 25KG 4G/Lorol C 18 20KG 5H4/PALMITATO DE ISOPROPILO 175KG 1A1/Gluadin Soy Benz 25KG 3H1/Emulgade CM 200KG 1H2/PALMITATO DE ISOPROPILO 175KG 1A1/Eumulgin B 1. 25KG 1H2/Lamesoft PO 65 220KG 1H2/Gluadin WQ PP 25KG 3H1/Cetiol V 175KG 1A1/Isopropylmyristate 175KG 1A1/Comperlan KD 190KG 1H2</t>
  </si>
  <si>
    <t>AMFU8630308</t>
  </si>
  <si>
    <t>MEDU7394681</t>
  </si>
  <si>
    <t>FRA0280188</t>
  </si>
  <si>
    <t>ECMU9730563</t>
  </si>
  <si>
    <t>SMLU4570223A</t>
  </si>
  <si>
    <t>4931258484/4931258465/4931258464</t>
  </si>
  <si>
    <t>Acronal 296 D na/Rheovis AS 1125/Dispex AA 4135</t>
  </si>
  <si>
    <t>FCIU3128269</t>
  </si>
  <si>
    <t>FRA0280038</t>
  </si>
  <si>
    <t>4930742757/4930742768</t>
  </si>
  <si>
    <t>Dehyquart A-CA/Plantapon LGC Sorb</t>
  </si>
  <si>
    <t>IPXU3013850</t>
  </si>
  <si>
    <t>MSCUKZ247319</t>
  </si>
  <si>
    <t>GLDU3405908</t>
  </si>
  <si>
    <t>MSCURV918777</t>
  </si>
  <si>
    <t>4929185994/4929663886</t>
  </si>
  <si>
    <t>Volley 88 OL/Dash EC</t>
  </si>
  <si>
    <t>MSCU6235159</t>
  </si>
  <si>
    <t>HLCUHAM160783237</t>
  </si>
  <si>
    <t>HLXU5091746</t>
  </si>
  <si>
    <t>MSCURV941431</t>
  </si>
  <si>
    <t>4930624724/4930108303/4930682330/4930742760/4930857234/4931053975/4930108301/4930742765</t>
  </si>
  <si>
    <t>Cosmedia Ultragel 300 25KG 5H4/Emulgade 1000 NI 20KG 5H4/Texapon K 12 G 25KG 5M2/Emulgade SE-PF 20KG 5H4/Lanette 16 20KG 5H4/Gluadin R Benz 25KG 3H1/Plantacare 818 UP 225KG 1H2/Plantacare 818 UP 225KG 1H2</t>
  </si>
  <si>
    <t>MEDU3162918</t>
  </si>
  <si>
    <t>GATU1373250</t>
  </si>
  <si>
    <t>GLDU3676330</t>
  </si>
  <si>
    <t>FRA0280248</t>
  </si>
  <si>
    <t>CMAU8043045</t>
  </si>
  <si>
    <t>MSCUVS746179</t>
  </si>
  <si>
    <t>Master Top 1200 A4/Master Top 1200 B4/Master Top 1200X</t>
  </si>
  <si>
    <t>CAXU9775179</t>
  </si>
  <si>
    <t>FRA0280933</t>
  </si>
  <si>
    <t>CMAU0740784</t>
  </si>
  <si>
    <t>FRA0280407</t>
  </si>
  <si>
    <t>CMAU0246750</t>
  </si>
  <si>
    <t>HLCUATL160803326</t>
  </si>
  <si>
    <t>Master Seal CR 190/Master Seal HLM 5000</t>
  </si>
  <si>
    <t>HLXU1102842</t>
  </si>
  <si>
    <t>FRA0280734</t>
  </si>
  <si>
    <t>CMAU8370393</t>
  </si>
  <si>
    <t>MSCURV960084</t>
  </si>
  <si>
    <t>MEDU2058088</t>
  </si>
  <si>
    <t>SMLU 4576592A</t>
  </si>
  <si>
    <t>TCKU3033035</t>
  </si>
  <si>
    <t>MSCURV970802</t>
  </si>
  <si>
    <t>TRLU3717184</t>
  </si>
  <si>
    <t>HLCUATL160834942</t>
  </si>
  <si>
    <t>CLHU3848996</t>
  </si>
  <si>
    <t>HLCUATL160833559</t>
  </si>
  <si>
    <t>GESU2838126</t>
  </si>
  <si>
    <t>MSCURV970844</t>
  </si>
  <si>
    <t>CRXU1749455</t>
  </si>
  <si>
    <t>FRA0281132</t>
  </si>
  <si>
    <t>4930219401/4929185991/4930218930/4930218932</t>
  </si>
  <si>
    <t>FACET® SC,10X1 L,CO</t>
  </si>
  <si>
    <t>CMAU1585168</t>
  </si>
  <si>
    <t>HLCUANR160809736</t>
  </si>
  <si>
    <t>4929277760/4928597344</t>
  </si>
  <si>
    <t>HLXU6530062</t>
  </si>
  <si>
    <t>MSCURV981601</t>
  </si>
  <si>
    <t>4931257810/4931311691/4931311689/4931311690/4931311697/4930742777/4931311688</t>
  </si>
  <si>
    <t>Luviquat® UltraCare AT 1 120KG 1H1/Lucantin Amarillo 4x5KG 4G/Lucantin Pink 25KG 4G 8/Lucantin Rojo 4x5KG 4G/Luta.Calpan 98% 25KG 5H4 1/Tinosorb S 20KG 4G/Lucantin CX forte 25KG 4G 8</t>
  </si>
  <si>
    <t>MSCU9231753</t>
  </si>
  <si>
    <t>TGHU3339130</t>
  </si>
  <si>
    <t>HLCUSS5160811394</t>
  </si>
  <si>
    <t>CAIU2646305</t>
  </si>
  <si>
    <t>MSCURV977856</t>
  </si>
  <si>
    <t>4931236546/4931291777/4931423551/4931053976/4930719870/4931236547/4931236547/4931236547/4931470118</t>
  </si>
  <si>
    <t>Gluadin soy Benz 25 kg 3H1/Lorol C 16 20KG 5H4/Glucopon 425 N/HH 225KG 1H2/Eumulgin B 2 GS 25 KG 5H4/Lameform TGI 190KG 1H2/Cutina CP 20 KG 5H4/Lanette E Granules 25 KG 5M2 5/Cetiol RLF 10KG 3H1/Cetiol 868 175KG 1A1</t>
  </si>
  <si>
    <t>TGHU8145287</t>
  </si>
  <si>
    <t>FRA0281454</t>
  </si>
  <si>
    <t>Dietanolamine Pure</t>
  </si>
  <si>
    <t>TCKU2620022</t>
  </si>
  <si>
    <t>MSCUKM344491</t>
  </si>
  <si>
    <t>Tinopal DMA-X-Conce</t>
  </si>
  <si>
    <t>TRHU2084838</t>
  </si>
  <si>
    <t>MSCURV983250</t>
  </si>
  <si>
    <t>4931311374/4930107430</t>
  </si>
  <si>
    <t>Cetiol HE/Texapn V 95 G/Emulgade 1000 NI</t>
  </si>
  <si>
    <t>MSCU0160221</t>
  </si>
  <si>
    <t>MSCURV956181</t>
  </si>
  <si>
    <t>Texapon ASV 70 Special</t>
  </si>
  <si>
    <t>MSCU3357699</t>
  </si>
  <si>
    <t>FRA0281413</t>
  </si>
  <si>
    <t>Dietanolamine Rein</t>
  </si>
  <si>
    <t>GESU2620258</t>
  </si>
  <si>
    <t>MSCUKM343535</t>
  </si>
  <si>
    <t>MSCU3505902</t>
  </si>
  <si>
    <t>HLCUHAM160826067</t>
  </si>
  <si>
    <t>GATU1350240</t>
  </si>
  <si>
    <t>MSCURV941910</t>
  </si>
  <si>
    <t>4927584422/4928081310/4927605953</t>
  </si>
  <si>
    <t>Vivid EC/Cumora SC</t>
  </si>
  <si>
    <t>TRHU2223213</t>
  </si>
  <si>
    <t>HLCUATL160836177</t>
  </si>
  <si>
    <t>HLXU1365448</t>
  </si>
  <si>
    <t>NAM2484599</t>
  </si>
  <si>
    <t>TEMU2895359</t>
  </si>
  <si>
    <t>MEDU3187412</t>
  </si>
  <si>
    <t>MSCUKM344715</t>
  </si>
  <si>
    <t>HLCUCPH160707063</t>
  </si>
  <si>
    <t>4929419595/4929419595/4929419597</t>
  </si>
  <si>
    <t>Roxion 40 EC</t>
  </si>
  <si>
    <t>CLHU4431672</t>
  </si>
  <si>
    <t>FRA0281734</t>
  </si>
  <si>
    <t>Dart 15 SC</t>
  </si>
  <si>
    <t>CMAU1941269</t>
  </si>
  <si>
    <t>HLCUATL160858025</t>
  </si>
  <si>
    <t>BSIU2108579</t>
  </si>
  <si>
    <t>HLXU3208453</t>
  </si>
  <si>
    <t>HLCUOSL160810350</t>
  </si>
  <si>
    <t>FSCU9665177</t>
  </si>
  <si>
    <t>HLCUSS5160816025</t>
  </si>
  <si>
    <t>4930762850/4930763806</t>
  </si>
  <si>
    <t>GESU5604712</t>
  </si>
  <si>
    <t>SUDUC6999A0Q3003</t>
  </si>
  <si>
    <t>SUDU1188099</t>
  </si>
  <si>
    <t>MSCURK008077</t>
  </si>
  <si>
    <t>4931470121/4931291778</t>
  </si>
  <si>
    <t>Plantatex LLE/Texapon K 12 P</t>
  </si>
  <si>
    <t>MSCU3756770</t>
  </si>
  <si>
    <t>MSCURV974226</t>
  </si>
  <si>
    <t>4927607590/4927552586</t>
  </si>
  <si>
    <t>Cumora SC/Comet Gold</t>
  </si>
  <si>
    <t>GLDU4048723</t>
  </si>
  <si>
    <t>MSCURV988176</t>
  </si>
  <si>
    <t>INBU3924434</t>
  </si>
  <si>
    <t>HLCUATL160856074</t>
  </si>
  <si>
    <t>Plantaren 818 UP</t>
  </si>
  <si>
    <t>TTNU1380182</t>
  </si>
  <si>
    <t>MSCURV974119</t>
  </si>
  <si>
    <t>4927665947/4927605957</t>
  </si>
  <si>
    <t>Opus SC/Cumora SC</t>
  </si>
  <si>
    <t>GLDU9638553</t>
  </si>
  <si>
    <t>MSCURV960167</t>
  </si>
  <si>
    <t>TCKU3740450</t>
  </si>
  <si>
    <t>SMLU4576265A</t>
  </si>
  <si>
    <t>4931370638/4931365979</t>
  </si>
  <si>
    <t>Acronal 296 D na/Foamaster MO 2111</t>
  </si>
  <si>
    <t>GATU1363735</t>
  </si>
  <si>
    <t>SMLU7848916</t>
  </si>
  <si>
    <t>MSCUP4708033</t>
  </si>
  <si>
    <t>4929678196/4930214617</t>
  </si>
  <si>
    <t>Kelpark</t>
  </si>
  <si>
    <t>GLDU3534926</t>
  </si>
  <si>
    <t>FRA0281465</t>
  </si>
  <si>
    <t>ECMU1933081</t>
  </si>
  <si>
    <t>CMAU9079994</t>
  </si>
  <si>
    <t>HLCUATL160862110</t>
  </si>
  <si>
    <t>CLHU3894610</t>
  </si>
  <si>
    <t>HLXU3372235</t>
  </si>
  <si>
    <t>FRA0281440</t>
  </si>
  <si>
    <t>4931314162/4930903763/4931311696/4931311386</t>
  </si>
  <si>
    <t>Vitamin E Acetate 5KG 3H1/Lucarotin 30 SUN 1KG IP3A/Lutavit B2 SG 80. 25KG 5H4/Trilon M Granulado SG 25KG 5M2 3</t>
  </si>
  <si>
    <t>CMAU8408478</t>
  </si>
  <si>
    <t>HLCUSS5160806844</t>
  </si>
  <si>
    <t>4929205011/4929205027</t>
  </si>
  <si>
    <t>Forum 500 WP/Sunfire 24 SC</t>
  </si>
  <si>
    <t>HLBU1043803</t>
  </si>
  <si>
    <t>FRA0281733</t>
  </si>
  <si>
    <t>ECMU4540133</t>
  </si>
  <si>
    <t>HLCUATL160873565</t>
  </si>
  <si>
    <t>HLXU3511541</t>
  </si>
  <si>
    <t>HLCUSCL160747151</t>
  </si>
  <si>
    <t>GVCU4042784</t>
  </si>
  <si>
    <t>NAM2433032</t>
  </si>
  <si>
    <t>SIMU2542173</t>
  </si>
  <si>
    <t>SIMU2511043</t>
  </si>
  <si>
    <t>00111967</t>
  </si>
  <si>
    <t>IHOU1057646</t>
  </si>
  <si>
    <t>IHOU3051009</t>
  </si>
  <si>
    <t>NAM2441318</t>
  </si>
  <si>
    <t>EXFU5508904</t>
  </si>
  <si>
    <t>MSCUUQ205199</t>
  </si>
  <si>
    <t>TQMU1855000</t>
  </si>
  <si>
    <t>IHOU3056192</t>
  </si>
  <si>
    <t>IHOU3057666</t>
  </si>
  <si>
    <t>SEGU8032575</t>
  </si>
  <si>
    <t>00112782</t>
  </si>
  <si>
    <t>CRXU8684886</t>
  </si>
  <si>
    <t>IHOU1056228</t>
  </si>
  <si>
    <t>IHOU3059036</t>
  </si>
  <si>
    <t>NAM2462712</t>
  </si>
  <si>
    <t>CRXU8702866</t>
  </si>
  <si>
    <t>NAM2472570</t>
  </si>
  <si>
    <t>TCLU9034761</t>
  </si>
  <si>
    <t>EXFU5508674</t>
  </si>
  <si>
    <t>SEGU8006787</t>
  </si>
  <si>
    <t>TCLU9061664</t>
  </si>
  <si>
    <t>TCLU9062700</t>
  </si>
  <si>
    <t>TQMU1230033</t>
  </si>
  <si>
    <t>NAM2462590</t>
  </si>
  <si>
    <t>EXFU5501108</t>
  </si>
  <si>
    <t>NAM2456001</t>
  </si>
  <si>
    <t>CXTU1125622</t>
  </si>
  <si>
    <t>IHOU3054625</t>
  </si>
  <si>
    <t>00112801</t>
  </si>
  <si>
    <t>EXFU0541514</t>
  </si>
  <si>
    <t>EXFU0607669</t>
  </si>
  <si>
    <t>EXFU0613722</t>
  </si>
  <si>
    <t>TIFU1758386</t>
  </si>
  <si>
    <t xml:space="preserve">00113235 </t>
  </si>
  <si>
    <t>EXFU5504679</t>
  </si>
  <si>
    <t>RFCU8208779</t>
  </si>
  <si>
    <t>IHOU3058050</t>
  </si>
  <si>
    <t>TIFU1755556</t>
  </si>
  <si>
    <t xml:space="preserve">00113776 </t>
  </si>
  <si>
    <t>CRXU8695920</t>
  </si>
  <si>
    <t>NAM2476704</t>
  </si>
  <si>
    <t>CRXU8607278</t>
  </si>
  <si>
    <t>CRXU8608438</t>
  </si>
  <si>
    <t>NAM2483884</t>
  </si>
  <si>
    <t>pluracol 4600 POLYOL</t>
  </si>
  <si>
    <t>EXFU0574210</t>
  </si>
  <si>
    <t>SIMU2432751</t>
  </si>
  <si>
    <t>NP1440</t>
  </si>
  <si>
    <t>NP1419</t>
  </si>
  <si>
    <t>NP1417</t>
  </si>
  <si>
    <t>NP1423</t>
  </si>
  <si>
    <t>FG1443</t>
  </si>
  <si>
    <t>MSCUUQ121065</t>
  </si>
  <si>
    <t>NAM2321014</t>
  </si>
  <si>
    <t>HLCUATL160423019</t>
  </si>
  <si>
    <t>Luta.Calpan 98% 25KG 5H4 1/LUTAVIT E 50 25KG 5H4 1/Lutavit B2 SG 80. 25KG 5H4/Tinolux BBS 30KG 3H1/Eumulgin CO 60 60KG 1H2</t>
  </si>
  <si>
    <t>EXFU5507019</t>
  </si>
  <si>
    <t>IHOU1056660</t>
  </si>
  <si>
    <t>TQMU1855925</t>
  </si>
  <si>
    <t xml:space="preserve">00114442 </t>
  </si>
  <si>
    <t>EXFU5502911</t>
  </si>
  <si>
    <t>00114540</t>
  </si>
  <si>
    <t>NAM2477044</t>
  </si>
  <si>
    <t>CRXU8684839</t>
  </si>
  <si>
    <t>ILIU1430012</t>
  </si>
  <si>
    <t>NAM2483557</t>
  </si>
  <si>
    <t>CXTU1001581</t>
  </si>
  <si>
    <t>NAM2483636</t>
  </si>
  <si>
    <t>TCLU9081336</t>
  </si>
  <si>
    <t>TCLU9081969</t>
  </si>
  <si>
    <t>NAM2485196</t>
  </si>
  <si>
    <t>TIFU1722552</t>
  </si>
  <si>
    <t>MSCURK026426</t>
  </si>
  <si>
    <t>TCKU3673881</t>
  </si>
  <si>
    <t>MSCURK011873</t>
  </si>
  <si>
    <t>MEDU6679397</t>
  </si>
  <si>
    <t>MSCURK020536</t>
  </si>
  <si>
    <t>4930218936/4930741389/4930742995</t>
  </si>
  <si>
    <t>TGHU4788665</t>
  </si>
  <si>
    <t>TRLU4210511</t>
  </si>
  <si>
    <t>MSCURK017375</t>
  </si>
  <si>
    <t>TCLU9480640</t>
  </si>
  <si>
    <t>FCIU8517535</t>
  </si>
  <si>
    <t xml:space="preserve">HLCUHAM160863784 </t>
  </si>
  <si>
    <t>CAXU6804695</t>
  </si>
  <si>
    <t>FSCU7508230</t>
  </si>
  <si>
    <t>FRA0282022</t>
  </si>
  <si>
    <t>CMAU1190147</t>
  </si>
  <si>
    <t>NAM2505562</t>
  </si>
  <si>
    <t>Novacilet AF</t>
  </si>
  <si>
    <t>CMAU8035651</t>
  </si>
  <si>
    <t>FRA0281828</t>
  </si>
  <si>
    <t>4931291782/4931291781/4931291784/4931311377/4931311381/4931311378/4931291782/4931291784/4931307129/4931311378/4931291782/4931307129/4931311377/4931311378/4931291784/4931311377/4931291784/4931291782/4931470123/4931470122</t>
  </si>
  <si>
    <t>Dehyquart Guar N 25KG 4G/Lanette O 20KG 5H4/Lamesoft CARE 190KG 1H2/Cetiol AB 175KG 1A1/Emulgade 1000 NI 20KG 5H4/Gluadin WQ PP 25KG 3H1/Eutanol G 175KG 1A1/Lamesoft PO 65 220KG 1H2/Emulgade CM 200KG 1H2/Myritol 331 175KG 1A1/Cetiol V 175KG 1A1/Comperlan KD 190KG 1H2/Cutina AGS 25KG 5H4/Eumulgin SG 10KG 1G/Nutrilan Keratin W PP 25KG 3H1/Emulgade NLB 25KG 1H2/Texapon K 12 G 25KG 5M2/Isopropylmyristate 175KG 1A1</t>
  </si>
  <si>
    <t>TRLU8739519</t>
  </si>
  <si>
    <t>CMAU9087958</t>
  </si>
  <si>
    <t>ECMU4700519</t>
  </si>
  <si>
    <t>HLCUATL160872708</t>
  </si>
  <si>
    <t>HLXU1155591</t>
  </si>
  <si>
    <t xml:space="preserve">HLCUHAM160868079 </t>
  </si>
  <si>
    <t>TTNU4468003</t>
  </si>
  <si>
    <t>SMLU4601268A</t>
  </si>
  <si>
    <t>TTNU1586851</t>
  </si>
  <si>
    <t>HLCUATL160909492</t>
  </si>
  <si>
    <t>DRYU2015379</t>
  </si>
  <si>
    <t>TGHU1019306</t>
  </si>
  <si>
    <t xml:space="preserve">HLCUSS5160831152 </t>
  </si>
  <si>
    <t>HLXU1170894</t>
  </si>
  <si>
    <t>FRA0281816</t>
  </si>
  <si>
    <t>4931421447/4931421449</t>
  </si>
  <si>
    <t>Dehyton K/Plantapon LGC Sorb</t>
  </si>
  <si>
    <t>ECMU1706663</t>
  </si>
  <si>
    <t>ANT1040634</t>
  </si>
  <si>
    <t>4931470123/4931470122</t>
  </si>
  <si>
    <t>DVRU1626624</t>
  </si>
  <si>
    <t>XINU1461055</t>
  </si>
  <si>
    <t>MSCURK040088</t>
  </si>
  <si>
    <t>MEDU6292622</t>
  </si>
  <si>
    <t>MSCURK040021</t>
  </si>
  <si>
    <t>4928597340/4929277782</t>
  </si>
  <si>
    <t>CARU2725817</t>
  </si>
  <si>
    <t>MEDU3704201</t>
  </si>
  <si>
    <t>FRA0282369</t>
  </si>
  <si>
    <t>IPXU3878962</t>
  </si>
  <si>
    <t>MSCURK038124</t>
  </si>
  <si>
    <t>Metalfun</t>
  </si>
  <si>
    <t>MEDU3249849</t>
  </si>
  <si>
    <t>MSCURK045640</t>
  </si>
  <si>
    <t>4927100255/4929216451</t>
  </si>
  <si>
    <t>Dash EC+Aura</t>
  </si>
  <si>
    <t>TCLU5213012</t>
  </si>
  <si>
    <t>FRA0282436</t>
  </si>
  <si>
    <t>GESU1276261</t>
  </si>
  <si>
    <t>FRA0282382</t>
  </si>
  <si>
    <t>CMAU1941905</t>
  </si>
  <si>
    <t>MSCURK049360</t>
  </si>
  <si>
    <t>4931291780/4931291783/4930742765</t>
  </si>
  <si>
    <t>MSCU3819930</t>
  </si>
  <si>
    <t>FSCU7652170</t>
  </si>
  <si>
    <t>Euperlan PK 771 Benz 205KG 1H2/Eumulgin B 2 25KG 5H4</t>
  </si>
  <si>
    <t>GLDU3649925</t>
  </si>
  <si>
    <t>FRA0282125</t>
  </si>
  <si>
    <t>TEMU5580611</t>
  </si>
  <si>
    <t>ECMU2075177</t>
  </si>
  <si>
    <t>MSCURK043942</t>
  </si>
  <si>
    <t>MEDU2900180</t>
  </si>
  <si>
    <t>6310-0454-609.016</t>
  </si>
  <si>
    <t>Master Seal 345</t>
  </si>
  <si>
    <t>DRYU4293949</t>
  </si>
  <si>
    <t>K+N</t>
  </si>
  <si>
    <t>SLD314295</t>
  </si>
  <si>
    <t>Master Seal Np1/Master Seal CR 125/Master Seal HLM 5000</t>
  </si>
  <si>
    <t>MSKU0239541</t>
  </si>
  <si>
    <t>HLCUATL160923540</t>
  </si>
  <si>
    <t>GLDU5310015</t>
  </si>
  <si>
    <t>FRA0282885</t>
  </si>
  <si>
    <t>CMAU1959993</t>
  </si>
  <si>
    <t>FRA0282480</t>
  </si>
  <si>
    <t>4931604387/4931683857/4931291785/4931311377/4931291785</t>
  </si>
  <si>
    <t>Lanette 16 20KG 5H4/Comperlan IP 25KG 4G/Lanette SX 20KG 5H4/Cutina PES 25KG 5H4/Lamesoft TM Benz 205KG 1H2</t>
  </si>
  <si>
    <t>CMAU8255173</t>
  </si>
  <si>
    <t>HLCUATL160927116</t>
  </si>
  <si>
    <t>HLXU3532143</t>
  </si>
  <si>
    <t>HLCUATL160927105</t>
  </si>
  <si>
    <t>BSIU2113050</t>
  </si>
  <si>
    <t>FRA0283240</t>
  </si>
  <si>
    <t>Idcap D C353</t>
  </si>
  <si>
    <t>GESU2689260</t>
  </si>
  <si>
    <t>FRA0282432</t>
  </si>
  <si>
    <t>493165351/4931871006</t>
  </si>
  <si>
    <t>Luta Calpan/Agnique CSO 35</t>
  </si>
  <si>
    <t>DFSU2267685</t>
  </si>
  <si>
    <t>HLCUATL160925143</t>
  </si>
  <si>
    <t>IPXU3815007</t>
  </si>
  <si>
    <t>HLXU1407395</t>
  </si>
  <si>
    <t>FRA0282587</t>
  </si>
  <si>
    <t>4931684055/49031311385</t>
  </si>
  <si>
    <t>Lucantin Pink/Emulphor OPS 25</t>
  </si>
  <si>
    <t>TGHU4941814</t>
  </si>
  <si>
    <t>FRA0282726</t>
  </si>
  <si>
    <t>CMAU1447385</t>
  </si>
  <si>
    <t>Tinopal DMA-X Conc</t>
  </si>
  <si>
    <t>MRKU7919338</t>
  </si>
  <si>
    <t>FRA0282846</t>
  </si>
  <si>
    <t>TEMU2524698</t>
  </si>
  <si>
    <t>FRA0282886</t>
  </si>
  <si>
    <t>4931307130/4931914540</t>
  </si>
  <si>
    <t>Euperlan PK 3000 AM 195KG 1H2/Lamesoft PO 65 220KG 1H2</t>
  </si>
  <si>
    <t>CMAU1052467</t>
  </si>
  <si>
    <t>4931918400/4931921400/4931918754/4931918752/4931871036/4931871011/4931604384</t>
  </si>
  <si>
    <t>Cetiol CC 175KG 1A1/Eumulgin B 3 25KG 5H4/Eumulgin L 205KG 1H2/Cetiol OE 165KG 1A1/EUPERLAN KE 4616 200KG 1H2/Cetiol C 5 10KG 3H1/Texapon V 95 G 20KG 5M1</t>
  </si>
  <si>
    <t>TRLU4832480</t>
  </si>
  <si>
    <t>HLCUSS5160915868</t>
  </si>
  <si>
    <t>TGHU6107740</t>
  </si>
  <si>
    <t>HLCUATL160943681</t>
  </si>
  <si>
    <t>BMOU2728527</t>
  </si>
  <si>
    <t>SMLU4602271A</t>
  </si>
  <si>
    <t>Acronal 296 D na</t>
  </si>
  <si>
    <t>CRXU3441836</t>
  </si>
  <si>
    <t>HLCUATL160952016</t>
  </si>
  <si>
    <t>Magnaflot LT 7990</t>
  </si>
  <si>
    <t>FCIU2465476</t>
  </si>
  <si>
    <t>CAIU2618622</t>
  </si>
  <si>
    <t>HLCUDUS160906810</t>
  </si>
  <si>
    <t>Basacote Plus 9M</t>
  </si>
  <si>
    <t>MSCURK081348</t>
  </si>
  <si>
    <t>TRHU2414689</t>
  </si>
  <si>
    <t>HLCUCPH160808740</t>
  </si>
  <si>
    <t>4930219410/4930218937</t>
  </si>
  <si>
    <t>FSCU9918594</t>
  </si>
  <si>
    <t>KKLUTAO645535</t>
  </si>
  <si>
    <t>CIA TRANSPORTADORA</t>
  </si>
  <si>
    <t>BSIU2652108</t>
  </si>
  <si>
    <t>MSCUUN510765</t>
  </si>
  <si>
    <t>TGHU0899151</t>
  </si>
  <si>
    <t>HLCUATL160907888</t>
  </si>
  <si>
    <t>HLBU1449747</t>
  </si>
  <si>
    <t>TWSC16090126</t>
  </si>
  <si>
    <t>TGL</t>
  </si>
  <si>
    <t>Solimer K73</t>
  </si>
  <si>
    <t>MRKU7467264</t>
  </si>
  <si>
    <t>Sodium Gluconate</t>
  </si>
  <si>
    <t>MRKU7730452</t>
  </si>
  <si>
    <t>HLCUATL160873989</t>
  </si>
  <si>
    <t>HLXU3139286</t>
  </si>
  <si>
    <t>NAM2506396</t>
  </si>
  <si>
    <t>TRHU1651520</t>
  </si>
  <si>
    <t>SUDU26297A24NMD6</t>
  </si>
  <si>
    <t>TCLU9074110</t>
  </si>
  <si>
    <t>IHOU3058410</t>
  </si>
  <si>
    <t>SUDU26297A24NJB3</t>
  </si>
  <si>
    <t>160909090020</t>
  </si>
  <si>
    <t>HASU1313006</t>
  </si>
  <si>
    <t>CRXU8605085</t>
  </si>
  <si>
    <t>CRXU8609408</t>
  </si>
  <si>
    <t>CXTU1042889</t>
  </si>
  <si>
    <t>GESU8103268</t>
  </si>
  <si>
    <t>GESU8019943</t>
  </si>
  <si>
    <t>NAM2479998</t>
  </si>
  <si>
    <t>TOLU9366374</t>
  </si>
  <si>
    <t>TIFU1757477</t>
  </si>
  <si>
    <t>MSCUKZ302304</t>
  </si>
  <si>
    <t>IHOU3050661</t>
  </si>
  <si>
    <t>IHOU3050635</t>
  </si>
  <si>
    <t>TIFU1722573</t>
  </si>
  <si>
    <t>MSCUKZ313467</t>
  </si>
  <si>
    <t>GESU8104480</t>
  </si>
  <si>
    <t>IHOU3058343</t>
  </si>
  <si>
    <t>MSCUKZ267853</t>
  </si>
  <si>
    <t>IHOU3051082</t>
  </si>
  <si>
    <t>CXTU1125480</t>
  </si>
  <si>
    <t>IHOU3055792</t>
  </si>
  <si>
    <t>MSCUKZ406816</t>
  </si>
  <si>
    <t>IHOU3053300</t>
  </si>
  <si>
    <t>NAM2512373</t>
  </si>
  <si>
    <t>SIMU2511378</t>
  </si>
  <si>
    <t>NAM2516821</t>
  </si>
  <si>
    <t>RFCU8226330</t>
  </si>
  <si>
    <t>TIFU1234012</t>
  </si>
  <si>
    <t>SLD309400</t>
  </si>
  <si>
    <t>TCLU9027309</t>
  </si>
  <si>
    <t>NAM2342604</t>
  </si>
  <si>
    <t>HLCUSS5160844380</t>
  </si>
  <si>
    <t>HLXU6303958</t>
  </si>
  <si>
    <t>HLXU8069089</t>
  </si>
  <si>
    <t xml:space="preserve">HLCUSS5160917311 </t>
  </si>
  <si>
    <t>TCLU5993752</t>
  </si>
  <si>
    <t>FRA0283319</t>
  </si>
  <si>
    <t>4931604385/4932078338/4932211662/4931604385/4931921186</t>
  </si>
  <si>
    <t>Eutanol G 175KG 1A1/Gluadin Soy Benz 25KG 3H1/Eumulgin HPS 25KG 3H1/Euperlan PK 771 Benz 205KG 1H2/Lanette O 20KG 5H4</t>
  </si>
  <si>
    <t>TTNU5885465</t>
  </si>
  <si>
    <t>MSCURK054543</t>
  </si>
  <si>
    <t>MSCU5962868</t>
  </si>
  <si>
    <t>MSCURK081280</t>
  </si>
  <si>
    <t>MSCU6194717</t>
  </si>
  <si>
    <t>MSCU6940457</t>
  </si>
  <si>
    <t>HLCUHAM160914750</t>
  </si>
  <si>
    <t>4931719748/4931847607</t>
  </si>
  <si>
    <t>TCLU8976281</t>
  </si>
  <si>
    <t>FRA0283570</t>
  </si>
  <si>
    <t>ECMU1752838</t>
  </si>
  <si>
    <t>HLCUHAM160931375</t>
  </si>
  <si>
    <t>4931241551/4931604384/4931914540/4931918757/4931918759/4931948241</t>
  </si>
  <si>
    <t>Cutina GMS-SE 25KG 5H4/Emulgade F 25KG 5H4/Cetiol SB 45 25KG 4G</t>
  </si>
  <si>
    <t>GESU3654273</t>
  </si>
  <si>
    <t>Lorol C 18 20KG 5H4/Texapon K 12 G 25KG 5M2/Glucopon 425 N/HH 225KG 1H2</t>
  </si>
  <si>
    <t>TCLU4787309</t>
  </si>
  <si>
    <t>MSCURK069533</t>
  </si>
  <si>
    <t>MSCU3013190</t>
  </si>
  <si>
    <t>MSCURK078302</t>
  </si>
  <si>
    <t>TCLU2557800</t>
  </si>
  <si>
    <t>MSCURK075324</t>
  </si>
  <si>
    <t>CAIU2934045</t>
  </si>
  <si>
    <t>MSCURK081439</t>
  </si>
  <si>
    <t>MEDU3646358</t>
  </si>
  <si>
    <t>MSCURK064633</t>
  </si>
  <si>
    <t>Kumulus DF/Dash EC/Cabrio Top</t>
  </si>
  <si>
    <t>MSCU4797434</t>
  </si>
  <si>
    <t>MSCUUH716062</t>
  </si>
  <si>
    <t>MSCU5969311</t>
  </si>
  <si>
    <t>HLCUHAM160931258</t>
  </si>
  <si>
    <t>GVCU2066046</t>
  </si>
  <si>
    <t>TCLU3288970</t>
  </si>
  <si>
    <t>FRA0283690</t>
  </si>
  <si>
    <t>Plantapon LG Sorb</t>
  </si>
  <si>
    <t>CMAU1630544</t>
  </si>
  <si>
    <t>FRA0283842</t>
  </si>
  <si>
    <t>4931683854/4931871041/4931871041/4932296523/4931918761/4931914543</t>
  </si>
  <si>
    <t>Cutina GMS-SE 25KG 5H4/Dehymuls PGPH 190KG 1H2/Cetiol RLF 10KG 3H1/Efka MI 6790 25KG 5H4/Lorol C 16 20KG 5H4/Cetiol HE 200KG 1A1</t>
  </si>
  <si>
    <t>ECMU4293223</t>
  </si>
  <si>
    <t>FRA0283650</t>
  </si>
  <si>
    <t>TEMU5580000</t>
  </si>
  <si>
    <t>FRA0283862</t>
  </si>
  <si>
    <t>CMAU1601145</t>
  </si>
  <si>
    <t>FRA0283706</t>
  </si>
  <si>
    <t>4929215679/4930770072</t>
  </si>
  <si>
    <t xml:space="preserve">Nomolt </t>
  </si>
  <si>
    <t>CMAU1155275</t>
  </si>
  <si>
    <t>MSCURK099969</t>
  </si>
  <si>
    <t>4928081211/4928081315</t>
  </si>
  <si>
    <t>TRLU6505337</t>
  </si>
  <si>
    <t>MSCURK096494</t>
  </si>
  <si>
    <t>Cumora</t>
  </si>
  <si>
    <t>MEDU3575568</t>
  </si>
  <si>
    <t>FRA0283781B</t>
  </si>
  <si>
    <t>CMAU8033026</t>
  </si>
  <si>
    <t>FRA0283781A</t>
  </si>
  <si>
    <t>Aviso</t>
  </si>
  <si>
    <t>FRA0283608</t>
  </si>
  <si>
    <t>4930741395/4930219411</t>
  </si>
  <si>
    <t>ECMU1942606</t>
  </si>
  <si>
    <t>FRA0283707</t>
  </si>
  <si>
    <t>4932075945/4932179437/4931311391</t>
  </si>
  <si>
    <t>Luta.® A/D3 1000/200 plus 20KG 5H4/Sokalan HP 53 125KG 1H2/Vitamin E-Acetate Care 25KG IP22</t>
  </si>
  <si>
    <t>CMAU1055363</t>
  </si>
  <si>
    <t xml:space="preserve">HLCUATL160967960 </t>
  </si>
  <si>
    <t>Master Seal 500 Gry/Master Seal CR 190/Master Seal HLM 5000</t>
  </si>
  <si>
    <t>TCLU3993310</t>
  </si>
  <si>
    <t>HLCUATL161000639</t>
  </si>
  <si>
    <t>TCLU4140117</t>
  </si>
  <si>
    <t>FRA0283400</t>
  </si>
  <si>
    <t>CLHU3564665</t>
  </si>
  <si>
    <t>ECMU4573306</t>
  </si>
  <si>
    <t>FRA0283742</t>
  </si>
  <si>
    <t>4931914538/4931307135/4931307126</t>
  </si>
  <si>
    <t>Texapon N 70 225KG 1H2/Plantacare 818 UP 225KG 1H2/Plantacare 818 UP 225KG 1H2</t>
  </si>
  <si>
    <t>ECMU1559480</t>
  </si>
  <si>
    <t>FCIU2623205</t>
  </si>
  <si>
    <t>CMAU2145081</t>
  </si>
  <si>
    <t xml:space="preserve">HLCUANR160927194 </t>
  </si>
  <si>
    <t>HLBU1105356</t>
  </si>
  <si>
    <t>HLBU1725640</t>
  </si>
  <si>
    <t>CLHU3046455</t>
  </si>
  <si>
    <t>MSCUZY320757</t>
  </si>
  <si>
    <t>MEDU1266092</t>
  </si>
  <si>
    <t xml:space="preserve">HLCUATL160954848 </t>
  </si>
  <si>
    <t>FSCU7779885</t>
  </si>
  <si>
    <t>MSCUZY319825</t>
  </si>
  <si>
    <t>4931871012/4931261393</t>
  </si>
  <si>
    <t>Dehyton KB/Disponil AES 60</t>
  </si>
  <si>
    <t>MEDU1346686</t>
  </si>
  <si>
    <t>SMLU4621565A</t>
  </si>
  <si>
    <t>Rheovis AS 1125</t>
  </si>
  <si>
    <t>SMLU2552937</t>
  </si>
  <si>
    <t>HLCUATL160961097</t>
  </si>
  <si>
    <t>TGHU0520653</t>
  </si>
  <si>
    <t>HLXU3343685</t>
  </si>
  <si>
    <t>FRA0283854</t>
  </si>
  <si>
    <t>4930198712/4930741284</t>
  </si>
  <si>
    <t>CMAU8323642</t>
  </si>
  <si>
    <t>ECMU4337830</t>
  </si>
  <si>
    <t xml:space="preserve">HLCUATL160960273 </t>
  </si>
  <si>
    <t>HLXU1339496</t>
  </si>
  <si>
    <t>HLXU3385464</t>
  </si>
  <si>
    <t>FRA0284002</t>
  </si>
  <si>
    <t>CAIU4060627</t>
  </si>
  <si>
    <t>ECMU4341574</t>
  </si>
  <si>
    <t>HLCURTM160939426</t>
  </si>
  <si>
    <t>Tuned Spacer</t>
  </si>
  <si>
    <t>HLXU5005619</t>
  </si>
  <si>
    <t>HLCUSS5160936037</t>
  </si>
  <si>
    <t>HLXU3100962</t>
  </si>
  <si>
    <t>FRA0284010</t>
  </si>
  <si>
    <t>4931849974/4931914543/4932078341/4931914543/4931921626/4931914543</t>
  </si>
  <si>
    <t>Emulgade 1000 NI 20KG 5H4/Cutina GMS V 25KG 5H4/Cetiol B 175KG 1A1/Emulgade CM 200KG 1H2/Euperlan PK 771 Benz 205KG 1H2/Cetiol AB 175KG 1A1END</t>
  </si>
  <si>
    <t>ECMU4320782</t>
  </si>
  <si>
    <t>HLCUANR160940154</t>
  </si>
  <si>
    <t>CPSU1779285</t>
  </si>
  <si>
    <t>HLCUSS5160934221</t>
  </si>
  <si>
    <t>4932229926/4932229925</t>
  </si>
  <si>
    <t>Zetag 8127/Zetag 8125</t>
  </si>
  <si>
    <t>TCLU5378748</t>
  </si>
  <si>
    <t>FRA0284093</t>
  </si>
  <si>
    <t>ECMU1866595</t>
  </si>
  <si>
    <t>MSCUKZ472974</t>
  </si>
  <si>
    <t>MEDU2958325</t>
  </si>
  <si>
    <t>FRA0284032B</t>
  </si>
  <si>
    <t>4931914542/4931918763/4931918352/4932179438/4932179439/4932211661</t>
  </si>
  <si>
    <t>Comperlan KD 190KG 1H2/Texapon K 12 P 15KG 5M2/Arlypon TT 205KG 1H2/Gluadin WQ PP 25KG 3H1/Texapon Z 95 P 16KG 5M2/Lanette 16 20KG 5H4</t>
  </si>
  <si>
    <t>TGHU4948315</t>
  </si>
  <si>
    <t>FRA0284032A</t>
  </si>
  <si>
    <t>Cegesoft PS 6</t>
  </si>
  <si>
    <t>MSCUKG920065</t>
  </si>
  <si>
    <t>MEDU7224941</t>
  </si>
  <si>
    <t>MSCUKG890565</t>
  </si>
  <si>
    <t>TGHU6150751</t>
  </si>
  <si>
    <t>TCLU7893140</t>
  </si>
  <si>
    <t>MSCUKG903541</t>
  </si>
  <si>
    <t>4931921626/4931921186</t>
  </si>
  <si>
    <t>TCNU9460131</t>
  </si>
  <si>
    <t>MEDU1288656</t>
  </si>
  <si>
    <t>MSCUZY327026</t>
  </si>
  <si>
    <t>GLDU3522289</t>
  </si>
  <si>
    <t>MSCUKG901081</t>
  </si>
  <si>
    <t>FCIU3712755</t>
  </si>
  <si>
    <t>MSCUKG903343</t>
  </si>
  <si>
    <t>4932025354/4930198708/4930198712</t>
  </si>
  <si>
    <t>Volley 88 OL/Aura 20 EC</t>
  </si>
  <si>
    <t>MSCU7699133</t>
  </si>
  <si>
    <t>SMLU4625478A</t>
  </si>
  <si>
    <t>Acronal 296 Dna</t>
  </si>
  <si>
    <t>TGHU3428010</t>
  </si>
  <si>
    <t>HLCUSS5161006998</t>
  </si>
  <si>
    <t>Polir Glasurit 0,7</t>
  </si>
  <si>
    <t>TCKU3541490</t>
  </si>
  <si>
    <t>ANRM66200A1FZ7NW</t>
  </si>
  <si>
    <t>TCNU8596592</t>
  </si>
  <si>
    <t>HASU4263927</t>
  </si>
  <si>
    <t>HLCUSS5161004027</t>
  </si>
  <si>
    <t>Texapon SBN</t>
  </si>
  <si>
    <t>BMOU2730170</t>
  </si>
  <si>
    <t>HLCUPSE161050299</t>
  </si>
  <si>
    <t>HLBU1722804</t>
  </si>
  <si>
    <t>HLCUATL161018067</t>
  </si>
  <si>
    <t>BSIU2055611</t>
  </si>
  <si>
    <t>HLCUATL161021506</t>
  </si>
  <si>
    <t>CPSU1710442</t>
  </si>
  <si>
    <t>HLXU3311230</t>
  </si>
  <si>
    <t>HLCUATL161018056</t>
  </si>
  <si>
    <t>TCLU2851820</t>
  </si>
  <si>
    <t>HLCUSS5161004177</t>
  </si>
  <si>
    <t>TCLU2730367</t>
  </si>
  <si>
    <t>HLXU3436561</t>
  </si>
  <si>
    <t>MSCUKG941467</t>
  </si>
  <si>
    <t>4931917718/4931719748</t>
  </si>
  <si>
    <t>MSCU5595802</t>
  </si>
  <si>
    <t>ECMU2152057</t>
  </si>
  <si>
    <t>FRA0284765</t>
  </si>
  <si>
    <t>MSCUKG905082</t>
  </si>
  <si>
    <t>MEDU1977906</t>
  </si>
  <si>
    <t>MSCUKG953306</t>
  </si>
  <si>
    <t>CLHU4595001</t>
  </si>
  <si>
    <t>TGHU0885395</t>
  </si>
  <si>
    <t>MSCUP4787490</t>
  </si>
  <si>
    <t>4930740034/4930214617</t>
  </si>
  <si>
    <t>FRA0284763</t>
  </si>
  <si>
    <t>4932449549/4932541449</t>
  </si>
  <si>
    <t>ECMU4333075</t>
  </si>
  <si>
    <t>FRA0284597</t>
  </si>
  <si>
    <t>Basagran Top</t>
  </si>
  <si>
    <t>CMAU1610996</t>
  </si>
  <si>
    <t>FRA0284674</t>
  </si>
  <si>
    <t>CMAU0461120</t>
  </si>
  <si>
    <t>FRA0284672</t>
  </si>
  <si>
    <t>MAGU2311979</t>
  </si>
  <si>
    <t>MSCUKG984384</t>
  </si>
  <si>
    <t>Master Seal TC 258</t>
  </si>
  <si>
    <t>MEDU4160036</t>
  </si>
  <si>
    <t>MSCUKZ528007</t>
  </si>
  <si>
    <t>CAXU6752159</t>
  </si>
  <si>
    <t>FRA0284754</t>
  </si>
  <si>
    <t>ECMU4624213</t>
  </si>
  <si>
    <t>MSCUKG908243</t>
  </si>
  <si>
    <t>Agnique SPO 40</t>
  </si>
  <si>
    <t>FCIU2362591</t>
  </si>
  <si>
    <t>MSCUKG984251</t>
  </si>
  <si>
    <t>Master Seal M 860 Parte A y B</t>
  </si>
  <si>
    <t>TGHU8363951</t>
  </si>
  <si>
    <t>INKU6748060</t>
  </si>
  <si>
    <t>MSCUKG873975</t>
  </si>
  <si>
    <t>4927222162/4927605960/4927665948</t>
  </si>
  <si>
    <t>Opus 12,5</t>
  </si>
  <si>
    <t>MEDU4219875</t>
  </si>
  <si>
    <t>Lonselor/Cumora SC</t>
  </si>
  <si>
    <t>CRSU1307770</t>
  </si>
  <si>
    <t>BG5096</t>
  </si>
  <si>
    <t>IHOU3050640</t>
  </si>
  <si>
    <t>RFCU8228420</t>
  </si>
  <si>
    <t>TQMU1845887</t>
  </si>
  <si>
    <t>CXTU1126001</t>
  </si>
  <si>
    <t>IHOU3057481</t>
  </si>
  <si>
    <t>TIFU1759084</t>
  </si>
  <si>
    <t>CXTU1025135</t>
  </si>
  <si>
    <t>ITTU1050073</t>
  </si>
  <si>
    <t>ITTU1050052</t>
  </si>
  <si>
    <t>NAM2506549</t>
  </si>
  <si>
    <t>CXTU1009242</t>
  </si>
  <si>
    <t>CRXU8646593</t>
  </si>
  <si>
    <t>MSCUKZ427382</t>
  </si>
  <si>
    <t>IHOU1059715</t>
  </si>
  <si>
    <t>TCLU9076221</t>
  </si>
  <si>
    <t>MSCUKZ455128</t>
  </si>
  <si>
    <t>IHOU1055237</t>
  </si>
  <si>
    <t>IHOU3052509</t>
  </si>
  <si>
    <t>NAM2526001</t>
  </si>
  <si>
    <t>IHOU1056085</t>
  </si>
  <si>
    <t>HLCUATL161039410</t>
  </si>
  <si>
    <t>CAIU2592256</t>
  </si>
  <si>
    <t>FRA0284489</t>
  </si>
  <si>
    <t>APZU4249140</t>
  </si>
  <si>
    <t>APZU4319802</t>
  </si>
  <si>
    <t>TGHU4943479</t>
  </si>
  <si>
    <t xml:space="preserve">HLCUATL161037129 </t>
  </si>
  <si>
    <t>IPXU3772570</t>
  </si>
  <si>
    <t>TRLU3951459</t>
  </si>
  <si>
    <t xml:space="preserve">HLCUATL161025741 </t>
  </si>
  <si>
    <t>HLXU1355157</t>
  </si>
  <si>
    <t xml:space="preserve">HLCUATL161025730 </t>
  </si>
  <si>
    <t>GATU1350445</t>
  </si>
  <si>
    <t>SUDUC6999A0XZ002</t>
  </si>
  <si>
    <t>SUDU1100338</t>
  </si>
  <si>
    <t>HLCUATL161039497</t>
  </si>
  <si>
    <t>FCIU4621644</t>
  </si>
  <si>
    <t>HLCUHAM161019146</t>
  </si>
  <si>
    <t>GLDU3395414</t>
  </si>
  <si>
    <t>FSCU3626574</t>
  </si>
  <si>
    <t>MSCURK118488</t>
  </si>
  <si>
    <t>4931871015/4931871040/4931918391/4931918392/4932211660</t>
  </si>
  <si>
    <t>Cutina GMS-SE 25KG 5H4/Cetiol SN 175KG 1A1/Eumulgin B 1 25KG 1H2/Texapon ASV 70 Spezial 225KG 1H2/Cetiol MM 20KG 5H4</t>
  </si>
  <si>
    <t>TCLU5799135</t>
  </si>
  <si>
    <t>HLXU5239598</t>
  </si>
  <si>
    <t>4931871034/4932635135/4932633480/4932633480/4932633480/4932635141</t>
  </si>
  <si>
    <t>Cetiol MM 20KG 5H4/Cutina CP 20KG 5H4/Nutrilan Keratin W PP 25KG 3H1/Cutina AGS 25KG 5H4/Cutina GMS V 25KG 5H4/Lorol C 16 20KG 5H4</t>
  </si>
  <si>
    <t>HLCUHAM161019168</t>
  </si>
  <si>
    <t>4932633485/4932635109/4932635135/4932635136/4932633477</t>
  </si>
  <si>
    <t>Dehyquart Guar N 25KG 4G/Euperlan KE 4616 200KG 1H2/Eumulgin O 5 25KG 1H2/Arlypon TT 205KG 1H2/Isopropylmyristate 175KG 1A1</t>
  </si>
  <si>
    <t>CLHU2962540</t>
  </si>
  <si>
    <t>CLHU3220669</t>
  </si>
  <si>
    <t>SMLU4635708A</t>
  </si>
  <si>
    <t>SMLU2564692</t>
  </si>
  <si>
    <t>FRA0285075</t>
  </si>
  <si>
    <t>CMAU0197912</t>
  </si>
  <si>
    <t>MSCURK128693</t>
  </si>
  <si>
    <t>FCIU4459873</t>
  </si>
  <si>
    <t>HLCUHAM161019220</t>
  </si>
  <si>
    <t>HLXU1089041</t>
  </si>
  <si>
    <t>IPXU3819358</t>
  </si>
  <si>
    <t>HLCUANR160951902</t>
  </si>
  <si>
    <t>FSCU7668500</t>
  </si>
  <si>
    <t>FRA0284958</t>
  </si>
  <si>
    <t>Rheovis AT 120 120KG 1H2/Trilon M Granulado SG 25KG 5M2 3/Emulan OP 25 210KG 1A2/Trilon B Polvo 25KG 5M2 3L/Edeta B Pulver 25KG 5M2 3</t>
  </si>
  <si>
    <t>CMAU8347990</t>
  </si>
  <si>
    <t>MSCUKG977412</t>
  </si>
  <si>
    <t>4930683473/4930683476</t>
  </si>
  <si>
    <t>Opus Team</t>
  </si>
  <si>
    <t>CLHU4455057</t>
  </si>
  <si>
    <t>MSCU4845933</t>
  </si>
  <si>
    <t>FRA0285082</t>
  </si>
  <si>
    <t>4932679654/4932652418/4932635136/4932633485/4931849975/4931914541/4932633477/4932633477</t>
  </si>
  <si>
    <t>Disponil OC 25 25KG 5H4/Glucopon 225 DK 225KG 1H2/Cosmedia DC 50KG 1H2/Emulgade NLB 25KG 1H2/Euperlan PK 3000 AM 195KG 1H2/Myritol 331 175KG 1A1/Myritol 331 175KG 1A1/Emulgade 1000 NI 20KG 5H4</t>
  </si>
  <si>
    <t>TRLU8732617</t>
  </si>
  <si>
    <t>MSCUKG994797</t>
  </si>
  <si>
    <t>4931311698/4931314156</t>
  </si>
  <si>
    <t>MSCU6288360</t>
  </si>
  <si>
    <t>BMOU2050511</t>
  </si>
  <si>
    <t>MSCUKG969138</t>
  </si>
  <si>
    <t>4932075946/4930625782/4932520066/4932153809</t>
  </si>
  <si>
    <t>Luta.® A/D3 1000/200 plus 20KG 5H4/Luwax OA Pastillas 25KG 5H4/Vitamin E Acetate 5KG 3H1/Lucarotin 30 SUN 1KG IP3A</t>
  </si>
  <si>
    <t>MEDU3023682</t>
  </si>
  <si>
    <t>MSCUKG992098</t>
  </si>
  <si>
    <t>4932290662/4932571320/4932078552/4932635130</t>
  </si>
  <si>
    <t>Acronal S 430 P 2x15KG 4GL/Acronal S 631 P 20KG 5M1/Luta.® A/D3 1000/200 plus 20KG 5H4/Agnique CSO-35 1000KG 31HA1</t>
  </si>
  <si>
    <t>MSCU3337814</t>
  </si>
  <si>
    <t>MSCURK118413</t>
  </si>
  <si>
    <t>4931974219/4932635139/4932635137/4931921629</t>
  </si>
  <si>
    <t>Comperlan® 100 25KG 5H4/Comperlan® 100 25KG 5H4/Texapon K 12 P 15KG 5M2/Eutanol G 175KG 1A1</t>
  </si>
  <si>
    <t>MEDU7051980</t>
  </si>
  <si>
    <t>FRA0285142</t>
  </si>
  <si>
    <t>4932719447/4931921633/4932635994</t>
  </si>
  <si>
    <t>Styronal D 517 1000KG 31HA1/Emulphor OPS 25 1000KG 31HA1/Tinuvin 292 20KG 1A1</t>
  </si>
  <si>
    <t>TCLU3689519</t>
  </si>
  <si>
    <t>ANRM66200A1G06P5</t>
  </si>
  <si>
    <t>SUDU7765644</t>
  </si>
  <si>
    <t>SUDU7775473</t>
  </si>
  <si>
    <t>HLCUCPH160910090</t>
  </si>
  <si>
    <t>Calcined Flint 0.5 - 1.0mm 25KG 5H4</t>
  </si>
  <si>
    <t>TRLU7032835</t>
  </si>
  <si>
    <t>SUDU26001A34EBJG</t>
  </si>
  <si>
    <t>SUDU7365015</t>
  </si>
  <si>
    <t>HLCUHAM161019263</t>
  </si>
  <si>
    <t>4932633485/4932633480/4932633477/4932633466/4932635128/4932635137/4932635135/4932635136/4932635139</t>
  </si>
  <si>
    <t>Cetiol SB 45 25KG 4G/Cetiol C 5 10KG 3H1/Texapon V 95 G 20KG 5M1/Eumulgin SG 10KG 1G/Cetiol CC 175KG 1A1/Gluadin WLM Benz 25KG 3H1/Cetiol J 600 10KG 3H1/Emulgade CM 200KG 1H2/Lamesoft PO 65 220KG 1H2/Eumulgin L 205KG 1H2/Cetiol V 175KG 1A1/Cetiol HE 200KG 1A1/Cetiol AB 175KG 1A1/Lorol C 18 20KG 5H4/Emulgade SE-PF 20KG 5H4</t>
  </si>
  <si>
    <t>HLXU5103549</t>
  </si>
  <si>
    <t>MSCURK154657</t>
  </si>
  <si>
    <t>MEDU3248225</t>
  </si>
  <si>
    <t>SUDU26001A38SEKY</t>
  </si>
  <si>
    <t>HASU1523316</t>
  </si>
  <si>
    <t>HLCUATL161056575</t>
  </si>
  <si>
    <t>HLXU1382194</t>
  </si>
  <si>
    <t>HLXU1278615</t>
  </si>
  <si>
    <t>MSCURK166149</t>
  </si>
  <si>
    <t>TGHU7986324</t>
  </si>
  <si>
    <t>4932715384/4932812257/4932805584/4932651269/4932633480</t>
  </si>
  <si>
    <t>Lanette O 20KG 5H4/Cegesoft PS 6 190KG 1A1/Cutina HR Powder 20KG 5H4/Hydrosulfite AWC 50KG 1A1/Lamesoft CARE 190KG 1H2</t>
  </si>
  <si>
    <t>GLDU3258197</t>
  </si>
  <si>
    <t>MSCUKG979855</t>
  </si>
  <si>
    <t>4932398464/4932398482/4932399442</t>
  </si>
  <si>
    <t>Gas stop hal 22,68KG 5M1/Scr 100 HAL 22,68KG 5M1C/Halad 413 HAL 22,68KG 5M1C</t>
  </si>
  <si>
    <t>MEDU2830720</t>
  </si>
  <si>
    <t>FRA0285277</t>
  </si>
  <si>
    <t>CMAU0508300</t>
  </si>
  <si>
    <t>HLCUANR161023050</t>
  </si>
  <si>
    <t>4930625782/4932806317</t>
  </si>
  <si>
    <t>Luwax OA Pastillas/Sokalan CP 42</t>
  </si>
  <si>
    <t>FCIU2908297</t>
  </si>
  <si>
    <t>FRA0285274</t>
  </si>
  <si>
    <t>4932075940/4932046031/4932049119/4932078577/4932424521/4932651276/4931849984</t>
  </si>
  <si>
    <t>Lucantin Amarillo 4x5KG 4G/Lucantin Pink 25KG 4G 8/Lucantin Rojo 4x5KG 4G/Vitamin E Acetate 5KG 3H1/Natuphos® E 10000 G 20KG 4G/Tinolux BBS 30KG 3H1/Vitamin E-Acetate Care 25KG IP22</t>
  </si>
  <si>
    <t>TRHU3157369</t>
  </si>
  <si>
    <t>FRA0285141</t>
  </si>
  <si>
    <t>XINU1083130</t>
  </si>
  <si>
    <t>MSCURK136589</t>
  </si>
  <si>
    <t>4927607606/4927607872</t>
  </si>
  <si>
    <t>MSCU6953623</t>
  </si>
  <si>
    <t xml:space="preserve">HLCUATL161104990 </t>
  </si>
  <si>
    <t>TCLU2848391</t>
  </si>
  <si>
    <t>HLCUATL161104956</t>
  </si>
  <si>
    <t>TRLU9169730</t>
  </si>
  <si>
    <t>MSCURK193275</t>
  </si>
  <si>
    <t>4932835161/4932835161/4932835161/4931849978/4932792651/4932792652/4932792654/4932211666/4932633485/4932805594</t>
  </si>
  <si>
    <t>Cegesoft PS 6 190KG 1A1/Cetiol CC 175KG 1A1/Lorol C 18 20KG 5H4/Eumulgin B 2 25KG 5H4/Cetiol C 5 175KG 1A1/Eumulgin B 1 25KG 1H2/Cutina MD 25KG 5H4/Eumulgin B 2 GS 25KG 5H4/Gluadin WQ PP 25KG 3H1/Cosmedia Triple C 25KG 1H2</t>
  </si>
  <si>
    <t>TRIU5319122</t>
  </si>
  <si>
    <t>FRA0285677</t>
  </si>
  <si>
    <t>ECMU2222869</t>
  </si>
  <si>
    <t>SUDUC6BASNC0220X</t>
  </si>
  <si>
    <t>4932542221/4932902175/4932806321/4932925852</t>
  </si>
  <si>
    <t>Natugrain® TS 20KG 4G 6/Styronal D 517 1000KG 31HA1/Luviskol K90 soln.20% 125KG 1H2/Sokalan HP 53 125KG 1H2</t>
  </si>
  <si>
    <t>SUDU1192150</t>
  </si>
  <si>
    <t>HLCUATL161060469</t>
  </si>
  <si>
    <t>CPSU1780481</t>
  </si>
  <si>
    <t>HLCUATL160855810</t>
  </si>
  <si>
    <t>FSCU7906700</t>
  </si>
  <si>
    <t>HLXU1060310</t>
  </si>
  <si>
    <t>HLCUATL160856019</t>
  </si>
  <si>
    <t>FCIU3593086</t>
  </si>
  <si>
    <t>FCIU2621223</t>
  </si>
  <si>
    <t>HLCUATL161008390</t>
  </si>
  <si>
    <t>CAIU3238859</t>
  </si>
  <si>
    <t>HLCUSCL161010462</t>
  </si>
  <si>
    <t>Acronal 85 D</t>
  </si>
  <si>
    <t>HLXU1117565</t>
  </si>
  <si>
    <t>MSCUZZ709743</t>
  </si>
  <si>
    <t>4932635594/4932635582</t>
  </si>
  <si>
    <t>MEDU1082937</t>
  </si>
  <si>
    <t>HLCUSCL161015444</t>
  </si>
  <si>
    <t>HLXU5326305</t>
  </si>
  <si>
    <t>HLBU1402626</t>
  </si>
  <si>
    <t>TWSC16090357</t>
  </si>
  <si>
    <t>MRKU7347417</t>
  </si>
  <si>
    <t>HLCUATL161017985</t>
  </si>
  <si>
    <t>FCIU2794379</t>
  </si>
  <si>
    <t>160909090028</t>
  </si>
  <si>
    <t>HASU1432561</t>
  </si>
  <si>
    <t>SUDU26297A24NSVH</t>
  </si>
  <si>
    <t>CRXU8679621</t>
  </si>
  <si>
    <t>SUDU26297A24NCSW</t>
  </si>
  <si>
    <t>TCLU9070368</t>
  </si>
  <si>
    <t>HLCUATL161112259</t>
  </si>
  <si>
    <t>4932918312/4932912598</t>
  </si>
  <si>
    <t>GLDU3383305</t>
  </si>
  <si>
    <t>FRA0286212</t>
  </si>
  <si>
    <t>TEMU2299597</t>
  </si>
  <si>
    <t>HLCUHAM161072379</t>
  </si>
  <si>
    <t>HLBU1142154</t>
  </si>
  <si>
    <t>HLXU1323653</t>
  </si>
  <si>
    <t>HLCUANR161048195</t>
  </si>
  <si>
    <t>HLXU1289179</t>
  </si>
  <si>
    <t>LYK0124614</t>
  </si>
  <si>
    <t>Clacium Lignosulphonate</t>
  </si>
  <si>
    <t>CMAU0624700</t>
  </si>
  <si>
    <t>SMLU4657985A</t>
  </si>
  <si>
    <t>Rheovis AS 1125/Romaster MO 2111</t>
  </si>
  <si>
    <t>FSCU6828835</t>
  </si>
  <si>
    <t>HLCUATL161141021</t>
  </si>
  <si>
    <t>HLXU1019419</t>
  </si>
  <si>
    <t>TCLU2695013</t>
  </si>
  <si>
    <t>HLCUSS5161100989</t>
  </si>
  <si>
    <t>HLXU1274287</t>
  </si>
  <si>
    <t>GATU1310268</t>
  </si>
  <si>
    <t>HLCUATL161138627</t>
  </si>
  <si>
    <t>HLBU1233568</t>
  </si>
  <si>
    <t>FRA0286601</t>
  </si>
  <si>
    <t>TGHU4727952</t>
  </si>
  <si>
    <t>HLCUATL161125538</t>
  </si>
  <si>
    <t>FCIU2254350</t>
  </si>
  <si>
    <t>HLCUATL161139050</t>
  </si>
  <si>
    <t>HLBU1096423</t>
  </si>
  <si>
    <t>HLXU3309090</t>
  </si>
  <si>
    <t>HLCUATL161138510</t>
  </si>
  <si>
    <t>HLXU3519938</t>
  </si>
  <si>
    <t>HLXU1288146</t>
  </si>
  <si>
    <t>HLCUATL161139206</t>
  </si>
  <si>
    <t>HLXU1349806</t>
  </si>
  <si>
    <t>HLCUSS5161127534</t>
  </si>
  <si>
    <t>Basagran SL</t>
  </si>
  <si>
    <t>FCIU2761210</t>
  </si>
  <si>
    <t>HLCUSS5161113782</t>
  </si>
  <si>
    <t>HLCUATL161139133</t>
  </si>
  <si>
    <t>HLXU1206636</t>
  </si>
  <si>
    <t>HLXU3204139</t>
  </si>
  <si>
    <t>HLCUATL161103445</t>
  </si>
  <si>
    <t>CPSU1737269</t>
  </si>
  <si>
    <t>FMOCTGG03701</t>
  </si>
  <si>
    <t>Supla</t>
  </si>
  <si>
    <t>Basacote Plus 12M</t>
  </si>
  <si>
    <t>GLDU0352390</t>
  </si>
  <si>
    <t>HLCUATL161139122</t>
  </si>
  <si>
    <t>HLXU1301612</t>
  </si>
  <si>
    <t>MSCURK271154</t>
  </si>
  <si>
    <t>GLDU3195078</t>
  </si>
  <si>
    <t>MSCURK268002</t>
  </si>
  <si>
    <t>MEDU2872900</t>
  </si>
  <si>
    <t>FRA0286692</t>
  </si>
  <si>
    <t>CMAU8304283</t>
  </si>
  <si>
    <t>FRA0287017</t>
  </si>
  <si>
    <t>CMAU1135303</t>
  </si>
  <si>
    <t>FRA0287046</t>
  </si>
  <si>
    <t>Luprosil Propionsae. 950KG 31HA 5</t>
  </si>
  <si>
    <t>TCLU7264256</t>
  </si>
  <si>
    <t>HLCUHAM161117803</t>
  </si>
  <si>
    <t>Euprlan PK 771 Benz</t>
  </si>
  <si>
    <t>TGHU3665223</t>
  </si>
  <si>
    <t>HLCUATL161150577</t>
  </si>
  <si>
    <t>HLXU3418742</t>
  </si>
  <si>
    <t>HLCUSS5161122351</t>
  </si>
  <si>
    <t>TRLU7499856</t>
  </si>
  <si>
    <t>HLCUSS5161122837</t>
  </si>
  <si>
    <t>HLXU8191121</t>
  </si>
  <si>
    <t>HLCUSS5161122804</t>
  </si>
  <si>
    <t>HLXU8630055</t>
  </si>
  <si>
    <t>CAIU8053884</t>
  </si>
  <si>
    <t>FRA0287617</t>
  </si>
  <si>
    <t>CMAU1104560</t>
  </si>
  <si>
    <t>FRA0287464</t>
  </si>
  <si>
    <t>TRLU9615913</t>
  </si>
  <si>
    <t>FRA0287460</t>
  </si>
  <si>
    <t>4933174094/4932078571</t>
  </si>
  <si>
    <t>Trilon M Granulado/Lutavit BS SG 80</t>
  </si>
  <si>
    <t>TGHU5235664</t>
  </si>
  <si>
    <t>HLCUATL161149659</t>
  </si>
  <si>
    <t>FSCU7783273</t>
  </si>
  <si>
    <t>BMOU2082967</t>
  </si>
  <si>
    <t>FRA0287452</t>
  </si>
  <si>
    <t>BEAU2226632</t>
  </si>
  <si>
    <t>HLCUATL161133857</t>
  </si>
  <si>
    <t>HLXU1200480</t>
  </si>
  <si>
    <t>MSCUKZ693405</t>
  </si>
  <si>
    <t>AMFU3032730</t>
  </si>
  <si>
    <t>TRHU1963473</t>
  </si>
  <si>
    <t>MSCU6473178</t>
  </si>
  <si>
    <t>MSCURK346477</t>
  </si>
  <si>
    <t>4933118448/4933171931</t>
  </si>
  <si>
    <t>Cetiol MM/Eumulgin B2 SG 80/Comperlan IP</t>
  </si>
  <si>
    <t>TRLU8875393</t>
  </si>
  <si>
    <t>MSCUVS946100</t>
  </si>
  <si>
    <t>4930603508/4932396399/4932791449/4932447462/4931370875</t>
  </si>
  <si>
    <t>MBrace ADH 4000 (MS) PTA 4,46KG IP32/MTop 1200A4 (MS) PTA 5,4KG 1A2/MTop 1200B4 (MS) PTB 3KG 1A2/MTop TC 448 (MS) PTB 1,41KG 1A2/MTop TC 448 (MS) transparent PTA 2,09KG/MBrace ADH 4000 (MS) PTB 0,54KG 1A2/MBrace SAT 4500 (MS) PTA 3,81KG IP32/MBrace SAT 4500 (MS) PTB 1,19KG 1A2</t>
  </si>
  <si>
    <t>GSTU6415360</t>
  </si>
  <si>
    <t>SUDU26001A3JE0PA</t>
  </si>
  <si>
    <t>V800 SLB 1190</t>
  </si>
  <si>
    <t>UETU5404199</t>
  </si>
  <si>
    <t>HLCUSS5161120082</t>
  </si>
  <si>
    <t>HLXU3051472</t>
  </si>
  <si>
    <t>SUDU26001A3JEW3G</t>
  </si>
  <si>
    <t>SUDU7989855</t>
  </si>
  <si>
    <t>MSCURK346048</t>
  </si>
  <si>
    <t>SCSU2000255</t>
  </si>
  <si>
    <t>GLDU9570453</t>
  </si>
  <si>
    <t>HLCUSS5161122731</t>
  </si>
  <si>
    <t>4931468212/4932894723</t>
  </si>
  <si>
    <t>Masa Poliser Glasurit/EMB Automotivo Preto</t>
  </si>
  <si>
    <t>FCIU2063190</t>
  </si>
  <si>
    <t>HLCUATL161165025</t>
  </si>
  <si>
    <t>GLDU5643525</t>
  </si>
  <si>
    <t>HLCUATL161164435</t>
  </si>
  <si>
    <t>HLXU1282507</t>
  </si>
  <si>
    <t>GLDU3205279</t>
  </si>
  <si>
    <t>FRA0287572</t>
  </si>
  <si>
    <t>4930746758/4930219412</t>
  </si>
  <si>
    <t>Metalfun EC</t>
  </si>
  <si>
    <t>CAIU3814682</t>
  </si>
  <si>
    <t>HLCUATL161165058</t>
  </si>
  <si>
    <t>GESU3605514</t>
  </si>
  <si>
    <t>GATU1304497</t>
  </si>
  <si>
    <t>HLCUSS5161132370</t>
  </si>
  <si>
    <t>HLXU1072711</t>
  </si>
  <si>
    <t>HLCUATL161164351</t>
  </si>
  <si>
    <t>HLXU1143693</t>
  </si>
  <si>
    <t>HLCUATL161164479</t>
  </si>
  <si>
    <t>BEAU2201320</t>
  </si>
  <si>
    <t>HLCUSS5161133635</t>
  </si>
  <si>
    <t>4930765915/4932655599</t>
  </si>
  <si>
    <t>SEGU5764401</t>
  </si>
  <si>
    <t>HLBU1332010</t>
  </si>
  <si>
    <t>TCLU8028194</t>
  </si>
  <si>
    <t>HLCUSS5161133657</t>
  </si>
  <si>
    <t>HLXU1284773</t>
  </si>
  <si>
    <t>HLCUATL161165014</t>
  </si>
  <si>
    <t>HLXU1342139</t>
  </si>
  <si>
    <t>GLDU3781947</t>
  </si>
  <si>
    <t>HLCUATL161167159</t>
  </si>
  <si>
    <t>HLBU1726590</t>
  </si>
  <si>
    <t>MSCURK407881</t>
  </si>
  <si>
    <t>TGHU5013970</t>
  </si>
  <si>
    <t>HLCUATL161166631</t>
  </si>
  <si>
    <t>FCIU3660163</t>
  </si>
  <si>
    <t>TRHU1909174</t>
  </si>
  <si>
    <t>MSCURK424712</t>
  </si>
  <si>
    <t>4933174071/4933171929/4933171926/4933123351/4933171926</t>
  </si>
  <si>
    <t>Lanette O 20KG 5H4/Lanette E Granules 25KG 5M2 5/Cetiol B 175KG 1A1/Euperlan PK 3000 AM 195KG 1H2/Euperlan KE 4616 200KG 1H2</t>
  </si>
  <si>
    <t>MSCU5006559</t>
  </si>
  <si>
    <t xml:space="preserve">ANT1057142 </t>
  </si>
  <si>
    <t>Lupranate MIB</t>
  </si>
  <si>
    <t>CGMU2987088</t>
  </si>
  <si>
    <t xml:space="preserve">HLCUHAM161163139 </t>
  </si>
  <si>
    <t>FCIU2155423</t>
  </si>
  <si>
    <t>HLXU3099244</t>
  </si>
  <si>
    <t>HLCUHAM161129319</t>
  </si>
  <si>
    <t>CAXU6526953</t>
  </si>
  <si>
    <t>HLXU3368560</t>
  </si>
  <si>
    <t>HLCUSIN161023940</t>
  </si>
  <si>
    <t>Idcap D C 353</t>
  </si>
  <si>
    <t>HLXU3056005</t>
  </si>
  <si>
    <t>MSCUZY379852</t>
  </si>
  <si>
    <t>MEDU6917324</t>
  </si>
  <si>
    <t>4933546121/4933171922</t>
  </si>
  <si>
    <t>Plantaren APB/Dehyton KB</t>
  </si>
  <si>
    <t>MRKU7992128</t>
  </si>
  <si>
    <t>FRA0287527</t>
  </si>
  <si>
    <t>CMAU0109819</t>
  </si>
  <si>
    <t>FRA0287945</t>
  </si>
  <si>
    <t>UNIU2061906</t>
  </si>
  <si>
    <t>GESU2819738</t>
  </si>
  <si>
    <t>FCIU3733526</t>
  </si>
  <si>
    <t>MRKU9293222</t>
  </si>
  <si>
    <t>TWSC16100356</t>
  </si>
  <si>
    <t>TCLU1444841</t>
  </si>
  <si>
    <t>HLCUATL161058208</t>
  </si>
  <si>
    <t>FCIU2071934</t>
  </si>
  <si>
    <t>HLBU1211173</t>
  </si>
  <si>
    <t>HLCUATL161123945</t>
  </si>
  <si>
    <t>FSCU7464960</t>
  </si>
  <si>
    <t>HLCUATL161122127</t>
  </si>
  <si>
    <t>FCIU2594745</t>
  </si>
  <si>
    <t>MSCURK306141</t>
  </si>
  <si>
    <t>Joncryl 678</t>
  </si>
  <si>
    <t>MEDU1843722</t>
  </si>
  <si>
    <t>NAM2556127</t>
  </si>
  <si>
    <t>TEMU2533719</t>
  </si>
  <si>
    <t>TWSC16110232</t>
  </si>
  <si>
    <t>MSKU2063960</t>
  </si>
  <si>
    <t>EXFU0522730</t>
  </si>
  <si>
    <t>IHOU3051930</t>
  </si>
  <si>
    <t>NAM2507360</t>
  </si>
  <si>
    <t>NPCU1252483</t>
  </si>
  <si>
    <t>IHOU3050810</t>
  </si>
  <si>
    <t>SEGU8041875</t>
  </si>
  <si>
    <t>RFCU8203170</t>
  </si>
  <si>
    <t>RFCU8215546</t>
  </si>
  <si>
    <t>NAM2525904</t>
  </si>
  <si>
    <t>CRXU8512974</t>
  </si>
  <si>
    <t>SLD317618</t>
  </si>
  <si>
    <t>SIMU2459752</t>
  </si>
  <si>
    <t>CRXU8615490</t>
  </si>
  <si>
    <t>ANT1047840</t>
  </si>
  <si>
    <t>IHOU3055508</t>
  </si>
  <si>
    <t>IHOU1055155</t>
  </si>
  <si>
    <t>IHOU1055900</t>
  </si>
  <si>
    <t>IHOU3057028</t>
  </si>
  <si>
    <t>ANT1047831</t>
  </si>
  <si>
    <t>IHOU3051056</t>
  </si>
  <si>
    <t>EXFU5508592</t>
  </si>
  <si>
    <t>TIFU1501700</t>
  </si>
  <si>
    <t>CRXU8686277</t>
  </si>
  <si>
    <t>NAM2537450</t>
  </si>
  <si>
    <t>SIMU2418671</t>
  </si>
  <si>
    <t>NAM2537441</t>
  </si>
  <si>
    <t>EXFU0601228</t>
  </si>
  <si>
    <t>EXXU9995613</t>
  </si>
  <si>
    <t xml:space="preserve">MSCUKZ561370 </t>
  </si>
  <si>
    <t>IHOU3052957</t>
  </si>
  <si>
    <t>IHOU1057760</t>
  </si>
  <si>
    <t>NAM2543058</t>
  </si>
  <si>
    <t>TIFU1234080</t>
  </si>
  <si>
    <t>ICSU0285502</t>
  </si>
  <si>
    <t>MSCUKZ567013</t>
  </si>
  <si>
    <t>SEGU8006637</t>
  </si>
  <si>
    <t>SEGU8008028</t>
  </si>
  <si>
    <t>EXFU0729477</t>
  </si>
  <si>
    <t>EXFU5501010</t>
  </si>
  <si>
    <t xml:space="preserve">NAM2542951 </t>
  </si>
  <si>
    <t>TPMU1612013</t>
  </si>
  <si>
    <t>NAM2542668</t>
  </si>
  <si>
    <t>RLTU2001680</t>
  </si>
  <si>
    <t>SEGU8037406</t>
  </si>
  <si>
    <t>NAM2545731</t>
  </si>
  <si>
    <t>CRXU8684232</t>
  </si>
  <si>
    <t>NAM2557519</t>
  </si>
  <si>
    <t>TQMU1645127</t>
  </si>
  <si>
    <t>NAM2545781</t>
  </si>
  <si>
    <t>EXFU0595763</t>
  </si>
  <si>
    <t>NAM2545780</t>
  </si>
  <si>
    <t>IHOU3051288</t>
  </si>
  <si>
    <t>NAM2542346</t>
  </si>
  <si>
    <t>IHOU1048650</t>
  </si>
  <si>
    <t>IHOU1048665</t>
  </si>
  <si>
    <t>NAM2547614</t>
  </si>
  <si>
    <t>TCLU9074738</t>
  </si>
  <si>
    <t>TCLU9074240</t>
  </si>
  <si>
    <t>NAM2556613</t>
  </si>
  <si>
    <t>NAM2556605</t>
  </si>
  <si>
    <t>TPMU1610915</t>
  </si>
  <si>
    <t>NAM2557898</t>
  </si>
  <si>
    <t>TIFU1758241</t>
  </si>
  <si>
    <t>NAM2557381</t>
  </si>
  <si>
    <t>CXTU1040187</t>
  </si>
  <si>
    <t>MSCUKZ663077</t>
  </si>
  <si>
    <t>EXFU1804826</t>
  </si>
  <si>
    <t>HLCUSIN161023930</t>
  </si>
  <si>
    <t>HLXU3310573</t>
  </si>
  <si>
    <t>CMAU1713947</t>
  </si>
  <si>
    <t>FRA0288360</t>
  </si>
  <si>
    <t>TGHU3819864</t>
  </si>
  <si>
    <t>MSCURK465343</t>
  </si>
  <si>
    <t>MEDU3020831</t>
  </si>
  <si>
    <t>HLCUHAM161198080</t>
  </si>
  <si>
    <t>4933174078/4933171928/4933210017/4933174076/4933174075/4933210017/4933210017/4933174079/4933174078/4933174076/4933174078/4933210017/4933174075/4933174078/4933174075/4933174076/4933174075</t>
  </si>
  <si>
    <t>Dehyquart Guar N 25KG 4G/Palmitato de isopropilo 175KG 1A1/Myritol 331 175KG 1A1/Lorol C 16 20KG 5H4/Emulgade SE-PF 20KG 5H4/Cetiol AB 175KG 1A1/Eumulgin L 205KG 1H2/Comperlan KD 190KG 1A1/Emulgade 1000 NI 20KG 5H4/Nutrilan Keratin W PP 25KG 3H1/Cutina GMS V 25KG 5H4/Cetiol HE 200KG 1A1/Lamesoft TM Benz 205KG 1H2/Lamesoft PO 65 220KG 1H2/Eutanol G 175KG 1A1/Lorol C 18 20KG 5H4/Lamesoft CARE 190KG 1H2</t>
  </si>
  <si>
    <t>HLXU5089435</t>
  </si>
  <si>
    <t>GLDU4135366</t>
  </si>
  <si>
    <t>FRA0288461</t>
  </si>
  <si>
    <t>4933174076/4933733861/4933733861/4933378481/4933171931</t>
  </si>
  <si>
    <t>Texapon K 12 G 25KG 5M2/Gluadin WQ PP 25KG 3H1/Cetiol OE 165KG 1A1/Cetiol RLF 10KG 3H1/Cetiol 868 175KG 1A1</t>
  </si>
  <si>
    <t>APZU3745383</t>
  </si>
  <si>
    <t>HLCUHAM161191205</t>
  </si>
  <si>
    <t>CLHU3924890</t>
  </si>
  <si>
    <t>SUDU26001A3STUNV</t>
  </si>
  <si>
    <t>Forum SC</t>
  </si>
  <si>
    <t>SUDU6829045</t>
  </si>
  <si>
    <t>HLCUHAM161195853</t>
  </si>
  <si>
    <t>4931849981/4933283751/4933174057/4933210015/4933171929</t>
  </si>
  <si>
    <t>Cutina PES 25KG 5H4/Agnique SPO 40 210KG 1H1/Glucopon 425 N/HH 225KG 1H2/Glucopon 225 DK 225KG 1H2/Eumulgin CO455 205KG 1H2</t>
  </si>
  <si>
    <t>HLBU1393078</t>
  </si>
  <si>
    <t>HLCUATL161150734</t>
  </si>
  <si>
    <t>GLDU5635962</t>
  </si>
  <si>
    <t>SIMU2436926</t>
  </si>
  <si>
    <t>RFCU8216120</t>
  </si>
  <si>
    <t>ILIU1240049</t>
  </si>
  <si>
    <t>ANT1052085</t>
  </si>
  <si>
    <t>ILIU1840125</t>
  </si>
  <si>
    <t>TQMU1846420</t>
  </si>
  <si>
    <t>SLD329986</t>
  </si>
  <si>
    <t>NPCU1140020</t>
  </si>
  <si>
    <t>SIMU2511892</t>
  </si>
  <si>
    <t>NAM2546411</t>
  </si>
  <si>
    <t>TIFU1758175</t>
  </si>
  <si>
    <t>IHOU3059838</t>
  </si>
  <si>
    <t>NAM2556788</t>
  </si>
  <si>
    <t>TCLU9077784</t>
  </si>
  <si>
    <t>NAM2564552</t>
  </si>
  <si>
    <t>IHOU3055339</t>
  </si>
  <si>
    <t>NAM2562805</t>
  </si>
  <si>
    <t>IHOU1045481</t>
  </si>
  <si>
    <t>ACS5-217899</t>
  </si>
  <si>
    <t>161009090016</t>
  </si>
  <si>
    <t>HASU1418028</t>
  </si>
  <si>
    <t>Demoras Total  USD (Acumuladas)</t>
  </si>
  <si>
    <t>VALOR COP</t>
  </si>
  <si>
    <t xml:space="preserve"> Saldo 
</t>
  </si>
  <si>
    <t>Status</t>
  </si>
  <si>
    <t>Mayo</t>
  </si>
  <si>
    <t>G4310621</t>
  </si>
  <si>
    <t>Julio</t>
  </si>
  <si>
    <t>MSCURV762555</t>
  </si>
  <si>
    <t>G7310052</t>
  </si>
  <si>
    <t>Cali</t>
  </si>
  <si>
    <t>FRA0277250</t>
  </si>
  <si>
    <t>G6310522</t>
  </si>
  <si>
    <t>Bogota</t>
  </si>
  <si>
    <t>FRA0276688</t>
  </si>
  <si>
    <t>G6310514</t>
  </si>
  <si>
    <t>Agosto</t>
  </si>
  <si>
    <t>HAPAG LLOYD</t>
  </si>
  <si>
    <t>G6310702</t>
  </si>
  <si>
    <t>16//07/2016</t>
  </si>
  <si>
    <t>Total</t>
  </si>
  <si>
    <t>Bodegajes Metilato  Valor COP</t>
  </si>
  <si>
    <t>Total general</t>
  </si>
  <si>
    <t>Trim.4</t>
  </si>
  <si>
    <t>dic</t>
  </si>
  <si>
    <t>2016</t>
  </si>
  <si>
    <t>Trim.1</t>
  </si>
  <si>
    <t>ene</t>
  </si>
  <si>
    <t>feb</t>
  </si>
  <si>
    <t>mar</t>
  </si>
  <si>
    <t>Trim.2</t>
  </si>
  <si>
    <t>abr</t>
  </si>
  <si>
    <t>may</t>
  </si>
  <si>
    <t>jun</t>
  </si>
  <si>
    <t>Trim.3</t>
  </si>
  <si>
    <t>jul</t>
  </si>
  <si>
    <t>ago</t>
  </si>
  <si>
    <t>sep</t>
  </si>
  <si>
    <t>oct</t>
  </si>
  <si>
    <t>nov</t>
  </si>
  <si>
    <t>Suma Bodegajes Metilato  Valor COP</t>
  </si>
  <si>
    <t>Número Isotanques x Mes</t>
  </si>
  <si>
    <t>Enero</t>
  </si>
  <si>
    <t>Febrero</t>
  </si>
  <si>
    <t>no hubo pagos</t>
  </si>
  <si>
    <t>CONTECAR S.A</t>
  </si>
  <si>
    <t>H3310359</t>
  </si>
  <si>
    <t>20170323A</t>
  </si>
  <si>
    <t>SUDU6688055</t>
  </si>
  <si>
    <t>CRAFT COLOMBIA</t>
  </si>
  <si>
    <t xml:space="preserve">TRLU8883927 </t>
  </si>
  <si>
    <t>H53T0015/H53T0016</t>
  </si>
  <si>
    <t>AG Logistics Freight SAS</t>
  </si>
  <si>
    <t>010590/'010589</t>
  </si>
  <si>
    <t>SPRC</t>
  </si>
  <si>
    <t>83717/83712</t>
  </si>
  <si>
    <t>H6310016</t>
  </si>
  <si>
    <t>NAVENAL LTDA.</t>
  </si>
  <si>
    <t>NYKSSAOT05623400</t>
  </si>
  <si>
    <t>H6310022</t>
  </si>
  <si>
    <t>TRLU9332359</t>
  </si>
  <si>
    <t>NYKSSAOT05622300</t>
  </si>
  <si>
    <t>H5310407</t>
  </si>
  <si>
    <t>NYKSSAOT05480500</t>
  </si>
  <si>
    <t>NYKSSAOT05412700</t>
  </si>
  <si>
    <t>NYKU3678963</t>
  </si>
  <si>
    <t>TNC(Transporte navieros de Colombia)</t>
  </si>
  <si>
    <t>CXDU2316241</t>
  </si>
  <si>
    <t>NYKU3547602</t>
  </si>
  <si>
    <t>TCLU4540406</t>
  </si>
  <si>
    <t>TRLU8687499</t>
  </si>
  <si>
    <t>H8310241</t>
  </si>
  <si>
    <t>AGENCIA MARITIMA TRANSMARES S.A.S</t>
  </si>
  <si>
    <t>ZIMUORF0723470</t>
  </si>
  <si>
    <t>ZIMU2896723</t>
  </si>
  <si>
    <t>ZIM(Integrated Shipping Services)</t>
  </si>
  <si>
    <t>Closed</t>
  </si>
  <si>
    <t>Open</t>
  </si>
  <si>
    <t>Reintrego OK</t>
  </si>
  <si>
    <t>Septiembre</t>
  </si>
  <si>
    <t>TRANSMARES S.A.S</t>
  </si>
  <si>
    <t>HA310717</t>
  </si>
  <si>
    <t>ZIMU1143638</t>
  </si>
  <si>
    <t>ZIMUIAH902348</t>
  </si>
  <si>
    <t>HLXU5286590</t>
  </si>
  <si>
    <t>HB310303</t>
  </si>
  <si>
    <t>NAVESOFT</t>
  </si>
  <si>
    <t>HLCUBSC171136630</t>
  </si>
  <si>
    <t>NYKU2967920</t>
  </si>
  <si>
    <t>NYKU9821773</t>
  </si>
  <si>
    <t>HA610115</t>
  </si>
  <si>
    <t>NYKSTA7PJ0830400</t>
  </si>
  <si>
    <t>TCLU3266693</t>
  </si>
  <si>
    <t>TCBUEN</t>
  </si>
  <si>
    <t>HB610046</t>
  </si>
  <si>
    <t>NYKSTA7PJ0851700</t>
  </si>
  <si>
    <t>HC310343</t>
  </si>
  <si>
    <t>HLXU5317469</t>
  </si>
  <si>
    <t>HLCUBSC171237357</t>
  </si>
  <si>
    <t>TNC</t>
  </si>
  <si>
    <t>Factura TNC  59672  Valor  $978,945  Reintegro 6/07/2017, Fecha consigancion 30/07/2017  Y Factura   1870 Valor $8,150,710 Reintegro 14/12/2017, fecha consiganacion 17/01/2018 - Por concepto de demoras  y  Deposito.</t>
  </si>
  <si>
    <t>Facturas TNC  60038 valor $1,676,12 Reintegro el día 17/08/2017 Consiganacion 28/08/2017 Y  Factura 1877  Reintegro el día 14/12/2017  consignacion 17/01/2018 por  concepto de Devolucion Deposito y Demoras.</t>
  </si>
  <si>
    <t>Factura TNC 60039  Valor $3,831,463 Reintegro 17/08/2017, Consignacion 29/08/2017 Y   Factura 1876  $405,487 Reintegro 14/12/2017 , Consignacion 17/01/2018 por concepto deposito  y demoras</t>
  </si>
  <si>
    <t>Facturas TNC 60036 Valor $1,983,888 Reintegro 17/08/2017, consiganacion 29/08/2017 Y  Fectura  1875  Valor $1,604,614 Reintegro 14/12/2017 , consignacion 17/01/2018Por concepto de  Deposito y Demoras --Confirmando los reintegros por demoras</t>
  </si>
  <si>
    <t>Reintegro realizado por TNC  a Hubemar</t>
  </si>
  <si>
    <t>Reintegrado Hubemar a BASF</t>
  </si>
  <si>
    <t>HB610136</t>
  </si>
  <si>
    <t>NYKU3918895/NYKU3323407/NYKU9833033/NYKU3751323</t>
  </si>
  <si>
    <t>Anker Logistica</t>
  </si>
  <si>
    <t>TRUTBS1711003BUN</t>
  </si>
  <si>
    <t>Enero No hubo pagos</t>
  </si>
  <si>
    <t>Reembolso realizado directamente a BASF -- Confirmado con Navesof Reintegro a Hubemar.</t>
  </si>
  <si>
    <t>Reembolso realizado directamente a BASF Se recibie confirmancion de reembolso por parte de Tatiana.  Esta devolucion la gestiona BASF</t>
  </si>
  <si>
    <t>TEMU5949021</t>
  </si>
  <si>
    <t>I3610014</t>
  </si>
  <si>
    <t>TRUTBS18020028BUN</t>
  </si>
  <si>
    <t xml:space="preserve">NYKU9789650/TCLU6855824 </t>
  </si>
  <si>
    <t xml:space="preserve">TCLU6864127/NYKU3267052 </t>
  </si>
  <si>
    <t>I2610034</t>
  </si>
  <si>
    <t>I2610036</t>
  </si>
  <si>
    <t>i</t>
  </si>
  <si>
    <t>TRUTBS1801004BUN</t>
  </si>
  <si>
    <t>TRUTBS1801003BUN</t>
  </si>
  <si>
    <t>I3610077</t>
  </si>
  <si>
    <t>WHLU4271402</t>
  </si>
  <si>
    <t>NAVES S.A</t>
  </si>
  <si>
    <t>26/02/2018-27/02/2018</t>
  </si>
  <si>
    <t>TEMU2263378/MSKU4160002</t>
  </si>
  <si>
    <t>I4610119</t>
  </si>
  <si>
    <t>11/05/2018/15/05/2018</t>
  </si>
  <si>
    <t>05/15/2018</t>
  </si>
  <si>
    <t>Tatiana envia confirmacion  de reintegro a BASF</t>
  </si>
  <si>
    <t>Soporte de reintegro enviado por tatiana.</t>
  </si>
  <si>
    <t xml:space="preserve">El día 6 de Junio se recibe soporte por partes de Naves,  indcando que se aplico descuento del  4* 1000 + IVA -- Confirmando sí el día 25 de Mayo Naves realizo reintegro </t>
  </si>
  <si>
    <t>ONEYSAOU06193300</t>
  </si>
  <si>
    <t>NYKU3686871/NYKU3913949</t>
  </si>
  <si>
    <t>I6310485</t>
  </si>
  <si>
    <t>INTERMODAL</t>
  </si>
  <si>
    <t>ONE LINE</t>
  </si>
  <si>
    <t>ONEYSAOU06535300</t>
  </si>
  <si>
    <t>NYKU8433876</t>
  </si>
  <si>
    <t>I6310449</t>
  </si>
  <si>
    <t>I6310486</t>
  </si>
  <si>
    <t>ONEYSAOU06552900</t>
  </si>
  <si>
    <t>SEGU5527014</t>
  </si>
  <si>
    <t>El día 6 de Julio Tatiana  confirmar "Adjunto los soportes para el saldo pendiente del contenedor TEMU5949021, para este contenedor se generaron 3 días de demora, por lo cual, el valor fue descontado del depósito pagado, para que puedas cerrar el caso." Confirmar saldo pendiente -- Tatiana envia confirmacion  de reintegro a BASF</t>
  </si>
  <si>
    <t>TWSC18040122</t>
  </si>
  <si>
    <t>11/07/2018// 14/07/2018</t>
  </si>
  <si>
    <t>día 7 de JulioTatiana envia informacion de reintegro</t>
  </si>
  <si>
    <t>En tremite de consignacion al cliente hoy</t>
  </si>
  <si>
    <t>Octubre</t>
  </si>
  <si>
    <t>En proceso de consigancion a BASF</t>
  </si>
  <si>
    <t>IB610065</t>
  </si>
  <si>
    <t>TRHU3741027 -  BMOU1114592</t>
  </si>
  <si>
    <t>AGENCIA OCEANICA OCEANIC LTDA</t>
  </si>
  <si>
    <t>COSU6193106220</t>
  </si>
  <si>
    <t>EITU0573705</t>
  </si>
  <si>
    <t>IB3T0023</t>
  </si>
  <si>
    <t>GLOBL SHIPING</t>
  </si>
  <si>
    <t>APL</t>
  </si>
  <si>
    <t>EGLV476800037443</t>
  </si>
  <si>
    <t>IB610064</t>
  </si>
  <si>
    <t>APLU660345654</t>
  </si>
  <si>
    <t>CMAU3049420</t>
  </si>
  <si>
    <t>10/12/2018- 05/12/2018</t>
  </si>
  <si>
    <t>Fue reintegrado al cliente el día 28 de Enero del 2019</t>
  </si>
  <si>
    <t>Tatiana infroam el 9 de Enero " Hola Denides,  Para el contenedor EITU0573705 tuvimos que pagar un excendente, ya que, las demoras y limpiezas costaron más que el anticipo. Este caso ya se cerró con el pago de la factura de GSA adjunta. Favor cerrar esta devolución."</t>
  </si>
  <si>
    <t>IC610073</t>
  </si>
  <si>
    <t>DFSU3010285</t>
  </si>
  <si>
    <t>SPRBUN</t>
  </si>
  <si>
    <t>WAN HAI LINES LTD</t>
  </si>
  <si>
    <t>MSKU5471138</t>
  </si>
  <si>
    <t>J2310325</t>
  </si>
  <si>
    <t>ANR903051649</t>
  </si>
  <si>
    <t>TTZH030161</t>
  </si>
  <si>
    <t>J1610158</t>
  </si>
  <si>
    <t>TCLU3842058</t>
  </si>
  <si>
    <t>Marzo, no hubo pago por concepto de Deposito</t>
  </si>
  <si>
    <t>.</t>
  </si>
  <si>
    <t>J3610009</t>
  </si>
  <si>
    <t>BMOU2935036</t>
  </si>
  <si>
    <t>AGP AGENTES PORTUARIOS S.A.S.</t>
  </si>
  <si>
    <t>TTOR001234</t>
  </si>
  <si>
    <t>FCIU3670794</t>
  </si>
  <si>
    <t>J4610062</t>
  </si>
  <si>
    <t>TTOR001729</t>
  </si>
  <si>
    <t xml:space="preserve">Tatiana confirmo que si recibieron reintegro.  --- Confirmando  si el cliente recibio rembolso el día 5 de Abril. </t>
  </si>
  <si>
    <t>J5610075</t>
  </si>
  <si>
    <t>SEGU1160492</t>
  </si>
  <si>
    <t>YMLUC240004287</t>
  </si>
  <si>
    <t>ROLCO SHIPPING S.A.S.</t>
  </si>
  <si>
    <t xml:space="preserve">Se recibe correo el 2 de Agosto por parte del cliente informado recibido de la devolucion-- Confirmando a que empresa   ROLCO SHIPPING S.A.S.  devolvera el deposito. </t>
  </si>
  <si>
    <t>J6310197</t>
  </si>
  <si>
    <t>J7310767</t>
  </si>
  <si>
    <t>HLXU1239590</t>
  </si>
  <si>
    <t>HLCURTM190518360</t>
  </si>
  <si>
    <t>J7610108</t>
  </si>
  <si>
    <t>EITU1116956/EITU1307295/TCLU9455837</t>
  </si>
  <si>
    <t>NAVEMAR SAS</t>
  </si>
  <si>
    <t>EGLV731900090540</t>
  </si>
  <si>
    <t>EVERGREEN</t>
  </si>
  <si>
    <t>CCLU5243710</t>
  </si>
  <si>
    <t>OCEANICA OCEANIC LTDA.</t>
  </si>
  <si>
    <t>COSU4510628070</t>
  </si>
  <si>
    <t>AGUADULCE S.A.</t>
  </si>
  <si>
    <t>J7610174</t>
  </si>
  <si>
    <t>J7610183</t>
  </si>
  <si>
    <t>J6610117</t>
  </si>
  <si>
    <t>J8610032</t>
  </si>
  <si>
    <t>04 Septiemnre Paula confirma recibido del reintegro -- Devuelve directamente al cliente.</t>
  </si>
  <si>
    <t>06 Septiemnre Paula confirma recibido del reintegro -- Devuelve directamente al cliente.</t>
  </si>
  <si>
    <t>14 de Agosto se recibe confirmacion de devolucion de depsoito por parte de CMA CGM directamente al cliente,-- Pendiente facturacion Hubemar a BASF</t>
  </si>
  <si>
    <t>Hubemar envio devolución  a BASF -- Se estima que Hubemar reciba el reembolso  el día Jueves 8 de Agosto.</t>
  </si>
  <si>
    <t>Hubemar envio devolución  a BASF -- Devuelve directamente al cliente</t>
  </si>
  <si>
    <t>Ricardo Marrugo de  Oceanica informa que la devolucion esta programada para el 26 de Septiembre  -- Devuelve directamente al cliente</t>
  </si>
  <si>
    <t>HMCU9155750/EGHU9442346</t>
  </si>
  <si>
    <t>EGLV731900092216</t>
  </si>
  <si>
    <t xml:space="preserve">Devuelve directamente al cliente </t>
  </si>
  <si>
    <t>EGHU9184302</t>
  </si>
  <si>
    <t>EGLV731900095754</t>
  </si>
  <si>
    <t>CAIU6498361</t>
  </si>
  <si>
    <t>YMLUC240004403</t>
  </si>
  <si>
    <t>BEAU5082884</t>
  </si>
  <si>
    <t>YMLUC236017626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</si>
</sst>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&quot;$&quot;* #,##0.00_-;\-&quot;$&quot;* #,##0.00_-;_-&quot;$&quot;* &quot;-&quot;??_-;_-@_-"/>
    <numFmt numFmtId="164" formatCode="_ * #,##0.00_ ;_ * \-#,##0.00_ ;_ * &quot;-&quot;??_ ;_ @_ "/>
    <numFmt numFmtId="165" formatCode="_ * #,##0_ ;_ * \-#,##0_ ;_ * &quot;-&quot;??_ ;_ @_ "/>
    <numFmt numFmtId="166" formatCode="dd/mm/yyyy;@"/>
    <numFmt numFmtId="167" formatCode="_-&quot;$&quot;* #,##0_-;\-&quot;$&quot;* #,##0_-;_-&quot;$&quot;* &quot;-&quot;??_-;_-@_-"/>
    <numFmt numFmtId="168" formatCode="[$USD]\ #,##0;\-[$USD]\ #,##0"/>
    <numFmt numFmtId="169" formatCode="[$COP]\ #,##0;\-[$COP]\ #,##0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Tahoma"/>
      <family val="2"/>
    </font>
    <font>
      <b/>
      <sz val="8"/>
      <color theme="0"/>
      <name val="Arial"/>
      <family val="2"/>
    </font>
    <font>
      <b/>
      <sz val="10"/>
      <color theme="0"/>
      <name val="Arial"/>
      <family val="2"/>
    </font>
    <font>
      <sz val="8"/>
      <color theme="3" tint="-0.249977111117893"/>
      <name val="Arial"/>
      <family val="2"/>
    </font>
    <font>
      <sz val="8"/>
      <color rgb="FF0070C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color theme="3"/>
      <name val="Arial"/>
      <family val="2"/>
    </font>
    <font>
      <sz val="8"/>
      <color rgb="FFFF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3">
    <xf numFmtId="0" fontId="0" fillId="0" borderId="0"/>
    <xf numFmtId="0" fontId="4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6" fillId="0" borderId="0" applyFont="0" applyFill="0" applyBorder="0" applyAlignment="0" applyProtection="0"/>
  </cellStyleXfs>
  <cellXfs count="206">
    <xf numFmtId="0" fontId="0" fillId="0" borderId="0" xfId="0"/>
    <xf numFmtId="0" fontId="1" fillId="9" borderId="1" xfId="0" applyFont="1" applyFill="1" applyBorder="1"/>
    <xf numFmtId="0" fontId="9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9" fillId="9" borderId="1" xfId="0" applyFont="1" applyFill="1" applyBorder="1" applyAlignment="1" applyProtection="1">
      <alignment horizontal="left"/>
      <protection locked="0"/>
    </xf>
    <xf numFmtId="0" fontId="9" fillId="9" borderId="0" xfId="0" applyFont="1" applyFill="1" applyProtection="1">
      <protection locked="0"/>
    </xf>
    <xf numFmtId="0" fontId="9" fillId="0" borderId="0" xfId="0" applyFont="1" applyAlignment="1" applyProtection="1">
      <alignment horizontal="left"/>
      <protection locked="0"/>
    </xf>
    <xf numFmtId="0" fontId="9" fillId="0" borderId="0" xfId="0" applyFont="1" applyAlignment="1" applyProtection="1">
      <protection locked="0"/>
    </xf>
    <xf numFmtId="0" fontId="9" fillId="0" borderId="0" xfId="0" applyFont="1" applyProtection="1"/>
    <xf numFmtId="0" fontId="5" fillId="6" borderId="3" xfId="0" applyFont="1" applyFill="1" applyBorder="1" applyAlignment="1" applyProtection="1">
      <alignment horizontal="center" vertical="center" wrapText="1"/>
    </xf>
    <xf numFmtId="0" fontId="5" fillId="8" borderId="3" xfId="0" applyFont="1" applyFill="1" applyBorder="1" applyAlignment="1" applyProtection="1">
      <alignment horizontal="left" vertical="center" wrapText="1"/>
      <protection locked="0"/>
    </xf>
    <xf numFmtId="0" fontId="2" fillId="9" borderId="0" xfId="0" applyFont="1" applyFill="1"/>
    <xf numFmtId="0" fontId="1" fillId="9" borderId="0" xfId="0" applyFont="1" applyFill="1"/>
    <xf numFmtId="0" fontId="2" fillId="9" borderId="0" xfId="0" applyFont="1" applyFill="1" applyAlignment="1">
      <alignment horizontal="center"/>
    </xf>
    <xf numFmtId="0" fontId="2" fillId="9" borderId="10" xfId="0" applyFont="1" applyFill="1" applyBorder="1" applyAlignment="1"/>
    <xf numFmtId="0" fontId="2" fillId="9" borderId="0" xfId="0" applyFont="1" applyFill="1" applyBorder="1" applyAlignment="1"/>
    <xf numFmtId="0" fontId="2" fillId="9" borderId="11" xfId="0" applyFont="1" applyFill="1" applyBorder="1" applyAlignment="1"/>
    <xf numFmtId="0" fontId="2" fillId="9" borderId="8" xfId="0" applyFont="1" applyFill="1" applyBorder="1"/>
    <xf numFmtId="0" fontId="2" fillId="9" borderId="9" xfId="0" applyFont="1" applyFill="1" applyBorder="1"/>
    <xf numFmtId="0" fontId="2" fillId="9" borderId="12" xfId="0" applyFont="1" applyFill="1" applyBorder="1"/>
    <xf numFmtId="0" fontId="1" fillId="9" borderId="8" xfId="0" applyFont="1" applyFill="1" applyBorder="1"/>
    <xf numFmtId="0" fontId="1" fillId="9" borderId="9" xfId="0" applyFont="1" applyFill="1" applyBorder="1"/>
    <xf numFmtId="0" fontId="1" fillId="9" borderId="12" xfId="0" applyFont="1" applyFill="1" applyBorder="1"/>
    <xf numFmtId="0" fontId="2" fillId="9" borderId="10" xfId="0" applyFont="1" applyFill="1" applyBorder="1"/>
    <xf numFmtId="0" fontId="2" fillId="9" borderId="0" xfId="0" applyFont="1" applyFill="1" applyBorder="1"/>
    <xf numFmtId="0" fontId="2" fillId="9" borderId="11" xfId="0" applyFont="1" applyFill="1" applyBorder="1"/>
    <xf numFmtId="0" fontId="1" fillId="9" borderId="10" xfId="0" applyFont="1" applyFill="1" applyBorder="1"/>
    <xf numFmtId="0" fontId="1" fillId="9" borderId="0" xfId="0" applyFont="1" applyFill="1" applyBorder="1"/>
    <xf numFmtId="0" fontId="1" fillId="9" borderId="11" xfId="0" applyFont="1" applyFill="1" applyBorder="1"/>
    <xf numFmtId="0" fontId="2" fillId="9" borderId="13" xfId="0" applyFont="1" applyFill="1" applyBorder="1" applyAlignment="1"/>
    <xf numFmtId="0" fontId="2" fillId="9" borderId="5" xfId="0" applyFont="1" applyFill="1" applyBorder="1" applyAlignment="1"/>
    <xf numFmtId="0" fontId="2" fillId="9" borderId="14" xfId="0" applyFont="1" applyFill="1" applyBorder="1" applyAlignment="1"/>
    <xf numFmtId="0" fontId="2" fillId="9" borderId="13" xfId="0" applyFont="1" applyFill="1" applyBorder="1"/>
    <xf numFmtId="0" fontId="2" fillId="9" borderId="5" xfId="0" applyFont="1" applyFill="1" applyBorder="1"/>
    <xf numFmtId="0" fontId="2" fillId="9" borderId="14" xfId="0" applyFont="1" applyFill="1" applyBorder="1"/>
    <xf numFmtId="0" fontId="1" fillId="9" borderId="13" xfId="0" applyFont="1" applyFill="1" applyBorder="1"/>
    <xf numFmtId="0" fontId="1" fillId="9" borderId="5" xfId="0" applyFont="1" applyFill="1" applyBorder="1"/>
    <xf numFmtId="0" fontId="1" fillId="9" borderId="14" xfId="0" applyFont="1" applyFill="1" applyBorder="1"/>
    <xf numFmtId="0" fontId="2" fillId="9" borderId="6" xfId="0" applyFont="1" applyFill="1" applyBorder="1"/>
    <xf numFmtId="0" fontId="6" fillId="9" borderId="7" xfId="0" applyFont="1" applyFill="1" applyBorder="1" applyAlignment="1">
      <alignment horizontal="center"/>
    </xf>
    <xf numFmtId="0" fontId="2" fillId="9" borderId="7" xfId="0" applyFont="1" applyFill="1" applyBorder="1"/>
    <xf numFmtId="0" fontId="2" fillId="9" borderId="7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 vertical="center" wrapText="1" shrinkToFit="1"/>
    </xf>
    <xf numFmtId="15" fontId="10" fillId="3" borderId="2" xfId="0" applyNumberFormat="1" applyFont="1" applyFill="1" applyBorder="1" applyAlignment="1">
      <alignment horizontal="center" vertical="center" wrapText="1" shrinkToFit="1"/>
    </xf>
    <xf numFmtId="0" fontId="10" fillId="3" borderId="1" xfId="0" applyFont="1" applyFill="1" applyBorder="1" applyAlignment="1">
      <alignment horizontal="center" vertical="center" wrapText="1" shrinkToFit="1"/>
    </xf>
    <xf numFmtId="4" fontId="6" fillId="2" borderId="2" xfId="0" applyNumberFormat="1" applyFont="1" applyFill="1" applyBorder="1" applyAlignment="1">
      <alignment horizontal="center" vertical="center" wrapText="1" shrinkToFit="1"/>
    </xf>
    <xf numFmtId="4" fontId="10" fillId="12" borderId="13" xfId="0" applyNumberFormat="1" applyFont="1" applyFill="1" applyBorder="1" applyAlignment="1">
      <alignment horizontal="center" vertical="center" wrapText="1" shrinkToFit="1"/>
    </xf>
    <xf numFmtId="4" fontId="6" fillId="7" borderId="17" xfId="0" applyNumberFormat="1" applyFont="1" applyFill="1" applyBorder="1" applyAlignment="1">
      <alignment horizontal="center" vertical="center" wrapText="1" shrinkToFit="1"/>
    </xf>
    <xf numFmtId="4" fontId="6" fillId="7" borderId="18" xfId="0" applyNumberFormat="1" applyFont="1" applyFill="1" applyBorder="1" applyAlignment="1">
      <alignment horizontal="center" vertical="center" wrapText="1" shrinkToFit="1"/>
    </xf>
    <xf numFmtId="4" fontId="6" fillId="7" borderId="19" xfId="0" applyNumberFormat="1" applyFont="1" applyFill="1" applyBorder="1" applyAlignment="1">
      <alignment horizontal="center" vertical="center" wrapText="1" shrinkToFit="1"/>
    </xf>
    <xf numFmtId="4" fontId="10" fillId="4" borderId="14" xfId="0" applyNumberFormat="1" applyFont="1" applyFill="1" applyBorder="1" applyAlignment="1">
      <alignment horizontal="center" vertical="center" wrapText="1" shrinkToFit="1"/>
    </xf>
    <xf numFmtId="0" fontId="6" fillId="13" borderId="1" xfId="0" applyFont="1" applyFill="1" applyBorder="1" applyAlignment="1">
      <alignment horizontal="center" vertical="center" wrapText="1" shrinkToFit="1"/>
    </xf>
    <xf numFmtId="0" fontId="12" fillId="5" borderId="1" xfId="0" applyFont="1" applyFill="1" applyBorder="1" applyAlignment="1">
      <alignment horizontal="left" vertical="center"/>
    </xf>
    <xf numFmtId="0" fontId="12" fillId="13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top" wrapText="1"/>
    </xf>
    <xf numFmtId="0" fontId="12" fillId="5" borderId="1" xfId="0" applyFont="1" applyFill="1" applyBorder="1" applyAlignment="1">
      <alignment vertical="center"/>
    </xf>
    <xf numFmtId="0" fontId="12" fillId="13" borderId="1" xfId="0" applyFont="1" applyFill="1" applyBorder="1" applyAlignment="1">
      <alignment vertical="center"/>
    </xf>
    <xf numFmtId="0" fontId="12" fillId="5" borderId="1" xfId="0" applyFont="1" applyFill="1" applyBorder="1" applyAlignment="1">
      <alignment horizontal="left" vertical="top" wrapText="1"/>
    </xf>
    <xf numFmtId="0" fontId="12" fillId="13" borderId="1" xfId="0" applyFont="1" applyFill="1" applyBorder="1" applyAlignment="1">
      <alignment horizontal="left" vertical="center"/>
    </xf>
    <xf numFmtId="3" fontId="12" fillId="14" borderId="1" xfId="0" applyNumberFormat="1" applyFont="1" applyFill="1" applyBorder="1" applyAlignment="1">
      <alignment horizontal="right" vertical="top" wrapText="1"/>
    </xf>
    <xf numFmtId="14" fontId="12" fillId="14" borderId="1" xfId="0" applyNumberFormat="1" applyFont="1" applyFill="1" applyBorder="1" applyAlignment="1">
      <alignment horizontal="right" vertical="top" wrapText="1"/>
    </xf>
    <xf numFmtId="0" fontId="2" fillId="14" borderId="1" xfId="0" applyFont="1" applyFill="1" applyBorder="1" applyAlignment="1">
      <alignment horizontal="center" vertical="center"/>
    </xf>
    <xf numFmtId="14" fontId="2" fillId="15" borderId="1" xfId="0" applyNumberFormat="1" applyFont="1" applyFill="1" applyBorder="1" applyAlignment="1"/>
    <xf numFmtId="0" fontId="2" fillId="9" borderId="1" xfId="0" applyFont="1" applyFill="1" applyBorder="1" applyAlignment="1">
      <alignment horizontal="center"/>
    </xf>
    <xf numFmtId="0" fontId="12" fillId="5" borderId="1" xfId="0" applyFont="1" applyFill="1" applyBorder="1"/>
    <xf numFmtId="4" fontId="13" fillId="13" borderId="1" xfId="0" applyNumberFormat="1" applyFont="1" applyFill="1" applyBorder="1" applyAlignment="1"/>
    <xf numFmtId="0" fontId="6" fillId="8" borderId="1" xfId="0" applyFont="1" applyFill="1" applyBorder="1" applyAlignment="1">
      <alignment horizontal="left" vertical="center" wrapText="1" shrinkToFit="1"/>
    </xf>
    <xf numFmtId="14" fontId="15" fillId="9" borderId="1" xfId="0" applyNumberFormat="1" applyFont="1" applyFill="1" applyBorder="1"/>
    <xf numFmtId="3" fontId="15" fillId="9" borderId="1" xfId="0" applyNumberFormat="1" applyFont="1" applyFill="1" applyBorder="1"/>
    <xf numFmtId="0" fontId="15" fillId="9" borderId="1" xfId="0" applyFont="1" applyFill="1" applyBorder="1"/>
    <xf numFmtId="0" fontId="15" fillId="9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left" vertical="center" wrapText="1"/>
    </xf>
    <xf numFmtId="0" fontId="14" fillId="10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3" fontId="2" fillId="16" borderId="1" xfId="0" applyNumberFormat="1" applyFont="1" applyFill="1" applyBorder="1"/>
    <xf numFmtId="3" fontId="2" fillId="9" borderId="1" xfId="0" applyNumberFormat="1" applyFont="1" applyFill="1" applyBorder="1"/>
    <xf numFmtId="0" fontId="9" fillId="6" borderId="1" xfId="0" applyFont="1" applyFill="1" applyBorder="1" applyProtection="1"/>
    <xf numFmtId="165" fontId="9" fillId="6" borderId="1" xfId="2" applyNumberFormat="1" applyFont="1" applyFill="1" applyBorder="1" applyProtection="1"/>
    <xf numFmtId="0" fontId="5" fillId="6" borderId="3" xfId="0" applyFont="1" applyFill="1" applyBorder="1" applyAlignment="1" applyProtection="1">
      <alignment horizontal="center" vertical="center" wrapText="1"/>
      <protection locked="0"/>
    </xf>
    <xf numFmtId="1" fontId="9" fillId="9" borderId="1" xfId="0" applyNumberFormat="1" applyFont="1" applyFill="1" applyBorder="1" applyProtection="1">
      <protection locked="0"/>
    </xf>
    <xf numFmtId="0" fontId="5" fillId="6" borderId="3" xfId="10" applyFont="1" applyFill="1" applyBorder="1" applyAlignment="1" applyProtection="1">
      <alignment horizontal="center" vertical="center" wrapText="1"/>
      <protection locked="0"/>
    </xf>
    <xf numFmtId="165" fontId="9" fillId="9" borderId="1" xfId="2" applyNumberFormat="1" applyFont="1" applyFill="1" applyBorder="1" applyProtection="1">
      <protection locked="0"/>
    </xf>
    <xf numFmtId="0" fontId="9" fillId="0" borderId="1" xfId="0" applyFont="1" applyBorder="1" applyAlignment="1" applyProtection="1">
      <alignment horizontal="left"/>
      <protection locked="0"/>
    </xf>
    <xf numFmtId="0" fontId="2" fillId="9" borderId="8" xfId="0" applyFont="1" applyFill="1" applyBorder="1" applyProtection="1">
      <protection locked="0"/>
    </xf>
    <xf numFmtId="0" fontId="2" fillId="9" borderId="1" xfId="0" applyFont="1" applyFill="1" applyBorder="1" applyAlignment="1" applyProtection="1">
      <alignment horizontal="left"/>
      <protection locked="0"/>
    </xf>
    <xf numFmtId="0" fontId="2" fillId="9" borderId="3" xfId="0" applyFont="1" applyFill="1" applyBorder="1" applyAlignment="1" applyProtection="1">
      <alignment horizontal="left"/>
      <protection locked="0"/>
    </xf>
    <xf numFmtId="0" fontId="2" fillId="9" borderId="3" xfId="0" applyFont="1" applyFill="1" applyBorder="1" applyProtection="1">
      <protection locked="0"/>
    </xf>
    <xf numFmtId="49" fontId="2" fillId="9" borderId="3" xfId="0" applyNumberFormat="1" applyFont="1" applyFill="1" applyBorder="1" applyAlignment="1" applyProtection="1">
      <alignment horizontal="left"/>
      <protection locked="0"/>
    </xf>
    <xf numFmtId="14" fontId="2" fillId="9" borderId="3" xfId="0" applyNumberFormat="1" applyFont="1" applyFill="1" applyBorder="1" applyAlignment="1" applyProtection="1">
      <protection locked="0"/>
    </xf>
    <xf numFmtId="166" fontId="2" fillId="9" borderId="3" xfId="0" applyNumberFormat="1" applyFont="1" applyFill="1" applyBorder="1" applyAlignment="1" applyProtection="1">
      <alignment horizontal="center"/>
      <protection locked="0"/>
    </xf>
    <xf numFmtId="0" fontId="2" fillId="9" borderId="1" xfId="0" applyFont="1" applyFill="1" applyBorder="1"/>
    <xf numFmtId="14" fontId="2" fillId="9" borderId="1" xfId="0" applyNumberFormat="1" applyFont="1" applyFill="1" applyBorder="1" applyAlignment="1"/>
    <xf numFmtId="14" fontId="2" fillId="9" borderId="1" xfId="0" applyNumberFormat="1" applyFont="1" applyFill="1" applyBorder="1" applyAlignment="1">
      <alignment horizontal="center"/>
    </xf>
    <xf numFmtId="0" fontId="9" fillId="9" borderId="1" xfId="0" quotePrefix="1" applyFont="1" applyFill="1" applyBorder="1" applyAlignment="1" applyProtection="1">
      <alignment horizontal="left"/>
      <protection locked="0"/>
    </xf>
    <xf numFmtId="167" fontId="9" fillId="9" borderId="1" xfId="12" applyNumberFormat="1" applyFont="1" applyFill="1" applyBorder="1" applyAlignment="1" applyProtection="1">
      <alignment horizontal="left"/>
      <protection locked="0"/>
    </xf>
    <xf numFmtId="167" fontId="9" fillId="0" borderId="1" xfId="12" applyNumberFormat="1" applyFont="1" applyBorder="1" applyAlignment="1" applyProtection="1">
      <alignment horizontal="left"/>
      <protection locked="0"/>
    </xf>
    <xf numFmtId="0" fontId="9" fillId="6" borderId="1" xfId="0" applyFont="1" applyFill="1" applyBorder="1" applyAlignment="1" applyProtection="1">
      <alignment horizontal="left"/>
      <protection locked="0"/>
    </xf>
    <xf numFmtId="167" fontId="9" fillId="6" borderId="1" xfId="12" applyNumberFormat="1" applyFont="1" applyFill="1" applyBorder="1" applyAlignment="1" applyProtection="1">
      <alignment horizontal="left"/>
      <protection locked="0"/>
    </xf>
    <xf numFmtId="0" fontId="2" fillId="9" borderId="1" xfId="0" applyFont="1" applyFill="1" applyBorder="1" applyProtection="1">
      <protection locked="0"/>
    </xf>
    <xf numFmtId="0" fontId="9" fillId="0" borderId="1" xfId="0" applyFont="1" applyFill="1" applyBorder="1" applyAlignment="1" applyProtection="1">
      <alignment horizontal="left"/>
      <protection locked="0"/>
    </xf>
    <xf numFmtId="167" fontId="9" fillId="0" borderId="1" xfId="12" applyNumberFormat="1" applyFont="1" applyFill="1" applyBorder="1" applyAlignment="1" applyProtection="1">
      <alignment horizontal="left"/>
      <protection locked="0"/>
    </xf>
    <xf numFmtId="167" fontId="2" fillId="0" borderId="6" xfId="12" applyNumberFormat="1" applyFont="1" applyFill="1" applyBorder="1"/>
    <xf numFmtId="0" fontId="2" fillId="0" borderId="1" xfId="0" applyFont="1" applyFill="1" applyBorder="1" applyAlignment="1">
      <alignment horizontal="left"/>
    </xf>
    <xf numFmtId="0" fontId="9" fillId="17" borderId="1" xfId="0" applyFont="1" applyFill="1" applyBorder="1" applyProtection="1">
      <protection locked="0"/>
    </xf>
    <xf numFmtId="0" fontId="9" fillId="17" borderId="1" xfId="0" applyFont="1" applyFill="1" applyBorder="1" applyAlignment="1" applyProtection="1">
      <alignment horizontal="left"/>
      <protection locked="0"/>
    </xf>
    <xf numFmtId="0" fontId="9" fillId="17" borderId="1" xfId="0" applyFont="1" applyFill="1" applyBorder="1" applyAlignment="1" applyProtection="1">
      <protection locked="0"/>
    </xf>
    <xf numFmtId="0" fontId="9" fillId="17" borderId="1" xfId="0" applyFont="1" applyFill="1" applyBorder="1" applyProtection="1"/>
    <xf numFmtId="168" fontId="5" fillId="17" borderId="1" xfId="0" applyNumberFormat="1" applyFont="1" applyFill="1" applyBorder="1" applyProtection="1"/>
    <xf numFmtId="169" fontId="5" fillId="17" borderId="1" xfId="0" applyNumberFormat="1" applyFont="1" applyFill="1" applyBorder="1" applyProtection="1">
      <protection locked="0"/>
    </xf>
    <xf numFmtId="0" fontId="6" fillId="9" borderId="9" xfId="0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0" fontId="12" fillId="9" borderId="1" xfId="0" applyFont="1" applyFill="1" applyBorder="1" applyAlignment="1"/>
    <xf numFmtId="0" fontId="12" fillId="9" borderId="1" xfId="0" applyFont="1" applyFill="1" applyBorder="1" applyAlignment="1">
      <alignment horizontal="left"/>
    </xf>
    <xf numFmtId="0" fontId="12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left" wrapText="1"/>
    </xf>
    <xf numFmtId="3" fontId="12" fillId="9" borderId="1" xfId="0" applyNumberFormat="1" applyFont="1" applyFill="1" applyBorder="1" applyAlignment="1">
      <alignment horizontal="right" wrapText="1"/>
    </xf>
    <xf numFmtId="14" fontId="12" fillId="9" borderId="1" xfId="0" applyNumberFormat="1" applyFont="1" applyFill="1" applyBorder="1" applyAlignment="1">
      <alignment horizontal="right" wrapText="1"/>
    </xf>
    <xf numFmtId="0" fontId="2" fillId="9" borderId="1" xfId="0" applyFont="1" applyFill="1" applyBorder="1" applyAlignment="1"/>
    <xf numFmtId="0" fontId="15" fillId="0" borderId="1" xfId="0" applyFont="1" applyBorder="1"/>
    <xf numFmtId="0" fontId="15" fillId="0" borderId="1" xfId="0" applyFont="1" applyBorder="1" applyAlignment="1">
      <alignment horizontal="center"/>
    </xf>
    <xf numFmtId="14" fontId="15" fillId="9" borderId="1" xfId="0" applyNumberFormat="1" applyFont="1" applyFill="1" applyBorder="1" applyAlignment="1">
      <alignment horizontal="right"/>
    </xf>
    <xf numFmtId="3" fontId="17" fillId="8" borderId="1" xfId="0" applyNumberFormat="1" applyFont="1" applyFill="1" applyBorder="1"/>
    <xf numFmtId="0" fontId="3" fillId="8" borderId="1" xfId="0" applyFont="1" applyFill="1" applyBorder="1"/>
    <xf numFmtId="0" fontId="2" fillId="0" borderId="0" xfId="0" applyFont="1"/>
    <xf numFmtId="0" fontId="14" fillId="8" borderId="1" xfId="0" applyFont="1" applyFill="1" applyBorder="1" applyAlignment="1">
      <alignment vertical="center"/>
    </xf>
    <xf numFmtId="0" fontId="14" fillId="8" borderId="4" xfId="0" applyFont="1" applyFill="1" applyBorder="1" applyAlignment="1">
      <alignment vertical="center"/>
    </xf>
    <xf numFmtId="0" fontId="14" fillId="8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9" borderId="4" xfId="0" applyFont="1" applyFill="1" applyBorder="1"/>
    <xf numFmtId="0" fontId="2" fillId="0" borderId="1" xfId="0" applyFont="1" applyBorder="1" applyAlignment="1">
      <alignment vertical="center" wrapText="1"/>
    </xf>
    <xf numFmtId="0" fontId="14" fillId="8" borderId="1" xfId="0" applyFont="1" applyFill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9" fillId="17" borderId="0" xfId="0" applyFont="1" applyFill="1" applyBorder="1" applyAlignment="1" applyProtection="1">
      <alignment horizontal="left"/>
      <protection locked="0"/>
    </xf>
    <xf numFmtId="0" fontId="9" fillId="9" borderId="0" xfId="0" applyFont="1" applyFill="1" applyBorder="1" applyProtection="1">
      <protection locked="0"/>
    </xf>
    <xf numFmtId="0" fontId="9" fillId="9" borderId="0" xfId="0" applyFont="1" applyFill="1" applyBorder="1" applyAlignment="1" applyProtection="1">
      <alignment horizontal="left"/>
      <protection locked="0"/>
    </xf>
    <xf numFmtId="0" fontId="9" fillId="9" borderId="0" xfId="0" applyFont="1" applyFill="1" applyBorder="1" applyAlignment="1" applyProtection="1">
      <protection locked="0"/>
    </xf>
    <xf numFmtId="0" fontId="9" fillId="9" borderId="0" xfId="0" applyFont="1" applyFill="1" applyBorder="1" applyProtection="1"/>
    <xf numFmtId="168" fontId="5" fillId="9" borderId="0" xfId="0" applyNumberFormat="1" applyFont="1" applyFill="1" applyBorder="1" applyProtection="1"/>
    <xf numFmtId="169" fontId="5" fillId="9" borderId="0" xfId="0" applyNumberFormat="1" applyFont="1" applyFill="1" applyBorder="1" applyProtection="1">
      <protection locked="0"/>
    </xf>
    <xf numFmtId="0" fontId="3" fillId="0" borderId="0" xfId="0" applyFont="1"/>
    <xf numFmtId="0" fontId="5" fillId="0" borderId="0" xfId="0" applyFont="1" applyAlignment="1" applyProtection="1">
      <alignment horizontal="left"/>
      <protection locked="0"/>
    </xf>
    <xf numFmtId="0" fontId="5" fillId="0" borderId="0" xfId="0" applyFont="1" applyAlignment="1" applyProtection="1">
      <protection locked="0"/>
    </xf>
    <xf numFmtId="0" fontId="5" fillId="0" borderId="0" xfId="0" applyFont="1" applyProtection="1"/>
    <xf numFmtId="0" fontId="6" fillId="0" borderId="0" xfId="0" pivotButton="1" applyFont="1"/>
    <xf numFmtId="0" fontId="6" fillId="0" borderId="0" xfId="0" applyFont="1"/>
    <xf numFmtId="0" fontId="18" fillId="0" borderId="0" xfId="0" pivotButton="1" applyFont="1"/>
    <xf numFmtId="0" fontId="18" fillId="0" borderId="0" xfId="0" applyFont="1" applyAlignment="1">
      <alignment vertical="justify"/>
    </xf>
    <xf numFmtId="0" fontId="18" fillId="0" borderId="0" xfId="0" applyFont="1" applyAlignment="1">
      <alignment horizontal="left"/>
    </xf>
    <xf numFmtId="0" fontId="18" fillId="0" borderId="0" xfId="0" applyNumberFormat="1" applyFont="1"/>
    <xf numFmtId="0" fontId="18" fillId="0" borderId="0" xfId="0" applyFont="1" applyAlignment="1">
      <alignment horizontal="left" indent="1"/>
    </xf>
    <xf numFmtId="4" fontId="18" fillId="0" borderId="0" xfId="0" applyNumberFormat="1" applyFont="1"/>
    <xf numFmtId="0" fontId="18" fillId="0" borderId="0" xfId="0" applyFont="1" applyAlignment="1">
      <alignment horizontal="left" indent="2"/>
    </xf>
    <xf numFmtId="14" fontId="19" fillId="9" borderId="1" xfId="0" applyNumberFormat="1" applyFont="1" applyFill="1" applyBorder="1" applyAlignment="1"/>
    <xf numFmtId="0" fontId="19" fillId="9" borderId="1" xfId="0" applyFont="1" applyFill="1" applyBorder="1" applyAlignment="1">
      <alignment horizontal="left"/>
    </xf>
    <xf numFmtId="0" fontId="19" fillId="9" borderId="1" xfId="0" applyFont="1" applyFill="1" applyBorder="1" applyAlignment="1">
      <alignment horizontal="left" vertical="justify"/>
    </xf>
    <xf numFmtId="0" fontId="12" fillId="0" borderId="1" xfId="0" applyFont="1" applyFill="1" applyBorder="1" applyAlignment="1"/>
    <xf numFmtId="0" fontId="6" fillId="8" borderId="3" xfId="0" applyFont="1" applyFill="1" applyBorder="1" applyAlignment="1">
      <alignment horizontal="center" wrapText="1" shrinkToFit="1"/>
    </xf>
    <xf numFmtId="15" fontId="6" fillId="8" borderId="3" xfId="0" applyNumberFormat="1" applyFont="1" applyFill="1" applyBorder="1" applyAlignment="1">
      <alignment horizontal="center" wrapText="1" shrinkToFit="1"/>
    </xf>
    <xf numFmtId="4" fontId="6" fillId="8" borderId="3" xfId="0" applyNumberFormat="1" applyFont="1" applyFill="1" applyBorder="1" applyAlignment="1">
      <alignment horizontal="center" wrapText="1" shrinkToFit="1"/>
    </xf>
    <xf numFmtId="0" fontId="2" fillId="9" borderId="0" xfId="0" applyFont="1" applyFill="1" applyBorder="1" applyAlignment="1">
      <alignment horizontal="center"/>
    </xf>
    <xf numFmtId="14" fontId="19" fillId="0" borderId="1" xfId="0" applyNumberFormat="1" applyFont="1" applyFill="1" applyBorder="1" applyAlignment="1"/>
    <xf numFmtId="0" fontId="19" fillId="0" borderId="1" xfId="0" applyFont="1" applyFill="1" applyBorder="1" applyAlignment="1"/>
    <xf numFmtId="1" fontId="19" fillId="0" borderId="1" xfId="0" applyNumberFormat="1" applyFont="1" applyFill="1" applyBorder="1" applyAlignment="1"/>
    <xf numFmtId="0" fontId="2" fillId="9" borderId="1" xfId="0" applyFont="1" applyFill="1" applyBorder="1" applyAlignment="1">
      <alignment horizontal="left"/>
    </xf>
    <xf numFmtId="14" fontId="19" fillId="9" borderId="1" xfId="0" applyNumberFormat="1" applyFont="1" applyFill="1" applyBorder="1" applyAlignment="1">
      <alignment horizontal="right"/>
    </xf>
    <xf numFmtId="49" fontId="19" fillId="0" borderId="1" xfId="0" applyNumberFormat="1" applyFont="1" applyFill="1" applyBorder="1" applyAlignment="1">
      <alignment horizontal="right"/>
    </xf>
    <xf numFmtId="3" fontId="12" fillId="0" borderId="1" xfId="0" applyNumberFormat="1" applyFont="1" applyFill="1" applyBorder="1" applyAlignment="1">
      <alignment horizontal="right" wrapText="1"/>
    </xf>
    <xf numFmtId="3" fontId="20" fillId="0" borderId="1" xfId="0" applyNumberFormat="1" applyFont="1" applyFill="1" applyBorder="1" applyAlignment="1">
      <alignment horizontal="right" wrapText="1"/>
    </xf>
    <xf numFmtId="14" fontId="19" fillId="0" borderId="1" xfId="0" applyNumberFormat="1" applyFont="1" applyFill="1" applyBorder="1" applyAlignment="1">
      <alignment horizontal="left"/>
    </xf>
    <xf numFmtId="0" fontId="12" fillId="9" borderId="1" xfId="0" quotePrefix="1" applyFont="1" applyFill="1" applyBorder="1" applyAlignment="1">
      <alignment horizontal="left"/>
    </xf>
    <xf numFmtId="14" fontId="19" fillId="0" borderId="1" xfId="0" applyNumberFormat="1" applyFont="1" applyFill="1" applyBorder="1" applyAlignment="1">
      <alignment horizontal="right"/>
    </xf>
    <xf numFmtId="1" fontId="19" fillId="0" borderId="1" xfId="0" applyNumberFormat="1" applyFont="1" applyFill="1" applyBorder="1" applyAlignment="1">
      <alignment horizontal="right"/>
    </xf>
    <xf numFmtId="0" fontId="19" fillId="0" borderId="1" xfId="0" applyNumberFormat="1" applyFont="1" applyFill="1" applyBorder="1" applyAlignment="1">
      <alignment horizontal="right"/>
    </xf>
    <xf numFmtId="12" fontId="19" fillId="0" borderId="1" xfId="0" applyNumberFormat="1" applyFont="1" applyFill="1" applyBorder="1" applyAlignment="1">
      <alignment horizontal="right"/>
    </xf>
    <xf numFmtId="0" fontId="5" fillId="8" borderId="6" xfId="0" applyFont="1" applyFill="1" applyBorder="1" applyAlignment="1" applyProtection="1">
      <alignment horizontal="center" vertical="center"/>
      <protection locked="0"/>
    </xf>
    <xf numFmtId="0" fontId="5" fillId="8" borderId="7" xfId="0" applyFont="1" applyFill="1" applyBorder="1" applyAlignment="1" applyProtection="1">
      <alignment horizontal="center" vertical="center"/>
      <protection locked="0"/>
    </xf>
    <xf numFmtId="0" fontId="5" fillId="8" borderId="4" xfId="0" applyFont="1" applyFill="1" applyBorder="1" applyAlignment="1" applyProtection="1">
      <alignment horizontal="center" vertical="center"/>
      <protection locked="0"/>
    </xf>
    <xf numFmtId="0" fontId="5" fillId="8" borderId="13" xfId="0" applyFont="1" applyFill="1" applyBorder="1" applyAlignment="1" applyProtection="1">
      <alignment horizontal="center"/>
      <protection locked="0"/>
    </xf>
    <xf numFmtId="0" fontId="5" fillId="8" borderId="5" xfId="0" applyFont="1" applyFill="1" applyBorder="1" applyAlignment="1" applyProtection="1">
      <alignment horizontal="center"/>
      <protection locked="0"/>
    </xf>
    <xf numFmtId="0" fontId="6" fillId="8" borderId="3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14" fillId="8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4" fillId="8" borderId="1" xfId="0" applyFont="1" applyFill="1" applyBorder="1" applyAlignment="1">
      <alignment horizontal="center" vertical="center" wrapText="1"/>
    </xf>
    <xf numFmtId="0" fontId="10" fillId="11" borderId="6" xfId="0" applyFont="1" applyFill="1" applyBorder="1" applyAlignment="1">
      <alignment horizontal="center"/>
    </xf>
    <xf numFmtId="0" fontId="10" fillId="11" borderId="7" xfId="0" applyFont="1" applyFill="1" applyBorder="1" applyAlignment="1">
      <alignment horizontal="center"/>
    </xf>
    <xf numFmtId="0" fontId="10" fillId="11" borderId="4" xfId="0" applyFont="1" applyFill="1" applyBorder="1" applyAlignment="1">
      <alignment horizontal="center"/>
    </xf>
    <xf numFmtId="0" fontId="11" fillId="11" borderId="6" xfId="0" applyFont="1" applyFill="1" applyBorder="1" applyAlignment="1">
      <alignment horizontal="center"/>
    </xf>
    <xf numFmtId="0" fontId="11" fillId="11" borderId="7" xfId="0" applyFont="1" applyFill="1" applyBorder="1" applyAlignment="1">
      <alignment horizontal="center"/>
    </xf>
    <xf numFmtId="0" fontId="11" fillId="11" borderId="4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 vertical="center" wrapText="1"/>
    </xf>
    <xf numFmtId="0" fontId="10" fillId="3" borderId="20" xfId="0" applyFont="1" applyFill="1" applyBorder="1" applyAlignment="1">
      <alignment horizontal="center" vertical="center" wrapText="1"/>
    </xf>
    <xf numFmtId="0" fontId="14" fillId="8" borderId="5" xfId="0" applyFont="1" applyFill="1" applyBorder="1" applyAlignment="1">
      <alignment horizontal="center" vertical="center" wrapText="1"/>
    </xf>
    <xf numFmtId="0" fontId="14" fillId="8" borderId="14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/>
    </xf>
    <xf numFmtId="0" fontId="3" fillId="8" borderId="7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10" fillId="3" borderId="15" xfId="0" applyFont="1" applyFill="1" applyBorder="1" applyAlignment="1">
      <alignment horizontal="center" vertical="center" wrapText="1"/>
    </xf>
    <xf numFmtId="0" fontId="10" fillId="3" borderId="16" xfId="0" applyFont="1" applyFill="1" applyBorder="1" applyAlignment="1">
      <alignment horizontal="center" vertical="center" wrapText="1"/>
    </xf>
  </cellXfs>
  <cellStyles count="13">
    <cellStyle name="Excel Built-in Normal" xfId="1"/>
    <cellStyle name="Millares" xfId="2" builtinId="3"/>
    <cellStyle name="Moneda" xfId="12" builtinId="4"/>
    <cellStyle name="Normal" xfId="0" builtinId="0"/>
    <cellStyle name="Normal 2" xfId="4"/>
    <cellStyle name="Normal 2 2" xfId="11"/>
    <cellStyle name="Normal 3" xfId="5"/>
    <cellStyle name="Normal 3 2" xfId="6"/>
    <cellStyle name="Normal 3 3" xfId="7"/>
    <cellStyle name="Normal 3 4" xfId="8"/>
    <cellStyle name="Normal 3 5" xfId="9"/>
    <cellStyle name="Normal 4" xfId="3"/>
    <cellStyle name="Normal 5" xfId="10"/>
  </cellStyles>
  <dxfs count="54"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vertical="justify"/>
    </dxf>
    <dxf>
      <alignment vertical="justify"/>
    </dxf>
    <dxf>
      <numFmt numFmtId="2" formatCode="0.00"/>
      <alignment vertical="justify"/>
    </dxf>
    <dxf>
      <numFmt numFmtId="2" formatCode="0.00"/>
      <alignment vertical="justify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colors>
    <mruColors>
      <color rgb="FF8893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10</xdr:row>
      <xdr:rowOff>0</xdr:rowOff>
    </xdr:from>
    <xdr:to>
      <xdr:col>13</xdr:col>
      <xdr:colOff>76200</xdr:colOff>
      <xdr:row>11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 txBox="1">
          <a:spLocks noChangeArrowheads="1"/>
        </xdr:cNvSpPr>
      </xdr:nvSpPr>
      <xdr:spPr bwMode="auto">
        <a:xfrm>
          <a:off x="12211050" y="16002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76200</xdr:colOff>
      <xdr:row>11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 txBox="1">
          <a:spLocks noChangeArrowheads="1"/>
        </xdr:cNvSpPr>
      </xdr:nvSpPr>
      <xdr:spPr bwMode="auto">
        <a:xfrm>
          <a:off x="12211050" y="16002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76200</xdr:colOff>
      <xdr:row>11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SpPr txBox="1">
          <a:spLocks noChangeArrowheads="1"/>
        </xdr:cNvSpPr>
      </xdr:nvSpPr>
      <xdr:spPr bwMode="auto">
        <a:xfrm>
          <a:off x="12211050" y="16002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76200</xdr:colOff>
      <xdr:row>11</xdr:row>
      <xdr:rowOff>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SpPr txBox="1">
          <a:spLocks noChangeArrowheads="1"/>
        </xdr:cNvSpPr>
      </xdr:nvSpPr>
      <xdr:spPr bwMode="auto">
        <a:xfrm>
          <a:off x="12211050" y="16002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76200</xdr:colOff>
      <xdr:row>11</xdr:row>
      <xdr:rowOff>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xmlns="" id="{00000000-0008-0000-0200-000006000000}"/>
            </a:ext>
          </a:extLst>
        </xdr:cNvPr>
        <xdr:cNvSpPr txBox="1">
          <a:spLocks noChangeArrowheads="1"/>
        </xdr:cNvSpPr>
      </xdr:nvSpPr>
      <xdr:spPr bwMode="auto">
        <a:xfrm>
          <a:off x="12211050" y="16002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7" name="Text Box 29"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SpPr txBox="1">
          <a:spLocks noChangeArrowheads="1"/>
        </xdr:cNvSpPr>
      </xdr:nvSpPr>
      <xdr:spPr bwMode="auto">
        <a:xfrm>
          <a:off x="323850" y="16002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8" name="Text Box 30">
          <a:extLst>
            <a:ext uri="{FF2B5EF4-FFF2-40B4-BE49-F238E27FC236}">
              <a16:creationId xmlns:a16="http://schemas.microsoft.com/office/drawing/2014/main" xmlns="" id="{00000000-0008-0000-0200-000008000000}"/>
            </a:ext>
          </a:extLst>
        </xdr:cNvPr>
        <xdr:cNvSpPr txBox="1">
          <a:spLocks noChangeArrowheads="1"/>
        </xdr:cNvSpPr>
      </xdr:nvSpPr>
      <xdr:spPr bwMode="auto">
        <a:xfrm>
          <a:off x="323850" y="16002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9" name="Text Box 31">
          <a:extLst>
            <a:ext uri="{FF2B5EF4-FFF2-40B4-BE49-F238E27FC236}">
              <a16:creationId xmlns:a16="http://schemas.microsoft.com/office/drawing/2014/main" xmlns="" id="{00000000-0008-0000-0200-000009000000}"/>
            </a:ext>
          </a:extLst>
        </xdr:cNvPr>
        <xdr:cNvSpPr txBox="1">
          <a:spLocks noChangeArrowheads="1"/>
        </xdr:cNvSpPr>
      </xdr:nvSpPr>
      <xdr:spPr bwMode="auto">
        <a:xfrm>
          <a:off x="323850" y="16002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" name="Text Box 32">
          <a:extLst>
            <a:ext uri="{FF2B5EF4-FFF2-40B4-BE49-F238E27FC236}">
              <a16:creationId xmlns:a16="http://schemas.microsoft.com/office/drawing/2014/main" xmlns="" id="{00000000-0008-0000-0200-00000A000000}"/>
            </a:ext>
          </a:extLst>
        </xdr:cNvPr>
        <xdr:cNvSpPr txBox="1">
          <a:spLocks noChangeArrowheads="1"/>
        </xdr:cNvSpPr>
      </xdr:nvSpPr>
      <xdr:spPr bwMode="auto">
        <a:xfrm>
          <a:off x="323850" y="16002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1" name="Text Box 33">
          <a:extLst>
            <a:ext uri="{FF2B5EF4-FFF2-40B4-BE49-F238E27FC236}">
              <a16:creationId xmlns:a16="http://schemas.microsoft.com/office/drawing/2014/main" xmlns="" id="{00000000-0008-0000-0200-00000B000000}"/>
            </a:ext>
          </a:extLst>
        </xdr:cNvPr>
        <xdr:cNvSpPr txBox="1">
          <a:spLocks noChangeArrowheads="1"/>
        </xdr:cNvSpPr>
      </xdr:nvSpPr>
      <xdr:spPr bwMode="auto">
        <a:xfrm>
          <a:off x="323850" y="16002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76200</xdr:colOff>
      <xdr:row>11</xdr:row>
      <xdr:rowOff>0</xdr:rowOff>
    </xdr:to>
    <xdr:sp macro="" textlink="">
      <xdr:nvSpPr>
        <xdr:cNvPr id="12" name="Text Box 35">
          <a:extLst>
            <a:ext uri="{FF2B5EF4-FFF2-40B4-BE49-F238E27FC236}">
              <a16:creationId xmlns:a16="http://schemas.microsoft.com/office/drawing/2014/main" xmlns="" id="{00000000-0008-0000-0200-00000C000000}"/>
            </a:ext>
          </a:extLst>
        </xdr:cNvPr>
        <xdr:cNvSpPr txBox="1">
          <a:spLocks noChangeArrowheads="1"/>
        </xdr:cNvSpPr>
      </xdr:nvSpPr>
      <xdr:spPr bwMode="auto">
        <a:xfrm>
          <a:off x="9144000" y="16002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76200</xdr:colOff>
      <xdr:row>11</xdr:row>
      <xdr:rowOff>0</xdr:rowOff>
    </xdr:to>
    <xdr:sp macro="" textlink="">
      <xdr:nvSpPr>
        <xdr:cNvPr id="13" name="Text Box 36">
          <a:extLst>
            <a:ext uri="{FF2B5EF4-FFF2-40B4-BE49-F238E27FC236}">
              <a16:creationId xmlns:a16="http://schemas.microsoft.com/office/drawing/2014/main" xmlns="" id="{00000000-0008-0000-0200-00000D000000}"/>
            </a:ext>
          </a:extLst>
        </xdr:cNvPr>
        <xdr:cNvSpPr txBox="1">
          <a:spLocks noChangeArrowheads="1"/>
        </xdr:cNvSpPr>
      </xdr:nvSpPr>
      <xdr:spPr bwMode="auto">
        <a:xfrm>
          <a:off x="9144000" y="16002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76200</xdr:colOff>
      <xdr:row>11</xdr:row>
      <xdr:rowOff>0</xdr:rowOff>
    </xdr:to>
    <xdr:sp macro="" textlink="">
      <xdr:nvSpPr>
        <xdr:cNvPr id="14" name="Text Box 37">
          <a:extLst>
            <a:ext uri="{FF2B5EF4-FFF2-40B4-BE49-F238E27FC236}">
              <a16:creationId xmlns:a16="http://schemas.microsoft.com/office/drawing/2014/main" xmlns="" id="{00000000-0008-0000-0200-00000E000000}"/>
            </a:ext>
          </a:extLst>
        </xdr:cNvPr>
        <xdr:cNvSpPr txBox="1">
          <a:spLocks noChangeArrowheads="1"/>
        </xdr:cNvSpPr>
      </xdr:nvSpPr>
      <xdr:spPr bwMode="auto">
        <a:xfrm>
          <a:off x="9144000" y="16002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76200</xdr:colOff>
      <xdr:row>11</xdr:row>
      <xdr:rowOff>0</xdr:rowOff>
    </xdr:to>
    <xdr:sp macro="" textlink="">
      <xdr:nvSpPr>
        <xdr:cNvPr id="15" name="Text Box 38">
          <a:extLst>
            <a:ext uri="{FF2B5EF4-FFF2-40B4-BE49-F238E27FC236}">
              <a16:creationId xmlns:a16="http://schemas.microsoft.com/office/drawing/2014/main" xmlns="" id="{00000000-0008-0000-0200-00000F000000}"/>
            </a:ext>
          </a:extLst>
        </xdr:cNvPr>
        <xdr:cNvSpPr txBox="1">
          <a:spLocks noChangeArrowheads="1"/>
        </xdr:cNvSpPr>
      </xdr:nvSpPr>
      <xdr:spPr bwMode="auto">
        <a:xfrm>
          <a:off x="9144000" y="16002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76200</xdr:colOff>
      <xdr:row>11</xdr:row>
      <xdr:rowOff>0</xdr:rowOff>
    </xdr:to>
    <xdr:sp macro="" textlink="">
      <xdr:nvSpPr>
        <xdr:cNvPr id="16" name="Text Box 39">
          <a:extLst>
            <a:ext uri="{FF2B5EF4-FFF2-40B4-BE49-F238E27FC236}">
              <a16:creationId xmlns:a16="http://schemas.microsoft.com/office/drawing/2014/main" xmlns="" id="{00000000-0008-0000-0200-000010000000}"/>
            </a:ext>
          </a:extLst>
        </xdr:cNvPr>
        <xdr:cNvSpPr txBox="1">
          <a:spLocks noChangeArrowheads="1"/>
        </xdr:cNvSpPr>
      </xdr:nvSpPr>
      <xdr:spPr bwMode="auto">
        <a:xfrm>
          <a:off x="9144000" y="16002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76200</xdr:colOff>
      <xdr:row>11</xdr:row>
      <xdr:rowOff>0</xdr:rowOff>
    </xdr:to>
    <xdr:sp macro="" textlink="">
      <xdr:nvSpPr>
        <xdr:cNvPr id="17" name="Text Box 40">
          <a:extLst>
            <a:ext uri="{FF2B5EF4-FFF2-40B4-BE49-F238E27FC236}">
              <a16:creationId xmlns:a16="http://schemas.microsoft.com/office/drawing/2014/main" xmlns="" id="{00000000-0008-0000-0200-000011000000}"/>
            </a:ext>
          </a:extLst>
        </xdr:cNvPr>
        <xdr:cNvSpPr txBox="1">
          <a:spLocks noChangeArrowheads="1"/>
        </xdr:cNvSpPr>
      </xdr:nvSpPr>
      <xdr:spPr bwMode="auto">
        <a:xfrm>
          <a:off x="9144000" y="16002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0</xdr:colOff>
      <xdr:row>10</xdr:row>
      <xdr:rowOff>0</xdr:rowOff>
    </xdr:from>
    <xdr:ext cx="76200" cy="200025"/>
    <xdr:sp macro="" textlink="">
      <xdr:nvSpPr>
        <xdr:cNvPr id="18" name="Text Box 1">
          <a:extLst>
            <a:ext uri="{FF2B5EF4-FFF2-40B4-BE49-F238E27FC236}">
              <a16:creationId xmlns:a16="http://schemas.microsoft.com/office/drawing/2014/main" xmlns="" id="{00000000-0008-0000-0200-000012000000}"/>
            </a:ext>
          </a:extLst>
        </xdr:cNvPr>
        <xdr:cNvSpPr txBox="1">
          <a:spLocks noChangeArrowheads="1"/>
        </xdr:cNvSpPr>
      </xdr:nvSpPr>
      <xdr:spPr bwMode="auto">
        <a:xfrm>
          <a:off x="1990725" y="1600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76200" cy="200025"/>
    <xdr:sp macro="" textlink="">
      <xdr:nvSpPr>
        <xdr:cNvPr id="19" name="Text Box 2">
          <a:extLst>
            <a:ext uri="{FF2B5EF4-FFF2-40B4-BE49-F238E27FC236}">
              <a16:creationId xmlns:a16="http://schemas.microsoft.com/office/drawing/2014/main" xmlns="" id="{00000000-0008-0000-0200-000013000000}"/>
            </a:ext>
          </a:extLst>
        </xdr:cNvPr>
        <xdr:cNvSpPr txBox="1">
          <a:spLocks noChangeArrowheads="1"/>
        </xdr:cNvSpPr>
      </xdr:nvSpPr>
      <xdr:spPr bwMode="auto">
        <a:xfrm>
          <a:off x="1990725" y="1600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76200" cy="200025"/>
    <xdr:sp macro="" textlink="">
      <xdr:nvSpPr>
        <xdr:cNvPr id="20" name="Text Box 3">
          <a:extLst>
            <a:ext uri="{FF2B5EF4-FFF2-40B4-BE49-F238E27FC236}">
              <a16:creationId xmlns:a16="http://schemas.microsoft.com/office/drawing/2014/main" xmlns="" id="{00000000-0008-0000-0200-000014000000}"/>
            </a:ext>
          </a:extLst>
        </xdr:cNvPr>
        <xdr:cNvSpPr txBox="1">
          <a:spLocks noChangeArrowheads="1"/>
        </xdr:cNvSpPr>
      </xdr:nvSpPr>
      <xdr:spPr bwMode="auto">
        <a:xfrm>
          <a:off x="1990725" y="1600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76200" cy="200025"/>
    <xdr:sp macro="" textlink="">
      <xdr:nvSpPr>
        <xdr:cNvPr id="21" name="Text Box 4">
          <a:extLst>
            <a:ext uri="{FF2B5EF4-FFF2-40B4-BE49-F238E27FC236}">
              <a16:creationId xmlns:a16="http://schemas.microsoft.com/office/drawing/2014/main" xmlns="" id="{00000000-0008-0000-0200-000015000000}"/>
            </a:ext>
          </a:extLst>
        </xdr:cNvPr>
        <xdr:cNvSpPr txBox="1">
          <a:spLocks noChangeArrowheads="1"/>
        </xdr:cNvSpPr>
      </xdr:nvSpPr>
      <xdr:spPr bwMode="auto">
        <a:xfrm>
          <a:off x="1990725" y="1600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76200" cy="200025"/>
    <xdr:sp macro="" textlink="">
      <xdr:nvSpPr>
        <xdr:cNvPr id="22" name="Text Box 5">
          <a:extLst>
            <a:ext uri="{FF2B5EF4-FFF2-40B4-BE49-F238E27FC236}">
              <a16:creationId xmlns:a16="http://schemas.microsoft.com/office/drawing/2014/main" xmlns="" id="{00000000-0008-0000-0200-000016000000}"/>
            </a:ext>
          </a:extLst>
        </xdr:cNvPr>
        <xdr:cNvSpPr txBox="1">
          <a:spLocks noChangeArrowheads="1"/>
        </xdr:cNvSpPr>
      </xdr:nvSpPr>
      <xdr:spPr bwMode="auto">
        <a:xfrm>
          <a:off x="1990725" y="1600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76200" cy="200025"/>
    <xdr:sp macro="" textlink="">
      <xdr:nvSpPr>
        <xdr:cNvPr id="23" name="Text Box 6">
          <a:extLst>
            <a:ext uri="{FF2B5EF4-FFF2-40B4-BE49-F238E27FC236}">
              <a16:creationId xmlns:a16="http://schemas.microsoft.com/office/drawing/2014/main" xmlns="" id="{00000000-0008-0000-0200-000017000000}"/>
            </a:ext>
          </a:extLst>
        </xdr:cNvPr>
        <xdr:cNvSpPr txBox="1">
          <a:spLocks noChangeArrowheads="1"/>
        </xdr:cNvSpPr>
      </xdr:nvSpPr>
      <xdr:spPr bwMode="auto">
        <a:xfrm>
          <a:off x="1990725" y="1600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10</xdr:row>
      <xdr:rowOff>0</xdr:rowOff>
    </xdr:from>
    <xdr:ext cx="76200" cy="200025"/>
    <xdr:sp macro="" textlink="">
      <xdr:nvSpPr>
        <xdr:cNvPr id="24" name="Text Box 1">
          <a:extLst>
            <a:ext uri="{FF2B5EF4-FFF2-40B4-BE49-F238E27FC236}">
              <a16:creationId xmlns:a16="http://schemas.microsoft.com/office/drawing/2014/main" xmlns="" id="{00000000-0008-0000-0200-000018000000}"/>
            </a:ext>
          </a:extLst>
        </xdr:cNvPr>
        <xdr:cNvSpPr txBox="1">
          <a:spLocks noChangeArrowheads="1"/>
        </xdr:cNvSpPr>
      </xdr:nvSpPr>
      <xdr:spPr bwMode="auto">
        <a:xfrm>
          <a:off x="13001625" y="1600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10</xdr:row>
      <xdr:rowOff>0</xdr:rowOff>
    </xdr:from>
    <xdr:ext cx="76200" cy="200025"/>
    <xdr:sp macro="" textlink="">
      <xdr:nvSpPr>
        <xdr:cNvPr id="25" name="Text Box 2">
          <a:extLst>
            <a:ext uri="{FF2B5EF4-FFF2-40B4-BE49-F238E27FC236}">
              <a16:creationId xmlns:a16="http://schemas.microsoft.com/office/drawing/2014/main" xmlns="" id="{00000000-0008-0000-0200-000019000000}"/>
            </a:ext>
          </a:extLst>
        </xdr:cNvPr>
        <xdr:cNvSpPr txBox="1">
          <a:spLocks noChangeArrowheads="1"/>
        </xdr:cNvSpPr>
      </xdr:nvSpPr>
      <xdr:spPr bwMode="auto">
        <a:xfrm>
          <a:off x="13001625" y="1600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10</xdr:row>
      <xdr:rowOff>0</xdr:rowOff>
    </xdr:from>
    <xdr:ext cx="76200" cy="200025"/>
    <xdr:sp macro="" textlink="">
      <xdr:nvSpPr>
        <xdr:cNvPr id="26" name="Text Box 3">
          <a:extLst>
            <a:ext uri="{FF2B5EF4-FFF2-40B4-BE49-F238E27FC236}">
              <a16:creationId xmlns:a16="http://schemas.microsoft.com/office/drawing/2014/main" xmlns="" id="{00000000-0008-0000-0200-00001A000000}"/>
            </a:ext>
          </a:extLst>
        </xdr:cNvPr>
        <xdr:cNvSpPr txBox="1">
          <a:spLocks noChangeArrowheads="1"/>
        </xdr:cNvSpPr>
      </xdr:nvSpPr>
      <xdr:spPr bwMode="auto">
        <a:xfrm>
          <a:off x="13001625" y="1600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10</xdr:row>
      <xdr:rowOff>0</xdr:rowOff>
    </xdr:from>
    <xdr:ext cx="76200" cy="200025"/>
    <xdr:sp macro="" textlink="">
      <xdr:nvSpPr>
        <xdr:cNvPr id="27" name="Text Box 4">
          <a:extLst>
            <a:ext uri="{FF2B5EF4-FFF2-40B4-BE49-F238E27FC236}">
              <a16:creationId xmlns:a16="http://schemas.microsoft.com/office/drawing/2014/main" xmlns="" id="{00000000-0008-0000-0200-00001B000000}"/>
            </a:ext>
          </a:extLst>
        </xdr:cNvPr>
        <xdr:cNvSpPr txBox="1">
          <a:spLocks noChangeArrowheads="1"/>
        </xdr:cNvSpPr>
      </xdr:nvSpPr>
      <xdr:spPr bwMode="auto">
        <a:xfrm>
          <a:off x="13001625" y="1600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10</xdr:row>
      <xdr:rowOff>0</xdr:rowOff>
    </xdr:from>
    <xdr:ext cx="76200" cy="200025"/>
    <xdr:sp macro="" textlink="">
      <xdr:nvSpPr>
        <xdr:cNvPr id="28" name="Text Box 5">
          <a:extLst>
            <a:ext uri="{FF2B5EF4-FFF2-40B4-BE49-F238E27FC236}">
              <a16:creationId xmlns:a16="http://schemas.microsoft.com/office/drawing/2014/main" xmlns="" id="{00000000-0008-0000-0200-00001C000000}"/>
            </a:ext>
          </a:extLst>
        </xdr:cNvPr>
        <xdr:cNvSpPr txBox="1">
          <a:spLocks noChangeArrowheads="1"/>
        </xdr:cNvSpPr>
      </xdr:nvSpPr>
      <xdr:spPr bwMode="auto">
        <a:xfrm>
          <a:off x="13001625" y="1600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10</xdr:row>
      <xdr:rowOff>0</xdr:rowOff>
    </xdr:from>
    <xdr:ext cx="76200" cy="200025"/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xmlns="" id="{00000000-0008-0000-0200-00001D000000}"/>
            </a:ext>
          </a:extLst>
        </xdr:cNvPr>
        <xdr:cNvSpPr txBox="1">
          <a:spLocks noChangeArrowheads="1"/>
        </xdr:cNvSpPr>
      </xdr:nvSpPr>
      <xdr:spPr bwMode="auto">
        <a:xfrm>
          <a:off x="13001625" y="1600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15</xdr:col>
      <xdr:colOff>0</xdr:colOff>
      <xdr:row>10</xdr:row>
      <xdr:rowOff>0</xdr:rowOff>
    </xdr:from>
    <xdr:ext cx="76200" cy="200025"/>
    <xdr:sp macro="" textlink="">
      <xdr:nvSpPr>
        <xdr:cNvPr id="30" name="Text Box 1">
          <a:extLst>
            <a:ext uri="{FF2B5EF4-FFF2-40B4-BE49-F238E27FC236}">
              <a16:creationId xmlns:a16="http://schemas.microsoft.com/office/drawing/2014/main" xmlns="" id="{00000000-0008-0000-0200-00001E000000}"/>
            </a:ext>
          </a:extLst>
        </xdr:cNvPr>
        <xdr:cNvSpPr txBox="1">
          <a:spLocks noChangeArrowheads="1"/>
        </xdr:cNvSpPr>
      </xdr:nvSpPr>
      <xdr:spPr bwMode="auto">
        <a:xfrm>
          <a:off x="13792200" y="1600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15</xdr:col>
      <xdr:colOff>0</xdr:colOff>
      <xdr:row>10</xdr:row>
      <xdr:rowOff>0</xdr:rowOff>
    </xdr:from>
    <xdr:ext cx="76200" cy="200025"/>
    <xdr:sp macro="" textlink="">
      <xdr:nvSpPr>
        <xdr:cNvPr id="31" name="Text Box 2">
          <a:extLst>
            <a:ext uri="{FF2B5EF4-FFF2-40B4-BE49-F238E27FC236}">
              <a16:creationId xmlns:a16="http://schemas.microsoft.com/office/drawing/2014/main" xmlns="" id="{00000000-0008-0000-0200-00001F000000}"/>
            </a:ext>
          </a:extLst>
        </xdr:cNvPr>
        <xdr:cNvSpPr txBox="1">
          <a:spLocks noChangeArrowheads="1"/>
        </xdr:cNvSpPr>
      </xdr:nvSpPr>
      <xdr:spPr bwMode="auto">
        <a:xfrm>
          <a:off x="13792200" y="1600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15</xdr:col>
      <xdr:colOff>0</xdr:colOff>
      <xdr:row>10</xdr:row>
      <xdr:rowOff>0</xdr:rowOff>
    </xdr:from>
    <xdr:ext cx="76200" cy="200025"/>
    <xdr:sp macro="" textlink="">
      <xdr:nvSpPr>
        <xdr:cNvPr id="32" name="Text Box 3">
          <a:extLst>
            <a:ext uri="{FF2B5EF4-FFF2-40B4-BE49-F238E27FC236}">
              <a16:creationId xmlns:a16="http://schemas.microsoft.com/office/drawing/2014/main" xmlns="" id="{00000000-0008-0000-0200-000020000000}"/>
            </a:ext>
          </a:extLst>
        </xdr:cNvPr>
        <xdr:cNvSpPr txBox="1">
          <a:spLocks noChangeArrowheads="1"/>
        </xdr:cNvSpPr>
      </xdr:nvSpPr>
      <xdr:spPr bwMode="auto">
        <a:xfrm>
          <a:off x="13792200" y="1600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15</xdr:col>
      <xdr:colOff>0</xdr:colOff>
      <xdr:row>10</xdr:row>
      <xdr:rowOff>0</xdr:rowOff>
    </xdr:from>
    <xdr:ext cx="76200" cy="200025"/>
    <xdr:sp macro="" textlink="">
      <xdr:nvSpPr>
        <xdr:cNvPr id="33" name="Text Box 4">
          <a:extLst>
            <a:ext uri="{FF2B5EF4-FFF2-40B4-BE49-F238E27FC236}">
              <a16:creationId xmlns:a16="http://schemas.microsoft.com/office/drawing/2014/main" xmlns="" id="{00000000-0008-0000-0200-000021000000}"/>
            </a:ext>
          </a:extLst>
        </xdr:cNvPr>
        <xdr:cNvSpPr txBox="1">
          <a:spLocks noChangeArrowheads="1"/>
        </xdr:cNvSpPr>
      </xdr:nvSpPr>
      <xdr:spPr bwMode="auto">
        <a:xfrm>
          <a:off x="13792200" y="1600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15</xdr:col>
      <xdr:colOff>0</xdr:colOff>
      <xdr:row>10</xdr:row>
      <xdr:rowOff>0</xdr:rowOff>
    </xdr:from>
    <xdr:ext cx="76200" cy="200025"/>
    <xdr:sp macro="" textlink="">
      <xdr:nvSpPr>
        <xdr:cNvPr id="34" name="Text Box 5">
          <a:extLst>
            <a:ext uri="{FF2B5EF4-FFF2-40B4-BE49-F238E27FC236}">
              <a16:creationId xmlns:a16="http://schemas.microsoft.com/office/drawing/2014/main" xmlns="" id="{00000000-0008-0000-0200-000022000000}"/>
            </a:ext>
          </a:extLst>
        </xdr:cNvPr>
        <xdr:cNvSpPr txBox="1">
          <a:spLocks noChangeArrowheads="1"/>
        </xdr:cNvSpPr>
      </xdr:nvSpPr>
      <xdr:spPr bwMode="auto">
        <a:xfrm>
          <a:off x="13792200" y="1600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15</xdr:col>
      <xdr:colOff>0</xdr:colOff>
      <xdr:row>10</xdr:row>
      <xdr:rowOff>0</xdr:rowOff>
    </xdr:from>
    <xdr:ext cx="76200" cy="200025"/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xmlns="" id="{00000000-0008-0000-0200-000023000000}"/>
            </a:ext>
          </a:extLst>
        </xdr:cNvPr>
        <xdr:cNvSpPr txBox="1">
          <a:spLocks noChangeArrowheads="1"/>
        </xdr:cNvSpPr>
      </xdr:nvSpPr>
      <xdr:spPr bwMode="auto">
        <a:xfrm>
          <a:off x="13792200" y="1600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10</xdr:row>
      <xdr:rowOff>0</xdr:rowOff>
    </xdr:from>
    <xdr:ext cx="76200" cy="200025"/>
    <xdr:sp macro="" textlink="">
      <xdr:nvSpPr>
        <xdr:cNvPr id="36" name="Text Box 1">
          <a:extLst>
            <a:ext uri="{FF2B5EF4-FFF2-40B4-BE49-F238E27FC236}">
              <a16:creationId xmlns:a16="http://schemas.microsoft.com/office/drawing/2014/main" xmlns="" id="{00000000-0008-0000-0200-000024000000}"/>
            </a:ext>
          </a:extLst>
        </xdr:cNvPr>
        <xdr:cNvSpPr txBox="1">
          <a:spLocks noChangeArrowheads="1"/>
        </xdr:cNvSpPr>
      </xdr:nvSpPr>
      <xdr:spPr bwMode="auto">
        <a:xfrm>
          <a:off x="3495675" y="1600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10</xdr:row>
      <xdr:rowOff>0</xdr:rowOff>
    </xdr:from>
    <xdr:ext cx="76200" cy="200025"/>
    <xdr:sp macro="" textlink="">
      <xdr:nvSpPr>
        <xdr:cNvPr id="37" name="Text Box 2">
          <a:extLst>
            <a:ext uri="{FF2B5EF4-FFF2-40B4-BE49-F238E27FC236}">
              <a16:creationId xmlns:a16="http://schemas.microsoft.com/office/drawing/2014/main" xmlns="" id="{00000000-0008-0000-0200-000025000000}"/>
            </a:ext>
          </a:extLst>
        </xdr:cNvPr>
        <xdr:cNvSpPr txBox="1">
          <a:spLocks noChangeArrowheads="1"/>
        </xdr:cNvSpPr>
      </xdr:nvSpPr>
      <xdr:spPr bwMode="auto">
        <a:xfrm>
          <a:off x="3495675" y="1600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10</xdr:row>
      <xdr:rowOff>0</xdr:rowOff>
    </xdr:from>
    <xdr:ext cx="76200" cy="200025"/>
    <xdr:sp macro="" textlink="">
      <xdr:nvSpPr>
        <xdr:cNvPr id="38" name="Text Box 3">
          <a:extLst>
            <a:ext uri="{FF2B5EF4-FFF2-40B4-BE49-F238E27FC236}">
              <a16:creationId xmlns:a16="http://schemas.microsoft.com/office/drawing/2014/main" xmlns="" id="{00000000-0008-0000-0200-000026000000}"/>
            </a:ext>
          </a:extLst>
        </xdr:cNvPr>
        <xdr:cNvSpPr txBox="1">
          <a:spLocks noChangeArrowheads="1"/>
        </xdr:cNvSpPr>
      </xdr:nvSpPr>
      <xdr:spPr bwMode="auto">
        <a:xfrm>
          <a:off x="3495675" y="1600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10</xdr:row>
      <xdr:rowOff>0</xdr:rowOff>
    </xdr:from>
    <xdr:ext cx="76200" cy="200025"/>
    <xdr:sp macro="" textlink="">
      <xdr:nvSpPr>
        <xdr:cNvPr id="39" name="Text Box 4">
          <a:extLst>
            <a:ext uri="{FF2B5EF4-FFF2-40B4-BE49-F238E27FC236}">
              <a16:creationId xmlns:a16="http://schemas.microsoft.com/office/drawing/2014/main" xmlns="" id="{00000000-0008-0000-0200-000027000000}"/>
            </a:ext>
          </a:extLst>
        </xdr:cNvPr>
        <xdr:cNvSpPr txBox="1">
          <a:spLocks noChangeArrowheads="1"/>
        </xdr:cNvSpPr>
      </xdr:nvSpPr>
      <xdr:spPr bwMode="auto">
        <a:xfrm>
          <a:off x="3495675" y="1600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10</xdr:row>
      <xdr:rowOff>0</xdr:rowOff>
    </xdr:from>
    <xdr:ext cx="76200" cy="200025"/>
    <xdr:sp macro="" textlink="">
      <xdr:nvSpPr>
        <xdr:cNvPr id="40" name="Text Box 5">
          <a:extLst>
            <a:ext uri="{FF2B5EF4-FFF2-40B4-BE49-F238E27FC236}">
              <a16:creationId xmlns:a16="http://schemas.microsoft.com/office/drawing/2014/main" xmlns="" id="{00000000-0008-0000-0200-000028000000}"/>
            </a:ext>
          </a:extLst>
        </xdr:cNvPr>
        <xdr:cNvSpPr txBox="1">
          <a:spLocks noChangeArrowheads="1"/>
        </xdr:cNvSpPr>
      </xdr:nvSpPr>
      <xdr:spPr bwMode="auto">
        <a:xfrm>
          <a:off x="3495675" y="1600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10</xdr:row>
      <xdr:rowOff>0</xdr:rowOff>
    </xdr:from>
    <xdr:ext cx="76200" cy="200025"/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xmlns="" id="{00000000-0008-0000-0200-000029000000}"/>
            </a:ext>
          </a:extLst>
        </xdr:cNvPr>
        <xdr:cNvSpPr txBox="1">
          <a:spLocks noChangeArrowheads="1"/>
        </xdr:cNvSpPr>
      </xdr:nvSpPr>
      <xdr:spPr bwMode="auto">
        <a:xfrm>
          <a:off x="3495675" y="1600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76200" cy="361950"/>
    <xdr:sp macro="" textlink="">
      <xdr:nvSpPr>
        <xdr:cNvPr id="42" name="Text Box 29">
          <a:extLst>
            <a:ext uri="{FF2B5EF4-FFF2-40B4-BE49-F238E27FC236}">
              <a16:creationId xmlns:a16="http://schemas.microsoft.com/office/drawing/2014/main" xmlns="" id="{00000000-0008-0000-0200-00002A000000}"/>
            </a:ext>
          </a:extLst>
        </xdr:cNvPr>
        <xdr:cNvSpPr txBox="1">
          <a:spLocks noChangeArrowheads="1"/>
        </xdr:cNvSpPr>
      </xdr:nvSpPr>
      <xdr:spPr bwMode="auto">
        <a:xfrm>
          <a:off x="0" y="16002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76200" cy="361950"/>
    <xdr:sp macro="" textlink="">
      <xdr:nvSpPr>
        <xdr:cNvPr id="43" name="Text Box 30">
          <a:extLst>
            <a:ext uri="{FF2B5EF4-FFF2-40B4-BE49-F238E27FC236}">
              <a16:creationId xmlns:a16="http://schemas.microsoft.com/office/drawing/2014/main" xmlns="" id="{00000000-0008-0000-0200-00002B000000}"/>
            </a:ext>
          </a:extLst>
        </xdr:cNvPr>
        <xdr:cNvSpPr txBox="1">
          <a:spLocks noChangeArrowheads="1"/>
        </xdr:cNvSpPr>
      </xdr:nvSpPr>
      <xdr:spPr bwMode="auto">
        <a:xfrm>
          <a:off x="0" y="16002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76200" cy="361950"/>
    <xdr:sp macro="" textlink="">
      <xdr:nvSpPr>
        <xdr:cNvPr id="44" name="Text Box 31">
          <a:extLst>
            <a:ext uri="{FF2B5EF4-FFF2-40B4-BE49-F238E27FC236}">
              <a16:creationId xmlns:a16="http://schemas.microsoft.com/office/drawing/2014/main" xmlns="" id="{00000000-0008-0000-0200-00002C000000}"/>
            </a:ext>
          </a:extLst>
        </xdr:cNvPr>
        <xdr:cNvSpPr txBox="1">
          <a:spLocks noChangeArrowheads="1"/>
        </xdr:cNvSpPr>
      </xdr:nvSpPr>
      <xdr:spPr bwMode="auto">
        <a:xfrm>
          <a:off x="0" y="16002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76200" cy="361950"/>
    <xdr:sp macro="" textlink="">
      <xdr:nvSpPr>
        <xdr:cNvPr id="45" name="Text Box 32">
          <a:extLst>
            <a:ext uri="{FF2B5EF4-FFF2-40B4-BE49-F238E27FC236}">
              <a16:creationId xmlns:a16="http://schemas.microsoft.com/office/drawing/2014/main" xmlns="" id="{00000000-0008-0000-0200-00002D000000}"/>
            </a:ext>
          </a:extLst>
        </xdr:cNvPr>
        <xdr:cNvSpPr txBox="1">
          <a:spLocks noChangeArrowheads="1"/>
        </xdr:cNvSpPr>
      </xdr:nvSpPr>
      <xdr:spPr bwMode="auto">
        <a:xfrm>
          <a:off x="0" y="16002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76200" cy="361950"/>
    <xdr:sp macro="" textlink="">
      <xdr:nvSpPr>
        <xdr:cNvPr id="46" name="Text Box 33">
          <a:extLst>
            <a:ext uri="{FF2B5EF4-FFF2-40B4-BE49-F238E27FC236}">
              <a16:creationId xmlns:a16="http://schemas.microsoft.com/office/drawing/2014/main" xmlns="" id="{00000000-0008-0000-0200-00002E000000}"/>
            </a:ext>
          </a:extLst>
        </xdr:cNvPr>
        <xdr:cNvSpPr txBox="1">
          <a:spLocks noChangeArrowheads="1"/>
        </xdr:cNvSpPr>
      </xdr:nvSpPr>
      <xdr:spPr bwMode="auto">
        <a:xfrm>
          <a:off x="0" y="16002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47" name="Text Box 29">
          <a:extLst>
            <a:ext uri="{FF2B5EF4-FFF2-40B4-BE49-F238E27FC236}">
              <a16:creationId xmlns:a16="http://schemas.microsoft.com/office/drawing/2014/main" xmlns="" id="{00000000-0008-0000-0200-00002F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r>
            <a:rPr lang="es-MX"/>
            <a:t>C</a:t>
          </a:r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48" name="Text Box 30">
          <a:extLst>
            <a:ext uri="{FF2B5EF4-FFF2-40B4-BE49-F238E27FC236}">
              <a16:creationId xmlns:a16="http://schemas.microsoft.com/office/drawing/2014/main" xmlns="" id="{00000000-0008-0000-0200-000030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49" name="Text Box 31">
          <a:extLst>
            <a:ext uri="{FF2B5EF4-FFF2-40B4-BE49-F238E27FC236}">
              <a16:creationId xmlns:a16="http://schemas.microsoft.com/office/drawing/2014/main" xmlns="" id="{00000000-0008-0000-0200-000031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50" name="Text Box 32">
          <a:extLst>
            <a:ext uri="{FF2B5EF4-FFF2-40B4-BE49-F238E27FC236}">
              <a16:creationId xmlns:a16="http://schemas.microsoft.com/office/drawing/2014/main" xmlns="" id="{00000000-0008-0000-0200-000032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51" name="Text Box 29">
          <a:extLst>
            <a:ext uri="{FF2B5EF4-FFF2-40B4-BE49-F238E27FC236}">
              <a16:creationId xmlns:a16="http://schemas.microsoft.com/office/drawing/2014/main" xmlns="" id="{00000000-0008-0000-0200-000033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52" name="Text Box 30">
          <a:extLst>
            <a:ext uri="{FF2B5EF4-FFF2-40B4-BE49-F238E27FC236}">
              <a16:creationId xmlns:a16="http://schemas.microsoft.com/office/drawing/2014/main" xmlns="" id="{00000000-0008-0000-0200-000034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53" name="Text Box 31">
          <a:extLst>
            <a:ext uri="{FF2B5EF4-FFF2-40B4-BE49-F238E27FC236}">
              <a16:creationId xmlns:a16="http://schemas.microsoft.com/office/drawing/2014/main" xmlns="" id="{00000000-0008-0000-0200-000035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54" name="Text Box 32">
          <a:extLst>
            <a:ext uri="{FF2B5EF4-FFF2-40B4-BE49-F238E27FC236}">
              <a16:creationId xmlns:a16="http://schemas.microsoft.com/office/drawing/2014/main" xmlns="" id="{00000000-0008-0000-0200-000036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55" name="Text Box 33">
          <a:extLst>
            <a:ext uri="{FF2B5EF4-FFF2-40B4-BE49-F238E27FC236}">
              <a16:creationId xmlns:a16="http://schemas.microsoft.com/office/drawing/2014/main" xmlns="" id="{00000000-0008-0000-0200-000037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56" name="Text Box 29">
          <a:extLst>
            <a:ext uri="{FF2B5EF4-FFF2-40B4-BE49-F238E27FC236}">
              <a16:creationId xmlns:a16="http://schemas.microsoft.com/office/drawing/2014/main" xmlns="" id="{00000000-0008-0000-0200-000038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57" name="Text Box 30">
          <a:extLst>
            <a:ext uri="{FF2B5EF4-FFF2-40B4-BE49-F238E27FC236}">
              <a16:creationId xmlns:a16="http://schemas.microsoft.com/office/drawing/2014/main" xmlns="" id="{00000000-0008-0000-0200-000039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58" name="Text Box 31">
          <a:extLst>
            <a:ext uri="{FF2B5EF4-FFF2-40B4-BE49-F238E27FC236}">
              <a16:creationId xmlns:a16="http://schemas.microsoft.com/office/drawing/2014/main" xmlns="" id="{00000000-0008-0000-0200-00003A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59" name="Text Box 32">
          <a:extLst>
            <a:ext uri="{FF2B5EF4-FFF2-40B4-BE49-F238E27FC236}">
              <a16:creationId xmlns:a16="http://schemas.microsoft.com/office/drawing/2014/main" xmlns="" id="{00000000-0008-0000-0200-00003B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60" name="Text Box 33">
          <a:extLst>
            <a:ext uri="{FF2B5EF4-FFF2-40B4-BE49-F238E27FC236}">
              <a16:creationId xmlns:a16="http://schemas.microsoft.com/office/drawing/2014/main" xmlns="" id="{00000000-0008-0000-0200-00003C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61" name="Text Box 29">
          <a:extLst>
            <a:ext uri="{FF2B5EF4-FFF2-40B4-BE49-F238E27FC236}">
              <a16:creationId xmlns:a16="http://schemas.microsoft.com/office/drawing/2014/main" xmlns="" id="{00000000-0008-0000-0200-00003D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62" name="Text Box 30">
          <a:extLst>
            <a:ext uri="{FF2B5EF4-FFF2-40B4-BE49-F238E27FC236}">
              <a16:creationId xmlns:a16="http://schemas.microsoft.com/office/drawing/2014/main" xmlns="" id="{00000000-0008-0000-0200-00003E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63" name="Text Box 31">
          <a:extLst>
            <a:ext uri="{FF2B5EF4-FFF2-40B4-BE49-F238E27FC236}">
              <a16:creationId xmlns:a16="http://schemas.microsoft.com/office/drawing/2014/main" xmlns="" id="{00000000-0008-0000-0200-00003F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64" name="Text Box 32">
          <a:extLst>
            <a:ext uri="{FF2B5EF4-FFF2-40B4-BE49-F238E27FC236}">
              <a16:creationId xmlns:a16="http://schemas.microsoft.com/office/drawing/2014/main" xmlns="" id="{00000000-0008-0000-0200-000040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65" name="Text Box 33">
          <a:extLst>
            <a:ext uri="{FF2B5EF4-FFF2-40B4-BE49-F238E27FC236}">
              <a16:creationId xmlns:a16="http://schemas.microsoft.com/office/drawing/2014/main" xmlns="" id="{00000000-0008-0000-0200-000041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66" name="Text Box 29">
          <a:extLst>
            <a:ext uri="{FF2B5EF4-FFF2-40B4-BE49-F238E27FC236}">
              <a16:creationId xmlns:a16="http://schemas.microsoft.com/office/drawing/2014/main" xmlns="" id="{00000000-0008-0000-0200-000042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67" name="Text Box 30">
          <a:extLst>
            <a:ext uri="{FF2B5EF4-FFF2-40B4-BE49-F238E27FC236}">
              <a16:creationId xmlns:a16="http://schemas.microsoft.com/office/drawing/2014/main" xmlns="" id="{00000000-0008-0000-0200-000043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68" name="Text Box 31">
          <a:extLst>
            <a:ext uri="{FF2B5EF4-FFF2-40B4-BE49-F238E27FC236}">
              <a16:creationId xmlns:a16="http://schemas.microsoft.com/office/drawing/2014/main" xmlns="" id="{00000000-0008-0000-0200-000044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69" name="Text Box 32">
          <a:extLst>
            <a:ext uri="{FF2B5EF4-FFF2-40B4-BE49-F238E27FC236}">
              <a16:creationId xmlns:a16="http://schemas.microsoft.com/office/drawing/2014/main" xmlns="" id="{00000000-0008-0000-0200-000045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0" name="Text Box 33">
          <a:extLst>
            <a:ext uri="{FF2B5EF4-FFF2-40B4-BE49-F238E27FC236}">
              <a16:creationId xmlns:a16="http://schemas.microsoft.com/office/drawing/2014/main" xmlns="" id="{00000000-0008-0000-0200-000046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1" name="Text Box 29">
          <a:extLst>
            <a:ext uri="{FF2B5EF4-FFF2-40B4-BE49-F238E27FC236}">
              <a16:creationId xmlns:a16="http://schemas.microsoft.com/office/drawing/2014/main" xmlns="" id="{00000000-0008-0000-0200-000047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2" name="Text Box 30">
          <a:extLst>
            <a:ext uri="{FF2B5EF4-FFF2-40B4-BE49-F238E27FC236}">
              <a16:creationId xmlns:a16="http://schemas.microsoft.com/office/drawing/2014/main" xmlns="" id="{00000000-0008-0000-0200-000048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3" name="Text Box 31">
          <a:extLst>
            <a:ext uri="{FF2B5EF4-FFF2-40B4-BE49-F238E27FC236}">
              <a16:creationId xmlns:a16="http://schemas.microsoft.com/office/drawing/2014/main" xmlns="" id="{00000000-0008-0000-0200-000049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4" name="Text Box 32">
          <a:extLst>
            <a:ext uri="{FF2B5EF4-FFF2-40B4-BE49-F238E27FC236}">
              <a16:creationId xmlns:a16="http://schemas.microsoft.com/office/drawing/2014/main" xmlns="" id="{00000000-0008-0000-0200-00004A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5" name="Text Box 33">
          <a:extLst>
            <a:ext uri="{FF2B5EF4-FFF2-40B4-BE49-F238E27FC236}">
              <a16:creationId xmlns:a16="http://schemas.microsoft.com/office/drawing/2014/main" xmlns="" id="{00000000-0008-0000-0200-00004B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6" name="Text Box 29">
          <a:extLst>
            <a:ext uri="{FF2B5EF4-FFF2-40B4-BE49-F238E27FC236}">
              <a16:creationId xmlns:a16="http://schemas.microsoft.com/office/drawing/2014/main" xmlns="" id="{00000000-0008-0000-0200-00004C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7" name="Text Box 30">
          <a:extLst>
            <a:ext uri="{FF2B5EF4-FFF2-40B4-BE49-F238E27FC236}">
              <a16:creationId xmlns:a16="http://schemas.microsoft.com/office/drawing/2014/main" xmlns="" id="{00000000-0008-0000-0200-00004D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8" name="Text Box 31">
          <a:extLst>
            <a:ext uri="{FF2B5EF4-FFF2-40B4-BE49-F238E27FC236}">
              <a16:creationId xmlns:a16="http://schemas.microsoft.com/office/drawing/2014/main" xmlns="" id="{00000000-0008-0000-0200-00004E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9" name="Text Box 32">
          <a:extLst>
            <a:ext uri="{FF2B5EF4-FFF2-40B4-BE49-F238E27FC236}">
              <a16:creationId xmlns:a16="http://schemas.microsoft.com/office/drawing/2014/main" xmlns="" id="{00000000-0008-0000-0200-00004F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0" name="Text Box 33">
          <a:extLst>
            <a:ext uri="{FF2B5EF4-FFF2-40B4-BE49-F238E27FC236}">
              <a16:creationId xmlns:a16="http://schemas.microsoft.com/office/drawing/2014/main" xmlns="" id="{00000000-0008-0000-0200-000050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1" name="Text Box 29">
          <a:extLst>
            <a:ext uri="{FF2B5EF4-FFF2-40B4-BE49-F238E27FC236}">
              <a16:creationId xmlns:a16="http://schemas.microsoft.com/office/drawing/2014/main" xmlns="" id="{00000000-0008-0000-0200-000051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2" name="Text Box 30">
          <a:extLst>
            <a:ext uri="{FF2B5EF4-FFF2-40B4-BE49-F238E27FC236}">
              <a16:creationId xmlns:a16="http://schemas.microsoft.com/office/drawing/2014/main" xmlns="" id="{00000000-0008-0000-0200-000052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3" name="Text Box 31">
          <a:extLst>
            <a:ext uri="{FF2B5EF4-FFF2-40B4-BE49-F238E27FC236}">
              <a16:creationId xmlns:a16="http://schemas.microsoft.com/office/drawing/2014/main" xmlns="" id="{00000000-0008-0000-0200-000053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4" name="Text Box 32">
          <a:extLst>
            <a:ext uri="{FF2B5EF4-FFF2-40B4-BE49-F238E27FC236}">
              <a16:creationId xmlns:a16="http://schemas.microsoft.com/office/drawing/2014/main" xmlns="" id="{00000000-0008-0000-0200-000054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5" name="Text Box 33">
          <a:extLst>
            <a:ext uri="{FF2B5EF4-FFF2-40B4-BE49-F238E27FC236}">
              <a16:creationId xmlns:a16="http://schemas.microsoft.com/office/drawing/2014/main" xmlns="" id="{00000000-0008-0000-0200-000055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6" name="Text Box 29">
          <a:extLst>
            <a:ext uri="{FF2B5EF4-FFF2-40B4-BE49-F238E27FC236}">
              <a16:creationId xmlns:a16="http://schemas.microsoft.com/office/drawing/2014/main" xmlns="" id="{00000000-0008-0000-0200-000056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7" name="Text Box 30">
          <a:extLst>
            <a:ext uri="{FF2B5EF4-FFF2-40B4-BE49-F238E27FC236}">
              <a16:creationId xmlns:a16="http://schemas.microsoft.com/office/drawing/2014/main" xmlns="" id="{00000000-0008-0000-0200-000057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8" name="Text Box 31">
          <a:extLst>
            <a:ext uri="{FF2B5EF4-FFF2-40B4-BE49-F238E27FC236}">
              <a16:creationId xmlns:a16="http://schemas.microsoft.com/office/drawing/2014/main" xmlns="" id="{00000000-0008-0000-0200-000058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9" name="Text Box 32">
          <a:extLst>
            <a:ext uri="{FF2B5EF4-FFF2-40B4-BE49-F238E27FC236}">
              <a16:creationId xmlns:a16="http://schemas.microsoft.com/office/drawing/2014/main" xmlns="" id="{00000000-0008-0000-0200-000059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0" name="Text Box 33">
          <a:extLst>
            <a:ext uri="{FF2B5EF4-FFF2-40B4-BE49-F238E27FC236}">
              <a16:creationId xmlns:a16="http://schemas.microsoft.com/office/drawing/2014/main" xmlns="" id="{00000000-0008-0000-0200-00005A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1" name="Text Box 29">
          <a:extLst>
            <a:ext uri="{FF2B5EF4-FFF2-40B4-BE49-F238E27FC236}">
              <a16:creationId xmlns:a16="http://schemas.microsoft.com/office/drawing/2014/main" xmlns="" id="{00000000-0008-0000-0200-00005B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2" name="Text Box 30">
          <a:extLst>
            <a:ext uri="{FF2B5EF4-FFF2-40B4-BE49-F238E27FC236}">
              <a16:creationId xmlns:a16="http://schemas.microsoft.com/office/drawing/2014/main" xmlns="" id="{00000000-0008-0000-0200-00005C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3" name="Text Box 31">
          <a:extLst>
            <a:ext uri="{FF2B5EF4-FFF2-40B4-BE49-F238E27FC236}">
              <a16:creationId xmlns:a16="http://schemas.microsoft.com/office/drawing/2014/main" xmlns="" id="{00000000-0008-0000-0200-00005D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4" name="Text Box 32">
          <a:extLst>
            <a:ext uri="{FF2B5EF4-FFF2-40B4-BE49-F238E27FC236}">
              <a16:creationId xmlns:a16="http://schemas.microsoft.com/office/drawing/2014/main" xmlns="" id="{00000000-0008-0000-0200-00005E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5" name="Text Box 33">
          <a:extLst>
            <a:ext uri="{FF2B5EF4-FFF2-40B4-BE49-F238E27FC236}">
              <a16:creationId xmlns:a16="http://schemas.microsoft.com/office/drawing/2014/main" xmlns="" id="{00000000-0008-0000-0200-00005F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6" name="Text Box 29">
          <a:extLst>
            <a:ext uri="{FF2B5EF4-FFF2-40B4-BE49-F238E27FC236}">
              <a16:creationId xmlns:a16="http://schemas.microsoft.com/office/drawing/2014/main" xmlns="" id="{00000000-0008-0000-0200-000060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7" name="Text Box 30">
          <a:extLst>
            <a:ext uri="{FF2B5EF4-FFF2-40B4-BE49-F238E27FC236}">
              <a16:creationId xmlns:a16="http://schemas.microsoft.com/office/drawing/2014/main" xmlns="" id="{00000000-0008-0000-0200-000061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8" name="Text Box 31">
          <a:extLst>
            <a:ext uri="{FF2B5EF4-FFF2-40B4-BE49-F238E27FC236}">
              <a16:creationId xmlns:a16="http://schemas.microsoft.com/office/drawing/2014/main" xmlns="" id="{00000000-0008-0000-0200-000062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9" name="Text Box 32">
          <a:extLst>
            <a:ext uri="{FF2B5EF4-FFF2-40B4-BE49-F238E27FC236}">
              <a16:creationId xmlns:a16="http://schemas.microsoft.com/office/drawing/2014/main" xmlns="" id="{00000000-0008-0000-0200-000063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00" name="Text Box 33">
          <a:extLst>
            <a:ext uri="{FF2B5EF4-FFF2-40B4-BE49-F238E27FC236}">
              <a16:creationId xmlns:a16="http://schemas.microsoft.com/office/drawing/2014/main" xmlns="" id="{00000000-0008-0000-0200-000064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01" name="Text Box 29">
          <a:extLst>
            <a:ext uri="{FF2B5EF4-FFF2-40B4-BE49-F238E27FC236}">
              <a16:creationId xmlns:a16="http://schemas.microsoft.com/office/drawing/2014/main" xmlns="" id="{00000000-0008-0000-0200-000065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02" name="Text Box 30">
          <a:extLst>
            <a:ext uri="{FF2B5EF4-FFF2-40B4-BE49-F238E27FC236}">
              <a16:creationId xmlns:a16="http://schemas.microsoft.com/office/drawing/2014/main" xmlns="" id="{00000000-0008-0000-0200-000066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03" name="Text Box 31">
          <a:extLst>
            <a:ext uri="{FF2B5EF4-FFF2-40B4-BE49-F238E27FC236}">
              <a16:creationId xmlns:a16="http://schemas.microsoft.com/office/drawing/2014/main" xmlns="" id="{00000000-0008-0000-0200-000067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04" name="Text Box 32">
          <a:extLst>
            <a:ext uri="{FF2B5EF4-FFF2-40B4-BE49-F238E27FC236}">
              <a16:creationId xmlns:a16="http://schemas.microsoft.com/office/drawing/2014/main" xmlns="" id="{00000000-0008-0000-0200-000068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05" name="Text Box 33">
          <a:extLst>
            <a:ext uri="{FF2B5EF4-FFF2-40B4-BE49-F238E27FC236}">
              <a16:creationId xmlns:a16="http://schemas.microsoft.com/office/drawing/2014/main" xmlns="" id="{00000000-0008-0000-0200-000069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06" name="Text Box 29">
          <a:extLst>
            <a:ext uri="{FF2B5EF4-FFF2-40B4-BE49-F238E27FC236}">
              <a16:creationId xmlns:a16="http://schemas.microsoft.com/office/drawing/2014/main" xmlns="" id="{00000000-0008-0000-0200-00006A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07" name="Text Box 30">
          <a:extLst>
            <a:ext uri="{FF2B5EF4-FFF2-40B4-BE49-F238E27FC236}">
              <a16:creationId xmlns:a16="http://schemas.microsoft.com/office/drawing/2014/main" xmlns="" id="{00000000-0008-0000-0200-00006B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08" name="Text Box 31">
          <a:extLst>
            <a:ext uri="{FF2B5EF4-FFF2-40B4-BE49-F238E27FC236}">
              <a16:creationId xmlns:a16="http://schemas.microsoft.com/office/drawing/2014/main" xmlns="" id="{00000000-0008-0000-0200-00006C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09" name="Text Box 32">
          <a:extLst>
            <a:ext uri="{FF2B5EF4-FFF2-40B4-BE49-F238E27FC236}">
              <a16:creationId xmlns:a16="http://schemas.microsoft.com/office/drawing/2014/main" xmlns="" id="{00000000-0008-0000-0200-00006D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10" name="Text Box 33">
          <a:extLst>
            <a:ext uri="{FF2B5EF4-FFF2-40B4-BE49-F238E27FC236}">
              <a16:creationId xmlns:a16="http://schemas.microsoft.com/office/drawing/2014/main" xmlns="" id="{00000000-0008-0000-0200-00006E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11" name="Text Box 29">
          <a:extLst>
            <a:ext uri="{FF2B5EF4-FFF2-40B4-BE49-F238E27FC236}">
              <a16:creationId xmlns:a16="http://schemas.microsoft.com/office/drawing/2014/main" xmlns="" id="{00000000-0008-0000-0200-00006F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12" name="Text Box 30">
          <a:extLst>
            <a:ext uri="{FF2B5EF4-FFF2-40B4-BE49-F238E27FC236}">
              <a16:creationId xmlns:a16="http://schemas.microsoft.com/office/drawing/2014/main" xmlns="" id="{00000000-0008-0000-0200-000070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13" name="Text Box 31">
          <a:extLst>
            <a:ext uri="{FF2B5EF4-FFF2-40B4-BE49-F238E27FC236}">
              <a16:creationId xmlns:a16="http://schemas.microsoft.com/office/drawing/2014/main" xmlns="" id="{00000000-0008-0000-0200-000071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14" name="Text Box 32">
          <a:extLst>
            <a:ext uri="{FF2B5EF4-FFF2-40B4-BE49-F238E27FC236}">
              <a16:creationId xmlns:a16="http://schemas.microsoft.com/office/drawing/2014/main" xmlns="" id="{00000000-0008-0000-0200-000072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15" name="Text Box 33">
          <a:extLst>
            <a:ext uri="{FF2B5EF4-FFF2-40B4-BE49-F238E27FC236}">
              <a16:creationId xmlns:a16="http://schemas.microsoft.com/office/drawing/2014/main" xmlns="" id="{00000000-0008-0000-0200-000073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16" name="Text Box 29">
          <a:extLst>
            <a:ext uri="{FF2B5EF4-FFF2-40B4-BE49-F238E27FC236}">
              <a16:creationId xmlns:a16="http://schemas.microsoft.com/office/drawing/2014/main" xmlns="" id="{00000000-0008-0000-0200-000074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17" name="Text Box 30">
          <a:extLst>
            <a:ext uri="{FF2B5EF4-FFF2-40B4-BE49-F238E27FC236}">
              <a16:creationId xmlns:a16="http://schemas.microsoft.com/office/drawing/2014/main" xmlns="" id="{00000000-0008-0000-0200-000075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18" name="Text Box 31">
          <a:extLst>
            <a:ext uri="{FF2B5EF4-FFF2-40B4-BE49-F238E27FC236}">
              <a16:creationId xmlns:a16="http://schemas.microsoft.com/office/drawing/2014/main" xmlns="" id="{00000000-0008-0000-0200-000076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19" name="Text Box 32">
          <a:extLst>
            <a:ext uri="{FF2B5EF4-FFF2-40B4-BE49-F238E27FC236}">
              <a16:creationId xmlns:a16="http://schemas.microsoft.com/office/drawing/2014/main" xmlns="" id="{00000000-0008-0000-0200-000077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20" name="Text Box 33">
          <a:extLst>
            <a:ext uri="{FF2B5EF4-FFF2-40B4-BE49-F238E27FC236}">
              <a16:creationId xmlns:a16="http://schemas.microsoft.com/office/drawing/2014/main" xmlns="" id="{00000000-0008-0000-0200-000078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21" name="Text Box 29">
          <a:extLst>
            <a:ext uri="{FF2B5EF4-FFF2-40B4-BE49-F238E27FC236}">
              <a16:creationId xmlns:a16="http://schemas.microsoft.com/office/drawing/2014/main" xmlns="" id="{00000000-0008-0000-0200-000079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22" name="Text Box 30">
          <a:extLst>
            <a:ext uri="{FF2B5EF4-FFF2-40B4-BE49-F238E27FC236}">
              <a16:creationId xmlns:a16="http://schemas.microsoft.com/office/drawing/2014/main" xmlns="" id="{00000000-0008-0000-0200-00007A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23" name="Text Box 31">
          <a:extLst>
            <a:ext uri="{FF2B5EF4-FFF2-40B4-BE49-F238E27FC236}">
              <a16:creationId xmlns:a16="http://schemas.microsoft.com/office/drawing/2014/main" xmlns="" id="{00000000-0008-0000-0200-00007B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24" name="Text Box 32">
          <a:extLst>
            <a:ext uri="{FF2B5EF4-FFF2-40B4-BE49-F238E27FC236}">
              <a16:creationId xmlns:a16="http://schemas.microsoft.com/office/drawing/2014/main" xmlns="" id="{00000000-0008-0000-0200-00007C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25" name="Text Box 33">
          <a:extLst>
            <a:ext uri="{FF2B5EF4-FFF2-40B4-BE49-F238E27FC236}">
              <a16:creationId xmlns:a16="http://schemas.microsoft.com/office/drawing/2014/main" xmlns="" id="{00000000-0008-0000-0200-00007D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26" name="Text Box 29">
          <a:extLst>
            <a:ext uri="{FF2B5EF4-FFF2-40B4-BE49-F238E27FC236}">
              <a16:creationId xmlns:a16="http://schemas.microsoft.com/office/drawing/2014/main" xmlns="" id="{00000000-0008-0000-0200-00007E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27" name="Text Box 30">
          <a:extLst>
            <a:ext uri="{FF2B5EF4-FFF2-40B4-BE49-F238E27FC236}">
              <a16:creationId xmlns:a16="http://schemas.microsoft.com/office/drawing/2014/main" xmlns="" id="{00000000-0008-0000-0200-00007F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28" name="Text Box 31">
          <a:extLst>
            <a:ext uri="{FF2B5EF4-FFF2-40B4-BE49-F238E27FC236}">
              <a16:creationId xmlns:a16="http://schemas.microsoft.com/office/drawing/2014/main" xmlns="" id="{00000000-0008-0000-0200-000080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29" name="Text Box 32">
          <a:extLst>
            <a:ext uri="{FF2B5EF4-FFF2-40B4-BE49-F238E27FC236}">
              <a16:creationId xmlns:a16="http://schemas.microsoft.com/office/drawing/2014/main" xmlns="" id="{00000000-0008-0000-0200-000081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30" name="Text Box 33">
          <a:extLst>
            <a:ext uri="{FF2B5EF4-FFF2-40B4-BE49-F238E27FC236}">
              <a16:creationId xmlns:a16="http://schemas.microsoft.com/office/drawing/2014/main" xmlns="" id="{00000000-0008-0000-0200-000082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31" name="Text Box 29">
          <a:extLst>
            <a:ext uri="{FF2B5EF4-FFF2-40B4-BE49-F238E27FC236}">
              <a16:creationId xmlns:a16="http://schemas.microsoft.com/office/drawing/2014/main" xmlns="" id="{00000000-0008-0000-0200-000083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32" name="Text Box 30">
          <a:extLst>
            <a:ext uri="{FF2B5EF4-FFF2-40B4-BE49-F238E27FC236}">
              <a16:creationId xmlns:a16="http://schemas.microsoft.com/office/drawing/2014/main" xmlns="" id="{00000000-0008-0000-0200-000084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33" name="Text Box 31">
          <a:extLst>
            <a:ext uri="{FF2B5EF4-FFF2-40B4-BE49-F238E27FC236}">
              <a16:creationId xmlns:a16="http://schemas.microsoft.com/office/drawing/2014/main" xmlns="" id="{00000000-0008-0000-0200-000085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34" name="Text Box 32">
          <a:extLst>
            <a:ext uri="{FF2B5EF4-FFF2-40B4-BE49-F238E27FC236}">
              <a16:creationId xmlns:a16="http://schemas.microsoft.com/office/drawing/2014/main" xmlns="" id="{00000000-0008-0000-0200-000086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35" name="Text Box 33">
          <a:extLst>
            <a:ext uri="{FF2B5EF4-FFF2-40B4-BE49-F238E27FC236}">
              <a16:creationId xmlns:a16="http://schemas.microsoft.com/office/drawing/2014/main" xmlns="" id="{00000000-0008-0000-0200-000087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36" name="Text Box 29">
          <a:extLst>
            <a:ext uri="{FF2B5EF4-FFF2-40B4-BE49-F238E27FC236}">
              <a16:creationId xmlns:a16="http://schemas.microsoft.com/office/drawing/2014/main" xmlns="" id="{00000000-0008-0000-0200-000088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37" name="Text Box 30">
          <a:extLst>
            <a:ext uri="{FF2B5EF4-FFF2-40B4-BE49-F238E27FC236}">
              <a16:creationId xmlns:a16="http://schemas.microsoft.com/office/drawing/2014/main" xmlns="" id="{00000000-0008-0000-0200-000089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38" name="Text Box 31">
          <a:extLst>
            <a:ext uri="{FF2B5EF4-FFF2-40B4-BE49-F238E27FC236}">
              <a16:creationId xmlns:a16="http://schemas.microsoft.com/office/drawing/2014/main" xmlns="" id="{00000000-0008-0000-0200-00008A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39" name="Text Box 32">
          <a:extLst>
            <a:ext uri="{FF2B5EF4-FFF2-40B4-BE49-F238E27FC236}">
              <a16:creationId xmlns:a16="http://schemas.microsoft.com/office/drawing/2014/main" xmlns="" id="{00000000-0008-0000-0200-00008B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40" name="Text Box 33">
          <a:extLst>
            <a:ext uri="{FF2B5EF4-FFF2-40B4-BE49-F238E27FC236}">
              <a16:creationId xmlns:a16="http://schemas.microsoft.com/office/drawing/2014/main" xmlns="" id="{00000000-0008-0000-0200-00008C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41" name="Text Box 29">
          <a:extLst>
            <a:ext uri="{FF2B5EF4-FFF2-40B4-BE49-F238E27FC236}">
              <a16:creationId xmlns:a16="http://schemas.microsoft.com/office/drawing/2014/main" xmlns="" id="{00000000-0008-0000-0200-00008D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42" name="Text Box 30">
          <a:extLst>
            <a:ext uri="{FF2B5EF4-FFF2-40B4-BE49-F238E27FC236}">
              <a16:creationId xmlns:a16="http://schemas.microsoft.com/office/drawing/2014/main" xmlns="" id="{00000000-0008-0000-0200-00008E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43" name="Text Box 31">
          <a:extLst>
            <a:ext uri="{FF2B5EF4-FFF2-40B4-BE49-F238E27FC236}">
              <a16:creationId xmlns:a16="http://schemas.microsoft.com/office/drawing/2014/main" xmlns="" id="{00000000-0008-0000-0200-00008F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44" name="Text Box 32">
          <a:extLst>
            <a:ext uri="{FF2B5EF4-FFF2-40B4-BE49-F238E27FC236}">
              <a16:creationId xmlns:a16="http://schemas.microsoft.com/office/drawing/2014/main" xmlns="" id="{00000000-0008-0000-0200-000090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45" name="Text Box 33">
          <a:extLst>
            <a:ext uri="{FF2B5EF4-FFF2-40B4-BE49-F238E27FC236}">
              <a16:creationId xmlns:a16="http://schemas.microsoft.com/office/drawing/2014/main" xmlns="" id="{00000000-0008-0000-0200-000091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46" name="Text Box 29">
          <a:extLst>
            <a:ext uri="{FF2B5EF4-FFF2-40B4-BE49-F238E27FC236}">
              <a16:creationId xmlns:a16="http://schemas.microsoft.com/office/drawing/2014/main" xmlns="" id="{00000000-0008-0000-0200-000092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47" name="Text Box 30">
          <a:extLst>
            <a:ext uri="{FF2B5EF4-FFF2-40B4-BE49-F238E27FC236}">
              <a16:creationId xmlns:a16="http://schemas.microsoft.com/office/drawing/2014/main" xmlns="" id="{00000000-0008-0000-0200-000093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48" name="Text Box 31">
          <a:extLst>
            <a:ext uri="{FF2B5EF4-FFF2-40B4-BE49-F238E27FC236}">
              <a16:creationId xmlns:a16="http://schemas.microsoft.com/office/drawing/2014/main" xmlns="" id="{00000000-0008-0000-0200-000094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49" name="Text Box 32">
          <a:extLst>
            <a:ext uri="{FF2B5EF4-FFF2-40B4-BE49-F238E27FC236}">
              <a16:creationId xmlns:a16="http://schemas.microsoft.com/office/drawing/2014/main" xmlns="" id="{00000000-0008-0000-0200-000095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50" name="Text Box 33">
          <a:extLst>
            <a:ext uri="{FF2B5EF4-FFF2-40B4-BE49-F238E27FC236}">
              <a16:creationId xmlns:a16="http://schemas.microsoft.com/office/drawing/2014/main" xmlns="" id="{00000000-0008-0000-0200-000096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51" name="Text Box 29">
          <a:extLst>
            <a:ext uri="{FF2B5EF4-FFF2-40B4-BE49-F238E27FC236}">
              <a16:creationId xmlns:a16="http://schemas.microsoft.com/office/drawing/2014/main" xmlns="" id="{00000000-0008-0000-0200-000097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52" name="Text Box 30">
          <a:extLst>
            <a:ext uri="{FF2B5EF4-FFF2-40B4-BE49-F238E27FC236}">
              <a16:creationId xmlns:a16="http://schemas.microsoft.com/office/drawing/2014/main" xmlns="" id="{00000000-0008-0000-0200-000098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53" name="Text Box 31">
          <a:extLst>
            <a:ext uri="{FF2B5EF4-FFF2-40B4-BE49-F238E27FC236}">
              <a16:creationId xmlns:a16="http://schemas.microsoft.com/office/drawing/2014/main" xmlns="" id="{00000000-0008-0000-0200-000099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54" name="Text Box 32">
          <a:extLst>
            <a:ext uri="{FF2B5EF4-FFF2-40B4-BE49-F238E27FC236}">
              <a16:creationId xmlns:a16="http://schemas.microsoft.com/office/drawing/2014/main" xmlns="" id="{00000000-0008-0000-0200-00009A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55" name="Text Box 33">
          <a:extLst>
            <a:ext uri="{FF2B5EF4-FFF2-40B4-BE49-F238E27FC236}">
              <a16:creationId xmlns:a16="http://schemas.microsoft.com/office/drawing/2014/main" xmlns="" id="{00000000-0008-0000-0200-00009B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56" name="Text Box 29">
          <a:extLst>
            <a:ext uri="{FF2B5EF4-FFF2-40B4-BE49-F238E27FC236}">
              <a16:creationId xmlns:a16="http://schemas.microsoft.com/office/drawing/2014/main" xmlns="" id="{00000000-0008-0000-0200-00009C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57" name="Text Box 30">
          <a:extLst>
            <a:ext uri="{FF2B5EF4-FFF2-40B4-BE49-F238E27FC236}">
              <a16:creationId xmlns:a16="http://schemas.microsoft.com/office/drawing/2014/main" xmlns="" id="{00000000-0008-0000-0200-00009D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58" name="Text Box 31">
          <a:extLst>
            <a:ext uri="{FF2B5EF4-FFF2-40B4-BE49-F238E27FC236}">
              <a16:creationId xmlns:a16="http://schemas.microsoft.com/office/drawing/2014/main" xmlns="" id="{00000000-0008-0000-0200-00009E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59" name="Text Box 32">
          <a:extLst>
            <a:ext uri="{FF2B5EF4-FFF2-40B4-BE49-F238E27FC236}">
              <a16:creationId xmlns:a16="http://schemas.microsoft.com/office/drawing/2014/main" xmlns="" id="{00000000-0008-0000-0200-00009F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60" name="Text Box 33">
          <a:extLst>
            <a:ext uri="{FF2B5EF4-FFF2-40B4-BE49-F238E27FC236}">
              <a16:creationId xmlns:a16="http://schemas.microsoft.com/office/drawing/2014/main" xmlns="" id="{00000000-0008-0000-0200-0000A0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61" name="Text Box 29">
          <a:extLst>
            <a:ext uri="{FF2B5EF4-FFF2-40B4-BE49-F238E27FC236}">
              <a16:creationId xmlns:a16="http://schemas.microsoft.com/office/drawing/2014/main" xmlns="" id="{00000000-0008-0000-0200-0000A1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62" name="Text Box 30">
          <a:extLst>
            <a:ext uri="{FF2B5EF4-FFF2-40B4-BE49-F238E27FC236}">
              <a16:creationId xmlns:a16="http://schemas.microsoft.com/office/drawing/2014/main" xmlns="" id="{00000000-0008-0000-0200-0000A2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63" name="Text Box 31">
          <a:extLst>
            <a:ext uri="{FF2B5EF4-FFF2-40B4-BE49-F238E27FC236}">
              <a16:creationId xmlns:a16="http://schemas.microsoft.com/office/drawing/2014/main" xmlns="" id="{00000000-0008-0000-0200-0000A3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64" name="Text Box 32">
          <a:extLst>
            <a:ext uri="{FF2B5EF4-FFF2-40B4-BE49-F238E27FC236}">
              <a16:creationId xmlns:a16="http://schemas.microsoft.com/office/drawing/2014/main" xmlns="" id="{00000000-0008-0000-0200-0000A4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65" name="Text Box 33">
          <a:extLst>
            <a:ext uri="{FF2B5EF4-FFF2-40B4-BE49-F238E27FC236}">
              <a16:creationId xmlns:a16="http://schemas.microsoft.com/office/drawing/2014/main" xmlns="" id="{00000000-0008-0000-0200-0000A5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66" name="Text Box 29">
          <a:extLst>
            <a:ext uri="{FF2B5EF4-FFF2-40B4-BE49-F238E27FC236}">
              <a16:creationId xmlns:a16="http://schemas.microsoft.com/office/drawing/2014/main" xmlns="" id="{00000000-0008-0000-0200-0000A6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67" name="Text Box 30">
          <a:extLst>
            <a:ext uri="{FF2B5EF4-FFF2-40B4-BE49-F238E27FC236}">
              <a16:creationId xmlns:a16="http://schemas.microsoft.com/office/drawing/2014/main" xmlns="" id="{00000000-0008-0000-0200-0000A7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68" name="Text Box 31">
          <a:extLst>
            <a:ext uri="{FF2B5EF4-FFF2-40B4-BE49-F238E27FC236}">
              <a16:creationId xmlns:a16="http://schemas.microsoft.com/office/drawing/2014/main" xmlns="" id="{00000000-0008-0000-0200-0000A8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69" name="Text Box 32">
          <a:extLst>
            <a:ext uri="{FF2B5EF4-FFF2-40B4-BE49-F238E27FC236}">
              <a16:creationId xmlns:a16="http://schemas.microsoft.com/office/drawing/2014/main" xmlns="" id="{00000000-0008-0000-0200-0000A9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70" name="Text Box 33">
          <a:extLst>
            <a:ext uri="{FF2B5EF4-FFF2-40B4-BE49-F238E27FC236}">
              <a16:creationId xmlns:a16="http://schemas.microsoft.com/office/drawing/2014/main" xmlns="" id="{00000000-0008-0000-0200-0000AA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71" name="Text Box 29">
          <a:extLst>
            <a:ext uri="{FF2B5EF4-FFF2-40B4-BE49-F238E27FC236}">
              <a16:creationId xmlns:a16="http://schemas.microsoft.com/office/drawing/2014/main" xmlns="" id="{00000000-0008-0000-0200-0000AB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72" name="Text Box 30">
          <a:extLst>
            <a:ext uri="{FF2B5EF4-FFF2-40B4-BE49-F238E27FC236}">
              <a16:creationId xmlns:a16="http://schemas.microsoft.com/office/drawing/2014/main" xmlns="" id="{00000000-0008-0000-0200-0000AC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73" name="Text Box 31">
          <a:extLst>
            <a:ext uri="{FF2B5EF4-FFF2-40B4-BE49-F238E27FC236}">
              <a16:creationId xmlns:a16="http://schemas.microsoft.com/office/drawing/2014/main" xmlns="" id="{00000000-0008-0000-0200-0000AD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74" name="Text Box 32">
          <a:extLst>
            <a:ext uri="{FF2B5EF4-FFF2-40B4-BE49-F238E27FC236}">
              <a16:creationId xmlns:a16="http://schemas.microsoft.com/office/drawing/2014/main" xmlns="" id="{00000000-0008-0000-0200-0000AE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75" name="Text Box 33">
          <a:extLst>
            <a:ext uri="{FF2B5EF4-FFF2-40B4-BE49-F238E27FC236}">
              <a16:creationId xmlns:a16="http://schemas.microsoft.com/office/drawing/2014/main" xmlns="" id="{00000000-0008-0000-0200-0000AF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76" name="Text Box 29">
          <a:extLst>
            <a:ext uri="{FF2B5EF4-FFF2-40B4-BE49-F238E27FC236}">
              <a16:creationId xmlns:a16="http://schemas.microsoft.com/office/drawing/2014/main" xmlns="" id="{00000000-0008-0000-0200-0000B0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77" name="Text Box 30">
          <a:extLst>
            <a:ext uri="{FF2B5EF4-FFF2-40B4-BE49-F238E27FC236}">
              <a16:creationId xmlns:a16="http://schemas.microsoft.com/office/drawing/2014/main" xmlns="" id="{00000000-0008-0000-0200-0000B1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78" name="Text Box 31">
          <a:extLst>
            <a:ext uri="{FF2B5EF4-FFF2-40B4-BE49-F238E27FC236}">
              <a16:creationId xmlns:a16="http://schemas.microsoft.com/office/drawing/2014/main" xmlns="" id="{00000000-0008-0000-0200-0000B2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79" name="Text Box 32">
          <a:extLst>
            <a:ext uri="{FF2B5EF4-FFF2-40B4-BE49-F238E27FC236}">
              <a16:creationId xmlns:a16="http://schemas.microsoft.com/office/drawing/2014/main" xmlns="" id="{00000000-0008-0000-0200-0000B3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80" name="Text Box 33">
          <a:extLst>
            <a:ext uri="{FF2B5EF4-FFF2-40B4-BE49-F238E27FC236}">
              <a16:creationId xmlns:a16="http://schemas.microsoft.com/office/drawing/2014/main" xmlns="" id="{00000000-0008-0000-0200-0000B4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81" name="Text Box 29">
          <a:extLst>
            <a:ext uri="{FF2B5EF4-FFF2-40B4-BE49-F238E27FC236}">
              <a16:creationId xmlns:a16="http://schemas.microsoft.com/office/drawing/2014/main" xmlns="" id="{00000000-0008-0000-0200-0000B5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82" name="Text Box 30">
          <a:extLst>
            <a:ext uri="{FF2B5EF4-FFF2-40B4-BE49-F238E27FC236}">
              <a16:creationId xmlns:a16="http://schemas.microsoft.com/office/drawing/2014/main" xmlns="" id="{00000000-0008-0000-0200-0000B6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83" name="Text Box 31">
          <a:extLst>
            <a:ext uri="{FF2B5EF4-FFF2-40B4-BE49-F238E27FC236}">
              <a16:creationId xmlns:a16="http://schemas.microsoft.com/office/drawing/2014/main" xmlns="" id="{00000000-0008-0000-0200-0000B7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84" name="Text Box 32">
          <a:extLst>
            <a:ext uri="{FF2B5EF4-FFF2-40B4-BE49-F238E27FC236}">
              <a16:creationId xmlns:a16="http://schemas.microsoft.com/office/drawing/2014/main" xmlns="" id="{00000000-0008-0000-0200-0000B8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85" name="Text Box 33">
          <a:extLst>
            <a:ext uri="{FF2B5EF4-FFF2-40B4-BE49-F238E27FC236}">
              <a16:creationId xmlns:a16="http://schemas.microsoft.com/office/drawing/2014/main" xmlns="" id="{00000000-0008-0000-0200-0000B9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86" name="Text Box 29">
          <a:extLst>
            <a:ext uri="{FF2B5EF4-FFF2-40B4-BE49-F238E27FC236}">
              <a16:creationId xmlns:a16="http://schemas.microsoft.com/office/drawing/2014/main" xmlns="" id="{00000000-0008-0000-0200-0000BA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87" name="Text Box 30">
          <a:extLst>
            <a:ext uri="{FF2B5EF4-FFF2-40B4-BE49-F238E27FC236}">
              <a16:creationId xmlns:a16="http://schemas.microsoft.com/office/drawing/2014/main" xmlns="" id="{00000000-0008-0000-0200-0000BB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88" name="Text Box 31">
          <a:extLst>
            <a:ext uri="{FF2B5EF4-FFF2-40B4-BE49-F238E27FC236}">
              <a16:creationId xmlns:a16="http://schemas.microsoft.com/office/drawing/2014/main" xmlns="" id="{00000000-0008-0000-0200-0000BC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89" name="Text Box 32">
          <a:extLst>
            <a:ext uri="{FF2B5EF4-FFF2-40B4-BE49-F238E27FC236}">
              <a16:creationId xmlns:a16="http://schemas.microsoft.com/office/drawing/2014/main" xmlns="" id="{00000000-0008-0000-0200-0000BD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90" name="Text Box 33">
          <a:extLst>
            <a:ext uri="{FF2B5EF4-FFF2-40B4-BE49-F238E27FC236}">
              <a16:creationId xmlns:a16="http://schemas.microsoft.com/office/drawing/2014/main" xmlns="" id="{00000000-0008-0000-0200-0000BE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91" name="Text Box 29">
          <a:extLst>
            <a:ext uri="{FF2B5EF4-FFF2-40B4-BE49-F238E27FC236}">
              <a16:creationId xmlns:a16="http://schemas.microsoft.com/office/drawing/2014/main" xmlns="" id="{00000000-0008-0000-0200-0000BF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92" name="Text Box 30">
          <a:extLst>
            <a:ext uri="{FF2B5EF4-FFF2-40B4-BE49-F238E27FC236}">
              <a16:creationId xmlns:a16="http://schemas.microsoft.com/office/drawing/2014/main" xmlns="" id="{00000000-0008-0000-0200-0000C0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93" name="Text Box 31">
          <a:extLst>
            <a:ext uri="{FF2B5EF4-FFF2-40B4-BE49-F238E27FC236}">
              <a16:creationId xmlns:a16="http://schemas.microsoft.com/office/drawing/2014/main" xmlns="" id="{00000000-0008-0000-0200-0000C1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94" name="Text Box 32">
          <a:extLst>
            <a:ext uri="{FF2B5EF4-FFF2-40B4-BE49-F238E27FC236}">
              <a16:creationId xmlns:a16="http://schemas.microsoft.com/office/drawing/2014/main" xmlns="" id="{00000000-0008-0000-0200-0000C2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95" name="Text Box 33">
          <a:extLst>
            <a:ext uri="{FF2B5EF4-FFF2-40B4-BE49-F238E27FC236}">
              <a16:creationId xmlns:a16="http://schemas.microsoft.com/office/drawing/2014/main" xmlns="" id="{00000000-0008-0000-0200-0000C3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96" name="Text Box 29">
          <a:extLst>
            <a:ext uri="{FF2B5EF4-FFF2-40B4-BE49-F238E27FC236}">
              <a16:creationId xmlns:a16="http://schemas.microsoft.com/office/drawing/2014/main" xmlns="" id="{00000000-0008-0000-0200-0000C4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97" name="Text Box 30">
          <a:extLst>
            <a:ext uri="{FF2B5EF4-FFF2-40B4-BE49-F238E27FC236}">
              <a16:creationId xmlns:a16="http://schemas.microsoft.com/office/drawing/2014/main" xmlns="" id="{00000000-0008-0000-0200-0000C5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98" name="Text Box 31">
          <a:extLst>
            <a:ext uri="{FF2B5EF4-FFF2-40B4-BE49-F238E27FC236}">
              <a16:creationId xmlns:a16="http://schemas.microsoft.com/office/drawing/2014/main" xmlns="" id="{00000000-0008-0000-0200-0000C6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99" name="Text Box 32">
          <a:extLst>
            <a:ext uri="{FF2B5EF4-FFF2-40B4-BE49-F238E27FC236}">
              <a16:creationId xmlns:a16="http://schemas.microsoft.com/office/drawing/2014/main" xmlns="" id="{00000000-0008-0000-0200-0000C7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00" name="Text Box 33">
          <a:extLst>
            <a:ext uri="{FF2B5EF4-FFF2-40B4-BE49-F238E27FC236}">
              <a16:creationId xmlns:a16="http://schemas.microsoft.com/office/drawing/2014/main" xmlns="" id="{00000000-0008-0000-0200-0000C8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01" name="Text Box 29">
          <a:extLst>
            <a:ext uri="{FF2B5EF4-FFF2-40B4-BE49-F238E27FC236}">
              <a16:creationId xmlns:a16="http://schemas.microsoft.com/office/drawing/2014/main" xmlns="" id="{00000000-0008-0000-0200-0000C9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02" name="Text Box 30">
          <a:extLst>
            <a:ext uri="{FF2B5EF4-FFF2-40B4-BE49-F238E27FC236}">
              <a16:creationId xmlns:a16="http://schemas.microsoft.com/office/drawing/2014/main" xmlns="" id="{00000000-0008-0000-0200-0000CA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03" name="Text Box 31">
          <a:extLst>
            <a:ext uri="{FF2B5EF4-FFF2-40B4-BE49-F238E27FC236}">
              <a16:creationId xmlns:a16="http://schemas.microsoft.com/office/drawing/2014/main" xmlns="" id="{00000000-0008-0000-0200-0000CB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04" name="Text Box 32">
          <a:extLst>
            <a:ext uri="{FF2B5EF4-FFF2-40B4-BE49-F238E27FC236}">
              <a16:creationId xmlns:a16="http://schemas.microsoft.com/office/drawing/2014/main" xmlns="" id="{00000000-0008-0000-0200-0000CC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05" name="Text Box 33">
          <a:extLst>
            <a:ext uri="{FF2B5EF4-FFF2-40B4-BE49-F238E27FC236}">
              <a16:creationId xmlns:a16="http://schemas.microsoft.com/office/drawing/2014/main" xmlns="" id="{00000000-0008-0000-0200-0000CD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06" name="Text Box 29">
          <a:extLst>
            <a:ext uri="{FF2B5EF4-FFF2-40B4-BE49-F238E27FC236}">
              <a16:creationId xmlns:a16="http://schemas.microsoft.com/office/drawing/2014/main" xmlns="" id="{00000000-0008-0000-0200-0000CE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07" name="Text Box 30">
          <a:extLst>
            <a:ext uri="{FF2B5EF4-FFF2-40B4-BE49-F238E27FC236}">
              <a16:creationId xmlns:a16="http://schemas.microsoft.com/office/drawing/2014/main" xmlns="" id="{00000000-0008-0000-0200-0000CF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08" name="Text Box 31">
          <a:extLst>
            <a:ext uri="{FF2B5EF4-FFF2-40B4-BE49-F238E27FC236}">
              <a16:creationId xmlns:a16="http://schemas.microsoft.com/office/drawing/2014/main" xmlns="" id="{00000000-0008-0000-0200-0000D0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09" name="Text Box 32">
          <a:extLst>
            <a:ext uri="{FF2B5EF4-FFF2-40B4-BE49-F238E27FC236}">
              <a16:creationId xmlns:a16="http://schemas.microsoft.com/office/drawing/2014/main" xmlns="" id="{00000000-0008-0000-0200-0000D1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10" name="Text Box 33">
          <a:extLst>
            <a:ext uri="{FF2B5EF4-FFF2-40B4-BE49-F238E27FC236}">
              <a16:creationId xmlns:a16="http://schemas.microsoft.com/office/drawing/2014/main" xmlns="" id="{00000000-0008-0000-0200-0000D2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11" name="Text Box 29">
          <a:extLst>
            <a:ext uri="{FF2B5EF4-FFF2-40B4-BE49-F238E27FC236}">
              <a16:creationId xmlns:a16="http://schemas.microsoft.com/office/drawing/2014/main" xmlns="" id="{00000000-0008-0000-0200-0000D3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12" name="Text Box 30">
          <a:extLst>
            <a:ext uri="{FF2B5EF4-FFF2-40B4-BE49-F238E27FC236}">
              <a16:creationId xmlns:a16="http://schemas.microsoft.com/office/drawing/2014/main" xmlns="" id="{00000000-0008-0000-0200-0000D4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13" name="Text Box 31">
          <a:extLst>
            <a:ext uri="{FF2B5EF4-FFF2-40B4-BE49-F238E27FC236}">
              <a16:creationId xmlns:a16="http://schemas.microsoft.com/office/drawing/2014/main" xmlns="" id="{00000000-0008-0000-0200-0000D5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14" name="Text Box 32">
          <a:extLst>
            <a:ext uri="{FF2B5EF4-FFF2-40B4-BE49-F238E27FC236}">
              <a16:creationId xmlns:a16="http://schemas.microsoft.com/office/drawing/2014/main" xmlns="" id="{00000000-0008-0000-0200-0000D6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15" name="Text Box 33">
          <a:extLst>
            <a:ext uri="{FF2B5EF4-FFF2-40B4-BE49-F238E27FC236}">
              <a16:creationId xmlns:a16="http://schemas.microsoft.com/office/drawing/2014/main" xmlns="" id="{00000000-0008-0000-0200-0000D7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16" name="Text Box 29">
          <a:extLst>
            <a:ext uri="{FF2B5EF4-FFF2-40B4-BE49-F238E27FC236}">
              <a16:creationId xmlns:a16="http://schemas.microsoft.com/office/drawing/2014/main" xmlns="" id="{00000000-0008-0000-0200-0000D8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17" name="Text Box 30">
          <a:extLst>
            <a:ext uri="{FF2B5EF4-FFF2-40B4-BE49-F238E27FC236}">
              <a16:creationId xmlns:a16="http://schemas.microsoft.com/office/drawing/2014/main" xmlns="" id="{00000000-0008-0000-0200-0000D9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18" name="Text Box 31">
          <a:extLst>
            <a:ext uri="{FF2B5EF4-FFF2-40B4-BE49-F238E27FC236}">
              <a16:creationId xmlns:a16="http://schemas.microsoft.com/office/drawing/2014/main" xmlns="" id="{00000000-0008-0000-0200-0000DA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19" name="Text Box 32">
          <a:extLst>
            <a:ext uri="{FF2B5EF4-FFF2-40B4-BE49-F238E27FC236}">
              <a16:creationId xmlns:a16="http://schemas.microsoft.com/office/drawing/2014/main" xmlns="" id="{00000000-0008-0000-0200-0000DB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20" name="Text Box 33">
          <a:extLst>
            <a:ext uri="{FF2B5EF4-FFF2-40B4-BE49-F238E27FC236}">
              <a16:creationId xmlns:a16="http://schemas.microsoft.com/office/drawing/2014/main" xmlns="" id="{00000000-0008-0000-0200-0000DC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21" name="Text Box 29">
          <a:extLst>
            <a:ext uri="{FF2B5EF4-FFF2-40B4-BE49-F238E27FC236}">
              <a16:creationId xmlns:a16="http://schemas.microsoft.com/office/drawing/2014/main" xmlns="" id="{00000000-0008-0000-0200-0000DD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22" name="Text Box 30">
          <a:extLst>
            <a:ext uri="{FF2B5EF4-FFF2-40B4-BE49-F238E27FC236}">
              <a16:creationId xmlns:a16="http://schemas.microsoft.com/office/drawing/2014/main" xmlns="" id="{00000000-0008-0000-0200-0000DE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23" name="Text Box 31">
          <a:extLst>
            <a:ext uri="{FF2B5EF4-FFF2-40B4-BE49-F238E27FC236}">
              <a16:creationId xmlns:a16="http://schemas.microsoft.com/office/drawing/2014/main" xmlns="" id="{00000000-0008-0000-0200-0000DF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24" name="Text Box 32">
          <a:extLst>
            <a:ext uri="{FF2B5EF4-FFF2-40B4-BE49-F238E27FC236}">
              <a16:creationId xmlns:a16="http://schemas.microsoft.com/office/drawing/2014/main" xmlns="" id="{00000000-0008-0000-0200-0000E0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25" name="Text Box 33">
          <a:extLst>
            <a:ext uri="{FF2B5EF4-FFF2-40B4-BE49-F238E27FC236}">
              <a16:creationId xmlns:a16="http://schemas.microsoft.com/office/drawing/2014/main" xmlns="" id="{00000000-0008-0000-0200-0000E1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26" name="Text Box 29">
          <a:extLst>
            <a:ext uri="{FF2B5EF4-FFF2-40B4-BE49-F238E27FC236}">
              <a16:creationId xmlns:a16="http://schemas.microsoft.com/office/drawing/2014/main" xmlns="" id="{00000000-0008-0000-0200-0000E2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27" name="Text Box 30">
          <a:extLst>
            <a:ext uri="{FF2B5EF4-FFF2-40B4-BE49-F238E27FC236}">
              <a16:creationId xmlns:a16="http://schemas.microsoft.com/office/drawing/2014/main" xmlns="" id="{00000000-0008-0000-0200-0000E3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28" name="Text Box 31">
          <a:extLst>
            <a:ext uri="{FF2B5EF4-FFF2-40B4-BE49-F238E27FC236}">
              <a16:creationId xmlns:a16="http://schemas.microsoft.com/office/drawing/2014/main" xmlns="" id="{00000000-0008-0000-0200-0000E4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29" name="Text Box 32">
          <a:extLst>
            <a:ext uri="{FF2B5EF4-FFF2-40B4-BE49-F238E27FC236}">
              <a16:creationId xmlns:a16="http://schemas.microsoft.com/office/drawing/2014/main" xmlns="" id="{00000000-0008-0000-0200-0000E5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30" name="Text Box 33">
          <a:extLst>
            <a:ext uri="{FF2B5EF4-FFF2-40B4-BE49-F238E27FC236}">
              <a16:creationId xmlns:a16="http://schemas.microsoft.com/office/drawing/2014/main" xmlns="" id="{00000000-0008-0000-0200-0000E6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31" name="Text Box 29">
          <a:extLst>
            <a:ext uri="{FF2B5EF4-FFF2-40B4-BE49-F238E27FC236}">
              <a16:creationId xmlns:a16="http://schemas.microsoft.com/office/drawing/2014/main" xmlns="" id="{00000000-0008-0000-0200-0000E7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32" name="Text Box 30">
          <a:extLst>
            <a:ext uri="{FF2B5EF4-FFF2-40B4-BE49-F238E27FC236}">
              <a16:creationId xmlns:a16="http://schemas.microsoft.com/office/drawing/2014/main" xmlns="" id="{00000000-0008-0000-0200-0000E8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33" name="Text Box 31">
          <a:extLst>
            <a:ext uri="{FF2B5EF4-FFF2-40B4-BE49-F238E27FC236}">
              <a16:creationId xmlns:a16="http://schemas.microsoft.com/office/drawing/2014/main" xmlns="" id="{00000000-0008-0000-0200-0000E9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34" name="Text Box 32">
          <a:extLst>
            <a:ext uri="{FF2B5EF4-FFF2-40B4-BE49-F238E27FC236}">
              <a16:creationId xmlns:a16="http://schemas.microsoft.com/office/drawing/2014/main" xmlns="" id="{00000000-0008-0000-0200-0000EA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35" name="Text Box 33">
          <a:extLst>
            <a:ext uri="{FF2B5EF4-FFF2-40B4-BE49-F238E27FC236}">
              <a16:creationId xmlns:a16="http://schemas.microsoft.com/office/drawing/2014/main" xmlns="" id="{00000000-0008-0000-0200-0000EB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36" name="Text Box 29">
          <a:extLst>
            <a:ext uri="{FF2B5EF4-FFF2-40B4-BE49-F238E27FC236}">
              <a16:creationId xmlns:a16="http://schemas.microsoft.com/office/drawing/2014/main" xmlns="" id="{00000000-0008-0000-0200-0000EC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37" name="Text Box 30">
          <a:extLst>
            <a:ext uri="{FF2B5EF4-FFF2-40B4-BE49-F238E27FC236}">
              <a16:creationId xmlns:a16="http://schemas.microsoft.com/office/drawing/2014/main" xmlns="" id="{00000000-0008-0000-0200-0000ED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38" name="Text Box 31">
          <a:extLst>
            <a:ext uri="{FF2B5EF4-FFF2-40B4-BE49-F238E27FC236}">
              <a16:creationId xmlns:a16="http://schemas.microsoft.com/office/drawing/2014/main" xmlns="" id="{00000000-0008-0000-0200-0000EE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39" name="Text Box 32">
          <a:extLst>
            <a:ext uri="{FF2B5EF4-FFF2-40B4-BE49-F238E27FC236}">
              <a16:creationId xmlns:a16="http://schemas.microsoft.com/office/drawing/2014/main" xmlns="" id="{00000000-0008-0000-0200-0000EF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40" name="Text Box 33">
          <a:extLst>
            <a:ext uri="{FF2B5EF4-FFF2-40B4-BE49-F238E27FC236}">
              <a16:creationId xmlns:a16="http://schemas.microsoft.com/office/drawing/2014/main" xmlns="" id="{00000000-0008-0000-0200-0000F0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41" name="Text Box 29">
          <a:extLst>
            <a:ext uri="{FF2B5EF4-FFF2-40B4-BE49-F238E27FC236}">
              <a16:creationId xmlns:a16="http://schemas.microsoft.com/office/drawing/2014/main" xmlns="" id="{00000000-0008-0000-0200-0000F1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42" name="Text Box 30">
          <a:extLst>
            <a:ext uri="{FF2B5EF4-FFF2-40B4-BE49-F238E27FC236}">
              <a16:creationId xmlns:a16="http://schemas.microsoft.com/office/drawing/2014/main" xmlns="" id="{00000000-0008-0000-0200-0000F2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43" name="Text Box 31">
          <a:extLst>
            <a:ext uri="{FF2B5EF4-FFF2-40B4-BE49-F238E27FC236}">
              <a16:creationId xmlns:a16="http://schemas.microsoft.com/office/drawing/2014/main" xmlns="" id="{00000000-0008-0000-0200-0000F3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44" name="Text Box 32">
          <a:extLst>
            <a:ext uri="{FF2B5EF4-FFF2-40B4-BE49-F238E27FC236}">
              <a16:creationId xmlns:a16="http://schemas.microsoft.com/office/drawing/2014/main" xmlns="" id="{00000000-0008-0000-0200-0000F4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45" name="Text Box 33">
          <a:extLst>
            <a:ext uri="{FF2B5EF4-FFF2-40B4-BE49-F238E27FC236}">
              <a16:creationId xmlns:a16="http://schemas.microsoft.com/office/drawing/2014/main" xmlns="" id="{00000000-0008-0000-0200-0000F5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46" name="Text Box 29">
          <a:extLst>
            <a:ext uri="{FF2B5EF4-FFF2-40B4-BE49-F238E27FC236}">
              <a16:creationId xmlns:a16="http://schemas.microsoft.com/office/drawing/2014/main" xmlns="" id="{00000000-0008-0000-0200-0000F6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47" name="Text Box 30">
          <a:extLst>
            <a:ext uri="{FF2B5EF4-FFF2-40B4-BE49-F238E27FC236}">
              <a16:creationId xmlns:a16="http://schemas.microsoft.com/office/drawing/2014/main" xmlns="" id="{00000000-0008-0000-0200-0000F7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48" name="Text Box 31">
          <a:extLst>
            <a:ext uri="{FF2B5EF4-FFF2-40B4-BE49-F238E27FC236}">
              <a16:creationId xmlns:a16="http://schemas.microsoft.com/office/drawing/2014/main" xmlns="" id="{00000000-0008-0000-0200-0000F8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49" name="Text Box 32">
          <a:extLst>
            <a:ext uri="{FF2B5EF4-FFF2-40B4-BE49-F238E27FC236}">
              <a16:creationId xmlns:a16="http://schemas.microsoft.com/office/drawing/2014/main" xmlns="" id="{00000000-0008-0000-0200-0000F9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50" name="Text Box 33">
          <a:extLst>
            <a:ext uri="{FF2B5EF4-FFF2-40B4-BE49-F238E27FC236}">
              <a16:creationId xmlns:a16="http://schemas.microsoft.com/office/drawing/2014/main" xmlns="" id="{00000000-0008-0000-0200-0000FA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51" name="Text Box 29">
          <a:extLst>
            <a:ext uri="{FF2B5EF4-FFF2-40B4-BE49-F238E27FC236}">
              <a16:creationId xmlns:a16="http://schemas.microsoft.com/office/drawing/2014/main" xmlns="" id="{00000000-0008-0000-0200-0000FB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52" name="Text Box 30">
          <a:extLst>
            <a:ext uri="{FF2B5EF4-FFF2-40B4-BE49-F238E27FC236}">
              <a16:creationId xmlns:a16="http://schemas.microsoft.com/office/drawing/2014/main" xmlns="" id="{00000000-0008-0000-0200-0000FC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53" name="Text Box 31">
          <a:extLst>
            <a:ext uri="{FF2B5EF4-FFF2-40B4-BE49-F238E27FC236}">
              <a16:creationId xmlns:a16="http://schemas.microsoft.com/office/drawing/2014/main" xmlns="" id="{00000000-0008-0000-0200-0000FD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54" name="Text Box 32">
          <a:extLst>
            <a:ext uri="{FF2B5EF4-FFF2-40B4-BE49-F238E27FC236}">
              <a16:creationId xmlns:a16="http://schemas.microsoft.com/office/drawing/2014/main" xmlns="" id="{00000000-0008-0000-0200-0000FE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55" name="Text Box 33">
          <a:extLst>
            <a:ext uri="{FF2B5EF4-FFF2-40B4-BE49-F238E27FC236}">
              <a16:creationId xmlns:a16="http://schemas.microsoft.com/office/drawing/2014/main" xmlns="" id="{00000000-0008-0000-0200-0000FF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56" name="Text Box 29">
          <a:extLst>
            <a:ext uri="{FF2B5EF4-FFF2-40B4-BE49-F238E27FC236}">
              <a16:creationId xmlns:a16="http://schemas.microsoft.com/office/drawing/2014/main" xmlns="" id="{00000000-0008-0000-0200-000000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57" name="Text Box 30">
          <a:extLst>
            <a:ext uri="{FF2B5EF4-FFF2-40B4-BE49-F238E27FC236}">
              <a16:creationId xmlns:a16="http://schemas.microsoft.com/office/drawing/2014/main" xmlns="" id="{00000000-0008-0000-0200-000001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58" name="Text Box 31">
          <a:extLst>
            <a:ext uri="{FF2B5EF4-FFF2-40B4-BE49-F238E27FC236}">
              <a16:creationId xmlns:a16="http://schemas.microsoft.com/office/drawing/2014/main" xmlns="" id="{00000000-0008-0000-0200-000002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59" name="Text Box 32">
          <a:extLst>
            <a:ext uri="{FF2B5EF4-FFF2-40B4-BE49-F238E27FC236}">
              <a16:creationId xmlns:a16="http://schemas.microsoft.com/office/drawing/2014/main" xmlns="" id="{00000000-0008-0000-0200-000003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60" name="Text Box 33">
          <a:extLst>
            <a:ext uri="{FF2B5EF4-FFF2-40B4-BE49-F238E27FC236}">
              <a16:creationId xmlns:a16="http://schemas.microsoft.com/office/drawing/2014/main" xmlns="" id="{00000000-0008-0000-0200-000004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61" name="Text Box 29">
          <a:extLst>
            <a:ext uri="{FF2B5EF4-FFF2-40B4-BE49-F238E27FC236}">
              <a16:creationId xmlns:a16="http://schemas.microsoft.com/office/drawing/2014/main" xmlns="" id="{00000000-0008-0000-0200-000005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62" name="Text Box 30">
          <a:extLst>
            <a:ext uri="{FF2B5EF4-FFF2-40B4-BE49-F238E27FC236}">
              <a16:creationId xmlns:a16="http://schemas.microsoft.com/office/drawing/2014/main" xmlns="" id="{00000000-0008-0000-0200-000006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63" name="Text Box 31">
          <a:extLst>
            <a:ext uri="{FF2B5EF4-FFF2-40B4-BE49-F238E27FC236}">
              <a16:creationId xmlns:a16="http://schemas.microsoft.com/office/drawing/2014/main" xmlns="" id="{00000000-0008-0000-0200-000007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64" name="Text Box 32">
          <a:extLst>
            <a:ext uri="{FF2B5EF4-FFF2-40B4-BE49-F238E27FC236}">
              <a16:creationId xmlns:a16="http://schemas.microsoft.com/office/drawing/2014/main" xmlns="" id="{00000000-0008-0000-0200-000008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65" name="Text Box 33">
          <a:extLst>
            <a:ext uri="{FF2B5EF4-FFF2-40B4-BE49-F238E27FC236}">
              <a16:creationId xmlns:a16="http://schemas.microsoft.com/office/drawing/2014/main" xmlns="" id="{00000000-0008-0000-0200-000009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66" name="Text Box 29">
          <a:extLst>
            <a:ext uri="{FF2B5EF4-FFF2-40B4-BE49-F238E27FC236}">
              <a16:creationId xmlns:a16="http://schemas.microsoft.com/office/drawing/2014/main" xmlns="" id="{00000000-0008-0000-0200-00000A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67" name="Text Box 30">
          <a:extLst>
            <a:ext uri="{FF2B5EF4-FFF2-40B4-BE49-F238E27FC236}">
              <a16:creationId xmlns:a16="http://schemas.microsoft.com/office/drawing/2014/main" xmlns="" id="{00000000-0008-0000-0200-00000B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68" name="Text Box 31">
          <a:extLst>
            <a:ext uri="{FF2B5EF4-FFF2-40B4-BE49-F238E27FC236}">
              <a16:creationId xmlns:a16="http://schemas.microsoft.com/office/drawing/2014/main" xmlns="" id="{00000000-0008-0000-0200-00000C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69" name="Text Box 32">
          <a:extLst>
            <a:ext uri="{FF2B5EF4-FFF2-40B4-BE49-F238E27FC236}">
              <a16:creationId xmlns:a16="http://schemas.microsoft.com/office/drawing/2014/main" xmlns="" id="{00000000-0008-0000-0200-00000D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70" name="Text Box 33">
          <a:extLst>
            <a:ext uri="{FF2B5EF4-FFF2-40B4-BE49-F238E27FC236}">
              <a16:creationId xmlns:a16="http://schemas.microsoft.com/office/drawing/2014/main" xmlns="" id="{00000000-0008-0000-0200-00000E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71" name="Text Box 29">
          <a:extLst>
            <a:ext uri="{FF2B5EF4-FFF2-40B4-BE49-F238E27FC236}">
              <a16:creationId xmlns:a16="http://schemas.microsoft.com/office/drawing/2014/main" xmlns="" id="{00000000-0008-0000-0200-00000F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72" name="Text Box 30">
          <a:extLst>
            <a:ext uri="{FF2B5EF4-FFF2-40B4-BE49-F238E27FC236}">
              <a16:creationId xmlns:a16="http://schemas.microsoft.com/office/drawing/2014/main" xmlns="" id="{00000000-0008-0000-0200-000010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73" name="Text Box 31">
          <a:extLst>
            <a:ext uri="{FF2B5EF4-FFF2-40B4-BE49-F238E27FC236}">
              <a16:creationId xmlns:a16="http://schemas.microsoft.com/office/drawing/2014/main" xmlns="" id="{00000000-0008-0000-0200-000011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74" name="Text Box 32">
          <a:extLst>
            <a:ext uri="{FF2B5EF4-FFF2-40B4-BE49-F238E27FC236}">
              <a16:creationId xmlns:a16="http://schemas.microsoft.com/office/drawing/2014/main" xmlns="" id="{00000000-0008-0000-0200-000012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75" name="Text Box 33">
          <a:extLst>
            <a:ext uri="{FF2B5EF4-FFF2-40B4-BE49-F238E27FC236}">
              <a16:creationId xmlns:a16="http://schemas.microsoft.com/office/drawing/2014/main" xmlns="" id="{00000000-0008-0000-0200-000013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76" name="Text Box 29">
          <a:extLst>
            <a:ext uri="{FF2B5EF4-FFF2-40B4-BE49-F238E27FC236}">
              <a16:creationId xmlns:a16="http://schemas.microsoft.com/office/drawing/2014/main" xmlns="" id="{00000000-0008-0000-0200-000014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77" name="Text Box 30">
          <a:extLst>
            <a:ext uri="{FF2B5EF4-FFF2-40B4-BE49-F238E27FC236}">
              <a16:creationId xmlns:a16="http://schemas.microsoft.com/office/drawing/2014/main" xmlns="" id="{00000000-0008-0000-0200-000015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78" name="Text Box 31">
          <a:extLst>
            <a:ext uri="{FF2B5EF4-FFF2-40B4-BE49-F238E27FC236}">
              <a16:creationId xmlns:a16="http://schemas.microsoft.com/office/drawing/2014/main" xmlns="" id="{00000000-0008-0000-0200-000016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79" name="Text Box 32">
          <a:extLst>
            <a:ext uri="{FF2B5EF4-FFF2-40B4-BE49-F238E27FC236}">
              <a16:creationId xmlns:a16="http://schemas.microsoft.com/office/drawing/2014/main" xmlns="" id="{00000000-0008-0000-0200-000017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80" name="Text Box 33">
          <a:extLst>
            <a:ext uri="{FF2B5EF4-FFF2-40B4-BE49-F238E27FC236}">
              <a16:creationId xmlns:a16="http://schemas.microsoft.com/office/drawing/2014/main" xmlns="" id="{00000000-0008-0000-0200-000018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81" name="Text Box 29">
          <a:extLst>
            <a:ext uri="{FF2B5EF4-FFF2-40B4-BE49-F238E27FC236}">
              <a16:creationId xmlns:a16="http://schemas.microsoft.com/office/drawing/2014/main" xmlns="" id="{00000000-0008-0000-0200-000019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82" name="Text Box 30">
          <a:extLst>
            <a:ext uri="{FF2B5EF4-FFF2-40B4-BE49-F238E27FC236}">
              <a16:creationId xmlns:a16="http://schemas.microsoft.com/office/drawing/2014/main" xmlns="" id="{00000000-0008-0000-0200-00001A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83" name="Text Box 31">
          <a:extLst>
            <a:ext uri="{FF2B5EF4-FFF2-40B4-BE49-F238E27FC236}">
              <a16:creationId xmlns:a16="http://schemas.microsoft.com/office/drawing/2014/main" xmlns="" id="{00000000-0008-0000-0200-00001B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84" name="Text Box 32">
          <a:extLst>
            <a:ext uri="{FF2B5EF4-FFF2-40B4-BE49-F238E27FC236}">
              <a16:creationId xmlns:a16="http://schemas.microsoft.com/office/drawing/2014/main" xmlns="" id="{00000000-0008-0000-0200-00001C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85" name="Text Box 33">
          <a:extLst>
            <a:ext uri="{FF2B5EF4-FFF2-40B4-BE49-F238E27FC236}">
              <a16:creationId xmlns:a16="http://schemas.microsoft.com/office/drawing/2014/main" xmlns="" id="{00000000-0008-0000-0200-00001D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86" name="Text Box 29">
          <a:extLst>
            <a:ext uri="{FF2B5EF4-FFF2-40B4-BE49-F238E27FC236}">
              <a16:creationId xmlns:a16="http://schemas.microsoft.com/office/drawing/2014/main" xmlns="" id="{00000000-0008-0000-0200-00001E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87" name="Text Box 30">
          <a:extLst>
            <a:ext uri="{FF2B5EF4-FFF2-40B4-BE49-F238E27FC236}">
              <a16:creationId xmlns:a16="http://schemas.microsoft.com/office/drawing/2014/main" xmlns="" id="{00000000-0008-0000-0200-00001F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88" name="Text Box 31">
          <a:extLst>
            <a:ext uri="{FF2B5EF4-FFF2-40B4-BE49-F238E27FC236}">
              <a16:creationId xmlns:a16="http://schemas.microsoft.com/office/drawing/2014/main" xmlns="" id="{00000000-0008-0000-0200-000020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89" name="Text Box 32">
          <a:extLst>
            <a:ext uri="{FF2B5EF4-FFF2-40B4-BE49-F238E27FC236}">
              <a16:creationId xmlns:a16="http://schemas.microsoft.com/office/drawing/2014/main" xmlns="" id="{00000000-0008-0000-0200-000021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90" name="Text Box 33">
          <a:extLst>
            <a:ext uri="{FF2B5EF4-FFF2-40B4-BE49-F238E27FC236}">
              <a16:creationId xmlns:a16="http://schemas.microsoft.com/office/drawing/2014/main" xmlns="" id="{00000000-0008-0000-0200-000022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91" name="Text Box 29">
          <a:extLst>
            <a:ext uri="{FF2B5EF4-FFF2-40B4-BE49-F238E27FC236}">
              <a16:creationId xmlns:a16="http://schemas.microsoft.com/office/drawing/2014/main" xmlns="" id="{00000000-0008-0000-0200-000023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92" name="Text Box 30">
          <a:extLst>
            <a:ext uri="{FF2B5EF4-FFF2-40B4-BE49-F238E27FC236}">
              <a16:creationId xmlns:a16="http://schemas.microsoft.com/office/drawing/2014/main" xmlns="" id="{00000000-0008-0000-0200-000024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93" name="Text Box 31">
          <a:extLst>
            <a:ext uri="{FF2B5EF4-FFF2-40B4-BE49-F238E27FC236}">
              <a16:creationId xmlns:a16="http://schemas.microsoft.com/office/drawing/2014/main" xmlns="" id="{00000000-0008-0000-0200-000025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94" name="Text Box 32">
          <a:extLst>
            <a:ext uri="{FF2B5EF4-FFF2-40B4-BE49-F238E27FC236}">
              <a16:creationId xmlns:a16="http://schemas.microsoft.com/office/drawing/2014/main" xmlns="" id="{00000000-0008-0000-0200-000026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95" name="Text Box 33">
          <a:extLst>
            <a:ext uri="{FF2B5EF4-FFF2-40B4-BE49-F238E27FC236}">
              <a16:creationId xmlns:a16="http://schemas.microsoft.com/office/drawing/2014/main" xmlns="" id="{00000000-0008-0000-0200-000027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96" name="Text Box 29">
          <a:extLst>
            <a:ext uri="{FF2B5EF4-FFF2-40B4-BE49-F238E27FC236}">
              <a16:creationId xmlns:a16="http://schemas.microsoft.com/office/drawing/2014/main" xmlns="" id="{00000000-0008-0000-0200-000028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97" name="Text Box 30">
          <a:extLst>
            <a:ext uri="{FF2B5EF4-FFF2-40B4-BE49-F238E27FC236}">
              <a16:creationId xmlns:a16="http://schemas.microsoft.com/office/drawing/2014/main" xmlns="" id="{00000000-0008-0000-0200-000029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98" name="Text Box 31">
          <a:extLst>
            <a:ext uri="{FF2B5EF4-FFF2-40B4-BE49-F238E27FC236}">
              <a16:creationId xmlns:a16="http://schemas.microsoft.com/office/drawing/2014/main" xmlns="" id="{00000000-0008-0000-0200-00002A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99" name="Text Box 32">
          <a:extLst>
            <a:ext uri="{FF2B5EF4-FFF2-40B4-BE49-F238E27FC236}">
              <a16:creationId xmlns:a16="http://schemas.microsoft.com/office/drawing/2014/main" xmlns="" id="{00000000-0008-0000-0200-00002B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00" name="Text Box 33">
          <a:extLst>
            <a:ext uri="{FF2B5EF4-FFF2-40B4-BE49-F238E27FC236}">
              <a16:creationId xmlns:a16="http://schemas.microsoft.com/office/drawing/2014/main" xmlns="" id="{00000000-0008-0000-0200-00002C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01" name="Text Box 29">
          <a:extLst>
            <a:ext uri="{FF2B5EF4-FFF2-40B4-BE49-F238E27FC236}">
              <a16:creationId xmlns:a16="http://schemas.microsoft.com/office/drawing/2014/main" xmlns="" id="{00000000-0008-0000-0200-00002D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02" name="Text Box 30">
          <a:extLst>
            <a:ext uri="{FF2B5EF4-FFF2-40B4-BE49-F238E27FC236}">
              <a16:creationId xmlns:a16="http://schemas.microsoft.com/office/drawing/2014/main" xmlns="" id="{00000000-0008-0000-0200-00002E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03" name="Text Box 31">
          <a:extLst>
            <a:ext uri="{FF2B5EF4-FFF2-40B4-BE49-F238E27FC236}">
              <a16:creationId xmlns:a16="http://schemas.microsoft.com/office/drawing/2014/main" xmlns="" id="{00000000-0008-0000-0200-00002F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04" name="Text Box 32">
          <a:extLst>
            <a:ext uri="{FF2B5EF4-FFF2-40B4-BE49-F238E27FC236}">
              <a16:creationId xmlns:a16="http://schemas.microsoft.com/office/drawing/2014/main" xmlns="" id="{00000000-0008-0000-0200-000030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05" name="Text Box 33">
          <a:extLst>
            <a:ext uri="{FF2B5EF4-FFF2-40B4-BE49-F238E27FC236}">
              <a16:creationId xmlns:a16="http://schemas.microsoft.com/office/drawing/2014/main" xmlns="" id="{00000000-0008-0000-0200-000031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06" name="Text Box 29">
          <a:extLst>
            <a:ext uri="{FF2B5EF4-FFF2-40B4-BE49-F238E27FC236}">
              <a16:creationId xmlns:a16="http://schemas.microsoft.com/office/drawing/2014/main" xmlns="" id="{00000000-0008-0000-0200-000032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07" name="Text Box 30">
          <a:extLst>
            <a:ext uri="{FF2B5EF4-FFF2-40B4-BE49-F238E27FC236}">
              <a16:creationId xmlns:a16="http://schemas.microsoft.com/office/drawing/2014/main" xmlns="" id="{00000000-0008-0000-0200-000033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08" name="Text Box 31">
          <a:extLst>
            <a:ext uri="{FF2B5EF4-FFF2-40B4-BE49-F238E27FC236}">
              <a16:creationId xmlns:a16="http://schemas.microsoft.com/office/drawing/2014/main" xmlns="" id="{00000000-0008-0000-0200-000034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09" name="Text Box 32">
          <a:extLst>
            <a:ext uri="{FF2B5EF4-FFF2-40B4-BE49-F238E27FC236}">
              <a16:creationId xmlns:a16="http://schemas.microsoft.com/office/drawing/2014/main" xmlns="" id="{00000000-0008-0000-0200-000035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10" name="Text Box 33">
          <a:extLst>
            <a:ext uri="{FF2B5EF4-FFF2-40B4-BE49-F238E27FC236}">
              <a16:creationId xmlns:a16="http://schemas.microsoft.com/office/drawing/2014/main" xmlns="" id="{00000000-0008-0000-0200-000036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11" name="Text Box 29">
          <a:extLst>
            <a:ext uri="{FF2B5EF4-FFF2-40B4-BE49-F238E27FC236}">
              <a16:creationId xmlns:a16="http://schemas.microsoft.com/office/drawing/2014/main" xmlns="" id="{00000000-0008-0000-0200-000037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12" name="Text Box 30">
          <a:extLst>
            <a:ext uri="{FF2B5EF4-FFF2-40B4-BE49-F238E27FC236}">
              <a16:creationId xmlns:a16="http://schemas.microsoft.com/office/drawing/2014/main" xmlns="" id="{00000000-0008-0000-0200-000038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13" name="Text Box 31">
          <a:extLst>
            <a:ext uri="{FF2B5EF4-FFF2-40B4-BE49-F238E27FC236}">
              <a16:creationId xmlns:a16="http://schemas.microsoft.com/office/drawing/2014/main" xmlns="" id="{00000000-0008-0000-0200-000039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14" name="Text Box 32">
          <a:extLst>
            <a:ext uri="{FF2B5EF4-FFF2-40B4-BE49-F238E27FC236}">
              <a16:creationId xmlns:a16="http://schemas.microsoft.com/office/drawing/2014/main" xmlns="" id="{00000000-0008-0000-0200-00003A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15" name="Text Box 33">
          <a:extLst>
            <a:ext uri="{FF2B5EF4-FFF2-40B4-BE49-F238E27FC236}">
              <a16:creationId xmlns:a16="http://schemas.microsoft.com/office/drawing/2014/main" xmlns="" id="{00000000-0008-0000-0200-00003B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16" name="Text Box 29">
          <a:extLst>
            <a:ext uri="{FF2B5EF4-FFF2-40B4-BE49-F238E27FC236}">
              <a16:creationId xmlns:a16="http://schemas.microsoft.com/office/drawing/2014/main" xmlns="" id="{00000000-0008-0000-0200-00003C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17" name="Text Box 30">
          <a:extLst>
            <a:ext uri="{FF2B5EF4-FFF2-40B4-BE49-F238E27FC236}">
              <a16:creationId xmlns:a16="http://schemas.microsoft.com/office/drawing/2014/main" xmlns="" id="{00000000-0008-0000-0200-00003D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18" name="Text Box 31">
          <a:extLst>
            <a:ext uri="{FF2B5EF4-FFF2-40B4-BE49-F238E27FC236}">
              <a16:creationId xmlns:a16="http://schemas.microsoft.com/office/drawing/2014/main" xmlns="" id="{00000000-0008-0000-0200-00003E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19" name="Text Box 32">
          <a:extLst>
            <a:ext uri="{FF2B5EF4-FFF2-40B4-BE49-F238E27FC236}">
              <a16:creationId xmlns:a16="http://schemas.microsoft.com/office/drawing/2014/main" xmlns="" id="{00000000-0008-0000-0200-00003F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20" name="Text Box 33">
          <a:extLst>
            <a:ext uri="{FF2B5EF4-FFF2-40B4-BE49-F238E27FC236}">
              <a16:creationId xmlns:a16="http://schemas.microsoft.com/office/drawing/2014/main" xmlns="" id="{00000000-0008-0000-0200-000040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21" name="Text Box 29">
          <a:extLst>
            <a:ext uri="{FF2B5EF4-FFF2-40B4-BE49-F238E27FC236}">
              <a16:creationId xmlns:a16="http://schemas.microsoft.com/office/drawing/2014/main" xmlns="" id="{00000000-0008-0000-0200-000041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22" name="Text Box 30">
          <a:extLst>
            <a:ext uri="{FF2B5EF4-FFF2-40B4-BE49-F238E27FC236}">
              <a16:creationId xmlns:a16="http://schemas.microsoft.com/office/drawing/2014/main" xmlns="" id="{00000000-0008-0000-0200-000042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23" name="Text Box 31">
          <a:extLst>
            <a:ext uri="{FF2B5EF4-FFF2-40B4-BE49-F238E27FC236}">
              <a16:creationId xmlns:a16="http://schemas.microsoft.com/office/drawing/2014/main" xmlns="" id="{00000000-0008-0000-0200-000043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24" name="Text Box 32">
          <a:extLst>
            <a:ext uri="{FF2B5EF4-FFF2-40B4-BE49-F238E27FC236}">
              <a16:creationId xmlns:a16="http://schemas.microsoft.com/office/drawing/2014/main" xmlns="" id="{00000000-0008-0000-0200-000044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25" name="Text Box 33">
          <a:extLst>
            <a:ext uri="{FF2B5EF4-FFF2-40B4-BE49-F238E27FC236}">
              <a16:creationId xmlns:a16="http://schemas.microsoft.com/office/drawing/2014/main" xmlns="" id="{00000000-0008-0000-0200-000045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26" name="Text Box 29">
          <a:extLst>
            <a:ext uri="{FF2B5EF4-FFF2-40B4-BE49-F238E27FC236}">
              <a16:creationId xmlns:a16="http://schemas.microsoft.com/office/drawing/2014/main" xmlns="" id="{00000000-0008-0000-0200-000046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27" name="Text Box 30">
          <a:extLst>
            <a:ext uri="{FF2B5EF4-FFF2-40B4-BE49-F238E27FC236}">
              <a16:creationId xmlns:a16="http://schemas.microsoft.com/office/drawing/2014/main" xmlns="" id="{00000000-0008-0000-0200-000047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28" name="Text Box 31">
          <a:extLst>
            <a:ext uri="{FF2B5EF4-FFF2-40B4-BE49-F238E27FC236}">
              <a16:creationId xmlns:a16="http://schemas.microsoft.com/office/drawing/2014/main" xmlns="" id="{00000000-0008-0000-0200-000048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29" name="Text Box 32">
          <a:extLst>
            <a:ext uri="{FF2B5EF4-FFF2-40B4-BE49-F238E27FC236}">
              <a16:creationId xmlns:a16="http://schemas.microsoft.com/office/drawing/2014/main" xmlns="" id="{00000000-0008-0000-0200-000049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30" name="Text Box 33">
          <a:extLst>
            <a:ext uri="{FF2B5EF4-FFF2-40B4-BE49-F238E27FC236}">
              <a16:creationId xmlns:a16="http://schemas.microsoft.com/office/drawing/2014/main" xmlns="" id="{00000000-0008-0000-0200-00004A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31" name="Text Box 29">
          <a:extLst>
            <a:ext uri="{FF2B5EF4-FFF2-40B4-BE49-F238E27FC236}">
              <a16:creationId xmlns:a16="http://schemas.microsoft.com/office/drawing/2014/main" xmlns="" id="{00000000-0008-0000-0200-00004B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32" name="Text Box 30">
          <a:extLst>
            <a:ext uri="{FF2B5EF4-FFF2-40B4-BE49-F238E27FC236}">
              <a16:creationId xmlns:a16="http://schemas.microsoft.com/office/drawing/2014/main" xmlns="" id="{00000000-0008-0000-0200-00004C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33" name="Text Box 31">
          <a:extLst>
            <a:ext uri="{FF2B5EF4-FFF2-40B4-BE49-F238E27FC236}">
              <a16:creationId xmlns:a16="http://schemas.microsoft.com/office/drawing/2014/main" xmlns="" id="{00000000-0008-0000-0200-00004D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34" name="Text Box 32">
          <a:extLst>
            <a:ext uri="{FF2B5EF4-FFF2-40B4-BE49-F238E27FC236}">
              <a16:creationId xmlns:a16="http://schemas.microsoft.com/office/drawing/2014/main" xmlns="" id="{00000000-0008-0000-0200-00004E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35" name="Text Box 33">
          <a:extLst>
            <a:ext uri="{FF2B5EF4-FFF2-40B4-BE49-F238E27FC236}">
              <a16:creationId xmlns:a16="http://schemas.microsoft.com/office/drawing/2014/main" xmlns="" id="{00000000-0008-0000-0200-00004F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36" name="Text Box 29">
          <a:extLst>
            <a:ext uri="{FF2B5EF4-FFF2-40B4-BE49-F238E27FC236}">
              <a16:creationId xmlns:a16="http://schemas.microsoft.com/office/drawing/2014/main" xmlns="" id="{00000000-0008-0000-0200-000050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37" name="Text Box 30">
          <a:extLst>
            <a:ext uri="{FF2B5EF4-FFF2-40B4-BE49-F238E27FC236}">
              <a16:creationId xmlns:a16="http://schemas.microsoft.com/office/drawing/2014/main" xmlns="" id="{00000000-0008-0000-0200-000051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38" name="Text Box 31">
          <a:extLst>
            <a:ext uri="{FF2B5EF4-FFF2-40B4-BE49-F238E27FC236}">
              <a16:creationId xmlns:a16="http://schemas.microsoft.com/office/drawing/2014/main" xmlns="" id="{00000000-0008-0000-0200-000052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39" name="Text Box 32">
          <a:extLst>
            <a:ext uri="{FF2B5EF4-FFF2-40B4-BE49-F238E27FC236}">
              <a16:creationId xmlns:a16="http://schemas.microsoft.com/office/drawing/2014/main" xmlns="" id="{00000000-0008-0000-0200-000053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40" name="Text Box 33">
          <a:extLst>
            <a:ext uri="{FF2B5EF4-FFF2-40B4-BE49-F238E27FC236}">
              <a16:creationId xmlns:a16="http://schemas.microsoft.com/office/drawing/2014/main" xmlns="" id="{00000000-0008-0000-0200-000054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41" name="Text Box 29">
          <a:extLst>
            <a:ext uri="{FF2B5EF4-FFF2-40B4-BE49-F238E27FC236}">
              <a16:creationId xmlns:a16="http://schemas.microsoft.com/office/drawing/2014/main" xmlns="" id="{00000000-0008-0000-0200-000055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42" name="Text Box 30">
          <a:extLst>
            <a:ext uri="{FF2B5EF4-FFF2-40B4-BE49-F238E27FC236}">
              <a16:creationId xmlns:a16="http://schemas.microsoft.com/office/drawing/2014/main" xmlns="" id="{00000000-0008-0000-0200-000056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43" name="Text Box 31">
          <a:extLst>
            <a:ext uri="{FF2B5EF4-FFF2-40B4-BE49-F238E27FC236}">
              <a16:creationId xmlns:a16="http://schemas.microsoft.com/office/drawing/2014/main" xmlns="" id="{00000000-0008-0000-0200-000057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44" name="Text Box 32">
          <a:extLst>
            <a:ext uri="{FF2B5EF4-FFF2-40B4-BE49-F238E27FC236}">
              <a16:creationId xmlns:a16="http://schemas.microsoft.com/office/drawing/2014/main" xmlns="" id="{00000000-0008-0000-0200-000058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45" name="Text Box 33">
          <a:extLst>
            <a:ext uri="{FF2B5EF4-FFF2-40B4-BE49-F238E27FC236}">
              <a16:creationId xmlns:a16="http://schemas.microsoft.com/office/drawing/2014/main" xmlns="" id="{00000000-0008-0000-0200-00005901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13</xdr:col>
      <xdr:colOff>0</xdr:colOff>
      <xdr:row>8</xdr:row>
      <xdr:rowOff>0</xdr:rowOff>
    </xdr:from>
    <xdr:to>
      <xdr:col>13</xdr:col>
      <xdr:colOff>76200</xdr:colOff>
      <xdr:row>10</xdr:row>
      <xdr:rowOff>9525</xdr:rowOff>
    </xdr:to>
    <xdr:sp macro="" textlink="">
      <xdr:nvSpPr>
        <xdr:cNvPr id="346" name="Text Box 1">
          <a:extLst>
            <a:ext uri="{FF2B5EF4-FFF2-40B4-BE49-F238E27FC236}">
              <a16:creationId xmlns:a16="http://schemas.microsoft.com/office/drawing/2014/main" xmlns="" id="{00000000-0008-0000-0200-00005A010000}"/>
            </a:ext>
          </a:extLst>
        </xdr:cNvPr>
        <xdr:cNvSpPr txBox="1">
          <a:spLocks noChangeArrowheads="1"/>
        </xdr:cNvSpPr>
      </xdr:nvSpPr>
      <xdr:spPr bwMode="auto">
        <a:xfrm>
          <a:off x="12211050" y="1295400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76200</xdr:colOff>
      <xdr:row>10</xdr:row>
      <xdr:rowOff>9525</xdr:rowOff>
    </xdr:to>
    <xdr:sp macro="" textlink="">
      <xdr:nvSpPr>
        <xdr:cNvPr id="347" name="Text Box 2">
          <a:extLst>
            <a:ext uri="{FF2B5EF4-FFF2-40B4-BE49-F238E27FC236}">
              <a16:creationId xmlns:a16="http://schemas.microsoft.com/office/drawing/2014/main" xmlns="" id="{00000000-0008-0000-0200-00005B010000}"/>
            </a:ext>
          </a:extLst>
        </xdr:cNvPr>
        <xdr:cNvSpPr txBox="1">
          <a:spLocks noChangeArrowheads="1"/>
        </xdr:cNvSpPr>
      </xdr:nvSpPr>
      <xdr:spPr bwMode="auto">
        <a:xfrm>
          <a:off x="12211050" y="1295400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76200</xdr:colOff>
      <xdr:row>10</xdr:row>
      <xdr:rowOff>9525</xdr:rowOff>
    </xdr:to>
    <xdr:sp macro="" textlink="">
      <xdr:nvSpPr>
        <xdr:cNvPr id="348" name="Text Box 3">
          <a:extLst>
            <a:ext uri="{FF2B5EF4-FFF2-40B4-BE49-F238E27FC236}">
              <a16:creationId xmlns:a16="http://schemas.microsoft.com/office/drawing/2014/main" xmlns="" id="{00000000-0008-0000-0200-00005C010000}"/>
            </a:ext>
          </a:extLst>
        </xdr:cNvPr>
        <xdr:cNvSpPr txBox="1">
          <a:spLocks noChangeArrowheads="1"/>
        </xdr:cNvSpPr>
      </xdr:nvSpPr>
      <xdr:spPr bwMode="auto">
        <a:xfrm>
          <a:off x="12211050" y="1295400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76200</xdr:colOff>
      <xdr:row>10</xdr:row>
      <xdr:rowOff>9525</xdr:rowOff>
    </xdr:to>
    <xdr:sp macro="" textlink="">
      <xdr:nvSpPr>
        <xdr:cNvPr id="349" name="Text Box 4">
          <a:extLst>
            <a:ext uri="{FF2B5EF4-FFF2-40B4-BE49-F238E27FC236}">
              <a16:creationId xmlns:a16="http://schemas.microsoft.com/office/drawing/2014/main" xmlns="" id="{00000000-0008-0000-0200-00005D010000}"/>
            </a:ext>
          </a:extLst>
        </xdr:cNvPr>
        <xdr:cNvSpPr txBox="1">
          <a:spLocks noChangeArrowheads="1"/>
        </xdr:cNvSpPr>
      </xdr:nvSpPr>
      <xdr:spPr bwMode="auto">
        <a:xfrm>
          <a:off x="12211050" y="1295400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76200</xdr:colOff>
      <xdr:row>10</xdr:row>
      <xdr:rowOff>9525</xdr:rowOff>
    </xdr:to>
    <xdr:sp macro="" textlink="">
      <xdr:nvSpPr>
        <xdr:cNvPr id="350" name="Text Box 5">
          <a:extLst>
            <a:ext uri="{FF2B5EF4-FFF2-40B4-BE49-F238E27FC236}">
              <a16:creationId xmlns:a16="http://schemas.microsoft.com/office/drawing/2014/main" xmlns="" id="{00000000-0008-0000-0200-00005E010000}"/>
            </a:ext>
          </a:extLst>
        </xdr:cNvPr>
        <xdr:cNvSpPr txBox="1">
          <a:spLocks noChangeArrowheads="1"/>
        </xdr:cNvSpPr>
      </xdr:nvSpPr>
      <xdr:spPr bwMode="auto">
        <a:xfrm>
          <a:off x="12211050" y="1295400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76200</xdr:colOff>
      <xdr:row>10</xdr:row>
      <xdr:rowOff>9525</xdr:rowOff>
    </xdr:to>
    <xdr:sp macro="" textlink="">
      <xdr:nvSpPr>
        <xdr:cNvPr id="351" name="Text Box 29">
          <a:extLst>
            <a:ext uri="{FF2B5EF4-FFF2-40B4-BE49-F238E27FC236}">
              <a16:creationId xmlns:a16="http://schemas.microsoft.com/office/drawing/2014/main" xmlns="" id="{00000000-0008-0000-0200-00005F010000}"/>
            </a:ext>
          </a:extLst>
        </xdr:cNvPr>
        <xdr:cNvSpPr txBox="1">
          <a:spLocks noChangeArrowheads="1"/>
        </xdr:cNvSpPr>
      </xdr:nvSpPr>
      <xdr:spPr bwMode="auto">
        <a:xfrm>
          <a:off x="323850" y="1295400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76200</xdr:colOff>
      <xdr:row>10</xdr:row>
      <xdr:rowOff>9525</xdr:rowOff>
    </xdr:to>
    <xdr:sp macro="" textlink="">
      <xdr:nvSpPr>
        <xdr:cNvPr id="352" name="Text Box 30">
          <a:extLst>
            <a:ext uri="{FF2B5EF4-FFF2-40B4-BE49-F238E27FC236}">
              <a16:creationId xmlns:a16="http://schemas.microsoft.com/office/drawing/2014/main" xmlns="" id="{00000000-0008-0000-0200-000060010000}"/>
            </a:ext>
          </a:extLst>
        </xdr:cNvPr>
        <xdr:cNvSpPr txBox="1">
          <a:spLocks noChangeArrowheads="1"/>
        </xdr:cNvSpPr>
      </xdr:nvSpPr>
      <xdr:spPr bwMode="auto">
        <a:xfrm>
          <a:off x="323850" y="1295400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76200</xdr:colOff>
      <xdr:row>10</xdr:row>
      <xdr:rowOff>9525</xdr:rowOff>
    </xdr:to>
    <xdr:sp macro="" textlink="">
      <xdr:nvSpPr>
        <xdr:cNvPr id="353" name="Text Box 31">
          <a:extLst>
            <a:ext uri="{FF2B5EF4-FFF2-40B4-BE49-F238E27FC236}">
              <a16:creationId xmlns:a16="http://schemas.microsoft.com/office/drawing/2014/main" xmlns="" id="{00000000-0008-0000-0200-000061010000}"/>
            </a:ext>
          </a:extLst>
        </xdr:cNvPr>
        <xdr:cNvSpPr txBox="1">
          <a:spLocks noChangeArrowheads="1"/>
        </xdr:cNvSpPr>
      </xdr:nvSpPr>
      <xdr:spPr bwMode="auto">
        <a:xfrm>
          <a:off x="323850" y="1295400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76200</xdr:colOff>
      <xdr:row>10</xdr:row>
      <xdr:rowOff>9525</xdr:rowOff>
    </xdr:to>
    <xdr:sp macro="" textlink="">
      <xdr:nvSpPr>
        <xdr:cNvPr id="354" name="Text Box 32">
          <a:extLst>
            <a:ext uri="{FF2B5EF4-FFF2-40B4-BE49-F238E27FC236}">
              <a16:creationId xmlns:a16="http://schemas.microsoft.com/office/drawing/2014/main" xmlns="" id="{00000000-0008-0000-0200-000062010000}"/>
            </a:ext>
          </a:extLst>
        </xdr:cNvPr>
        <xdr:cNvSpPr txBox="1">
          <a:spLocks noChangeArrowheads="1"/>
        </xdr:cNvSpPr>
      </xdr:nvSpPr>
      <xdr:spPr bwMode="auto">
        <a:xfrm>
          <a:off x="323850" y="1295400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76200</xdr:colOff>
      <xdr:row>10</xdr:row>
      <xdr:rowOff>9525</xdr:rowOff>
    </xdr:to>
    <xdr:sp macro="" textlink="">
      <xdr:nvSpPr>
        <xdr:cNvPr id="355" name="Text Box 33">
          <a:extLst>
            <a:ext uri="{FF2B5EF4-FFF2-40B4-BE49-F238E27FC236}">
              <a16:creationId xmlns:a16="http://schemas.microsoft.com/office/drawing/2014/main" xmlns="" id="{00000000-0008-0000-0200-000063010000}"/>
            </a:ext>
          </a:extLst>
        </xdr:cNvPr>
        <xdr:cNvSpPr txBox="1">
          <a:spLocks noChangeArrowheads="1"/>
        </xdr:cNvSpPr>
      </xdr:nvSpPr>
      <xdr:spPr bwMode="auto">
        <a:xfrm>
          <a:off x="323850" y="1295400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76200</xdr:colOff>
      <xdr:row>10</xdr:row>
      <xdr:rowOff>9525</xdr:rowOff>
    </xdr:to>
    <xdr:sp macro="" textlink="">
      <xdr:nvSpPr>
        <xdr:cNvPr id="356" name="Text Box 35">
          <a:extLst>
            <a:ext uri="{FF2B5EF4-FFF2-40B4-BE49-F238E27FC236}">
              <a16:creationId xmlns:a16="http://schemas.microsoft.com/office/drawing/2014/main" xmlns="" id="{00000000-0008-0000-0200-000064010000}"/>
            </a:ext>
          </a:extLst>
        </xdr:cNvPr>
        <xdr:cNvSpPr txBox="1">
          <a:spLocks noChangeArrowheads="1"/>
        </xdr:cNvSpPr>
      </xdr:nvSpPr>
      <xdr:spPr bwMode="auto">
        <a:xfrm>
          <a:off x="9144000" y="1295400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76200</xdr:colOff>
      <xdr:row>10</xdr:row>
      <xdr:rowOff>9525</xdr:rowOff>
    </xdr:to>
    <xdr:sp macro="" textlink="">
      <xdr:nvSpPr>
        <xdr:cNvPr id="357" name="Text Box 36">
          <a:extLst>
            <a:ext uri="{FF2B5EF4-FFF2-40B4-BE49-F238E27FC236}">
              <a16:creationId xmlns:a16="http://schemas.microsoft.com/office/drawing/2014/main" xmlns="" id="{00000000-0008-0000-0200-000065010000}"/>
            </a:ext>
          </a:extLst>
        </xdr:cNvPr>
        <xdr:cNvSpPr txBox="1">
          <a:spLocks noChangeArrowheads="1"/>
        </xdr:cNvSpPr>
      </xdr:nvSpPr>
      <xdr:spPr bwMode="auto">
        <a:xfrm>
          <a:off x="9144000" y="1295400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76200</xdr:colOff>
      <xdr:row>10</xdr:row>
      <xdr:rowOff>9525</xdr:rowOff>
    </xdr:to>
    <xdr:sp macro="" textlink="">
      <xdr:nvSpPr>
        <xdr:cNvPr id="358" name="Text Box 37">
          <a:extLst>
            <a:ext uri="{FF2B5EF4-FFF2-40B4-BE49-F238E27FC236}">
              <a16:creationId xmlns:a16="http://schemas.microsoft.com/office/drawing/2014/main" xmlns="" id="{00000000-0008-0000-0200-000066010000}"/>
            </a:ext>
          </a:extLst>
        </xdr:cNvPr>
        <xdr:cNvSpPr txBox="1">
          <a:spLocks noChangeArrowheads="1"/>
        </xdr:cNvSpPr>
      </xdr:nvSpPr>
      <xdr:spPr bwMode="auto">
        <a:xfrm>
          <a:off x="9144000" y="1295400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76200</xdr:colOff>
      <xdr:row>10</xdr:row>
      <xdr:rowOff>9525</xdr:rowOff>
    </xdr:to>
    <xdr:sp macro="" textlink="">
      <xdr:nvSpPr>
        <xdr:cNvPr id="359" name="Text Box 38">
          <a:extLst>
            <a:ext uri="{FF2B5EF4-FFF2-40B4-BE49-F238E27FC236}">
              <a16:creationId xmlns:a16="http://schemas.microsoft.com/office/drawing/2014/main" xmlns="" id="{00000000-0008-0000-0200-000067010000}"/>
            </a:ext>
          </a:extLst>
        </xdr:cNvPr>
        <xdr:cNvSpPr txBox="1">
          <a:spLocks noChangeArrowheads="1"/>
        </xdr:cNvSpPr>
      </xdr:nvSpPr>
      <xdr:spPr bwMode="auto">
        <a:xfrm>
          <a:off x="9144000" y="1295400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76200</xdr:colOff>
      <xdr:row>10</xdr:row>
      <xdr:rowOff>9525</xdr:rowOff>
    </xdr:to>
    <xdr:sp macro="" textlink="">
      <xdr:nvSpPr>
        <xdr:cNvPr id="360" name="Text Box 39">
          <a:extLst>
            <a:ext uri="{FF2B5EF4-FFF2-40B4-BE49-F238E27FC236}">
              <a16:creationId xmlns:a16="http://schemas.microsoft.com/office/drawing/2014/main" xmlns="" id="{00000000-0008-0000-0200-000068010000}"/>
            </a:ext>
          </a:extLst>
        </xdr:cNvPr>
        <xdr:cNvSpPr txBox="1">
          <a:spLocks noChangeArrowheads="1"/>
        </xdr:cNvSpPr>
      </xdr:nvSpPr>
      <xdr:spPr bwMode="auto">
        <a:xfrm>
          <a:off x="9144000" y="1295400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76200</xdr:colOff>
      <xdr:row>10</xdr:row>
      <xdr:rowOff>9525</xdr:rowOff>
    </xdr:to>
    <xdr:sp macro="" textlink="">
      <xdr:nvSpPr>
        <xdr:cNvPr id="361" name="Text Box 40">
          <a:extLst>
            <a:ext uri="{FF2B5EF4-FFF2-40B4-BE49-F238E27FC236}">
              <a16:creationId xmlns:a16="http://schemas.microsoft.com/office/drawing/2014/main" xmlns="" id="{00000000-0008-0000-0200-000069010000}"/>
            </a:ext>
          </a:extLst>
        </xdr:cNvPr>
        <xdr:cNvSpPr txBox="1">
          <a:spLocks noChangeArrowheads="1"/>
        </xdr:cNvSpPr>
      </xdr:nvSpPr>
      <xdr:spPr bwMode="auto">
        <a:xfrm>
          <a:off x="9144000" y="1295400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0</xdr:colOff>
      <xdr:row>8</xdr:row>
      <xdr:rowOff>0</xdr:rowOff>
    </xdr:from>
    <xdr:ext cx="76200" cy="200025"/>
    <xdr:sp macro="" textlink="">
      <xdr:nvSpPr>
        <xdr:cNvPr id="362" name="Text Box 1">
          <a:extLst>
            <a:ext uri="{FF2B5EF4-FFF2-40B4-BE49-F238E27FC236}">
              <a16:creationId xmlns:a16="http://schemas.microsoft.com/office/drawing/2014/main" xmlns="" id="{00000000-0008-0000-0200-00006A010000}"/>
            </a:ext>
          </a:extLst>
        </xdr:cNvPr>
        <xdr:cNvSpPr txBox="1">
          <a:spLocks noChangeArrowheads="1"/>
        </xdr:cNvSpPr>
      </xdr:nvSpPr>
      <xdr:spPr bwMode="auto">
        <a:xfrm>
          <a:off x="199072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76200" cy="200025"/>
    <xdr:sp macro="" textlink="">
      <xdr:nvSpPr>
        <xdr:cNvPr id="363" name="Text Box 2">
          <a:extLst>
            <a:ext uri="{FF2B5EF4-FFF2-40B4-BE49-F238E27FC236}">
              <a16:creationId xmlns:a16="http://schemas.microsoft.com/office/drawing/2014/main" xmlns="" id="{00000000-0008-0000-0200-00006B010000}"/>
            </a:ext>
          </a:extLst>
        </xdr:cNvPr>
        <xdr:cNvSpPr txBox="1">
          <a:spLocks noChangeArrowheads="1"/>
        </xdr:cNvSpPr>
      </xdr:nvSpPr>
      <xdr:spPr bwMode="auto">
        <a:xfrm>
          <a:off x="199072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76200" cy="200025"/>
    <xdr:sp macro="" textlink="">
      <xdr:nvSpPr>
        <xdr:cNvPr id="364" name="Text Box 3">
          <a:extLst>
            <a:ext uri="{FF2B5EF4-FFF2-40B4-BE49-F238E27FC236}">
              <a16:creationId xmlns:a16="http://schemas.microsoft.com/office/drawing/2014/main" xmlns="" id="{00000000-0008-0000-0200-00006C010000}"/>
            </a:ext>
          </a:extLst>
        </xdr:cNvPr>
        <xdr:cNvSpPr txBox="1">
          <a:spLocks noChangeArrowheads="1"/>
        </xdr:cNvSpPr>
      </xdr:nvSpPr>
      <xdr:spPr bwMode="auto">
        <a:xfrm>
          <a:off x="199072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76200" cy="200025"/>
    <xdr:sp macro="" textlink="">
      <xdr:nvSpPr>
        <xdr:cNvPr id="365" name="Text Box 4">
          <a:extLst>
            <a:ext uri="{FF2B5EF4-FFF2-40B4-BE49-F238E27FC236}">
              <a16:creationId xmlns:a16="http://schemas.microsoft.com/office/drawing/2014/main" xmlns="" id="{00000000-0008-0000-0200-00006D010000}"/>
            </a:ext>
          </a:extLst>
        </xdr:cNvPr>
        <xdr:cNvSpPr txBox="1">
          <a:spLocks noChangeArrowheads="1"/>
        </xdr:cNvSpPr>
      </xdr:nvSpPr>
      <xdr:spPr bwMode="auto">
        <a:xfrm>
          <a:off x="199072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76200" cy="200025"/>
    <xdr:sp macro="" textlink="">
      <xdr:nvSpPr>
        <xdr:cNvPr id="366" name="Text Box 5">
          <a:extLst>
            <a:ext uri="{FF2B5EF4-FFF2-40B4-BE49-F238E27FC236}">
              <a16:creationId xmlns:a16="http://schemas.microsoft.com/office/drawing/2014/main" xmlns="" id="{00000000-0008-0000-0200-00006E010000}"/>
            </a:ext>
          </a:extLst>
        </xdr:cNvPr>
        <xdr:cNvSpPr txBox="1">
          <a:spLocks noChangeArrowheads="1"/>
        </xdr:cNvSpPr>
      </xdr:nvSpPr>
      <xdr:spPr bwMode="auto">
        <a:xfrm>
          <a:off x="199072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76200" cy="200025"/>
    <xdr:sp macro="" textlink="">
      <xdr:nvSpPr>
        <xdr:cNvPr id="367" name="Text Box 6">
          <a:extLst>
            <a:ext uri="{FF2B5EF4-FFF2-40B4-BE49-F238E27FC236}">
              <a16:creationId xmlns:a16="http://schemas.microsoft.com/office/drawing/2014/main" xmlns="" id="{00000000-0008-0000-0200-00006F010000}"/>
            </a:ext>
          </a:extLst>
        </xdr:cNvPr>
        <xdr:cNvSpPr txBox="1">
          <a:spLocks noChangeArrowheads="1"/>
        </xdr:cNvSpPr>
      </xdr:nvSpPr>
      <xdr:spPr bwMode="auto">
        <a:xfrm>
          <a:off x="199072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8</xdr:row>
      <xdr:rowOff>0</xdr:rowOff>
    </xdr:from>
    <xdr:ext cx="76200" cy="200025"/>
    <xdr:sp macro="" textlink="">
      <xdr:nvSpPr>
        <xdr:cNvPr id="368" name="Text Box 1">
          <a:extLst>
            <a:ext uri="{FF2B5EF4-FFF2-40B4-BE49-F238E27FC236}">
              <a16:creationId xmlns:a16="http://schemas.microsoft.com/office/drawing/2014/main" xmlns="" id="{00000000-0008-0000-0200-000070010000}"/>
            </a:ext>
          </a:extLst>
        </xdr:cNvPr>
        <xdr:cNvSpPr txBox="1">
          <a:spLocks noChangeArrowheads="1"/>
        </xdr:cNvSpPr>
      </xdr:nvSpPr>
      <xdr:spPr bwMode="auto">
        <a:xfrm>
          <a:off x="1300162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8</xdr:row>
      <xdr:rowOff>0</xdr:rowOff>
    </xdr:from>
    <xdr:ext cx="76200" cy="200025"/>
    <xdr:sp macro="" textlink="">
      <xdr:nvSpPr>
        <xdr:cNvPr id="369" name="Text Box 2">
          <a:extLst>
            <a:ext uri="{FF2B5EF4-FFF2-40B4-BE49-F238E27FC236}">
              <a16:creationId xmlns:a16="http://schemas.microsoft.com/office/drawing/2014/main" xmlns="" id="{00000000-0008-0000-0200-000071010000}"/>
            </a:ext>
          </a:extLst>
        </xdr:cNvPr>
        <xdr:cNvSpPr txBox="1">
          <a:spLocks noChangeArrowheads="1"/>
        </xdr:cNvSpPr>
      </xdr:nvSpPr>
      <xdr:spPr bwMode="auto">
        <a:xfrm>
          <a:off x="1300162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8</xdr:row>
      <xdr:rowOff>0</xdr:rowOff>
    </xdr:from>
    <xdr:ext cx="76200" cy="200025"/>
    <xdr:sp macro="" textlink="">
      <xdr:nvSpPr>
        <xdr:cNvPr id="370" name="Text Box 3">
          <a:extLst>
            <a:ext uri="{FF2B5EF4-FFF2-40B4-BE49-F238E27FC236}">
              <a16:creationId xmlns:a16="http://schemas.microsoft.com/office/drawing/2014/main" xmlns="" id="{00000000-0008-0000-0200-000072010000}"/>
            </a:ext>
          </a:extLst>
        </xdr:cNvPr>
        <xdr:cNvSpPr txBox="1">
          <a:spLocks noChangeArrowheads="1"/>
        </xdr:cNvSpPr>
      </xdr:nvSpPr>
      <xdr:spPr bwMode="auto">
        <a:xfrm>
          <a:off x="1300162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8</xdr:row>
      <xdr:rowOff>0</xdr:rowOff>
    </xdr:from>
    <xdr:ext cx="76200" cy="200025"/>
    <xdr:sp macro="" textlink="">
      <xdr:nvSpPr>
        <xdr:cNvPr id="371" name="Text Box 4">
          <a:extLst>
            <a:ext uri="{FF2B5EF4-FFF2-40B4-BE49-F238E27FC236}">
              <a16:creationId xmlns:a16="http://schemas.microsoft.com/office/drawing/2014/main" xmlns="" id="{00000000-0008-0000-0200-000073010000}"/>
            </a:ext>
          </a:extLst>
        </xdr:cNvPr>
        <xdr:cNvSpPr txBox="1">
          <a:spLocks noChangeArrowheads="1"/>
        </xdr:cNvSpPr>
      </xdr:nvSpPr>
      <xdr:spPr bwMode="auto">
        <a:xfrm>
          <a:off x="1300162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8</xdr:row>
      <xdr:rowOff>0</xdr:rowOff>
    </xdr:from>
    <xdr:ext cx="76200" cy="200025"/>
    <xdr:sp macro="" textlink="">
      <xdr:nvSpPr>
        <xdr:cNvPr id="372" name="Text Box 5">
          <a:extLst>
            <a:ext uri="{FF2B5EF4-FFF2-40B4-BE49-F238E27FC236}">
              <a16:creationId xmlns:a16="http://schemas.microsoft.com/office/drawing/2014/main" xmlns="" id="{00000000-0008-0000-0200-000074010000}"/>
            </a:ext>
          </a:extLst>
        </xdr:cNvPr>
        <xdr:cNvSpPr txBox="1">
          <a:spLocks noChangeArrowheads="1"/>
        </xdr:cNvSpPr>
      </xdr:nvSpPr>
      <xdr:spPr bwMode="auto">
        <a:xfrm>
          <a:off x="1300162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8</xdr:row>
      <xdr:rowOff>0</xdr:rowOff>
    </xdr:from>
    <xdr:ext cx="76200" cy="200025"/>
    <xdr:sp macro="" textlink="">
      <xdr:nvSpPr>
        <xdr:cNvPr id="373" name="Text Box 6">
          <a:extLst>
            <a:ext uri="{FF2B5EF4-FFF2-40B4-BE49-F238E27FC236}">
              <a16:creationId xmlns:a16="http://schemas.microsoft.com/office/drawing/2014/main" xmlns="" id="{00000000-0008-0000-0200-000075010000}"/>
            </a:ext>
          </a:extLst>
        </xdr:cNvPr>
        <xdr:cNvSpPr txBox="1">
          <a:spLocks noChangeArrowheads="1"/>
        </xdr:cNvSpPr>
      </xdr:nvSpPr>
      <xdr:spPr bwMode="auto">
        <a:xfrm>
          <a:off x="1300162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15</xdr:col>
      <xdr:colOff>0</xdr:colOff>
      <xdr:row>8</xdr:row>
      <xdr:rowOff>0</xdr:rowOff>
    </xdr:from>
    <xdr:ext cx="76200" cy="200025"/>
    <xdr:sp macro="" textlink="">
      <xdr:nvSpPr>
        <xdr:cNvPr id="374" name="Text Box 1">
          <a:extLst>
            <a:ext uri="{FF2B5EF4-FFF2-40B4-BE49-F238E27FC236}">
              <a16:creationId xmlns:a16="http://schemas.microsoft.com/office/drawing/2014/main" xmlns="" id="{00000000-0008-0000-0200-000076010000}"/>
            </a:ext>
          </a:extLst>
        </xdr:cNvPr>
        <xdr:cNvSpPr txBox="1">
          <a:spLocks noChangeArrowheads="1"/>
        </xdr:cNvSpPr>
      </xdr:nvSpPr>
      <xdr:spPr bwMode="auto">
        <a:xfrm>
          <a:off x="13792200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15</xdr:col>
      <xdr:colOff>0</xdr:colOff>
      <xdr:row>8</xdr:row>
      <xdr:rowOff>0</xdr:rowOff>
    </xdr:from>
    <xdr:ext cx="76200" cy="200025"/>
    <xdr:sp macro="" textlink="">
      <xdr:nvSpPr>
        <xdr:cNvPr id="375" name="Text Box 2">
          <a:extLst>
            <a:ext uri="{FF2B5EF4-FFF2-40B4-BE49-F238E27FC236}">
              <a16:creationId xmlns:a16="http://schemas.microsoft.com/office/drawing/2014/main" xmlns="" id="{00000000-0008-0000-0200-000077010000}"/>
            </a:ext>
          </a:extLst>
        </xdr:cNvPr>
        <xdr:cNvSpPr txBox="1">
          <a:spLocks noChangeArrowheads="1"/>
        </xdr:cNvSpPr>
      </xdr:nvSpPr>
      <xdr:spPr bwMode="auto">
        <a:xfrm>
          <a:off x="13792200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15</xdr:col>
      <xdr:colOff>0</xdr:colOff>
      <xdr:row>8</xdr:row>
      <xdr:rowOff>0</xdr:rowOff>
    </xdr:from>
    <xdr:ext cx="76200" cy="200025"/>
    <xdr:sp macro="" textlink="">
      <xdr:nvSpPr>
        <xdr:cNvPr id="376" name="Text Box 3">
          <a:extLst>
            <a:ext uri="{FF2B5EF4-FFF2-40B4-BE49-F238E27FC236}">
              <a16:creationId xmlns:a16="http://schemas.microsoft.com/office/drawing/2014/main" xmlns="" id="{00000000-0008-0000-0200-000078010000}"/>
            </a:ext>
          </a:extLst>
        </xdr:cNvPr>
        <xdr:cNvSpPr txBox="1">
          <a:spLocks noChangeArrowheads="1"/>
        </xdr:cNvSpPr>
      </xdr:nvSpPr>
      <xdr:spPr bwMode="auto">
        <a:xfrm>
          <a:off x="13792200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15</xdr:col>
      <xdr:colOff>0</xdr:colOff>
      <xdr:row>8</xdr:row>
      <xdr:rowOff>0</xdr:rowOff>
    </xdr:from>
    <xdr:ext cx="76200" cy="200025"/>
    <xdr:sp macro="" textlink="">
      <xdr:nvSpPr>
        <xdr:cNvPr id="377" name="Text Box 4">
          <a:extLst>
            <a:ext uri="{FF2B5EF4-FFF2-40B4-BE49-F238E27FC236}">
              <a16:creationId xmlns:a16="http://schemas.microsoft.com/office/drawing/2014/main" xmlns="" id="{00000000-0008-0000-0200-000079010000}"/>
            </a:ext>
          </a:extLst>
        </xdr:cNvPr>
        <xdr:cNvSpPr txBox="1">
          <a:spLocks noChangeArrowheads="1"/>
        </xdr:cNvSpPr>
      </xdr:nvSpPr>
      <xdr:spPr bwMode="auto">
        <a:xfrm>
          <a:off x="13792200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15</xdr:col>
      <xdr:colOff>0</xdr:colOff>
      <xdr:row>8</xdr:row>
      <xdr:rowOff>0</xdr:rowOff>
    </xdr:from>
    <xdr:ext cx="76200" cy="200025"/>
    <xdr:sp macro="" textlink="">
      <xdr:nvSpPr>
        <xdr:cNvPr id="378" name="Text Box 5">
          <a:extLst>
            <a:ext uri="{FF2B5EF4-FFF2-40B4-BE49-F238E27FC236}">
              <a16:creationId xmlns:a16="http://schemas.microsoft.com/office/drawing/2014/main" xmlns="" id="{00000000-0008-0000-0200-00007A010000}"/>
            </a:ext>
          </a:extLst>
        </xdr:cNvPr>
        <xdr:cNvSpPr txBox="1">
          <a:spLocks noChangeArrowheads="1"/>
        </xdr:cNvSpPr>
      </xdr:nvSpPr>
      <xdr:spPr bwMode="auto">
        <a:xfrm>
          <a:off x="13792200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15</xdr:col>
      <xdr:colOff>0</xdr:colOff>
      <xdr:row>8</xdr:row>
      <xdr:rowOff>0</xdr:rowOff>
    </xdr:from>
    <xdr:ext cx="76200" cy="200025"/>
    <xdr:sp macro="" textlink="">
      <xdr:nvSpPr>
        <xdr:cNvPr id="379" name="Text Box 6">
          <a:extLst>
            <a:ext uri="{FF2B5EF4-FFF2-40B4-BE49-F238E27FC236}">
              <a16:creationId xmlns:a16="http://schemas.microsoft.com/office/drawing/2014/main" xmlns="" id="{00000000-0008-0000-0200-00007B010000}"/>
            </a:ext>
          </a:extLst>
        </xdr:cNvPr>
        <xdr:cNvSpPr txBox="1">
          <a:spLocks noChangeArrowheads="1"/>
        </xdr:cNvSpPr>
      </xdr:nvSpPr>
      <xdr:spPr bwMode="auto">
        <a:xfrm>
          <a:off x="13792200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8</xdr:row>
      <xdr:rowOff>0</xdr:rowOff>
    </xdr:from>
    <xdr:ext cx="76200" cy="200025"/>
    <xdr:sp macro="" textlink="">
      <xdr:nvSpPr>
        <xdr:cNvPr id="380" name="Text Box 1">
          <a:extLst>
            <a:ext uri="{FF2B5EF4-FFF2-40B4-BE49-F238E27FC236}">
              <a16:creationId xmlns:a16="http://schemas.microsoft.com/office/drawing/2014/main" xmlns="" id="{00000000-0008-0000-0200-00007C010000}"/>
            </a:ext>
          </a:extLst>
        </xdr:cNvPr>
        <xdr:cNvSpPr txBox="1">
          <a:spLocks noChangeArrowheads="1"/>
        </xdr:cNvSpPr>
      </xdr:nvSpPr>
      <xdr:spPr bwMode="auto">
        <a:xfrm>
          <a:off x="34956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8</xdr:row>
      <xdr:rowOff>0</xdr:rowOff>
    </xdr:from>
    <xdr:ext cx="76200" cy="200025"/>
    <xdr:sp macro="" textlink="">
      <xdr:nvSpPr>
        <xdr:cNvPr id="381" name="Text Box 2">
          <a:extLst>
            <a:ext uri="{FF2B5EF4-FFF2-40B4-BE49-F238E27FC236}">
              <a16:creationId xmlns:a16="http://schemas.microsoft.com/office/drawing/2014/main" xmlns="" id="{00000000-0008-0000-0200-00007D010000}"/>
            </a:ext>
          </a:extLst>
        </xdr:cNvPr>
        <xdr:cNvSpPr txBox="1">
          <a:spLocks noChangeArrowheads="1"/>
        </xdr:cNvSpPr>
      </xdr:nvSpPr>
      <xdr:spPr bwMode="auto">
        <a:xfrm>
          <a:off x="34956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8</xdr:row>
      <xdr:rowOff>0</xdr:rowOff>
    </xdr:from>
    <xdr:ext cx="76200" cy="200025"/>
    <xdr:sp macro="" textlink="">
      <xdr:nvSpPr>
        <xdr:cNvPr id="382" name="Text Box 3">
          <a:extLst>
            <a:ext uri="{FF2B5EF4-FFF2-40B4-BE49-F238E27FC236}">
              <a16:creationId xmlns:a16="http://schemas.microsoft.com/office/drawing/2014/main" xmlns="" id="{00000000-0008-0000-0200-00007E010000}"/>
            </a:ext>
          </a:extLst>
        </xdr:cNvPr>
        <xdr:cNvSpPr txBox="1">
          <a:spLocks noChangeArrowheads="1"/>
        </xdr:cNvSpPr>
      </xdr:nvSpPr>
      <xdr:spPr bwMode="auto">
        <a:xfrm>
          <a:off x="34956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8</xdr:row>
      <xdr:rowOff>0</xdr:rowOff>
    </xdr:from>
    <xdr:ext cx="76200" cy="200025"/>
    <xdr:sp macro="" textlink="">
      <xdr:nvSpPr>
        <xdr:cNvPr id="383" name="Text Box 4">
          <a:extLst>
            <a:ext uri="{FF2B5EF4-FFF2-40B4-BE49-F238E27FC236}">
              <a16:creationId xmlns:a16="http://schemas.microsoft.com/office/drawing/2014/main" xmlns="" id="{00000000-0008-0000-0200-00007F010000}"/>
            </a:ext>
          </a:extLst>
        </xdr:cNvPr>
        <xdr:cNvSpPr txBox="1">
          <a:spLocks noChangeArrowheads="1"/>
        </xdr:cNvSpPr>
      </xdr:nvSpPr>
      <xdr:spPr bwMode="auto">
        <a:xfrm>
          <a:off x="34956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8</xdr:row>
      <xdr:rowOff>0</xdr:rowOff>
    </xdr:from>
    <xdr:ext cx="76200" cy="200025"/>
    <xdr:sp macro="" textlink="">
      <xdr:nvSpPr>
        <xdr:cNvPr id="384" name="Text Box 5">
          <a:extLst>
            <a:ext uri="{FF2B5EF4-FFF2-40B4-BE49-F238E27FC236}">
              <a16:creationId xmlns:a16="http://schemas.microsoft.com/office/drawing/2014/main" xmlns="" id="{00000000-0008-0000-0200-000080010000}"/>
            </a:ext>
          </a:extLst>
        </xdr:cNvPr>
        <xdr:cNvSpPr txBox="1">
          <a:spLocks noChangeArrowheads="1"/>
        </xdr:cNvSpPr>
      </xdr:nvSpPr>
      <xdr:spPr bwMode="auto">
        <a:xfrm>
          <a:off x="34956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8</xdr:row>
      <xdr:rowOff>0</xdr:rowOff>
    </xdr:from>
    <xdr:ext cx="76200" cy="200025"/>
    <xdr:sp macro="" textlink="">
      <xdr:nvSpPr>
        <xdr:cNvPr id="385" name="Text Box 6">
          <a:extLst>
            <a:ext uri="{FF2B5EF4-FFF2-40B4-BE49-F238E27FC236}">
              <a16:creationId xmlns:a16="http://schemas.microsoft.com/office/drawing/2014/main" xmlns="" id="{00000000-0008-0000-0200-000081010000}"/>
            </a:ext>
          </a:extLst>
        </xdr:cNvPr>
        <xdr:cNvSpPr txBox="1">
          <a:spLocks noChangeArrowheads="1"/>
        </xdr:cNvSpPr>
      </xdr:nvSpPr>
      <xdr:spPr bwMode="auto">
        <a:xfrm>
          <a:off x="34956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386" name="Text Box 29">
          <a:extLst>
            <a:ext uri="{FF2B5EF4-FFF2-40B4-BE49-F238E27FC236}">
              <a16:creationId xmlns:a16="http://schemas.microsoft.com/office/drawing/2014/main" xmlns="" id="{00000000-0008-0000-0200-000082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387" name="Text Box 30">
          <a:extLst>
            <a:ext uri="{FF2B5EF4-FFF2-40B4-BE49-F238E27FC236}">
              <a16:creationId xmlns:a16="http://schemas.microsoft.com/office/drawing/2014/main" xmlns="" id="{00000000-0008-0000-0200-000083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388" name="Text Box 31">
          <a:extLst>
            <a:ext uri="{FF2B5EF4-FFF2-40B4-BE49-F238E27FC236}">
              <a16:creationId xmlns:a16="http://schemas.microsoft.com/office/drawing/2014/main" xmlns="" id="{00000000-0008-0000-0200-000084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389" name="Text Box 32">
          <a:extLst>
            <a:ext uri="{FF2B5EF4-FFF2-40B4-BE49-F238E27FC236}">
              <a16:creationId xmlns:a16="http://schemas.microsoft.com/office/drawing/2014/main" xmlns="" id="{00000000-0008-0000-0200-000085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390" name="Text Box 33">
          <a:extLst>
            <a:ext uri="{FF2B5EF4-FFF2-40B4-BE49-F238E27FC236}">
              <a16:creationId xmlns:a16="http://schemas.microsoft.com/office/drawing/2014/main" xmlns="" id="{00000000-0008-0000-0200-000086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391" name="Text Box 30">
          <a:extLst>
            <a:ext uri="{FF2B5EF4-FFF2-40B4-BE49-F238E27FC236}">
              <a16:creationId xmlns:a16="http://schemas.microsoft.com/office/drawing/2014/main" xmlns="" id="{00000000-0008-0000-0200-000087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392" name="Text Box 31">
          <a:extLst>
            <a:ext uri="{FF2B5EF4-FFF2-40B4-BE49-F238E27FC236}">
              <a16:creationId xmlns:a16="http://schemas.microsoft.com/office/drawing/2014/main" xmlns="" id="{00000000-0008-0000-0200-000088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393" name="Text Box 32">
          <a:extLst>
            <a:ext uri="{FF2B5EF4-FFF2-40B4-BE49-F238E27FC236}">
              <a16:creationId xmlns:a16="http://schemas.microsoft.com/office/drawing/2014/main" xmlns="" id="{00000000-0008-0000-0200-000089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394" name="Text Box 29">
          <a:extLst>
            <a:ext uri="{FF2B5EF4-FFF2-40B4-BE49-F238E27FC236}">
              <a16:creationId xmlns:a16="http://schemas.microsoft.com/office/drawing/2014/main" xmlns="" id="{00000000-0008-0000-0200-00008A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395" name="Text Box 30">
          <a:extLst>
            <a:ext uri="{FF2B5EF4-FFF2-40B4-BE49-F238E27FC236}">
              <a16:creationId xmlns:a16="http://schemas.microsoft.com/office/drawing/2014/main" xmlns="" id="{00000000-0008-0000-0200-00008B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396" name="Text Box 31">
          <a:extLst>
            <a:ext uri="{FF2B5EF4-FFF2-40B4-BE49-F238E27FC236}">
              <a16:creationId xmlns:a16="http://schemas.microsoft.com/office/drawing/2014/main" xmlns="" id="{00000000-0008-0000-0200-00008C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397" name="Text Box 32">
          <a:extLst>
            <a:ext uri="{FF2B5EF4-FFF2-40B4-BE49-F238E27FC236}">
              <a16:creationId xmlns:a16="http://schemas.microsoft.com/office/drawing/2014/main" xmlns="" id="{00000000-0008-0000-0200-00008D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398" name="Text Box 33">
          <a:extLst>
            <a:ext uri="{FF2B5EF4-FFF2-40B4-BE49-F238E27FC236}">
              <a16:creationId xmlns:a16="http://schemas.microsoft.com/office/drawing/2014/main" xmlns="" id="{00000000-0008-0000-0200-00008E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399" name="Text Box 29">
          <a:extLst>
            <a:ext uri="{FF2B5EF4-FFF2-40B4-BE49-F238E27FC236}">
              <a16:creationId xmlns:a16="http://schemas.microsoft.com/office/drawing/2014/main" xmlns="" id="{00000000-0008-0000-0200-00008F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00" name="Text Box 30">
          <a:extLst>
            <a:ext uri="{FF2B5EF4-FFF2-40B4-BE49-F238E27FC236}">
              <a16:creationId xmlns:a16="http://schemas.microsoft.com/office/drawing/2014/main" xmlns="" id="{00000000-0008-0000-0200-000090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01" name="Text Box 31">
          <a:extLst>
            <a:ext uri="{FF2B5EF4-FFF2-40B4-BE49-F238E27FC236}">
              <a16:creationId xmlns:a16="http://schemas.microsoft.com/office/drawing/2014/main" xmlns="" id="{00000000-0008-0000-0200-000091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02" name="Text Box 32">
          <a:extLst>
            <a:ext uri="{FF2B5EF4-FFF2-40B4-BE49-F238E27FC236}">
              <a16:creationId xmlns:a16="http://schemas.microsoft.com/office/drawing/2014/main" xmlns="" id="{00000000-0008-0000-0200-000092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03" name="Text Box 33">
          <a:extLst>
            <a:ext uri="{FF2B5EF4-FFF2-40B4-BE49-F238E27FC236}">
              <a16:creationId xmlns:a16="http://schemas.microsoft.com/office/drawing/2014/main" xmlns="" id="{00000000-0008-0000-0200-000093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04" name="Text Box 29">
          <a:extLst>
            <a:ext uri="{FF2B5EF4-FFF2-40B4-BE49-F238E27FC236}">
              <a16:creationId xmlns:a16="http://schemas.microsoft.com/office/drawing/2014/main" xmlns="" id="{00000000-0008-0000-0200-000094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05" name="Text Box 30">
          <a:extLst>
            <a:ext uri="{FF2B5EF4-FFF2-40B4-BE49-F238E27FC236}">
              <a16:creationId xmlns:a16="http://schemas.microsoft.com/office/drawing/2014/main" xmlns="" id="{00000000-0008-0000-0200-000095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06" name="Text Box 31">
          <a:extLst>
            <a:ext uri="{FF2B5EF4-FFF2-40B4-BE49-F238E27FC236}">
              <a16:creationId xmlns:a16="http://schemas.microsoft.com/office/drawing/2014/main" xmlns="" id="{00000000-0008-0000-0200-000096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07" name="Text Box 32">
          <a:extLst>
            <a:ext uri="{FF2B5EF4-FFF2-40B4-BE49-F238E27FC236}">
              <a16:creationId xmlns:a16="http://schemas.microsoft.com/office/drawing/2014/main" xmlns="" id="{00000000-0008-0000-0200-000097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08" name="Text Box 33">
          <a:extLst>
            <a:ext uri="{FF2B5EF4-FFF2-40B4-BE49-F238E27FC236}">
              <a16:creationId xmlns:a16="http://schemas.microsoft.com/office/drawing/2014/main" xmlns="" id="{00000000-0008-0000-0200-000098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09" name="Text Box 29">
          <a:extLst>
            <a:ext uri="{FF2B5EF4-FFF2-40B4-BE49-F238E27FC236}">
              <a16:creationId xmlns:a16="http://schemas.microsoft.com/office/drawing/2014/main" xmlns="" id="{00000000-0008-0000-0200-000099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10" name="Text Box 30">
          <a:extLst>
            <a:ext uri="{FF2B5EF4-FFF2-40B4-BE49-F238E27FC236}">
              <a16:creationId xmlns:a16="http://schemas.microsoft.com/office/drawing/2014/main" xmlns="" id="{00000000-0008-0000-0200-00009A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11" name="Text Box 31">
          <a:extLst>
            <a:ext uri="{FF2B5EF4-FFF2-40B4-BE49-F238E27FC236}">
              <a16:creationId xmlns:a16="http://schemas.microsoft.com/office/drawing/2014/main" xmlns="" id="{00000000-0008-0000-0200-00009B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12" name="Text Box 32">
          <a:extLst>
            <a:ext uri="{FF2B5EF4-FFF2-40B4-BE49-F238E27FC236}">
              <a16:creationId xmlns:a16="http://schemas.microsoft.com/office/drawing/2014/main" xmlns="" id="{00000000-0008-0000-0200-00009C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13" name="Text Box 33">
          <a:extLst>
            <a:ext uri="{FF2B5EF4-FFF2-40B4-BE49-F238E27FC236}">
              <a16:creationId xmlns:a16="http://schemas.microsoft.com/office/drawing/2014/main" xmlns="" id="{00000000-0008-0000-0200-00009D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14" name="Text Box 29">
          <a:extLst>
            <a:ext uri="{FF2B5EF4-FFF2-40B4-BE49-F238E27FC236}">
              <a16:creationId xmlns:a16="http://schemas.microsoft.com/office/drawing/2014/main" xmlns="" id="{00000000-0008-0000-0200-00009E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15" name="Text Box 30">
          <a:extLst>
            <a:ext uri="{FF2B5EF4-FFF2-40B4-BE49-F238E27FC236}">
              <a16:creationId xmlns:a16="http://schemas.microsoft.com/office/drawing/2014/main" xmlns="" id="{00000000-0008-0000-0200-00009F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16" name="Text Box 31">
          <a:extLst>
            <a:ext uri="{FF2B5EF4-FFF2-40B4-BE49-F238E27FC236}">
              <a16:creationId xmlns:a16="http://schemas.microsoft.com/office/drawing/2014/main" xmlns="" id="{00000000-0008-0000-0200-0000A0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17" name="Text Box 32">
          <a:extLst>
            <a:ext uri="{FF2B5EF4-FFF2-40B4-BE49-F238E27FC236}">
              <a16:creationId xmlns:a16="http://schemas.microsoft.com/office/drawing/2014/main" xmlns="" id="{00000000-0008-0000-0200-0000A1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18" name="Text Box 33">
          <a:extLst>
            <a:ext uri="{FF2B5EF4-FFF2-40B4-BE49-F238E27FC236}">
              <a16:creationId xmlns:a16="http://schemas.microsoft.com/office/drawing/2014/main" xmlns="" id="{00000000-0008-0000-0200-0000A2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19" name="Text Box 29">
          <a:extLst>
            <a:ext uri="{FF2B5EF4-FFF2-40B4-BE49-F238E27FC236}">
              <a16:creationId xmlns:a16="http://schemas.microsoft.com/office/drawing/2014/main" xmlns="" id="{00000000-0008-0000-0200-0000A3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20" name="Text Box 30">
          <a:extLst>
            <a:ext uri="{FF2B5EF4-FFF2-40B4-BE49-F238E27FC236}">
              <a16:creationId xmlns:a16="http://schemas.microsoft.com/office/drawing/2014/main" xmlns="" id="{00000000-0008-0000-0200-0000A4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21" name="Text Box 31">
          <a:extLst>
            <a:ext uri="{FF2B5EF4-FFF2-40B4-BE49-F238E27FC236}">
              <a16:creationId xmlns:a16="http://schemas.microsoft.com/office/drawing/2014/main" xmlns="" id="{00000000-0008-0000-0200-0000A5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22" name="Text Box 32">
          <a:extLst>
            <a:ext uri="{FF2B5EF4-FFF2-40B4-BE49-F238E27FC236}">
              <a16:creationId xmlns:a16="http://schemas.microsoft.com/office/drawing/2014/main" xmlns="" id="{00000000-0008-0000-0200-0000A6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23" name="Text Box 33">
          <a:extLst>
            <a:ext uri="{FF2B5EF4-FFF2-40B4-BE49-F238E27FC236}">
              <a16:creationId xmlns:a16="http://schemas.microsoft.com/office/drawing/2014/main" xmlns="" id="{00000000-0008-0000-0200-0000A7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24" name="Text Box 29">
          <a:extLst>
            <a:ext uri="{FF2B5EF4-FFF2-40B4-BE49-F238E27FC236}">
              <a16:creationId xmlns:a16="http://schemas.microsoft.com/office/drawing/2014/main" xmlns="" id="{00000000-0008-0000-0200-0000A8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25" name="Text Box 30">
          <a:extLst>
            <a:ext uri="{FF2B5EF4-FFF2-40B4-BE49-F238E27FC236}">
              <a16:creationId xmlns:a16="http://schemas.microsoft.com/office/drawing/2014/main" xmlns="" id="{00000000-0008-0000-0200-0000A9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26" name="Text Box 31">
          <a:extLst>
            <a:ext uri="{FF2B5EF4-FFF2-40B4-BE49-F238E27FC236}">
              <a16:creationId xmlns:a16="http://schemas.microsoft.com/office/drawing/2014/main" xmlns="" id="{00000000-0008-0000-0200-0000AA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27" name="Text Box 32">
          <a:extLst>
            <a:ext uri="{FF2B5EF4-FFF2-40B4-BE49-F238E27FC236}">
              <a16:creationId xmlns:a16="http://schemas.microsoft.com/office/drawing/2014/main" xmlns="" id="{00000000-0008-0000-0200-0000AB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28" name="Text Box 33">
          <a:extLst>
            <a:ext uri="{FF2B5EF4-FFF2-40B4-BE49-F238E27FC236}">
              <a16:creationId xmlns:a16="http://schemas.microsoft.com/office/drawing/2014/main" xmlns="" id="{00000000-0008-0000-0200-0000AC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29" name="Text Box 29">
          <a:extLst>
            <a:ext uri="{FF2B5EF4-FFF2-40B4-BE49-F238E27FC236}">
              <a16:creationId xmlns:a16="http://schemas.microsoft.com/office/drawing/2014/main" xmlns="" id="{00000000-0008-0000-0200-0000AD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30" name="Text Box 30">
          <a:extLst>
            <a:ext uri="{FF2B5EF4-FFF2-40B4-BE49-F238E27FC236}">
              <a16:creationId xmlns:a16="http://schemas.microsoft.com/office/drawing/2014/main" xmlns="" id="{00000000-0008-0000-0200-0000AE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31" name="Text Box 31">
          <a:extLst>
            <a:ext uri="{FF2B5EF4-FFF2-40B4-BE49-F238E27FC236}">
              <a16:creationId xmlns:a16="http://schemas.microsoft.com/office/drawing/2014/main" xmlns="" id="{00000000-0008-0000-0200-0000AF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32" name="Text Box 32">
          <a:extLst>
            <a:ext uri="{FF2B5EF4-FFF2-40B4-BE49-F238E27FC236}">
              <a16:creationId xmlns:a16="http://schemas.microsoft.com/office/drawing/2014/main" xmlns="" id="{00000000-0008-0000-0200-0000B0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33" name="Text Box 33">
          <a:extLst>
            <a:ext uri="{FF2B5EF4-FFF2-40B4-BE49-F238E27FC236}">
              <a16:creationId xmlns:a16="http://schemas.microsoft.com/office/drawing/2014/main" xmlns="" id="{00000000-0008-0000-0200-0000B1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34" name="Text Box 29">
          <a:extLst>
            <a:ext uri="{FF2B5EF4-FFF2-40B4-BE49-F238E27FC236}">
              <a16:creationId xmlns:a16="http://schemas.microsoft.com/office/drawing/2014/main" xmlns="" id="{00000000-0008-0000-0200-0000B2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35" name="Text Box 30">
          <a:extLst>
            <a:ext uri="{FF2B5EF4-FFF2-40B4-BE49-F238E27FC236}">
              <a16:creationId xmlns:a16="http://schemas.microsoft.com/office/drawing/2014/main" xmlns="" id="{00000000-0008-0000-0200-0000B3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36" name="Text Box 31">
          <a:extLst>
            <a:ext uri="{FF2B5EF4-FFF2-40B4-BE49-F238E27FC236}">
              <a16:creationId xmlns:a16="http://schemas.microsoft.com/office/drawing/2014/main" xmlns="" id="{00000000-0008-0000-0200-0000B4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37" name="Text Box 32">
          <a:extLst>
            <a:ext uri="{FF2B5EF4-FFF2-40B4-BE49-F238E27FC236}">
              <a16:creationId xmlns:a16="http://schemas.microsoft.com/office/drawing/2014/main" xmlns="" id="{00000000-0008-0000-0200-0000B5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38" name="Text Box 33">
          <a:extLst>
            <a:ext uri="{FF2B5EF4-FFF2-40B4-BE49-F238E27FC236}">
              <a16:creationId xmlns:a16="http://schemas.microsoft.com/office/drawing/2014/main" xmlns="" id="{00000000-0008-0000-0200-0000B6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39" name="Text Box 29">
          <a:extLst>
            <a:ext uri="{FF2B5EF4-FFF2-40B4-BE49-F238E27FC236}">
              <a16:creationId xmlns:a16="http://schemas.microsoft.com/office/drawing/2014/main" xmlns="" id="{00000000-0008-0000-0200-0000B7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40" name="Text Box 30">
          <a:extLst>
            <a:ext uri="{FF2B5EF4-FFF2-40B4-BE49-F238E27FC236}">
              <a16:creationId xmlns:a16="http://schemas.microsoft.com/office/drawing/2014/main" xmlns="" id="{00000000-0008-0000-0200-0000B8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41" name="Text Box 31">
          <a:extLst>
            <a:ext uri="{FF2B5EF4-FFF2-40B4-BE49-F238E27FC236}">
              <a16:creationId xmlns:a16="http://schemas.microsoft.com/office/drawing/2014/main" xmlns="" id="{00000000-0008-0000-0200-0000B9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42" name="Text Box 32">
          <a:extLst>
            <a:ext uri="{FF2B5EF4-FFF2-40B4-BE49-F238E27FC236}">
              <a16:creationId xmlns:a16="http://schemas.microsoft.com/office/drawing/2014/main" xmlns="" id="{00000000-0008-0000-0200-0000BA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43" name="Text Box 33">
          <a:extLst>
            <a:ext uri="{FF2B5EF4-FFF2-40B4-BE49-F238E27FC236}">
              <a16:creationId xmlns:a16="http://schemas.microsoft.com/office/drawing/2014/main" xmlns="" id="{00000000-0008-0000-0200-0000BB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44" name="Text Box 29">
          <a:extLst>
            <a:ext uri="{FF2B5EF4-FFF2-40B4-BE49-F238E27FC236}">
              <a16:creationId xmlns:a16="http://schemas.microsoft.com/office/drawing/2014/main" xmlns="" id="{00000000-0008-0000-0200-0000BC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45" name="Text Box 30">
          <a:extLst>
            <a:ext uri="{FF2B5EF4-FFF2-40B4-BE49-F238E27FC236}">
              <a16:creationId xmlns:a16="http://schemas.microsoft.com/office/drawing/2014/main" xmlns="" id="{00000000-0008-0000-0200-0000BD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46" name="Text Box 31">
          <a:extLst>
            <a:ext uri="{FF2B5EF4-FFF2-40B4-BE49-F238E27FC236}">
              <a16:creationId xmlns:a16="http://schemas.microsoft.com/office/drawing/2014/main" xmlns="" id="{00000000-0008-0000-0200-0000BE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47" name="Text Box 32">
          <a:extLst>
            <a:ext uri="{FF2B5EF4-FFF2-40B4-BE49-F238E27FC236}">
              <a16:creationId xmlns:a16="http://schemas.microsoft.com/office/drawing/2014/main" xmlns="" id="{00000000-0008-0000-0200-0000BF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48" name="Text Box 33">
          <a:extLst>
            <a:ext uri="{FF2B5EF4-FFF2-40B4-BE49-F238E27FC236}">
              <a16:creationId xmlns:a16="http://schemas.microsoft.com/office/drawing/2014/main" xmlns="" id="{00000000-0008-0000-0200-0000C0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49" name="Text Box 29">
          <a:extLst>
            <a:ext uri="{FF2B5EF4-FFF2-40B4-BE49-F238E27FC236}">
              <a16:creationId xmlns:a16="http://schemas.microsoft.com/office/drawing/2014/main" xmlns="" id="{00000000-0008-0000-0200-0000C1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50" name="Text Box 30">
          <a:extLst>
            <a:ext uri="{FF2B5EF4-FFF2-40B4-BE49-F238E27FC236}">
              <a16:creationId xmlns:a16="http://schemas.microsoft.com/office/drawing/2014/main" xmlns="" id="{00000000-0008-0000-0200-0000C2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51" name="Text Box 31">
          <a:extLst>
            <a:ext uri="{FF2B5EF4-FFF2-40B4-BE49-F238E27FC236}">
              <a16:creationId xmlns:a16="http://schemas.microsoft.com/office/drawing/2014/main" xmlns="" id="{00000000-0008-0000-0200-0000C3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52" name="Text Box 32">
          <a:extLst>
            <a:ext uri="{FF2B5EF4-FFF2-40B4-BE49-F238E27FC236}">
              <a16:creationId xmlns:a16="http://schemas.microsoft.com/office/drawing/2014/main" xmlns="" id="{00000000-0008-0000-0200-0000C4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53" name="Text Box 33">
          <a:extLst>
            <a:ext uri="{FF2B5EF4-FFF2-40B4-BE49-F238E27FC236}">
              <a16:creationId xmlns:a16="http://schemas.microsoft.com/office/drawing/2014/main" xmlns="" id="{00000000-0008-0000-0200-0000C5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54" name="Text Box 29">
          <a:extLst>
            <a:ext uri="{FF2B5EF4-FFF2-40B4-BE49-F238E27FC236}">
              <a16:creationId xmlns:a16="http://schemas.microsoft.com/office/drawing/2014/main" xmlns="" id="{00000000-0008-0000-0200-0000C6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55" name="Text Box 30">
          <a:extLst>
            <a:ext uri="{FF2B5EF4-FFF2-40B4-BE49-F238E27FC236}">
              <a16:creationId xmlns:a16="http://schemas.microsoft.com/office/drawing/2014/main" xmlns="" id="{00000000-0008-0000-0200-0000C7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56" name="Text Box 31">
          <a:extLst>
            <a:ext uri="{FF2B5EF4-FFF2-40B4-BE49-F238E27FC236}">
              <a16:creationId xmlns:a16="http://schemas.microsoft.com/office/drawing/2014/main" xmlns="" id="{00000000-0008-0000-0200-0000C8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57" name="Text Box 32">
          <a:extLst>
            <a:ext uri="{FF2B5EF4-FFF2-40B4-BE49-F238E27FC236}">
              <a16:creationId xmlns:a16="http://schemas.microsoft.com/office/drawing/2014/main" xmlns="" id="{00000000-0008-0000-0200-0000C9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58" name="Text Box 33">
          <a:extLst>
            <a:ext uri="{FF2B5EF4-FFF2-40B4-BE49-F238E27FC236}">
              <a16:creationId xmlns:a16="http://schemas.microsoft.com/office/drawing/2014/main" xmlns="" id="{00000000-0008-0000-0200-0000CA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59" name="Text Box 29">
          <a:extLst>
            <a:ext uri="{FF2B5EF4-FFF2-40B4-BE49-F238E27FC236}">
              <a16:creationId xmlns:a16="http://schemas.microsoft.com/office/drawing/2014/main" xmlns="" id="{00000000-0008-0000-0200-0000CB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60" name="Text Box 30">
          <a:extLst>
            <a:ext uri="{FF2B5EF4-FFF2-40B4-BE49-F238E27FC236}">
              <a16:creationId xmlns:a16="http://schemas.microsoft.com/office/drawing/2014/main" xmlns="" id="{00000000-0008-0000-0200-0000CC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61" name="Text Box 31">
          <a:extLst>
            <a:ext uri="{FF2B5EF4-FFF2-40B4-BE49-F238E27FC236}">
              <a16:creationId xmlns:a16="http://schemas.microsoft.com/office/drawing/2014/main" xmlns="" id="{00000000-0008-0000-0200-0000CD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62" name="Text Box 32">
          <a:extLst>
            <a:ext uri="{FF2B5EF4-FFF2-40B4-BE49-F238E27FC236}">
              <a16:creationId xmlns:a16="http://schemas.microsoft.com/office/drawing/2014/main" xmlns="" id="{00000000-0008-0000-0200-0000CE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63" name="Text Box 33">
          <a:extLst>
            <a:ext uri="{FF2B5EF4-FFF2-40B4-BE49-F238E27FC236}">
              <a16:creationId xmlns:a16="http://schemas.microsoft.com/office/drawing/2014/main" xmlns="" id="{00000000-0008-0000-0200-0000CF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64" name="Text Box 29">
          <a:extLst>
            <a:ext uri="{FF2B5EF4-FFF2-40B4-BE49-F238E27FC236}">
              <a16:creationId xmlns:a16="http://schemas.microsoft.com/office/drawing/2014/main" xmlns="" id="{00000000-0008-0000-0200-0000D0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65" name="Text Box 30">
          <a:extLst>
            <a:ext uri="{FF2B5EF4-FFF2-40B4-BE49-F238E27FC236}">
              <a16:creationId xmlns:a16="http://schemas.microsoft.com/office/drawing/2014/main" xmlns="" id="{00000000-0008-0000-0200-0000D1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66" name="Text Box 31">
          <a:extLst>
            <a:ext uri="{FF2B5EF4-FFF2-40B4-BE49-F238E27FC236}">
              <a16:creationId xmlns:a16="http://schemas.microsoft.com/office/drawing/2014/main" xmlns="" id="{00000000-0008-0000-0200-0000D2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67" name="Text Box 32">
          <a:extLst>
            <a:ext uri="{FF2B5EF4-FFF2-40B4-BE49-F238E27FC236}">
              <a16:creationId xmlns:a16="http://schemas.microsoft.com/office/drawing/2014/main" xmlns="" id="{00000000-0008-0000-0200-0000D3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68" name="Text Box 33">
          <a:extLst>
            <a:ext uri="{FF2B5EF4-FFF2-40B4-BE49-F238E27FC236}">
              <a16:creationId xmlns:a16="http://schemas.microsoft.com/office/drawing/2014/main" xmlns="" id="{00000000-0008-0000-0200-0000D4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69" name="Text Box 29">
          <a:extLst>
            <a:ext uri="{FF2B5EF4-FFF2-40B4-BE49-F238E27FC236}">
              <a16:creationId xmlns:a16="http://schemas.microsoft.com/office/drawing/2014/main" xmlns="" id="{00000000-0008-0000-0200-0000D5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70" name="Text Box 30">
          <a:extLst>
            <a:ext uri="{FF2B5EF4-FFF2-40B4-BE49-F238E27FC236}">
              <a16:creationId xmlns:a16="http://schemas.microsoft.com/office/drawing/2014/main" xmlns="" id="{00000000-0008-0000-0200-0000D6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71" name="Text Box 31">
          <a:extLst>
            <a:ext uri="{FF2B5EF4-FFF2-40B4-BE49-F238E27FC236}">
              <a16:creationId xmlns:a16="http://schemas.microsoft.com/office/drawing/2014/main" xmlns="" id="{00000000-0008-0000-0200-0000D7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72" name="Text Box 32">
          <a:extLst>
            <a:ext uri="{FF2B5EF4-FFF2-40B4-BE49-F238E27FC236}">
              <a16:creationId xmlns:a16="http://schemas.microsoft.com/office/drawing/2014/main" xmlns="" id="{00000000-0008-0000-0200-0000D8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73" name="Text Box 33">
          <a:extLst>
            <a:ext uri="{FF2B5EF4-FFF2-40B4-BE49-F238E27FC236}">
              <a16:creationId xmlns:a16="http://schemas.microsoft.com/office/drawing/2014/main" xmlns="" id="{00000000-0008-0000-0200-0000D9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74" name="Text Box 29">
          <a:extLst>
            <a:ext uri="{FF2B5EF4-FFF2-40B4-BE49-F238E27FC236}">
              <a16:creationId xmlns:a16="http://schemas.microsoft.com/office/drawing/2014/main" xmlns="" id="{00000000-0008-0000-0200-0000DA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75" name="Text Box 30">
          <a:extLst>
            <a:ext uri="{FF2B5EF4-FFF2-40B4-BE49-F238E27FC236}">
              <a16:creationId xmlns:a16="http://schemas.microsoft.com/office/drawing/2014/main" xmlns="" id="{00000000-0008-0000-0200-0000DB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76" name="Text Box 31">
          <a:extLst>
            <a:ext uri="{FF2B5EF4-FFF2-40B4-BE49-F238E27FC236}">
              <a16:creationId xmlns:a16="http://schemas.microsoft.com/office/drawing/2014/main" xmlns="" id="{00000000-0008-0000-0200-0000DC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77" name="Text Box 32">
          <a:extLst>
            <a:ext uri="{FF2B5EF4-FFF2-40B4-BE49-F238E27FC236}">
              <a16:creationId xmlns:a16="http://schemas.microsoft.com/office/drawing/2014/main" xmlns="" id="{00000000-0008-0000-0200-0000DD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78" name="Text Box 33">
          <a:extLst>
            <a:ext uri="{FF2B5EF4-FFF2-40B4-BE49-F238E27FC236}">
              <a16:creationId xmlns:a16="http://schemas.microsoft.com/office/drawing/2014/main" xmlns="" id="{00000000-0008-0000-0200-0000DE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79" name="Text Box 29">
          <a:extLst>
            <a:ext uri="{FF2B5EF4-FFF2-40B4-BE49-F238E27FC236}">
              <a16:creationId xmlns:a16="http://schemas.microsoft.com/office/drawing/2014/main" xmlns="" id="{00000000-0008-0000-0200-0000DF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80" name="Text Box 30">
          <a:extLst>
            <a:ext uri="{FF2B5EF4-FFF2-40B4-BE49-F238E27FC236}">
              <a16:creationId xmlns:a16="http://schemas.microsoft.com/office/drawing/2014/main" xmlns="" id="{00000000-0008-0000-0200-0000E0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81" name="Text Box 31">
          <a:extLst>
            <a:ext uri="{FF2B5EF4-FFF2-40B4-BE49-F238E27FC236}">
              <a16:creationId xmlns:a16="http://schemas.microsoft.com/office/drawing/2014/main" xmlns="" id="{00000000-0008-0000-0200-0000E1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82" name="Text Box 32">
          <a:extLst>
            <a:ext uri="{FF2B5EF4-FFF2-40B4-BE49-F238E27FC236}">
              <a16:creationId xmlns:a16="http://schemas.microsoft.com/office/drawing/2014/main" xmlns="" id="{00000000-0008-0000-0200-0000E2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83" name="Text Box 33">
          <a:extLst>
            <a:ext uri="{FF2B5EF4-FFF2-40B4-BE49-F238E27FC236}">
              <a16:creationId xmlns:a16="http://schemas.microsoft.com/office/drawing/2014/main" xmlns="" id="{00000000-0008-0000-0200-0000E3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84" name="Text Box 29">
          <a:extLst>
            <a:ext uri="{FF2B5EF4-FFF2-40B4-BE49-F238E27FC236}">
              <a16:creationId xmlns:a16="http://schemas.microsoft.com/office/drawing/2014/main" xmlns="" id="{00000000-0008-0000-0200-0000E4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85" name="Text Box 30">
          <a:extLst>
            <a:ext uri="{FF2B5EF4-FFF2-40B4-BE49-F238E27FC236}">
              <a16:creationId xmlns:a16="http://schemas.microsoft.com/office/drawing/2014/main" xmlns="" id="{00000000-0008-0000-0200-0000E5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86" name="Text Box 31">
          <a:extLst>
            <a:ext uri="{FF2B5EF4-FFF2-40B4-BE49-F238E27FC236}">
              <a16:creationId xmlns:a16="http://schemas.microsoft.com/office/drawing/2014/main" xmlns="" id="{00000000-0008-0000-0200-0000E6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87" name="Text Box 32">
          <a:extLst>
            <a:ext uri="{FF2B5EF4-FFF2-40B4-BE49-F238E27FC236}">
              <a16:creationId xmlns:a16="http://schemas.microsoft.com/office/drawing/2014/main" xmlns="" id="{00000000-0008-0000-0200-0000E7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88" name="Text Box 33">
          <a:extLst>
            <a:ext uri="{FF2B5EF4-FFF2-40B4-BE49-F238E27FC236}">
              <a16:creationId xmlns:a16="http://schemas.microsoft.com/office/drawing/2014/main" xmlns="" id="{00000000-0008-0000-0200-0000E8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89" name="Text Box 29">
          <a:extLst>
            <a:ext uri="{FF2B5EF4-FFF2-40B4-BE49-F238E27FC236}">
              <a16:creationId xmlns:a16="http://schemas.microsoft.com/office/drawing/2014/main" xmlns="" id="{00000000-0008-0000-0200-0000E9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90" name="Text Box 30">
          <a:extLst>
            <a:ext uri="{FF2B5EF4-FFF2-40B4-BE49-F238E27FC236}">
              <a16:creationId xmlns:a16="http://schemas.microsoft.com/office/drawing/2014/main" xmlns="" id="{00000000-0008-0000-0200-0000EA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91" name="Text Box 31">
          <a:extLst>
            <a:ext uri="{FF2B5EF4-FFF2-40B4-BE49-F238E27FC236}">
              <a16:creationId xmlns:a16="http://schemas.microsoft.com/office/drawing/2014/main" xmlns="" id="{00000000-0008-0000-0200-0000EB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92" name="Text Box 32">
          <a:extLst>
            <a:ext uri="{FF2B5EF4-FFF2-40B4-BE49-F238E27FC236}">
              <a16:creationId xmlns:a16="http://schemas.microsoft.com/office/drawing/2014/main" xmlns="" id="{00000000-0008-0000-0200-0000EC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93" name="Text Box 33">
          <a:extLst>
            <a:ext uri="{FF2B5EF4-FFF2-40B4-BE49-F238E27FC236}">
              <a16:creationId xmlns:a16="http://schemas.microsoft.com/office/drawing/2014/main" xmlns="" id="{00000000-0008-0000-0200-0000ED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94" name="Text Box 29">
          <a:extLst>
            <a:ext uri="{FF2B5EF4-FFF2-40B4-BE49-F238E27FC236}">
              <a16:creationId xmlns:a16="http://schemas.microsoft.com/office/drawing/2014/main" xmlns="" id="{00000000-0008-0000-0200-0000EE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95" name="Text Box 30">
          <a:extLst>
            <a:ext uri="{FF2B5EF4-FFF2-40B4-BE49-F238E27FC236}">
              <a16:creationId xmlns:a16="http://schemas.microsoft.com/office/drawing/2014/main" xmlns="" id="{00000000-0008-0000-0200-0000EF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96" name="Text Box 31">
          <a:extLst>
            <a:ext uri="{FF2B5EF4-FFF2-40B4-BE49-F238E27FC236}">
              <a16:creationId xmlns:a16="http://schemas.microsoft.com/office/drawing/2014/main" xmlns="" id="{00000000-0008-0000-0200-0000F0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97" name="Text Box 32">
          <a:extLst>
            <a:ext uri="{FF2B5EF4-FFF2-40B4-BE49-F238E27FC236}">
              <a16:creationId xmlns:a16="http://schemas.microsoft.com/office/drawing/2014/main" xmlns="" id="{00000000-0008-0000-0200-0000F1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98" name="Text Box 33">
          <a:extLst>
            <a:ext uri="{FF2B5EF4-FFF2-40B4-BE49-F238E27FC236}">
              <a16:creationId xmlns:a16="http://schemas.microsoft.com/office/drawing/2014/main" xmlns="" id="{00000000-0008-0000-0200-0000F2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499" name="Text Box 29">
          <a:extLst>
            <a:ext uri="{FF2B5EF4-FFF2-40B4-BE49-F238E27FC236}">
              <a16:creationId xmlns:a16="http://schemas.microsoft.com/office/drawing/2014/main" xmlns="" id="{00000000-0008-0000-0200-0000F3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00" name="Text Box 30">
          <a:extLst>
            <a:ext uri="{FF2B5EF4-FFF2-40B4-BE49-F238E27FC236}">
              <a16:creationId xmlns:a16="http://schemas.microsoft.com/office/drawing/2014/main" xmlns="" id="{00000000-0008-0000-0200-0000F4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01" name="Text Box 31">
          <a:extLst>
            <a:ext uri="{FF2B5EF4-FFF2-40B4-BE49-F238E27FC236}">
              <a16:creationId xmlns:a16="http://schemas.microsoft.com/office/drawing/2014/main" xmlns="" id="{00000000-0008-0000-0200-0000F5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02" name="Text Box 32">
          <a:extLst>
            <a:ext uri="{FF2B5EF4-FFF2-40B4-BE49-F238E27FC236}">
              <a16:creationId xmlns:a16="http://schemas.microsoft.com/office/drawing/2014/main" xmlns="" id="{00000000-0008-0000-0200-0000F6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03" name="Text Box 33">
          <a:extLst>
            <a:ext uri="{FF2B5EF4-FFF2-40B4-BE49-F238E27FC236}">
              <a16:creationId xmlns:a16="http://schemas.microsoft.com/office/drawing/2014/main" xmlns="" id="{00000000-0008-0000-0200-0000F7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04" name="Text Box 29">
          <a:extLst>
            <a:ext uri="{FF2B5EF4-FFF2-40B4-BE49-F238E27FC236}">
              <a16:creationId xmlns:a16="http://schemas.microsoft.com/office/drawing/2014/main" xmlns="" id="{00000000-0008-0000-0200-0000F8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05" name="Text Box 30">
          <a:extLst>
            <a:ext uri="{FF2B5EF4-FFF2-40B4-BE49-F238E27FC236}">
              <a16:creationId xmlns:a16="http://schemas.microsoft.com/office/drawing/2014/main" xmlns="" id="{00000000-0008-0000-0200-0000F9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06" name="Text Box 31">
          <a:extLst>
            <a:ext uri="{FF2B5EF4-FFF2-40B4-BE49-F238E27FC236}">
              <a16:creationId xmlns:a16="http://schemas.microsoft.com/office/drawing/2014/main" xmlns="" id="{00000000-0008-0000-0200-0000FA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07" name="Text Box 32">
          <a:extLst>
            <a:ext uri="{FF2B5EF4-FFF2-40B4-BE49-F238E27FC236}">
              <a16:creationId xmlns:a16="http://schemas.microsoft.com/office/drawing/2014/main" xmlns="" id="{00000000-0008-0000-0200-0000FB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08" name="Text Box 33">
          <a:extLst>
            <a:ext uri="{FF2B5EF4-FFF2-40B4-BE49-F238E27FC236}">
              <a16:creationId xmlns:a16="http://schemas.microsoft.com/office/drawing/2014/main" xmlns="" id="{00000000-0008-0000-0200-0000FC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09" name="Text Box 29">
          <a:extLst>
            <a:ext uri="{FF2B5EF4-FFF2-40B4-BE49-F238E27FC236}">
              <a16:creationId xmlns:a16="http://schemas.microsoft.com/office/drawing/2014/main" xmlns="" id="{00000000-0008-0000-0200-0000FD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10" name="Text Box 30">
          <a:extLst>
            <a:ext uri="{FF2B5EF4-FFF2-40B4-BE49-F238E27FC236}">
              <a16:creationId xmlns:a16="http://schemas.microsoft.com/office/drawing/2014/main" xmlns="" id="{00000000-0008-0000-0200-0000FE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11" name="Text Box 31">
          <a:extLst>
            <a:ext uri="{FF2B5EF4-FFF2-40B4-BE49-F238E27FC236}">
              <a16:creationId xmlns:a16="http://schemas.microsoft.com/office/drawing/2014/main" xmlns="" id="{00000000-0008-0000-0200-0000FF01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12" name="Text Box 32">
          <a:extLst>
            <a:ext uri="{FF2B5EF4-FFF2-40B4-BE49-F238E27FC236}">
              <a16:creationId xmlns:a16="http://schemas.microsoft.com/office/drawing/2014/main" xmlns="" id="{00000000-0008-0000-0200-000000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13" name="Text Box 33">
          <a:extLst>
            <a:ext uri="{FF2B5EF4-FFF2-40B4-BE49-F238E27FC236}">
              <a16:creationId xmlns:a16="http://schemas.microsoft.com/office/drawing/2014/main" xmlns="" id="{00000000-0008-0000-0200-000001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14" name="Text Box 29">
          <a:extLst>
            <a:ext uri="{FF2B5EF4-FFF2-40B4-BE49-F238E27FC236}">
              <a16:creationId xmlns:a16="http://schemas.microsoft.com/office/drawing/2014/main" xmlns="" id="{00000000-0008-0000-0200-000002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15" name="Text Box 30">
          <a:extLst>
            <a:ext uri="{FF2B5EF4-FFF2-40B4-BE49-F238E27FC236}">
              <a16:creationId xmlns:a16="http://schemas.microsoft.com/office/drawing/2014/main" xmlns="" id="{00000000-0008-0000-0200-000003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16" name="Text Box 31">
          <a:extLst>
            <a:ext uri="{FF2B5EF4-FFF2-40B4-BE49-F238E27FC236}">
              <a16:creationId xmlns:a16="http://schemas.microsoft.com/office/drawing/2014/main" xmlns="" id="{00000000-0008-0000-0200-000004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17" name="Text Box 32">
          <a:extLst>
            <a:ext uri="{FF2B5EF4-FFF2-40B4-BE49-F238E27FC236}">
              <a16:creationId xmlns:a16="http://schemas.microsoft.com/office/drawing/2014/main" xmlns="" id="{00000000-0008-0000-0200-000005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18" name="Text Box 33">
          <a:extLst>
            <a:ext uri="{FF2B5EF4-FFF2-40B4-BE49-F238E27FC236}">
              <a16:creationId xmlns:a16="http://schemas.microsoft.com/office/drawing/2014/main" xmlns="" id="{00000000-0008-0000-0200-000006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19" name="Text Box 29">
          <a:extLst>
            <a:ext uri="{FF2B5EF4-FFF2-40B4-BE49-F238E27FC236}">
              <a16:creationId xmlns:a16="http://schemas.microsoft.com/office/drawing/2014/main" xmlns="" id="{00000000-0008-0000-0200-000007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20" name="Text Box 30">
          <a:extLst>
            <a:ext uri="{FF2B5EF4-FFF2-40B4-BE49-F238E27FC236}">
              <a16:creationId xmlns:a16="http://schemas.microsoft.com/office/drawing/2014/main" xmlns="" id="{00000000-0008-0000-0200-000008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21" name="Text Box 31">
          <a:extLst>
            <a:ext uri="{FF2B5EF4-FFF2-40B4-BE49-F238E27FC236}">
              <a16:creationId xmlns:a16="http://schemas.microsoft.com/office/drawing/2014/main" xmlns="" id="{00000000-0008-0000-0200-000009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22" name="Text Box 32">
          <a:extLst>
            <a:ext uri="{FF2B5EF4-FFF2-40B4-BE49-F238E27FC236}">
              <a16:creationId xmlns:a16="http://schemas.microsoft.com/office/drawing/2014/main" xmlns="" id="{00000000-0008-0000-0200-00000A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23" name="Text Box 33">
          <a:extLst>
            <a:ext uri="{FF2B5EF4-FFF2-40B4-BE49-F238E27FC236}">
              <a16:creationId xmlns:a16="http://schemas.microsoft.com/office/drawing/2014/main" xmlns="" id="{00000000-0008-0000-0200-00000B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24" name="Text Box 29">
          <a:extLst>
            <a:ext uri="{FF2B5EF4-FFF2-40B4-BE49-F238E27FC236}">
              <a16:creationId xmlns:a16="http://schemas.microsoft.com/office/drawing/2014/main" xmlns="" id="{00000000-0008-0000-0200-00000C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25" name="Text Box 30">
          <a:extLst>
            <a:ext uri="{FF2B5EF4-FFF2-40B4-BE49-F238E27FC236}">
              <a16:creationId xmlns:a16="http://schemas.microsoft.com/office/drawing/2014/main" xmlns="" id="{00000000-0008-0000-0200-00000D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26" name="Text Box 31">
          <a:extLst>
            <a:ext uri="{FF2B5EF4-FFF2-40B4-BE49-F238E27FC236}">
              <a16:creationId xmlns:a16="http://schemas.microsoft.com/office/drawing/2014/main" xmlns="" id="{00000000-0008-0000-0200-00000E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27" name="Text Box 32">
          <a:extLst>
            <a:ext uri="{FF2B5EF4-FFF2-40B4-BE49-F238E27FC236}">
              <a16:creationId xmlns:a16="http://schemas.microsoft.com/office/drawing/2014/main" xmlns="" id="{00000000-0008-0000-0200-00000F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28" name="Text Box 33">
          <a:extLst>
            <a:ext uri="{FF2B5EF4-FFF2-40B4-BE49-F238E27FC236}">
              <a16:creationId xmlns:a16="http://schemas.microsoft.com/office/drawing/2014/main" xmlns="" id="{00000000-0008-0000-0200-000010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29" name="Text Box 29">
          <a:extLst>
            <a:ext uri="{FF2B5EF4-FFF2-40B4-BE49-F238E27FC236}">
              <a16:creationId xmlns:a16="http://schemas.microsoft.com/office/drawing/2014/main" xmlns="" id="{00000000-0008-0000-0200-000011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30" name="Text Box 30">
          <a:extLst>
            <a:ext uri="{FF2B5EF4-FFF2-40B4-BE49-F238E27FC236}">
              <a16:creationId xmlns:a16="http://schemas.microsoft.com/office/drawing/2014/main" xmlns="" id="{00000000-0008-0000-0200-000012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31" name="Text Box 31">
          <a:extLst>
            <a:ext uri="{FF2B5EF4-FFF2-40B4-BE49-F238E27FC236}">
              <a16:creationId xmlns:a16="http://schemas.microsoft.com/office/drawing/2014/main" xmlns="" id="{00000000-0008-0000-0200-000013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32" name="Text Box 32">
          <a:extLst>
            <a:ext uri="{FF2B5EF4-FFF2-40B4-BE49-F238E27FC236}">
              <a16:creationId xmlns:a16="http://schemas.microsoft.com/office/drawing/2014/main" xmlns="" id="{00000000-0008-0000-0200-000014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33" name="Text Box 33">
          <a:extLst>
            <a:ext uri="{FF2B5EF4-FFF2-40B4-BE49-F238E27FC236}">
              <a16:creationId xmlns:a16="http://schemas.microsoft.com/office/drawing/2014/main" xmlns="" id="{00000000-0008-0000-0200-000015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34" name="Text Box 29">
          <a:extLst>
            <a:ext uri="{FF2B5EF4-FFF2-40B4-BE49-F238E27FC236}">
              <a16:creationId xmlns:a16="http://schemas.microsoft.com/office/drawing/2014/main" xmlns="" id="{00000000-0008-0000-0200-000016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35" name="Text Box 30">
          <a:extLst>
            <a:ext uri="{FF2B5EF4-FFF2-40B4-BE49-F238E27FC236}">
              <a16:creationId xmlns:a16="http://schemas.microsoft.com/office/drawing/2014/main" xmlns="" id="{00000000-0008-0000-0200-000017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36" name="Text Box 31">
          <a:extLst>
            <a:ext uri="{FF2B5EF4-FFF2-40B4-BE49-F238E27FC236}">
              <a16:creationId xmlns:a16="http://schemas.microsoft.com/office/drawing/2014/main" xmlns="" id="{00000000-0008-0000-0200-000018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37" name="Text Box 32">
          <a:extLst>
            <a:ext uri="{FF2B5EF4-FFF2-40B4-BE49-F238E27FC236}">
              <a16:creationId xmlns:a16="http://schemas.microsoft.com/office/drawing/2014/main" xmlns="" id="{00000000-0008-0000-0200-000019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38" name="Text Box 33">
          <a:extLst>
            <a:ext uri="{FF2B5EF4-FFF2-40B4-BE49-F238E27FC236}">
              <a16:creationId xmlns:a16="http://schemas.microsoft.com/office/drawing/2014/main" xmlns="" id="{00000000-0008-0000-0200-00001A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39" name="Text Box 29">
          <a:extLst>
            <a:ext uri="{FF2B5EF4-FFF2-40B4-BE49-F238E27FC236}">
              <a16:creationId xmlns:a16="http://schemas.microsoft.com/office/drawing/2014/main" xmlns="" id="{00000000-0008-0000-0200-00001B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40" name="Text Box 30">
          <a:extLst>
            <a:ext uri="{FF2B5EF4-FFF2-40B4-BE49-F238E27FC236}">
              <a16:creationId xmlns:a16="http://schemas.microsoft.com/office/drawing/2014/main" xmlns="" id="{00000000-0008-0000-0200-00001C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41" name="Text Box 31">
          <a:extLst>
            <a:ext uri="{FF2B5EF4-FFF2-40B4-BE49-F238E27FC236}">
              <a16:creationId xmlns:a16="http://schemas.microsoft.com/office/drawing/2014/main" xmlns="" id="{00000000-0008-0000-0200-00001D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42" name="Text Box 32">
          <a:extLst>
            <a:ext uri="{FF2B5EF4-FFF2-40B4-BE49-F238E27FC236}">
              <a16:creationId xmlns:a16="http://schemas.microsoft.com/office/drawing/2014/main" xmlns="" id="{00000000-0008-0000-0200-00001E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43" name="Text Box 33">
          <a:extLst>
            <a:ext uri="{FF2B5EF4-FFF2-40B4-BE49-F238E27FC236}">
              <a16:creationId xmlns:a16="http://schemas.microsoft.com/office/drawing/2014/main" xmlns="" id="{00000000-0008-0000-0200-00001F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44" name="Text Box 29">
          <a:extLst>
            <a:ext uri="{FF2B5EF4-FFF2-40B4-BE49-F238E27FC236}">
              <a16:creationId xmlns:a16="http://schemas.microsoft.com/office/drawing/2014/main" xmlns="" id="{00000000-0008-0000-0200-000020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45" name="Text Box 30">
          <a:extLst>
            <a:ext uri="{FF2B5EF4-FFF2-40B4-BE49-F238E27FC236}">
              <a16:creationId xmlns:a16="http://schemas.microsoft.com/office/drawing/2014/main" xmlns="" id="{00000000-0008-0000-0200-000021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46" name="Text Box 31">
          <a:extLst>
            <a:ext uri="{FF2B5EF4-FFF2-40B4-BE49-F238E27FC236}">
              <a16:creationId xmlns:a16="http://schemas.microsoft.com/office/drawing/2014/main" xmlns="" id="{00000000-0008-0000-0200-000022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47" name="Text Box 32">
          <a:extLst>
            <a:ext uri="{FF2B5EF4-FFF2-40B4-BE49-F238E27FC236}">
              <a16:creationId xmlns:a16="http://schemas.microsoft.com/office/drawing/2014/main" xmlns="" id="{00000000-0008-0000-0200-000023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48" name="Text Box 33">
          <a:extLst>
            <a:ext uri="{FF2B5EF4-FFF2-40B4-BE49-F238E27FC236}">
              <a16:creationId xmlns:a16="http://schemas.microsoft.com/office/drawing/2014/main" xmlns="" id="{00000000-0008-0000-0200-000024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49" name="Text Box 29">
          <a:extLst>
            <a:ext uri="{FF2B5EF4-FFF2-40B4-BE49-F238E27FC236}">
              <a16:creationId xmlns:a16="http://schemas.microsoft.com/office/drawing/2014/main" xmlns="" id="{00000000-0008-0000-0200-000025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50" name="Text Box 30">
          <a:extLst>
            <a:ext uri="{FF2B5EF4-FFF2-40B4-BE49-F238E27FC236}">
              <a16:creationId xmlns:a16="http://schemas.microsoft.com/office/drawing/2014/main" xmlns="" id="{00000000-0008-0000-0200-000026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51" name="Text Box 31">
          <a:extLst>
            <a:ext uri="{FF2B5EF4-FFF2-40B4-BE49-F238E27FC236}">
              <a16:creationId xmlns:a16="http://schemas.microsoft.com/office/drawing/2014/main" xmlns="" id="{00000000-0008-0000-0200-000027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52" name="Text Box 32">
          <a:extLst>
            <a:ext uri="{FF2B5EF4-FFF2-40B4-BE49-F238E27FC236}">
              <a16:creationId xmlns:a16="http://schemas.microsoft.com/office/drawing/2014/main" xmlns="" id="{00000000-0008-0000-0200-000028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53" name="Text Box 33">
          <a:extLst>
            <a:ext uri="{FF2B5EF4-FFF2-40B4-BE49-F238E27FC236}">
              <a16:creationId xmlns:a16="http://schemas.microsoft.com/office/drawing/2014/main" xmlns="" id="{00000000-0008-0000-0200-000029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54" name="Text Box 29">
          <a:extLst>
            <a:ext uri="{FF2B5EF4-FFF2-40B4-BE49-F238E27FC236}">
              <a16:creationId xmlns:a16="http://schemas.microsoft.com/office/drawing/2014/main" xmlns="" id="{00000000-0008-0000-0200-00002A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55" name="Text Box 30">
          <a:extLst>
            <a:ext uri="{FF2B5EF4-FFF2-40B4-BE49-F238E27FC236}">
              <a16:creationId xmlns:a16="http://schemas.microsoft.com/office/drawing/2014/main" xmlns="" id="{00000000-0008-0000-0200-00002B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56" name="Text Box 31">
          <a:extLst>
            <a:ext uri="{FF2B5EF4-FFF2-40B4-BE49-F238E27FC236}">
              <a16:creationId xmlns:a16="http://schemas.microsoft.com/office/drawing/2014/main" xmlns="" id="{00000000-0008-0000-0200-00002C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57" name="Text Box 32">
          <a:extLst>
            <a:ext uri="{FF2B5EF4-FFF2-40B4-BE49-F238E27FC236}">
              <a16:creationId xmlns:a16="http://schemas.microsoft.com/office/drawing/2014/main" xmlns="" id="{00000000-0008-0000-0200-00002D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58" name="Text Box 33">
          <a:extLst>
            <a:ext uri="{FF2B5EF4-FFF2-40B4-BE49-F238E27FC236}">
              <a16:creationId xmlns:a16="http://schemas.microsoft.com/office/drawing/2014/main" xmlns="" id="{00000000-0008-0000-0200-00002E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59" name="Text Box 29">
          <a:extLst>
            <a:ext uri="{FF2B5EF4-FFF2-40B4-BE49-F238E27FC236}">
              <a16:creationId xmlns:a16="http://schemas.microsoft.com/office/drawing/2014/main" xmlns="" id="{00000000-0008-0000-0200-00002F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60" name="Text Box 30">
          <a:extLst>
            <a:ext uri="{FF2B5EF4-FFF2-40B4-BE49-F238E27FC236}">
              <a16:creationId xmlns:a16="http://schemas.microsoft.com/office/drawing/2014/main" xmlns="" id="{00000000-0008-0000-0200-000030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61" name="Text Box 31">
          <a:extLst>
            <a:ext uri="{FF2B5EF4-FFF2-40B4-BE49-F238E27FC236}">
              <a16:creationId xmlns:a16="http://schemas.microsoft.com/office/drawing/2014/main" xmlns="" id="{00000000-0008-0000-0200-000031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62" name="Text Box 32">
          <a:extLst>
            <a:ext uri="{FF2B5EF4-FFF2-40B4-BE49-F238E27FC236}">
              <a16:creationId xmlns:a16="http://schemas.microsoft.com/office/drawing/2014/main" xmlns="" id="{00000000-0008-0000-0200-000032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63" name="Text Box 33">
          <a:extLst>
            <a:ext uri="{FF2B5EF4-FFF2-40B4-BE49-F238E27FC236}">
              <a16:creationId xmlns:a16="http://schemas.microsoft.com/office/drawing/2014/main" xmlns="" id="{00000000-0008-0000-0200-000033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64" name="Text Box 29">
          <a:extLst>
            <a:ext uri="{FF2B5EF4-FFF2-40B4-BE49-F238E27FC236}">
              <a16:creationId xmlns:a16="http://schemas.microsoft.com/office/drawing/2014/main" xmlns="" id="{00000000-0008-0000-0200-000034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65" name="Text Box 30">
          <a:extLst>
            <a:ext uri="{FF2B5EF4-FFF2-40B4-BE49-F238E27FC236}">
              <a16:creationId xmlns:a16="http://schemas.microsoft.com/office/drawing/2014/main" xmlns="" id="{00000000-0008-0000-0200-000035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66" name="Text Box 31">
          <a:extLst>
            <a:ext uri="{FF2B5EF4-FFF2-40B4-BE49-F238E27FC236}">
              <a16:creationId xmlns:a16="http://schemas.microsoft.com/office/drawing/2014/main" xmlns="" id="{00000000-0008-0000-0200-000036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67" name="Text Box 32">
          <a:extLst>
            <a:ext uri="{FF2B5EF4-FFF2-40B4-BE49-F238E27FC236}">
              <a16:creationId xmlns:a16="http://schemas.microsoft.com/office/drawing/2014/main" xmlns="" id="{00000000-0008-0000-0200-000037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68" name="Text Box 33">
          <a:extLst>
            <a:ext uri="{FF2B5EF4-FFF2-40B4-BE49-F238E27FC236}">
              <a16:creationId xmlns:a16="http://schemas.microsoft.com/office/drawing/2014/main" xmlns="" id="{00000000-0008-0000-0200-000038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69" name="Text Box 29">
          <a:extLst>
            <a:ext uri="{FF2B5EF4-FFF2-40B4-BE49-F238E27FC236}">
              <a16:creationId xmlns:a16="http://schemas.microsoft.com/office/drawing/2014/main" xmlns="" id="{00000000-0008-0000-0200-000039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70" name="Text Box 30">
          <a:extLst>
            <a:ext uri="{FF2B5EF4-FFF2-40B4-BE49-F238E27FC236}">
              <a16:creationId xmlns:a16="http://schemas.microsoft.com/office/drawing/2014/main" xmlns="" id="{00000000-0008-0000-0200-00003A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71" name="Text Box 31">
          <a:extLst>
            <a:ext uri="{FF2B5EF4-FFF2-40B4-BE49-F238E27FC236}">
              <a16:creationId xmlns:a16="http://schemas.microsoft.com/office/drawing/2014/main" xmlns="" id="{00000000-0008-0000-0200-00003B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72" name="Text Box 32">
          <a:extLst>
            <a:ext uri="{FF2B5EF4-FFF2-40B4-BE49-F238E27FC236}">
              <a16:creationId xmlns:a16="http://schemas.microsoft.com/office/drawing/2014/main" xmlns="" id="{00000000-0008-0000-0200-00003C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73" name="Text Box 33">
          <a:extLst>
            <a:ext uri="{FF2B5EF4-FFF2-40B4-BE49-F238E27FC236}">
              <a16:creationId xmlns:a16="http://schemas.microsoft.com/office/drawing/2014/main" xmlns="" id="{00000000-0008-0000-0200-00003D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74" name="Text Box 29">
          <a:extLst>
            <a:ext uri="{FF2B5EF4-FFF2-40B4-BE49-F238E27FC236}">
              <a16:creationId xmlns:a16="http://schemas.microsoft.com/office/drawing/2014/main" xmlns="" id="{00000000-0008-0000-0200-00003E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75" name="Text Box 30">
          <a:extLst>
            <a:ext uri="{FF2B5EF4-FFF2-40B4-BE49-F238E27FC236}">
              <a16:creationId xmlns:a16="http://schemas.microsoft.com/office/drawing/2014/main" xmlns="" id="{00000000-0008-0000-0200-00003F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76" name="Text Box 31">
          <a:extLst>
            <a:ext uri="{FF2B5EF4-FFF2-40B4-BE49-F238E27FC236}">
              <a16:creationId xmlns:a16="http://schemas.microsoft.com/office/drawing/2014/main" xmlns="" id="{00000000-0008-0000-0200-000040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77" name="Text Box 32">
          <a:extLst>
            <a:ext uri="{FF2B5EF4-FFF2-40B4-BE49-F238E27FC236}">
              <a16:creationId xmlns:a16="http://schemas.microsoft.com/office/drawing/2014/main" xmlns="" id="{00000000-0008-0000-0200-000041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78" name="Text Box 33">
          <a:extLst>
            <a:ext uri="{FF2B5EF4-FFF2-40B4-BE49-F238E27FC236}">
              <a16:creationId xmlns:a16="http://schemas.microsoft.com/office/drawing/2014/main" xmlns="" id="{00000000-0008-0000-0200-000042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79" name="Text Box 29">
          <a:extLst>
            <a:ext uri="{FF2B5EF4-FFF2-40B4-BE49-F238E27FC236}">
              <a16:creationId xmlns:a16="http://schemas.microsoft.com/office/drawing/2014/main" xmlns="" id="{00000000-0008-0000-0200-000043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80" name="Text Box 30">
          <a:extLst>
            <a:ext uri="{FF2B5EF4-FFF2-40B4-BE49-F238E27FC236}">
              <a16:creationId xmlns:a16="http://schemas.microsoft.com/office/drawing/2014/main" xmlns="" id="{00000000-0008-0000-0200-000044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81" name="Text Box 31">
          <a:extLst>
            <a:ext uri="{FF2B5EF4-FFF2-40B4-BE49-F238E27FC236}">
              <a16:creationId xmlns:a16="http://schemas.microsoft.com/office/drawing/2014/main" xmlns="" id="{00000000-0008-0000-0200-000045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82" name="Text Box 32">
          <a:extLst>
            <a:ext uri="{FF2B5EF4-FFF2-40B4-BE49-F238E27FC236}">
              <a16:creationId xmlns:a16="http://schemas.microsoft.com/office/drawing/2014/main" xmlns="" id="{00000000-0008-0000-0200-000046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83" name="Text Box 33">
          <a:extLst>
            <a:ext uri="{FF2B5EF4-FFF2-40B4-BE49-F238E27FC236}">
              <a16:creationId xmlns:a16="http://schemas.microsoft.com/office/drawing/2014/main" xmlns="" id="{00000000-0008-0000-0200-000047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84" name="Text Box 29">
          <a:extLst>
            <a:ext uri="{FF2B5EF4-FFF2-40B4-BE49-F238E27FC236}">
              <a16:creationId xmlns:a16="http://schemas.microsoft.com/office/drawing/2014/main" xmlns="" id="{00000000-0008-0000-0200-000048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85" name="Text Box 30">
          <a:extLst>
            <a:ext uri="{FF2B5EF4-FFF2-40B4-BE49-F238E27FC236}">
              <a16:creationId xmlns:a16="http://schemas.microsoft.com/office/drawing/2014/main" xmlns="" id="{00000000-0008-0000-0200-000049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86" name="Text Box 31">
          <a:extLst>
            <a:ext uri="{FF2B5EF4-FFF2-40B4-BE49-F238E27FC236}">
              <a16:creationId xmlns:a16="http://schemas.microsoft.com/office/drawing/2014/main" xmlns="" id="{00000000-0008-0000-0200-00004A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87" name="Text Box 32">
          <a:extLst>
            <a:ext uri="{FF2B5EF4-FFF2-40B4-BE49-F238E27FC236}">
              <a16:creationId xmlns:a16="http://schemas.microsoft.com/office/drawing/2014/main" xmlns="" id="{00000000-0008-0000-0200-00004B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88" name="Text Box 33">
          <a:extLst>
            <a:ext uri="{FF2B5EF4-FFF2-40B4-BE49-F238E27FC236}">
              <a16:creationId xmlns:a16="http://schemas.microsoft.com/office/drawing/2014/main" xmlns="" id="{00000000-0008-0000-0200-00004C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89" name="Text Box 29">
          <a:extLst>
            <a:ext uri="{FF2B5EF4-FFF2-40B4-BE49-F238E27FC236}">
              <a16:creationId xmlns:a16="http://schemas.microsoft.com/office/drawing/2014/main" xmlns="" id="{00000000-0008-0000-0200-00004D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90" name="Text Box 30">
          <a:extLst>
            <a:ext uri="{FF2B5EF4-FFF2-40B4-BE49-F238E27FC236}">
              <a16:creationId xmlns:a16="http://schemas.microsoft.com/office/drawing/2014/main" xmlns="" id="{00000000-0008-0000-0200-00004E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91" name="Text Box 31">
          <a:extLst>
            <a:ext uri="{FF2B5EF4-FFF2-40B4-BE49-F238E27FC236}">
              <a16:creationId xmlns:a16="http://schemas.microsoft.com/office/drawing/2014/main" xmlns="" id="{00000000-0008-0000-0200-00004F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92" name="Text Box 32">
          <a:extLst>
            <a:ext uri="{FF2B5EF4-FFF2-40B4-BE49-F238E27FC236}">
              <a16:creationId xmlns:a16="http://schemas.microsoft.com/office/drawing/2014/main" xmlns="" id="{00000000-0008-0000-0200-000050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93" name="Text Box 33">
          <a:extLst>
            <a:ext uri="{FF2B5EF4-FFF2-40B4-BE49-F238E27FC236}">
              <a16:creationId xmlns:a16="http://schemas.microsoft.com/office/drawing/2014/main" xmlns="" id="{00000000-0008-0000-0200-000051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94" name="Text Box 29">
          <a:extLst>
            <a:ext uri="{FF2B5EF4-FFF2-40B4-BE49-F238E27FC236}">
              <a16:creationId xmlns:a16="http://schemas.microsoft.com/office/drawing/2014/main" xmlns="" id="{00000000-0008-0000-0200-000052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95" name="Text Box 30">
          <a:extLst>
            <a:ext uri="{FF2B5EF4-FFF2-40B4-BE49-F238E27FC236}">
              <a16:creationId xmlns:a16="http://schemas.microsoft.com/office/drawing/2014/main" xmlns="" id="{00000000-0008-0000-0200-000053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96" name="Text Box 31">
          <a:extLst>
            <a:ext uri="{FF2B5EF4-FFF2-40B4-BE49-F238E27FC236}">
              <a16:creationId xmlns:a16="http://schemas.microsoft.com/office/drawing/2014/main" xmlns="" id="{00000000-0008-0000-0200-000054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97" name="Text Box 32">
          <a:extLst>
            <a:ext uri="{FF2B5EF4-FFF2-40B4-BE49-F238E27FC236}">
              <a16:creationId xmlns:a16="http://schemas.microsoft.com/office/drawing/2014/main" xmlns="" id="{00000000-0008-0000-0200-000055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98" name="Text Box 33">
          <a:extLst>
            <a:ext uri="{FF2B5EF4-FFF2-40B4-BE49-F238E27FC236}">
              <a16:creationId xmlns:a16="http://schemas.microsoft.com/office/drawing/2014/main" xmlns="" id="{00000000-0008-0000-0200-000056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599" name="Text Box 29">
          <a:extLst>
            <a:ext uri="{FF2B5EF4-FFF2-40B4-BE49-F238E27FC236}">
              <a16:creationId xmlns:a16="http://schemas.microsoft.com/office/drawing/2014/main" xmlns="" id="{00000000-0008-0000-0200-000057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00" name="Text Box 30">
          <a:extLst>
            <a:ext uri="{FF2B5EF4-FFF2-40B4-BE49-F238E27FC236}">
              <a16:creationId xmlns:a16="http://schemas.microsoft.com/office/drawing/2014/main" xmlns="" id="{00000000-0008-0000-0200-000058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01" name="Text Box 31">
          <a:extLst>
            <a:ext uri="{FF2B5EF4-FFF2-40B4-BE49-F238E27FC236}">
              <a16:creationId xmlns:a16="http://schemas.microsoft.com/office/drawing/2014/main" xmlns="" id="{00000000-0008-0000-0200-000059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02" name="Text Box 32">
          <a:extLst>
            <a:ext uri="{FF2B5EF4-FFF2-40B4-BE49-F238E27FC236}">
              <a16:creationId xmlns:a16="http://schemas.microsoft.com/office/drawing/2014/main" xmlns="" id="{00000000-0008-0000-0200-00005A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03" name="Text Box 33">
          <a:extLst>
            <a:ext uri="{FF2B5EF4-FFF2-40B4-BE49-F238E27FC236}">
              <a16:creationId xmlns:a16="http://schemas.microsoft.com/office/drawing/2014/main" xmlns="" id="{00000000-0008-0000-0200-00005B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04" name="Text Box 29">
          <a:extLst>
            <a:ext uri="{FF2B5EF4-FFF2-40B4-BE49-F238E27FC236}">
              <a16:creationId xmlns:a16="http://schemas.microsoft.com/office/drawing/2014/main" xmlns="" id="{00000000-0008-0000-0200-00005C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05" name="Text Box 30">
          <a:extLst>
            <a:ext uri="{FF2B5EF4-FFF2-40B4-BE49-F238E27FC236}">
              <a16:creationId xmlns:a16="http://schemas.microsoft.com/office/drawing/2014/main" xmlns="" id="{00000000-0008-0000-0200-00005D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06" name="Text Box 31">
          <a:extLst>
            <a:ext uri="{FF2B5EF4-FFF2-40B4-BE49-F238E27FC236}">
              <a16:creationId xmlns:a16="http://schemas.microsoft.com/office/drawing/2014/main" xmlns="" id="{00000000-0008-0000-0200-00005E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07" name="Text Box 32">
          <a:extLst>
            <a:ext uri="{FF2B5EF4-FFF2-40B4-BE49-F238E27FC236}">
              <a16:creationId xmlns:a16="http://schemas.microsoft.com/office/drawing/2014/main" xmlns="" id="{00000000-0008-0000-0200-00005F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08" name="Text Box 33">
          <a:extLst>
            <a:ext uri="{FF2B5EF4-FFF2-40B4-BE49-F238E27FC236}">
              <a16:creationId xmlns:a16="http://schemas.microsoft.com/office/drawing/2014/main" xmlns="" id="{00000000-0008-0000-0200-000060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09" name="Text Box 29">
          <a:extLst>
            <a:ext uri="{FF2B5EF4-FFF2-40B4-BE49-F238E27FC236}">
              <a16:creationId xmlns:a16="http://schemas.microsoft.com/office/drawing/2014/main" xmlns="" id="{00000000-0008-0000-0200-000061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10" name="Text Box 30">
          <a:extLst>
            <a:ext uri="{FF2B5EF4-FFF2-40B4-BE49-F238E27FC236}">
              <a16:creationId xmlns:a16="http://schemas.microsoft.com/office/drawing/2014/main" xmlns="" id="{00000000-0008-0000-0200-000062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11" name="Text Box 31">
          <a:extLst>
            <a:ext uri="{FF2B5EF4-FFF2-40B4-BE49-F238E27FC236}">
              <a16:creationId xmlns:a16="http://schemas.microsoft.com/office/drawing/2014/main" xmlns="" id="{00000000-0008-0000-0200-000063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12" name="Text Box 32">
          <a:extLst>
            <a:ext uri="{FF2B5EF4-FFF2-40B4-BE49-F238E27FC236}">
              <a16:creationId xmlns:a16="http://schemas.microsoft.com/office/drawing/2014/main" xmlns="" id="{00000000-0008-0000-0200-000064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13" name="Text Box 33">
          <a:extLst>
            <a:ext uri="{FF2B5EF4-FFF2-40B4-BE49-F238E27FC236}">
              <a16:creationId xmlns:a16="http://schemas.microsoft.com/office/drawing/2014/main" xmlns="" id="{00000000-0008-0000-0200-000065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14" name="Text Box 29">
          <a:extLst>
            <a:ext uri="{FF2B5EF4-FFF2-40B4-BE49-F238E27FC236}">
              <a16:creationId xmlns:a16="http://schemas.microsoft.com/office/drawing/2014/main" xmlns="" id="{00000000-0008-0000-0200-000066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15" name="Text Box 30">
          <a:extLst>
            <a:ext uri="{FF2B5EF4-FFF2-40B4-BE49-F238E27FC236}">
              <a16:creationId xmlns:a16="http://schemas.microsoft.com/office/drawing/2014/main" xmlns="" id="{00000000-0008-0000-0200-000067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16" name="Text Box 31">
          <a:extLst>
            <a:ext uri="{FF2B5EF4-FFF2-40B4-BE49-F238E27FC236}">
              <a16:creationId xmlns:a16="http://schemas.microsoft.com/office/drawing/2014/main" xmlns="" id="{00000000-0008-0000-0200-000068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17" name="Text Box 32">
          <a:extLst>
            <a:ext uri="{FF2B5EF4-FFF2-40B4-BE49-F238E27FC236}">
              <a16:creationId xmlns:a16="http://schemas.microsoft.com/office/drawing/2014/main" xmlns="" id="{00000000-0008-0000-0200-000069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18" name="Text Box 33">
          <a:extLst>
            <a:ext uri="{FF2B5EF4-FFF2-40B4-BE49-F238E27FC236}">
              <a16:creationId xmlns:a16="http://schemas.microsoft.com/office/drawing/2014/main" xmlns="" id="{00000000-0008-0000-0200-00006A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19" name="Text Box 29">
          <a:extLst>
            <a:ext uri="{FF2B5EF4-FFF2-40B4-BE49-F238E27FC236}">
              <a16:creationId xmlns:a16="http://schemas.microsoft.com/office/drawing/2014/main" xmlns="" id="{00000000-0008-0000-0200-00006B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20" name="Text Box 30">
          <a:extLst>
            <a:ext uri="{FF2B5EF4-FFF2-40B4-BE49-F238E27FC236}">
              <a16:creationId xmlns:a16="http://schemas.microsoft.com/office/drawing/2014/main" xmlns="" id="{00000000-0008-0000-0200-00006C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21" name="Text Box 31">
          <a:extLst>
            <a:ext uri="{FF2B5EF4-FFF2-40B4-BE49-F238E27FC236}">
              <a16:creationId xmlns:a16="http://schemas.microsoft.com/office/drawing/2014/main" xmlns="" id="{00000000-0008-0000-0200-00006D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22" name="Text Box 32">
          <a:extLst>
            <a:ext uri="{FF2B5EF4-FFF2-40B4-BE49-F238E27FC236}">
              <a16:creationId xmlns:a16="http://schemas.microsoft.com/office/drawing/2014/main" xmlns="" id="{00000000-0008-0000-0200-00006E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23" name="Text Box 33">
          <a:extLst>
            <a:ext uri="{FF2B5EF4-FFF2-40B4-BE49-F238E27FC236}">
              <a16:creationId xmlns:a16="http://schemas.microsoft.com/office/drawing/2014/main" xmlns="" id="{00000000-0008-0000-0200-00006F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24" name="Text Box 29">
          <a:extLst>
            <a:ext uri="{FF2B5EF4-FFF2-40B4-BE49-F238E27FC236}">
              <a16:creationId xmlns:a16="http://schemas.microsoft.com/office/drawing/2014/main" xmlns="" id="{00000000-0008-0000-0200-000070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25" name="Text Box 30">
          <a:extLst>
            <a:ext uri="{FF2B5EF4-FFF2-40B4-BE49-F238E27FC236}">
              <a16:creationId xmlns:a16="http://schemas.microsoft.com/office/drawing/2014/main" xmlns="" id="{00000000-0008-0000-0200-000071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26" name="Text Box 31">
          <a:extLst>
            <a:ext uri="{FF2B5EF4-FFF2-40B4-BE49-F238E27FC236}">
              <a16:creationId xmlns:a16="http://schemas.microsoft.com/office/drawing/2014/main" xmlns="" id="{00000000-0008-0000-0200-000072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27" name="Text Box 32">
          <a:extLst>
            <a:ext uri="{FF2B5EF4-FFF2-40B4-BE49-F238E27FC236}">
              <a16:creationId xmlns:a16="http://schemas.microsoft.com/office/drawing/2014/main" xmlns="" id="{00000000-0008-0000-0200-000073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28" name="Text Box 33">
          <a:extLst>
            <a:ext uri="{FF2B5EF4-FFF2-40B4-BE49-F238E27FC236}">
              <a16:creationId xmlns:a16="http://schemas.microsoft.com/office/drawing/2014/main" xmlns="" id="{00000000-0008-0000-0200-000074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29" name="Text Box 29">
          <a:extLst>
            <a:ext uri="{FF2B5EF4-FFF2-40B4-BE49-F238E27FC236}">
              <a16:creationId xmlns:a16="http://schemas.microsoft.com/office/drawing/2014/main" xmlns="" id="{00000000-0008-0000-0200-000075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30" name="Text Box 30">
          <a:extLst>
            <a:ext uri="{FF2B5EF4-FFF2-40B4-BE49-F238E27FC236}">
              <a16:creationId xmlns:a16="http://schemas.microsoft.com/office/drawing/2014/main" xmlns="" id="{00000000-0008-0000-0200-000076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31" name="Text Box 31">
          <a:extLst>
            <a:ext uri="{FF2B5EF4-FFF2-40B4-BE49-F238E27FC236}">
              <a16:creationId xmlns:a16="http://schemas.microsoft.com/office/drawing/2014/main" xmlns="" id="{00000000-0008-0000-0200-000077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32" name="Text Box 32">
          <a:extLst>
            <a:ext uri="{FF2B5EF4-FFF2-40B4-BE49-F238E27FC236}">
              <a16:creationId xmlns:a16="http://schemas.microsoft.com/office/drawing/2014/main" xmlns="" id="{00000000-0008-0000-0200-000078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33" name="Text Box 33">
          <a:extLst>
            <a:ext uri="{FF2B5EF4-FFF2-40B4-BE49-F238E27FC236}">
              <a16:creationId xmlns:a16="http://schemas.microsoft.com/office/drawing/2014/main" xmlns="" id="{00000000-0008-0000-0200-000079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34" name="Text Box 29">
          <a:extLst>
            <a:ext uri="{FF2B5EF4-FFF2-40B4-BE49-F238E27FC236}">
              <a16:creationId xmlns:a16="http://schemas.microsoft.com/office/drawing/2014/main" xmlns="" id="{00000000-0008-0000-0200-00007A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35" name="Text Box 30">
          <a:extLst>
            <a:ext uri="{FF2B5EF4-FFF2-40B4-BE49-F238E27FC236}">
              <a16:creationId xmlns:a16="http://schemas.microsoft.com/office/drawing/2014/main" xmlns="" id="{00000000-0008-0000-0200-00007B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36" name="Text Box 31">
          <a:extLst>
            <a:ext uri="{FF2B5EF4-FFF2-40B4-BE49-F238E27FC236}">
              <a16:creationId xmlns:a16="http://schemas.microsoft.com/office/drawing/2014/main" xmlns="" id="{00000000-0008-0000-0200-00007C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37" name="Text Box 32">
          <a:extLst>
            <a:ext uri="{FF2B5EF4-FFF2-40B4-BE49-F238E27FC236}">
              <a16:creationId xmlns:a16="http://schemas.microsoft.com/office/drawing/2014/main" xmlns="" id="{00000000-0008-0000-0200-00007D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38" name="Text Box 33">
          <a:extLst>
            <a:ext uri="{FF2B5EF4-FFF2-40B4-BE49-F238E27FC236}">
              <a16:creationId xmlns:a16="http://schemas.microsoft.com/office/drawing/2014/main" xmlns="" id="{00000000-0008-0000-0200-00007E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39" name="Text Box 29">
          <a:extLst>
            <a:ext uri="{FF2B5EF4-FFF2-40B4-BE49-F238E27FC236}">
              <a16:creationId xmlns:a16="http://schemas.microsoft.com/office/drawing/2014/main" xmlns="" id="{00000000-0008-0000-0200-00007F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40" name="Text Box 30">
          <a:extLst>
            <a:ext uri="{FF2B5EF4-FFF2-40B4-BE49-F238E27FC236}">
              <a16:creationId xmlns:a16="http://schemas.microsoft.com/office/drawing/2014/main" xmlns="" id="{00000000-0008-0000-0200-000080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41" name="Text Box 31">
          <a:extLst>
            <a:ext uri="{FF2B5EF4-FFF2-40B4-BE49-F238E27FC236}">
              <a16:creationId xmlns:a16="http://schemas.microsoft.com/office/drawing/2014/main" xmlns="" id="{00000000-0008-0000-0200-000081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42" name="Text Box 32">
          <a:extLst>
            <a:ext uri="{FF2B5EF4-FFF2-40B4-BE49-F238E27FC236}">
              <a16:creationId xmlns:a16="http://schemas.microsoft.com/office/drawing/2014/main" xmlns="" id="{00000000-0008-0000-0200-000082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43" name="Text Box 33">
          <a:extLst>
            <a:ext uri="{FF2B5EF4-FFF2-40B4-BE49-F238E27FC236}">
              <a16:creationId xmlns:a16="http://schemas.microsoft.com/office/drawing/2014/main" xmlns="" id="{00000000-0008-0000-0200-000083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44" name="Text Box 29">
          <a:extLst>
            <a:ext uri="{FF2B5EF4-FFF2-40B4-BE49-F238E27FC236}">
              <a16:creationId xmlns:a16="http://schemas.microsoft.com/office/drawing/2014/main" xmlns="" id="{00000000-0008-0000-0200-000084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45" name="Text Box 30">
          <a:extLst>
            <a:ext uri="{FF2B5EF4-FFF2-40B4-BE49-F238E27FC236}">
              <a16:creationId xmlns:a16="http://schemas.microsoft.com/office/drawing/2014/main" xmlns="" id="{00000000-0008-0000-0200-000085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46" name="Text Box 31">
          <a:extLst>
            <a:ext uri="{FF2B5EF4-FFF2-40B4-BE49-F238E27FC236}">
              <a16:creationId xmlns:a16="http://schemas.microsoft.com/office/drawing/2014/main" xmlns="" id="{00000000-0008-0000-0200-000086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47" name="Text Box 32">
          <a:extLst>
            <a:ext uri="{FF2B5EF4-FFF2-40B4-BE49-F238E27FC236}">
              <a16:creationId xmlns:a16="http://schemas.microsoft.com/office/drawing/2014/main" xmlns="" id="{00000000-0008-0000-0200-000087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48" name="Text Box 33">
          <a:extLst>
            <a:ext uri="{FF2B5EF4-FFF2-40B4-BE49-F238E27FC236}">
              <a16:creationId xmlns:a16="http://schemas.microsoft.com/office/drawing/2014/main" xmlns="" id="{00000000-0008-0000-0200-000088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49" name="Text Box 29">
          <a:extLst>
            <a:ext uri="{FF2B5EF4-FFF2-40B4-BE49-F238E27FC236}">
              <a16:creationId xmlns:a16="http://schemas.microsoft.com/office/drawing/2014/main" xmlns="" id="{00000000-0008-0000-0200-000089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50" name="Text Box 30">
          <a:extLst>
            <a:ext uri="{FF2B5EF4-FFF2-40B4-BE49-F238E27FC236}">
              <a16:creationId xmlns:a16="http://schemas.microsoft.com/office/drawing/2014/main" xmlns="" id="{00000000-0008-0000-0200-00008A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51" name="Text Box 31">
          <a:extLst>
            <a:ext uri="{FF2B5EF4-FFF2-40B4-BE49-F238E27FC236}">
              <a16:creationId xmlns:a16="http://schemas.microsoft.com/office/drawing/2014/main" xmlns="" id="{00000000-0008-0000-0200-00008B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52" name="Text Box 32">
          <a:extLst>
            <a:ext uri="{FF2B5EF4-FFF2-40B4-BE49-F238E27FC236}">
              <a16:creationId xmlns:a16="http://schemas.microsoft.com/office/drawing/2014/main" xmlns="" id="{00000000-0008-0000-0200-00008C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53" name="Text Box 33">
          <a:extLst>
            <a:ext uri="{FF2B5EF4-FFF2-40B4-BE49-F238E27FC236}">
              <a16:creationId xmlns:a16="http://schemas.microsoft.com/office/drawing/2014/main" xmlns="" id="{00000000-0008-0000-0200-00008D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54" name="Text Box 29">
          <a:extLst>
            <a:ext uri="{FF2B5EF4-FFF2-40B4-BE49-F238E27FC236}">
              <a16:creationId xmlns:a16="http://schemas.microsoft.com/office/drawing/2014/main" xmlns="" id="{00000000-0008-0000-0200-00008E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55" name="Text Box 30">
          <a:extLst>
            <a:ext uri="{FF2B5EF4-FFF2-40B4-BE49-F238E27FC236}">
              <a16:creationId xmlns:a16="http://schemas.microsoft.com/office/drawing/2014/main" xmlns="" id="{00000000-0008-0000-0200-00008F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56" name="Text Box 31">
          <a:extLst>
            <a:ext uri="{FF2B5EF4-FFF2-40B4-BE49-F238E27FC236}">
              <a16:creationId xmlns:a16="http://schemas.microsoft.com/office/drawing/2014/main" xmlns="" id="{00000000-0008-0000-0200-000090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57" name="Text Box 32">
          <a:extLst>
            <a:ext uri="{FF2B5EF4-FFF2-40B4-BE49-F238E27FC236}">
              <a16:creationId xmlns:a16="http://schemas.microsoft.com/office/drawing/2014/main" xmlns="" id="{00000000-0008-0000-0200-000091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58" name="Text Box 33">
          <a:extLst>
            <a:ext uri="{FF2B5EF4-FFF2-40B4-BE49-F238E27FC236}">
              <a16:creationId xmlns:a16="http://schemas.microsoft.com/office/drawing/2014/main" xmlns="" id="{00000000-0008-0000-0200-000092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59" name="Text Box 29">
          <a:extLst>
            <a:ext uri="{FF2B5EF4-FFF2-40B4-BE49-F238E27FC236}">
              <a16:creationId xmlns:a16="http://schemas.microsoft.com/office/drawing/2014/main" xmlns="" id="{00000000-0008-0000-0200-000093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60" name="Text Box 30">
          <a:extLst>
            <a:ext uri="{FF2B5EF4-FFF2-40B4-BE49-F238E27FC236}">
              <a16:creationId xmlns:a16="http://schemas.microsoft.com/office/drawing/2014/main" xmlns="" id="{00000000-0008-0000-0200-000094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61" name="Text Box 31">
          <a:extLst>
            <a:ext uri="{FF2B5EF4-FFF2-40B4-BE49-F238E27FC236}">
              <a16:creationId xmlns:a16="http://schemas.microsoft.com/office/drawing/2014/main" xmlns="" id="{00000000-0008-0000-0200-000095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62" name="Text Box 32">
          <a:extLst>
            <a:ext uri="{FF2B5EF4-FFF2-40B4-BE49-F238E27FC236}">
              <a16:creationId xmlns:a16="http://schemas.microsoft.com/office/drawing/2014/main" xmlns="" id="{00000000-0008-0000-0200-000096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63" name="Text Box 33">
          <a:extLst>
            <a:ext uri="{FF2B5EF4-FFF2-40B4-BE49-F238E27FC236}">
              <a16:creationId xmlns:a16="http://schemas.microsoft.com/office/drawing/2014/main" xmlns="" id="{00000000-0008-0000-0200-000097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64" name="Text Box 29">
          <a:extLst>
            <a:ext uri="{FF2B5EF4-FFF2-40B4-BE49-F238E27FC236}">
              <a16:creationId xmlns:a16="http://schemas.microsoft.com/office/drawing/2014/main" xmlns="" id="{00000000-0008-0000-0200-000098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65" name="Text Box 30">
          <a:extLst>
            <a:ext uri="{FF2B5EF4-FFF2-40B4-BE49-F238E27FC236}">
              <a16:creationId xmlns:a16="http://schemas.microsoft.com/office/drawing/2014/main" xmlns="" id="{00000000-0008-0000-0200-000099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66" name="Text Box 31">
          <a:extLst>
            <a:ext uri="{FF2B5EF4-FFF2-40B4-BE49-F238E27FC236}">
              <a16:creationId xmlns:a16="http://schemas.microsoft.com/office/drawing/2014/main" xmlns="" id="{00000000-0008-0000-0200-00009A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67" name="Text Box 32">
          <a:extLst>
            <a:ext uri="{FF2B5EF4-FFF2-40B4-BE49-F238E27FC236}">
              <a16:creationId xmlns:a16="http://schemas.microsoft.com/office/drawing/2014/main" xmlns="" id="{00000000-0008-0000-0200-00009B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68" name="Text Box 33">
          <a:extLst>
            <a:ext uri="{FF2B5EF4-FFF2-40B4-BE49-F238E27FC236}">
              <a16:creationId xmlns:a16="http://schemas.microsoft.com/office/drawing/2014/main" xmlns="" id="{00000000-0008-0000-0200-00009C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69" name="Text Box 29">
          <a:extLst>
            <a:ext uri="{FF2B5EF4-FFF2-40B4-BE49-F238E27FC236}">
              <a16:creationId xmlns:a16="http://schemas.microsoft.com/office/drawing/2014/main" xmlns="" id="{00000000-0008-0000-0200-00009D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70" name="Text Box 30">
          <a:extLst>
            <a:ext uri="{FF2B5EF4-FFF2-40B4-BE49-F238E27FC236}">
              <a16:creationId xmlns:a16="http://schemas.microsoft.com/office/drawing/2014/main" xmlns="" id="{00000000-0008-0000-0200-00009E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71" name="Text Box 31">
          <a:extLst>
            <a:ext uri="{FF2B5EF4-FFF2-40B4-BE49-F238E27FC236}">
              <a16:creationId xmlns:a16="http://schemas.microsoft.com/office/drawing/2014/main" xmlns="" id="{00000000-0008-0000-0200-00009F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72" name="Text Box 32">
          <a:extLst>
            <a:ext uri="{FF2B5EF4-FFF2-40B4-BE49-F238E27FC236}">
              <a16:creationId xmlns:a16="http://schemas.microsoft.com/office/drawing/2014/main" xmlns="" id="{00000000-0008-0000-0200-0000A0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73" name="Text Box 33">
          <a:extLst>
            <a:ext uri="{FF2B5EF4-FFF2-40B4-BE49-F238E27FC236}">
              <a16:creationId xmlns:a16="http://schemas.microsoft.com/office/drawing/2014/main" xmlns="" id="{00000000-0008-0000-0200-0000A1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74" name="Text Box 29">
          <a:extLst>
            <a:ext uri="{FF2B5EF4-FFF2-40B4-BE49-F238E27FC236}">
              <a16:creationId xmlns:a16="http://schemas.microsoft.com/office/drawing/2014/main" xmlns="" id="{00000000-0008-0000-0200-0000A2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75" name="Text Box 30">
          <a:extLst>
            <a:ext uri="{FF2B5EF4-FFF2-40B4-BE49-F238E27FC236}">
              <a16:creationId xmlns:a16="http://schemas.microsoft.com/office/drawing/2014/main" xmlns="" id="{00000000-0008-0000-0200-0000A3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76" name="Text Box 31">
          <a:extLst>
            <a:ext uri="{FF2B5EF4-FFF2-40B4-BE49-F238E27FC236}">
              <a16:creationId xmlns:a16="http://schemas.microsoft.com/office/drawing/2014/main" xmlns="" id="{00000000-0008-0000-0200-0000A4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77" name="Text Box 32">
          <a:extLst>
            <a:ext uri="{FF2B5EF4-FFF2-40B4-BE49-F238E27FC236}">
              <a16:creationId xmlns:a16="http://schemas.microsoft.com/office/drawing/2014/main" xmlns="" id="{00000000-0008-0000-0200-0000A5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78" name="Text Box 33">
          <a:extLst>
            <a:ext uri="{FF2B5EF4-FFF2-40B4-BE49-F238E27FC236}">
              <a16:creationId xmlns:a16="http://schemas.microsoft.com/office/drawing/2014/main" xmlns="" id="{00000000-0008-0000-0200-0000A6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79" name="Text Box 29">
          <a:extLst>
            <a:ext uri="{FF2B5EF4-FFF2-40B4-BE49-F238E27FC236}">
              <a16:creationId xmlns:a16="http://schemas.microsoft.com/office/drawing/2014/main" xmlns="" id="{00000000-0008-0000-0200-0000A7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80" name="Text Box 30">
          <a:extLst>
            <a:ext uri="{FF2B5EF4-FFF2-40B4-BE49-F238E27FC236}">
              <a16:creationId xmlns:a16="http://schemas.microsoft.com/office/drawing/2014/main" xmlns="" id="{00000000-0008-0000-0200-0000A8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81" name="Text Box 31">
          <a:extLst>
            <a:ext uri="{FF2B5EF4-FFF2-40B4-BE49-F238E27FC236}">
              <a16:creationId xmlns:a16="http://schemas.microsoft.com/office/drawing/2014/main" xmlns="" id="{00000000-0008-0000-0200-0000A9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82" name="Text Box 32">
          <a:extLst>
            <a:ext uri="{FF2B5EF4-FFF2-40B4-BE49-F238E27FC236}">
              <a16:creationId xmlns:a16="http://schemas.microsoft.com/office/drawing/2014/main" xmlns="" id="{00000000-0008-0000-0200-0000AA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83" name="Text Box 33">
          <a:extLst>
            <a:ext uri="{FF2B5EF4-FFF2-40B4-BE49-F238E27FC236}">
              <a16:creationId xmlns:a16="http://schemas.microsoft.com/office/drawing/2014/main" xmlns="" id="{00000000-0008-0000-0200-0000AB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84" name="Text Box 29">
          <a:extLst>
            <a:ext uri="{FF2B5EF4-FFF2-40B4-BE49-F238E27FC236}">
              <a16:creationId xmlns:a16="http://schemas.microsoft.com/office/drawing/2014/main" xmlns="" id="{00000000-0008-0000-0200-0000AC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85" name="Text Box 30">
          <a:extLst>
            <a:ext uri="{FF2B5EF4-FFF2-40B4-BE49-F238E27FC236}">
              <a16:creationId xmlns:a16="http://schemas.microsoft.com/office/drawing/2014/main" xmlns="" id="{00000000-0008-0000-0200-0000AD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86" name="Text Box 31">
          <a:extLst>
            <a:ext uri="{FF2B5EF4-FFF2-40B4-BE49-F238E27FC236}">
              <a16:creationId xmlns:a16="http://schemas.microsoft.com/office/drawing/2014/main" xmlns="" id="{00000000-0008-0000-0200-0000AE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87" name="Text Box 32">
          <a:extLst>
            <a:ext uri="{FF2B5EF4-FFF2-40B4-BE49-F238E27FC236}">
              <a16:creationId xmlns:a16="http://schemas.microsoft.com/office/drawing/2014/main" xmlns="" id="{00000000-0008-0000-0200-0000AF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76200" cy="361950"/>
    <xdr:sp macro="" textlink="">
      <xdr:nvSpPr>
        <xdr:cNvPr id="688" name="Text Box 33">
          <a:extLst>
            <a:ext uri="{FF2B5EF4-FFF2-40B4-BE49-F238E27FC236}">
              <a16:creationId xmlns:a16="http://schemas.microsoft.com/office/drawing/2014/main" xmlns="" id="{00000000-0008-0000-0200-0000B0020000}"/>
            </a:ext>
          </a:extLst>
        </xdr:cNvPr>
        <xdr:cNvSpPr txBox="1">
          <a:spLocks noChangeArrowheads="1"/>
        </xdr:cNvSpPr>
      </xdr:nvSpPr>
      <xdr:spPr bwMode="auto">
        <a:xfrm>
          <a:off x="0" y="1295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12</xdr:col>
      <xdr:colOff>1291590</xdr:colOff>
      <xdr:row>9</xdr:row>
      <xdr:rowOff>121920</xdr:rowOff>
    </xdr:from>
    <xdr:to>
      <xdr:col>13</xdr:col>
      <xdr:colOff>68580</xdr:colOff>
      <xdr:row>74</xdr:row>
      <xdr:rowOff>118110</xdr:rowOff>
    </xdr:to>
    <xdr:sp macro="" textlink="">
      <xdr:nvSpPr>
        <xdr:cNvPr id="689" name="Text Box 1">
          <a:extLst>
            <a:ext uri="{FF2B5EF4-FFF2-40B4-BE49-F238E27FC236}">
              <a16:creationId xmlns:a16="http://schemas.microsoft.com/office/drawing/2014/main" xmlns="" id="{00000000-0008-0000-0200-0000B1020000}"/>
            </a:ext>
          </a:extLst>
        </xdr:cNvPr>
        <xdr:cNvSpPr txBox="1">
          <a:spLocks noChangeArrowheads="1"/>
        </xdr:cNvSpPr>
      </xdr:nvSpPr>
      <xdr:spPr bwMode="auto">
        <a:xfrm>
          <a:off x="14771370" y="1527810"/>
          <a:ext cx="76200" cy="3246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76200</xdr:colOff>
      <xdr:row>74</xdr:row>
      <xdr:rowOff>129540</xdr:rowOff>
    </xdr:to>
    <xdr:sp macro="" textlink="">
      <xdr:nvSpPr>
        <xdr:cNvPr id="690" name="Text Box 2">
          <a:extLst>
            <a:ext uri="{FF2B5EF4-FFF2-40B4-BE49-F238E27FC236}">
              <a16:creationId xmlns:a16="http://schemas.microsoft.com/office/drawing/2014/main" xmlns="" id="{00000000-0008-0000-0200-0000B2020000}"/>
            </a:ext>
          </a:extLst>
        </xdr:cNvPr>
        <xdr:cNvSpPr txBox="1">
          <a:spLocks noChangeArrowheads="1"/>
        </xdr:cNvSpPr>
      </xdr:nvSpPr>
      <xdr:spPr bwMode="auto">
        <a:xfrm>
          <a:off x="12211050" y="1600200"/>
          <a:ext cx="76200" cy="182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76200</xdr:colOff>
      <xdr:row>74</xdr:row>
      <xdr:rowOff>129540</xdr:rowOff>
    </xdr:to>
    <xdr:sp macro="" textlink="">
      <xdr:nvSpPr>
        <xdr:cNvPr id="691" name="Text Box 3">
          <a:extLst>
            <a:ext uri="{FF2B5EF4-FFF2-40B4-BE49-F238E27FC236}">
              <a16:creationId xmlns:a16="http://schemas.microsoft.com/office/drawing/2014/main" xmlns="" id="{00000000-0008-0000-0200-0000B3020000}"/>
            </a:ext>
          </a:extLst>
        </xdr:cNvPr>
        <xdr:cNvSpPr txBox="1">
          <a:spLocks noChangeArrowheads="1"/>
        </xdr:cNvSpPr>
      </xdr:nvSpPr>
      <xdr:spPr bwMode="auto">
        <a:xfrm>
          <a:off x="12211050" y="1600200"/>
          <a:ext cx="76200" cy="182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76200</xdr:colOff>
      <xdr:row>74</xdr:row>
      <xdr:rowOff>129540</xdr:rowOff>
    </xdr:to>
    <xdr:sp macro="" textlink="">
      <xdr:nvSpPr>
        <xdr:cNvPr id="692" name="Text Box 4">
          <a:extLst>
            <a:ext uri="{FF2B5EF4-FFF2-40B4-BE49-F238E27FC236}">
              <a16:creationId xmlns:a16="http://schemas.microsoft.com/office/drawing/2014/main" xmlns="" id="{00000000-0008-0000-0200-0000B4020000}"/>
            </a:ext>
          </a:extLst>
        </xdr:cNvPr>
        <xdr:cNvSpPr txBox="1">
          <a:spLocks noChangeArrowheads="1"/>
        </xdr:cNvSpPr>
      </xdr:nvSpPr>
      <xdr:spPr bwMode="auto">
        <a:xfrm>
          <a:off x="12211050" y="1600200"/>
          <a:ext cx="76200" cy="182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76200</xdr:colOff>
      <xdr:row>74</xdr:row>
      <xdr:rowOff>129540</xdr:rowOff>
    </xdr:to>
    <xdr:sp macro="" textlink="">
      <xdr:nvSpPr>
        <xdr:cNvPr id="693" name="Text Box 29">
          <a:extLst>
            <a:ext uri="{FF2B5EF4-FFF2-40B4-BE49-F238E27FC236}">
              <a16:creationId xmlns:a16="http://schemas.microsoft.com/office/drawing/2014/main" xmlns="" id="{00000000-0008-0000-0200-0000B5020000}"/>
            </a:ext>
          </a:extLst>
        </xdr:cNvPr>
        <xdr:cNvSpPr txBox="1">
          <a:spLocks noChangeArrowheads="1"/>
        </xdr:cNvSpPr>
      </xdr:nvSpPr>
      <xdr:spPr bwMode="auto">
        <a:xfrm>
          <a:off x="323850" y="1600200"/>
          <a:ext cx="76200" cy="182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76200</xdr:colOff>
      <xdr:row>74</xdr:row>
      <xdr:rowOff>129540</xdr:rowOff>
    </xdr:to>
    <xdr:sp macro="" textlink="">
      <xdr:nvSpPr>
        <xdr:cNvPr id="694" name="Text Box 30">
          <a:extLst>
            <a:ext uri="{FF2B5EF4-FFF2-40B4-BE49-F238E27FC236}">
              <a16:creationId xmlns:a16="http://schemas.microsoft.com/office/drawing/2014/main" xmlns="" id="{00000000-0008-0000-0200-0000B6020000}"/>
            </a:ext>
          </a:extLst>
        </xdr:cNvPr>
        <xdr:cNvSpPr txBox="1">
          <a:spLocks noChangeArrowheads="1"/>
        </xdr:cNvSpPr>
      </xdr:nvSpPr>
      <xdr:spPr bwMode="auto">
        <a:xfrm>
          <a:off x="323850" y="1600200"/>
          <a:ext cx="76200" cy="182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76200</xdr:colOff>
      <xdr:row>74</xdr:row>
      <xdr:rowOff>129540</xdr:rowOff>
    </xdr:to>
    <xdr:sp macro="" textlink="">
      <xdr:nvSpPr>
        <xdr:cNvPr id="695" name="Text Box 31">
          <a:extLst>
            <a:ext uri="{FF2B5EF4-FFF2-40B4-BE49-F238E27FC236}">
              <a16:creationId xmlns:a16="http://schemas.microsoft.com/office/drawing/2014/main" xmlns="" id="{00000000-0008-0000-0200-0000B7020000}"/>
            </a:ext>
          </a:extLst>
        </xdr:cNvPr>
        <xdr:cNvSpPr txBox="1">
          <a:spLocks noChangeArrowheads="1"/>
        </xdr:cNvSpPr>
      </xdr:nvSpPr>
      <xdr:spPr bwMode="auto">
        <a:xfrm>
          <a:off x="323850" y="1600200"/>
          <a:ext cx="76200" cy="182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76200</xdr:colOff>
      <xdr:row>74</xdr:row>
      <xdr:rowOff>129540</xdr:rowOff>
    </xdr:to>
    <xdr:sp macro="" textlink="">
      <xdr:nvSpPr>
        <xdr:cNvPr id="696" name="Text Box 32">
          <a:extLst>
            <a:ext uri="{FF2B5EF4-FFF2-40B4-BE49-F238E27FC236}">
              <a16:creationId xmlns:a16="http://schemas.microsoft.com/office/drawing/2014/main" xmlns="" id="{00000000-0008-0000-0200-0000B8020000}"/>
            </a:ext>
          </a:extLst>
        </xdr:cNvPr>
        <xdr:cNvSpPr txBox="1">
          <a:spLocks noChangeArrowheads="1"/>
        </xdr:cNvSpPr>
      </xdr:nvSpPr>
      <xdr:spPr bwMode="auto">
        <a:xfrm>
          <a:off x="323850" y="1600200"/>
          <a:ext cx="76200" cy="182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76200</xdr:colOff>
      <xdr:row>74</xdr:row>
      <xdr:rowOff>129540</xdr:rowOff>
    </xdr:to>
    <xdr:sp macro="" textlink="">
      <xdr:nvSpPr>
        <xdr:cNvPr id="697" name="Text Box 33">
          <a:extLst>
            <a:ext uri="{FF2B5EF4-FFF2-40B4-BE49-F238E27FC236}">
              <a16:creationId xmlns:a16="http://schemas.microsoft.com/office/drawing/2014/main" xmlns="" id="{00000000-0008-0000-0200-0000B9020000}"/>
            </a:ext>
          </a:extLst>
        </xdr:cNvPr>
        <xdr:cNvSpPr txBox="1">
          <a:spLocks noChangeArrowheads="1"/>
        </xdr:cNvSpPr>
      </xdr:nvSpPr>
      <xdr:spPr bwMode="auto">
        <a:xfrm>
          <a:off x="323850" y="1600200"/>
          <a:ext cx="76200" cy="182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11430</xdr:colOff>
      <xdr:row>10</xdr:row>
      <xdr:rowOff>0</xdr:rowOff>
    </xdr:from>
    <xdr:to>
      <xdr:col>9</xdr:col>
      <xdr:colOff>87630</xdr:colOff>
      <xdr:row>74</xdr:row>
      <xdr:rowOff>129540</xdr:rowOff>
    </xdr:to>
    <xdr:sp macro="" textlink="">
      <xdr:nvSpPr>
        <xdr:cNvPr id="698" name="Text Box 35">
          <a:extLst>
            <a:ext uri="{FF2B5EF4-FFF2-40B4-BE49-F238E27FC236}">
              <a16:creationId xmlns:a16="http://schemas.microsoft.com/office/drawing/2014/main" xmlns="" id="{00000000-0008-0000-0200-0000BA020000}"/>
            </a:ext>
          </a:extLst>
        </xdr:cNvPr>
        <xdr:cNvSpPr txBox="1">
          <a:spLocks noChangeArrowheads="1"/>
        </xdr:cNvSpPr>
      </xdr:nvSpPr>
      <xdr:spPr bwMode="auto">
        <a:xfrm>
          <a:off x="11170920" y="1539240"/>
          <a:ext cx="76200" cy="3246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76200</xdr:colOff>
      <xdr:row>74</xdr:row>
      <xdr:rowOff>129540</xdr:rowOff>
    </xdr:to>
    <xdr:sp macro="" textlink="">
      <xdr:nvSpPr>
        <xdr:cNvPr id="699" name="Text Box 36">
          <a:extLst>
            <a:ext uri="{FF2B5EF4-FFF2-40B4-BE49-F238E27FC236}">
              <a16:creationId xmlns:a16="http://schemas.microsoft.com/office/drawing/2014/main" xmlns="" id="{00000000-0008-0000-0200-0000BB020000}"/>
            </a:ext>
          </a:extLst>
        </xdr:cNvPr>
        <xdr:cNvSpPr txBox="1">
          <a:spLocks noChangeArrowheads="1"/>
        </xdr:cNvSpPr>
      </xdr:nvSpPr>
      <xdr:spPr bwMode="auto">
        <a:xfrm>
          <a:off x="9144000" y="1600200"/>
          <a:ext cx="76200" cy="182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76200</xdr:colOff>
      <xdr:row>74</xdr:row>
      <xdr:rowOff>129540</xdr:rowOff>
    </xdr:to>
    <xdr:sp macro="" textlink="">
      <xdr:nvSpPr>
        <xdr:cNvPr id="700" name="Text Box 37">
          <a:extLst>
            <a:ext uri="{FF2B5EF4-FFF2-40B4-BE49-F238E27FC236}">
              <a16:creationId xmlns:a16="http://schemas.microsoft.com/office/drawing/2014/main" xmlns="" id="{00000000-0008-0000-0200-0000BC020000}"/>
            </a:ext>
          </a:extLst>
        </xdr:cNvPr>
        <xdr:cNvSpPr txBox="1">
          <a:spLocks noChangeArrowheads="1"/>
        </xdr:cNvSpPr>
      </xdr:nvSpPr>
      <xdr:spPr bwMode="auto">
        <a:xfrm>
          <a:off x="9144000" y="1600200"/>
          <a:ext cx="76200" cy="182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76200</xdr:colOff>
      <xdr:row>74</xdr:row>
      <xdr:rowOff>129540</xdr:rowOff>
    </xdr:to>
    <xdr:sp macro="" textlink="">
      <xdr:nvSpPr>
        <xdr:cNvPr id="701" name="Text Box 38">
          <a:extLst>
            <a:ext uri="{FF2B5EF4-FFF2-40B4-BE49-F238E27FC236}">
              <a16:creationId xmlns:a16="http://schemas.microsoft.com/office/drawing/2014/main" xmlns="" id="{00000000-0008-0000-0200-0000BD020000}"/>
            </a:ext>
          </a:extLst>
        </xdr:cNvPr>
        <xdr:cNvSpPr txBox="1">
          <a:spLocks noChangeArrowheads="1"/>
        </xdr:cNvSpPr>
      </xdr:nvSpPr>
      <xdr:spPr bwMode="auto">
        <a:xfrm>
          <a:off x="9144000" y="1600200"/>
          <a:ext cx="76200" cy="182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76200</xdr:colOff>
      <xdr:row>74</xdr:row>
      <xdr:rowOff>129540</xdr:rowOff>
    </xdr:to>
    <xdr:sp macro="" textlink="">
      <xdr:nvSpPr>
        <xdr:cNvPr id="702" name="Text Box 39">
          <a:extLst>
            <a:ext uri="{FF2B5EF4-FFF2-40B4-BE49-F238E27FC236}">
              <a16:creationId xmlns:a16="http://schemas.microsoft.com/office/drawing/2014/main" xmlns="" id="{00000000-0008-0000-0200-0000BE020000}"/>
            </a:ext>
          </a:extLst>
        </xdr:cNvPr>
        <xdr:cNvSpPr txBox="1">
          <a:spLocks noChangeArrowheads="1"/>
        </xdr:cNvSpPr>
      </xdr:nvSpPr>
      <xdr:spPr bwMode="auto">
        <a:xfrm>
          <a:off x="9144000" y="1600200"/>
          <a:ext cx="76200" cy="182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76200</xdr:colOff>
      <xdr:row>74</xdr:row>
      <xdr:rowOff>129540</xdr:rowOff>
    </xdr:to>
    <xdr:sp macro="" textlink="">
      <xdr:nvSpPr>
        <xdr:cNvPr id="703" name="Text Box 40">
          <a:extLst>
            <a:ext uri="{FF2B5EF4-FFF2-40B4-BE49-F238E27FC236}">
              <a16:creationId xmlns:a16="http://schemas.microsoft.com/office/drawing/2014/main" xmlns="" id="{00000000-0008-0000-0200-0000BF020000}"/>
            </a:ext>
          </a:extLst>
        </xdr:cNvPr>
        <xdr:cNvSpPr txBox="1">
          <a:spLocks noChangeArrowheads="1"/>
        </xdr:cNvSpPr>
      </xdr:nvSpPr>
      <xdr:spPr bwMode="auto">
        <a:xfrm>
          <a:off x="9144000" y="1600200"/>
          <a:ext cx="76200" cy="182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0</xdr:colOff>
      <xdr:row>10</xdr:row>
      <xdr:rowOff>0</xdr:rowOff>
    </xdr:from>
    <xdr:ext cx="76200" cy="200025"/>
    <xdr:sp macro="" textlink="">
      <xdr:nvSpPr>
        <xdr:cNvPr id="704" name="Text Box 1">
          <a:extLst>
            <a:ext uri="{FF2B5EF4-FFF2-40B4-BE49-F238E27FC236}">
              <a16:creationId xmlns:a16="http://schemas.microsoft.com/office/drawing/2014/main" xmlns="" id="{00000000-0008-0000-0200-0000C0020000}"/>
            </a:ext>
          </a:extLst>
        </xdr:cNvPr>
        <xdr:cNvSpPr txBox="1">
          <a:spLocks noChangeArrowheads="1"/>
        </xdr:cNvSpPr>
      </xdr:nvSpPr>
      <xdr:spPr bwMode="auto">
        <a:xfrm>
          <a:off x="1990725" y="1600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76200" cy="200025"/>
    <xdr:sp macro="" textlink="">
      <xdr:nvSpPr>
        <xdr:cNvPr id="705" name="Text Box 2">
          <a:extLst>
            <a:ext uri="{FF2B5EF4-FFF2-40B4-BE49-F238E27FC236}">
              <a16:creationId xmlns:a16="http://schemas.microsoft.com/office/drawing/2014/main" xmlns="" id="{00000000-0008-0000-0200-0000C1020000}"/>
            </a:ext>
          </a:extLst>
        </xdr:cNvPr>
        <xdr:cNvSpPr txBox="1">
          <a:spLocks noChangeArrowheads="1"/>
        </xdr:cNvSpPr>
      </xdr:nvSpPr>
      <xdr:spPr bwMode="auto">
        <a:xfrm>
          <a:off x="1990725" y="1600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76200" cy="200025"/>
    <xdr:sp macro="" textlink="">
      <xdr:nvSpPr>
        <xdr:cNvPr id="706" name="Text Box 3">
          <a:extLst>
            <a:ext uri="{FF2B5EF4-FFF2-40B4-BE49-F238E27FC236}">
              <a16:creationId xmlns:a16="http://schemas.microsoft.com/office/drawing/2014/main" xmlns="" id="{00000000-0008-0000-0200-0000C2020000}"/>
            </a:ext>
          </a:extLst>
        </xdr:cNvPr>
        <xdr:cNvSpPr txBox="1">
          <a:spLocks noChangeArrowheads="1"/>
        </xdr:cNvSpPr>
      </xdr:nvSpPr>
      <xdr:spPr bwMode="auto">
        <a:xfrm>
          <a:off x="1990725" y="1600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76200" cy="200025"/>
    <xdr:sp macro="" textlink="">
      <xdr:nvSpPr>
        <xdr:cNvPr id="707" name="Text Box 4">
          <a:extLst>
            <a:ext uri="{FF2B5EF4-FFF2-40B4-BE49-F238E27FC236}">
              <a16:creationId xmlns:a16="http://schemas.microsoft.com/office/drawing/2014/main" xmlns="" id="{00000000-0008-0000-0200-0000C3020000}"/>
            </a:ext>
          </a:extLst>
        </xdr:cNvPr>
        <xdr:cNvSpPr txBox="1">
          <a:spLocks noChangeArrowheads="1"/>
        </xdr:cNvSpPr>
      </xdr:nvSpPr>
      <xdr:spPr bwMode="auto">
        <a:xfrm>
          <a:off x="1990725" y="1600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76200" cy="200025"/>
    <xdr:sp macro="" textlink="">
      <xdr:nvSpPr>
        <xdr:cNvPr id="708" name="Text Box 5">
          <a:extLst>
            <a:ext uri="{FF2B5EF4-FFF2-40B4-BE49-F238E27FC236}">
              <a16:creationId xmlns:a16="http://schemas.microsoft.com/office/drawing/2014/main" xmlns="" id="{00000000-0008-0000-0200-0000C4020000}"/>
            </a:ext>
          </a:extLst>
        </xdr:cNvPr>
        <xdr:cNvSpPr txBox="1">
          <a:spLocks noChangeArrowheads="1"/>
        </xdr:cNvSpPr>
      </xdr:nvSpPr>
      <xdr:spPr bwMode="auto">
        <a:xfrm>
          <a:off x="1990725" y="1600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76200" cy="200025"/>
    <xdr:sp macro="" textlink="">
      <xdr:nvSpPr>
        <xdr:cNvPr id="709" name="Text Box 6">
          <a:extLst>
            <a:ext uri="{FF2B5EF4-FFF2-40B4-BE49-F238E27FC236}">
              <a16:creationId xmlns:a16="http://schemas.microsoft.com/office/drawing/2014/main" xmlns="" id="{00000000-0008-0000-0200-0000C5020000}"/>
            </a:ext>
          </a:extLst>
        </xdr:cNvPr>
        <xdr:cNvSpPr txBox="1">
          <a:spLocks noChangeArrowheads="1"/>
        </xdr:cNvSpPr>
      </xdr:nvSpPr>
      <xdr:spPr bwMode="auto">
        <a:xfrm>
          <a:off x="1990725" y="1600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10</xdr:row>
      <xdr:rowOff>0</xdr:rowOff>
    </xdr:from>
    <xdr:ext cx="76200" cy="200025"/>
    <xdr:sp macro="" textlink="">
      <xdr:nvSpPr>
        <xdr:cNvPr id="710" name="Text Box 1">
          <a:extLst>
            <a:ext uri="{FF2B5EF4-FFF2-40B4-BE49-F238E27FC236}">
              <a16:creationId xmlns:a16="http://schemas.microsoft.com/office/drawing/2014/main" xmlns="" id="{00000000-0008-0000-0200-0000C6020000}"/>
            </a:ext>
          </a:extLst>
        </xdr:cNvPr>
        <xdr:cNvSpPr txBox="1">
          <a:spLocks noChangeArrowheads="1"/>
        </xdr:cNvSpPr>
      </xdr:nvSpPr>
      <xdr:spPr bwMode="auto">
        <a:xfrm>
          <a:off x="13001625" y="1600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10</xdr:row>
      <xdr:rowOff>0</xdr:rowOff>
    </xdr:from>
    <xdr:ext cx="76200" cy="200025"/>
    <xdr:sp macro="" textlink="">
      <xdr:nvSpPr>
        <xdr:cNvPr id="711" name="Text Box 2">
          <a:extLst>
            <a:ext uri="{FF2B5EF4-FFF2-40B4-BE49-F238E27FC236}">
              <a16:creationId xmlns:a16="http://schemas.microsoft.com/office/drawing/2014/main" xmlns="" id="{00000000-0008-0000-0200-0000C7020000}"/>
            </a:ext>
          </a:extLst>
        </xdr:cNvPr>
        <xdr:cNvSpPr txBox="1">
          <a:spLocks noChangeArrowheads="1"/>
        </xdr:cNvSpPr>
      </xdr:nvSpPr>
      <xdr:spPr bwMode="auto">
        <a:xfrm>
          <a:off x="13001625" y="1600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10</xdr:row>
      <xdr:rowOff>0</xdr:rowOff>
    </xdr:from>
    <xdr:ext cx="76200" cy="200025"/>
    <xdr:sp macro="" textlink="">
      <xdr:nvSpPr>
        <xdr:cNvPr id="712" name="Text Box 3">
          <a:extLst>
            <a:ext uri="{FF2B5EF4-FFF2-40B4-BE49-F238E27FC236}">
              <a16:creationId xmlns:a16="http://schemas.microsoft.com/office/drawing/2014/main" xmlns="" id="{00000000-0008-0000-0200-0000C8020000}"/>
            </a:ext>
          </a:extLst>
        </xdr:cNvPr>
        <xdr:cNvSpPr txBox="1">
          <a:spLocks noChangeArrowheads="1"/>
        </xdr:cNvSpPr>
      </xdr:nvSpPr>
      <xdr:spPr bwMode="auto">
        <a:xfrm>
          <a:off x="13001625" y="1600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10</xdr:row>
      <xdr:rowOff>0</xdr:rowOff>
    </xdr:from>
    <xdr:ext cx="76200" cy="200025"/>
    <xdr:sp macro="" textlink="">
      <xdr:nvSpPr>
        <xdr:cNvPr id="713" name="Text Box 4">
          <a:extLst>
            <a:ext uri="{FF2B5EF4-FFF2-40B4-BE49-F238E27FC236}">
              <a16:creationId xmlns:a16="http://schemas.microsoft.com/office/drawing/2014/main" xmlns="" id="{00000000-0008-0000-0200-0000C9020000}"/>
            </a:ext>
          </a:extLst>
        </xdr:cNvPr>
        <xdr:cNvSpPr txBox="1">
          <a:spLocks noChangeArrowheads="1"/>
        </xdr:cNvSpPr>
      </xdr:nvSpPr>
      <xdr:spPr bwMode="auto">
        <a:xfrm>
          <a:off x="13001625" y="1600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10</xdr:row>
      <xdr:rowOff>0</xdr:rowOff>
    </xdr:from>
    <xdr:ext cx="76200" cy="200025"/>
    <xdr:sp macro="" textlink="">
      <xdr:nvSpPr>
        <xdr:cNvPr id="714" name="Text Box 5">
          <a:extLst>
            <a:ext uri="{FF2B5EF4-FFF2-40B4-BE49-F238E27FC236}">
              <a16:creationId xmlns:a16="http://schemas.microsoft.com/office/drawing/2014/main" xmlns="" id="{00000000-0008-0000-0200-0000CA020000}"/>
            </a:ext>
          </a:extLst>
        </xdr:cNvPr>
        <xdr:cNvSpPr txBox="1">
          <a:spLocks noChangeArrowheads="1"/>
        </xdr:cNvSpPr>
      </xdr:nvSpPr>
      <xdr:spPr bwMode="auto">
        <a:xfrm>
          <a:off x="13001625" y="1600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10</xdr:row>
      <xdr:rowOff>0</xdr:rowOff>
    </xdr:from>
    <xdr:ext cx="76200" cy="200025"/>
    <xdr:sp macro="" textlink="">
      <xdr:nvSpPr>
        <xdr:cNvPr id="715" name="Text Box 6">
          <a:extLst>
            <a:ext uri="{FF2B5EF4-FFF2-40B4-BE49-F238E27FC236}">
              <a16:creationId xmlns:a16="http://schemas.microsoft.com/office/drawing/2014/main" xmlns="" id="{00000000-0008-0000-0200-0000CB020000}"/>
            </a:ext>
          </a:extLst>
        </xdr:cNvPr>
        <xdr:cNvSpPr txBox="1">
          <a:spLocks noChangeArrowheads="1"/>
        </xdr:cNvSpPr>
      </xdr:nvSpPr>
      <xdr:spPr bwMode="auto">
        <a:xfrm>
          <a:off x="13001625" y="1600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15</xdr:col>
      <xdr:colOff>0</xdr:colOff>
      <xdr:row>10</xdr:row>
      <xdr:rowOff>0</xdr:rowOff>
    </xdr:from>
    <xdr:ext cx="76200" cy="200025"/>
    <xdr:sp macro="" textlink="">
      <xdr:nvSpPr>
        <xdr:cNvPr id="716" name="Text Box 1">
          <a:extLst>
            <a:ext uri="{FF2B5EF4-FFF2-40B4-BE49-F238E27FC236}">
              <a16:creationId xmlns:a16="http://schemas.microsoft.com/office/drawing/2014/main" xmlns="" id="{00000000-0008-0000-0200-0000CC020000}"/>
            </a:ext>
          </a:extLst>
        </xdr:cNvPr>
        <xdr:cNvSpPr txBox="1">
          <a:spLocks noChangeArrowheads="1"/>
        </xdr:cNvSpPr>
      </xdr:nvSpPr>
      <xdr:spPr bwMode="auto">
        <a:xfrm>
          <a:off x="13792200" y="1600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15</xdr:col>
      <xdr:colOff>0</xdr:colOff>
      <xdr:row>10</xdr:row>
      <xdr:rowOff>0</xdr:rowOff>
    </xdr:from>
    <xdr:ext cx="76200" cy="200025"/>
    <xdr:sp macro="" textlink="">
      <xdr:nvSpPr>
        <xdr:cNvPr id="717" name="Text Box 2">
          <a:extLst>
            <a:ext uri="{FF2B5EF4-FFF2-40B4-BE49-F238E27FC236}">
              <a16:creationId xmlns:a16="http://schemas.microsoft.com/office/drawing/2014/main" xmlns="" id="{00000000-0008-0000-0200-0000CD020000}"/>
            </a:ext>
          </a:extLst>
        </xdr:cNvPr>
        <xdr:cNvSpPr txBox="1">
          <a:spLocks noChangeArrowheads="1"/>
        </xdr:cNvSpPr>
      </xdr:nvSpPr>
      <xdr:spPr bwMode="auto">
        <a:xfrm>
          <a:off x="13792200" y="1600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15</xdr:col>
      <xdr:colOff>0</xdr:colOff>
      <xdr:row>10</xdr:row>
      <xdr:rowOff>0</xdr:rowOff>
    </xdr:from>
    <xdr:ext cx="76200" cy="200025"/>
    <xdr:sp macro="" textlink="">
      <xdr:nvSpPr>
        <xdr:cNvPr id="718" name="Text Box 3">
          <a:extLst>
            <a:ext uri="{FF2B5EF4-FFF2-40B4-BE49-F238E27FC236}">
              <a16:creationId xmlns:a16="http://schemas.microsoft.com/office/drawing/2014/main" xmlns="" id="{00000000-0008-0000-0200-0000CE020000}"/>
            </a:ext>
          </a:extLst>
        </xdr:cNvPr>
        <xdr:cNvSpPr txBox="1">
          <a:spLocks noChangeArrowheads="1"/>
        </xdr:cNvSpPr>
      </xdr:nvSpPr>
      <xdr:spPr bwMode="auto">
        <a:xfrm>
          <a:off x="13792200" y="1600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15</xdr:col>
      <xdr:colOff>0</xdr:colOff>
      <xdr:row>10</xdr:row>
      <xdr:rowOff>0</xdr:rowOff>
    </xdr:from>
    <xdr:ext cx="76200" cy="200025"/>
    <xdr:sp macro="" textlink="">
      <xdr:nvSpPr>
        <xdr:cNvPr id="719" name="Text Box 4">
          <a:extLst>
            <a:ext uri="{FF2B5EF4-FFF2-40B4-BE49-F238E27FC236}">
              <a16:creationId xmlns:a16="http://schemas.microsoft.com/office/drawing/2014/main" xmlns="" id="{00000000-0008-0000-0200-0000CF020000}"/>
            </a:ext>
          </a:extLst>
        </xdr:cNvPr>
        <xdr:cNvSpPr txBox="1">
          <a:spLocks noChangeArrowheads="1"/>
        </xdr:cNvSpPr>
      </xdr:nvSpPr>
      <xdr:spPr bwMode="auto">
        <a:xfrm>
          <a:off x="13792200" y="1600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15</xdr:col>
      <xdr:colOff>0</xdr:colOff>
      <xdr:row>10</xdr:row>
      <xdr:rowOff>0</xdr:rowOff>
    </xdr:from>
    <xdr:ext cx="76200" cy="200025"/>
    <xdr:sp macro="" textlink="">
      <xdr:nvSpPr>
        <xdr:cNvPr id="720" name="Text Box 5">
          <a:extLst>
            <a:ext uri="{FF2B5EF4-FFF2-40B4-BE49-F238E27FC236}">
              <a16:creationId xmlns:a16="http://schemas.microsoft.com/office/drawing/2014/main" xmlns="" id="{00000000-0008-0000-0200-0000D0020000}"/>
            </a:ext>
          </a:extLst>
        </xdr:cNvPr>
        <xdr:cNvSpPr txBox="1">
          <a:spLocks noChangeArrowheads="1"/>
        </xdr:cNvSpPr>
      </xdr:nvSpPr>
      <xdr:spPr bwMode="auto">
        <a:xfrm>
          <a:off x="13792200" y="1600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15</xdr:col>
      <xdr:colOff>0</xdr:colOff>
      <xdr:row>10</xdr:row>
      <xdr:rowOff>0</xdr:rowOff>
    </xdr:from>
    <xdr:ext cx="76200" cy="200025"/>
    <xdr:sp macro="" textlink="">
      <xdr:nvSpPr>
        <xdr:cNvPr id="721" name="Text Box 6">
          <a:extLst>
            <a:ext uri="{FF2B5EF4-FFF2-40B4-BE49-F238E27FC236}">
              <a16:creationId xmlns:a16="http://schemas.microsoft.com/office/drawing/2014/main" xmlns="" id="{00000000-0008-0000-0200-0000D1020000}"/>
            </a:ext>
          </a:extLst>
        </xdr:cNvPr>
        <xdr:cNvSpPr txBox="1">
          <a:spLocks noChangeArrowheads="1"/>
        </xdr:cNvSpPr>
      </xdr:nvSpPr>
      <xdr:spPr bwMode="auto">
        <a:xfrm>
          <a:off x="13792200" y="1600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10</xdr:row>
      <xdr:rowOff>0</xdr:rowOff>
    </xdr:from>
    <xdr:ext cx="76200" cy="200025"/>
    <xdr:sp macro="" textlink="">
      <xdr:nvSpPr>
        <xdr:cNvPr id="722" name="Text Box 1">
          <a:extLst>
            <a:ext uri="{FF2B5EF4-FFF2-40B4-BE49-F238E27FC236}">
              <a16:creationId xmlns:a16="http://schemas.microsoft.com/office/drawing/2014/main" xmlns="" id="{00000000-0008-0000-0200-0000D2020000}"/>
            </a:ext>
          </a:extLst>
        </xdr:cNvPr>
        <xdr:cNvSpPr txBox="1">
          <a:spLocks noChangeArrowheads="1"/>
        </xdr:cNvSpPr>
      </xdr:nvSpPr>
      <xdr:spPr bwMode="auto">
        <a:xfrm>
          <a:off x="3495675" y="1600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10</xdr:row>
      <xdr:rowOff>0</xdr:rowOff>
    </xdr:from>
    <xdr:ext cx="76200" cy="200025"/>
    <xdr:sp macro="" textlink="">
      <xdr:nvSpPr>
        <xdr:cNvPr id="723" name="Text Box 2">
          <a:extLst>
            <a:ext uri="{FF2B5EF4-FFF2-40B4-BE49-F238E27FC236}">
              <a16:creationId xmlns:a16="http://schemas.microsoft.com/office/drawing/2014/main" xmlns="" id="{00000000-0008-0000-0200-0000D3020000}"/>
            </a:ext>
          </a:extLst>
        </xdr:cNvPr>
        <xdr:cNvSpPr txBox="1">
          <a:spLocks noChangeArrowheads="1"/>
        </xdr:cNvSpPr>
      </xdr:nvSpPr>
      <xdr:spPr bwMode="auto">
        <a:xfrm>
          <a:off x="3495675" y="1600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10</xdr:row>
      <xdr:rowOff>0</xdr:rowOff>
    </xdr:from>
    <xdr:ext cx="76200" cy="200025"/>
    <xdr:sp macro="" textlink="">
      <xdr:nvSpPr>
        <xdr:cNvPr id="724" name="Text Box 3">
          <a:extLst>
            <a:ext uri="{FF2B5EF4-FFF2-40B4-BE49-F238E27FC236}">
              <a16:creationId xmlns:a16="http://schemas.microsoft.com/office/drawing/2014/main" xmlns="" id="{00000000-0008-0000-0200-0000D4020000}"/>
            </a:ext>
          </a:extLst>
        </xdr:cNvPr>
        <xdr:cNvSpPr txBox="1">
          <a:spLocks noChangeArrowheads="1"/>
        </xdr:cNvSpPr>
      </xdr:nvSpPr>
      <xdr:spPr bwMode="auto">
        <a:xfrm>
          <a:off x="3495675" y="1600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10</xdr:row>
      <xdr:rowOff>0</xdr:rowOff>
    </xdr:from>
    <xdr:ext cx="76200" cy="200025"/>
    <xdr:sp macro="" textlink="">
      <xdr:nvSpPr>
        <xdr:cNvPr id="725" name="Text Box 4">
          <a:extLst>
            <a:ext uri="{FF2B5EF4-FFF2-40B4-BE49-F238E27FC236}">
              <a16:creationId xmlns:a16="http://schemas.microsoft.com/office/drawing/2014/main" xmlns="" id="{00000000-0008-0000-0200-0000D5020000}"/>
            </a:ext>
          </a:extLst>
        </xdr:cNvPr>
        <xdr:cNvSpPr txBox="1">
          <a:spLocks noChangeArrowheads="1"/>
        </xdr:cNvSpPr>
      </xdr:nvSpPr>
      <xdr:spPr bwMode="auto">
        <a:xfrm>
          <a:off x="3495675" y="1600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10</xdr:row>
      <xdr:rowOff>0</xdr:rowOff>
    </xdr:from>
    <xdr:ext cx="76200" cy="200025"/>
    <xdr:sp macro="" textlink="">
      <xdr:nvSpPr>
        <xdr:cNvPr id="726" name="Text Box 5">
          <a:extLst>
            <a:ext uri="{FF2B5EF4-FFF2-40B4-BE49-F238E27FC236}">
              <a16:creationId xmlns:a16="http://schemas.microsoft.com/office/drawing/2014/main" xmlns="" id="{00000000-0008-0000-0200-0000D6020000}"/>
            </a:ext>
          </a:extLst>
        </xdr:cNvPr>
        <xdr:cNvSpPr txBox="1">
          <a:spLocks noChangeArrowheads="1"/>
        </xdr:cNvSpPr>
      </xdr:nvSpPr>
      <xdr:spPr bwMode="auto">
        <a:xfrm>
          <a:off x="3495675" y="1600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10</xdr:row>
      <xdr:rowOff>0</xdr:rowOff>
    </xdr:from>
    <xdr:ext cx="76200" cy="200025"/>
    <xdr:sp macro="" textlink="">
      <xdr:nvSpPr>
        <xdr:cNvPr id="727" name="Text Box 6">
          <a:extLst>
            <a:ext uri="{FF2B5EF4-FFF2-40B4-BE49-F238E27FC236}">
              <a16:creationId xmlns:a16="http://schemas.microsoft.com/office/drawing/2014/main" xmlns="" id="{00000000-0008-0000-0200-0000D7020000}"/>
            </a:ext>
          </a:extLst>
        </xdr:cNvPr>
        <xdr:cNvSpPr txBox="1">
          <a:spLocks noChangeArrowheads="1"/>
        </xdr:cNvSpPr>
      </xdr:nvSpPr>
      <xdr:spPr bwMode="auto">
        <a:xfrm>
          <a:off x="3495675" y="1600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53340</xdr:colOff>
      <xdr:row>11</xdr:row>
      <xdr:rowOff>0</xdr:rowOff>
    </xdr:from>
    <xdr:ext cx="76200" cy="361950"/>
    <xdr:sp macro="" textlink="">
      <xdr:nvSpPr>
        <xdr:cNvPr id="728" name="Text Box 30">
          <a:extLst>
            <a:ext uri="{FF2B5EF4-FFF2-40B4-BE49-F238E27FC236}">
              <a16:creationId xmlns:a16="http://schemas.microsoft.com/office/drawing/2014/main" xmlns="" id="{00000000-0008-0000-0200-0000D8020000}"/>
            </a:ext>
          </a:extLst>
        </xdr:cNvPr>
        <xdr:cNvSpPr txBox="1">
          <a:spLocks noChangeArrowheads="1"/>
        </xdr:cNvSpPr>
      </xdr:nvSpPr>
      <xdr:spPr bwMode="auto">
        <a:xfrm>
          <a:off x="11910060" y="180594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76200" cy="361950"/>
    <xdr:sp macro="" textlink="">
      <xdr:nvSpPr>
        <xdr:cNvPr id="729" name="Text Box 31">
          <a:extLst>
            <a:ext uri="{FF2B5EF4-FFF2-40B4-BE49-F238E27FC236}">
              <a16:creationId xmlns:a16="http://schemas.microsoft.com/office/drawing/2014/main" xmlns="" id="{00000000-0008-0000-0200-0000D9020000}"/>
            </a:ext>
          </a:extLst>
        </xdr:cNvPr>
        <xdr:cNvSpPr txBox="1">
          <a:spLocks noChangeArrowheads="1"/>
        </xdr:cNvSpPr>
      </xdr:nvSpPr>
      <xdr:spPr bwMode="auto">
        <a:xfrm>
          <a:off x="0" y="16002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76200" cy="361950"/>
    <xdr:sp macro="" textlink="">
      <xdr:nvSpPr>
        <xdr:cNvPr id="730" name="Text Box 32">
          <a:extLst>
            <a:ext uri="{FF2B5EF4-FFF2-40B4-BE49-F238E27FC236}">
              <a16:creationId xmlns:a16="http://schemas.microsoft.com/office/drawing/2014/main" xmlns="" id="{00000000-0008-0000-0200-0000DA020000}"/>
            </a:ext>
          </a:extLst>
        </xdr:cNvPr>
        <xdr:cNvSpPr txBox="1">
          <a:spLocks noChangeArrowheads="1"/>
        </xdr:cNvSpPr>
      </xdr:nvSpPr>
      <xdr:spPr bwMode="auto">
        <a:xfrm>
          <a:off x="0" y="16002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31" name="Text Box 32">
          <a:extLst>
            <a:ext uri="{FF2B5EF4-FFF2-40B4-BE49-F238E27FC236}">
              <a16:creationId xmlns:a16="http://schemas.microsoft.com/office/drawing/2014/main" xmlns="" id="{00000000-0008-0000-0200-0000DB02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32" name="Text Box 29">
          <a:extLst>
            <a:ext uri="{FF2B5EF4-FFF2-40B4-BE49-F238E27FC236}">
              <a16:creationId xmlns:a16="http://schemas.microsoft.com/office/drawing/2014/main" xmlns="" id="{00000000-0008-0000-0200-0000DC02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33" name="Text Box 30">
          <a:extLst>
            <a:ext uri="{FF2B5EF4-FFF2-40B4-BE49-F238E27FC236}">
              <a16:creationId xmlns:a16="http://schemas.microsoft.com/office/drawing/2014/main" xmlns="" id="{00000000-0008-0000-0200-0000DD02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34" name="Text Box 31">
          <a:extLst>
            <a:ext uri="{FF2B5EF4-FFF2-40B4-BE49-F238E27FC236}">
              <a16:creationId xmlns:a16="http://schemas.microsoft.com/office/drawing/2014/main" xmlns="" id="{00000000-0008-0000-0200-0000DE02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35" name="Text Box 32">
          <a:extLst>
            <a:ext uri="{FF2B5EF4-FFF2-40B4-BE49-F238E27FC236}">
              <a16:creationId xmlns:a16="http://schemas.microsoft.com/office/drawing/2014/main" xmlns="" id="{00000000-0008-0000-0200-0000DF02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36" name="Text Box 33">
          <a:extLst>
            <a:ext uri="{FF2B5EF4-FFF2-40B4-BE49-F238E27FC236}">
              <a16:creationId xmlns:a16="http://schemas.microsoft.com/office/drawing/2014/main" xmlns="" id="{00000000-0008-0000-0200-0000E002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37" name="Text Box 29">
          <a:extLst>
            <a:ext uri="{FF2B5EF4-FFF2-40B4-BE49-F238E27FC236}">
              <a16:creationId xmlns:a16="http://schemas.microsoft.com/office/drawing/2014/main" xmlns="" id="{00000000-0008-0000-0200-0000E102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38" name="Text Box 30">
          <a:extLst>
            <a:ext uri="{FF2B5EF4-FFF2-40B4-BE49-F238E27FC236}">
              <a16:creationId xmlns:a16="http://schemas.microsoft.com/office/drawing/2014/main" xmlns="" id="{00000000-0008-0000-0200-0000E202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39" name="Text Box 31">
          <a:extLst>
            <a:ext uri="{FF2B5EF4-FFF2-40B4-BE49-F238E27FC236}">
              <a16:creationId xmlns:a16="http://schemas.microsoft.com/office/drawing/2014/main" xmlns="" id="{00000000-0008-0000-0200-0000E302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40" name="Text Box 32">
          <a:extLst>
            <a:ext uri="{FF2B5EF4-FFF2-40B4-BE49-F238E27FC236}">
              <a16:creationId xmlns:a16="http://schemas.microsoft.com/office/drawing/2014/main" xmlns="" id="{00000000-0008-0000-0200-0000E402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41" name="Text Box 33">
          <a:extLst>
            <a:ext uri="{FF2B5EF4-FFF2-40B4-BE49-F238E27FC236}">
              <a16:creationId xmlns:a16="http://schemas.microsoft.com/office/drawing/2014/main" xmlns="" id="{00000000-0008-0000-0200-0000E502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42" name="Text Box 29">
          <a:extLst>
            <a:ext uri="{FF2B5EF4-FFF2-40B4-BE49-F238E27FC236}">
              <a16:creationId xmlns:a16="http://schemas.microsoft.com/office/drawing/2014/main" xmlns="" id="{00000000-0008-0000-0200-0000E602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43" name="Text Box 30">
          <a:extLst>
            <a:ext uri="{FF2B5EF4-FFF2-40B4-BE49-F238E27FC236}">
              <a16:creationId xmlns:a16="http://schemas.microsoft.com/office/drawing/2014/main" xmlns="" id="{00000000-0008-0000-0200-0000E702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44" name="Text Box 31">
          <a:extLst>
            <a:ext uri="{FF2B5EF4-FFF2-40B4-BE49-F238E27FC236}">
              <a16:creationId xmlns:a16="http://schemas.microsoft.com/office/drawing/2014/main" xmlns="" id="{00000000-0008-0000-0200-0000E802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45" name="Text Box 32">
          <a:extLst>
            <a:ext uri="{FF2B5EF4-FFF2-40B4-BE49-F238E27FC236}">
              <a16:creationId xmlns:a16="http://schemas.microsoft.com/office/drawing/2014/main" xmlns="" id="{00000000-0008-0000-0200-0000E902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46" name="Text Box 33">
          <a:extLst>
            <a:ext uri="{FF2B5EF4-FFF2-40B4-BE49-F238E27FC236}">
              <a16:creationId xmlns:a16="http://schemas.microsoft.com/office/drawing/2014/main" xmlns="" id="{00000000-0008-0000-0200-0000EA02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47" name="Text Box 29">
          <a:extLst>
            <a:ext uri="{FF2B5EF4-FFF2-40B4-BE49-F238E27FC236}">
              <a16:creationId xmlns:a16="http://schemas.microsoft.com/office/drawing/2014/main" xmlns="" id="{00000000-0008-0000-0200-0000EB02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48" name="Text Box 30">
          <a:extLst>
            <a:ext uri="{FF2B5EF4-FFF2-40B4-BE49-F238E27FC236}">
              <a16:creationId xmlns:a16="http://schemas.microsoft.com/office/drawing/2014/main" xmlns="" id="{00000000-0008-0000-0200-0000EC02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49" name="Text Box 31">
          <a:extLst>
            <a:ext uri="{FF2B5EF4-FFF2-40B4-BE49-F238E27FC236}">
              <a16:creationId xmlns:a16="http://schemas.microsoft.com/office/drawing/2014/main" xmlns="" id="{00000000-0008-0000-0200-0000ED02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50" name="Text Box 32">
          <a:extLst>
            <a:ext uri="{FF2B5EF4-FFF2-40B4-BE49-F238E27FC236}">
              <a16:creationId xmlns:a16="http://schemas.microsoft.com/office/drawing/2014/main" xmlns="" id="{00000000-0008-0000-0200-0000EE02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51" name="Text Box 33">
          <a:extLst>
            <a:ext uri="{FF2B5EF4-FFF2-40B4-BE49-F238E27FC236}">
              <a16:creationId xmlns:a16="http://schemas.microsoft.com/office/drawing/2014/main" xmlns="" id="{00000000-0008-0000-0200-0000EF02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52" name="Text Box 29">
          <a:extLst>
            <a:ext uri="{FF2B5EF4-FFF2-40B4-BE49-F238E27FC236}">
              <a16:creationId xmlns:a16="http://schemas.microsoft.com/office/drawing/2014/main" xmlns="" id="{00000000-0008-0000-0200-0000F002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53" name="Text Box 30">
          <a:extLst>
            <a:ext uri="{FF2B5EF4-FFF2-40B4-BE49-F238E27FC236}">
              <a16:creationId xmlns:a16="http://schemas.microsoft.com/office/drawing/2014/main" xmlns="" id="{00000000-0008-0000-0200-0000F102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54" name="Text Box 31">
          <a:extLst>
            <a:ext uri="{FF2B5EF4-FFF2-40B4-BE49-F238E27FC236}">
              <a16:creationId xmlns:a16="http://schemas.microsoft.com/office/drawing/2014/main" xmlns="" id="{00000000-0008-0000-0200-0000F202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55" name="Text Box 32">
          <a:extLst>
            <a:ext uri="{FF2B5EF4-FFF2-40B4-BE49-F238E27FC236}">
              <a16:creationId xmlns:a16="http://schemas.microsoft.com/office/drawing/2014/main" xmlns="" id="{00000000-0008-0000-0200-0000F302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56" name="Text Box 33">
          <a:extLst>
            <a:ext uri="{FF2B5EF4-FFF2-40B4-BE49-F238E27FC236}">
              <a16:creationId xmlns:a16="http://schemas.microsoft.com/office/drawing/2014/main" xmlns="" id="{00000000-0008-0000-0200-0000F402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57" name="Text Box 29">
          <a:extLst>
            <a:ext uri="{FF2B5EF4-FFF2-40B4-BE49-F238E27FC236}">
              <a16:creationId xmlns:a16="http://schemas.microsoft.com/office/drawing/2014/main" xmlns="" id="{00000000-0008-0000-0200-0000F502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58" name="Text Box 30">
          <a:extLst>
            <a:ext uri="{FF2B5EF4-FFF2-40B4-BE49-F238E27FC236}">
              <a16:creationId xmlns:a16="http://schemas.microsoft.com/office/drawing/2014/main" xmlns="" id="{00000000-0008-0000-0200-0000F602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59" name="Text Box 31">
          <a:extLst>
            <a:ext uri="{FF2B5EF4-FFF2-40B4-BE49-F238E27FC236}">
              <a16:creationId xmlns:a16="http://schemas.microsoft.com/office/drawing/2014/main" xmlns="" id="{00000000-0008-0000-0200-0000F702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60" name="Text Box 32">
          <a:extLst>
            <a:ext uri="{FF2B5EF4-FFF2-40B4-BE49-F238E27FC236}">
              <a16:creationId xmlns:a16="http://schemas.microsoft.com/office/drawing/2014/main" xmlns="" id="{00000000-0008-0000-0200-0000F802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61" name="Text Box 33">
          <a:extLst>
            <a:ext uri="{FF2B5EF4-FFF2-40B4-BE49-F238E27FC236}">
              <a16:creationId xmlns:a16="http://schemas.microsoft.com/office/drawing/2014/main" xmlns="" id="{00000000-0008-0000-0200-0000F902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62" name="Text Box 29">
          <a:extLst>
            <a:ext uri="{FF2B5EF4-FFF2-40B4-BE49-F238E27FC236}">
              <a16:creationId xmlns:a16="http://schemas.microsoft.com/office/drawing/2014/main" xmlns="" id="{00000000-0008-0000-0200-0000FA02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63" name="Text Box 30">
          <a:extLst>
            <a:ext uri="{FF2B5EF4-FFF2-40B4-BE49-F238E27FC236}">
              <a16:creationId xmlns:a16="http://schemas.microsoft.com/office/drawing/2014/main" xmlns="" id="{00000000-0008-0000-0200-0000FB02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64" name="Text Box 31">
          <a:extLst>
            <a:ext uri="{FF2B5EF4-FFF2-40B4-BE49-F238E27FC236}">
              <a16:creationId xmlns:a16="http://schemas.microsoft.com/office/drawing/2014/main" xmlns="" id="{00000000-0008-0000-0200-0000FC02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65" name="Text Box 32">
          <a:extLst>
            <a:ext uri="{FF2B5EF4-FFF2-40B4-BE49-F238E27FC236}">
              <a16:creationId xmlns:a16="http://schemas.microsoft.com/office/drawing/2014/main" xmlns="" id="{00000000-0008-0000-0200-0000FD02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66" name="Text Box 33">
          <a:extLst>
            <a:ext uri="{FF2B5EF4-FFF2-40B4-BE49-F238E27FC236}">
              <a16:creationId xmlns:a16="http://schemas.microsoft.com/office/drawing/2014/main" xmlns="" id="{00000000-0008-0000-0200-0000FE02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67" name="Text Box 29">
          <a:extLst>
            <a:ext uri="{FF2B5EF4-FFF2-40B4-BE49-F238E27FC236}">
              <a16:creationId xmlns:a16="http://schemas.microsoft.com/office/drawing/2014/main" xmlns="" id="{00000000-0008-0000-0200-0000FF02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68" name="Text Box 30">
          <a:extLst>
            <a:ext uri="{FF2B5EF4-FFF2-40B4-BE49-F238E27FC236}">
              <a16:creationId xmlns:a16="http://schemas.microsoft.com/office/drawing/2014/main" xmlns="" id="{00000000-0008-0000-0200-000000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69" name="Text Box 31">
          <a:extLst>
            <a:ext uri="{FF2B5EF4-FFF2-40B4-BE49-F238E27FC236}">
              <a16:creationId xmlns:a16="http://schemas.microsoft.com/office/drawing/2014/main" xmlns="" id="{00000000-0008-0000-0200-000001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70" name="Text Box 32">
          <a:extLst>
            <a:ext uri="{FF2B5EF4-FFF2-40B4-BE49-F238E27FC236}">
              <a16:creationId xmlns:a16="http://schemas.microsoft.com/office/drawing/2014/main" xmlns="" id="{00000000-0008-0000-0200-000002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71" name="Text Box 33">
          <a:extLst>
            <a:ext uri="{FF2B5EF4-FFF2-40B4-BE49-F238E27FC236}">
              <a16:creationId xmlns:a16="http://schemas.microsoft.com/office/drawing/2014/main" xmlns="" id="{00000000-0008-0000-0200-000003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72" name="Text Box 29">
          <a:extLst>
            <a:ext uri="{FF2B5EF4-FFF2-40B4-BE49-F238E27FC236}">
              <a16:creationId xmlns:a16="http://schemas.microsoft.com/office/drawing/2014/main" xmlns="" id="{00000000-0008-0000-0200-000004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73" name="Text Box 30">
          <a:extLst>
            <a:ext uri="{FF2B5EF4-FFF2-40B4-BE49-F238E27FC236}">
              <a16:creationId xmlns:a16="http://schemas.microsoft.com/office/drawing/2014/main" xmlns="" id="{00000000-0008-0000-0200-000005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74" name="Text Box 31">
          <a:extLst>
            <a:ext uri="{FF2B5EF4-FFF2-40B4-BE49-F238E27FC236}">
              <a16:creationId xmlns:a16="http://schemas.microsoft.com/office/drawing/2014/main" xmlns="" id="{00000000-0008-0000-0200-000006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75" name="Text Box 32">
          <a:extLst>
            <a:ext uri="{FF2B5EF4-FFF2-40B4-BE49-F238E27FC236}">
              <a16:creationId xmlns:a16="http://schemas.microsoft.com/office/drawing/2014/main" xmlns="" id="{00000000-0008-0000-0200-000007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76" name="Text Box 33">
          <a:extLst>
            <a:ext uri="{FF2B5EF4-FFF2-40B4-BE49-F238E27FC236}">
              <a16:creationId xmlns:a16="http://schemas.microsoft.com/office/drawing/2014/main" xmlns="" id="{00000000-0008-0000-0200-000008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77" name="Text Box 29">
          <a:extLst>
            <a:ext uri="{FF2B5EF4-FFF2-40B4-BE49-F238E27FC236}">
              <a16:creationId xmlns:a16="http://schemas.microsoft.com/office/drawing/2014/main" xmlns="" id="{00000000-0008-0000-0200-000009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78" name="Text Box 30">
          <a:extLst>
            <a:ext uri="{FF2B5EF4-FFF2-40B4-BE49-F238E27FC236}">
              <a16:creationId xmlns:a16="http://schemas.microsoft.com/office/drawing/2014/main" xmlns="" id="{00000000-0008-0000-0200-00000A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79" name="Text Box 31">
          <a:extLst>
            <a:ext uri="{FF2B5EF4-FFF2-40B4-BE49-F238E27FC236}">
              <a16:creationId xmlns:a16="http://schemas.microsoft.com/office/drawing/2014/main" xmlns="" id="{00000000-0008-0000-0200-00000B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80" name="Text Box 32">
          <a:extLst>
            <a:ext uri="{FF2B5EF4-FFF2-40B4-BE49-F238E27FC236}">
              <a16:creationId xmlns:a16="http://schemas.microsoft.com/office/drawing/2014/main" xmlns="" id="{00000000-0008-0000-0200-00000C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81" name="Text Box 33">
          <a:extLst>
            <a:ext uri="{FF2B5EF4-FFF2-40B4-BE49-F238E27FC236}">
              <a16:creationId xmlns:a16="http://schemas.microsoft.com/office/drawing/2014/main" xmlns="" id="{00000000-0008-0000-0200-00000D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82" name="Text Box 29">
          <a:extLst>
            <a:ext uri="{FF2B5EF4-FFF2-40B4-BE49-F238E27FC236}">
              <a16:creationId xmlns:a16="http://schemas.microsoft.com/office/drawing/2014/main" xmlns="" id="{00000000-0008-0000-0200-00000E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83" name="Text Box 30">
          <a:extLst>
            <a:ext uri="{FF2B5EF4-FFF2-40B4-BE49-F238E27FC236}">
              <a16:creationId xmlns:a16="http://schemas.microsoft.com/office/drawing/2014/main" xmlns="" id="{00000000-0008-0000-0200-00000F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84" name="Text Box 31">
          <a:extLst>
            <a:ext uri="{FF2B5EF4-FFF2-40B4-BE49-F238E27FC236}">
              <a16:creationId xmlns:a16="http://schemas.microsoft.com/office/drawing/2014/main" xmlns="" id="{00000000-0008-0000-0200-000010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85" name="Text Box 32">
          <a:extLst>
            <a:ext uri="{FF2B5EF4-FFF2-40B4-BE49-F238E27FC236}">
              <a16:creationId xmlns:a16="http://schemas.microsoft.com/office/drawing/2014/main" xmlns="" id="{00000000-0008-0000-0200-000011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86" name="Text Box 33">
          <a:extLst>
            <a:ext uri="{FF2B5EF4-FFF2-40B4-BE49-F238E27FC236}">
              <a16:creationId xmlns:a16="http://schemas.microsoft.com/office/drawing/2014/main" xmlns="" id="{00000000-0008-0000-0200-000012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87" name="Text Box 29">
          <a:extLst>
            <a:ext uri="{FF2B5EF4-FFF2-40B4-BE49-F238E27FC236}">
              <a16:creationId xmlns:a16="http://schemas.microsoft.com/office/drawing/2014/main" xmlns="" id="{00000000-0008-0000-0200-000013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88" name="Text Box 30">
          <a:extLst>
            <a:ext uri="{FF2B5EF4-FFF2-40B4-BE49-F238E27FC236}">
              <a16:creationId xmlns:a16="http://schemas.microsoft.com/office/drawing/2014/main" xmlns="" id="{00000000-0008-0000-0200-000014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89" name="Text Box 31">
          <a:extLst>
            <a:ext uri="{FF2B5EF4-FFF2-40B4-BE49-F238E27FC236}">
              <a16:creationId xmlns:a16="http://schemas.microsoft.com/office/drawing/2014/main" xmlns="" id="{00000000-0008-0000-0200-000015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90" name="Text Box 32">
          <a:extLst>
            <a:ext uri="{FF2B5EF4-FFF2-40B4-BE49-F238E27FC236}">
              <a16:creationId xmlns:a16="http://schemas.microsoft.com/office/drawing/2014/main" xmlns="" id="{00000000-0008-0000-0200-000016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91" name="Text Box 33">
          <a:extLst>
            <a:ext uri="{FF2B5EF4-FFF2-40B4-BE49-F238E27FC236}">
              <a16:creationId xmlns:a16="http://schemas.microsoft.com/office/drawing/2014/main" xmlns="" id="{00000000-0008-0000-0200-000017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92" name="Text Box 29">
          <a:extLst>
            <a:ext uri="{FF2B5EF4-FFF2-40B4-BE49-F238E27FC236}">
              <a16:creationId xmlns:a16="http://schemas.microsoft.com/office/drawing/2014/main" xmlns="" id="{00000000-0008-0000-0200-000018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93" name="Text Box 30">
          <a:extLst>
            <a:ext uri="{FF2B5EF4-FFF2-40B4-BE49-F238E27FC236}">
              <a16:creationId xmlns:a16="http://schemas.microsoft.com/office/drawing/2014/main" xmlns="" id="{00000000-0008-0000-0200-000019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94" name="Text Box 31">
          <a:extLst>
            <a:ext uri="{FF2B5EF4-FFF2-40B4-BE49-F238E27FC236}">
              <a16:creationId xmlns:a16="http://schemas.microsoft.com/office/drawing/2014/main" xmlns="" id="{00000000-0008-0000-0200-00001A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95" name="Text Box 32">
          <a:extLst>
            <a:ext uri="{FF2B5EF4-FFF2-40B4-BE49-F238E27FC236}">
              <a16:creationId xmlns:a16="http://schemas.microsoft.com/office/drawing/2014/main" xmlns="" id="{00000000-0008-0000-0200-00001B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96" name="Text Box 33">
          <a:extLst>
            <a:ext uri="{FF2B5EF4-FFF2-40B4-BE49-F238E27FC236}">
              <a16:creationId xmlns:a16="http://schemas.microsoft.com/office/drawing/2014/main" xmlns="" id="{00000000-0008-0000-0200-00001C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97" name="Text Box 29">
          <a:extLst>
            <a:ext uri="{FF2B5EF4-FFF2-40B4-BE49-F238E27FC236}">
              <a16:creationId xmlns:a16="http://schemas.microsoft.com/office/drawing/2014/main" xmlns="" id="{00000000-0008-0000-0200-00001D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98" name="Text Box 30">
          <a:extLst>
            <a:ext uri="{FF2B5EF4-FFF2-40B4-BE49-F238E27FC236}">
              <a16:creationId xmlns:a16="http://schemas.microsoft.com/office/drawing/2014/main" xmlns="" id="{00000000-0008-0000-0200-00001E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99" name="Text Box 31">
          <a:extLst>
            <a:ext uri="{FF2B5EF4-FFF2-40B4-BE49-F238E27FC236}">
              <a16:creationId xmlns:a16="http://schemas.microsoft.com/office/drawing/2014/main" xmlns="" id="{00000000-0008-0000-0200-00001F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00" name="Text Box 32">
          <a:extLst>
            <a:ext uri="{FF2B5EF4-FFF2-40B4-BE49-F238E27FC236}">
              <a16:creationId xmlns:a16="http://schemas.microsoft.com/office/drawing/2014/main" xmlns="" id="{00000000-0008-0000-0200-000020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01" name="Text Box 33">
          <a:extLst>
            <a:ext uri="{FF2B5EF4-FFF2-40B4-BE49-F238E27FC236}">
              <a16:creationId xmlns:a16="http://schemas.microsoft.com/office/drawing/2014/main" xmlns="" id="{00000000-0008-0000-0200-000021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02" name="Text Box 29">
          <a:extLst>
            <a:ext uri="{FF2B5EF4-FFF2-40B4-BE49-F238E27FC236}">
              <a16:creationId xmlns:a16="http://schemas.microsoft.com/office/drawing/2014/main" xmlns="" id="{00000000-0008-0000-0200-000022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03" name="Text Box 30">
          <a:extLst>
            <a:ext uri="{FF2B5EF4-FFF2-40B4-BE49-F238E27FC236}">
              <a16:creationId xmlns:a16="http://schemas.microsoft.com/office/drawing/2014/main" xmlns="" id="{00000000-0008-0000-0200-000023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04" name="Text Box 31">
          <a:extLst>
            <a:ext uri="{FF2B5EF4-FFF2-40B4-BE49-F238E27FC236}">
              <a16:creationId xmlns:a16="http://schemas.microsoft.com/office/drawing/2014/main" xmlns="" id="{00000000-0008-0000-0200-000024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05" name="Text Box 32">
          <a:extLst>
            <a:ext uri="{FF2B5EF4-FFF2-40B4-BE49-F238E27FC236}">
              <a16:creationId xmlns:a16="http://schemas.microsoft.com/office/drawing/2014/main" xmlns="" id="{00000000-0008-0000-0200-000025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06" name="Text Box 33">
          <a:extLst>
            <a:ext uri="{FF2B5EF4-FFF2-40B4-BE49-F238E27FC236}">
              <a16:creationId xmlns:a16="http://schemas.microsoft.com/office/drawing/2014/main" xmlns="" id="{00000000-0008-0000-0200-000026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07" name="Text Box 29">
          <a:extLst>
            <a:ext uri="{FF2B5EF4-FFF2-40B4-BE49-F238E27FC236}">
              <a16:creationId xmlns:a16="http://schemas.microsoft.com/office/drawing/2014/main" xmlns="" id="{00000000-0008-0000-0200-000027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08" name="Text Box 30">
          <a:extLst>
            <a:ext uri="{FF2B5EF4-FFF2-40B4-BE49-F238E27FC236}">
              <a16:creationId xmlns:a16="http://schemas.microsoft.com/office/drawing/2014/main" xmlns="" id="{00000000-0008-0000-0200-000028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09" name="Text Box 31">
          <a:extLst>
            <a:ext uri="{FF2B5EF4-FFF2-40B4-BE49-F238E27FC236}">
              <a16:creationId xmlns:a16="http://schemas.microsoft.com/office/drawing/2014/main" xmlns="" id="{00000000-0008-0000-0200-000029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10" name="Text Box 32">
          <a:extLst>
            <a:ext uri="{FF2B5EF4-FFF2-40B4-BE49-F238E27FC236}">
              <a16:creationId xmlns:a16="http://schemas.microsoft.com/office/drawing/2014/main" xmlns="" id="{00000000-0008-0000-0200-00002A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11" name="Text Box 33">
          <a:extLst>
            <a:ext uri="{FF2B5EF4-FFF2-40B4-BE49-F238E27FC236}">
              <a16:creationId xmlns:a16="http://schemas.microsoft.com/office/drawing/2014/main" xmlns="" id="{00000000-0008-0000-0200-00002B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12" name="Text Box 29">
          <a:extLst>
            <a:ext uri="{FF2B5EF4-FFF2-40B4-BE49-F238E27FC236}">
              <a16:creationId xmlns:a16="http://schemas.microsoft.com/office/drawing/2014/main" xmlns="" id="{00000000-0008-0000-0200-00002C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13" name="Text Box 30">
          <a:extLst>
            <a:ext uri="{FF2B5EF4-FFF2-40B4-BE49-F238E27FC236}">
              <a16:creationId xmlns:a16="http://schemas.microsoft.com/office/drawing/2014/main" xmlns="" id="{00000000-0008-0000-0200-00002D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14" name="Text Box 31">
          <a:extLst>
            <a:ext uri="{FF2B5EF4-FFF2-40B4-BE49-F238E27FC236}">
              <a16:creationId xmlns:a16="http://schemas.microsoft.com/office/drawing/2014/main" xmlns="" id="{00000000-0008-0000-0200-00002E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15" name="Text Box 32">
          <a:extLst>
            <a:ext uri="{FF2B5EF4-FFF2-40B4-BE49-F238E27FC236}">
              <a16:creationId xmlns:a16="http://schemas.microsoft.com/office/drawing/2014/main" xmlns="" id="{00000000-0008-0000-0200-00002F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16" name="Text Box 33">
          <a:extLst>
            <a:ext uri="{FF2B5EF4-FFF2-40B4-BE49-F238E27FC236}">
              <a16:creationId xmlns:a16="http://schemas.microsoft.com/office/drawing/2014/main" xmlns="" id="{00000000-0008-0000-0200-000030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17" name="Text Box 29">
          <a:extLst>
            <a:ext uri="{FF2B5EF4-FFF2-40B4-BE49-F238E27FC236}">
              <a16:creationId xmlns:a16="http://schemas.microsoft.com/office/drawing/2014/main" xmlns="" id="{00000000-0008-0000-0200-000031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18" name="Text Box 30">
          <a:extLst>
            <a:ext uri="{FF2B5EF4-FFF2-40B4-BE49-F238E27FC236}">
              <a16:creationId xmlns:a16="http://schemas.microsoft.com/office/drawing/2014/main" xmlns="" id="{00000000-0008-0000-0200-000032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19" name="Text Box 31">
          <a:extLst>
            <a:ext uri="{FF2B5EF4-FFF2-40B4-BE49-F238E27FC236}">
              <a16:creationId xmlns:a16="http://schemas.microsoft.com/office/drawing/2014/main" xmlns="" id="{00000000-0008-0000-0200-000033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20" name="Text Box 32">
          <a:extLst>
            <a:ext uri="{FF2B5EF4-FFF2-40B4-BE49-F238E27FC236}">
              <a16:creationId xmlns:a16="http://schemas.microsoft.com/office/drawing/2014/main" xmlns="" id="{00000000-0008-0000-0200-000034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21" name="Text Box 33">
          <a:extLst>
            <a:ext uri="{FF2B5EF4-FFF2-40B4-BE49-F238E27FC236}">
              <a16:creationId xmlns:a16="http://schemas.microsoft.com/office/drawing/2014/main" xmlns="" id="{00000000-0008-0000-0200-000035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22" name="Text Box 29">
          <a:extLst>
            <a:ext uri="{FF2B5EF4-FFF2-40B4-BE49-F238E27FC236}">
              <a16:creationId xmlns:a16="http://schemas.microsoft.com/office/drawing/2014/main" xmlns="" id="{00000000-0008-0000-0200-000036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23" name="Text Box 30">
          <a:extLst>
            <a:ext uri="{FF2B5EF4-FFF2-40B4-BE49-F238E27FC236}">
              <a16:creationId xmlns:a16="http://schemas.microsoft.com/office/drawing/2014/main" xmlns="" id="{00000000-0008-0000-0200-000037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24" name="Text Box 31">
          <a:extLst>
            <a:ext uri="{FF2B5EF4-FFF2-40B4-BE49-F238E27FC236}">
              <a16:creationId xmlns:a16="http://schemas.microsoft.com/office/drawing/2014/main" xmlns="" id="{00000000-0008-0000-0200-000038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25" name="Text Box 32">
          <a:extLst>
            <a:ext uri="{FF2B5EF4-FFF2-40B4-BE49-F238E27FC236}">
              <a16:creationId xmlns:a16="http://schemas.microsoft.com/office/drawing/2014/main" xmlns="" id="{00000000-0008-0000-0200-000039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26" name="Text Box 33">
          <a:extLst>
            <a:ext uri="{FF2B5EF4-FFF2-40B4-BE49-F238E27FC236}">
              <a16:creationId xmlns:a16="http://schemas.microsoft.com/office/drawing/2014/main" xmlns="" id="{00000000-0008-0000-0200-00003A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27" name="Text Box 29">
          <a:extLst>
            <a:ext uri="{FF2B5EF4-FFF2-40B4-BE49-F238E27FC236}">
              <a16:creationId xmlns:a16="http://schemas.microsoft.com/office/drawing/2014/main" xmlns="" id="{00000000-0008-0000-0200-00003B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28" name="Text Box 30">
          <a:extLst>
            <a:ext uri="{FF2B5EF4-FFF2-40B4-BE49-F238E27FC236}">
              <a16:creationId xmlns:a16="http://schemas.microsoft.com/office/drawing/2014/main" xmlns="" id="{00000000-0008-0000-0200-00003C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29" name="Text Box 31">
          <a:extLst>
            <a:ext uri="{FF2B5EF4-FFF2-40B4-BE49-F238E27FC236}">
              <a16:creationId xmlns:a16="http://schemas.microsoft.com/office/drawing/2014/main" xmlns="" id="{00000000-0008-0000-0200-00003D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30" name="Text Box 32">
          <a:extLst>
            <a:ext uri="{FF2B5EF4-FFF2-40B4-BE49-F238E27FC236}">
              <a16:creationId xmlns:a16="http://schemas.microsoft.com/office/drawing/2014/main" xmlns="" id="{00000000-0008-0000-0200-00003E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31" name="Text Box 33">
          <a:extLst>
            <a:ext uri="{FF2B5EF4-FFF2-40B4-BE49-F238E27FC236}">
              <a16:creationId xmlns:a16="http://schemas.microsoft.com/office/drawing/2014/main" xmlns="" id="{00000000-0008-0000-0200-00003F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32" name="Text Box 29">
          <a:extLst>
            <a:ext uri="{FF2B5EF4-FFF2-40B4-BE49-F238E27FC236}">
              <a16:creationId xmlns:a16="http://schemas.microsoft.com/office/drawing/2014/main" xmlns="" id="{00000000-0008-0000-0200-000040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33" name="Text Box 30">
          <a:extLst>
            <a:ext uri="{FF2B5EF4-FFF2-40B4-BE49-F238E27FC236}">
              <a16:creationId xmlns:a16="http://schemas.microsoft.com/office/drawing/2014/main" xmlns="" id="{00000000-0008-0000-0200-000041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34" name="Text Box 31">
          <a:extLst>
            <a:ext uri="{FF2B5EF4-FFF2-40B4-BE49-F238E27FC236}">
              <a16:creationId xmlns:a16="http://schemas.microsoft.com/office/drawing/2014/main" xmlns="" id="{00000000-0008-0000-0200-000042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35" name="Text Box 32">
          <a:extLst>
            <a:ext uri="{FF2B5EF4-FFF2-40B4-BE49-F238E27FC236}">
              <a16:creationId xmlns:a16="http://schemas.microsoft.com/office/drawing/2014/main" xmlns="" id="{00000000-0008-0000-0200-000043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36" name="Text Box 33">
          <a:extLst>
            <a:ext uri="{FF2B5EF4-FFF2-40B4-BE49-F238E27FC236}">
              <a16:creationId xmlns:a16="http://schemas.microsoft.com/office/drawing/2014/main" xmlns="" id="{00000000-0008-0000-0200-000044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37" name="Text Box 29">
          <a:extLst>
            <a:ext uri="{FF2B5EF4-FFF2-40B4-BE49-F238E27FC236}">
              <a16:creationId xmlns:a16="http://schemas.microsoft.com/office/drawing/2014/main" xmlns="" id="{00000000-0008-0000-0200-000045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38" name="Text Box 30">
          <a:extLst>
            <a:ext uri="{FF2B5EF4-FFF2-40B4-BE49-F238E27FC236}">
              <a16:creationId xmlns:a16="http://schemas.microsoft.com/office/drawing/2014/main" xmlns="" id="{00000000-0008-0000-0200-000046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39" name="Text Box 31">
          <a:extLst>
            <a:ext uri="{FF2B5EF4-FFF2-40B4-BE49-F238E27FC236}">
              <a16:creationId xmlns:a16="http://schemas.microsoft.com/office/drawing/2014/main" xmlns="" id="{00000000-0008-0000-0200-000047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40" name="Text Box 32">
          <a:extLst>
            <a:ext uri="{FF2B5EF4-FFF2-40B4-BE49-F238E27FC236}">
              <a16:creationId xmlns:a16="http://schemas.microsoft.com/office/drawing/2014/main" xmlns="" id="{00000000-0008-0000-0200-000048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41" name="Text Box 33">
          <a:extLst>
            <a:ext uri="{FF2B5EF4-FFF2-40B4-BE49-F238E27FC236}">
              <a16:creationId xmlns:a16="http://schemas.microsoft.com/office/drawing/2014/main" xmlns="" id="{00000000-0008-0000-0200-000049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42" name="Text Box 29">
          <a:extLst>
            <a:ext uri="{FF2B5EF4-FFF2-40B4-BE49-F238E27FC236}">
              <a16:creationId xmlns:a16="http://schemas.microsoft.com/office/drawing/2014/main" xmlns="" id="{00000000-0008-0000-0200-00004A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43" name="Text Box 30">
          <a:extLst>
            <a:ext uri="{FF2B5EF4-FFF2-40B4-BE49-F238E27FC236}">
              <a16:creationId xmlns:a16="http://schemas.microsoft.com/office/drawing/2014/main" xmlns="" id="{00000000-0008-0000-0200-00004B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44" name="Text Box 31">
          <a:extLst>
            <a:ext uri="{FF2B5EF4-FFF2-40B4-BE49-F238E27FC236}">
              <a16:creationId xmlns:a16="http://schemas.microsoft.com/office/drawing/2014/main" xmlns="" id="{00000000-0008-0000-0200-00004C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45" name="Text Box 32">
          <a:extLst>
            <a:ext uri="{FF2B5EF4-FFF2-40B4-BE49-F238E27FC236}">
              <a16:creationId xmlns:a16="http://schemas.microsoft.com/office/drawing/2014/main" xmlns="" id="{00000000-0008-0000-0200-00004D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46" name="Text Box 33">
          <a:extLst>
            <a:ext uri="{FF2B5EF4-FFF2-40B4-BE49-F238E27FC236}">
              <a16:creationId xmlns:a16="http://schemas.microsoft.com/office/drawing/2014/main" xmlns="" id="{00000000-0008-0000-0200-00004E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47" name="Text Box 29">
          <a:extLst>
            <a:ext uri="{FF2B5EF4-FFF2-40B4-BE49-F238E27FC236}">
              <a16:creationId xmlns:a16="http://schemas.microsoft.com/office/drawing/2014/main" xmlns="" id="{00000000-0008-0000-0200-00004F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48" name="Text Box 30">
          <a:extLst>
            <a:ext uri="{FF2B5EF4-FFF2-40B4-BE49-F238E27FC236}">
              <a16:creationId xmlns:a16="http://schemas.microsoft.com/office/drawing/2014/main" xmlns="" id="{00000000-0008-0000-0200-000050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49" name="Text Box 31">
          <a:extLst>
            <a:ext uri="{FF2B5EF4-FFF2-40B4-BE49-F238E27FC236}">
              <a16:creationId xmlns:a16="http://schemas.microsoft.com/office/drawing/2014/main" xmlns="" id="{00000000-0008-0000-0200-000051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50" name="Text Box 32">
          <a:extLst>
            <a:ext uri="{FF2B5EF4-FFF2-40B4-BE49-F238E27FC236}">
              <a16:creationId xmlns:a16="http://schemas.microsoft.com/office/drawing/2014/main" xmlns="" id="{00000000-0008-0000-0200-000052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51" name="Text Box 33">
          <a:extLst>
            <a:ext uri="{FF2B5EF4-FFF2-40B4-BE49-F238E27FC236}">
              <a16:creationId xmlns:a16="http://schemas.microsoft.com/office/drawing/2014/main" xmlns="" id="{00000000-0008-0000-0200-000053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52" name="Text Box 29">
          <a:extLst>
            <a:ext uri="{FF2B5EF4-FFF2-40B4-BE49-F238E27FC236}">
              <a16:creationId xmlns:a16="http://schemas.microsoft.com/office/drawing/2014/main" xmlns="" id="{00000000-0008-0000-0200-000054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53" name="Text Box 30">
          <a:extLst>
            <a:ext uri="{FF2B5EF4-FFF2-40B4-BE49-F238E27FC236}">
              <a16:creationId xmlns:a16="http://schemas.microsoft.com/office/drawing/2014/main" xmlns="" id="{00000000-0008-0000-0200-000055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54" name="Text Box 31">
          <a:extLst>
            <a:ext uri="{FF2B5EF4-FFF2-40B4-BE49-F238E27FC236}">
              <a16:creationId xmlns:a16="http://schemas.microsoft.com/office/drawing/2014/main" xmlns="" id="{00000000-0008-0000-0200-000056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55" name="Text Box 32">
          <a:extLst>
            <a:ext uri="{FF2B5EF4-FFF2-40B4-BE49-F238E27FC236}">
              <a16:creationId xmlns:a16="http://schemas.microsoft.com/office/drawing/2014/main" xmlns="" id="{00000000-0008-0000-0200-000057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56" name="Text Box 33">
          <a:extLst>
            <a:ext uri="{FF2B5EF4-FFF2-40B4-BE49-F238E27FC236}">
              <a16:creationId xmlns:a16="http://schemas.microsoft.com/office/drawing/2014/main" xmlns="" id="{00000000-0008-0000-0200-000058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57" name="Text Box 29">
          <a:extLst>
            <a:ext uri="{FF2B5EF4-FFF2-40B4-BE49-F238E27FC236}">
              <a16:creationId xmlns:a16="http://schemas.microsoft.com/office/drawing/2014/main" xmlns="" id="{00000000-0008-0000-0200-000059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58" name="Text Box 30">
          <a:extLst>
            <a:ext uri="{FF2B5EF4-FFF2-40B4-BE49-F238E27FC236}">
              <a16:creationId xmlns:a16="http://schemas.microsoft.com/office/drawing/2014/main" xmlns="" id="{00000000-0008-0000-0200-00005A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59" name="Text Box 31">
          <a:extLst>
            <a:ext uri="{FF2B5EF4-FFF2-40B4-BE49-F238E27FC236}">
              <a16:creationId xmlns:a16="http://schemas.microsoft.com/office/drawing/2014/main" xmlns="" id="{00000000-0008-0000-0200-00005B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60" name="Text Box 32">
          <a:extLst>
            <a:ext uri="{FF2B5EF4-FFF2-40B4-BE49-F238E27FC236}">
              <a16:creationId xmlns:a16="http://schemas.microsoft.com/office/drawing/2014/main" xmlns="" id="{00000000-0008-0000-0200-00005C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61" name="Text Box 33">
          <a:extLst>
            <a:ext uri="{FF2B5EF4-FFF2-40B4-BE49-F238E27FC236}">
              <a16:creationId xmlns:a16="http://schemas.microsoft.com/office/drawing/2014/main" xmlns="" id="{00000000-0008-0000-0200-00005D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62" name="Text Box 29">
          <a:extLst>
            <a:ext uri="{FF2B5EF4-FFF2-40B4-BE49-F238E27FC236}">
              <a16:creationId xmlns:a16="http://schemas.microsoft.com/office/drawing/2014/main" xmlns="" id="{00000000-0008-0000-0200-00005E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63" name="Text Box 30">
          <a:extLst>
            <a:ext uri="{FF2B5EF4-FFF2-40B4-BE49-F238E27FC236}">
              <a16:creationId xmlns:a16="http://schemas.microsoft.com/office/drawing/2014/main" xmlns="" id="{00000000-0008-0000-0200-00005F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64" name="Text Box 31">
          <a:extLst>
            <a:ext uri="{FF2B5EF4-FFF2-40B4-BE49-F238E27FC236}">
              <a16:creationId xmlns:a16="http://schemas.microsoft.com/office/drawing/2014/main" xmlns="" id="{00000000-0008-0000-0200-000060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65" name="Text Box 32">
          <a:extLst>
            <a:ext uri="{FF2B5EF4-FFF2-40B4-BE49-F238E27FC236}">
              <a16:creationId xmlns:a16="http://schemas.microsoft.com/office/drawing/2014/main" xmlns="" id="{00000000-0008-0000-0200-000061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66" name="Text Box 33">
          <a:extLst>
            <a:ext uri="{FF2B5EF4-FFF2-40B4-BE49-F238E27FC236}">
              <a16:creationId xmlns:a16="http://schemas.microsoft.com/office/drawing/2014/main" xmlns="" id="{00000000-0008-0000-0200-000062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67" name="Text Box 29">
          <a:extLst>
            <a:ext uri="{FF2B5EF4-FFF2-40B4-BE49-F238E27FC236}">
              <a16:creationId xmlns:a16="http://schemas.microsoft.com/office/drawing/2014/main" xmlns="" id="{00000000-0008-0000-0200-000063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68" name="Text Box 30">
          <a:extLst>
            <a:ext uri="{FF2B5EF4-FFF2-40B4-BE49-F238E27FC236}">
              <a16:creationId xmlns:a16="http://schemas.microsoft.com/office/drawing/2014/main" xmlns="" id="{00000000-0008-0000-0200-000064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69" name="Text Box 31">
          <a:extLst>
            <a:ext uri="{FF2B5EF4-FFF2-40B4-BE49-F238E27FC236}">
              <a16:creationId xmlns:a16="http://schemas.microsoft.com/office/drawing/2014/main" xmlns="" id="{00000000-0008-0000-0200-000065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70" name="Text Box 32">
          <a:extLst>
            <a:ext uri="{FF2B5EF4-FFF2-40B4-BE49-F238E27FC236}">
              <a16:creationId xmlns:a16="http://schemas.microsoft.com/office/drawing/2014/main" xmlns="" id="{00000000-0008-0000-0200-000066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71" name="Text Box 33">
          <a:extLst>
            <a:ext uri="{FF2B5EF4-FFF2-40B4-BE49-F238E27FC236}">
              <a16:creationId xmlns:a16="http://schemas.microsoft.com/office/drawing/2014/main" xmlns="" id="{00000000-0008-0000-0200-000067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72" name="Text Box 29">
          <a:extLst>
            <a:ext uri="{FF2B5EF4-FFF2-40B4-BE49-F238E27FC236}">
              <a16:creationId xmlns:a16="http://schemas.microsoft.com/office/drawing/2014/main" xmlns="" id="{00000000-0008-0000-0200-000068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73" name="Text Box 30">
          <a:extLst>
            <a:ext uri="{FF2B5EF4-FFF2-40B4-BE49-F238E27FC236}">
              <a16:creationId xmlns:a16="http://schemas.microsoft.com/office/drawing/2014/main" xmlns="" id="{00000000-0008-0000-0200-000069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74" name="Text Box 31">
          <a:extLst>
            <a:ext uri="{FF2B5EF4-FFF2-40B4-BE49-F238E27FC236}">
              <a16:creationId xmlns:a16="http://schemas.microsoft.com/office/drawing/2014/main" xmlns="" id="{00000000-0008-0000-0200-00006A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75" name="Text Box 32">
          <a:extLst>
            <a:ext uri="{FF2B5EF4-FFF2-40B4-BE49-F238E27FC236}">
              <a16:creationId xmlns:a16="http://schemas.microsoft.com/office/drawing/2014/main" xmlns="" id="{00000000-0008-0000-0200-00006B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76" name="Text Box 33">
          <a:extLst>
            <a:ext uri="{FF2B5EF4-FFF2-40B4-BE49-F238E27FC236}">
              <a16:creationId xmlns:a16="http://schemas.microsoft.com/office/drawing/2014/main" xmlns="" id="{00000000-0008-0000-0200-00006C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77" name="Text Box 29">
          <a:extLst>
            <a:ext uri="{FF2B5EF4-FFF2-40B4-BE49-F238E27FC236}">
              <a16:creationId xmlns:a16="http://schemas.microsoft.com/office/drawing/2014/main" xmlns="" id="{00000000-0008-0000-0200-00006D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78" name="Text Box 30">
          <a:extLst>
            <a:ext uri="{FF2B5EF4-FFF2-40B4-BE49-F238E27FC236}">
              <a16:creationId xmlns:a16="http://schemas.microsoft.com/office/drawing/2014/main" xmlns="" id="{00000000-0008-0000-0200-00006E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79" name="Text Box 31">
          <a:extLst>
            <a:ext uri="{FF2B5EF4-FFF2-40B4-BE49-F238E27FC236}">
              <a16:creationId xmlns:a16="http://schemas.microsoft.com/office/drawing/2014/main" xmlns="" id="{00000000-0008-0000-0200-00006F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80" name="Text Box 32">
          <a:extLst>
            <a:ext uri="{FF2B5EF4-FFF2-40B4-BE49-F238E27FC236}">
              <a16:creationId xmlns:a16="http://schemas.microsoft.com/office/drawing/2014/main" xmlns="" id="{00000000-0008-0000-0200-000070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81" name="Text Box 33">
          <a:extLst>
            <a:ext uri="{FF2B5EF4-FFF2-40B4-BE49-F238E27FC236}">
              <a16:creationId xmlns:a16="http://schemas.microsoft.com/office/drawing/2014/main" xmlns="" id="{00000000-0008-0000-0200-000071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82" name="Text Box 29">
          <a:extLst>
            <a:ext uri="{FF2B5EF4-FFF2-40B4-BE49-F238E27FC236}">
              <a16:creationId xmlns:a16="http://schemas.microsoft.com/office/drawing/2014/main" xmlns="" id="{00000000-0008-0000-0200-000072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83" name="Text Box 30">
          <a:extLst>
            <a:ext uri="{FF2B5EF4-FFF2-40B4-BE49-F238E27FC236}">
              <a16:creationId xmlns:a16="http://schemas.microsoft.com/office/drawing/2014/main" xmlns="" id="{00000000-0008-0000-0200-000073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84" name="Text Box 31">
          <a:extLst>
            <a:ext uri="{FF2B5EF4-FFF2-40B4-BE49-F238E27FC236}">
              <a16:creationId xmlns:a16="http://schemas.microsoft.com/office/drawing/2014/main" xmlns="" id="{00000000-0008-0000-0200-000074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85" name="Text Box 32">
          <a:extLst>
            <a:ext uri="{FF2B5EF4-FFF2-40B4-BE49-F238E27FC236}">
              <a16:creationId xmlns:a16="http://schemas.microsoft.com/office/drawing/2014/main" xmlns="" id="{00000000-0008-0000-0200-000075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86" name="Text Box 33">
          <a:extLst>
            <a:ext uri="{FF2B5EF4-FFF2-40B4-BE49-F238E27FC236}">
              <a16:creationId xmlns:a16="http://schemas.microsoft.com/office/drawing/2014/main" xmlns="" id="{00000000-0008-0000-0200-000076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87" name="Text Box 29">
          <a:extLst>
            <a:ext uri="{FF2B5EF4-FFF2-40B4-BE49-F238E27FC236}">
              <a16:creationId xmlns:a16="http://schemas.microsoft.com/office/drawing/2014/main" xmlns="" id="{00000000-0008-0000-0200-000077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88" name="Text Box 30">
          <a:extLst>
            <a:ext uri="{FF2B5EF4-FFF2-40B4-BE49-F238E27FC236}">
              <a16:creationId xmlns:a16="http://schemas.microsoft.com/office/drawing/2014/main" xmlns="" id="{00000000-0008-0000-0200-000078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89" name="Text Box 31">
          <a:extLst>
            <a:ext uri="{FF2B5EF4-FFF2-40B4-BE49-F238E27FC236}">
              <a16:creationId xmlns:a16="http://schemas.microsoft.com/office/drawing/2014/main" xmlns="" id="{00000000-0008-0000-0200-000079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90" name="Text Box 32">
          <a:extLst>
            <a:ext uri="{FF2B5EF4-FFF2-40B4-BE49-F238E27FC236}">
              <a16:creationId xmlns:a16="http://schemas.microsoft.com/office/drawing/2014/main" xmlns="" id="{00000000-0008-0000-0200-00007A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91" name="Text Box 33">
          <a:extLst>
            <a:ext uri="{FF2B5EF4-FFF2-40B4-BE49-F238E27FC236}">
              <a16:creationId xmlns:a16="http://schemas.microsoft.com/office/drawing/2014/main" xmlns="" id="{00000000-0008-0000-0200-00007B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92" name="Text Box 29">
          <a:extLst>
            <a:ext uri="{FF2B5EF4-FFF2-40B4-BE49-F238E27FC236}">
              <a16:creationId xmlns:a16="http://schemas.microsoft.com/office/drawing/2014/main" xmlns="" id="{00000000-0008-0000-0200-00007C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93" name="Text Box 30">
          <a:extLst>
            <a:ext uri="{FF2B5EF4-FFF2-40B4-BE49-F238E27FC236}">
              <a16:creationId xmlns:a16="http://schemas.microsoft.com/office/drawing/2014/main" xmlns="" id="{00000000-0008-0000-0200-00007D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94" name="Text Box 31">
          <a:extLst>
            <a:ext uri="{FF2B5EF4-FFF2-40B4-BE49-F238E27FC236}">
              <a16:creationId xmlns:a16="http://schemas.microsoft.com/office/drawing/2014/main" xmlns="" id="{00000000-0008-0000-0200-00007E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95" name="Text Box 32">
          <a:extLst>
            <a:ext uri="{FF2B5EF4-FFF2-40B4-BE49-F238E27FC236}">
              <a16:creationId xmlns:a16="http://schemas.microsoft.com/office/drawing/2014/main" xmlns="" id="{00000000-0008-0000-0200-00007F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96" name="Text Box 33">
          <a:extLst>
            <a:ext uri="{FF2B5EF4-FFF2-40B4-BE49-F238E27FC236}">
              <a16:creationId xmlns:a16="http://schemas.microsoft.com/office/drawing/2014/main" xmlns="" id="{00000000-0008-0000-0200-000080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97" name="Text Box 29">
          <a:extLst>
            <a:ext uri="{FF2B5EF4-FFF2-40B4-BE49-F238E27FC236}">
              <a16:creationId xmlns:a16="http://schemas.microsoft.com/office/drawing/2014/main" xmlns="" id="{00000000-0008-0000-0200-000081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98" name="Text Box 30">
          <a:extLst>
            <a:ext uri="{FF2B5EF4-FFF2-40B4-BE49-F238E27FC236}">
              <a16:creationId xmlns:a16="http://schemas.microsoft.com/office/drawing/2014/main" xmlns="" id="{00000000-0008-0000-0200-000082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99" name="Text Box 31">
          <a:extLst>
            <a:ext uri="{FF2B5EF4-FFF2-40B4-BE49-F238E27FC236}">
              <a16:creationId xmlns:a16="http://schemas.microsoft.com/office/drawing/2014/main" xmlns="" id="{00000000-0008-0000-0200-000083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00" name="Text Box 32">
          <a:extLst>
            <a:ext uri="{FF2B5EF4-FFF2-40B4-BE49-F238E27FC236}">
              <a16:creationId xmlns:a16="http://schemas.microsoft.com/office/drawing/2014/main" xmlns="" id="{00000000-0008-0000-0200-000084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01" name="Text Box 33">
          <a:extLst>
            <a:ext uri="{FF2B5EF4-FFF2-40B4-BE49-F238E27FC236}">
              <a16:creationId xmlns:a16="http://schemas.microsoft.com/office/drawing/2014/main" xmlns="" id="{00000000-0008-0000-0200-000085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02" name="Text Box 29">
          <a:extLst>
            <a:ext uri="{FF2B5EF4-FFF2-40B4-BE49-F238E27FC236}">
              <a16:creationId xmlns:a16="http://schemas.microsoft.com/office/drawing/2014/main" xmlns="" id="{00000000-0008-0000-0200-000086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03" name="Text Box 30">
          <a:extLst>
            <a:ext uri="{FF2B5EF4-FFF2-40B4-BE49-F238E27FC236}">
              <a16:creationId xmlns:a16="http://schemas.microsoft.com/office/drawing/2014/main" xmlns="" id="{00000000-0008-0000-0200-000087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04" name="Text Box 31">
          <a:extLst>
            <a:ext uri="{FF2B5EF4-FFF2-40B4-BE49-F238E27FC236}">
              <a16:creationId xmlns:a16="http://schemas.microsoft.com/office/drawing/2014/main" xmlns="" id="{00000000-0008-0000-0200-000088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05" name="Text Box 32">
          <a:extLst>
            <a:ext uri="{FF2B5EF4-FFF2-40B4-BE49-F238E27FC236}">
              <a16:creationId xmlns:a16="http://schemas.microsoft.com/office/drawing/2014/main" xmlns="" id="{00000000-0008-0000-0200-000089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06" name="Text Box 33">
          <a:extLst>
            <a:ext uri="{FF2B5EF4-FFF2-40B4-BE49-F238E27FC236}">
              <a16:creationId xmlns:a16="http://schemas.microsoft.com/office/drawing/2014/main" xmlns="" id="{00000000-0008-0000-0200-00008A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07" name="Text Box 29">
          <a:extLst>
            <a:ext uri="{FF2B5EF4-FFF2-40B4-BE49-F238E27FC236}">
              <a16:creationId xmlns:a16="http://schemas.microsoft.com/office/drawing/2014/main" xmlns="" id="{00000000-0008-0000-0200-00008B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08" name="Text Box 30">
          <a:extLst>
            <a:ext uri="{FF2B5EF4-FFF2-40B4-BE49-F238E27FC236}">
              <a16:creationId xmlns:a16="http://schemas.microsoft.com/office/drawing/2014/main" xmlns="" id="{00000000-0008-0000-0200-00008C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09" name="Text Box 31">
          <a:extLst>
            <a:ext uri="{FF2B5EF4-FFF2-40B4-BE49-F238E27FC236}">
              <a16:creationId xmlns:a16="http://schemas.microsoft.com/office/drawing/2014/main" xmlns="" id="{00000000-0008-0000-0200-00008D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10" name="Text Box 32">
          <a:extLst>
            <a:ext uri="{FF2B5EF4-FFF2-40B4-BE49-F238E27FC236}">
              <a16:creationId xmlns:a16="http://schemas.microsoft.com/office/drawing/2014/main" xmlns="" id="{00000000-0008-0000-0200-00008E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11" name="Text Box 33">
          <a:extLst>
            <a:ext uri="{FF2B5EF4-FFF2-40B4-BE49-F238E27FC236}">
              <a16:creationId xmlns:a16="http://schemas.microsoft.com/office/drawing/2014/main" xmlns="" id="{00000000-0008-0000-0200-00008F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12" name="Text Box 29">
          <a:extLst>
            <a:ext uri="{FF2B5EF4-FFF2-40B4-BE49-F238E27FC236}">
              <a16:creationId xmlns:a16="http://schemas.microsoft.com/office/drawing/2014/main" xmlns="" id="{00000000-0008-0000-0200-000090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13" name="Text Box 30">
          <a:extLst>
            <a:ext uri="{FF2B5EF4-FFF2-40B4-BE49-F238E27FC236}">
              <a16:creationId xmlns:a16="http://schemas.microsoft.com/office/drawing/2014/main" xmlns="" id="{00000000-0008-0000-0200-000091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14" name="Text Box 31">
          <a:extLst>
            <a:ext uri="{FF2B5EF4-FFF2-40B4-BE49-F238E27FC236}">
              <a16:creationId xmlns:a16="http://schemas.microsoft.com/office/drawing/2014/main" xmlns="" id="{00000000-0008-0000-0200-000092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15" name="Text Box 32">
          <a:extLst>
            <a:ext uri="{FF2B5EF4-FFF2-40B4-BE49-F238E27FC236}">
              <a16:creationId xmlns:a16="http://schemas.microsoft.com/office/drawing/2014/main" xmlns="" id="{00000000-0008-0000-0200-000093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16" name="Text Box 33">
          <a:extLst>
            <a:ext uri="{FF2B5EF4-FFF2-40B4-BE49-F238E27FC236}">
              <a16:creationId xmlns:a16="http://schemas.microsoft.com/office/drawing/2014/main" xmlns="" id="{00000000-0008-0000-0200-000094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17" name="Text Box 29">
          <a:extLst>
            <a:ext uri="{FF2B5EF4-FFF2-40B4-BE49-F238E27FC236}">
              <a16:creationId xmlns:a16="http://schemas.microsoft.com/office/drawing/2014/main" xmlns="" id="{00000000-0008-0000-0200-000095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18" name="Text Box 30">
          <a:extLst>
            <a:ext uri="{FF2B5EF4-FFF2-40B4-BE49-F238E27FC236}">
              <a16:creationId xmlns:a16="http://schemas.microsoft.com/office/drawing/2014/main" xmlns="" id="{00000000-0008-0000-0200-000096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19" name="Text Box 31">
          <a:extLst>
            <a:ext uri="{FF2B5EF4-FFF2-40B4-BE49-F238E27FC236}">
              <a16:creationId xmlns:a16="http://schemas.microsoft.com/office/drawing/2014/main" xmlns="" id="{00000000-0008-0000-0200-000097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20" name="Text Box 32">
          <a:extLst>
            <a:ext uri="{FF2B5EF4-FFF2-40B4-BE49-F238E27FC236}">
              <a16:creationId xmlns:a16="http://schemas.microsoft.com/office/drawing/2014/main" xmlns="" id="{00000000-0008-0000-0200-000098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21" name="Text Box 33">
          <a:extLst>
            <a:ext uri="{FF2B5EF4-FFF2-40B4-BE49-F238E27FC236}">
              <a16:creationId xmlns:a16="http://schemas.microsoft.com/office/drawing/2014/main" xmlns="" id="{00000000-0008-0000-0200-000099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22" name="Text Box 29">
          <a:extLst>
            <a:ext uri="{FF2B5EF4-FFF2-40B4-BE49-F238E27FC236}">
              <a16:creationId xmlns:a16="http://schemas.microsoft.com/office/drawing/2014/main" xmlns="" id="{00000000-0008-0000-0200-00009A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23" name="Text Box 30">
          <a:extLst>
            <a:ext uri="{FF2B5EF4-FFF2-40B4-BE49-F238E27FC236}">
              <a16:creationId xmlns:a16="http://schemas.microsoft.com/office/drawing/2014/main" xmlns="" id="{00000000-0008-0000-0200-00009B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24" name="Text Box 31">
          <a:extLst>
            <a:ext uri="{FF2B5EF4-FFF2-40B4-BE49-F238E27FC236}">
              <a16:creationId xmlns:a16="http://schemas.microsoft.com/office/drawing/2014/main" xmlns="" id="{00000000-0008-0000-0200-00009C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25" name="Text Box 32">
          <a:extLst>
            <a:ext uri="{FF2B5EF4-FFF2-40B4-BE49-F238E27FC236}">
              <a16:creationId xmlns:a16="http://schemas.microsoft.com/office/drawing/2014/main" xmlns="" id="{00000000-0008-0000-0200-00009D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26" name="Text Box 33">
          <a:extLst>
            <a:ext uri="{FF2B5EF4-FFF2-40B4-BE49-F238E27FC236}">
              <a16:creationId xmlns:a16="http://schemas.microsoft.com/office/drawing/2014/main" xmlns="" id="{00000000-0008-0000-0200-00009E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27" name="Text Box 29">
          <a:extLst>
            <a:ext uri="{FF2B5EF4-FFF2-40B4-BE49-F238E27FC236}">
              <a16:creationId xmlns:a16="http://schemas.microsoft.com/office/drawing/2014/main" xmlns="" id="{00000000-0008-0000-0200-00009F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28" name="Text Box 30">
          <a:extLst>
            <a:ext uri="{FF2B5EF4-FFF2-40B4-BE49-F238E27FC236}">
              <a16:creationId xmlns:a16="http://schemas.microsoft.com/office/drawing/2014/main" xmlns="" id="{00000000-0008-0000-0200-0000A0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29" name="Text Box 31">
          <a:extLst>
            <a:ext uri="{FF2B5EF4-FFF2-40B4-BE49-F238E27FC236}">
              <a16:creationId xmlns:a16="http://schemas.microsoft.com/office/drawing/2014/main" xmlns="" id="{00000000-0008-0000-0200-0000A1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30" name="Text Box 32">
          <a:extLst>
            <a:ext uri="{FF2B5EF4-FFF2-40B4-BE49-F238E27FC236}">
              <a16:creationId xmlns:a16="http://schemas.microsoft.com/office/drawing/2014/main" xmlns="" id="{00000000-0008-0000-0200-0000A2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31" name="Text Box 33">
          <a:extLst>
            <a:ext uri="{FF2B5EF4-FFF2-40B4-BE49-F238E27FC236}">
              <a16:creationId xmlns:a16="http://schemas.microsoft.com/office/drawing/2014/main" xmlns="" id="{00000000-0008-0000-0200-0000A3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32" name="Text Box 29">
          <a:extLst>
            <a:ext uri="{FF2B5EF4-FFF2-40B4-BE49-F238E27FC236}">
              <a16:creationId xmlns:a16="http://schemas.microsoft.com/office/drawing/2014/main" xmlns="" id="{00000000-0008-0000-0200-0000A4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33" name="Text Box 30">
          <a:extLst>
            <a:ext uri="{FF2B5EF4-FFF2-40B4-BE49-F238E27FC236}">
              <a16:creationId xmlns:a16="http://schemas.microsoft.com/office/drawing/2014/main" xmlns="" id="{00000000-0008-0000-0200-0000A5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34" name="Text Box 31">
          <a:extLst>
            <a:ext uri="{FF2B5EF4-FFF2-40B4-BE49-F238E27FC236}">
              <a16:creationId xmlns:a16="http://schemas.microsoft.com/office/drawing/2014/main" xmlns="" id="{00000000-0008-0000-0200-0000A6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35" name="Text Box 32">
          <a:extLst>
            <a:ext uri="{FF2B5EF4-FFF2-40B4-BE49-F238E27FC236}">
              <a16:creationId xmlns:a16="http://schemas.microsoft.com/office/drawing/2014/main" xmlns="" id="{00000000-0008-0000-0200-0000A7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36" name="Text Box 33">
          <a:extLst>
            <a:ext uri="{FF2B5EF4-FFF2-40B4-BE49-F238E27FC236}">
              <a16:creationId xmlns:a16="http://schemas.microsoft.com/office/drawing/2014/main" xmlns="" id="{00000000-0008-0000-0200-0000A8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37" name="Text Box 29">
          <a:extLst>
            <a:ext uri="{FF2B5EF4-FFF2-40B4-BE49-F238E27FC236}">
              <a16:creationId xmlns:a16="http://schemas.microsoft.com/office/drawing/2014/main" xmlns="" id="{00000000-0008-0000-0200-0000A9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38" name="Text Box 30">
          <a:extLst>
            <a:ext uri="{FF2B5EF4-FFF2-40B4-BE49-F238E27FC236}">
              <a16:creationId xmlns:a16="http://schemas.microsoft.com/office/drawing/2014/main" xmlns="" id="{00000000-0008-0000-0200-0000AA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39" name="Text Box 31">
          <a:extLst>
            <a:ext uri="{FF2B5EF4-FFF2-40B4-BE49-F238E27FC236}">
              <a16:creationId xmlns:a16="http://schemas.microsoft.com/office/drawing/2014/main" xmlns="" id="{00000000-0008-0000-0200-0000AB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40" name="Text Box 32">
          <a:extLst>
            <a:ext uri="{FF2B5EF4-FFF2-40B4-BE49-F238E27FC236}">
              <a16:creationId xmlns:a16="http://schemas.microsoft.com/office/drawing/2014/main" xmlns="" id="{00000000-0008-0000-0200-0000AC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41" name="Text Box 33">
          <a:extLst>
            <a:ext uri="{FF2B5EF4-FFF2-40B4-BE49-F238E27FC236}">
              <a16:creationId xmlns:a16="http://schemas.microsoft.com/office/drawing/2014/main" xmlns="" id="{00000000-0008-0000-0200-0000AD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42" name="Text Box 29">
          <a:extLst>
            <a:ext uri="{FF2B5EF4-FFF2-40B4-BE49-F238E27FC236}">
              <a16:creationId xmlns:a16="http://schemas.microsoft.com/office/drawing/2014/main" xmlns="" id="{00000000-0008-0000-0200-0000AE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43" name="Text Box 30">
          <a:extLst>
            <a:ext uri="{FF2B5EF4-FFF2-40B4-BE49-F238E27FC236}">
              <a16:creationId xmlns:a16="http://schemas.microsoft.com/office/drawing/2014/main" xmlns="" id="{00000000-0008-0000-0200-0000AF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44" name="Text Box 31">
          <a:extLst>
            <a:ext uri="{FF2B5EF4-FFF2-40B4-BE49-F238E27FC236}">
              <a16:creationId xmlns:a16="http://schemas.microsoft.com/office/drawing/2014/main" xmlns="" id="{00000000-0008-0000-0200-0000B0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45" name="Text Box 32">
          <a:extLst>
            <a:ext uri="{FF2B5EF4-FFF2-40B4-BE49-F238E27FC236}">
              <a16:creationId xmlns:a16="http://schemas.microsoft.com/office/drawing/2014/main" xmlns="" id="{00000000-0008-0000-0200-0000B1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46" name="Text Box 33">
          <a:extLst>
            <a:ext uri="{FF2B5EF4-FFF2-40B4-BE49-F238E27FC236}">
              <a16:creationId xmlns:a16="http://schemas.microsoft.com/office/drawing/2014/main" xmlns="" id="{00000000-0008-0000-0200-0000B2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47" name="Text Box 29">
          <a:extLst>
            <a:ext uri="{FF2B5EF4-FFF2-40B4-BE49-F238E27FC236}">
              <a16:creationId xmlns:a16="http://schemas.microsoft.com/office/drawing/2014/main" xmlns="" id="{00000000-0008-0000-0200-0000B3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48" name="Text Box 30">
          <a:extLst>
            <a:ext uri="{FF2B5EF4-FFF2-40B4-BE49-F238E27FC236}">
              <a16:creationId xmlns:a16="http://schemas.microsoft.com/office/drawing/2014/main" xmlns="" id="{00000000-0008-0000-0200-0000B4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49" name="Text Box 31">
          <a:extLst>
            <a:ext uri="{FF2B5EF4-FFF2-40B4-BE49-F238E27FC236}">
              <a16:creationId xmlns:a16="http://schemas.microsoft.com/office/drawing/2014/main" xmlns="" id="{00000000-0008-0000-0200-0000B5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50" name="Text Box 32">
          <a:extLst>
            <a:ext uri="{FF2B5EF4-FFF2-40B4-BE49-F238E27FC236}">
              <a16:creationId xmlns:a16="http://schemas.microsoft.com/office/drawing/2014/main" xmlns="" id="{00000000-0008-0000-0200-0000B6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51" name="Text Box 33">
          <a:extLst>
            <a:ext uri="{FF2B5EF4-FFF2-40B4-BE49-F238E27FC236}">
              <a16:creationId xmlns:a16="http://schemas.microsoft.com/office/drawing/2014/main" xmlns="" id="{00000000-0008-0000-0200-0000B7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52" name="Text Box 29">
          <a:extLst>
            <a:ext uri="{FF2B5EF4-FFF2-40B4-BE49-F238E27FC236}">
              <a16:creationId xmlns:a16="http://schemas.microsoft.com/office/drawing/2014/main" xmlns="" id="{00000000-0008-0000-0200-0000B8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53" name="Text Box 30">
          <a:extLst>
            <a:ext uri="{FF2B5EF4-FFF2-40B4-BE49-F238E27FC236}">
              <a16:creationId xmlns:a16="http://schemas.microsoft.com/office/drawing/2014/main" xmlns="" id="{00000000-0008-0000-0200-0000B9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54" name="Text Box 31">
          <a:extLst>
            <a:ext uri="{FF2B5EF4-FFF2-40B4-BE49-F238E27FC236}">
              <a16:creationId xmlns:a16="http://schemas.microsoft.com/office/drawing/2014/main" xmlns="" id="{00000000-0008-0000-0200-0000BA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55" name="Text Box 32">
          <a:extLst>
            <a:ext uri="{FF2B5EF4-FFF2-40B4-BE49-F238E27FC236}">
              <a16:creationId xmlns:a16="http://schemas.microsoft.com/office/drawing/2014/main" xmlns="" id="{00000000-0008-0000-0200-0000BB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56" name="Text Box 33">
          <a:extLst>
            <a:ext uri="{FF2B5EF4-FFF2-40B4-BE49-F238E27FC236}">
              <a16:creationId xmlns:a16="http://schemas.microsoft.com/office/drawing/2014/main" xmlns="" id="{00000000-0008-0000-0200-0000BC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57" name="Text Box 29">
          <a:extLst>
            <a:ext uri="{FF2B5EF4-FFF2-40B4-BE49-F238E27FC236}">
              <a16:creationId xmlns:a16="http://schemas.microsoft.com/office/drawing/2014/main" xmlns="" id="{00000000-0008-0000-0200-0000BD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58" name="Text Box 30">
          <a:extLst>
            <a:ext uri="{FF2B5EF4-FFF2-40B4-BE49-F238E27FC236}">
              <a16:creationId xmlns:a16="http://schemas.microsoft.com/office/drawing/2014/main" xmlns="" id="{00000000-0008-0000-0200-0000BE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59" name="Text Box 31">
          <a:extLst>
            <a:ext uri="{FF2B5EF4-FFF2-40B4-BE49-F238E27FC236}">
              <a16:creationId xmlns:a16="http://schemas.microsoft.com/office/drawing/2014/main" xmlns="" id="{00000000-0008-0000-0200-0000BF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60" name="Text Box 32">
          <a:extLst>
            <a:ext uri="{FF2B5EF4-FFF2-40B4-BE49-F238E27FC236}">
              <a16:creationId xmlns:a16="http://schemas.microsoft.com/office/drawing/2014/main" xmlns="" id="{00000000-0008-0000-0200-0000C0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61" name="Text Box 33">
          <a:extLst>
            <a:ext uri="{FF2B5EF4-FFF2-40B4-BE49-F238E27FC236}">
              <a16:creationId xmlns:a16="http://schemas.microsoft.com/office/drawing/2014/main" xmlns="" id="{00000000-0008-0000-0200-0000C1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62" name="Text Box 29">
          <a:extLst>
            <a:ext uri="{FF2B5EF4-FFF2-40B4-BE49-F238E27FC236}">
              <a16:creationId xmlns:a16="http://schemas.microsoft.com/office/drawing/2014/main" xmlns="" id="{00000000-0008-0000-0200-0000C2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63" name="Text Box 30">
          <a:extLst>
            <a:ext uri="{FF2B5EF4-FFF2-40B4-BE49-F238E27FC236}">
              <a16:creationId xmlns:a16="http://schemas.microsoft.com/office/drawing/2014/main" xmlns="" id="{00000000-0008-0000-0200-0000C3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64" name="Text Box 31">
          <a:extLst>
            <a:ext uri="{FF2B5EF4-FFF2-40B4-BE49-F238E27FC236}">
              <a16:creationId xmlns:a16="http://schemas.microsoft.com/office/drawing/2014/main" xmlns="" id="{00000000-0008-0000-0200-0000C4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65" name="Text Box 32">
          <a:extLst>
            <a:ext uri="{FF2B5EF4-FFF2-40B4-BE49-F238E27FC236}">
              <a16:creationId xmlns:a16="http://schemas.microsoft.com/office/drawing/2014/main" xmlns="" id="{00000000-0008-0000-0200-0000C5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66" name="Text Box 33">
          <a:extLst>
            <a:ext uri="{FF2B5EF4-FFF2-40B4-BE49-F238E27FC236}">
              <a16:creationId xmlns:a16="http://schemas.microsoft.com/office/drawing/2014/main" xmlns="" id="{00000000-0008-0000-0200-0000C6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67" name="Text Box 29">
          <a:extLst>
            <a:ext uri="{FF2B5EF4-FFF2-40B4-BE49-F238E27FC236}">
              <a16:creationId xmlns:a16="http://schemas.microsoft.com/office/drawing/2014/main" xmlns="" id="{00000000-0008-0000-0200-0000C7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68" name="Text Box 30">
          <a:extLst>
            <a:ext uri="{FF2B5EF4-FFF2-40B4-BE49-F238E27FC236}">
              <a16:creationId xmlns:a16="http://schemas.microsoft.com/office/drawing/2014/main" xmlns="" id="{00000000-0008-0000-0200-0000C8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69" name="Text Box 31">
          <a:extLst>
            <a:ext uri="{FF2B5EF4-FFF2-40B4-BE49-F238E27FC236}">
              <a16:creationId xmlns:a16="http://schemas.microsoft.com/office/drawing/2014/main" xmlns="" id="{00000000-0008-0000-0200-0000C9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70" name="Text Box 32">
          <a:extLst>
            <a:ext uri="{FF2B5EF4-FFF2-40B4-BE49-F238E27FC236}">
              <a16:creationId xmlns:a16="http://schemas.microsoft.com/office/drawing/2014/main" xmlns="" id="{00000000-0008-0000-0200-0000CA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71" name="Text Box 33">
          <a:extLst>
            <a:ext uri="{FF2B5EF4-FFF2-40B4-BE49-F238E27FC236}">
              <a16:creationId xmlns:a16="http://schemas.microsoft.com/office/drawing/2014/main" xmlns="" id="{00000000-0008-0000-0200-0000CB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72" name="Text Box 29">
          <a:extLst>
            <a:ext uri="{FF2B5EF4-FFF2-40B4-BE49-F238E27FC236}">
              <a16:creationId xmlns:a16="http://schemas.microsoft.com/office/drawing/2014/main" xmlns="" id="{00000000-0008-0000-0200-0000CC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73" name="Text Box 30">
          <a:extLst>
            <a:ext uri="{FF2B5EF4-FFF2-40B4-BE49-F238E27FC236}">
              <a16:creationId xmlns:a16="http://schemas.microsoft.com/office/drawing/2014/main" xmlns="" id="{00000000-0008-0000-0200-0000CD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74" name="Text Box 31">
          <a:extLst>
            <a:ext uri="{FF2B5EF4-FFF2-40B4-BE49-F238E27FC236}">
              <a16:creationId xmlns:a16="http://schemas.microsoft.com/office/drawing/2014/main" xmlns="" id="{00000000-0008-0000-0200-0000CE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75" name="Text Box 32">
          <a:extLst>
            <a:ext uri="{FF2B5EF4-FFF2-40B4-BE49-F238E27FC236}">
              <a16:creationId xmlns:a16="http://schemas.microsoft.com/office/drawing/2014/main" xmlns="" id="{00000000-0008-0000-0200-0000CF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76" name="Text Box 33">
          <a:extLst>
            <a:ext uri="{FF2B5EF4-FFF2-40B4-BE49-F238E27FC236}">
              <a16:creationId xmlns:a16="http://schemas.microsoft.com/office/drawing/2014/main" xmlns="" id="{00000000-0008-0000-0200-0000D0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77" name="Text Box 29">
          <a:extLst>
            <a:ext uri="{FF2B5EF4-FFF2-40B4-BE49-F238E27FC236}">
              <a16:creationId xmlns:a16="http://schemas.microsoft.com/office/drawing/2014/main" xmlns="" id="{00000000-0008-0000-0200-0000D1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78" name="Text Box 30">
          <a:extLst>
            <a:ext uri="{FF2B5EF4-FFF2-40B4-BE49-F238E27FC236}">
              <a16:creationId xmlns:a16="http://schemas.microsoft.com/office/drawing/2014/main" xmlns="" id="{00000000-0008-0000-0200-0000D2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79" name="Text Box 31">
          <a:extLst>
            <a:ext uri="{FF2B5EF4-FFF2-40B4-BE49-F238E27FC236}">
              <a16:creationId xmlns:a16="http://schemas.microsoft.com/office/drawing/2014/main" xmlns="" id="{00000000-0008-0000-0200-0000D3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80" name="Text Box 32">
          <a:extLst>
            <a:ext uri="{FF2B5EF4-FFF2-40B4-BE49-F238E27FC236}">
              <a16:creationId xmlns:a16="http://schemas.microsoft.com/office/drawing/2014/main" xmlns="" id="{00000000-0008-0000-0200-0000D4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81" name="Text Box 33">
          <a:extLst>
            <a:ext uri="{FF2B5EF4-FFF2-40B4-BE49-F238E27FC236}">
              <a16:creationId xmlns:a16="http://schemas.microsoft.com/office/drawing/2014/main" xmlns="" id="{00000000-0008-0000-0200-0000D5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82" name="Text Box 29">
          <a:extLst>
            <a:ext uri="{FF2B5EF4-FFF2-40B4-BE49-F238E27FC236}">
              <a16:creationId xmlns:a16="http://schemas.microsoft.com/office/drawing/2014/main" xmlns="" id="{00000000-0008-0000-0200-0000D6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83" name="Text Box 30">
          <a:extLst>
            <a:ext uri="{FF2B5EF4-FFF2-40B4-BE49-F238E27FC236}">
              <a16:creationId xmlns:a16="http://schemas.microsoft.com/office/drawing/2014/main" xmlns="" id="{00000000-0008-0000-0200-0000D7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84" name="Text Box 31">
          <a:extLst>
            <a:ext uri="{FF2B5EF4-FFF2-40B4-BE49-F238E27FC236}">
              <a16:creationId xmlns:a16="http://schemas.microsoft.com/office/drawing/2014/main" xmlns="" id="{00000000-0008-0000-0200-0000D8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85" name="Text Box 32">
          <a:extLst>
            <a:ext uri="{FF2B5EF4-FFF2-40B4-BE49-F238E27FC236}">
              <a16:creationId xmlns:a16="http://schemas.microsoft.com/office/drawing/2014/main" xmlns="" id="{00000000-0008-0000-0200-0000D9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86" name="Text Box 33">
          <a:extLst>
            <a:ext uri="{FF2B5EF4-FFF2-40B4-BE49-F238E27FC236}">
              <a16:creationId xmlns:a16="http://schemas.microsoft.com/office/drawing/2014/main" xmlns="" id="{00000000-0008-0000-0200-0000DA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87" name="Text Box 29">
          <a:extLst>
            <a:ext uri="{FF2B5EF4-FFF2-40B4-BE49-F238E27FC236}">
              <a16:creationId xmlns:a16="http://schemas.microsoft.com/office/drawing/2014/main" xmlns="" id="{00000000-0008-0000-0200-0000DB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88" name="Text Box 30">
          <a:extLst>
            <a:ext uri="{FF2B5EF4-FFF2-40B4-BE49-F238E27FC236}">
              <a16:creationId xmlns:a16="http://schemas.microsoft.com/office/drawing/2014/main" xmlns="" id="{00000000-0008-0000-0200-0000DC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89" name="Text Box 31">
          <a:extLst>
            <a:ext uri="{FF2B5EF4-FFF2-40B4-BE49-F238E27FC236}">
              <a16:creationId xmlns:a16="http://schemas.microsoft.com/office/drawing/2014/main" xmlns="" id="{00000000-0008-0000-0200-0000DD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90" name="Text Box 32">
          <a:extLst>
            <a:ext uri="{FF2B5EF4-FFF2-40B4-BE49-F238E27FC236}">
              <a16:creationId xmlns:a16="http://schemas.microsoft.com/office/drawing/2014/main" xmlns="" id="{00000000-0008-0000-0200-0000DE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91" name="Text Box 33">
          <a:extLst>
            <a:ext uri="{FF2B5EF4-FFF2-40B4-BE49-F238E27FC236}">
              <a16:creationId xmlns:a16="http://schemas.microsoft.com/office/drawing/2014/main" xmlns="" id="{00000000-0008-0000-0200-0000DF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92" name="Text Box 29">
          <a:extLst>
            <a:ext uri="{FF2B5EF4-FFF2-40B4-BE49-F238E27FC236}">
              <a16:creationId xmlns:a16="http://schemas.microsoft.com/office/drawing/2014/main" xmlns="" id="{00000000-0008-0000-0200-0000E0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93" name="Text Box 30">
          <a:extLst>
            <a:ext uri="{FF2B5EF4-FFF2-40B4-BE49-F238E27FC236}">
              <a16:creationId xmlns:a16="http://schemas.microsoft.com/office/drawing/2014/main" xmlns="" id="{00000000-0008-0000-0200-0000E1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94" name="Text Box 31">
          <a:extLst>
            <a:ext uri="{FF2B5EF4-FFF2-40B4-BE49-F238E27FC236}">
              <a16:creationId xmlns:a16="http://schemas.microsoft.com/office/drawing/2014/main" xmlns="" id="{00000000-0008-0000-0200-0000E2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95" name="Text Box 32">
          <a:extLst>
            <a:ext uri="{FF2B5EF4-FFF2-40B4-BE49-F238E27FC236}">
              <a16:creationId xmlns:a16="http://schemas.microsoft.com/office/drawing/2014/main" xmlns="" id="{00000000-0008-0000-0200-0000E3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96" name="Text Box 33">
          <a:extLst>
            <a:ext uri="{FF2B5EF4-FFF2-40B4-BE49-F238E27FC236}">
              <a16:creationId xmlns:a16="http://schemas.microsoft.com/office/drawing/2014/main" xmlns="" id="{00000000-0008-0000-0200-0000E4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97" name="Text Box 29">
          <a:extLst>
            <a:ext uri="{FF2B5EF4-FFF2-40B4-BE49-F238E27FC236}">
              <a16:creationId xmlns:a16="http://schemas.microsoft.com/office/drawing/2014/main" xmlns="" id="{00000000-0008-0000-0200-0000E5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98" name="Text Box 30">
          <a:extLst>
            <a:ext uri="{FF2B5EF4-FFF2-40B4-BE49-F238E27FC236}">
              <a16:creationId xmlns:a16="http://schemas.microsoft.com/office/drawing/2014/main" xmlns="" id="{00000000-0008-0000-0200-0000E6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99" name="Text Box 31">
          <a:extLst>
            <a:ext uri="{FF2B5EF4-FFF2-40B4-BE49-F238E27FC236}">
              <a16:creationId xmlns:a16="http://schemas.microsoft.com/office/drawing/2014/main" xmlns="" id="{00000000-0008-0000-0200-0000E7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000" name="Text Box 32">
          <a:extLst>
            <a:ext uri="{FF2B5EF4-FFF2-40B4-BE49-F238E27FC236}">
              <a16:creationId xmlns:a16="http://schemas.microsoft.com/office/drawing/2014/main" xmlns="" id="{00000000-0008-0000-0200-0000E8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001" name="Text Box 33">
          <a:extLst>
            <a:ext uri="{FF2B5EF4-FFF2-40B4-BE49-F238E27FC236}">
              <a16:creationId xmlns:a16="http://schemas.microsoft.com/office/drawing/2014/main" xmlns="" id="{00000000-0008-0000-0200-0000E9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002" name="Text Box 29">
          <a:extLst>
            <a:ext uri="{FF2B5EF4-FFF2-40B4-BE49-F238E27FC236}">
              <a16:creationId xmlns:a16="http://schemas.microsoft.com/office/drawing/2014/main" xmlns="" id="{00000000-0008-0000-0200-0000EA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003" name="Text Box 30">
          <a:extLst>
            <a:ext uri="{FF2B5EF4-FFF2-40B4-BE49-F238E27FC236}">
              <a16:creationId xmlns:a16="http://schemas.microsoft.com/office/drawing/2014/main" xmlns="" id="{00000000-0008-0000-0200-0000EB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004" name="Text Box 31">
          <a:extLst>
            <a:ext uri="{FF2B5EF4-FFF2-40B4-BE49-F238E27FC236}">
              <a16:creationId xmlns:a16="http://schemas.microsoft.com/office/drawing/2014/main" xmlns="" id="{00000000-0008-0000-0200-0000EC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005" name="Text Box 32">
          <a:extLst>
            <a:ext uri="{FF2B5EF4-FFF2-40B4-BE49-F238E27FC236}">
              <a16:creationId xmlns:a16="http://schemas.microsoft.com/office/drawing/2014/main" xmlns="" id="{00000000-0008-0000-0200-0000ED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006" name="Text Box 33">
          <a:extLst>
            <a:ext uri="{FF2B5EF4-FFF2-40B4-BE49-F238E27FC236}">
              <a16:creationId xmlns:a16="http://schemas.microsoft.com/office/drawing/2014/main" xmlns="" id="{00000000-0008-0000-0200-0000EE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007" name="Text Box 29">
          <a:extLst>
            <a:ext uri="{FF2B5EF4-FFF2-40B4-BE49-F238E27FC236}">
              <a16:creationId xmlns:a16="http://schemas.microsoft.com/office/drawing/2014/main" xmlns="" id="{00000000-0008-0000-0200-0000EF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008" name="Text Box 30">
          <a:extLst>
            <a:ext uri="{FF2B5EF4-FFF2-40B4-BE49-F238E27FC236}">
              <a16:creationId xmlns:a16="http://schemas.microsoft.com/office/drawing/2014/main" xmlns="" id="{00000000-0008-0000-0200-0000F0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009" name="Text Box 31">
          <a:extLst>
            <a:ext uri="{FF2B5EF4-FFF2-40B4-BE49-F238E27FC236}">
              <a16:creationId xmlns:a16="http://schemas.microsoft.com/office/drawing/2014/main" xmlns="" id="{00000000-0008-0000-0200-0000F1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010" name="Text Box 32">
          <a:extLst>
            <a:ext uri="{FF2B5EF4-FFF2-40B4-BE49-F238E27FC236}">
              <a16:creationId xmlns:a16="http://schemas.microsoft.com/office/drawing/2014/main" xmlns="" id="{00000000-0008-0000-0200-0000F2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011" name="Text Box 33">
          <a:extLst>
            <a:ext uri="{FF2B5EF4-FFF2-40B4-BE49-F238E27FC236}">
              <a16:creationId xmlns:a16="http://schemas.microsoft.com/office/drawing/2014/main" xmlns="" id="{00000000-0008-0000-0200-0000F3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012" name="Text Box 29">
          <a:extLst>
            <a:ext uri="{FF2B5EF4-FFF2-40B4-BE49-F238E27FC236}">
              <a16:creationId xmlns:a16="http://schemas.microsoft.com/office/drawing/2014/main" xmlns="" id="{00000000-0008-0000-0200-0000F4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013" name="Text Box 30">
          <a:extLst>
            <a:ext uri="{FF2B5EF4-FFF2-40B4-BE49-F238E27FC236}">
              <a16:creationId xmlns:a16="http://schemas.microsoft.com/office/drawing/2014/main" xmlns="" id="{00000000-0008-0000-0200-0000F5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014" name="Text Box 31">
          <a:extLst>
            <a:ext uri="{FF2B5EF4-FFF2-40B4-BE49-F238E27FC236}">
              <a16:creationId xmlns:a16="http://schemas.microsoft.com/office/drawing/2014/main" xmlns="" id="{00000000-0008-0000-0200-0000F6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015" name="Text Box 32">
          <a:extLst>
            <a:ext uri="{FF2B5EF4-FFF2-40B4-BE49-F238E27FC236}">
              <a16:creationId xmlns:a16="http://schemas.microsoft.com/office/drawing/2014/main" xmlns="" id="{00000000-0008-0000-0200-0000F7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016" name="Text Box 33">
          <a:extLst>
            <a:ext uri="{FF2B5EF4-FFF2-40B4-BE49-F238E27FC236}">
              <a16:creationId xmlns:a16="http://schemas.microsoft.com/office/drawing/2014/main" xmlns="" id="{00000000-0008-0000-0200-0000F8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017" name="Text Box 29">
          <a:extLst>
            <a:ext uri="{FF2B5EF4-FFF2-40B4-BE49-F238E27FC236}">
              <a16:creationId xmlns:a16="http://schemas.microsoft.com/office/drawing/2014/main" xmlns="" id="{00000000-0008-0000-0200-0000F9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018" name="Text Box 30">
          <a:extLst>
            <a:ext uri="{FF2B5EF4-FFF2-40B4-BE49-F238E27FC236}">
              <a16:creationId xmlns:a16="http://schemas.microsoft.com/office/drawing/2014/main" xmlns="" id="{00000000-0008-0000-0200-0000FA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019" name="Text Box 31">
          <a:extLst>
            <a:ext uri="{FF2B5EF4-FFF2-40B4-BE49-F238E27FC236}">
              <a16:creationId xmlns:a16="http://schemas.microsoft.com/office/drawing/2014/main" xmlns="" id="{00000000-0008-0000-0200-0000FB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020" name="Text Box 32">
          <a:extLst>
            <a:ext uri="{FF2B5EF4-FFF2-40B4-BE49-F238E27FC236}">
              <a16:creationId xmlns:a16="http://schemas.microsoft.com/office/drawing/2014/main" xmlns="" id="{00000000-0008-0000-0200-0000FC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021" name="Text Box 33">
          <a:extLst>
            <a:ext uri="{FF2B5EF4-FFF2-40B4-BE49-F238E27FC236}">
              <a16:creationId xmlns:a16="http://schemas.microsoft.com/office/drawing/2014/main" xmlns="" id="{00000000-0008-0000-0200-0000FD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022" name="Text Box 29">
          <a:extLst>
            <a:ext uri="{FF2B5EF4-FFF2-40B4-BE49-F238E27FC236}">
              <a16:creationId xmlns:a16="http://schemas.microsoft.com/office/drawing/2014/main" xmlns="" id="{00000000-0008-0000-0200-0000FE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023" name="Text Box 30">
          <a:extLst>
            <a:ext uri="{FF2B5EF4-FFF2-40B4-BE49-F238E27FC236}">
              <a16:creationId xmlns:a16="http://schemas.microsoft.com/office/drawing/2014/main" xmlns="" id="{00000000-0008-0000-0200-0000FF03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024" name="Text Box 31">
          <a:extLst>
            <a:ext uri="{FF2B5EF4-FFF2-40B4-BE49-F238E27FC236}">
              <a16:creationId xmlns:a16="http://schemas.microsoft.com/office/drawing/2014/main" xmlns="" id="{00000000-0008-0000-0200-00000004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025" name="Text Box 32">
          <a:extLst>
            <a:ext uri="{FF2B5EF4-FFF2-40B4-BE49-F238E27FC236}">
              <a16:creationId xmlns:a16="http://schemas.microsoft.com/office/drawing/2014/main" xmlns="" id="{00000000-0008-0000-0200-00000104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10</xdr:row>
      <xdr:rowOff>0</xdr:rowOff>
    </xdr:from>
    <xdr:to>
      <xdr:col>13</xdr:col>
      <xdr:colOff>76200</xdr:colOff>
      <xdr:row>10</xdr:row>
      <xdr:rowOff>361950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SpPr txBox="1">
          <a:spLocks noChangeArrowheads="1"/>
        </xdr:cNvSpPr>
      </xdr:nvSpPr>
      <xdr:spPr bwMode="auto">
        <a:xfrm>
          <a:off x="12211050" y="16097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76200</xdr:colOff>
      <xdr:row>10</xdr:row>
      <xdr:rowOff>361950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SpPr txBox="1">
          <a:spLocks noChangeArrowheads="1"/>
        </xdr:cNvSpPr>
      </xdr:nvSpPr>
      <xdr:spPr bwMode="auto">
        <a:xfrm>
          <a:off x="12211050" y="16097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76200</xdr:colOff>
      <xdr:row>10</xdr:row>
      <xdr:rowOff>361950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SpPr txBox="1">
          <a:spLocks noChangeArrowheads="1"/>
        </xdr:cNvSpPr>
      </xdr:nvSpPr>
      <xdr:spPr bwMode="auto">
        <a:xfrm>
          <a:off x="12211050" y="16097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76200</xdr:colOff>
      <xdr:row>10</xdr:row>
      <xdr:rowOff>361950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xmlns="" id="{00000000-0008-0000-0400-000005000000}"/>
            </a:ext>
          </a:extLst>
        </xdr:cNvPr>
        <xdr:cNvSpPr txBox="1">
          <a:spLocks noChangeArrowheads="1"/>
        </xdr:cNvSpPr>
      </xdr:nvSpPr>
      <xdr:spPr bwMode="auto">
        <a:xfrm>
          <a:off x="12211050" y="16097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76200</xdr:colOff>
      <xdr:row>10</xdr:row>
      <xdr:rowOff>361950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xmlns="" id="{00000000-0008-0000-0400-000006000000}"/>
            </a:ext>
          </a:extLst>
        </xdr:cNvPr>
        <xdr:cNvSpPr txBox="1">
          <a:spLocks noChangeArrowheads="1"/>
        </xdr:cNvSpPr>
      </xdr:nvSpPr>
      <xdr:spPr bwMode="auto">
        <a:xfrm>
          <a:off x="12211050" y="16097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76200</xdr:colOff>
      <xdr:row>10</xdr:row>
      <xdr:rowOff>361950</xdr:rowOff>
    </xdr:to>
    <xdr:sp macro="" textlink="">
      <xdr:nvSpPr>
        <xdr:cNvPr id="7" name="Text Box 29">
          <a:extLst>
            <a:ext uri="{FF2B5EF4-FFF2-40B4-BE49-F238E27FC236}">
              <a16:creationId xmlns:a16="http://schemas.microsoft.com/office/drawing/2014/main" xmlns="" id="{00000000-0008-0000-0400-000007000000}"/>
            </a:ext>
          </a:extLst>
        </xdr:cNvPr>
        <xdr:cNvSpPr txBox="1">
          <a:spLocks noChangeArrowheads="1"/>
        </xdr:cNvSpPr>
      </xdr:nvSpPr>
      <xdr:spPr bwMode="auto">
        <a:xfrm>
          <a:off x="323850" y="16097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76200</xdr:colOff>
      <xdr:row>10</xdr:row>
      <xdr:rowOff>361950</xdr:rowOff>
    </xdr:to>
    <xdr:sp macro="" textlink="">
      <xdr:nvSpPr>
        <xdr:cNvPr id="8" name="Text Box 30">
          <a:extLst>
            <a:ext uri="{FF2B5EF4-FFF2-40B4-BE49-F238E27FC236}">
              <a16:creationId xmlns:a16="http://schemas.microsoft.com/office/drawing/2014/main" xmlns="" id="{00000000-0008-0000-0400-000008000000}"/>
            </a:ext>
          </a:extLst>
        </xdr:cNvPr>
        <xdr:cNvSpPr txBox="1">
          <a:spLocks noChangeArrowheads="1"/>
        </xdr:cNvSpPr>
      </xdr:nvSpPr>
      <xdr:spPr bwMode="auto">
        <a:xfrm>
          <a:off x="323850" y="16097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76200</xdr:colOff>
      <xdr:row>10</xdr:row>
      <xdr:rowOff>361950</xdr:rowOff>
    </xdr:to>
    <xdr:sp macro="" textlink="">
      <xdr:nvSpPr>
        <xdr:cNvPr id="9" name="Text Box 31">
          <a:extLst>
            <a:ext uri="{FF2B5EF4-FFF2-40B4-BE49-F238E27FC236}">
              <a16:creationId xmlns:a16="http://schemas.microsoft.com/office/drawing/2014/main" xmlns="" id="{00000000-0008-0000-0400-000009000000}"/>
            </a:ext>
          </a:extLst>
        </xdr:cNvPr>
        <xdr:cNvSpPr txBox="1">
          <a:spLocks noChangeArrowheads="1"/>
        </xdr:cNvSpPr>
      </xdr:nvSpPr>
      <xdr:spPr bwMode="auto">
        <a:xfrm>
          <a:off x="323850" y="16097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76200</xdr:colOff>
      <xdr:row>10</xdr:row>
      <xdr:rowOff>361950</xdr:rowOff>
    </xdr:to>
    <xdr:sp macro="" textlink="">
      <xdr:nvSpPr>
        <xdr:cNvPr id="10" name="Text Box 32">
          <a:extLst>
            <a:ext uri="{FF2B5EF4-FFF2-40B4-BE49-F238E27FC236}">
              <a16:creationId xmlns:a16="http://schemas.microsoft.com/office/drawing/2014/main" xmlns="" id="{00000000-0008-0000-0400-00000A000000}"/>
            </a:ext>
          </a:extLst>
        </xdr:cNvPr>
        <xdr:cNvSpPr txBox="1">
          <a:spLocks noChangeArrowheads="1"/>
        </xdr:cNvSpPr>
      </xdr:nvSpPr>
      <xdr:spPr bwMode="auto">
        <a:xfrm>
          <a:off x="323850" y="16097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76200</xdr:colOff>
      <xdr:row>10</xdr:row>
      <xdr:rowOff>361950</xdr:rowOff>
    </xdr:to>
    <xdr:sp macro="" textlink="">
      <xdr:nvSpPr>
        <xdr:cNvPr id="11" name="Text Box 33">
          <a:extLst>
            <a:ext uri="{FF2B5EF4-FFF2-40B4-BE49-F238E27FC236}">
              <a16:creationId xmlns:a16="http://schemas.microsoft.com/office/drawing/2014/main" xmlns="" id="{00000000-0008-0000-0400-00000B000000}"/>
            </a:ext>
          </a:extLst>
        </xdr:cNvPr>
        <xdr:cNvSpPr txBox="1">
          <a:spLocks noChangeArrowheads="1"/>
        </xdr:cNvSpPr>
      </xdr:nvSpPr>
      <xdr:spPr bwMode="auto">
        <a:xfrm>
          <a:off x="323850" y="16097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76200</xdr:colOff>
      <xdr:row>10</xdr:row>
      <xdr:rowOff>361950</xdr:rowOff>
    </xdr:to>
    <xdr:sp macro="" textlink="">
      <xdr:nvSpPr>
        <xdr:cNvPr id="12" name="Text Box 35">
          <a:extLst>
            <a:ext uri="{FF2B5EF4-FFF2-40B4-BE49-F238E27FC236}">
              <a16:creationId xmlns:a16="http://schemas.microsoft.com/office/drawing/2014/main" xmlns="" id="{00000000-0008-0000-0400-00000C000000}"/>
            </a:ext>
          </a:extLst>
        </xdr:cNvPr>
        <xdr:cNvSpPr txBox="1">
          <a:spLocks noChangeArrowheads="1"/>
        </xdr:cNvSpPr>
      </xdr:nvSpPr>
      <xdr:spPr bwMode="auto">
        <a:xfrm>
          <a:off x="9144000" y="16097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76200</xdr:colOff>
      <xdr:row>10</xdr:row>
      <xdr:rowOff>361950</xdr:rowOff>
    </xdr:to>
    <xdr:sp macro="" textlink="">
      <xdr:nvSpPr>
        <xdr:cNvPr id="13" name="Text Box 36">
          <a:extLst>
            <a:ext uri="{FF2B5EF4-FFF2-40B4-BE49-F238E27FC236}">
              <a16:creationId xmlns:a16="http://schemas.microsoft.com/office/drawing/2014/main" xmlns="" id="{00000000-0008-0000-0400-00000D000000}"/>
            </a:ext>
          </a:extLst>
        </xdr:cNvPr>
        <xdr:cNvSpPr txBox="1">
          <a:spLocks noChangeArrowheads="1"/>
        </xdr:cNvSpPr>
      </xdr:nvSpPr>
      <xdr:spPr bwMode="auto">
        <a:xfrm>
          <a:off x="9144000" y="16097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76200</xdr:colOff>
      <xdr:row>10</xdr:row>
      <xdr:rowOff>361950</xdr:rowOff>
    </xdr:to>
    <xdr:sp macro="" textlink="">
      <xdr:nvSpPr>
        <xdr:cNvPr id="14" name="Text Box 37">
          <a:extLst>
            <a:ext uri="{FF2B5EF4-FFF2-40B4-BE49-F238E27FC236}">
              <a16:creationId xmlns:a16="http://schemas.microsoft.com/office/drawing/2014/main" xmlns="" id="{00000000-0008-0000-0400-00000E000000}"/>
            </a:ext>
          </a:extLst>
        </xdr:cNvPr>
        <xdr:cNvSpPr txBox="1">
          <a:spLocks noChangeArrowheads="1"/>
        </xdr:cNvSpPr>
      </xdr:nvSpPr>
      <xdr:spPr bwMode="auto">
        <a:xfrm>
          <a:off x="9144000" y="16097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76200</xdr:colOff>
      <xdr:row>10</xdr:row>
      <xdr:rowOff>361950</xdr:rowOff>
    </xdr:to>
    <xdr:sp macro="" textlink="">
      <xdr:nvSpPr>
        <xdr:cNvPr id="15" name="Text Box 38">
          <a:extLst>
            <a:ext uri="{FF2B5EF4-FFF2-40B4-BE49-F238E27FC236}">
              <a16:creationId xmlns:a16="http://schemas.microsoft.com/office/drawing/2014/main" xmlns="" id="{00000000-0008-0000-0400-00000F000000}"/>
            </a:ext>
          </a:extLst>
        </xdr:cNvPr>
        <xdr:cNvSpPr txBox="1">
          <a:spLocks noChangeArrowheads="1"/>
        </xdr:cNvSpPr>
      </xdr:nvSpPr>
      <xdr:spPr bwMode="auto">
        <a:xfrm>
          <a:off x="9144000" y="16097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76200</xdr:colOff>
      <xdr:row>10</xdr:row>
      <xdr:rowOff>361950</xdr:rowOff>
    </xdr:to>
    <xdr:sp macro="" textlink="">
      <xdr:nvSpPr>
        <xdr:cNvPr id="16" name="Text Box 39">
          <a:extLst>
            <a:ext uri="{FF2B5EF4-FFF2-40B4-BE49-F238E27FC236}">
              <a16:creationId xmlns:a16="http://schemas.microsoft.com/office/drawing/2014/main" xmlns="" id="{00000000-0008-0000-0400-000010000000}"/>
            </a:ext>
          </a:extLst>
        </xdr:cNvPr>
        <xdr:cNvSpPr txBox="1">
          <a:spLocks noChangeArrowheads="1"/>
        </xdr:cNvSpPr>
      </xdr:nvSpPr>
      <xdr:spPr bwMode="auto">
        <a:xfrm>
          <a:off x="9144000" y="16097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76200</xdr:colOff>
      <xdr:row>10</xdr:row>
      <xdr:rowOff>361950</xdr:rowOff>
    </xdr:to>
    <xdr:sp macro="" textlink="">
      <xdr:nvSpPr>
        <xdr:cNvPr id="17" name="Text Box 40">
          <a:extLst>
            <a:ext uri="{FF2B5EF4-FFF2-40B4-BE49-F238E27FC236}">
              <a16:creationId xmlns:a16="http://schemas.microsoft.com/office/drawing/2014/main" xmlns="" id="{00000000-0008-0000-0400-000011000000}"/>
            </a:ext>
          </a:extLst>
        </xdr:cNvPr>
        <xdr:cNvSpPr txBox="1">
          <a:spLocks noChangeArrowheads="1"/>
        </xdr:cNvSpPr>
      </xdr:nvSpPr>
      <xdr:spPr bwMode="auto">
        <a:xfrm>
          <a:off x="9144000" y="16097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0</xdr:colOff>
      <xdr:row>10</xdr:row>
      <xdr:rowOff>0</xdr:rowOff>
    </xdr:from>
    <xdr:ext cx="76200" cy="200025"/>
    <xdr:sp macro="" textlink="">
      <xdr:nvSpPr>
        <xdr:cNvPr id="18" name="Text Box 1">
          <a:extLst>
            <a:ext uri="{FF2B5EF4-FFF2-40B4-BE49-F238E27FC236}">
              <a16:creationId xmlns:a16="http://schemas.microsoft.com/office/drawing/2014/main" xmlns="" id="{00000000-0008-0000-0400-000012000000}"/>
            </a:ext>
          </a:extLst>
        </xdr:cNvPr>
        <xdr:cNvSpPr txBox="1">
          <a:spLocks noChangeArrowheads="1"/>
        </xdr:cNvSpPr>
      </xdr:nvSpPr>
      <xdr:spPr bwMode="auto">
        <a:xfrm>
          <a:off x="1990725" y="16097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76200" cy="200025"/>
    <xdr:sp macro="" textlink="">
      <xdr:nvSpPr>
        <xdr:cNvPr id="19" name="Text Box 2">
          <a:extLst>
            <a:ext uri="{FF2B5EF4-FFF2-40B4-BE49-F238E27FC236}">
              <a16:creationId xmlns:a16="http://schemas.microsoft.com/office/drawing/2014/main" xmlns="" id="{00000000-0008-0000-0400-000013000000}"/>
            </a:ext>
          </a:extLst>
        </xdr:cNvPr>
        <xdr:cNvSpPr txBox="1">
          <a:spLocks noChangeArrowheads="1"/>
        </xdr:cNvSpPr>
      </xdr:nvSpPr>
      <xdr:spPr bwMode="auto">
        <a:xfrm>
          <a:off x="1990725" y="16097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76200" cy="200025"/>
    <xdr:sp macro="" textlink="">
      <xdr:nvSpPr>
        <xdr:cNvPr id="20" name="Text Box 3">
          <a:extLst>
            <a:ext uri="{FF2B5EF4-FFF2-40B4-BE49-F238E27FC236}">
              <a16:creationId xmlns:a16="http://schemas.microsoft.com/office/drawing/2014/main" xmlns="" id="{00000000-0008-0000-0400-000014000000}"/>
            </a:ext>
          </a:extLst>
        </xdr:cNvPr>
        <xdr:cNvSpPr txBox="1">
          <a:spLocks noChangeArrowheads="1"/>
        </xdr:cNvSpPr>
      </xdr:nvSpPr>
      <xdr:spPr bwMode="auto">
        <a:xfrm>
          <a:off x="1990725" y="16097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76200" cy="200025"/>
    <xdr:sp macro="" textlink="">
      <xdr:nvSpPr>
        <xdr:cNvPr id="21" name="Text Box 4">
          <a:extLst>
            <a:ext uri="{FF2B5EF4-FFF2-40B4-BE49-F238E27FC236}">
              <a16:creationId xmlns:a16="http://schemas.microsoft.com/office/drawing/2014/main" xmlns="" id="{00000000-0008-0000-0400-000015000000}"/>
            </a:ext>
          </a:extLst>
        </xdr:cNvPr>
        <xdr:cNvSpPr txBox="1">
          <a:spLocks noChangeArrowheads="1"/>
        </xdr:cNvSpPr>
      </xdr:nvSpPr>
      <xdr:spPr bwMode="auto">
        <a:xfrm>
          <a:off x="1990725" y="16097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76200" cy="200025"/>
    <xdr:sp macro="" textlink="">
      <xdr:nvSpPr>
        <xdr:cNvPr id="22" name="Text Box 5">
          <a:extLst>
            <a:ext uri="{FF2B5EF4-FFF2-40B4-BE49-F238E27FC236}">
              <a16:creationId xmlns:a16="http://schemas.microsoft.com/office/drawing/2014/main" xmlns="" id="{00000000-0008-0000-0400-000016000000}"/>
            </a:ext>
          </a:extLst>
        </xdr:cNvPr>
        <xdr:cNvSpPr txBox="1">
          <a:spLocks noChangeArrowheads="1"/>
        </xdr:cNvSpPr>
      </xdr:nvSpPr>
      <xdr:spPr bwMode="auto">
        <a:xfrm>
          <a:off x="1990725" y="16097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76200" cy="200025"/>
    <xdr:sp macro="" textlink="">
      <xdr:nvSpPr>
        <xdr:cNvPr id="23" name="Text Box 6">
          <a:extLst>
            <a:ext uri="{FF2B5EF4-FFF2-40B4-BE49-F238E27FC236}">
              <a16:creationId xmlns:a16="http://schemas.microsoft.com/office/drawing/2014/main" xmlns="" id="{00000000-0008-0000-0400-000017000000}"/>
            </a:ext>
          </a:extLst>
        </xdr:cNvPr>
        <xdr:cNvSpPr txBox="1">
          <a:spLocks noChangeArrowheads="1"/>
        </xdr:cNvSpPr>
      </xdr:nvSpPr>
      <xdr:spPr bwMode="auto">
        <a:xfrm>
          <a:off x="1990725" y="16097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10</xdr:row>
      <xdr:rowOff>0</xdr:rowOff>
    </xdr:from>
    <xdr:ext cx="76200" cy="200025"/>
    <xdr:sp macro="" textlink="">
      <xdr:nvSpPr>
        <xdr:cNvPr id="24" name="Text Box 1">
          <a:extLst>
            <a:ext uri="{FF2B5EF4-FFF2-40B4-BE49-F238E27FC236}">
              <a16:creationId xmlns:a16="http://schemas.microsoft.com/office/drawing/2014/main" xmlns="" id="{00000000-0008-0000-0400-000018000000}"/>
            </a:ext>
          </a:extLst>
        </xdr:cNvPr>
        <xdr:cNvSpPr txBox="1">
          <a:spLocks noChangeArrowheads="1"/>
        </xdr:cNvSpPr>
      </xdr:nvSpPr>
      <xdr:spPr bwMode="auto">
        <a:xfrm>
          <a:off x="13001625" y="16097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10</xdr:row>
      <xdr:rowOff>0</xdr:rowOff>
    </xdr:from>
    <xdr:ext cx="76200" cy="200025"/>
    <xdr:sp macro="" textlink="">
      <xdr:nvSpPr>
        <xdr:cNvPr id="25" name="Text Box 2">
          <a:extLst>
            <a:ext uri="{FF2B5EF4-FFF2-40B4-BE49-F238E27FC236}">
              <a16:creationId xmlns:a16="http://schemas.microsoft.com/office/drawing/2014/main" xmlns="" id="{00000000-0008-0000-0400-000019000000}"/>
            </a:ext>
          </a:extLst>
        </xdr:cNvPr>
        <xdr:cNvSpPr txBox="1">
          <a:spLocks noChangeArrowheads="1"/>
        </xdr:cNvSpPr>
      </xdr:nvSpPr>
      <xdr:spPr bwMode="auto">
        <a:xfrm>
          <a:off x="13001625" y="16097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10</xdr:row>
      <xdr:rowOff>0</xdr:rowOff>
    </xdr:from>
    <xdr:ext cx="76200" cy="200025"/>
    <xdr:sp macro="" textlink="">
      <xdr:nvSpPr>
        <xdr:cNvPr id="26" name="Text Box 3">
          <a:extLst>
            <a:ext uri="{FF2B5EF4-FFF2-40B4-BE49-F238E27FC236}">
              <a16:creationId xmlns:a16="http://schemas.microsoft.com/office/drawing/2014/main" xmlns="" id="{00000000-0008-0000-0400-00001A000000}"/>
            </a:ext>
          </a:extLst>
        </xdr:cNvPr>
        <xdr:cNvSpPr txBox="1">
          <a:spLocks noChangeArrowheads="1"/>
        </xdr:cNvSpPr>
      </xdr:nvSpPr>
      <xdr:spPr bwMode="auto">
        <a:xfrm>
          <a:off x="13001625" y="16097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10</xdr:row>
      <xdr:rowOff>0</xdr:rowOff>
    </xdr:from>
    <xdr:ext cx="76200" cy="200025"/>
    <xdr:sp macro="" textlink="">
      <xdr:nvSpPr>
        <xdr:cNvPr id="27" name="Text Box 4">
          <a:extLst>
            <a:ext uri="{FF2B5EF4-FFF2-40B4-BE49-F238E27FC236}">
              <a16:creationId xmlns:a16="http://schemas.microsoft.com/office/drawing/2014/main" xmlns="" id="{00000000-0008-0000-0400-00001B000000}"/>
            </a:ext>
          </a:extLst>
        </xdr:cNvPr>
        <xdr:cNvSpPr txBox="1">
          <a:spLocks noChangeArrowheads="1"/>
        </xdr:cNvSpPr>
      </xdr:nvSpPr>
      <xdr:spPr bwMode="auto">
        <a:xfrm>
          <a:off x="13001625" y="16097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10</xdr:row>
      <xdr:rowOff>0</xdr:rowOff>
    </xdr:from>
    <xdr:ext cx="76200" cy="200025"/>
    <xdr:sp macro="" textlink="">
      <xdr:nvSpPr>
        <xdr:cNvPr id="28" name="Text Box 5">
          <a:extLst>
            <a:ext uri="{FF2B5EF4-FFF2-40B4-BE49-F238E27FC236}">
              <a16:creationId xmlns:a16="http://schemas.microsoft.com/office/drawing/2014/main" xmlns="" id="{00000000-0008-0000-0400-00001C000000}"/>
            </a:ext>
          </a:extLst>
        </xdr:cNvPr>
        <xdr:cNvSpPr txBox="1">
          <a:spLocks noChangeArrowheads="1"/>
        </xdr:cNvSpPr>
      </xdr:nvSpPr>
      <xdr:spPr bwMode="auto">
        <a:xfrm>
          <a:off x="13001625" y="16097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10</xdr:row>
      <xdr:rowOff>0</xdr:rowOff>
    </xdr:from>
    <xdr:ext cx="76200" cy="200025"/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xmlns="" id="{00000000-0008-0000-0400-00001D000000}"/>
            </a:ext>
          </a:extLst>
        </xdr:cNvPr>
        <xdr:cNvSpPr txBox="1">
          <a:spLocks noChangeArrowheads="1"/>
        </xdr:cNvSpPr>
      </xdr:nvSpPr>
      <xdr:spPr bwMode="auto">
        <a:xfrm>
          <a:off x="13001625" y="16097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15</xdr:col>
      <xdr:colOff>0</xdr:colOff>
      <xdr:row>10</xdr:row>
      <xdr:rowOff>0</xdr:rowOff>
    </xdr:from>
    <xdr:ext cx="76200" cy="200025"/>
    <xdr:sp macro="" textlink="">
      <xdr:nvSpPr>
        <xdr:cNvPr id="30" name="Text Box 1">
          <a:extLst>
            <a:ext uri="{FF2B5EF4-FFF2-40B4-BE49-F238E27FC236}">
              <a16:creationId xmlns:a16="http://schemas.microsoft.com/office/drawing/2014/main" xmlns="" id="{00000000-0008-0000-0400-00001E000000}"/>
            </a:ext>
          </a:extLst>
        </xdr:cNvPr>
        <xdr:cNvSpPr txBox="1">
          <a:spLocks noChangeArrowheads="1"/>
        </xdr:cNvSpPr>
      </xdr:nvSpPr>
      <xdr:spPr bwMode="auto">
        <a:xfrm>
          <a:off x="13792200" y="16097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15</xdr:col>
      <xdr:colOff>0</xdr:colOff>
      <xdr:row>10</xdr:row>
      <xdr:rowOff>0</xdr:rowOff>
    </xdr:from>
    <xdr:ext cx="76200" cy="200025"/>
    <xdr:sp macro="" textlink="">
      <xdr:nvSpPr>
        <xdr:cNvPr id="31" name="Text Box 2">
          <a:extLst>
            <a:ext uri="{FF2B5EF4-FFF2-40B4-BE49-F238E27FC236}">
              <a16:creationId xmlns:a16="http://schemas.microsoft.com/office/drawing/2014/main" xmlns="" id="{00000000-0008-0000-0400-00001F000000}"/>
            </a:ext>
          </a:extLst>
        </xdr:cNvPr>
        <xdr:cNvSpPr txBox="1">
          <a:spLocks noChangeArrowheads="1"/>
        </xdr:cNvSpPr>
      </xdr:nvSpPr>
      <xdr:spPr bwMode="auto">
        <a:xfrm>
          <a:off x="13792200" y="16097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15</xdr:col>
      <xdr:colOff>0</xdr:colOff>
      <xdr:row>10</xdr:row>
      <xdr:rowOff>0</xdr:rowOff>
    </xdr:from>
    <xdr:ext cx="76200" cy="200025"/>
    <xdr:sp macro="" textlink="">
      <xdr:nvSpPr>
        <xdr:cNvPr id="32" name="Text Box 3">
          <a:extLst>
            <a:ext uri="{FF2B5EF4-FFF2-40B4-BE49-F238E27FC236}">
              <a16:creationId xmlns:a16="http://schemas.microsoft.com/office/drawing/2014/main" xmlns="" id="{00000000-0008-0000-0400-000020000000}"/>
            </a:ext>
          </a:extLst>
        </xdr:cNvPr>
        <xdr:cNvSpPr txBox="1">
          <a:spLocks noChangeArrowheads="1"/>
        </xdr:cNvSpPr>
      </xdr:nvSpPr>
      <xdr:spPr bwMode="auto">
        <a:xfrm>
          <a:off x="13792200" y="16097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15</xdr:col>
      <xdr:colOff>0</xdr:colOff>
      <xdr:row>10</xdr:row>
      <xdr:rowOff>0</xdr:rowOff>
    </xdr:from>
    <xdr:ext cx="76200" cy="200025"/>
    <xdr:sp macro="" textlink="">
      <xdr:nvSpPr>
        <xdr:cNvPr id="33" name="Text Box 4">
          <a:extLst>
            <a:ext uri="{FF2B5EF4-FFF2-40B4-BE49-F238E27FC236}">
              <a16:creationId xmlns:a16="http://schemas.microsoft.com/office/drawing/2014/main" xmlns="" id="{00000000-0008-0000-0400-000021000000}"/>
            </a:ext>
          </a:extLst>
        </xdr:cNvPr>
        <xdr:cNvSpPr txBox="1">
          <a:spLocks noChangeArrowheads="1"/>
        </xdr:cNvSpPr>
      </xdr:nvSpPr>
      <xdr:spPr bwMode="auto">
        <a:xfrm>
          <a:off x="13792200" y="16097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15</xdr:col>
      <xdr:colOff>0</xdr:colOff>
      <xdr:row>10</xdr:row>
      <xdr:rowOff>0</xdr:rowOff>
    </xdr:from>
    <xdr:ext cx="76200" cy="200025"/>
    <xdr:sp macro="" textlink="">
      <xdr:nvSpPr>
        <xdr:cNvPr id="34" name="Text Box 5">
          <a:extLst>
            <a:ext uri="{FF2B5EF4-FFF2-40B4-BE49-F238E27FC236}">
              <a16:creationId xmlns:a16="http://schemas.microsoft.com/office/drawing/2014/main" xmlns="" id="{00000000-0008-0000-0400-000022000000}"/>
            </a:ext>
          </a:extLst>
        </xdr:cNvPr>
        <xdr:cNvSpPr txBox="1">
          <a:spLocks noChangeArrowheads="1"/>
        </xdr:cNvSpPr>
      </xdr:nvSpPr>
      <xdr:spPr bwMode="auto">
        <a:xfrm>
          <a:off x="13792200" y="16097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15</xdr:col>
      <xdr:colOff>0</xdr:colOff>
      <xdr:row>10</xdr:row>
      <xdr:rowOff>0</xdr:rowOff>
    </xdr:from>
    <xdr:ext cx="76200" cy="200025"/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xmlns="" id="{00000000-0008-0000-0400-000023000000}"/>
            </a:ext>
          </a:extLst>
        </xdr:cNvPr>
        <xdr:cNvSpPr txBox="1">
          <a:spLocks noChangeArrowheads="1"/>
        </xdr:cNvSpPr>
      </xdr:nvSpPr>
      <xdr:spPr bwMode="auto">
        <a:xfrm>
          <a:off x="13792200" y="16097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10</xdr:row>
      <xdr:rowOff>0</xdr:rowOff>
    </xdr:from>
    <xdr:ext cx="76200" cy="200025"/>
    <xdr:sp macro="" textlink="">
      <xdr:nvSpPr>
        <xdr:cNvPr id="36" name="Text Box 1">
          <a:extLst>
            <a:ext uri="{FF2B5EF4-FFF2-40B4-BE49-F238E27FC236}">
              <a16:creationId xmlns:a16="http://schemas.microsoft.com/office/drawing/2014/main" xmlns="" id="{00000000-0008-0000-0400-000024000000}"/>
            </a:ext>
          </a:extLst>
        </xdr:cNvPr>
        <xdr:cNvSpPr txBox="1">
          <a:spLocks noChangeArrowheads="1"/>
        </xdr:cNvSpPr>
      </xdr:nvSpPr>
      <xdr:spPr bwMode="auto">
        <a:xfrm>
          <a:off x="3495675" y="16097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10</xdr:row>
      <xdr:rowOff>0</xdr:rowOff>
    </xdr:from>
    <xdr:ext cx="76200" cy="200025"/>
    <xdr:sp macro="" textlink="">
      <xdr:nvSpPr>
        <xdr:cNvPr id="37" name="Text Box 2">
          <a:extLst>
            <a:ext uri="{FF2B5EF4-FFF2-40B4-BE49-F238E27FC236}">
              <a16:creationId xmlns:a16="http://schemas.microsoft.com/office/drawing/2014/main" xmlns="" id="{00000000-0008-0000-0400-000025000000}"/>
            </a:ext>
          </a:extLst>
        </xdr:cNvPr>
        <xdr:cNvSpPr txBox="1">
          <a:spLocks noChangeArrowheads="1"/>
        </xdr:cNvSpPr>
      </xdr:nvSpPr>
      <xdr:spPr bwMode="auto">
        <a:xfrm>
          <a:off x="3495675" y="16097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10</xdr:row>
      <xdr:rowOff>0</xdr:rowOff>
    </xdr:from>
    <xdr:ext cx="76200" cy="200025"/>
    <xdr:sp macro="" textlink="">
      <xdr:nvSpPr>
        <xdr:cNvPr id="38" name="Text Box 3">
          <a:extLst>
            <a:ext uri="{FF2B5EF4-FFF2-40B4-BE49-F238E27FC236}">
              <a16:creationId xmlns:a16="http://schemas.microsoft.com/office/drawing/2014/main" xmlns="" id="{00000000-0008-0000-0400-000026000000}"/>
            </a:ext>
          </a:extLst>
        </xdr:cNvPr>
        <xdr:cNvSpPr txBox="1">
          <a:spLocks noChangeArrowheads="1"/>
        </xdr:cNvSpPr>
      </xdr:nvSpPr>
      <xdr:spPr bwMode="auto">
        <a:xfrm>
          <a:off x="3495675" y="16097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10</xdr:row>
      <xdr:rowOff>0</xdr:rowOff>
    </xdr:from>
    <xdr:ext cx="76200" cy="200025"/>
    <xdr:sp macro="" textlink="">
      <xdr:nvSpPr>
        <xdr:cNvPr id="39" name="Text Box 4">
          <a:extLst>
            <a:ext uri="{FF2B5EF4-FFF2-40B4-BE49-F238E27FC236}">
              <a16:creationId xmlns:a16="http://schemas.microsoft.com/office/drawing/2014/main" xmlns="" id="{00000000-0008-0000-0400-000027000000}"/>
            </a:ext>
          </a:extLst>
        </xdr:cNvPr>
        <xdr:cNvSpPr txBox="1">
          <a:spLocks noChangeArrowheads="1"/>
        </xdr:cNvSpPr>
      </xdr:nvSpPr>
      <xdr:spPr bwMode="auto">
        <a:xfrm>
          <a:off x="3495675" y="16097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10</xdr:row>
      <xdr:rowOff>0</xdr:rowOff>
    </xdr:from>
    <xdr:ext cx="76200" cy="200025"/>
    <xdr:sp macro="" textlink="">
      <xdr:nvSpPr>
        <xdr:cNvPr id="40" name="Text Box 5">
          <a:extLst>
            <a:ext uri="{FF2B5EF4-FFF2-40B4-BE49-F238E27FC236}">
              <a16:creationId xmlns:a16="http://schemas.microsoft.com/office/drawing/2014/main" xmlns="" id="{00000000-0008-0000-0400-000028000000}"/>
            </a:ext>
          </a:extLst>
        </xdr:cNvPr>
        <xdr:cNvSpPr txBox="1">
          <a:spLocks noChangeArrowheads="1"/>
        </xdr:cNvSpPr>
      </xdr:nvSpPr>
      <xdr:spPr bwMode="auto">
        <a:xfrm>
          <a:off x="3495675" y="16097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10</xdr:row>
      <xdr:rowOff>0</xdr:rowOff>
    </xdr:from>
    <xdr:ext cx="76200" cy="200025"/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xmlns="" id="{00000000-0008-0000-0400-000029000000}"/>
            </a:ext>
          </a:extLst>
        </xdr:cNvPr>
        <xdr:cNvSpPr txBox="1">
          <a:spLocks noChangeArrowheads="1"/>
        </xdr:cNvSpPr>
      </xdr:nvSpPr>
      <xdr:spPr bwMode="auto">
        <a:xfrm>
          <a:off x="3495675" y="16097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76200" cy="361950"/>
    <xdr:sp macro="" textlink="">
      <xdr:nvSpPr>
        <xdr:cNvPr id="42" name="Text Box 29">
          <a:extLst>
            <a:ext uri="{FF2B5EF4-FFF2-40B4-BE49-F238E27FC236}">
              <a16:creationId xmlns:a16="http://schemas.microsoft.com/office/drawing/2014/main" xmlns="" id="{00000000-0008-0000-0400-00002A000000}"/>
            </a:ext>
          </a:extLst>
        </xdr:cNvPr>
        <xdr:cNvSpPr txBox="1">
          <a:spLocks noChangeArrowheads="1"/>
        </xdr:cNvSpPr>
      </xdr:nvSpPr>
      <xdr:spPr bwMode="auto">
        <a:xfrm>
          <a:off x="0" y="16097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76200" cy="361950"/>
    <xdr:sp macro="" textlink="">
      <xdr:nvSpPr>
        <xdr:cNvPr id="43" name="Text Box 30">
          <a:extLst>
            <a:ext uri="{FF2B5EF4-FFF2-40B4-BE49-F238E27FC236}">
              <a16:creationId xmlns:a16="http://schemas.microsoft.com/office/drawing/2014/main" xmlns="" id="{00000000-0008-0000-0400-00002B000000}"/>
            </a:ext>
          </a:extLst>
        </xdr:cNvPr>
        <xdr:cNvSpPr txBox="1">
          <a:spLocks noChangeArrowheads="1"/>
        </xdr:cNvSpPr>
      </xdr:nvSpPr>
      <xdr:spPr bwMode="auto">
        <a:xfrm>
          <a:off x="0" y="16097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76200" cy="361950"/>
    <xdr:sp macro="" textlink="">
      <xdr:nvSpPr>
        <xdr:cNvPr id="44" name="Text Box 31">
          <a:extLst>
            <a:ext uri="{FF2B5EF4-FFF2-40B4-BE49-F238E27FC236}">
              <a16:creationId xmlns:a16="http://schemas.microsoft.com/office/drawing/2014/main" xmlns="" id="{00000000-0008-0000-0400-00002C000000}"/>
            </a:ext>
          </a:extLst>
        </xdr:cNvPr>
        <xdr:cNvSpPr txBox="1">
          <a:spLocks noChangeArrowheads="1"/>
        </xdr:cNvSpPr>
      </xdr:nvSpPr>
      <xdr:spPr bwMode="auto">
        <a:xfrm>
          <a:off x="0" y="16097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76200" cy="361950"/>
    <xdr:sp macro="" textlink="">
      <xdr:nvSpPr>
        <xdr:cNvPr id="45" name="Text Box 32">
          <a:extLst>
            <a:ext uri="{FF2B5EF4-FFF2-40B4-BE49-F238E27FC236}">
              <a16:creationId xmlns:a16="http://schemas.microsoft.com/office/drawing/2014/main" xmlns="" id="{00000000-0008-0000-0400-00002D000000}"/>
            </a:ext>
          </a:extLst>
        </xdr:cNvPr>
        <xdr:cNvSpPr txBox="1">
          <a:spLocks noChangeArrowheads="1"/>
        </xdr:cNvSpPr>
      </xdr:nvSpPr>
      <xdr:spPr bwMode="auto">
        <a:xfrm>
          <a:off x="0" y="16097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76200" cy="361950"/>
    <xdr:sp macro="" textlink="">
      <xdr:nvSpPr>
        <xdr:cNvPr id="46" name="Text Box 33">
          <a:extLst>
            <a:ext uri="{FF2B5EF4-FFF2-40B4-BE49-F238E27FC236}">
              <a16:creationId xmlns:a16="http://schemas.microsoft.com/office/drawing/2014/main" xmlns="" id="{00000000-0008-0000-0400-00002E000000}"/>
            </a:ext>
          </a:extLst>
        </xdr:cNvPr>
        <xdr:cNvSpPr txBox="1">
          <a:spLocks noChangeArrowheads="1"/>
        </xdr:cNvSpPr>
      </xdr:nvSpPr>
      <xdr:spPr bwMode="auto">
        <a:xfrm>
          <a:off x="0" y="16097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47" name="Text Box 29">
          <a:extLst>
            <a:ext uri="{FF2B5EF4-FFF2-40B4-BE49-F238E27FC236}">
              <a16:creationId xmlns:a16="http://schemas.microsoft.com/office/drawing/2014/main" xmlns="" id="{00000000-0008-0000-0400-00002F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48" name="Text Box 30">
          <a:extLst>
            <a:ext uri="{FF2B5EF4-FFF2-40B4-BE49-F238E27FC236}">
              <a16:creationId xmlns:a16="http://schemas.microsoft.com/office/drawing/2014/main" xmlns="" id="{00000000-0008-0000-0400-000030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49" name="Text Box 31">
          <a:extLst>
            <a:ext uri="{FF2B5EF4-FFF2-40B4-BE49-F238E27FC236}">
              <a16:creationId xmlns:a16="http://schemas.microsoft.com/office/drawing/2014/main" xmlns="" id="{00000000-0008-0000-0400-000031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50" name="Text Box 32">
          <a:extLst>
            <a:ext uri="{FF2B5EF4-FFF2-40B4-BE49-F238E27FC236}">
              <a16:creationId xmlns:a16="http://schemas.microsoft.com/office/drawing/2014/main" xmlns="" id="{00000000-0008-0000-0400-000032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51" name="Text Box 29">
          <a:extLst>
            <a:ext uri="{FF2B5EF4-FFF2-40B4-BE49-F238E27FC236}">
              <a16:creationId xmlns:a16="http://schemas.microsoft.com/office/drawing/2014/main" xmlns="" id="{00000000-0008-0000-0400-000033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52" name="Text Box 30">
          <a:extLst>
            <a:ext uri="{FF2B5EF4-FFF2-40B4-BE49-F238E27FC236}">
              <a16:creationId xmlns:a16="http://schemas.microsoft.com/office/drawing/2014/main" xmlns="" id="{00000000-0008-0000-0400-000034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53" name="Text Box 31">
          <a:extLst>
            <a:ext uri="{FF2B5EF4-FFF2-40B4-BE49-F238E27FC236}">
              <a16:creationId xmlns:a16="http://schemas.microsoft.com/office/drawing/2014/main" xmlns="" id="{00000000-0008-0000-0400-000035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54" name="Text Box 32">
          <a:extLst>
            <a:ext uri="{FF2B5EF4-FFF2-40B4-BE49-F238E27FC236}">
              <a16:creationId xmlns:a16="http://schemas.microsoft.com/office/drawing/2014/main" xmlns="" id="{00000000-0008-0000-0400-000036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55" name="Text Box 33">
          <a:extLst>
            <a:ext uri="{FF2B5EF4-FFF2-40B4-BE49-F238E27FC236}">
              <a16:creationId xmlns:a16="http://schemas.microsoft.com/office/drawing/2014/main" xmlns="" id="{00000000-0008-0000-0400-000037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56" name="Text Box 29">
          <a:extLst>
            <a:ext uri="{FF2B5EF4-FFF2-40B4-BE49-F238E27FC236}">
              <a16:creationId xmlns:a16="http://schemas.microsoft.com/office/drawing/2014/main" xmlns="" id="{00000000-0008-0000-0400-000038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57" name="Text Box 30">
          <a:extLst>
            <a:ext uri="{FF2B5EF4-FFF2-40B4-BE49-F238E27FC236}">
              <a16:creationId xmlns:a16="http://schemas.microsoft.com/office/drawing/2014/main" xmlns="" id="{00000000-0008-0000-0400-000039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58" name="Text Box 31">
          <a:extLst>
            <a:ext uri="{FF2B5EF4-FFF2-40B4-BE49-F238E27FC236}">
              <a16:creationId xmlns:a16="http://schemas.microsoft.com/office/drawing/2014/main" xmlns="" id="{00000000-0008-0000-0400-00003A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59" name="Text Box 32">
          <a:extLst>
            <a:ext uri="{FF2B5EF4-FFF2-40B4-BE49-F238E27FC236}">
              <a16:creationId xmlns:a16="http://schemas.microsoft.com/office/drawing/2014/main" xmlns="" id="{00000000-0008-0000-0400-00003B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60" name="Text Box 33">
          <a:extLst>
            <a:ext uri="{FF2B5EF4-FFF2-40B4-BE49-F238E27FC236}">
              <a16:creationId xmlns:a16="http://schemas.microsoft.com/office/drawing/2014/main" xmlns="" id="{00000000-0008-0000-0400-00003C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61" name="Text Box 29">
          <a:extLst>
            <a:ext uri="{FF2B5EF4-FFF2-40B4-BE49-F238E27FC236}">
              <a16:creationId xmlns:a16="http://schemas.microsoft.com/office/drawing/2014/main" xmlns="" id="{00000000-0008-0000-0400-00003D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62" name="Text Box 30">
          <a:extLst>
            <a:ext uri="{FF2B5EF4-FFF2-40B4-BE49-F238E27FC236}">
              <a16:creationId xmlns:a16="http://schemas.microsoft.com/office/drawing/2014/main" xmlns="" id="{00000000-0008-0000-0400-00003E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63" name="Text Box 31">
          <a:extLst>
            <a:ext uri="{FF2B5EF4-FFF2-40B4-BE49-F238E27FC236}">
              <a16:creationId xmlns:a16="http://schemas.microsoft.com/office/drawing/2014/main" xmlns="" id="{00000000-0008-0000-0400-00003F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64" name="Text Box 32">
          <a:extLst>
            <a:ext uri="{FF2B5EF4-FFF2-40B4-BE49-F238E27FC236}">
              <a16:creationId xmlns:a16="http://schemas.microsoft.com/office/drawing/2014/main" xmlns="" id="{00000000-0008-0000-0400-000040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65" name="Text Box 33">
          <a:extLst>
            <a:ext uri="{FF2B5EF4-FFF2-40B4-BE49-F238E27FC236}">
              <a16:creationId xmlns:a16="http://schemas.microsoft.com/office/drawing/2014/main" xmlns="" id="{00000000-0008-0000-0400-000041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66" name="Text Box 29">
          <a:extLst>
            <a:ext uri="{FF2B5EF4-FFF2-40B4-BE49-F238E27FC236}">
              <a16:creationId xmlns:a16="http://schemas.microsoft.com/office/drawing/2014/main" xmlns="" id="{00000000-0008-0000-0400-000042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67" name="Text Box 30">
          <a:extLst>
            <a:ext uri="{FF2B5EF4-FFF2-40B4-BE49-F238E27FC236}">
              <a16:creationId xmlns:a16="http://schemas.microsoft.com/office/drawing/2014/main" xmlns="" id="{00000000-0008-0000-0400-000043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68" name="Text Box 31">
          <a:extLst>
            <a:ext uri="{FF2B5EF4-FFF2-40B4-BE49-F238E27FC236}">
              <a16:creationId xmlns:a16="http://schemas.microsoft.com/office/drawing/2014/main" xmlns="" id="{00000000-0008-0000-0400-000044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69" name="Text Box 32">
          <a:extLst>
            <a:ext uri="{FF2B5EF4-FFF2-40B4-BE49-F238E27FC236}">
              <a16:creationId xmlns:a16="http://schemas.microsoft.com/office/drawing/2014/main" xmlns="" id="{00000000-0008-0000-0400-000045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0" name="Text Box 33">
          <a:extLst>
            <a:ext uri="{FF2B5EF4-FFF2-40B4-BE49-F238E27FC236}">
              <a16:creationId xmlns:a16="http://schemas.microsoft.com/office/drawing/2014/main" xmlns="" id="{00000000-0008-0000-0400-000046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1" name="Text Box 29">
          <a:extLst>
            <a:ext uri="{FF2B5EF4-FFF2-40B4-BE49-F238E27FC236}">
              <a16:creationId xmlns:a16="http://schemas.microsoft.com/office/drawing/2014/main" xmlns="" id="{00000000-0008-0000-0400-000047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2" name="Text Box 30">
          <a:extLst>
            <a:ext uri="{FF2B5EF4-FFF2-40B4-BE49-F238E27FC236}">
              <a16:creationId xmlns:a16="http://schemas.microsoft.com/office/drawing/2014/main" xmlns="" id="{00000000-0008-0000-0400-000048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3" name="Text Box 31">
          <a:extLst>
            <a:ext uri="{FF2B5EF4-FFF2-40B4-BE49-F238E27FC236}">
              <a16:creationId xmlns:a16="http://schemas.microsoft.com/office/drawing/2014/main" xmlns="" id="{00000000-0008-0000-0400-000049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4" name="Text Box 32">
          <a:extLst>
            <a:ext uri="{FF2B5EF4-FFF2-40B4-BE49-F238E27FC236}">
              <a16:creationId xmlns:a16="http://schemas.microsoft.com/office/drawing/2014/main" xmlns="" id="{00000000-0008-0000-0400-00004A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5" name="Text Box 33">
          <a:extLst>
            <a:ext uri="{FF2B5EF4-FFF2-40B4-BE49-F238E27FC236}">
              <a16:creationId xmlns:a16="http://schemas.microsoft.com/office/drawing/2014/main" xmlns="" id="{00000000-0008-0000-0400-00004B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6" name="Text Box 29">
          <a:extLst>
            <a:ext uri="{FF2B5EF4-FFF2-40B4-BE49-F238E27FC236}">
              <a16:creationId xmlns:a16="http://schemas.microsoft.com/office/drawing/2014/main" xmlns="" id="{00000000-0008-0000-0400-00004C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7" name="Text Box 30">
          <a:extLst>
            <a:ext uri="{FF2B5EF4-FFF2-40B4-BE49-F238E27FC236}">
              <a16:creationId xmlns:a16="http://schemas.microsoft.com/office/drawing/2014/main" xmlns="" id="{00000000-0008-0000-0400-00004D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8" name="Text Box 31">
          <a:extLst>
            <a:ext uri="{FF2B5EF4-FFF2-40B4-BE49-F238E27FC236}">
              <a16:creationId xmlns:a16="http://schemas.microsoft.com/office/drawing/2014/main" xmlns="" id="{00000000-0008-0000-0400-00004E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79" name="Text Box 32">
          <a:extLst>
            <a:ext uri="{FF2B5EF4-FFF2-40B4-BE49-F238E27FC236}">
              <a16:creationId xmlns:a16="http://schemas.microsoft.com/office/drawing/2014/main" xmlns="" id="{00000000-0008-0000-0400-00004F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0" name="Text Box 33">
          <a:extLst>
            <a:ext uri="{FF2B5EF4-FFF2-40B4-BE49-F238E27FC236}">
              <a16:creationId xmlns:a16="http://schemas.microsoft.com/office/drawing/2014/main" xmlns="" id="{00000000-0008-0000-0400-000050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1" name="Text Box 29">
          <a:extLst>
            <a:ext uri="{FF2B5EF4-FFF2-40B4-BE49-F238E27FC236}">
              <a16:creationId xmlns:a16="http://schemas.microsoft.com/office/drawing/2014/main" xmlns="" id="{00000000-0008-0000-0400-000051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2" name="Text Box 30">
          <a:extLst>
            <a:ext uri="{FF2B5EF4-FFF2-40B4-BE49-F238E27FC236}">
              <a16:creationId xmlns:a16="http://schemas.microsoft.com/office/drawing/2014/main" xmlns="" id="{00000000-0008-0000-0400-000052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3" name="Text Box 31">
          <a:extLst>
            <a:ext uri="{FF2B5EF4-FFF2-40B4-BE49-F238E27FC236}">
              <a16:creationId xmlns:a16="http://schemas.microsoft.com/office/drawing/2014/main" xmlns="" id="{00000000-0008-0000-0400-000053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4" name="Text Box 32">
          <a:extLst>
            <a:ext uri="{FF2B5EF4-FFF2-40B4-BE49-F238E27FC236}">
              <a16:creationId xmlns:a16="http://schemas.microsoft.com/office/drawing/2014/main" xmlns="" id="{00000000-0008-0000-0400-000054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5" name="Text Box 33">
          <a:extLst>
            <a:ext uri="{FF2B5EF4-FFF2-40B4-BE49-F238E27FC236}">
              <a16:creationId xmlns:a16="http://schemas.microsoft.com/office/drawing/2014/main" xmlns="" id="{00000000-0008-0000-0400-000055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6" name="Text Box 29">
          <a:extLst>
            <a:ext uri="{FF2B5EF4-FFF2-40B4-BE49-F238E27FC236}">
              <a16:creationId xmlns:a16="http://schemas.microsoft.com/office/drawing/2014/main" xmlns="" id="{00000000-0008-0000-0400-000056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7" name="Text Box 30">
          <a:extLst>
            <a:ext uri="{FF2B5EF4-FFF2-40B4-BE49-F238E27FC236}">
              <a16:creationId xmlns:a16="http://schemas.microsoft.com/office/drawing/2014/main" xmlns="" id="{00000000-0008-0000-0400-000057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8" name="Text Box 31">
          <a:extLst>
            <a:ext uri="{FF2B5EF4-FFF2-40B4-BE49-F238E27FC236}">
              <a16:creationId xmlns:a16="http://schemas.microsoft.com/office/drawing/2014/main" xmlns="" id="{00000000-0008-0000-0400-000058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89" name="Text Box 32">
          <a:extLst>
            <a:ext uri="{FF2B5EF4-FFF2-40B4-BE49-F238E27FC236}">
              <a16:creationId xmlns:a16="http://schemas.microsoft.com/office/drawing/2014/main" xmlns="" id="{00000000-0008-0000-0400-000059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0" name="Text Box 33">
          <a:extLst>
            <a:ext uri="{FF2B5EF4-FFF2-40B4-BE49-F238E27FC236}">
              <a16:creationId xmlns:a16="http://schemas.microsoft.com/office/drawing/2014/main" xmlns="" id="{00000000-0008-0000-0400-00005A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1" name="Text Box 29">
          <a:extLst>
            <a:ext uri="{FF2B5EF4-FFF2-40B4-BE49-F238E27FC236}">
              <a16:creationId xmlns:a16="http://schemas.microsoft.com/office/drawing/2014/main" xmlns="" id="{00000000-0008-0000-0400-00005B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2" name="Text Box 30">
          <a:extLst>
            <a:ext uri="{FF2B5EF4-FFF2-40B4-BE49-F238E27FC236}">
              <a16:creationId xmlns:a16="http://schemas.microsoft.com/office/drawing/2014/main" xmlns="" id="{00000000-0008-0000-0400-00005C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3" name="Text Box 31">
          <a:extLst>
            <a:ext uri="{FF2B5EF4-FFF2-40B4-BE49-F238E27FC236}">
              <a16:creationId xmlns:a16="http://schemas.microsoft.com/office/drawing/2014/main" xmlns="" id="{00000000-0008-0000-0400-00005D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4" name="Text Box 32">
          <a:extLst>
            <a:ext uri="{FF2B5EF4-FFF2-40B4-BE49-F238E27FC236}">
              <a16:creationId xmlns:a16="http://schemas.microsoft.com/office/drawing/2014/main" xmlns="" id="{00000000-0008-0000-0400-00005E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5" name="Text Box 33">
          <a:extLst>
            <a:ext uri="{FF2B5EF4-FFF2-40B4-BE49-F238E27FC236}">
              <a16:creationId xmlns:a16="http://schemas.microsoft.com/office/drawing/2014/main" xmlns="" id="{00000000-0008-0000-0400-00005F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6" name="Text Box 29">
          <a:extLst>
            <a:ext uri="{FF2B5EF4-FFF2-40B4-BE49-F238E27FC236}">
              <a16:creationId xmlns:a16="http://schemas.microsoft.com/office/drawing/2014/main" xmlns="" id="{00000000-0008-0000-0400-000060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7" name="Text Box 30">
          <a:extLst>
            <a:ext uri="{FF2B5EF4-FFF2-40B4-BE49-F238E27FC236}">
              <a16:creationId xmlns:a16="http://schemas.microsoft.com/office/drawing/2014/main" xmlns="" id="{00000000-0008-0000-0400-000061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8" name="Text Box 31">
          <a:extLst>
            <a:ext uri="{FF2B5EF4-FFF2-40B4-BE49-F238E27FC236}">
              <a16:creationId xmlns:a16="http://schemas.microsoft.com/office/drawing/2014/main" xmlns="" id="{00000000-0008-0000-0400-000062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99" name="Text Box 32">
          <a:extLst>
            <a:ext uri="{FF2B5EF4-FFF2-40B4-BE49-F238E27FC236}">
              <a16:creationId xmlns:a16="http://schemas.microsoft.com/office/drawing/2014/main" xmlns="" id="{00000000-0008-0000-0400-000063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00" name="Text Box 33">
          <a:extLst>
            <a:ext uri="{FF2B5EF4-FFF2-40B4-BE49-F238E27FC236}">
              <a16:creationId xmlns:a16="http://schemas.microsoft.com/office/drawing/2014/main" xmlns="" id="{00000000-0008-0000-0400-000064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01" name="Text Box 29">
          <a:extLst>
            <a:ext uri="{FF2B5EF4-FFF2-40B4-BE49-F238E27FC236}">
              <a16:creationId xmlns:a16="http://schemas.microsoft.com/office/drawing/2014/main" xmlns="" id="{00000000-0008-0000-0400-000065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02" name="Text Box 30">
          <a:extLst>
            <a:ext uri="{FF2B5EF4-FFF2-40B4-BE49-F238E27FC236}">
              <a16:creationId xmlns:a16="http://schemas.microsoft.com/office/drawing/2014/main" xmlns="" id="{00000000-0008-0000-0400-000066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03" name="Text Box 31">
          <a:extLst>
            <a:ext uri="{FF2B5EF4-FFF2-40B4-BE49-F238E27FC236}">
              <a16:creationId xmlns:a16="http://schemas.microsoft.com/office/drawing/2014/main" xmlns="" id="{00000000-0008-0000-0400-000067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04" name="Text Box 32">
          <a:extLst>
            <a:ext uri="{FF2B5EF4-FFF2-40B4-BE49-F238E27FC236}">
              <a16:creationId xmlns:a16="http://schemas.microsoft.com/office/drawing/2014/main" xmlns="" id="{00000000-0008-0000-0400-000068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05" name="Text Box 33">
          <a:extLst>
            <a:ext uri="{FF2B5EF4-FFF2-40B4-BE49-F238E27FC236}">
              <a16:creationId xmlns:a16="http://schemas.microsoft.com/office/drawing/2014/main" xmlns="" id="{00000000-0008-0000-0400-000069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06" name="Text Box 29">
          <a:extLst>
            <a:ext uri="{FF2B5EF4-FFF2-40B4-BE49-F238E27FC236}">
              <a16:creationId xmlns:a16="http://schemas.microsoft.com/office/drawing/2014/main" xmlns="" id="{00000000-0008-0000-0400-00006A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07" name="Text Box 30">
          <a:extLst>
            <a:ext uri="{FF2B5EF4-FFF2-40B4-BE49-F238E27FC236}">
              <a16:creationId xmlns:a16="http://schemas.microsoft.com/office/drawing/2014/main" xmlns="" id="{00000000-0008-0000-0400-00006B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08" name="Text Box 31">
          <a:extLst>
            <a:ext uri="{FF2B5EF4-FFF2-40B4-BE49-F238E27FC236}">
              <a16:creationId xmlns:a16="http://schemas.microsoft.com/office/drawing/2014/main" xmlns="" id="{00000000-0008-0000-0400-00006C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09" name="Text Box 32">
          <a:extLst>
            <a:ext uri="{FF2B5EF4-FFF2-40B4-BE49-F238E27FC236}">
              <a16:creationId xmlns:a16="http://schemas.microsoft.com/office/drawing/2014/main" xmlns="" id="{00000000-0008-0000-0400-00006D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10" name="Text Box 33">
          <a:extLst>
            <a:ext uri="{FF2B5EF4-FFF2-40B4-BE49-F238E27FC236}">
              <a16:creationId xmlns:a16="http://schemas.microsoft.com/office/drawing/2014/main" xmlns="" id="{00000000-0008-0000-0400-00006E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11" name="Text Box 29">
          <a:extLst>
            <a:ext uri="{FF2B5EF4-FFF2-40B4-BE49-F238E27FC236}">
              <a16:creationId xmlns:a16="http://schemas.microsoft.com/office/drawing/2014/main" xmlns="" id="{00000000-0008-0000-0400-00006F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12" name="Text Box 30">
          <a:extLst>
            <a:ext uri="{FF2B5EF4-FFF2-40B4-BE49-F238E27FC236}">
              <a16:creationId xmlns:a16="http://schemas.microsoft.com/office/drawing/2014/main" xmlns="" id="{00000000-0008-0000-0400-000070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13" name="Text Box 31">
          <a:extLst>
            <a:ext uri="{FF2B5EF4-FFF2-40B4-BE49-F238E27FC236}">
              <a16:creationId xmlns:a16="http://schemas.microsoft.com/office/drawing/2014/main" xmlns="" id="{00000000-0008-0000-0400-000071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14" name="Text Box 32">
          <a:extLst>
            <a:ext uri="{FF2B5EF4-FFF2-40B4-BE49-F238E27FC236}">
              <a16:creationId xmlns:a16="http://schemas.microsoft.com/office/drawing/2014/main" xmlns="" id="{00000000-0008-0000-0400-000072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15" name="Text Box 33">
          <a:extLst>
            <a:ext uri="{FF2B5EF4-FFF2-40B4-BE49-F238E27FC236}">
              <a16:creationId xmlns:a16="http://schemas.microsoft.com/office/drawing/2014/main" xmlns="" id="{00000000-0008-0000-0400-000073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16" name="Text Box 29">
          <a:extLst>
            <a:ext uri="{FF2B5EF4-FFF2-40B4-BE49-F238E27FC236}">
              <a16:creationId xmlns:a16="http://schemas.microsoft.com/office/drawing/2014/main" xmlns="" id="{00000000-0008-0000-0400-000074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17" name="Text Box 30">
          <a:extLst>
            <a:ext uri="{FF2B5EF4-FFF2-40B4-BE49-F238E27FC236}">
              <a16:creationId xmlns:a16="http://schemas.microsoft.com/office/drawing/2014/main" xmlns="" id="{00000000-0008-0000-0400-000075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18" name="Text Box 31">
          <a:extLst>
            <a:ext uri="{FF2B5EF4-FFF2-40B4-BE49-F238E27FC236}">
              <a16:creationId xmlns:a16="http://schemas.microsoft.com/office/drawing/2014/main" xmlns="" id="{00000000-0008-0000-0400-000076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19" name="Text Box 32">
          <a:extLst>
            <a:ext uri="{FF2B5EF4-FFF2-40B4-BE49-F238E27FC236}">
              <a16:creationId xmlns:a16="http://schemas.microsoft.com/office/drawing/2014/main" xmlns="" id="{00000000-0008-0000-0400-000077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20" name="Text Box 33">
          <a:extLst>
            <a:ext uri="{FF2B5EF4-FFF2-40B4-BE49-F238E27FC236}">
              <a16:creationId xmlns:a16="http://schemas.microsoft.com/office/drawing/2014/main" xmlns="" id="{00000000-0008-0000-0400-000078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21" name="Text Box 29">
          <a:extLst>
            <a:ext uri="{FF2B5EF4-FFF2-40B4-BE49-F238E27FC236}">
              <a16:creationId xmlns:a16="http://schemas.microsoft.com/office/drawing/2014/main" xmlns="" id="{00000000-0008-0000-0400-000079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22" name="Text Box 30">
          <a:extLst>
            <a:ext uri="{FF2B5EF4-FFF2-40B4-BE49-F238E27FC236}">
              <a16:creationId xmlns:a16="http://schemas.microsoft.com/office/drawing/2014/main" xmlns="" id="{00000000-0008-0000-0400-00007A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23" name="Text Box 31">
          <a:extLst>
            <a:ext uri="{FF2B5EF4-FFF2-40B4-BE49-F238E27FC236}">
              <a16:creationId xmlns:a16="http://schemas.microsoft.com/office/drawing/2014/main" xmlns="" id="{00000000-0008-0000-0400-00007B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24" name="Text Box 32">
          <a:extLst>
            <a:ext uri="{FF2B5EF4-FFF2-40B4-BE49-F238E27FC236}">
              <a16:creationId xmlns:a16="http://schemas.microsoft.com/office/drawing/2014/main" xmlns="" id="{00000000-0008-0000-0400-00007C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25" name="Text Box 33">
          <a:extLst>
            <a:ext uri="{FF2B5EF4-FFF2-40B4-BE49-F238E27FC236}">
              <a16:creationId xmlns:a16="http://schemas.microsoft.com/office/drawing/2014/main" xmlns="" id="{00000000-0008-0000-0400-00007D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26" name="Text Box 29">
          <a:extLst>
            <a:ext uri="{FF2B5EF4-FFF2-40B4-BE49-F238E27FC236}">
              <a16:creationId xmlns:a16="http://schemas.microsoft.com/office/drawing/2014/main" xmlns="" id="{00000000-0008-0000-0400-00007E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27" name="Text Box 30">
          <a:extLst>
            <a:ext uri="{FF2B5EF4-FFF2-40B4-BE49-F238E27FC236}">
              <a16:creationId xmlns:a16="http://schemas.microsoft.com/office/drawing/2014/main" xmlns="" id="{00000000-0008-0000-0400-00007F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28" name="Text Box 31">
          <a:extLst>
            <a:ext uri="{FF2B5EF4-FFF2-40B4-BE49-F238E27FC236}">
              <a16:creationId xmlns:a16="http://schemas.microsoft.com/office/drawing/2014/main" xmlns="" id="{00000000-0008-0000-0400-000080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29" name="Text Box 32">
          <a:extLst>
            <a:ext uri="{FF2B5EF4-FFF2-40B4-BE49-F238E27FC236}">
              <a16:creationId xmlns:a16="http://schemas.microsoft.com/office/drawing/2014/main" xmlns="" id="{00000000-0008-0000-0400-000081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30" name="Text Box 33">
          <a:extLst>
            <a:ext uri="{FF2B5EF4-FFF2-40B4-BE49-F238E27FC236}">
              <a16:creationId xmlns:a16="http://schemas.microsoft.com/office/drawing/2014/main" xmlns="" id="{00000000-0008-0000-0400-000082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31" name="Text Box 29">
          <a:extLst>
            <a:ext uri="{FF2B5EF4-FFF2-40B4-BE49-F238E27FC236}">
              <a16:creationId xmlns:a16="http://schemas.microsoft.com/office/drawing/2014/main" xmlns="" id="{00000000-0008-0000-0400-000083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32" name="Text Box 30">
          <a:extLst>
            <a:ext uri="{FF2B5EF4-FFF2-40B4-BE49-F238E27FC236}">
              <a16:creationId xmlns:a16="http://schemas.microsoft.com/office/drawing/2014/main" xmlns="" id="{00000000-0008-0000-0400-000084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33" name="Text Box 31">
          <a:extLst>
            <a:ext uri="{FF2B5EF4-FFF2-40B4-BE49-F238E27FC236}">
              <a16:creationId xmlns:a16="http://schemas.microsoft.com/office/drawing/2014/main" xmlns="" id="{00000000-0008-0000-0400-000085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34" name="Text Box 32">
          <a:extLst>
            <a:ext uri="{FF2B5EF4-FFF2-40B4-BE49-F238E27FC236}">
              <a16:creationId xmlns:a16="http://schemas.microsoft.com/office/drawing/2014/main" xmlns="" id="{00000000-0008-0000-0400-000086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35" name="Text Box 33">
          <a:extLst>
            <a:ext uri="{FF2B5EF4-FFF2-40B4-BE49-F238E27FC236}">
              <a16:creationId xmlns:a16="http://schemas.microsoft.com/office/drawing/2014/main" xmlns="" id="{00000000-0008-0000-0400-000087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36" name="Text Box 29">
          <a:extLst>
            <a:ext uri="{FF2B5EF4-FFF2-40B4-BE49-F238E27FC236}">
              <a16:creationId xmlns:a16="http://schemas.microsoft.com/office/drawing/2014/main" xmlns="" id="{00000000-0008-0000-0400-000088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37" name="Text Box 30">
          <a:extLst>
            <a:ext uri="{FF2B5EF4-FFF2-40B4-BE49-F238E27FC236}">
              <a16:creationId xmlns:a16="http://schemas.microsoft.com/office/drawing/2014/main" xmlns="" id="{00000000-0008-0000-0400-000089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38" name="Text Box 31">
          <a:extLst>
            <a:ext uri="{FF2B5EF4-FFF2-40B4-BE49-F238E27FC236}">
              <a16:creationId xmlns:a16="http://schemas.microsoft.com/office/drawing/2014/main" xmlns="" id="{00000000-0008-0000-0400-00008A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39" name="Text Box 32">
          <a:extLst>
            <a:ext uri="{FF2B5EF4-FFF2-40B4-BE49-F238E27FC236}">
              <a16:creationId xmlns:a16="http://schemas.microsoft.com/office/drawing/2014/main" xmlns="" id="{00000000-0008-0000-0400-00008B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40" name="Text Box 33">
          <a:extLst>
            <a:ext uri="{FF2B5EF4-FFF2-40B4-BE49-F238E27FC236}">
              <a16:creationId xmlns:a16="http://schemas.microsoft.com/office/drawing/2014/main" xmlns="" id="{00000000-0008-0000-0400-00008C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41" name="Text Box 29">
          <a:extLst>
            <a:ext uri="{FF2B5EF4-FFF2-40B4-BE49-F238E27FC236}">
              <a16:creationId xmlns:a16="http://schemas.microsoft.com/office/drawing/2014/main" xmlns="" id="{00000000-0008-0000-0400-00008D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42" name="Text Box 30">
          <a:extLst>
            <a:ext uri="{FF2B5EF4-FFF2-40B4-BE49-F238E27FC236}">
              <a16:creationId xmlns:a16="http://schemas.microsoft.com/office/drawing/2014/main" xmlns="" id="{00000000-0008-0000-0400-00008E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43" name="Text Box 31">
          <a:extLst>
            <a:ext uri="{FF2B5EF4-FFF2-40B4-BE49-F238E27FC236}">
              <a16:creationId xmlns:a16="http://schemas.microsoft.com/office/drawing/2014/main" xmlns="" id="{00000000-0008-0000-0400-00008F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44" name="Text Box 32">
          <a:extLst>
            <a:ext uri="{FF2B5EF4-FFF2-40B4-BE49-F238E27FC236}">
              <a16:creationId xmlns:a16="http://schemas.microsoft.com/office/drawing/2014/main" xmlns="" id="{00000000-0008-0000-0400-000090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45" name="Text Box 33">
          <a:extLst>
            <a:ext uri="{FF2B5EF4-FFF2-40B4-BE49-F238E27FC236}">
              <a16:creationId xmlns:a16="http://schemas.microsoft.com/office/drawing/2014/main" xmlns="" id="{00000000-0008-0000-0400-000091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46" name="Text Box 29">
          <a:extLst>
            <a:ext uri="{FF2B5EF4-FFF2-40B4-BE49-F238E27FC236}">
              <a16:creationId xmlns:a16="http://schemas.microsoft.com/office/drawing/2014/main" xmlns="" id="{00000000-0008-0000-0400-000092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47" name="Text Box 30">
          <a:extLst>
            <a:ext uri="{FF2B5EF4-FFF2-40B4-BE49-F238E27FC236}">
              <a16:creationId xmlns:a16="http://schemas.microsoft.com/office/drawing/2014/main" xmlns="" id="{00000000-0008-0000-0400-000093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48" name="Text Box 31">
          <a:extLst>
            <a:ext uri="{FF2B5EF4-FFF2-40B4-BE49-F238E27FC236}">
              <a16:creationId xmlns:a16="http://schemas.microsoft.com/office/drawing/2014/main" xmlns="" id="{00000000-0008-0000-0400-000094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49" name="Text Box 32">
          <a:extLst>
            <a:ext uri="{FF2B5EF4-FFF2-40B4-BE49-F238E27FC236}">
              <a16:creationId xmlns:a16="http://schemas.microsoft.com/office/drawing/2014/main" xmlns="" id="{00000000-0008-0000-0400-000095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50" name="Text Box 33">
          <a:extLst>
            <a:ext uri="{FF2B5EF4-FFF2-40B4-BE49-F238E27FC236}">
              <a16:creationId xmlns:a16="http://schemas.microsoft.com/office/drawing/2014/main" xmlns="" id="{00000000-0008-0000-0400-000096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51" name="Text Box 29">
          <a:extLst>
            <a:ext uri="{FF2B5EF4-FFF2-40B4-BE49-F238E27FC236}">
              <a16:creationId xmlns:a16="http://schemas.microsoft.com/office/drawing/2014/main" xmlns="" id="{00000000-0008-0000-0400-000097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52" name="Text Box 30">
          <a:extLst>
            <a:ext uri="{FF2B5EF4-FFF2-40B4-BE49-F238E27FC236}">
              <a16:creationId xmlns:a16="http://schemas.microsoft.com/office/drawing/2014/main" xmlns="" id="{00000000-0008-0000-0400-000098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53" name="Text Box 31">
          <a:extLst>
            <a:ext uri="{FF2B5EF4-FFF2-40B4-BE49-F238E27FC236}">
              <a16:creationId xmlns:a16="http://schemas.microsoft.com/office/drawing/2014/main" xmlns="" id="{00000000-0008-0000-0400-000099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54" name="Text Box 32">
          <a:extLst>
            <a:ext uri="{FF2B5EF4-FFF2-40B4-BE49-F238E27FC236}">
              <a16:creationId xmlns:a16="http://schemas.microsoft.com/office/drawing/2014/main" xmlns="" id="{00000000-0008-0000-0400-00009A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55" name="Text Box 33">
          <a:extLst>
            <a:ext uri="{FF2B5EF4-FFF2-40B4-BE49-F238E27FC236}">
              <a16:creationId xmlns:a16="http://schemas.microsoft.com/office/drawing/2014/main" xmlns="" id="{00000000-0008-0000-0400-00009B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56" name="Text Box 29">
          <a:extLst>
            <a:ext uri="{FF2B5EF4-FFF2-40B4-BE49-F238E27FC236}">
              <a16:creationId xmlns:a16="http://schemas.microsoft.com/office/drawing/2014/main" xmlns="" id="{00000000-0008-0000-0400-00009C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57" name="Text Box 30">
          <a:extLst>
            <a:ext uri="{FF2B5EF4-FFF2-40B4-BE49-F238E27FC236}">
              <a16:creationId xmlns:a16="http://schemas.microsoft.com/office/drawing/2014/main" xmlns="" id="{00000000-0008-0000-0400-00009D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58" name="Text Box 31">
          <a:extLst>
            <a:ext uri="{FF2B5EF4-FFF2-40B4-BE49-F238E27FC236}">
              <a16:creationId xmlns:a16="http://schemas.microsoft.com/office/drawing/2014/main" xmlns="" id="{00000000-0008-0000-0400-00009E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59" name="Text Box 32">
          <a:extLst>
            <a:ext uri="{FF2B5EF4-FFF2-40B4-BE49-F238E27FC236}">
              <a16:creationId xmlns:a16="http://schemas.microsoft.com/office/drawing/2014/main" xmlns="" id="{00000000-0008-0000-0400-00009F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60" name="Text Box 33">
          <a:extLst>
            <a:ext uri="{FF2B5EF4-FFF2-40B4-BE49-F238E27FC236}">
              <a16:creationId xmlns:a16="http://schemas.microsoft.com/office/drawing/2014/main" xmlns="" id="{00000000-0008-0000-0400-0000A0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61" name="Text Box 29">
          <a:extLst>
            <a:ext uri="{FF2B5EF4-FFF2-40B4-BE49-F238E27FC236}">
              <a16:creationId xmlns:a16="http://schemas.microsoft.com/office/drawing/2014/main" xmlns="" id="{00000000-0008-0000-0400-0000A1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62" name="Text Box 30">
          <a:extLst>
            <a:ext uri="{FF2B5EF4-FFF2-40B4-BE49-F238E27FC236}">
              <a16:creationId xmlns:a16="http://schemas.microsoft.com/office/drawing/2014/main" xmlns="" id="{00000000-0008-0000-0400-0000A2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63" name="Text Box 31">
          <a:extLst>
            <a:ext uri="{FF2B5EF4-FFF2-40B4-BE49-F238E27FC236}">
              <a16:creationId xmlns:a16="http://schemas.microsoft.com/office/drawing/2014/main" xmlns="" id="{00000000-0008-0000-0400-0000A3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64" name="Text Box 32">
          <a:extLst>
            <a:ext uri="{FF2B5EF4-FFF2-40B4-BE49-F238E27FC236}">
              <a16:creationId xmlns:a16="http://schemas.microsoft.com/office/drawing/2014/main" xmlns="" id="{00000000-0008-0000-0400-0000A4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65" name="Text Box 33">
          <a:extLst>
            <a:ext uri="{FF2B5EF4-FFF2-40B4-BE49-F238E27FC236}">
              <a16:creationId xmlns:a16="http://schemas.microsoft.com/office/drawing/2014/main" xmlns="" id="{00000000-0008-0000-0400-0000A5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66" name="Text Box 29">
          <a:extLst>
            <a:ext uri="{FF2B5EF4-FFF2-40B4-BE49-F238E27FC236}">
              <a16:creationId xmlns:a16="http://schemas.microsoft.com/office/drawing/2014/main" xmlns="" id="{00000000-0008-0000-0400-0000A6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67" name="Text Box 30">
          <a:extLst>
            <a:ext uri="{FF2B5EF4-FFF2-40B4-BE49-F238E27FC236}">
              <a16:creationId xmlns:a16="http://schemas.microsoft.com/office/drawing/2014/main" xmlns="" id="{00000000-0008-0000-0400-0000A7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68" name="Text Box 31">
          <a:extLst>
            <a:ext uri="{FF2B5EF4-FFF2-40B4-BE49-F238E27FC236}">
              <a16:creationId xmlns:a16="http://schemas.microsoft.com/office/drawing/2014/main" xmlns="" id="{00000000-0008-0000-0400-0000A8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69" name="Text Box 32">
          <a:extLst>
            <a:ext uri="{FF2B5EF4-FFF2-40B4-BE49-F238E27FC236}">
              <a16:creationId xmlns:a16="http://schemas.microsoft.com/office/drawing/2014/main" xmlns="" id="{00000000-0008-0000-0400-0000A9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70" name="Text Box 33">
          <a:extLst>
            <a:ext uri="{FF2B5EF4-FFF2-40B4-BE49-F238E27FC236}">
              <a16:creationId xmlns:a16="http://schemas.microsoft.com/office/drawing/2014/main" xmlns="" id="{00000000-0008-0000-0400-0000AA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71" name="Text Box 29">
          <a:extLst>
            <a:ext uri="{FF2B5EF4-FFF2-40B4-BE49-F238E27FC236}">
              <a16:creationId xmlns:a16="http://schemas.microsoft.com/office/drawing/2014/main" xmlns="" id="{00000000-0008-0000-0400-0000AB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72" name="Text Box 30">
          <a:extLst>
            <a:ext uri="{FF2B5EF4-FFF2-40B4-BE49-F238E27FC236}">
              <a16:creationId xmlns:a16="http://schemas.microsoft.com/office/drawing/2014/main" xmlns="" id="{00000000-0008-0000-0400-0000AC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73" name="Text Box 31">
          <a:extLst>
            <a:ext uri="{FF2B5EF4-FFF2-40B4-BE49-F238E27FC236}">
              <a16:creationId xmlns:a16="http://schemas.microsoft.com/office/drawing/2014/main" xmlns="" id="{00000000-0008-0000-0400-0000AD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74" name="Text Box 32">
          <a:extLst>
            <a:ext uri="{FF2B5EF4-FFF2-40B4-BE49-F238E27FC236}">
              <a16:creationId xmlns:a16="http://schemas.microsoft.com/office/drawing/2014/main" xmlns="" id="{00000000-0008-0000-0400-0000AE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75" name="Text Box 33">
          <a:extLst>
            <a:ext uri="{FF2B5EF4-FFF2-40B4-BE49-F238E27FC236}">
              <a16:creationId xmlns:a16="http://schemas.microsoft.com/office/drawing/2014/main" xmlns="" id="{00000000-0008-0000-0400-0000AF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76" name="Text Box 29">
          <a:extLst>
            <a:ext uri="{FF2B5EF4-FFF2-40B4-BE49-F238E27FC236}">
              <a16:creationId xmlns:a16="http://schemas.microsoft.com/office/drawing/2014/main" xmlns="" id="{00000000-0008-0000-0400-0000B0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77" name="Text Box 30">
          <a:extLst>
            <a:ext uri="{FF2B5EF4-FFF2-40B4-BE49-F238E27FC236}">
              <a16:creationId xmlns:a16="http://schemas.microsoft.com/office/drawing/2014/main" xmlns="" id="{00000000-0008-0000-0400-0000B1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78" name="Text Box 31">
          <a:extLst>
            <a:ext uri="{FF2B5EF4-FFF2-40B4-BE49-F238E27FC236}">
              <a16:creationId xmlns:a16="http://schemas.microsoft.com/office/drawing/2014/main" xmlns="" id="{00000000-0008-0000-0400-0000B2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79" name="Text Box 32">
          <a:extLst>
            <a:ext uri="{FF2B5EF4-FFF2-40B4-BE49-F238E27FC236}">
              <a16:creationId xmlns:a16="http://schemas.microsoft.com/office/drawing/2014/main" xmlns="" id="{00000000-0008-0000-0400-0000B3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80" name="Text Box 33">
          <a:extLst>
            <a:ext uri="{FF2B5EF4-FFF2-40B4-BE49-F238E27FC236}">
              <a16:creationId xmlns:a16="http://schemas.microsoft.com/office/drawing/2014/main" xmlns="" id="{00000000-0008-0000-0400-0000B4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81" name="Text Box 29">
          <a:extLst>
            <a:ext uri="{FF2B5EF4-FFF2-40B4-BE49-F238E27FC236}">
              <a16:creationId xmlns:a16="http://schemas.microsoft.com/office/drawing/2014/main" xmlns="" id="{00000000-0008-0000-0400-0000B5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82" name="Text Box 30">
          <a:extLst>
            <a:ext uri="{FF2B5EF4-FFF2-40B4-BE49-F238E27FC236}">
              <a16:creationId xmlns:a16="http://schemas.microsoft.com/office/drawing/2014/main" xmlns="" id="{00000000-0008-0000-0400-0000B6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83" name="Text Box 31">
          <a:extLst>
            <a:ext uri="{FF2B5EF4-FFF2-40B4-BE49-F238E27FC236}">
              <a16:creationId xmlns:a16="http://schemas.microsoft.com/office/drawing/2014/main" xmlns="" id="{00000000-0008-0000-0400-0000B7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84" name="Text Box 32">
          <a:extLst>
            <a:ext uri="{FF2B5EF4-FFF2-40B4-BE49-F238E27FC236}">
              <a16:creationId xmlns:a16="http://schemas.microsoft.com/office/drawing/2014/main" xmlns="" id="{00000000-0008-0000-0400-0000B8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85" name="Text Box 33">
          <a:extLst>
            <a:ext uri="{FF2B5EF4-FFF2-40B4-BE49-F238E27FC236}">
              <a16:creationId xmlns:a16="http://schemas.microsoft.com/office/drawing/2014/main" xmlns="" id="{00000000-0008-0000-0400-0000B9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86" name="Text Box 29">
          <a:extLst>
            <a:ext uri="{FF2B5EF4-FFF2-40B4-BE49-F238E27FC236}">
              <a16:creationId xmlns:a16="http://schemas.microsoft.com/office/drawing/2014/main" xmlns="" id="{00000000-0008-0000-0400-0000BA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87" name="Text Box 30">
          <a:extLst>
            <a:ext uri="{FF2B5EF4-FFF2-40B4-BE49-F238E27FC236}">
              <a16:creationId xmlns:a16="http://schemas.microsoft.com/office/drawing/2014/main" xmlns="" id="{00000000-0008-0000-0400-0000BB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88" name="Text Box 31">
          <a:extLst>
            <a:ext uri="{FF2B5EF4-FFF2-40B4-BE49-F238E27FC236}">
              <a16:creationId xmlns:a16="http://schemas.microsoft.com/office/drawing/2014/main" xmlns="" id="{00000000-0008-0000-0400-0000BC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89" name="Text Box 32">
          <a:extLst>
            <a:ext uri="{FF2B5EF4-FFF2-40B4-BE49-F238E27FC236}">
              <a16:creationId xmlns:a16="http://schemas.microsoft.com/office/drawing/2014/main" xmlns="" id="{00000000-0008-0000-0400-0000BD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90" name="Text Box 33">
          <a:extLst>
            <a:ext uri="{FF2B5EF4-FFF2-40B4-BE49-F238E27FC236}">
              <a16:creationId xmlns:a16="http://schemas.microsoft.com/office/drawing/2014/main" xmlns="" id="{00000000-0008-0000-0400-0000BE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91" name="Text Box 29">
          <a:extLst>
            <a:ext uri="{FF2B5EF4-FFF2-40B4-BE49-F238E27FC236}">
              <a16:creationId xmlns:a16="http://schemas.microsoft.com/office/drawing/2014/main" xmlns="" id="{00000000-0008-0000-0400-0000BF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92" name="Text Box 30">
          <a:extLst>
            <a:ext uri="{FF2B5EF4-FFF2-40B4-BE49-F238E27FC236}">
              <a16:creationId xmlns:a16="http://schemas.microsoft.com/office/drawing/2014/main" xmlns="" id="{00000000-0008-0000-0400-0000C0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93" name="Text Box 31">
          <a:extLst>
            <a:ext uri="{FF2B5EF4-FFF2-40B4-BE49-F238E27FC236}">
              <a16:creationId xmlns:a16="http://schemas.microsoft.com/office/drawing/2014/main" xmlns="" id="{00000000-0008-0000-0400-0000C1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94" name="Text Box 32">
          <a:extLst>
            <a:ext uri="{FF2B5EF4-FFF2-40B4-BE49-F238E27FC236}">
              <a16:creationId xmlns:a16="http://schemas.microsoft.com/office/drawing/2014/main" xmlns="" id="{00000000-0008-0000-0400-0000C2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95" name="Text Box 33">
          <a:extLst>
            <a:ext uri="{FF2B5EF4-FFF2-40B4-BE49-F238E27FC236}">
              <a16:creationId xmlns:a16="http://schemas.microsoft.com/office/drawing/2014/main" xmlns="" id="{00000000-0008-0000-0400-0000C3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96" name="Text Box 29">
          <a:extLst>
            <a:ext uri="{FF2B5EF4-FFF2-40B4-BE49-F238E27FC236}">
              <a16:creationId xmlns:a16="http://schemas.microsoft.com/office/drawing/2014/main" xmlns="" id="{00000000-0008-0000-0400-0000C4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97" name="Text Box 30">
          <a:extLst>
            <a:ext uri="{FF2B5EF4-FFF2-40B4-BE49-F238E27FC236}">
              <a16:creationId xmlns:a16="http://schemas.microsoft.com/office/drawing/2014/main" xmlns="" id="{00000000-0008-0000-0400-0000C5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98" name="Text Box 31">
          <a:extLst>
            <a:ext uri="{FF2B5EF4-FFF2-40B4-BE49-F238E27FC236}">
              <a16:creationId xmlns:a16="http://schemas.microsoft.com/office/drawing/2014/main" xmlns="" id="{00000000-0008-0000-0400-0000C6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199" name="Text Box 32">
          <a:extLst>
            <a:ext uri="{FF2B5EF4-FFF2-40B4-BE49-F238E27FC236}">
              <a16:creationId xmlns:a16="http://schemas.microsoft.com/office/drawing/2014/main" xmlns="" id="{00000000-0008-0000-0400-0000C7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00" name="Text Box 33">
          <a:extLst>
            <a:ext uri="{FF2B5EF4-FFF2-40B4-BE49-F238E27FC236}">
              <a16:creationId xmlns:a16="http://schemas.microsoft.com/office/drawing/2014/main" xmlns="" id="{00000000-0008-0000-0400-0000C8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01" name="Text Box 29">
          <a:extLst>
            <a:ext uri="{FF2B5EF4-FFF2-40B4-BE49-F238E27FC236}">
              <a16:creationId xmlns:a16="http://schemas.microsoft.com/office/drawing/2014/main" xmlns="" id="{00000000-0008-0000-0400-0000C9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02" name="Text Box 30">
          <a:extLst>
            <a:ext uri="{FF2B5EF4-FFF2-40B4-BE49-F238E27FC236}">
              <a16:creationId xmlns:a16="http://schemas.microsoft.com/office/drawing/2014/main" xmlns="" id="{00000000-0008-0000-0400-0000CA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03" name="Text Box 31">
          <a:extLst>
            <a:ext uri="{FF2B5EF4-FFF2-40B4-BE49-F238E27FC236}">
              <a16:creationId xmlns:a16="http://schemas.microsoft.com/office/drawing/2014/main" xmlns="" id="{00000000-0008-0000-0400-0000CB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04" name="Text Box 32">
          <a:extLst>
            <a:ext uri="{FF2B5EF4-FFF2-40B4-BE49-F238E27FC236}">
              <a16:creationId xmlns:a16="http://schemas.microsoft.com/office/drawing/2014/main" xmlns="" id="{00000000-0008-0000-0400-0000CC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05" name="Text Box 33">
          <a:extLst>
            <a:ext uri="{FF2B5EF4-FFF2-40B4-BE49-F238E27FC236}">
              <a16:creationId xmlns:a16="http://schemas.microsoft.com/office/drawing/2014/main" xmlns="" id="{00000000-0008-0000-0400-0000CD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06" name="Text Box 29">
          <a:extLst>
            <a:ext uri="{FF2B5EF4-FFF2-40B4-BE49-F238E27FC236}">
              <a16:creationId xmlns:a16="http://schemas.microsoft.com/office/drawing/2014/main" xmlns="" id="{00000000-0008-0000-0400-0000CE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07" name="Text Box 30">
          <a:extLst>
            <a:ext uri="{FF2B5EF4-FFF2-40B4-BE49-F238E27FC236}">
              <a16:creationId xmlns:a16="http://schemas.microsoft.com/office/drawing/2014/main" xmlns="" id="{00000000-0008-0000-0400-0000CF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08" name="Text Box 31">
          <a:extLst>
            <a:ext uri="{FF2B5EF4-FFF2-40B4-BE49-F238E27FC236}">
              <a16:creationId xmlns:a16="http://schemas.microsoft.com/office/drawing/2014/main" xmlns="" id="{00000000-0008-0000-0400-0000D0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09" name="Text Box 32">
          <a:extLst>
            <a:ext uri="{FF2B5EF4-FFF2-40B4-BE49-F238E27FC236}">
              <a16:creationId xmlns:a16="http://schemas.microsoft.com/office/drawing/2014/main" xmlns="" id="{00000000-0008-0000-0400-0000D1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10" name="Text Box 33">
          <a:extLst>
            <a:ext uri="{FF2B5EF4-FFF2-40B4-BE49-F238E27FC236}">
              <a16:creationId xmlns:a16="http://schemas.microsoft.com/office/drawing/2014/main" xmlns="" id="{00000000-0008-0000-0400-0000D2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11" name="Text Box 29">
          <a:extLst>
            <a:ext uri="{FF2B5EF4-FFF2-40B4-BE49-F238E27FC236}">
              <a16:creationId xmlns:a16="http://schemas.microsoft.com/office/drawing/2014/main" xmlns="" id="{00000000-0008-0000-0400-0000D3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12" name="Text Box 30">
          <a:extLst>
            <a:ext uri="{FF2B5EF4-FFF2-40B4-BE49-F238E27FC236}">
              <a16:creationId xmlns:a16="http://schemas.microsoft.com/office/drawing/2014/main" xmlns="" id="{00000000-0008-0000-0400-0000D4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13" name="Text Box 31">
          <a:extLst>
            <a:ext uri="{FF2B5EF4-FFF2-40B4-BE49-F238E27FC236}">
              <a16:creationId xmlns:a16="http://schemas.microsoft.com/office/drawing/2014/main" xmlns="" id="{00000000-0008-0000-0400-0000D5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14" name="Text Box 32">
          <a:extLst>
            <a:ext uri="{FF2B5EF4-FFF2-40B4-BE49-F238E27FC236}">
              <a16:creationId xmlns:a16="http://schemas.microsoft.com/office/drawing/2014/main" xmlns="" id="{00000000-0008-0000-0400-0000D6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15" name="Text Box 33">
          <a:extLst>
            <a:ext uri="{FF2B5EF4-FFF2-40B4-BE49-F238E27FC236}">
              <a16:creationId xmlns:a16="http://schemas.microsoft.com/office/drawing/2014/main" xmlns="" id="{00000000-0008-0000-0400-0000D7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16" name="Text Box 29">
          <a:extLst>
            <a:ext uri="{FF2B5EF4-FFF2-40B4-BE49-F238E27FC236}">
              <a16:creationId xmlns:a16="http://schemas.microsoft.com/office/drawing/2014/main" xmlns="" id="{00000000-0008-0000-0400-0000D8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17" name="Text Box 30">
          <a:extLst>
            <a:ext uri="{FF2B5EF4-FFF2-40B4-BE49-F238E27FC236}">
              <a16:creationId xmlns:a16="http://schemas.microsoft.com/office/drawing/2014/main" xmlns="" id="{00000000-0008-0000-0400-0000D9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18" name="Text Box 31">
          <a:extLst>
            <a:ext uri="{FF2B5EF4-FFF2-40B4-BE49-F238E27FC236}">
              <a16:creationId xmlns:a16="http://schemas.microsoft.com/office/drawing/2014/main" xmlns="" id="{00000000-0008-0000-0400-0000DA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19" name="Text Box 32">
          <a:extLst>
            <a:ext uri="{FF2B5EF4-FFF2-40B4-BE49-F238E27FC236}">
              <a16:creationId xmlns:a16="http://schemas.microsoft.com/office/drawing/2014/main" xmlns="" id="{00000000-0008-0000-0400-0000DB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20" name="Text Box 33">
          <a:extLst>
            <a:ext uri="{FF2B5EF4-FFF2-40B4-BE49-F238E27FC236}">
              <a16:creationId xmlns:a16="http://schemas.microsoft.com/office/drawing/2014/main" xmlns="" id="{00000000-0008-0000-0400-0000DC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21" name="Text Box 29">
          <a:extLst>
            <a:ext uri="{FF2B5EF4-FFF2-40B4-BE49-F238E27FC236}">
              <a16:creationId xmlns:a16="http://schemas.microsoft.com/office/drawing/2014/main" xmlns="" id="{00000000-0008-0000-0400-0000DD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22" name="Text Box 30">
          <a:extLst>
            <a:ext uri="{FF2B5EF4-FFF2-40B4-BE49-F238E27FC236}">
              <a16:creationId xmlns:a16="http://schemas.microsoft.com/office/drawing/2014/main" xmlns="" id="{00000000-0008-0000-0400-0000DE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23" name="Text Box 31">
          <a:extLst>
            <a:ext uri="{FF2B5EF4-FFF2-40B4-BE49-F238E27FC236}">
              <a16:creationId xmlns:a16="http://schemas.microsoft.com/office/drawing/2014/main" xmlns="" id="{00000000-0008-0000-0400-0000DF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24" name="Text Box 32">
          <a:extLst>
            <a:ext uri="{FF2B5EF4-FFF2-40B4-BE49-F238E27FC236}">
              <a16:creationId xmlns:a16="http://schemas.microsoft.com/office/drawing/2014/main" xmlns="" id="{00000000-0008-0000-0400-0000E0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25" name="Text Box 33">
          <a:extLst>
            <a:ext uri="{FF2B5EF4-FFF2-40B4-BE49-F238E27FC236}">
              <a16:creationId xmlns:a16="http://schemas.microsoft.com/office/drawing/2014/main" xmlns="" id="{00000000-0008-0000-0400-0000E1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26" name="Text Box 29">
          <a:extLst>
            <a:ext uri="{FF2B5EF4-FFF2-40B4-BE49-F238E27FC236}">
              <a16:creationId xmlns:a16="http://schemas.microsoft.com/office/drawing/2014/main" xmlns="" id="{00000000-0008-0000-0400-0000E2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27" name="Text Box 30">
          <a:extLst>
            <a:ext uri="{FF2B5EF4-FFF2-40B4-BE49-F238E27FC236}">
              <a16:creationId xmlns:a16="http://schemas.microsoft.com/office/drawing/2014/main" xmlns="" id="{00000000-0008-0000-0400-0000E3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28" name="Text Box 31">
          <a:extLst>
            <a:ext uri="{FF2B5EF4-FFF2-40B4-BE49-F238E27FC236}">
              <a16:creationId xmlns:a16="http://schemas.microsoft.com/office/drawing/2014/main" xmlns="" id="{00000000-0008-0000-0400-0000E4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29" name="Text Box 32">
          <a:extLst>
            <a:ext uri="{FF2B5EF4-FFF2-40B4-BE49-F238E27FC236}">
              <a16:creationId xmlns:a16="http://schemas.microsoft.com/office/drawing/2014/main" xmlns="" id="{00000000-0008-0000-0400-0000E5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30" name="Text Box 33">
          <a:extLst>
            <a:ext uri="{FF2B5EF4-FFF2-40B4-BE49-F238E27FC236}">
              <a16:creationId xmlns:a16="http://schemas.microsoft.com/office/drawing/2014/main" xmlns="" id="{00000000-0008-0000-0400-0000E6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31" name="Text Box 29">
          <a:extLst>
            <a:ext uri="{FF2B5EF4-FFF2-40B4-BE49-F238E27FC236}">
              <a16:creationId xmlns:a16="http://schemas.microsoft.com/office/drawing/2014/main" xmlns="" id="{00000000-0008-0000-0400-0000E7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32" name="Text Box 30">
          <a:extLst>
            <a:ext uri="{FF2B5EF4-FFF2-40B4-BE49-F238E27FC236}">
              <a16:creationId xmlns:a16="http://schemas.microsoft.com/office/drawing/2014/main" xmlns="" id="{00000000-0008-0000-0400-0000E8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33" name="Text Box 31">
          <a:extLst>
            <a:ext uri="{FF2B5EF4-FFF2-40B4-BE49-F238E27FC236}">
              <a16:creationId xmlns:a16="http://schemas.microsoft.com/office/drawing/2014/main" xmlns="" id="{00000000-0008-0000-0400-0000E9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34" name="Text Box 32">
          <a:extLst>
            <a:ext uri="{FF2B5EF4-FFF2-40B4-BE49-F238E27FC236}">
              <a16:creationId xmlns:a16="http://schemas.microsoft.com/office/drawing/2014/main" xmlns="" id="{00000000-0008-0000-0400-0000EA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35" name="Text Box 33">
          <a:extLst>
            <a:ext uri="{FF2B5EF4-FFF2-40B4-BE49-F238E27FC236}">
              <a16:creationId xmlns:a16="http://schemas.microsoft.com/office/drawing/2014/main" xmlns="" id="{00000000-0008-0000-0400-0000EB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36" name="Text Box 29">
          <a:extLst>
            <a:ext uri="{FF2B5EF4-FFF2-40B4-BE49-F238E27FC236}">
              <a16:creationId xmlns:a16="http://schemas.microsoft.com/office/drawing/2014/main" xmlns="" id="{00000000-0008-0000-0400-0000EC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37" name="Text Box 30">
          <a:extLst>
            <a:ext uri="{FF2B5EF4-FFF2-40B4-BE49-F238E27FC236}">
              <a16:creationId xmlns:a16="http://schemas.microsoft.com/office/drawing/2014/main" xmlns="" id="{00000000-0008-0000-0400-0000ED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38" name="Text Box 31">
          <a:extLst>
            <a:ext uri="{FF2B5EF4-FFF2-40B4-BE49-F238E27FC236}">
              <a16:creationId xmlns:a16="http://schemas.microsoft.com/office/drawing/2014/main" xmlns="" id="{00000000-0008-0000-0400-0000EE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39" name="Text Box 32">
          <a:extLst>
            <a:ext uri="{FF2B5EF4-FFF2-40B4-BE49-F238E27FC236}">
              <a16:creationId xmlns:a16="http://schemas.microsoft.com/office/drawing/2014/main" xmlns="" id="{00000000-0008-0000-0400-0000EF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40" name="Text Box 33">
          <a:extLst>
            <a:ext uri="{FF2B5EF4-FFF2-40B4-BE49-F238E27FC236}">
              <a16:creationId xmlns:a16="http://schemas.microsoft.com/office/drawing/2014/main" xmlns="" id="{00000000-0008-0000-0400-0000F0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41" name="Text Box 29">
          <a:extLst>
            <a:ext uri="{FF2B5EF4-FFF2-40B4-BE49-F238E27FC236}">
              <a16:creationId xmlns:a16="http://schemas.microsoft.com/office/drawing/2014/main" xmlns="" id="{00000000-0008-0000-0400-0000F1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42" name="Text Box 30">
          <a:extLst>
            <a:ext uri="{FF2B5EF4-FFF2-40B4-BE49-F238E27FC236}">
              <a16:creationId xmlns:a16="http://schemas.microsoft.com/office/drawing/2014/main" xmlns="" id="{00000000-0008-0000-0400-0000F2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43" name="Text Box 31">
          <a:extLst>
            <a:ext uri="{FF2B5EF4-FFF2-40B4-BE49-F238E27FC236}">
              <a16:creationId xmlns:a16="http://schemas.microsoft.com/office/drawing/2014/main" xmlns="" id="{00000000-0008-0000-0400-0000F3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44" name="Text Box 32">
          <a:extLst>
            <a:ext uri="{FF2B5EF4-FFF2-40B4-BE49-F238E27FC236}">
              <a16:creationId xmlns:a16="http://schemas.microsoft.com/office/drawing/2014/main" xmlns="" id="{00000000-0008-0000-0400-0000F4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45" name="Text Box 33">
          <a:extLst>
            <a:ext uri="{FF2B5EF4-FFF2-40B4-BE49-F238E27FC236}">
              <a16:creationId xmlns:a16="http://schemas.microsoft.com/office/drawing/2014/main" xmlns="" id="{00000000-0008-0000-0400-0000F5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46" name="Text Box 29">
          <a:extLst>
            <a:ext uri="{FF2B5EF4-FFF2-40B4-BE49-F238E27FC236}">
              <a16:creationId xmlns:a16="http://schemas.microsoft.com/office/drawing/2014/main" xmlns="" id="{00000000-0008-0000-0400-0000F6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47" name="Text Box 30">
          <a:extLst>
            <a:ext uri="{FF2B5EF4-FFF2-40B4-BE49-F238E27FC236}">
              <a16:creationId xmlns:a16="http://schemas.microsoft.com/office/drawing/2014/main" xmlns="" id="{00000000-0008-0000-0400-0000F7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48" name="Text Box 31">
          <a:extLst>
            <a:ext uri="{FF2B5EF4-FFF2-40B4-BE49-F238E27FC236}">
              <a16:creationId xmlns:a16="http://schemas.microsoft.com/office/drawing/2014/main" xmlns="" id="{00000000-0008-0000-0400-0000F8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49" name="Text Box 32">
          <a:extLst>
            <a:ext uri="{FF2B5EF4-FFF2-40B4-BE49-F238E27FC236}">
              <a16:creationId xmlns:a16="http://schemas.microsoft.com/office/drawing/2014/main" xmlns="" id="{00000000-0008-0000-0400-0000F9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50" name="Text Box 33">
          <a:extLst>
            <a:ext uri="{FF2B5EF4-FFF2-40B4-BE49-F238E27FC236}">
              <a16:creationId xmlns:a16="http://schemas.microsoft.com/office/drawing/2014/main" xmlns="" id="{00000000-0008-0000-0400-0000FA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51" name="Text Box 29">
          <a:extLst>
            <a:ext uri="{FF2B5EF4-FFF2-40B4-BE49-F238E27FC236}">
              <a16:creationId xmlns:a16="http://schemas.microsoft.com/office/drawing/2014/main" xmlns="" id="{00000000-0008-0000-0400-0000FB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52" name="Text Box 30">
          <a:extLst>
            <a:ext uri="{FF2B5EF4-FFF2-40B4-BE49-F238E27FC236}">
              <a16:creationId xmlns:a16="http://schemas.microsoft.com/office/drawing/2014/main" xmlns="" id="{00000000-0008-0000-0400-0000FC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53" name="Text Box 31">
          <a:extLst>
            <a:ext uri="{FF2B5EF4-FFF2-40B4-BE49-F238E27FC236}">
              <a16:creationId xmlns:a16="http://schemas.microsoft.com/office/drawing/2014/main" xmlns="" id="{00000000-0008-0000-0400-0000FD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54" name="Text Box 32">
          <a:extLst>
            <a:ext uri="{FF2B5EF4-FFF2-40B4-BE49-F238E27FC236}">
              <a16:creationId xmlns:a16="http://schemas.microsoft.com/office/drawing/2014/main" xmlns="" id="{00000000-0008-0000-0400-0000FE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55" name="Text Box 33">
          <a:extLst>
            <a:ext uri="{FF2B5EF4-FFF2-40B4-BE49-F238E27FC236}">
              <a16:creationId xmlns:a16="http://schemas.microsoft.com/office/drawing/2014/main" xmlns="" id="{00000000-0008-0000-0400-0000FF00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56" name="Text Box 29">
          <a:extLst>
            <a:ext uri="{FF2B5EF4-FFF2-40B4-BE49-F238E27FC236}">
              <a16:creationId xmlns:a16="http://schemas.microsoft.com/office/drawing/2014/main" xmlns="" id="{00000000-0008-0000-0400-000000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57" name="Text Box 30">
          <a:extLst>
            <a:ext uri="{FF2B5EF4-FFF2-40B4-BE49-F238E27FC236}">
              <a16:creationId xmlns:a16="http://schemas.microsoft.com/office/drawing/2014/main" xmlns="" id="{00000000-0008-0000-0400-000001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58" name="Text Box 31">
          <a:extLst>
            <a:ext uri="{FF2B5EF4-FFF2-40B4-BE49-F238E27FC236}">
              <a16:creationId xmlns:a16="http://schemas.microsoft.com/office/drawing/2014/main" xmlns="" id="{00000000-0008-0000-0400-000002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59" name="Text Box 32">
          <a:extLst>
            <a:ext uri="{FF2B5EF4-FFF2-40B4-BE49-F238E27FC236}">
              <a16:creationId xmlns:a16="http://schemas.microsoft.com/office/drawing/2014/main" xmlns="" id="{00000000-0008-0000-0400-000003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60" name="Text Box 33">
          <a:extLst>
            <a:ext uri="{FF2B5EF4-FFF2-40B4-BE49-F238E27FC236}">
              <a16:creationId xmlns:a16="http://schemas.microsoft.com/office/drawing/2014/main" xmlns="" id="{00000000-0008-0000-0400-000004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61" name="Text Box 29">
          <a:extLst>
            <a:ext uri="{FF2B5EF4-FFF2-40B4-BE49-F238E27FC236}">
              <a16:creationId xmlns:a16="http://schemas.microsoft.com/office/drawing/2014/main" xmlns="" id="{00000000-0008-0000-0400-000005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62" name="Text Box 30">
          <a:extLst>
            <a:ext uri="{FF2B5EF4-FFF2-40B4-BE49-F238E27FC236}">
              <a16:creationId xmlns:a16="http://schemas.microsoft.com/office/drawing/2014/main" xmlns="" id="{00000000-0008-0000-0400-000006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63" name="Text Box 31">
          <a:extLst>
            <a:ext uri="{FF2B5EF4-FFF2-40B4-BE49-F238E27FC236}">
              <a16:creationId xmlns:a16="http://schemas.microsoft.com/office/drawing/2014/main" xmlns="" id="{00000000-0008-0000-0400-000007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64" name="Text Box 32">
          <a:extLst>
            <a:ext uri="{FF2B5EF4-FFF2-40B4-BE49-F238E27FC236}">
              <a16:creationId xmlns:a16="http://schemas.microsoft.com/office/drawing/2014/main" xmlns="" id="{00000000-0008-0000-0400-000008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65" name="Text Box 33">
          <a:extLst>
            <a:ext uri="{FF2B5EF4-FFF2-40B4-BE49-F238E27FC236}">
              <a16:creationId xmlns:a16="http://schemas.microsoft.com/office/drawing/2014/main" xmlns="" id="{00000000-0008-0000-0400-000009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66" name="Text Box 29">
          <a:extLst>
            <a:ext uri="{FF2B5EF4-FFF2-40B4-BE49-F238E27FC236}">
              <a16:creationId xmlns:a16="http://schemas.microsoft.com/office/drawing/2014/main" xmlns="" id="{00000000-0008-0000-0400-00000A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67" name="Text Box 30">
          <a:extLst>
            <a:ext uri="{FF2B5EF4-FFF2-40B4-BE49-F238E27FC236}">
              <a16:creationId xmlns:a16="http://schemas.microsoft.com/office/drawing/2014/main" xmlns="" id="{00000000-0008-0000-0400-00000B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68" name="Text Box 31">
          <a:extLst>
            <a:ext uri="{FF2B5EF4-FFF2-40B4-BE49-F238E27FC236}">
              <a16:creationId xmlns:a16="http://schemas.microsoft.com/office/drawing/2014/main" xmlns="" id="{00000000-0008-0000-0400-00000C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69" name="Text Box 32">
          <a:extLst>
            <a:ext uri="{FF2B5EF4-FFF2-40B4-BE49-F238E27FC236}">
              <a16:creationId xmlns:a16="http://schemas.microsoft.com/office/drawing/2014/main" xmlns="" id="{00000000-0008-0000-0400-00000D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70" name="Text Box 33">
          <a:extLst>
            <a:ext uri="{FF2B5EF4-FFF2-40B4-BE49-F238E27FC236}">
              <a16:creationId xmlns:a16="http://schemas.microsoft.com/office/drawing/2014/main" xmlns="" id="{00000000-0008-0000-0400-00000E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71" name="Text Box 29">
          <a:extLst>
            <a:ext uri="{FF2B5EF4-FFF2-40B4-BE49-F238E27FC236}">
              <a16:creationId xmlns:a16="http://schemas.microsoft.com/office/drawing/2014/main" xmlns="" id="{00000000-0008-0000-0400-00000F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72" name="Text Box 30">
          <a:extLst>
            <a:ext uri="{FF2B5EF4-FFF2-40B4-BE49-F238E27FC236}">
              <a16:creationId xmlns:a16="http://schemas.microsoft.com/office/drawing/2014/main" xmlns="" id="{00000000-0008-0000-0400-000010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73" name="Text Box 31">
          <a:extLst>
            <a:ext uri="{FF2B5EF4-FFF2-40B4-BE49-F238E27FC236}">
              <a16:creationId xmlns:a16="http://schemas.microsoft.com/office/drawing/2014/main" xmlns="" id="{00000000-0008-0000-0400-000011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74" name="Text Box 32">
          <a:extLst>
            <a:ext uri="{FF2B5EF4-FFF2-40B4-BE49-F238E27FC236}">
              <a16:creationId xmlns:a16="http://schemas.microsoft.com/office/drawing/2014/main" xmlns="" id="{00000000-0008-0000-0400-000012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75" name="Text Box 33">
          <a:extLst>
            <a:ext uri="{FF2B5EF4-FFF2-40B4-BE49-F238E27FC236}">
              <a16:creationId xmlns:a16="http://schemas.microsoft.com/office/drawing/2014/main" xmlns="" id="{00000000-0008-0000-0400-000013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76" name="Text Box 29">
          <a:extLst>
            <a:ext uri="{FF2B5EF4-FFF2-40B4-BE49-F238E27FC236}">
              <a16:creationId xmlns:a16="http://schemas.microsoft.com/office/drawing/2014/main" xmlns="" id="{00000000-0008-0000-0400-000014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77" name="Text Box 30">
          <a:extLst>
            <a:ext uri="{FF2B5EF4-FFF2-40B4-BE49-F238E27FC236}">
              <a16:creationId xmlns:a16="http://schemas.microsoft.com/office/drawing/2014/main" xmlns="" id="{00000000-0008-0000-0400-000015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78" name="Text Box 31">
          <a:extLst>
            <a:ext uri="{FF2B5EF4-FFF2-40B4-BE49-F238E27FC236}">
              <a16:creationId xmlns:a16="http://schemas.microsoft.com/office/drawing/2014/main" xmlns="" id="{00000000-0008-0000-0400-000016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79" name="Text Box 32">
          <a:extLst>
            <a:ext uri="{FF2B5EF4-FFF2-40B4-BE49-F238E27FC236}">
              <a16:creationId xmlns:a16="http://schemas.microsoft.com/office/drawing/2014/main" xmlns="" id="{00000000-0008-0000-0400-000017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80" name="Text Box 33">
          <a:extLst>
            <a:ext uri="{FF2B5EF4-FFF2-40B4-BE49-F238E27FC236}">
              <a16:creationId xmlns:a16="http://schemas.microsoft.com/office/drawing/2014/main" xmlns="" id="{00000000-0008-0000-0400-000018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81" name="Text Box 29">
          <a:extLst>
            <a:ext uri="{FF2B5EF4-FFF2-40B4-BE49-F238E27FC236}">
              <a16:creationId xmlns:a16="http://schemas.microsoft.com/office/drawing/2014/main" xmlns="" id="{00000000-0008-0000-0400-000019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82" name="Text Box 30">
          <a:extLst>
            <a:ext uri="{FF2B5EF4-FFF2-40B4-BE49-F238E27FC236}">
              <a16:creationId xmlns:a16="http://schemas.microsoft.com/office/drawing/2014/main" xmlns="" id="{00000000-0008-0000-0400-00001A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83" name="Text Box 31">
          <a:extLst>
            <a:ext uri="{FF2B5EF4-FFF2-40B4-BE49-F238E27FC236}">
              <a16:creationId xmlns:a16="http://schemas.microsoft.com/office/drawing/2014/main" xmlns="" id="{00000000-0008-0000-0400-00001B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84" name="Text Box 32">
          <a:extLst>
            <a:ext uri="{FF2B5EF4-FFF2-40B4-BE49-F238E27FC236}">
              <a16:creationId xmlns:a16="http://schemas.microsoft.com/office/drawing/2014/main" xmlns="" id="{00000000-0008-0000-0400-00001C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85" name="Text Box 33">
          <a:extLst>
            <a:ext uri="{FF2B5EF4-FFF2-40B4-BE49-F238E27FC236}">
              <a16:creationId xmlns:a16="http://schemas.microsoft.com/office/drawing/2014/main" xmlns="" id="{00000000-0008-0000-0400-00001D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86" name="Text Box 29">
          <a:extLst>
            <a:ext uri="{FF2B5EF4-FFF2-40B4-BE49-F238E27FC236}">
              <a16:creationId xmlns:a16="http://schemas.microsoft.com/office/drawing/2014/main" xmlns="" id="{00000000-0008-0000-0400-00001E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87" name="Text Box 30">
          <a:extLst>
            <a:ext uri="{FF2B5EF4-FFF2-40B4-BE49-F238E27FC236}">
              <a16:creationId xmlns:a16="http://schemas.microsoft.com/office/drawing/2014/main" xmlns="" id="{00000000-0008-0000-0400-00001F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88" name="Text Box 31">
          <a:extLst>
            <a:ext uri="{FF2B5EF4-FFF2-40B4-BE49-F238E27FC236}">
              <a16:creationId xmlns:a16="http://schemas.microsoft.com/office/drawing/2014/main" xmlns="" id="{00000000-0008-0000-0400-000020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89" name="Text Box 32">
          <a:extLst>
            <a:ext uri="{FF2B5EF4-FFF2-40B4-BE49-F238E27FC236}">
              <a16:creationId xmlns:a16="http://schemas.microsoft.com/office/drawing/2014/main" xmlns="" id="{00000000-0008-0000-0400-000021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90" name="Text Box 33">
          <a:extLst>
            <a:ext uri="{FF2B5EF4-FFF2-40B4-BE49-F238E27FC236}">
              <a16:creationId xmlns:a16="http://schemas.microsoft.com/office/drawing/2014/main" xmlns="" id="{00000000-0008-0000-0400-000022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91" name="Text Box 29">
          <a:extLst>
            <a:ext uri="{FF2B5EF4-FFF2-40B4-BE49-F238E27FC236}">
              <a16:creationId xmlns:a16="http://schemas.microsoft.com/office/drawing/2014/main" xmlns="" id="{00000000-0008-0000-0400-000023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92" name="Text Box 30">
          <a:extLst>
            <a:ext uri="{FF2B5EF4-FFF2-40B4-BE49-F238E27FC236}">
              <a16:creationId xmlns:a16="http://schemas.microsoft.com/office/drawing/2014/main" xmlns="" id="{00000000-0008-0000-0400-000024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93" name="Text Box 31">
          <a:extLst>
            <a:ext uri="{FF2B5EF4-FFF2-40B4-BE49-F238E27FC236}">
              <a16:creationId xmlns:a16="http://schemas.microsoft.com/office/drawing/2014/main" xmlns="" id="{00000000-0008-0000-0400-000025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94" name="Text Box 32">
          <a:extLst>
            <a:ext uri="{FF2B5EF4-FFF2-40B4-BE49-F238E27FC236}">
              <a16:creationId xmlns:a16="http://schemas.microsoft.com/office/drawing/2014/main" xmlns="" id="{00000000-0008-0000-0400-000026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95" name="Text Box 33">
          <a:extLst>
            <a:ext uri="{FF2B5EF4-FFF2-40B4-BE49-F238E27FC236}">
              <a16:creationId xmlns:a16="http://schemas.microsoft.com/office/drawing/2014/main" xmlns="" id="{00000000-0008-0000-0400-000027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96" name="Text Box 29">
          <a:extLst>
            <a:ext uri="{FF2B5EF4-FFF2-40B4-BE49-F238E27FC236}">
              <a16:creationId xmlns:a16="http://schemas.microsoft.com/office/drawing/2014/main" xmlns="" id="{00000000-0008-0000-0400-000028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97" name="Text Box 30">
          <a:extLst>
            <a:ext uri="{FF2B5EF4-FFF2-40B4-BE49-F238E27FC236}">
              <a16:creationId xmlns:a16="http://schemas.microsoft.com/office/drawing/2014/main" xmlns="" id="{00000000-0008-0000-0400-000029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98" name="Text Box 31">
          <a:extLst>
            <a:ext uri="{FF2B5EF4-FFF2-40B4-BE49-F238E27FC236}">
              <a16:creationId xmlns:a16="http://schemas.microsoft.com/office/drawing/2014/main" xmlns="" id="{00000000-0008-0000-0400-00002A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299" name="Text Box 32">
          <a:extLst>
            <a:ext uri="{FF2B5EF4-FFF2-40B4-BE49-F238E27FC236}">
              <a16:creationId xmlns:a16="http://schemas.microsoft.com/office/drawing/2014/main" xmlns="" id="{00000000-0008-0000-0400-00002B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00" name="Text Box 33">
          <a:extLst>
            <a:ext uri="{FF2B5EF4-FFF2-40B4-BE49-F238E27FC236}">
              <a16:creationId xmlns:a16="http://schemas.microsoft.com/office/drawing/2014/main" xmlns="" id="{00000000-0008-0000-0400-00002C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01" name="Text Box 29">
          <a:extLst>
            <a:ext uri="{FF2B5EF4-FFF2-40B4-BE49-F238E27FC236}">
              <a16:creationId xmlns:a16="http://schemas.microsoft.com/office/drawing/2014/main" xmlns="" id="{00000000-0008-0000-0400-00002D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02" name="Text Box 30">
          <a:extLst>
            <a:ext uri="{FF2B5EF4-FFF2-40B4-BE49-F238E27FC236}">
              <a16:creationId xmlns:a16="http://schemas.microsoft.com/office/drawing/2014/main" xmlns="" id="{00000000-0008-0000-0400-00002E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03" name="Text Box 31">
          <a:extLst>
            <a:ext uri="{FF2B5EF4-FFF2-40B4-BE49-F238E27FC236}">
              <a16:creationId xmlns:a16="http://schemas.microsoft.com/office/drawing/2014/main" xmlns="" id="{00000000-0008-0000-0400-00002F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04" name="Text Box 32">
          <a:extLst>
            <a:ext uri="{FF2B5EF4-FFF2-40B4-BE49-F238E27FC236}">
              <a16:creationId xmlns:a16="http://schemas.microsoft.com/office/drawing/2014/main" xmlns="" id="{00000000-0008-0000-0400-000030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05" name="Text Box 33">
          <a:extLst>
            <a:ext uri="{FF2B5EF4-FFF2-40B4-BE49-F238E27FC236}">
              <a16:creationId xmlns:a16="http://schemas.microsoft.com/office/drawing/2014/main" xmlns="" id="{00000000-0008-0000-0400-000031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06" name="Text Box 29">
          <a:extLst>
            <a:ext uri="{FF2B5EF4-FFF2-40B4-BE49-F238E27FC236}">
              <a16:creationId xmlns:a16="http://schemas.microsoft.com/office/drawing/2014/main" xmlns="" id="{00000000-0008-0000-0400-000032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07" name="Text Box 30">
          <a:extLst>
            <a:ext uri="{FF2B5EF4-FFF2-40B4-BE49-F238E27FC236}">
              <a16:creationId xmlns:a16="http://schemas.microsoft.com/office/drawing/2014/main" xmlns="" id="{00000000-0008-0000-0400-000033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08" name="Text Box 31">
          <a:extLst>
            <a:ext uri="{FF2B5EF4-FFF2-40B4-BE49-F238E27FC236}">
              <a16:creationId xmlns:a16="http://schemas.microsoft.com/office/drawing/2014/main" xmlns="" id="{00000000-0008-0000-0400-000034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09" name="Text Box 32">
          <a:extLst>
            <a:ext uri="{FF2B5EF4-FFF2-40B4-BE49-F238E27FC236}">
              <a16:creationId xmlns:a16="http://schemas.microsoft.com/office/drawing/2014/main" xmlns="" id="{00000000-0008-0000-0400-000035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10" name="Text Box 33">
          <a:extLst>
            <a:ext uri="{FF2B5EF4-FFF2-40B4-BE49-F238E27FC236}">
              <a16:creationId xmlns:a16="http://schemas.microsoft.com/office/drawing/2014/main" xmlns="" id="{00000000-0008-0000-0400-000036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11" name="Text Box 29">
          <a:extLst>
            <a:ext uri="{FF2B5EF4-FFF2-40B4-BE49-F238E27FC236}">
              <a16:creationId xmlns:a16="http://schemas.microsoft.com/office/drawing/2014/main" xmlns="" id="{00000000-0008-0000-0400-000037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12" name="Text Box 30">
          <a:extLst>
            <a:ext uri="{FF2B5EF4-FFF2-40B4-BE49-F238E27FC236}">
              <a16:creationId xmlns:a16="http://schemas.microsoft.com/office/drawing/2014/main" xmlns="" id="{00000000-0008-0000-0400-000038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13" name="Text Box 31">
          <a:extLst>
            <a:ext uri="{FF2B5EF4-FFF2-40B4-BE49-F238E27FC236}">
              <a16:creationId xmlns:a16="http://schemas.microsoft.com/office/drawing/2014/main" xmlns="" id="{00000000-0008-0000-0400-000039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14" name="Text Box 32">
          <a:extLst>
            <a:ext uri="{FF2B5EF4-FFF2-40B4-BE49-F238E27FC236}">
              <a16:creationId xmlns:a16="http://schemas.microsoft.com/office/drawing/2014/main" xmlns="" id="{00000000-0008-0000-0400-00003A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15" name="Text Box 33">
          <a:extLst>
            <a:ext uri="{FF2B5EF4-FFF2-40B4-BE49-F238E27FC236}">
              <a16:creationId xmlns:a16="http://schemas.microsoft.com/office/drawing/2014/main" xmlns="" id="{00000000-0008-0000-0400-00003B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16" name="Text Box 29">
          <a:extLst>
            <a:ext uri="{FF2B5EF4-FFF2-40B4-BE49-F238E27FC236}">
              <a16:creationId xmlns:a16="http://schemas.microsoft.com/office/drawing/2014/main" xmlns="" id="{00000000-0008-0000-0400-00003C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17" name="Text Box 30">
          <a:extLst>
            <a:ext uri="{FF2B5EF4-FFF2-40B4-BE49-F238E27FC236}">
              <a16:creationId xmlns:a16="http://schemas.microsoft.com/office/drawing/2014/main" xmlns="" id="{00000000-0008-0000-0400-00003D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18" name="Text Box 31">
          <a:extLst>
            <a:ext uri="{FF2B5EF4-FFF2-40B4-BE49-F238E27FC236}">
              <a16:creationId xmlns:a16="http://schemas.microsoft.com/office/drawing/2014/main" xmlns="" id="{00000000-0008-0000-0400-00003E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19" name="Text Box 32">
          <a:extLst>
            <a:ext uri="{FF2B5EF4-FFF2-40B4-BE49-F238E27FC236}">
              <a16:creationId xmlns:a16="http://schemas.microsoft.com/office/drawing/2014/main" xmlns="" id="{00000000-0008-0000-0400-00003F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20" name="Text Box 33">
          <a:extLst>
            <a:ext uri="{FF2B5EF4-FFF2-40B4-BE49-F238E27FC236}">
              <a16:creationId xmlns:a16="http://schemas.microsoft.com/office/drawing/2014/main" xmlns="" id="{00000000-0008-0000-0400-000040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21" name="Text Box 29">
          <a:extLst>
            <a:ext uri="{FF2B5EF4-FFF2-40B4-BE49-F238E27FC236}">
              <a16:creationId xmlns:a16="http://schemas.microsoft.com/office/drawing/2014/main" xmlns="" id="{00000000-0008-0000-0400-000041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22" name="Text Box 30">
          <a:extLst>
            <a:ext uri="{FF2B5EF4-FFF2-40B4-BE49-F238E27FC236}">
              <a16:creationId xmlns:a16="http://schemas.microsoft.com/office/drawing/2014/main" xmlns="" id="{00000000-0008-0000-0400-000042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23" name="Text Box 31">
          <a:extLst>
            <a:ext uri="{FF2B5EF4-FFF2-40B4-BE49-F238E27FC236}">
              <a16:creationId xmlns:a16="http://schemas.microsoft.com/office/drawing/2014/main" xmlns="" id="{00000000-0008-0000-0400-000043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24" name="Text Box 32">
          <a:extLst>
            <a:ext uri="{FF2B5EF4-FFF2-40B4-BE49-F238E27FC236}">
              <a16:creationId xmlns:a16="http://schemas.microsoft.com/office/drawing/2014/main" xmlns="" id="{00000000-0008-0000-0400-000044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25" name="Text Box 33">
          <a:extLst>
            <a:ext uri="{FF2B5EF4-FFF2-40B4-BE49-F238E27FC236}">
              <a16:creationId xmlns:a16="http://schemas.microsoft.com/office/drawing/2014/main" xmlns="" id="{00000000-0008-0000-0400-000045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26" name="Text Box 29">
          <a:extLst>
            <a:ext uri="{FF2B5EF4-FFF2-40B4-BE49-F238E27FC236}">
              <a16:creationId xmlns:a16="http://schemas.microsoft.com/office/drawing/2014/main" xmlns="" id="{00000000-0008-0000-0400-000046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27" name="Text Box 30">
          <a:extLst>
            <a:ext uri="{FF2B5EF4-FFF2-40B4-BE49-F238E27FC236}">
              <a16:creationId xmlns:a16="http://schemas.microsoft.com/office/drawing/2014/main" xmlns="" id="{00000000-0008-0000-0400-000047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28" name="Text Box 31">
          <a:extLst>
            <a:ext uri="{FF2B5EF4-FFF2-40B4-BE49-F238E27FC236}">
              <a16:creationId xmlns:a16="http://schemas.microsoft.com/office/drawing/2014/main" xmlns="" id="{00000000-0008-0000-0400-000048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29" name="Text Box 32">
          <a:extLst>
            <a:ext uri="{FF2B5EF4-FFF2-40B4-BE49-F238E27FC236}">
              <a16:creationId xmlns:a16="http://schemas.microsoft.com/office/drawing/2014/main" xmlns="" id="{00000000-0008-0000-0400-000049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30" name="Text Box 33">
          <a:extLst>
            <a:ext uri="{FF2B5EF4-FFF2-40B4-BE49-F238E27FC236}">
              <a16:creationId xmlns:a16="http://schemas.microsoft.com/office/drawing/2014/main" xmlns="" id="{00000000-0008-0000-0400-00004A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31" name="Text Box 29">
          <a:extLst>
            <a:ext uri="{FF2B5EF4-FFF2-40B4-BE49-F238E27FC236}">
              <a16:creationId xmlns:a16="http://schemas.microsoft.com/office/drawing/2014/main" xmlns="" id="{00000000-0008-0000-0400-00004B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32" name="Text Box 30">
          <a:extLst>
            <a:ext uri="{FF2B5EF4-FFF2-40B4-BE49-F238E27FC236}">
              <a16:creationId xmlns:a16="http://schemas.microsoft.com/office/drawing/2014/main" xmlns="" id="{00000000-0008-0000-0400-00004C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33" name="Text Box 31">
          <a:extLst>
            <a:ext uri="{FF2B5EF4-FFF2-40B4-BE49-F238E27FC236}">
              <a16:creationId xmlns:a16="http://schemas.microsoft.com/office/drawing/2014/main" xmlns="" id="{00000000-0008-0000-0400-00004D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34" name="Text Box 32">
          <a:extLst>
            <a:ext uri="{FF2B5EF4-FFF2-40B4-BE49-F238E27FC236}">
              <a16:creationId xmlns:a16="http://schemas.microsoft.com/office/drawing/2014/main" xmlns="" id="{00000000-0008-0000-0400-00004E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35" name="Text Box 33">
          <a:extLst>
            <a:ext uri="{FF2B5EF4-FFF2-40B4-BE49-F238E27FC236}">
              <a16:creationId xmlns:a16="http://schemas.microsoft.com/office/drawing/2014/main" xmlns="" id="{00000000-0008-0000-0400-00004F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36" name="Text Box 29">
          <a:extLst>
            <a:ext uri="{FF2B5EF4-FFF2-40B4-BE49-F238E27FC236}">
              <a16:creationId xmlns:a16="http://schemas.microsoft.com/office/drawing/2014/main" xmlns="" id="{00000000-0008-0000-0400-000050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37" name="Text Box 30">
          <a:extLst>
            <a:ext uri="{FF2B5EF4-FFF2-40B4-BE49-F238E27FC236}">
              <a16:creationId xmlns:a16="http://schemas.microsoft.com/office/drawing/2014/main" xmlns="" id="{00000000-0008-0000-0400-000051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38" name="Text Box 31">
          <a:extLst>
            <a:ext uri="{FF2B5EF4-FFF2-40B4-BE49-F238E27FC236}">
              <a16:creationId xmlns:a16="http://schemas.microsoft.com/office/drawing/2014/main" xmlns="" id="{00000000-0008-0000-0400-000052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39" name="Text Box 32">
          <a:extLst>
            <a:ext uri="{FF2B5EF4-FFF2-40B4-BE49-F238E27FC236}">
              <a16:creationId xmlns:a16="http://schemas.microsoft.com/office/drawing/2014/main" xmlns="" id="{00000000-0008-0000-0400-000053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40" name="Text Box 33">
          <a:extLst>
            <a:ext uri="{FF2B5EF4-FFF2-40B4-BE49-F238E27FC236}">
              <a16:creationId xmlns:a16="http://schemas.microsoft.com/office/drawing/2014/main" xmlns="" id="{00000000-0008-0000-0400-000054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41" name="Text Box 29">
          <a:extLst>
            <a:ext uri="{FF2B5EF4-FFF2-40B4-BE49-F238E27FC236}">
              <a16:creationId xmlns:a16="http://schemas.microsoft.com/office/drawing/2014/main" xmlns="" id="{00000000-0008-0000-0400-000055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42" name="Text Box 30">
          <a:extLst>
            <a:ext uri="{FF2B5EF4-FFF2-40B4-BE49-F238E27FC236}">
              <a16:creationId xmlns:a16="http://schemas.microsoft.com/office/drawing/2014/main" xmlns="" id="{00000000-0008-0000-0400-000056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43" name="Text Box 31">
          <a:extLst>
            <a:ext uri="{FF2B5EF4-FFF2-40B4-BE49-F238E27FC236}">
              <a16:creationId xmlns:a16="http://schemas.microsoft.com/office/drawing/2014/main" xmlns="" id="{00000000-0008-0000-0400-000057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44" name="Text Box 32">
          <a:extLst>
            <a:ext uri="{FF2B5EF4-FFF2-40B4-BE49-F238E27FC236}">
              <a16:creationId xmlns:a16="http://schemas.microsoft.com/office/drawing/2014/main" xmlns="" id="{00000000-0008-0000-0400-000058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76200" cy="361950"/>
    <xdr:sp macro="" textlink="">
      <xdr:nvSpPr>
        <xdr:cNvPr id="345" name="Text Box 33">
          <a:extLst>
            <a:ext uri="{FF2B5EF4-FFF2-40B4-BE49-F238E27FC236}">
              <a16:creationId xmlns:a16="http://schemas.microsoft.com/office/drawing/2014/main" xmlns="" id="{00000000-0008-0000-0400-000059010000}"/>
            </a:ext>
          </a:extLst>
        </xdr:cNvPr>
        <xdr:cNvSpPr txBox="1">
          <a:spLocks noChangeArrowheads="1"/>
        </xdr:cNvSpPr>
      </xdr:nvSpPr>
      <xdr:spPr bwMode="auto">
        <a:xfrm>
          <a:off x="0" y="20574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AURA CAROLINA REY CASTANEDA" refreshedDate="42804.406075231484" createdVersion="6" refreshedVersion="6" minRefreshableVersion="3" recordCount="1735">
  <cacheSource type="worksheet">
    <worksheetSource ref="A2:AB1505" sheet="Demoras Colombia 2016"/>
  </cacheSource>
  <cacheFields count="30">
    <cacheField name="Aduana" numFmtId="0">
      <sharedItems/>
    </cacheField>
    <cacheField name="UB" numFmtId="0">
      <sharedItems/>
    </cacheField>
    <cacheField name="No. B/L" numFmtId="0">
      <sharedItems containsMixedTypes="1" containsNumber="1" containsInteger="1" minValue="104393" maxValue="958397617"/>
    </cacheField>
    <cacheField name="Naviera" numFmtId="0">
      <sharedItems/>
    </cacheField>
    <cacheField name="OC" numFmtId="0">
      <sharedItems containsMixedTypes="1" containsNumber="1" containsInteger="1" minValue="4921330924" maxValue="4934682677"/>
    </cacheField>
    <cacheField name="Producto" numFmtId="0">
      <sharedItems count="474" longText="1">
        <s v="Disponil 25 S"/>
        <s v="Iprobenfos Tech (Kitazin)"/>
        <s v="Basamid Granular"/>
        <s v="Comperlan CMEA"/>
        <s v="SOKALAN HP 53 125KG 1H2/Trilon M Granulado SG 25KG 5M2 3/Polymin SK 1050kg 31HA 3/Uvinul N 539 T 110KG 1H2/Vitamin E-Acetate Care 25KG IP22/Uvinul A Plus Granular 25KG 4G 5/VIT-A PROP 2,5MIO ST.BHT 25KG IP22"/>
        <s v="Volley 88 OL"/>
        <s v="Pluracol 4156"/>
        <s v="Opal 7.5"/>
        <s v="Gluconato de Sodio"/>
        <s v="Basazol Violet 47"/>
        <s v="Luprosil NC"/>
        <s v="Euperlan PK 771"/>
        <s v="Eumulgin SML 20"/>
        <s v="Dehyton KE-IS"/>
        <s v="Lutensol M 7 200KG 1A1"/>
        <s v="Tinosorb M"/>
        <s v="Break Thru"/>
        <s v="Dehyton KE IS"/>
        <s v="Ucrete PT 1/Ucrete PT 2/Ucrete PT 4"/>
        <s v="Basoplast 400 DS"/>
        <s v="Plantaren 1200 N/Plantaren 2000 UN"/>
        <s v="Cholinc LSG 75%"/>
        <s v="IDCAP D C353 SLB"/>
        <s v="Heat"/>
        <s v="Texapon N 70"/>
        <s v="Luprosil Propinsae"/>
        <s v="Lanette O"/>
        <s v="Natuphos 10000 G"/>
        <s v="Eumulgin B2"/>
        <s v="PLURACOL 4600 POLYOL"/>
        <s v="LUPRANATE* T80 TYPE 1 ISO"/>
        <s v="Mva 2454"/>
        <s v="Tinopal CBS-X/Irgazin YW K 2060/Tinopal CBS-X"/>
        <s v="Bellis WG"/>
        <s v="Dehyquart Guar N 25KG 4G/Cegesoft PS 6 190KG 1A1/Lanette 16 20KG 5H4/Cutina GMS-SE 25KG 5H4/Arlypon TT 205KG 1H2/Cutina PES 25KG 5H4/Eumulgin B 1 25KG 1H2/Eumulgin B 3 25KG 5H4/Lameform TGI 190KG 1H2/Lamesoft PO 65 220KG 1H2/Lanette W 20KG 5H4"/>
        <s v="Luta.Calpan 98% 25KG 5H4 1/LUTAVIT E 50 25KG 5H4 1/Lutavit B2 SG 80. 25KG 5H4/Tinolux BBS 30KG 3H1/Eumulgin CO 60 60KG 1H2"/>
        <s v="Luta E 50"/>
        <s v="Lucantin Rojo 4x5KG 4G/Luta.® A/D3 1000/200 plus 20KG 5H4/Lut.A 1000 plus 20KG 5H4/Lucantin Pink 25KG 4G 8/Lucantin CX forte 25KG 4G 8/Luta.Calpan 98% 25KG 5H4 1"/>
        <s v="Comet Gold"/>
        <s v="Plantapon LGC Sorb"/>
        <s v="Cutina HR Powder 20KG 5H4/Cetiol OE 165KG 1A1/Cetiol AB 175KG 1A1/Cosmedia Triple C 25KG 1H2/Cutina CP 20KG 5H4/Eumulgin SG 10KG 1G/Gluadin WLM Benz 25KG 3H1/Gluadin Soy Benz 25KG 3H1"/>
        <s v="Hydrosulfite AWC 50KG 1A1/Euperlan KE 4616 200KG 1H2/Lorol C 16 20KG 5H4"/>
        <s v="Pinturas Alemania"/>
        <s v="Prowl H20"/>
        <s v="Trilon B Polvo"/>
        <s v="Dehyquart A-CA"/>
        <s v="Ucrete PT2 COMMON (MS)  V2 2,86KG IP23/Ucrete PT1 IF/MT/TZ+(MS)AS/UD+SR 2,37KG"/>
        <s v="Storm Pellets"/>
        <s v="Trilon C Liquido"/>
        <s v="Cegesoft PS 6 190KG 1A1/Cetiol SB 45 20KG 4G/Emulgade F 25KG 5H4/Emulgade SE-PF 20KG 5H4/Lorol C 18 20KG 5H4/Lamesoft CARE 190KG 1H2"/>
        <s v="Comperlan KD"/>
        <s v="Lupro-Grain 1000KG 31HA/Natugrain® TS 20KG 4G 6/Styronal D 517 1000KG 31HA1/Natugrain® TS 20KG 4G 6"/>
        <s v="Lutonal M 40 ca.50% in Wasser 120KG 1H2/Tinolux BBS 30KG 3H1/Trilon M Granulado SG 25KG 5M2 3/Edeta B Pulver 25KG 5M2 3/Luviskol K90 soln.20% 125KG 1H2/Eumulgin® CO 40 60KG 1H2"/>
        <s v="Salcare SC 96/Tinovis CD"/>
        <s v="Sokalan CP 5"/>
        <s v="Basazol Prado 43 L na"/>
        <s v="Eumulgin B 3 25KG 5H4/Texapon ASV 70 Spezial 225KG 1H2/Emulgade SE-PF 20KG 5H4"/>
        <s v="Plantacare 818 UP 225KG 1H2"/>
        <s v="Novasilect AF"/>
        <s v="Cabrio Top"/>
        <s v="Sulfopon 101 Spez 220KG 1H2/Efka FA 4600 200KG 1A1/Cetiol B 175KG 1A1/Eumulgin B 3 25KG 5H4/Gluadin WQ PP 25KG 3H1/Nutrilan Keratin W PP 25KG 3H1"/>
        <s v="Texapon N70"/>
        <s v="Afranil MG/Afranil SLO"/>
        <s v="Acronal 85 D S.A"/>
        <s v="Joncryl 2664/Joncryl 680/Joncryl HPD 671"/>
        <s v="Acronal HA 218 1000KG 31H1"/>
        <s v="Calsan 65"/>
        <s v="Acronal HCR 435"/>
        <s v="Na-Metilato"/>
        <s v="Texapon K 12 P 15KG 5M2/PALMITATO DE ISOPROPILO 175KG 1A1/Lanette W 20KG 5H4/Eumulgin B 1 25KG 1H2/Cetiol CC 175KG 1A1/Cutina PES 25KG 5H4/Emulgade CM 200KG 1H2"/>
        <s v="Aguila® WG"/>
        <s v="Lutensol M7"/>
        <s v="Trilon M Granular "/>
        <s v="Tinopal DMA X/Tinopal DMA X Conc"/>
        <s v="Texapon N 70 225KG 1H2 225KG 1H2"/>
        <s v="Euperlan PK 771 Benz 205KG 1H2"/>
        <s v="Luprosil Propionsae"/>
        <s v="AGUILA® WG,20X0,5 KG,CO/Irgamet TTZ 2x25KG 4G/VOLLEY® 88 OL,1X60 L,CO"/>
        <s v="Dehyquart CC7 BZ/Euperlan PCO"/>
        <s v="Dispex AA 4135 NA 230KG 1H2/Foamaster MO 2111 NA 170KG 1H1/Sterocoll FS na 975,2KG 31HA"/>
        <s v="Mn-Glycinat 25KG 5M2/Luta.® A/D3 1000/200 plus 20KG 5H4/Lucantin Pink 25KG 4G 8/Lucantin Amarillo 4x5KG 4G/Hydraulan 404 210kg 1A1/CLORURO DE COLINA SOL.75% 1100KG 31HA 2"/>
        <s v="Basoplast 400 DS 1000kg 31HA 12/Afranil SLO 960kg 31HA 10/Polymin SK 1050kg 31HA 3/Afranil MG 960kg 31HA 10"/>
        <s v="Basazol Prado 43 L na/Basazol Violet 47"/>
        <s v="Styronal D 517"/>
        <s v="Styronal BN 4606x"/>
        <s v="Tinosan HP 100 60KG 3H1/EDETA BX POLVO 25KG 5M2/Uvinul A Plus Granular 25KG 4G 5/LUTAVIT E 50 25KG 5H4 1"/>
        <s v="Tinopal DMA-X"/>
        <s v="Hydrosulfite AWC 50KG 1A1/Comperlan IP 25KG 4G/Texapon V 95 G 20KG 5M1/Gluadin R Benz 25KG 3H1/Lamesoft TM Benz 205KG 1H2"/>
        <s v="LUTAVIT E 50 25KG 5H4 1/Lucantin Rojo 4x5KG 4G/Lut.A 1000 plus 20KG 5H4/Natugrain® TS 20KG 4G 6/Lutavit B2 SG 80. 25KG 5H4/Lucantin CX forte 25KG 4G 8"/>
        <s v="Emulgade CM"/>
        <s v="Polypol P-1103"/>
        <s v="Forum 500 WP"/>
        <s v="Luta.Calpan 98 %/Trilon B Polvo"/>
        <s v="Cetiol SB 45 20KG 4G/Cegesoft PS 6 190KG 1A1/Cetiol OE 165KG 1A1/Emulgade 1000 NI 20KG 5H4/Emulgade NLB 25KG 1H2/Cetiol Sensoft 175KG 1A1/Comperlan® 100 25KG 5H4/PALMITATO DE ISOPROPILO 175KG 1A1/Efka FA 4600 200KG 1A1/Cosmedia DC 50KG 1H2"/>
        <s v="Halad 413 Hal"/>
        <s v="Luprosil NC Ammo"/>
        <s v="Eurolightning"/>
        <s v="Dietanolamin Rein"/>
        <s v="D-Panthenol USP 25KG IP22/Luta.Calpan 98% 25KG 5H4 1/1,2-Propylenglykol Care 220KG 1H1/Luviquat® UltraCare AT 1 120KG 1H1/Salcare Super 7 AT1 25KG 3H1/Uvinul N 539 T 110KG 1H2/Vitamin E-Acetate Care 25KG IP22"/>
        <s v="Zetag 8125"/>
        <s v="Euperlan PK 771 Benz"/>
        <s v="Luprosil NC Ammo.Pro 210KG 1H1"/>
        <s v="LUTAVIT E 50 25KG 5H4 1"/>
        <s v="Amasil NA 1200KG 31HA/Lut.A 1000 plus 20KG 5H4/Lut.A 1000 plus 20KG 5H4/Luta.® A/D3 1000/200 plus 20KG 5H4"/>
        <s v="Acronal 85 D na"/>
        <s v="Lupranate M20"/>
        <s v="Master Seal CR 125"/>
        <s v="Eurolightning SL"/>
        <s v="Texapon ASV 70 Spezial 225KG 1H2/Lanette SX 20KG 5H4/Hydrosulfite AWC 50KG 1A1"/>
        <s v="Agnique KE 3658"/>
        <s v="Cumora SC"/>
        <s v="Juwel SC"/>
        <s v="Acronal 85 D S.A/Acronal HA 218"/>
        <s v="Irgazin Yw K 2070 2x10KG 4G/Irgazin Yw K 2060 2x10KG 4G/Cromophtal Rd K 4035 20x10KG 5M2/Tinopal CBS-X 500KG 13H4/Irgazin Yw K 2060 2x10KG 4G"/>
        <s v="Plantaren APB/Eumulgin S 20/Eumulgin B 20"/>
        <s v="Texapon K 12 G 25KG 5M2/Texapon K 12 G 25KG 5M2/Lanette N 20KG 5H4/Emulgade NLB 25KG 1H2/Cutina AGS 25KG 5H4/Cutina GMS V 25KG 5H4/Gluadin R Benz 25KG 3H1/Lamesoft TM Benz 205KG 1H2/Lanette 16 20KG 5H4"/>
        <s v="Eumulgin B 2"/>
        <s v="Pinturas Brasil"/>
        <s v="Myritol 331 175KG 1A1/Cetiol SN 175KG 1A1/Cutina GMS-SE 25KG 5H4/Texapon K 12 G 25KG 5M2/Cetiol C 5 10KG 3H1/Comperlan® 100 25KG 5H4/Texapon SB 3 KC 220KG 1H2/Cetiol OE 165KG 1A1"/>
        <s v="_Lorol C 16 20KG 5H4/_Lorol C 18 20KG 5H4"/>
        <s v="Cholinc.Lsg"/>
        <s v="NOVASILECT AF 25KG 5M1"/>
        <s v="Master Seal TC 225/Master Seal M 200 SL/Master Seal HLM"/>
        <s v="Dehyton KE-IS 200KG 1H1"/>
        <s v="Dehyquart Guar N 25KG 4G/Euperlan PK 3000 AM 195KG 1H2/Glucopon 225 DK 225KG 1H2/Cutina PES 25KG 5H4/Gluadin WQ PP 25KG 3H1/Lanette W 20KG 5H4/Cutina AGS 25KG 5H4/Comperlan® 100 25KG 5H4"/>
        <s v="Euperlan PK 771 Benz 205KG 1H2/Cetiol CC 175KG 1A1/Nutrilan Keratin W PP 25KG 3H1/Texapon K 12 P 15KG 5M2"/>
        <s v="Plantaren 1200 N"/>
        <s v="Cetiol SB 45 20KG 4G/Lameform TGI 190KG 1H2/Lamesoft PO 65 220KG 1H2/Lamesoft TM Benz 205KG 1H2/Glucopon 425 N/HH 225KG 1H2"/>
        <s v="Eumulgin CO 40 60KG 1H2/Vitamin E-Acetate Care 25KG IP22/Uvinul N 539 T 110KG 1H2/Irgacure 184 20KG 4G/Irgacure 819 20KG 4G/LUTAVIT E 50 25KG 5H4 1/Lupro-Grain 1000KG 31HA/Lucantin Pink 25KG 4G 8"/>
        <s v="Sterocoll FS na 975,2KG 31HA/Foamaster MO 2111 NA 170KG 1H1/Rheovis AS 1125 NA 200KG 1H2"/>
        <s v="Fastac Tech IN BI"/>
        <s v="OPUS® 12.5 SC,1X200 L,CO"/>
        <s v="OPUS® 12.5 SC,1X200 L,CO/JUWEL® SC,4X5 L,CO/LONSELOR® SC,10X1 L,CO"/>
        <s v="Polymin SK/Basoplast 400 DS"/>
        <s v="Juwel SC\Adexar EC"/>
        <s v="BASAGRAN® SL,10X1 L,CO/CABRIO® TOP WG,10X0,5 KG,CO/CABRIO® TOP WG,10X0,5 KG,CO"/>
        <s v="LUTAVIT E 50 25KG 5H4 1/Lutavit B2 SG 80. 25KG 5H4/Lucantin Pink 25KG 4G 8"/>
        <s v="Plantaren 2000 UN"/>
        <s v="Irgazin Yw K 2070 2x10KG 4G/Tinopal CBS-X 25KG 4G/Tinopal CBS-X 500KG 13H4"/>
        <s v="Eutanol G 175KG 1A1"/>
        <s v="LANETTE E 12KG 5M2/LANETTE E 12KG 5M2"/>
        <s v="Pluracol MX D 6419"/>
        <s v="Plantacare 818 UP"/>
        <s v="VOLLEY® 88 OL,1X210 L,CO/PIX® S.L.,10X1 L,CO/DASH® EC,10X1 L,CO"/>
        <s v="Volley 88 OL/Cantus WG"/>
        <s v="Lamequick CE 6630 25KG 5M1"/>
        <s v="Heat NM/Sweeper WG"/>
        <s v="FORUM® 500 WP,40X0,12 KG,CO"/>
        <s v="Kumulus DF"/>
        <s v="Massa P/Polir"/>
        <s v="Disponil AES 60 200KG 1H1/Dehyton KB 190KG 1H1/Plantaren APB 200KG 1H2"/>
        <s v="Zetag 8127 25KG 5H4"/>
        <s v="Lictus"/>
        <s v="Dehyton LMDO"/>
        <s v="Acronal 85 D S.A/Acronal HA 220"/>
        <s v="EUPERLAN KE 4616 200KG 1H2/Cutina GMS V 25KG 5H4/Emulgade NLB 25KG 1H2/Cutina HR Powder 20KG 5H4/Comperlan® 100 25KG 5H4/Cosmedia Triple C 25KG 1H2"/>
        <s v="Dehyquart CC7 BZ"/>
        <s v="Luvitol EHO 50KG 3H1/Cremophor RH 410 60KG 1H2/Tinolux BBS 30KG 3H1/Luta.Calpan 98% 25KG 5H4 1/EMULPHOR OPS 25 1000KG 31HA1"/>
        <s v="Idcap D 353"/>
        <s v="Cetiol V 175KG 1A1/Nutrilan Keratin W PP 25KG 3H1/Eumulgin L 205KG 1H2/Emulgade 1000 NI 20KG 5H4/Cetiol CC 175KG 1A1"/>
        <s v="Natugrain® TS 20KG 4G 6/EDETA BX POLVO 25KG 5M2/Uvinul A Plus Granular 25KG 4G 5/Uvinul T 150 60KG 1A2 5"/>
        <s v="Dash HC"/>
        <s v="Joncryl 680"/>
        <s v="Polypol E 600/Polypol E 6000/Polypol E 200"/>
        <s v="Foamaster MO 2111"/>
        <s v="Heat MN 10x20"/>
        <s v="EUPERLAN® PK 3000 AM 195KG 1H2/Cutina GMS-SE 25KG 5H4"/>
        <s v="Eumulgin B 1 25KG 1H2/Gluadin WQ PP 25KG 3H1/Eutanol G 175KG 1A1/Lorol C 16 20KG 5H4"/>
        <s v="Calciun Lignosulfonate"/>
        <s v="Lamesoft PO 65 220KG 1H2/Cetiol OE 165KG 1A1/Lanette E Granules 25KG 5M2 5/Cetiol Sensoft 175KG 1A1"/>
        <s v="Hydrosulfite AWC 50KG 1A1/Texapon SB 3 KC 220KG 1H2/Cutina AGS 25KG 5H4/Emulgade SE-PF 20KG 5H4/Lamesoft PO 65 220KG 1H2/Gluadin R Benz 25KG 3H1/Cutina PES 25KG 5H4/Lamesoft TM Benz 205KG 1H2/Lamesoft CARE 190KG 1H2/Lorol C 18 20KG 5H4/Cetiol SB 45 25KG 4G/Dehyquart Guar N 25KG 4G/Emulgade F 25KG 5H4/Eumulgin SG 10KG 1G"/>
        <s v="Tinopal CBS-X 25/Tinopal CBS X 500"/>
        <s v="Opus 12,5 SC"/>
        <s v="Cetiol V 175KG 1A1/Myritol 318 190KG 1A1/Emulgade 1000 NI 20KG 5H4/Texapon K 12 G 25KG 5M2/Cetiol Sensoft 175KG 1A1"/>
        <s v="Comperlan IP 25KG 4G/Disponil OC 25 25KG 5H4/Lanette SX 20KG 5H4/Isopropylmyristat 175KG 1A1/Emulgade 1000 NI 20KG 5H4/Texapon Z 95 P 16KG 5M2"/>
        <s v="Basamid G"/>
        <s v="Comperlan KD 190KG 1H2"/>
        <s v="Emulgade SE-PF 20KG 5H4/Gluadin WLM Benz 25KG 3H1/Gluadin Soy Benz 25KG 3H1/Lanette 16 20KG 5H4"/>
        <s v="Cutina GMS V 25KG"/>
        <s v="Texapon ASV 70 Spezial 225KG 1H2"/>
        <s v="Trilon B FL 250 (Liquido)"/>
        <s v="Master Seal M 860"/>
        <s v="Ucrete PT2 COMMON (MS)  V2 2,86KG IP23/Ucrete PT1 IF/MT/TZ+(MS)AS/UD+SR 2,37KG/Ucrete PT4 (MS) cream 0,5KG 5H4/Ucrete PT4 (MS) grey 0,5KG 5H4"/>
        <s v="Salcare Super 7 AT1 25KG 3H1/PLURAFAC LF 405 200KG 1H1/Superkonzentrat BS 6580 230KG 1A1/Uvinul N 539 T 110KG 1H2"/>
        <s v="Maquinas"/>
        <s v="Sunfire®  SC"/>
        <s v="EMULPHOR OPS 25 1000KG 31HA1/Trilon B Polvo 25KG 5M2 3L/Uvinul A Plus Granular 25KG 4G 5"/>
        <s v="Dash HC/Aura 20 EC"/>
        <s v="Facet SC"/>
        <s v="Texapon ASV 70 Spezial 225KG 1H2/EUPERLAN KE 4616 200KG 1H2/Efka SL 3244 55KG 1H2"/>
        <s v="Lamesoft CARE 190KG 1H2/Lanette 16 20KG 5H4/Cegesoft PS 6 190KG 1A1/Cetiol C 5 175KG 1A1/Cetiol Sensoft 175KG 1A1/Hydrosulfite AWC 50KG 1A1"/>
        <s v="Pluracare F 127 NF Prill"/>
        <s v="Eumulgin O 5 25KG 1H2/Cetiol CC 175KG 1A1/Nutrilan Keratin W PP 25KG 3H1/Emulgade NLB 25KG 1H2/Emulgade F 25KG 5H4/Cetiol V 175KG 1A1/Cetiol OE 165KG 1A1/Myritol 331 175KG 1A1"/>
        <s v="Master Top 1200 A4 / 1200 B4"/>
        <s v="Lutavit B2 SG 80. 25KG 5H4/LUTAVIT E 50 25KG 5H4 1/Lucantin Pink 25KG 4G 8/Luviskol VA64W 120KG 1H2/Uvinul T 150 60KG 1A2 5"/>
        <s v="Disponil AES 60 200KG 1H1"/>
        <s v="Opus Team®,4X5 L,EC/Comet® Gold,4X5 L,EC"/>
        <s v="Adexar EC 10x1 L"/>
        <s v="Cumora®,4X5 L,EC/Regnum® 25 EC,10X1 L,EC/Comet® GOLD,4X5 L,EC"/>
        <s v="Lanette O 20kg 5H"/>
        <s v="Cutina GMS-SE 25KG 5H4"/>
        <s v="Heat, MN 10X200"/>
        <s v="Volley88 OL,1 L,EC"/>
        <s v="Lamesoft CARE/Lanette O/Lanette SX /Glucopon 425/Cosmedia Triple C/Lorol C 16/Lorol C 18/Lamesoft TM Benz/Eutanol G/Comperlan IP"/>
        <s v="Master Top 1200 A4/Master Top 1200 B4"/>
        <s v="Masterseal M 860/Masterseal TC"/>
        <s v="Cetiol SB 45 25KG 4G/Dehyquart Guar N 25KG 4G/Cutina AGS 25KG 5H4/Lanette E Granules 25KG 5M2 5/Emulgade CM 200KG 1H2"/>
        <s v="Comet® GOLD,1x50 L,EC"/>
        <s v="Ucrete PT1/Ucrete PT2 /Ucrete PT4"/>
        <s v="Texapon ASV 70 Spezial"/>
        <s v="Trilon M Granular"/>
        <s v="Cetiol AB/Cetiol MM /Cutina GMS/Cutina PES/Eumulgin B/Lamesoft"/>
        <s v="Eumulgin B3/Cegesoft GPO/Lanette E/Gluadin Soy Benz/Isopropylmyristat/Comperlan® 100"/>
        <s v="Volley88 OL"/>
        <s v="Prowl Technical"/>
        <s v="Sodium Lignosulphonate"/>
        <s v="Poly MVA 2454"/>
        <s v="Plantapon LGC"/>
        <s v="Trilon M"/>
        <s v="Cegesoft PS 6/Cetiol OE/Cetiol LDO/Texapon K 12/Lanette 16/Lanette N/Eumulgin CO455/Emulgade F"/>
        <s v="Opal EC"/>
        <s v="Luvitol EHO 50KG 3H1/Uvinul N 539 T 110KG 1H2/Uvinul T 150 60KG 1A2 5/Lucantin Amarillo 4x5KG 4G/Luta.Calpan 98% 25KG 5H4 1/Luviskol VA37E 100KG 1A2"/>
        <s v="Trilon B Liquido"/>
        <s v="Prowl H2O"/>
        <s v="Aura 20 EC"/>
        <s v="Vit Misch OEL,Cremophor RH, Uvinul MC 80, Uninul N 539T"/>
        <s v="Disponil, Emulgade"/>
        <s v="Salcare SC, Magnafloc"/>
        <s v="Luprosil"/>
        <s v="Forum 500"/>
        <s v="Meltatox "/>
        <s v="Magnafloc LT-7991"/>
        <s v="Acronal 295"/>
        <s v="Cutina GMS"/>
        <s v="Hardener, Multi Clear, Salcometal"/>
        <s v="Plantaren 2000"/>
        <s v="Disponil AES"/>
        <s v="Dehyquart Guar N 25KG 4G/Cetiol SB 45 25KG 4G/Isopropylmyristate 175KG 1A1/Cetiol HE 200KG 1A1/Lamesoft TM Benz 205KG 1H2"/>
        <s v="Tinogard, Cibasfast H, Tinopal"/>
        <s v="Plantaren 1200"/>
        <s v="Solimer K -73"/>
        <s v="Telioform M300"/>
        <s v="Acronal 85 D S.A/Acronal HCR 435"/>
        <s v="Comperlan® 100 25KG 5H4/Cetiol C 5 175KG 1A1/Cetiol Sensoft 175KG 1A1/Cutina CP 20KG 5H4/Lanette E Granules 25KG 5M2 5/Nutrilan Keratin W PP 25KG 3H1/Myritol 318 190KG 1A1/Cutina AGS 25KG 5H4"/>
        <s v="Butonal NX 4190"/>
        <s v="Trilon M Granulado SG 25KG 5M2 3"/>
        <s v="Fastac Tech"/>
        <s v="MELTAFUN® EC,10X1 L,CO/CANTUS WG,24X0,1 KG,CO/DASH® EC,10X1 L,CO/DASH® EC,10X1 L,CO"/>
        <s v="Zetag 8127"/>
        <s v="Cutina HR Powder 20KG 5H4/Hydrosulfite AWC 50KG 1A1/PALMITATO DE ISOPROPILO 175KG 1A1/Cutina GMS V 25KG 5H4/Lamesoft PO 65 220KG 1H2/Eumulgin B 3 25KG 5H4/Arlypon TT 205KG 1H2/Gluadin WQ PP 25KG 3H1/Cetiol AB 175KG 1A1"/>
        <s v="Volley 88 OL/Superkoncentrat BS 6580"/>
        <s v="EMB Automotivo Preto200l"/>
        <s v="Efka SL 3200 25KG 1A2/Efka SL 3200 25KG 1A2/Texapon Z 95 P 16KG 5M2/Euperlan PK 3000 AM 195KG 1H2"/>
        <s v="Opus 12.5"/>
        <s v="Eutanol G/Cetiol CC"/>
        <s v="Polyram DF/Dash HC"/>
        <s v="Polyram DF"/>
        <s v="Dehyton KB 190KG 1H1/Disponil AES 60 200KG 1H1"/>
        <s v="Glysantin G 48-93"/>
        <s v="Emulgade F 25KG 5H4/Lamesoft CARE 190KG 1H2/Lorol C 18 20KG 5H4/Disponil SUS IC 875 200KG 1A1/Efka SL 3244 55KG 1H2/Emulgade CM 200KG 1H2"/>
        <s v="Triisopropanolamin Techn"/>
        <s v="Poligen MV 850"/>
        <s v="Master Seal TC 225"/>
        <s v="Dash EC"/>
        <s v="Tinopal CBS-X"/>
        <s v="Glucopon 425 N/HH 225KG 1H2/Lanette O 20KG 5H4/Lanette W 20KG 5H4/Comperlan® 100 25KG 5H4/Nutrilan Keratin W PP 25KG 3H1/Lorol C 16 20KG 5H4"/>
        <s v="Texapon ASV 70 Spezial 225KG 1H2/Texapon K 14 S Spez 70% 225KG 1H2/Eumulgin B 2 25KG 5H4/Cetiol MM 20KG 5H4/Cetiol 868 175KG 1A1"/>
        <s v="Pluracare F127"/>
        <s v="Texapon SBN "/>
        <s v="Cantus WG/Volley 88 OL"/>
        <s v="Lutavit E 50"/>
        <s v="Opal 7,5"/>
        <s v="KUMULUS® DF,10X1 KG,CO/VOLLEY® 88 OL,1X210 L,CO/AURA® 20 E.C. + DASH® EC,1X1 PC,CO"/>
        <s v="Opera SC"/>
        <s v="Disponil AES 60"/>
        <s v="Lanette E Granules 25KG 5M2 5/Lanette SX 20KG 5H4/Myritol 331 175KG 1A1/Texapon K 12 P 15KG 5M2/Cetiol CC 175KG 1A1/Cetiol J 600 10KG 3H1/Cosmedia DC 50KG 1H2/Cutina AGS 25KG 5H4/Eumulgin CO455 205KG 1H2/Cetiol V 175KG 1A1"/>
        <s v="Forum 500 WP/Fendona 60 SC"/>
        <s v="Xelorer B 2000/Basoplast 400 DS"/>
        <s v="Acronal HS 400 1000KG 31HA1/Acronal 85 D sa 1000KG 31H1"/>
        <s v="Acronal 85 D sa 1000KG 31H1/Acronal 85 D sa 1000KG 31H1/Acronal HA 218 1000KG 31H1/Acronal HA 220 1000KG 31HA"/>
        <s v="Acronal 296 D"/>
        <s v="Plantaren 1200/Plantaren 2000"/>
        <s v="Tinopal DMA-X/Tinopal DMA-Conc"/>
        <s v="Dehyquart A-CA 200KG 1H1/Dehyton K 220KG 1H1/Plantapon LGC Sorb 165KG 1H2"/>
        <s v="Rheovis AT 120"/>
        <s v="Silicato de Alumino"/>
        <s v="Emulgade F 25KG 5H4/Lanette SX 20KG 5H4/Myritol 318 190KG 1A1/Cegesoft PS 6 190KG 1A1/Cetiol OE 165KG 1A1"/>
        <s v="Forum WP"/>
        <s v="Acronal MS 400/Foamaster MO 2111"/>
        <s v="Master Seal 500 Gry/Master Seal CR 125"/>
        <s v="Cutina GMS V"/>
        <s v="Acronal M 18 D/Rheovis AS 1125"/>
        <s v="Lorol C 16 20KG 5H4/Myritol 331 175KG 1A1/Nutrilan Keratin W PP 25KG 3H1/Texapon K 12 P 15KG 5M2/Arlypon TT 205KG 1H2/Cetiol LC 170KG 1A1/Cutina PES 25KG 5H4/Emulgade NLB 25KG 1H2"/>
        <s v="Hydrosulfite AWC 50KG 1A1/Texapon K 12 G 25KG 5M2/Euperlan PK 3000 AM 195KG 1H2"/>
        <s v="Aguilla WG"/>
        <s v="Solimer K -73/Solimer Les"/>
        <s v="Acronal 85 D sa 1000KG 31H1"/>
        <s v="Dehyquart Guar N 25KG 4G/Disponil OC 25 25KG 5H4/Cetiol CC 175KG 1A1/Cetiol AB 175KG 1A1/Hydrosulfite AWC 50KG 1A1"/>
        <s v="Comperlan IP"/>
        <s v="Dehyton KB"/>
        <s v="Euperlan PK 771/Texapon ASV 70 Special"/>
        <s v="Uvinul T 150 60KG 1A2 5/Cremophor RH 410 60KG 1H2/Edeta B Pulver 25KG 5M2 3/Lutensol XL 70 200KG 1A1"/>
        <s v="Pluriol E 3350"/>
        <s v="AVISO® DF,10X1 KG,EC/VOLLEY® 88 OL,1X60 L,EC/DASH® HC,4X5 L,EC"/>
        <s v="Agnique SPO 40 210KG 1H1/Lamesoft CARE 190KG 1H2"/>
        <s v="Aguila WG"/>
        <s v="Heat MN"/>
        <s v="Cetiol C 5 175KG 1A1/Cetiol 868 175KG 1A1/Cetiol HE 200KG 1A1/Cutina CP 20KG 5H4/Cutina MD 25KG 5H4/Eutanol G 175KG 1A1/Lamesoft TM Benz 205KG 1H2/Lanette N 20KG 5H4/Texapon SB 3 KC 220KG 1H2"/>
        <s v="Mva 2510"/>
        <s v="Cutina HR Powder 20KG 5H4/Cetiol SB 45 25KG 4G/Lorol C 18 20KG 5H4/PALMITATO DE ISOPROPILO 175KG 1A1/Gluadin Soy Benz 25KG 3H1/Emulgade CM 200KG 1H2/PALMITATO DE ISOPROPILO 175KG 1A1/Eumulgin B 1. 25KG 1H2/Lamesoft PO 65 220KG 1H2/Gluadin WQ PP 25KG 3H1/Cetiol V 175KG 1A1/Isopropylmyristate 175KG 1A1/Comperlan KD 190KG 1H2"/>
        <s v="Acronal 296 D na/Rheovis AS 1125/Dispex AA 4135"/>
        <s v="Dehyquart A-CA/Plantapon LGC Sorb"/>
        <s v="Volley 88 OL/Dash EC"/>
        <s v="Cosmedia Ultragel 300 25KG 5H4/Emulgade 1000 NI 20KG 5H4/Texapon K 12 G 25KG 5M2/Emulgade SE-PF 20KG 5H4/Lanette 16 20KG 5H4/Gluadin R Benz 25KG 3H1/Plantacare 818 UP 225KG 1H2/Plantacare 818 UP 225KG 1H2"/>
        <s v="Master Top 1200 A4/Master Top 1200 B4/Master Top 1200X"/>
        <s v="Master Seal CR 190/Master Seal HLM 5000"/>
        <s v="FACET® SC,10X1 L,CO"/>
        <s v="Luviquat® UltraCare AT 1 120KG 1H1/Lucantin Amarillo 4x5KG 4G/Lucantin Pink 25KG 4G 8/Lucantin Rojo 4x5KG 4G/Luta.Calpan 98% 25KG 5H4 1/Tinosorb S 20KG 4G/Lucantin CX forte 25KG 4G 8"/>
        <s v="Gluadin soy Benz 25 kg 3H1/Lorol C 16 20KG 5H4/Glucopon 425 N/HH 225KG 1H2/Eumulgin B 2 GS 25 KG 5H4/Lameform TGI 190KG 1H2/Cutina CP 20 KG 5H4/Lanette E Granules 25 KG 5M2 5/Cetiol RLF 10KG 3H1/Cetiol 868 175KG 1A1"/>
        <s v="Dietanolamine Pure"/>
        <s v="Tinopal DMA-X-Conce"/>
        <s v="Cetiol HE/Texapn V 95 G/Emulgade 1000 NI"/>
        <s v="Texapon ASV 70 Special"/>
        <s v="Dietanolamine Rein"/>
        <s v="Vivid EC/Cumora SC"/>
        <s v="Roxion 40 EC"/>
        <s v="Dart 15 SC"/>
        <s v="Plantatex LLE/Texapon K 12 P"/>
        <s v="Cumora SC/Comet Gold"/>
        <s v="Plantaren 818 UP"/>
        <s v="Opus SC/Cumora SC"/>
        <s v="Acronal 296 D na/Foamaster MO 2111"/>
        <s v="Kelpark"/>
        <s v="Vitamin E Acetate 5KG 3H1/Lucarotin 30 SUN 1KG IP3A/Lutavit B2 SG 80. 25KG 5H4/Trilon M Granulado SG 25KG 5M2 3"/>
        <s v="Forum 500 WP/Sunfire 24 SC"/>
        <s v="Novacilet AF"/>
        <s v="Dehyquart Guar N 25KG 4G/Lanette O 20KG 5H4/Lamesoft CARE 190KG 1H2/Cetiol AB 175KG 1A1/Emulgade 1000 NI 20KG 5H4/Gluadin WQ PP 25KG 3H1/Eutanol G 175KG 1A1/Lamesoft PO 65 220KG 1H2/Emulgade CM 200KG 1H2/Myritol 331 175KG 1A1/Cetiol V 175KG 1A1/Comperlan KD 190KG 1H2/Cutina AGS 25KG 5H4/Eumulgin SG 10KG 1G/Nutrilan Keratin W PP 25KG 3H1/Emulgade NLB 25KG 1H2/Texapon K 12 G 25KG 5M2/Isopropylmyristate 175KG 1A1"/>
        <s v="Dehyton K/Plantapon LGC Sorb"/>
        <s v="Metalfun"/>
        <s v="Dash EC+Aura"/>
        <s v="Euperlan PK 771 Benz 205KG 1H2/Eumulgin B 2 25KG 5H4"/>
        <s v="Master Seal 345"/>
        <s v="Master Seal Np1/Master Seal CR 125/Master Seal HLM 5000"/>
        <s v="Lanette 16 20KG 5H4/Comperlan IP 25KG 4G/Lanette SX 20KG 5H4/Cutina PES 25KG 5H4/Lamesoft TM Benz 205KG 1H2"/>
        <s v="Idcap D C353"/>
        <s v="Luta Calpan/Agnique CSO 35"/>
        <s v="Lucantin Pink/Emulphor OPS 25"/>
        <s v="Tinopal DMA-X Conc"/>
        <s v="Euperlan PK 3000 AM 195KG 1H2/Lamesoft PO 65 220KG 1H2"/>
        <s v="Cetiol CC 175KG 1A1/Eumulgin B 3 25KG 5H4/Eumulgin L 205KG 1H2/Cetiol OE 165KG 1A1/EUPERLAN KE 4616 200KG 1H2/Cetiol C 5 10KG 3H1/Texapon V 95 G 20KG 5M1"/>
        <s v="Acronal 296 D na"/>
        <s v="Magnaflot LT 7990"/>
        <s v="Basacote Plus 9M"/>
        <s v="Solimer K73"/>
        <s v="Sodium Gluconate"/>
        <s v="Eutanol G 175KG 1A1/Gluadin Soy Benz 25KG 3H1/Eumulgin HPS 25KG 3H1/Euperlan PK 771 Benz 205KG 1H2/Lanette O 20KG 5H4"/>
        <s v="Cutina GMS-SE 25KG 5H4/Emulgade F 25KG 5H4/Cetiol SB 45 25KG 4G"/>
        <s v="Lorol C 18 20KG 5H4/Texapon K 12 G 25KG 5M2/Glucopon 425 N/HH 225KG 1H2"/>
        <s v="Kumulus DF/Dash EC/Cabrio Top"/>
        <s v="Plantapon LG Sorb"/>
        <s v="Cutina GMS-SE 25KG 5H4/Dehymuls PGPH 190KG 1H2/Cetiol RLF 10KG 3H1/Efka MI 6790 25KG 5H4/Lorol C 16 20KG 5H4/Cetiol HE 200KG 1A1"/>
        <s v="Nomolt "/>
        <s v="Cumora"/>
        <s v="Aviso"/>
        <s v="Luta.® A/D3 1000/200 plus 20KG 5H4/Sokalan HP 53 125KG 1H2/Vitamin E-Acetate Care 25KG IP22"/>
        <s v="Master Seal 500 Gry/Master Seal CR 190/Master Seal HLM 5000"/>
        <s v="Texapon N 70 225KG 1H2/Plantacare 818 UP 225KG 1H2/Plantacare 818 UP 225KG 1H2"/>
        <s v="Dehyton KB/Disponil AES 60"/>
        <s v="Rheovis AS 1125"/>
        <s v="Tuned Spacer"/>
        <s v="Emulgade 1000 NI 20KG 5H4/Cutina GMS V 25KG 5H4/Cetiol B 175KG 1A1/Emulgade CM 200KG 1H2/Euperlan PK 771 Benz 205KG 1H2/Cetiol AB 175KG 1A1END"/>
        <s v="Zetag 8127/Zetag 8125"/>
        <s v="Comperlan KD 190KG 1H2/Texapon K 12 P 15KG 5M2/Arlypon TT 205KG 1H2/Gluadin WQ PP 25KG 3H1/Texapon Z 95 P 16KG 5M2/Lanette 16 20KG 5H4"/>
        <s v="Cegesoft PS 6"/>
        <s v="Volley 88 OL/Aura 20 EC"/>
        <s v="Acronal 296 Dna"/>
        <s v="Polir Glasurit 0,7"/>
        <s v="Texapon SBN"/>
        <s v="Basagran Top"/>
        <s v="Master Seal TC 258"/>
        <s v="Agnique SPO 40"/>
        <s v="Master Seal M 860 Parte A y B"/>
        <s v="Opus 12,5"/>
        <s v="Lonselor/Cumora SC"/>
        <s v="Cutina GMS-SE 25KG 5H4/Cetiol SN 175KG 1A1/Eumulgin B 1 25KG 1H2/Texapon ASV 70 Spezial 225KG 1H2/Cetiol MM 20KG 5H4"/>
        <s v="Cetiol MM 20KG 5H4/Cutina CP 20KG 5H4/Nutrilan Keratin W PP 25KG 3H1/Cutina AGS 25KG 5H4/Cutina GMS V 25KG 5H4/Lorol C 16 20KG 5H4"/>
        <s v="Dehyquart Guar N 25KG 4G/Euperlan KE 4616 200KG 1H2/Eumulgin O 5 25KG 1H2/Arlypon TT 205KG 1H2/Isopropylmyristate 175KG 1A1"/>
        <s v="Rheovis AT 120 120KG 1H2/Trilon M Granulado SG 25KG 5M2 3/Emulan OP 25 210KG 1A2/Trilon B Polvo 25KG 5M2 3L/Edeta B Pulver 25KG 5M2 3"/>
        <s v="Opus Team"/>
        <s v="Disponil OC 25 25KG 5H4/Glucopon 225 DK 225KG 1H2/Cosmedia DC 50KG 1H2/Emulgade NLB 25KG 1H2/Euperlan PK 3000 AM 195KG 1H2/Myritol 331 175KG 1A1/Myritol 331 175KG 1A1/Emulgade 1000 NI 20KG 5H4"/>
        <s v="Luta.® A/D3 1000/200 plus 20KG 5H4/Luwax OA Pastillas 25KG 5H4/Vitamin E Acetate 5KG 3H1/Lucarotin 30 SUN 1KG IP3A"/>
        <s v="Acronal S 430 P 2x15KG 4GL/Acronal S 631 P 20KG 5M1/Luta.® A/D3 1000/200 plus 20KG 5H4/Agnique CSO-35 1000KG 31HA1"/>
        <s v="Comperlan® 100 25KG 5H4/Comperlan® 100 25KG 5H4/Texapon K 12 P 15KG 5M2/Eutanol G 175KG 1A1"/>
        <s v="Styronal D 517 1000KG 31HA1/Emulphor OPS 25 1000KG 31HA1/Tinuvin 292 20KG 1A1"/>
        <s v="Calcined Flint 0.5 - 1.0mm 25KG 5H4"/>
        <s v="Cetiol SB 45 25KG 4G/Cetiol C 5 10KG 3H1/Texapon V 95 G 20KG 5M1/Eumulgin SG 10KG 1G/Cetiol CC 175KG 1A1/Gluadin WLM Benz 25KG 3H1/Cetiol J 600 10KG 3H1/Emulgade CM 200KG 1H2/Lamesoft PO 65 220KG 1H2/Eumulgin L 205KG 1H2/Cetiol V 175KG 1A1/Cetiol HE 200KG 1A1/Cetiol AB 175KG 1A1/Lorol C 18 20KG 5H4/Emulgade SE-PF 20KG 5H4"/>
        <s v="Lanette O 20KG 5H4/Cegesoft PS 6 190KG 1A1/Cutina HR Powder 20KG 5H4/Hydrosulfite AWC 50KG 1A1/Lamesoft CARE 190KG 1H2"/>
        <s v="Gas stop hal 22,68KG 5M1/Scr 100 HAL 22,68KG 5M1C/Halad 413 HAL 22,68KG 5M1C"/>
        <s v="Luwax OA Pastillas/Sokalan CP 42"/>
        <s v="Lucantin Amarillo 4x5KG 4G/Lucantin Pink 25KG 4G 8/Lucantin Rojo 4x5KG 4G/Vitamin E Acetate 5KG 3H1/Natuphos® E 10000 G 20KG 4G/Tinolux BBS 30KG 3H1/Vitamin E-Acetate Care 25KG IP22"/>
        <s v="Cegesoft PS 6 190KG 1A1/Cetiol CC 175KG 1A1/Lorol C 18 20KG 5H4/Eumulgin B 2 25KG 5H4/Cetiol C 5 175KG 1A1/Eumulgin B 1 25KG 1H2/Cutina MD 25KG 5H4/Eumulgin B 2 GS 25KG 5H4/Gluadin WQ PP 25KG 3H1/Cosmedia Triple C 25KG 1H2"/>
        <s v="Natugrain® TS 20KG 4G 6/Styronal D 517 1000KG 31HA1/Luviskol K90 soln.20% 125KG 1H2/Sokalan HP 53 125KG 1H2"/>
        <s v="Acronal 85 D"/>
        <s v="Clacium Lignosulphonate"/>
        <s v="Rheovis AS 1125/Romaster MO 2111"/>
        <s v="Basagran SL"/>
        <s v="Basacote Plus 12M"/>
        <s v="Luprosil Propionsae. 950KG 31HA 5"/>
        <s v="Euprlan PK 771 Benz"/>
        <s v="Trilon M Granulado/Lutavit BS SG 80"/>
        <s v="Cetiol MM/Eumulgin B2 SG 80/Comperlan IP"/>
        <s v="MBrace ADH 4000 (MS) PTA 4,46KG IP32/MTop 1200A4 (MS) PTA 5,4KG 1A2/MTop 1200B4 (MS) PTB 3KG 1A2/MTop TC 448 (MS) PTB 1,41KG 1A2/MTop TC 448 (MS) transparent PTA 2,09KG/MBrace ADH 4000 (MS) PTB 0,54KG 1A2/MBrace SAT 4500 (MS) PTA 3,81KG IP32/MBrace SAT 4500 (MS) PTB 1,19KG 1A2"/>
        <s v="V800 SLB 1190"/>
        <s v="Masa Poliser Glasurit/EMB Automotivo Preto"/>
        <s v="Metalfun EC"/>
        <s v="Lanette O 20KG 5H4/Lanette E Granules 25KG 5M2 5/Cetiol B 175KG 1A1/Euperlan PK 3000 AM 195KG 1H2/Euperlan KE 4616 200KG 1H2"/>
        <s v="Lupranate MIB"/>
        <s v="Idcap D C 353"/>
        <s v="Plantaren APB/Dehyton KB"/>
        <s v="Joncryl 678"/>
        <s v="Dehyquart Guar N 25KG 4G/Palmitato de isopropilo 175KG 1A1/Myritol 331 175KG 1A1/Lorol C 16 20KG 5H4/Emulgade SE-PF 20KG 5H4/Cetiol AB 175KG 1A1/Eumulgin L 205KG 1H2/Comperlan KD 190KG 1A1/Emulgade 1000 NI 20KG 5H4/Nutrilan Keratin W PP 25KG 3H1/Cutina GMS V 25KG 5H4/Cetiol HE 200KG 1A1/Lamesoft TM Benz 205KG 1H2/Lamesoft PO 65 220KG 1H2/Eutanol G 175KG 1A1/Lorol C 18 20KG 5H4/Lamesoft CARE 190KG 1H2"/>
        <s v="Texapon K 12 G 25KG 5M2/Gluadin WQ PP 25KG 3H1/Cetiol OE 165KG 1A1/Cetiol RLF 10KG 3H1/Cetiol 868 175KG 1A1"/>
        <s v="Forum SC"/>
        <s v="Cutina PES 25KG 5H4/Agnique SPO 40 210KG 1H1/Glucopon 425 N/HH 225KG 1H2/Glucopon 225 DK 225KG 1H2/Eumulgin CO455 205KG 1H2"/>
        <s v="Cetiol CC 175KG 1A1/Eumulgin B 1 25KG 1H2/Dehyquart Guar N 25KG 4G/Cutina CP 20KG 5H4/Emulgade CM 200KG 1H2/Cetiol J 600 10KG 3H1"/>
        <s v="Basagran® SL,GU10X1 L,CO/Opera® SC,24X0,25 L,CO/Juwel® SC,GU10X1 L,CO"/>
        <s v="Basagran"/>
        <s v="Domsjo Lignin"/>
        <s v="Natuphos 10000 G/Natugrain TS"/>
        <s v="Stock 3074"/>
        <s v="Emulan OP 25 210KG 1A1/Emulphor OPS 25 1000KG 31HA1/Trilon B Polvo 25KG 5M2 3L/Edeta B Pulver 25KG 5M2 3/Edeta BD 25KG 5M2/Amasil 85 1200KG 31HA"/>
        <s v="Tensiofix B7453/Tensiofix B7438"/>
        <s v="Meltatox"/>
        <s v="Comperlan KD 190KG 1A1/Cutina GMS-SE 25KG 5H4"/>
        <s v="Emulgade NLB 25KG 1H2/Texapon Z 95 P 16KG 5M2/Eumulgin B 2 GS 25KG 5H4/Lanette SX 20KG 5H4/Lanette E Granules 25KG 5M2 5/Emulgade SE-PF 20KG 5H4/Disponil OC 25 25KG 5H4/Texapon ASV 70 Spezial 225KG 1H2/Hydrosulfite AWC 50KG 1A1/Emulgade 1000 NI 20KG 5H4/Lamesoft CARE 190KG 1H2/Lamesoft TM Benz 205KG 1H2/Myritol 331 175KG 1A1/Eumulgin B 2 GS 25KG 5H4/Cutina GMS V 25KG 5H4"/>
        <s v="Lanette 16 20KG 5H4/Cutina PES 25KG 5H4/Texapon SB 3 KC 220KG 1H2/Comperlan IP 25KG 4G/Eumulgin B 3 25KG 5H4/Texapon K 14 S Spez 70% 225KG 1H2/Euperlan PK 3000 AM 195KG 1H2/Gluadin R Benz 25KG 3H1"/>
        <s v="Cutina MD 25KG 5H4/Euperlan KE 4616 200KG 1H2/Emulgade 1000 NI 20KG 5H4/Cosmedia Triple C 25KG 1H2/Lanette O 20KG 5H4"/>
        <s v="Cetiol SB 45 25KG 4G/Cetiol CC 175KG 1A1/Euperlan PK 771 Benz 205KG 1H2"/>
        <s v="Ucrete PT1/Ucrete PT2"/>
        <s v="Dehyton KB 190KG 1H1/Plantaren APB 200KG 1H2"/>
        <s v="Forum® SC,10X1 L,CO"/>
        <s v="Kelpark   "/>
        <s v="Plantacare 818 UP 225KG 1H2/Texapon ASV 70 Spezial 225KG 1H2/Plantacare 818 UP 225KG 1H2/Texapon N 70 225KG 1H2/Texapon ASV 70 Spezial 225KG 1H2"/>
        <s v="Uvinul N 539 T"/>
        <s v="Cutina GMS-SE"/>
        <s v="Tinolux BBs/Styronal D 517"/>
        <s v="Eumulgin B 2 25KG 5H4/Nutrilan Keratin W PP 25KG 3H1/Lorol C 16 20KG 5H4/Lorol C 18 20KG 5H4/Myritol 318 190KG 1A1"/>
        <s v="Euperlan KE 4616/Lanette O/Comperlan IP"/>
        <s v="Natuphos E 5000 Combi G 20KG 4G/Vitamin E-Acetate Care 25KG IP22/Lucarotin 30 SUN 1KG IP3A/Vitamin E Acetate 25KG IP22"/>
        <s v="Pintutas Alemania"/>
        <s v="Novacilet AT"/>
        <s v="Plantapon LGC Sorb/Dehyton K"/>
        <s v="Comperlan® 100 25KG 5H4/Euperlan PK 771 Benz 205KG 1H2/Eutanol G 175KG 1A1/Emulgade F 25KG 5H4"/>
        <s v="Palmitato de Isopropilo 175KG 1A1/Emulgade CM 200KG 1H2/Dehyquart A-CA 200KG 1H1"/>
        <s v="Cantus WG"/>
        <s v="Solimer K73/Solimer Les"/>
        <s v="Xelorex RS 1200"/>
        <s v="Lupranate M 20"/>
        <s v="Salcare SC 96"/>
        <s v="Lanette N 20KG 5H4/Lanette O 20KG 5H4/Texapon K 12 G 25KG 5M2/Arlypon TT 205KG 1H2/Cetiol AB 175KG 1A1/Cetiol HE 200KG 1A1/Cetiol SB 45 25KG 4G/Cutina AGS 25KG 5H4/Cutina GMS V 25KG 5H4"/>
        <s v="Src 100 Hal 22"/>
        <s v="Mseal 500"/>
        <s v="Emulgade 1000 NI 20KG 5H4/Lorol C 16 20KG 5H4"/>
        <s v="Cloruro de Colina SOL.75% 1100KG 31HA 2/Trilon M Granulado SG 25KG 5M2 3/Vitamin E Acetate 5KG 3H1"/>
        <s v="Trilon M Granulado"/>
        <s v="Adexar® EC,10X1 L,CO/Cumora® SC,1X210 L,CO"/>
        <s v="Master Seal 860"/>
        <s v="Dehyquart Guar N 25KG 4G/Emulgade CM 200KG 1H2/Glucopon 225 DK 225KG 1H2/Myritol 318 190KG 1A1/Cutina AGS 25KG 5H4/Cetiol OE 165KG 1A1/Cetiol HE 200KG 1A1/Lanette E Granules 25KG 5M2 5/Emulgade SE-PF 20KG 5H4/Cetiol V 175KG 1A1/Nutrilan Keratin W PP 25KG 3H1/Cosmedia Triple C 25KG 1H2/Emulgade NLB 25KG 1H2/Gluadin WQ PP 25KG 3H1/Texapon ASV 70 Spezial 225KG 1H2/Lorol C 18 20KG 5H4/Emulgade F 25KG 5H4/Cutina PES 25KG 5H4/Lanette 16 20KG 5H4/Eutanol G 175KG 1A1"/>
        <s v="Natuphos 10000 G/Luta  A 1000 Plus"/>
        <s v="Hydraulan 404 210kg 1A1/Luviskol VA37E 100KG 1A2/Lucantin Amarillo 4x5KG 4G/Fe(II)-Glycinate 25KG 5M2/Mn-Glycinate 25KG 5M2/Emulan  OP 25 210KG 1A2/Emulphor OPS 25 1000KG 31HA1/Trilon B Polvo 25KG 5M2 3L"/>
        <s v="Master Seal 860/Master Seal TC 258"/>
        <s v="Agnique SLES 370"/>
        <s v="Protectol PE"/>
        <s v="Xelorex B 2000"/>
      </sharedItems>
    </cacheField>
    <cacheField name="Tipo Contenedor" numFmtId="0">
      <sharedItems count="6">
        <s v="CON 20"/>
        <s v="CON 40"/>
        <s v="RF 20"/>
        <s v="ISO"/>
        <s v="RF 40"/>
        <s v="FLEX"/>
      </sharedItems>
    </cacheField>
    <cacheField name="No." numFmtId="0">
      <sharedItems count="1713">
        <s v="CAXU2210972"/>
        <s v="CMAU8165450"/>
        <s v="HASU1387713"/>
        <s v="FSCU7970783"/>
        <s v="CMAU1746160"/>
        <s v="SUDU7483743"/>
        <s v="TRHU3364237"/>
        <s v="MEDU1310657"/>
        <s v="MSCU5942861"/>
        <s v="HDMU2469365"/>
        <s v="HASU1250079"/>
        <s v="ECMU1823335"/>
        <s v="HASU1282380"/>
        <s v="TCLU2848540"/>
        <s v="MEDU1307000"/>
        <s v="MEDU6343400"/>
        <s v="CRXU5305320"/>
        <s v="SUDU1419710"/>
        <s v="CMAU8326657"/>
        <s v="TRLU6531681"/>
        <s v="GSTU4951596"/>
        <s v="SUDU1867124"/>
        <s v="MSCU3625472"/>
        <s v="FSCU4688971"/>
        <s v="SEGU1104288"/>
        <s v="BMOU2824372"/>
        <s v="TRLU8788560"/>
        <s v="SUDU3912135"/>
        <s v="TCLU2745520"/>
        <s v="MSCU3198128"/>
        <s v="SUDU7306774"/>
        <s v="TRHU2213806"/>
        <s v="FSCU7831371"/>
        <s v="ECMU4320205"/>
        <s v="HASU4080398"/>
        <s v="SUDU1124176"/>
        <s v="CMAU8304895"/>
        <s v="SIMU2579526"/>
        <s v="CXTU1018711"/>
        <s v="ILIU1830132"/>
        <s v="ILIU1840188"/>
        <s v="SUDU7524924"/>
        <s v="GESU2952041"/>
        <s v="SUDU7951090"/>
        <s v="SUDU5981860"/>
        <s v="MSCU6411936"/>
        <s v="TCLU4132467"/>
        <s v="DRYU2510310"/>
        <s v="DFSU1528995"/>
        <s v="CPSU1728499"/>
        <s v="HLXU5309632"/>
        <s v="MSCU6046577"/>
        <s v="TEMU0057110"/>
        <s v="TRLU8839204"/>
        <s v="CARU2744000"/>
        <s v="MEDU2138671"/>
        <s v="DFSU2937299"/>
        <s v="MEDU1010916"/>
        <s v="MEDU1190171"/>
        <s v="MEDU2218458"/>
        <s v="MEDU6598870"/>
        <s v="TCLU2079316"/>
        <s v="GESU3331584"/>
        <s v="GLDU5640547"/>
        <s v="CNIU1215804"/>
        <s v="FCIU2017466"/>
        <s v="HASU1440058"/>
        <s v="CMAU8398955"/>
        <s v="HASU4354159"/>
        <s v="HLXU1110909"/>
        <s v="SUDU1944025"/>
        <s v="CAIU2674020"/>
        <s v="SUDU1948904"/>
        <s v="TCKU1650249"/>
        <s v="UESU2238207"/>
        <s v="CNIU2171167"/>
        <s v="TCLU3964040"/>
        <s v="MEDU1358373"/>
        <s v="CGMU5108599"/>
        <s v="CGMU9363015"/>
        <s v="CRLU3140007"/>
        <s v="BSIU2768253"/>
        <s v="TGHU1803262"/>
        <s v="SUDU7539375"/>
        <s v="SUDU1439039"/>
        <s v="SUDU7556372"/>
        <s v="CNIU1189578"/>
        <s v="TCLU4022916"/>
        <s v="CAXU3107552"/>
        <s v="CARU3664927"/>
        <s v="TGHU4040267"/>
        <s v="MSCU5756609"/>
        <s v="HLXU3414834"/>
        <s v="MEDU1008740"/>
        <s v="CNIU2157195"/>
        <s v="CMAU0615843"/>
        <s v="MSCU5630272"/>
        <s v="DVRU1536752"/>
        <s v="TRLU8973640"/>
        <s v="SUDU7673698"/>
        <s v="MSCU3749302"/>
        <s v="MEDU2981048"/>
        <s v="MEDU1544640"/>
        <s v="MEDU2380767"/>
        <s v="TEMU2145987"/>
        <s v="GLDU5132171"/>
        <s v="GLDU2308185"/>
        <s v="TCLU9068313"/>
        <s v="TIFU3483143"/>
        <s v="FCIU2822995"/>
        <s v="TCLU7402381"/>
        <s v="SUDU7894678"/>
        <s v="HLXU5134766"/>
        <s v="TTNU4876221"/>
        <s v="HLXU4402550"/>
        <s v="MSKU4433935"/>
        <s v="TCLU7385371"/>
        <s v="HLBU1140315"/>
        <s v="CRXU8688623"/>
        <s v="EXFU1851875"/>
        <s v="SCZU8763715"/>
        <s v="TPMU1516431"/>
        <s v="CXTU1055802"/>
        <s v="IHOU1059530"/>
        <s v="IHOU3057630"/>
        <s v="IHOU3057840"/>
        <s v="EXFU0528641"/>
        <s v="IHOU1059459"/>
        <s v="ILIU1840357"/>
        <s v="RFCU8209800"/>
        <s v="TCLU9062995"/>
        <s v="EXFU5508036"/>
        <s v="CXTU1126491"/>
        <s v="CXTU1004282"/>
        <s v="SEGU8036966"/>
        <s v="EXFU1849646"/>
        <s v="EXFU5508041"/>
        <s v="CXTU1124647"/>
        <s v="ILIU1840212"/>
        <s v="RFCU8230324"/>
        <s v="TCLU9062212"/>
        <s v="TQMU1855611"/>
        <s v="CXTU1025942"/>
        <s v="RFCU8210631"/>
        <s v="RFCU8225170"/>
        <s v="SUDU5306522"/>
        <s v="ECMU1947296"/>
        <s v="HLBU1351806"/>
        <s v="BEAU2216790"/>
        <s v="ECMU4265622"/>
        <s v="MAEU6740151"/>
        <s v="SUDU7843217"/>
        <s v="SUDU1357898"/>
        <s v="SUDU7915750"/>
        <s v="ECMU1653497"/>
        <s v="GESU1247793"/>
        <s v="HLBU1805642"/>
        <s v="GESU3605704"/>
        <s v="SUDU5320855"/>
        <s v="SUDU5401556"/>
        <s v="IPXU3489934"/>
        <s v="CNIU1159716"/>
        <s v="SUDU7520071"/>
        <s v="CLHU3053304"/>
        <s v="FSCU4627955"/>
        <s v="HLXU6043341"/>
        <s v="CLHU3339670"/>
        <s v="SUDU6281882"/>
        <s v="SUDU7914218"/>
        <s v="MSCU6762571"/>
        <s v="MEDU3036165"/>
        <s v="GLDU3985977"/>
        <s v="TGHU1951043"/>
        <s v="SUDU1940499"/>
        <s v="CRXU8700190"/>
        <s v="HASU1468163"/>
        <s v="ECMU4115670"/>
        <s v="MSKU4308110"/>
        <s v="CMAU0700420"/>
        <s v="TTNU5569430"/>
        <s v="SUDU5804253"/>
        <s v="SUDU1049370"/>
        <s v="TRHU2150457"/>
        <s v="ECMU4393449"/>
        <s v="CGMU9364177"/>
        <s v="HLXU3148586"/>
        <s v="HLXU3338518"/>
        <s v="GLDU2934830"/>
        <s v="TEMU5164907"/>
        <s v="CMAU1777089"/>
        <s v="TEMU4348999"/>
        <s v="SUDU1994685"/>
        <s v="TGHU9849505"/>
        <s v="TRHU2672723"/>
        <s v="TRHU3139386"/>
        <s v="HASU4622502"/>
        <s v="EXFU0529740"/>
        <s v="EXFU5503435"/>
        <s v="CXDU1197955"/>
        <s v="HLBU1116767"/>
        <s v="GESU3622281"/>
        <s v="CXTU1025963"/>
        <s v="TQMU1855340"/>
        <s v="USPU1244222"/>
        <s v="GESU8065912"/>
        <s v="EXFU5500502"/>
        <s v="EXFU5506938"/>
        <s v="GSTU5126975"/>
        <s v="HLXU3440406"/>
        <s v="HLXU1291598"/>
        <s v="CMAU0281319"/>
        <s v="DFSU2230520"/>
        <s v="CMAU0087520"/>
        <s v="TRHU2298001"/>
        <s v="HLXU3332654"/>
        <s v="HLXU3189116"/>
        <s v="CLHU4201999"/>
        <s v="TCLU4131727"/>
        <s v="GLDU5434660"/>
        <s v="TEMU5450109"/>
        <s v="HLXU1399495"/>
        <s v="HASU1514757"/>
        <s v="HASU1482963"/>
        <s v="CRXU8615210"/>
        <s v="TPMU3516343"/>
        <s v="USPU1241481"/>
        <s v="SIMU2555226"/>
        <s v="SEGU8028641 "/>
        <s v="CXTU1055757"/>
        <s v="EXFU5508289"/>
        <s v="GESU8095265"/>
        <s v="GESU8034660"/>
        <s v="GESU8095250"/>
        <s v="CRXU8683745"/>
        <s v="EXFU0523383"/>
        <s v="ILIU1048020"/>
        <s v="EXFU5508648"/>
        <s v="MSCU3011155"/>
        <s v="MSCU2487358"/>
        <s v="TRIU4990882"/>
        <s v="MEDU4287566"/>
        <s v="FSCU4864788"/>
        <s v="FCIU2687128"/>
        <s v="HLXU3567031"/>
        <s v="HLXU5181480"/>
        <s v="CAIU2617138"/>
        <s v="HASU4895929"/>
        <s v="SUDU1839950"/>
        <s v="TCKU1647158"/>
        <s v="FCIU3764281"/>
        <s v="MEDU2800432"/>
        <s v="TGHU4455920"/>
        <s v="HLBU1047603"/>
        <s v="HLXU1115140"/>
        <s v="TRLU9506574"/>
        <s v="TGHU5155384"/>
        <s v="HLBU1275270"/>
        <s v="GLDU3563518"/>
        <s v="SUDU1338579"/>
        <s v="SUDU8885290"/>
        <s v="CMAU0339370"/>
        <s v="TGHU1744215"/>
        <s v="MEDU2598759"/>
        <s v="ECMU1234037"/>
        <s v="SUDU5301074"/>
        <s v="CNIU2151474"/>
        <s v="FCIU2173290"/>
        <s v="CRXU8697097"/>
        <s v="IHOU1840749"/>
        <s v="RFCU8226345"/>
        <s v="RFCU8230514"/>
        <s v="TIFU1757040"/>
        <s v="TQMU1040033"/>
        <s v="EXFU0601531"/>
        <s v="IHOU3052113 "/>
        <s v="MSCU4651054"/>
        <s v="CAIU2663299"/>
        <s v="HLBU1808169"/>
        <s v="FCIU4299369"/>
        <s v="TGHU4678781"/>
        <s v="CADU4007619"/>
        <s v="IRNU2605102"/>
        <s v="SUDU7688363"/>
        <s v="SUDU7406840"/>
        <s v="GATU1055178"/>
        <s v="SUDU1158453"/>
        <s v="TRHU2289782"/>
        <s v="TTNU5567910"/>
        <s v="MSCU5606450"/>
        <s v="INKU6281714"/>
        <s v="SUDU7729760"/>
        <s v="HASU1304869"/>
        <s v="CMAU8050743"/>
        <s v="FCIU3711189"/>
        <s v="HLXU1408175"/>
        <s v="CPSU4038814"/>
        <s v="SUDU1196221"/>
        <s v="IPXU3814295"/>
        <s v="FSCU7668602"/>
        <s v="BSIU2279041"/>
        <s v="SUDU5489758"/>
        <s v="SUDU5307323"/>
        <s v="GATU4288403"/>
        <s v="IHOU1055659"/>
        <s v="EXFU0529376"/>
        <s v="IHOU1045856"/>
        <s v="RFCU8229365"/>
        <s v="TIFU1757610"/>
        <s v="TRLU0246033"/>
        <s v="CRXU8692217"/>
        <s v="RFCU8226181"/>
        <s v="RFCU8228501"/>
        <s v="TIFU1757986"/>
        <s v="TIFU1757862"/>
        <s v="RFCU8229540"/>
        <s v="MEDU3662364"/>
        <s v="HLXU3309910"/>
        <s v="HLXU3014988"/>
        <s v="FSCU7795171"/>
        <s v="HLXU1206744"/>
        <s v="HLXU3156637"/>
        <s v="TEMU5913815"/>
        <s v="ECMU2133611"/>
        <s v="CMAU0297260"/>
        <s v="MSKU2264570"/>
        <s v="GLDU5190901"/>
        <s v="SUDU1756054"/>
        <s v="TCKU1640220"/>
        <s v="CMAU1816441"/>
        <s v="CMAU1883075"/>
        <s v="TGHU5023979"/>
        <s v="MEDU3823767"/>
        <s v="HLXU8228513"/>
        <s v="FSCU9567123"/>
        <s v="SUDU8741694"/>
        <s v="SUDU6789739"/>
        <s v="CXDU1198463"/>
        <s v="CLHU3800523"/>
        <s v="CLHU4500515"/>
        <s v="HLXU3508722"/>
        <s v="MEDU3705764"/>
        <s v="TRHU3200038"/>
        <s v="CAIU9527340"/>
        <s v="MSCU9918035"/>
        <s v="FCIU3659183"/>
        <s v="MSCU5876590"/>
        <s v="SUDU5485032"/>
        <s v="TGHU3512498"/>
        <s v="TCKU3953429"/>
        <s v="SUDU1885998"/>
        <s v="FSCU4685951"/>
        <s v="CMAU8161243"/>
        <s v="TRLU4883256"/>
        <s v="HLXU3079799"/>
        <s v="TRLU8614189"/>
        <s v="CLHU4271039"/>
        <s v="BMOU2262526"/>
        <s v="FSCU7387499"/>
        <s v="MEDU1966455"/>
        <s v="SUDU1807830"/>
        <s v="HLXU5099238"/>
        <s v="HLXU5271373"/>
        <s v="HASU1284042"/>
        <s v="TIFU1722059"/>
        <s v="SIMU2629308 "/>
        <s v="TIFU3502290"/>
        <s v="IHOU3052999"/>
        <s v="IHOU3053254"/>
        <s v="CRXU8679663"/>
        <s v="RFCU8205893"/>
        <s v="TTNU4579809"/>
        <s v="UESU4322256"/>
        <s v="FCIU2666090"/>
        <s v="SUDU1812517"/>
        <s v="CAIU2653140"/>
        <s v="TGHU0221713"/>
        <s v="SUDU7439993"/>
        <s v="HASU4362719"/>
        <s v="TCLU4423930"/>
        <s v="SUDU1937197"/>
        <s v="CMAU1870993"/>
        <s v="CMAU8114560"/>
        <s v="TRHU2508290"/>
        <s v="SUDU1845130"/>
        <s v="FSCU3558000"/>
        <s v="MEDU1863082"/>
        <s v="SUDU1134106"/>
        <s v="HASU1089318"/>
        <s v="CAXU7442815"/>
        <s v="HASU1337369"/>
        <s v="MSKU7235168"/>
        <s v="SUDU7586839"/>
        <s v="HASU1080687"/>
        <s v="SUDU1323898"/>
        <s v="CAXU6507547"/>
        <s v="GESU8013842"/>
        <s v="CRXU8685481"/>
        <s v="TIFU1757461"/>
        <s v="ILIU1830317"/>
        <s v="GESU8098310"/>
        <s v="TQMU1846008"/>
        <s v="IHOU1055617"/>
        <s v="RFCU8209477"/>
        <s v="CXTU1025310"/>
        <s v="CRXU8697137"/>
        <s v="CAXU6697642"/>
        <s v="CMAU9025339"/>
        <s v="HLXU1414753"/>
        <s v="TCNU7532000"/>
        <s v="HASU4968624"/>
        <s v="SUDU1476120"/>
        <s v="CLHU2923056"/>
        <s v="HLXU5124705"/>
        <s v="HASU4411747"/>
        <s v="SUDU1476222"/>
        <s v="CLHU8880645"/>
        <s v="CNIU1214557"/>
        <s v="CMAU0419985"/>
        <s v="CRXU5279072"/>
        <s v="HASU4695345"/>
        <s v="GLDU3493806"/>
        <s v="FSCU3598050"/>
        <s v="CAIU2594346"/>
        <s v="FCIU4745645"/>
        <s v="HASU1151482"/>
        <s v="SUDU6856971"/>
        <s v="PCVU1246694"/>
        <s v="ECMU4333115"/>
        <s v="UESU4181749"/>
        <s v="IPXU3884836"/>
        <s v="GATU0843030"/>
        <s v="SUDU1473178"/>
        <s v="SUDU1799159"/>
        <s v="MSCU4696824"/>
        <s v="ECMU1619580"/>
        <s v="SUDU7515434"/>
        <s v="CMAU2125151"/>
        <s v="SUDU6625817"/>
        <s v="HASU1318651"/>
        <s v="CAIU3068449"/>
        <s v="HLXU3514793"/>
        <s v="GVCU2042548"/>
        <s v="MEDU1101359"/>
        <s v="ECMU9603358"/>
        <s v="CMAU8022675"/>
        <s v="TCLU4725734"/>
        <s v="HASU1396438"/>
        <s v="SUDU6161892"/>
        <s v="IHOU1540000"/>
        <s v="EXFU0595573"/>
        <s v="EXFU1804641"/>
        <s v="ILIU1830235"/>
        <s v="NPCU1260832"/>
        <s v="TCLU9066326"/>
        <s v="CRXU8685780"/>
        <s v="CRXU8692367"/>
        <s v="GESU8093880"/>
        <s v="CXTU1040227"/>
        <s v="IHOU1055181"/>
        <s v="RFCU8230242"/>
        <s v="TIFU3502686"/>
        <s v="CMAU0541205"/>
        <s v="CAIU3813813"/>
        <s v="CNIU1171028"/>
        <s v="SUDU7912200"/>
        <s v="HLBU1526191"/>
        <s v="TCLU3698845"/>
        <s v="SUDU1979000"/>
        <s v="HLXU3531975"/>
        <s v="MEDU36904553"/>
        <s v="GLDU9500224"/>
        <s v="HLXU2385428"/>
        <s v="BSIU2058816"/>
        <s v="HLBU1228915"/>
        <s v="SUDU7506601"/>
        <s v="HASU1213157"/>
        <s v="HASU4224638"/>
        <s v="GLDU5367622"/>
        <s v="SUDU7745000"/>
        <s v="TGHU3583399"/>
        <s v="HLXU5391168"/>
        <s v="HASU1529274"/>
        <s v="TGHU1253295"/>
        <s v="BSIU2059638"/>
        <s v="HLXU3297105"/>
        <s v="CLHU4636353"/>
        <s v="TRIU5898467"/>
        <s v="CMAU0536739"/>
        <s v="TCKU3700863"/>
        <s v="SUDU7521484"/>
        <s v="SUDU7650917"/>
        <s v="HLXU3361924"/>
        <s v="TTNU5423111"/>
        <s v="HASU4337531"/>
        <s v="TEMU2928940"/>
        <s v="TRLU8779569"/>
        <s v="HLXU1124203"/>
        <s v="BEAU2161017"/>
        <s v="TRHU2274524"/>
        <s v="TRHU3316666"/>
        <s v="CMAU8185353"/>
        <s v="GESU1457249"/>
        <s v="TTNU3557301"/>
        <s v="CAIU3061629"/>
        <s v="ZCSU2569589"/>
        <s v="ZCSU2797681"/>
        <s v="ZCSU2566126"/>
        <s v="HLBU1113264"/>
        <s v="TRLU7170201"/>
        <s v="CRXU3363604"/>
        <s v="SUDU1744602"/>
        <s v="MEDU1117714"/>
        <s v="TPMU3510432"/>
        <s v="SIMU2562966"/>
        <s v="SIMU2541259"/>
        <s v="CRXU8692346"/>
        <s v="SEGU8037582"/>
        <s v="TCLU9061622"/>
        <s v="TCLU9061704"/>
        <s v="TCLU9074384"/>
        <s v="CRXU8501183"/>
        <s v="CRXU8688048"/>
        <s v="CRXU8688109"/>
        <s v="TQMU1856053"/>
        <s v="CRXU8607302"/>
        <s v="CRXU8684361"/>
        <s v="EXFU4403555"/>
        <s v="TCLU9066373"/>
        <s v="CRXU8685054"/>
        <s v="EXFU0522880"/>
        <s v="ICSU0282205"/>
        <s v="CXTU1025285"/>
        <s v="RFCU8230068"/>
        <s v="TPMU4511243"/>
        <s v="HLBU1271974"/>
        <s v="SUDU7625719"/>
        <s v="SUDU6602576"/>
        <s v="SUDU8893486"/>
        <s v="ZCSU2799386"/>
        <s v="DFSU2034662"/>
        <s v="FESU2112282"/>
        <s v="HLBU1782995"/>
        <s v="CMAU1015421"/>
        <s v="GESU5638604"/>
        <s v="HLXU6276209"/>
        <s v="SUDU1704214"/>
        <s v="TEMU2528590"/>
        <s v="ECMU4684167"/>
        <s v="ECMU4334153"/>
        <s v="HASU1194709"/>
        <s v="TGHU4559904"/>
        <s v="CMAU1670418"/>
        <s v="SEGU1785772"/>
        <s v="MSCU3277274"/>
        <s v="MEDU1571007"/>
        <s v="TGHU6105428"/>
        <s v="HLXU6324483"/>
        <s v="MSCU5658480"/>
        <s v="MAXU4591203"/>
        <s v="CLHU4756702"/>
        <s v="HLXU5231576"/>
        <s v="HLXU8589115"/>
        <s v="SUDU1998438"/>
        <s v="MSCU9546046"/>
        <s v="GLDU3248368"/>
        <s v="GLDU5471278"/>
        <s v="CMAU2157375"/>
        <s v="CMAU0480100"/>
        <s v="ECMU1603881"/>
        <s v="CMAU1160857"/>
        <s v="CMAU9063278"/>
        <s v="CMAU8158717"/>
        <s v="ECMU1502572"/>
        <s v="HLBU1434979"/>
        <s v="HLXU6379526"/>
        <s v="SUDU8676710"/>
        <s v="IPXU3819620"/>
        <s v="CAXU6694936"/>
        <s v="CMAU0904569"/>
        <s v="ECMU4352835"/>
        <s v="HLXU3419991"/>
        <s v="TCLU3266271"/>
        <s v="CPSU1785673"/>
        <s v="HLXU1337493"/>
        <s v="HLBU1185222"/>
        <s v="FCIU3072730"/>
        <s v="TGHU0589752"/>
        <s v="MEDU1028957"/>
        <s v="HLBU1714455"/>
        <s v="CAXU9356763"/>
        <s v="TCLU4713522"/>
        <s v="CAIU8070011"/>
        <s v="BMOU3087942"/>
        <s v="CMAU0379291"/>
        <s v="OPDU2046959"/>
        <s v="CMAU1589862"/>
        <s v="TEMU4433107"/>
        <s v="GATU8797950"/>
        <s v="TCKU9026429"/>
        <s v="MEDU2380664"/>
        <s v="GESU3236252"/>
        <s v="MSCU5653730"/>
        <s v="TTNU5301556"/>
        <s v="DFSU1533923"/>
        <s v="HLBU1382350"/>
        <s v="HLBU1343858"/>
        <s v="GLDU5264223"/>
        <s v="UXXU4269974"/>
        <s v="MSCU3840243"/>
        <s v="MEDU1498380"/>
        <s v="TEMU4860290"/>
        <s v="CMAU0515551"/>
        <s v="FBLU4071279"/>
        <s v="IPXU3632958"/>
        <s v="TCLU4482892"/>
        <s v="CAIU2611356"/>
        <s v="CMAU4501411"/>
        <s v="TCKU3109790"/>
        <s v="HLXU3377622"/>
        <s v="GESU2794265"/>
        <s v="MSCU3921026"/>
        <s v="CAIU2649140"/>
        <s v="FSCU3956241"/>
        <s v="SUDU1509840"/>
        <s v="TCKU3653951"/>
        <s v="SUDU1730888"/>
        <s v="MRKU8381822"/>
        <s v="MEDU3575439"/>
        <s v="TRLU3351177"/>
        <s v="FCIU2084994"/>
        <s v="SUDU7607398"/>
        <s v="FCIU4715933"/>
        <s v="MRKU7639430"/>
        <s v="FCIU4274777"/>
        <s v="HLXU5196515"/>
        <s v="GLDU3739079"/>
        <s v="MEDU2461200"/>
        <s v="MSCU3037118"/>
        <s v="TRHU2112020"/>
        <s v="TCLU4561348"/>
        <s v="FSCU4845432"/>
        <s v="CRXU1090368"/>
        <s v="TGHU1373881"/>
        <s v="XINU1486752"/>
        <s v="MEDU6575200"/>
        <s v="HLXU3538223"/>
        <s v="TIFU3502449"/>
        <s v="CRXU8693996"/>
        <s v="EXFU0704015"/>
        <s v="CXTU1004024"/>
        <s v="TIFU1486884"/>
        <s v="IHOU3053505"/>
        <s v="IHOU3053526"/>
        <s v="TRLU0247683"/>
        <s v="IHOU3056607"/>
        <s v="TQMU1845697"/>
        <s v="SIMU2657125"/>
        <s v="CRXU8502560"/>
        <s v="CRXU8609780"/>
        <s v="IHOU3056150"/>
        <s v="TIFU1722399"/>
        <s v="EXFU0721795"/>
        <s v="TIFU1722228"/>
        <s v="TIFU1757380"/>
        <s v="TIFU1759103"/>
        <s v="CRXU8609835"/>
        <s v="CXTU1042446"/>
        <s v="CXTU1126573"/>
        <s v="SEGU8036122"/>
        <s v="TQMU1846482"/>
        <s v="TOLU9465187"/>
        <s v="RFCU8229806"/>
        <s v="TCLU9072308"/>
        <s v="RFCU8229982"/>
        <s v="TCLU9081228"/>
        <s v="CXTU1083722"/>
        <s v="EXFU5503590"/>
        <s v="CRXU8660230"/>
        <s v="CRXU8702249"/>
        <s v="CMAU1257050"/>
        <s v="ECMU2107443"/>
        <s v="CMAU1765658"/>
        <s v="CNCU1513670"/>
        <s v="MSCU3776859"/>
        <s v="CMAU0190796"/>
        <s v="DFSU2266457"/>
        <s v="ECMU2135569"/>
        <s v="CMAU0470396"/>
        <s v="TRHU3030435"/>
        <s v="GATU1343003"/>
        <s v="HLXU3094622"/>
        <s v="CMAU0692006"/>
        <s v="ECMU4466777"/>
        <s v="CMAU0676941"/>
        <s v="MEDU6393762"/>
        <s v="TRLU8632120"/>
        <s v="TCLU3140283"/>
        <s v="FCIU2588399"/>
        <s v="HLXU2336850"/>
        <s v="TEMU2585287"/>
        <s v="HLXU6579988"/>
        <s v="DRYU2169440"/>
        <s v="CMAU1069074"/>
        <s v="FSCU7805238"/>
        <s v="HLXU2351372"/>
        <s v="CRSU1322230"/>
        <s v="TEMU5874112"/>
        <s v="TCLU3957735"/>
        <s v="MSCU5807054"/>
        <s v="FCIU4577238"/>
        <s v="BSIU2267190"/>
        <s v="HLBU1246170"/>
        <s v="TGHU5195200"/>
        <s v="HLXU1143482"/>
        <s v="ECMU2003006"/>
        <s v="TRHU2204532"/>
        <s v="DVRU1534214"/>
        <s v="ECMU4454539"/>
        <s v="HLXU1046456"/>
        <s v="SEGU1085260"/>
        <s v="TEMU3171785"/>
        <s v="HASU1565456"/>
        <s v="TIFU3252191"/>
        <s v="INKU2380880"/>
        <s v="GLDU0978640"/>
        <s v="SUDU1923085"/>
        <s v="BEAU2095790"/>
        <s v="HLBU1242702"/>
        <s v="TCLU2696956"/>
        <s v="MSCU3419846"/>
        <s v="TCKU1819787"/>
        <s v="FCIU4280379"/>
        <s v="ECMU1885240"/>
        <s v="ECMU2084055"/>
        <s v="CMAU0082913"/>
        <s v="TIFU1757585"/>
        <s v="TIFU3501503"/>
        <s v="CXTU1042657"/>
        <s v="IHOU3053038"/>
        <s v="IHOU3055534"/>
        <s v="TQMU1845260 "/>
        <s v="EUVU9111240"/>
        <s v="IHOU3057178"/>
        <s v="CXTU1126531"/>
        <s v="EXFU4403750"/>
        <s v="SUDU1845151"/>
        <s v="MEDU6831679"/>
        <s v="HLXU1230592"/>
        <s v="CPSU1780500"/>
        <s v="CLHU3478248"/>
        <s v="IPXU3822747"/>
        <s v="MEDU2446993"/>
        <s v="TTNU1306415"/>
        <s v="HLBU1464103"/>
        <s v="TGHU3336275"/>
        <s v="HLBU1058974"/>
        <s v="TGHU1393743"/>
        <s v="ECMU4701095"/>
        <s v="HLXU3363444"/>
        <s v="GESU2087745"/>
        <s v="HLBU1351658"/>
        <s v="CLHU4690652"/>
        <s v="MSCU5756640"/>
        <s v="DFSU2185313"/>
        <s v="TCLU3958710"/>
        <s v="HASU1533356"/>
        <s v="HLXU3015027"/>
        <s v="TRHU1917550"/>
        <s v="ECMU1417589"/>
        <s v="GVDU4016541"/>
        <s v="HASU1409371"/>
        <s v="TEMU2686472"/>
        <s v="SUDU7634536"/>
        <s v="FCIU5586147"/>
        <s v="CMAU9055101"/>
        <s v="CAXU7358812"/>
        <s v="ECMU4452140"/>
        <s v="MSCU4321920"/>
        <s v="TTNU5103099"/>
        <s v="MSCU4689384"/>
        <s v="TRHU2123929"/>
        <s v="MSCU1551581"/>
        <s v="HLBU1118409"/>
        <s v="HASU1539122"/>
        <s v="CAIU2533567"/>
        <s v="TCKU9465951"/>
        <s v="HASU1146640"/>
        <s v="HASU4842826"/>
        <s v="SUDU7930559"/>
        <s v="MEDU2155920"/>
        <s v="CLHU3813388"/>
        <s v="CMAU0465872"/>
        <s v="CAIU2005739"/>
        <s v="HLXU1317223"/>
        <s v="SEGU1423109"/>
        <s v="TCLU4496833"/>
        <s v="HLXU1277178"/>
        <s v="TCLU3087260"/>
        <s v="ECMU1198433"/>
        <s v="MSCU3551430"/>
        <s v="FCIU4293252"/>
        <s v="WHLU0257730"/>
        <s v="MSKU6210925"/>
        <s v="MRKU1086281"/>
        <s v="MRKU0874669"/>
        <s v="MRKU0014029"/>
        <s v="MRKU1005079"/>
        <s v="TIFU1505639"/>
        <s v="EXFU0721624"/>
        <s v="CXTU1090399"/>
        <s v="CXTU1125962"/>
        <s v="SMLU2571460"/>
        <s v="HLXU1310091"/>
        <s v="MSCU6610645"/>
        <s v="GLDU7291969"/>
        <s v="TCLU5376200"/>
        <s v="CMAU1569510"/>
        <s v="TCLU3096534"/>
        <s v="GLDU5720350"/>
        <s v="BMOU2034887"/>
        <s v="HLXU1385589"/>
        <s v="ECMU4391894"/>
        <s v="GESU6196488"/>
        <s v="TEMU3168035"/>
        <s v="ECMU1626280"/>
        <s v="FCIU9014643"/>
        <s v="CLHU4624100"/>
        <s v="SMLU2565908"/>
        <s v="CMAU0788920"/>
        <s v="HLXU3353071"/>
        <s v="TCLU5293487"/>
        <s v="MSCU3157303"/>
        <s v="MSCU4364096"/>
        <s v="AMFU3005822"/>
        <s v="TTNU1992167"/>
        <s v="BMOU2824285"/>
        <s v="UESU4289414"/>
        <s v="CMAU8294550"/>
        <s v="ECMU4135172"/>
        <s v="CMAU8326425"/>
        <s v="HLXU1025263"/>
        <s v="BMOU2264811"/>
        <s v="HLXU1145335"/>
        <s v="HLXU1347064"/>
        <s v="BSIU4056978"/>
        <s v="TRHU1916147"/>
        <s v="XINU1020492"/>
        <s v="SUDU7366011"/>
        <s v="TRLU9120874"/>
        <s v="FSCU7583228"/>
        <s v="TGHU4904106"/>
        <s v="ECMU4486496"/>
        <s v="CAIU2106647"/>
        <s v="HLXU1220887"/>
        <s v="MRKU0932317"/>
        <s v="MSKU7096611"/>
        <s v="CMAU1009120"/>
        <s v="TCLU4146286"/>
        <s v="HLXU4456053"/>
        <s v="HLXU5394383"/>
        <s v="HLXU5221114"/>
        <s v="HLXU1349236"/>
        <s v="MEDU8559148"/>
        <s v="CLHU2692255"/>
        <s v="FSCU3925404"/>
        <s v="DVRU1576945"/>
        <s v="GESU3414328"/>
        <s v="FCIU2943852"/>
        <s v="FBLU3037304"/>
        <s v="TTNU3405443"/>
        <s v="MEDU6224510"/>
        <s v="HLXU1037156"/>
        <s v="TGHU4914188"/>
        <s v="CAIU4047250"/>
        <s v="CMAU9001419"/>
        <s v="ECMU4451611"/>
        <s v="TTNU5570072"/>
        <s v="TGHU3591250"/>
        <s v="GLDU5426160"/>
        <s v="TEMU4481018"/>
        <s v="GLDU3162304"/>
        <s v="TEXU1558948"/>
        <s v="TGHU1397651"/>
        <s v="SEGU8032488"/>
        <s v="CRXU8613368"/>
        <s v="CRXU8668680"/>
        <s v="CRXU8679431"/>
        <s v="NPCU1150080"/>
        <s v="SIMU2556618"/>
        <s v="CXTU1125047"/>
        <s v="IHOU3051816"/>
        <s v="TIFU1755197"/>
        <s v="EXFU4403853"/>
        <s v="TOLU9468376"/>
        <s v="TPTU8512515 "/>
        <s v="CRXU8684490"/>
        <s v="CRXU8687925"/>
        <s v="CRXU8609244"/>
        <s v="SEGU8060176"/>
        <s v="SIMU2575330"/>
        <s v="IHOU3053871"/>
        <s v="IHOU3051565"/>
        <s v="IHOU3053629"/>
        <s v="IHOU3053676"/>
        <s v="IHOU3053892"/>
        <s v="IHOU3053995"/>
        <s v="IHOU3059334"/>
        <s v="TIFU1756974"/>
        <s v="EXFU5508102"/>
        <s v="GESU8104346"/>
        <s v="IHOU1059680"/>
        <s v="EXFU5502906"/>
        <s v="EXFU2503010"/>
        <s v="CXTU1083949"/>
        <s v="CRXU8691910"/>
        <s v="IHOU1055704"/>
        <s v="IHOU1055746"/>
        <s v="GLDU3681059"/>
        <s v="TEMU3354786"/>
        <s v="HLXU3357436"/>
        <s v="ECMU2083059"/>
        <s v="MSCU5785232"/>
        <s v="MSCU5878248"/>
        <s v="TGHU4109379"/>
        <s v="CRSU1135645"/>
        <s v="HLBU1219488"/>
        <s v="TTNU1972999"/>
        <s v="CAIU2400918"/>
        <s v="HLXU1244024"/>
        <s v="TCLU2810210"/>
        <s v="MSCU7768770"/>
        <s v="TCLU5925948"/>
        <s v="TRIU9171938"/>
        <s v="CPSU1762240"/>
        <s v="HLXU3323267"/>
        <s v="MEDU3672038"/>
        <s v="HLXU1109718"/>
        <s v="AMFU8630308"/>
        <s v="MEDU7394681"/>
        <s v="ECMU9730563"/>
        <s v="FCIU3128269"/>
        <s v="IPXU3013850"/>
        <s v="GLDU3405908"/>
        <s v="MSCU6235159"/>
        <s v="HLXU5091746"/>
        <s v="MEDU3162918"/>
        <s v="GATU1373250"/>
        <s v="GLDU3676330"/>
        <s v="CMAU8043045"/>
        <s v="CAXU9775179"/>
        <s v="CMAU0740784"/>
        <s v="CMAU0246750"/>
        <s v="HLXU1102842"/>
        <s v="CMAU8370393"/>
        <s v="MEDU2058088"/>
        <s v="TCKU3033035"/>
        <s v="TRLU3717184"/>
        <s v="CLHU3848996"/>
        <s v="GESU2838126"/>
        <s v="CRXU1749455"/>
        <s v="CMAU1585168"/>
        <s v="HLXU6530062"/>
        <s v="MSCU9231753"/>
        <s v="TGHU3339130"/>
        <s v="CAIU2646305"/>
        <s v="TGHU8145287"/>
        <s v="TCKU2620022"/>
        <s v="TRHU2084838"/>
        <s v="MSCU0160221"/>
        <s v="MSCU3357699"/>
        <s v="GESU2620258"/>
        <s v="MSCU3505902"/>
        <s v="GATU1350240"/>
        <s v="TRHU2223213"/>
        <s v="HLXU1365448"/>
        <s v="TEMU2895359"/>
        <s v="MEDU3187412"/>
        <s v="CLHU4431672"/>
        <s v="CMAU1941269"/>
        <s v="BSIU2108579"/>
        <s v="HLXU3208453"/>
        <s v="FSCU9665177"/>
        <s v="GESU5604712"/>
        <s v="SUDU1188099"/>
        <s v="MSCU3756770"/>
        <s v="GLDU4048723"/>
        <s v="INBU3924434"/>
        <s v="TTNU1380182"/>
        <s v="GLDU9638553"/>
        <s v="TCKU3740450"/>
        <s v="GATU1363735"/>
        <s v="SMLU7848916"/>
        <s v="GLDU3534926"/>
        <s v="ECMU1933081"/>
        <s v="CMAU9079994"/>
        <s v="CLHU3894610"/>
        <s v="HLXU3372235"/>
        <s v="CMAU8408478"/>
        <s v="HLBU1043803"/>
        <s v="ECMU4540133"/>
        <s v="HLXU3511541"/>
        <s v="GVCU4042784"/>
        <s v="SIMU2542173"/>
        <s v="SIMU2511043"/>
        <s v="IHOU1057646"/>
        <s v="IHOU3051009"/>
        <s v="EXFU5508904"/>
        <s v="TQMU1855000"/>
        <s v="IHOU3056192"/>
        <s v="IHOU3057666"/>
        <s v="SEGU8032575"/>
        <s v="CRXU8684886"/>
        <s v="IHOU1056228"/>
        <s v="IHOU3059036"/>
        <s v="CRXU8702866"/>
        <s v="TCLU9034761"/>
        <s v="EXFU5508674"/>
        <s v="SEGU8006787"/>
        <s v="TCLU9061664"/>
        <s v="TCLU9062700"/>
        <s v="TQMU1230033"/>
        <s v="EXFU5501108"/>
        <s v="CXTU1125622"/>
        <s v="IHOU3054625"/>
        <s v="EXFU0541514"/>
        <s v="EXFU0607669"/>
        <s v="EXFU0613722"/>
        <s v="TIFU1758386"/>
        <s v="EXFU5504679"/>
        <s v="RFCU8208779"/>
        <s v="IHOU3058050"/>
        <s v="TIFU1755556"/>
        <s v="CRXU8695920"/>
        <s v="CRXU8607278"/>
        <s v="CRXU8608438"/>
        <s v="EXFU0574210"/>
        <s v="SIMU2432751"/>
        <s v="EXFU5507019"/>
        <s v="IHOU1056660"/>
        <s v="TQMU1855925"/>
        <s v="EXFU5502911"/>
        <s v="CRXU8684839"/>
        <s v="ILIU1430012"/>
        <s v="CXTU1001581"/>
        <s v="TCLU9081336"/>
        <s v="TCLU9081969"/>
        <s v="TIFU1722552"/>
        <s v="TCKU3673881"/>
        <s v="MEDU6679397"/>
        <s v="TGHU4788665"/>
        <s v="TRLU4210511"/>
        <s v="TCLU9480640"/>
        <s v="FCIU8517535"/>
        <s v="CAXU6804695"/>
        <s v="FSCU7508230"/>
        <s v="CMAU1190147"/>
        <s v="CMAU8035651"/>
        <s v="TRLU8739519"/>
        <s v="CMAU9087958"/>
        <s v="ECMU4700519"/>
        <s v="HLXU1155591"/>
        <s v="TTNU4468003"/>
        <s v="TTNU1586851"/>
        <s v="DRYU2015379"/>
        <s v="TGHU1019306"/>
        <s v="HLXU1170894"/>
        <s v="ECMU1706663"/>
        <s v="DVRU1626624"/>
        <s v="XINU1461055"/>
        <s v="MEDU6292622"/>
        <s v="CARU2725817"/>
        <s v="MEDU3704201"/>
        <s v="IPXU3878962"/>
        <s v="MEDU3249849"/>
        <s v="TCLU5213012"/>
        <s v="GESU1276261"/>
        <s v="CMAU1941905"/>
        <s v="MSCU3819930"/>
        <s v="FSCU7652170"/>
        <s v="GLDU3649925"/>
        <s v="TEMU5580611"/>
        <s v="ECMU2075177"/>
        <s v="MEDU2900180"/>
        <s v="DRYU4293949"/>
        <s v="MSKU0239541"/>
        <s v="GLDU5310015"/>
        <s v="CMAU1959993"/>
        <s v="CMAU8255173"/>
        <s v="HLXU3532143"/>
        <s v="BSIU2113050"/>
        <s v="GESU2689260"/>
        <s v="DFSU2267685"/>
        <s v="IPXU3815007"/>
        <s v="HLXU1407395"/>
        <s v="TGHU4941814"/>
        <s v="CMAU1447385"/>
        <s v="MRKU7919338"/>
        <s v="TEMU2524698"/>
        <s v="CMAU1052467"/>
        <s v="TRLU4832480"/>
        <s v="TGHU6107740"/>
        <s v="BMOU2728527"/>
        <s v="CRXU3441836"/>
        <s v="FCIU2465476"/>
        <s v="CAIU2618622"/>
        <s v="TRHU2414689"/>
        <s v="FSCU9918594"/>
        <s v="BSIU2652108"/>
        <s v="TGHU0899151"/>
        <s v="HLBU1449747"/>
        <s v="MRKU7467264"/>
        <s v="MRKU7730452"/>
        <s v="HLXU3139286"/>
        <s v="TRHU1651520"/>
        <s v="TCLU9074110"/>
        <s v="IHOU3058410"/>
        <s v="HASU1313006"/>
        <s v="CRXU8605085"/>
        <s v="CRXU8609408"/>
        <s v="CXTU1042889"/>
        <s v="GESU8103268"/>
        <s v="GESU8019943"/>
        <s v="TOLU9366374"/>
        <s v="TIFU1757477"/>
        <s v="IHOU3050661"/>
        <s v="IHOU3050635"/>
        <s v="TIFU1722573"/>
        <s v="GESU8104480"/>
        <s v="IHOU3058343"/>
        <s v="IHOU3051082"/>
        <s v="CXTU1125480"/>
        <s v="IHOU3055792"/>
        <s v="IHOU3053300"/>
        <s v="SIMU2511378"/>
        <s v="RFCU8226330"/>
        <s v="TIFU1234012"/>
        <s v="TCLU9027309"/>
        <s v="HLXU6303958"/>
        <s v="HLXU8069089"/>
        <s v="TCLU5993752"/>
        <s v="TTNU5885465"/>
        <s v="MSCU5962868"/>
        <s v="MSCU6194717"/>
        <s v="MSCU6940457"/>
        <s v="TCLU8976281"/>
        <s v="ECMU1752838"/>
        <s v="GESU3654273"/>
        <s v="TCLU4787309"/>
        <s v="MSCU3013190"/>
        <s v="TCLU2557800"/>
        <s v="CAIU2934045"/>
        <s v="MEDU3646358"/>
        <s v="MSCU4797434"/>
        <s v="MSCU5969311"/>
        <s v="GVCU2066046"/>
        <s v="TCLU3288970"/>
        <s v="CMAU1630544"/>
        <s v="ECMU4293223"/>
        <s v="TEMU5580000"/>
        <s v="CMAU1601145"/>
        <s v="CMAU1155275"/>
        <s v="TRLU6505337"/>
        <s v="MEDU3575568"/>
        <s v="CMAU8033026"/>
        <s v="ECMU1942606"/>
        <s v="CMAU1055363"/>
        <s v="TCLU3993310"/>
        <s v="TCLU4140117"/>
        <s v="CLHU3564665"/>
        <s v="ECMU4573306"/>
        <s v="ECMU1559480"/>
        <s v="FCIU2623205"/>
        <s v="CMAU2145081"/>
        <s v="HLBU1105356"/>
        <s v="HLBU1725640"/>
        <s v="CLHU3046455"/>
        <s v="MEDU1266092"/>
        <s v="FSCU7779885"/>
        <s v="MEDU1346686"/>
        <s v="SMLU2552937"/>
        <s v="TGHU0520653"/>
        <s v="HLXU3343685"/>
        <s v="CMAU8323642"/>
        <s v="ECMU4337830"/>
        <s v="HLXU1339496"/>
        <s v="HLXU3385464"/>
        <s v="CAIU4060627"/>
        <s v="ECMU4341574"/>
        <s v="HLXU5005619"/>
        <s v="HLXU3100962"/>
        <s v="ECMU4320782"/>
        <s v="CPSU1779285"/>
        <s v="TCLU5378748"/>
        <s v="ECMU1866595"/>
        <s v="MEDU2958325"/>
        <s v="TGHU4948315"/>
        <s v="MEDU7224941"/>
        <s v="TGHU6150751"/>
        <s v="TCLU7893140"/>
        <s v="TCNU9460131"/>
        <s v="MEDU1288656"/>
        <s v="GLDU3522289"/>
        <s v="FCIU3712755"/>
        <s v="MSCU7699133"/>
        <s v="TGHU3428010"/>
        <s v="TCKU3541490"/>
        <s v="TCNU8596592"/>
        <s v="HASU4263927"/>
        <s v="BMOU2730170"/>
        <s v="HLBU1722804"/>
        <s v="BSIU2055611"/>
        <s v="CPSU1710442"/>
        <s v="HLXU3311230"/>
        <s v="TCLU2851820"/>
        <s v="TCLU2730367"/>
        <s v="HLXU3436561"/>
        <s v="MSCU5595802"/>
        <s v="ECMU2152057"/>
        <s v="MEDU1977906"/>
        <s v="CLHU4595001"/>
        <s v="TGHU0885395"/>
        <s v="ECMU4333075"/>
        <s v="CMAU1610996"/>
        <s v="CMAU0461120"/>
        <s v="MAGU2311979"/>
        <s v="MEDU4160036"/>
        <s v="CAXU6752159"/>
        <s v="ECMU4624213"/>
        <s v="FCIU2362591"/>
        <s v="TGHU8363951"/>
        <s v="INKU6748060"/>
        <s v="MEDU4219875"/>
        <s v="CRSU1307770"/>
        <s v="IHOU3050640"/>
        <s v="RFCU8228420"/>
        <s v="TQMU1845887"/>
        <s v="CXTU1126001"/>
        <s v="IHOU3057481"/>
        <s v="IHOU3051930"/>
        <s v="TIFU1759084"/>
        <s v="CXTU1025135"/>
        <s v="ITTU1050073"/>
        <s v="ITTU1050052"/>
        <s v="CXTU1009242"/>
        <s v="CRXU8646593"/>
        <s v="IHOU1059715"/>
        <s v="TCLU9076221"/>
        <s v="IHOU1055237"/>
        <s v="IHOU3052509"/>
        <s v="IHOU1056085"/>
        <s v="CAIU2592256"/>
        <s v="APZU4249140"/>
        <s v="APZU4319802"/>
        <s v="TGHU4943479"/>
        <s v="IPXU3772570"/>
        <s v="TRLU3951459"/>
        <s v="HLXU1355157"/>
        <s v="GATU1350445"/>
        <s v="SUDU1100338"/>
        <s v="FCIU4621644"/>
        <s v="GLDU3395414"/>
        <s v="FSCU3626574"/>
        <s v="TCLU5799135"/>
        <s v="HLXU5239598"/>
        <s v="CLHU2962540"/>
        <s v="CLHU3220669"/>
        <s v="SMLU2564692"/>
        <s v="CMAU0197912"/>
        <s v="FCIU4459873"/>
        <s v="HLXU1089041"/>
        <s v="IPXU3819358"/>
        <s v="FSCU7668500"/>
        <s v="CMAU8347990"/>
        <s v="CLHU4455057"/>
        <s v="MSCU4845933"/>
        <s v="TRLU8732617"/>
        <s v="MSCU6288360"/>
        <s v="BMOU2050511"/>
        <s v="MEDU3023682"/>
        <s v="MSCU3337814"/>
        <s v="MEDU7051980"/>
        <s v="TCLU3689519"/>
        <s v="SUDU7765644"/>
        <s v="SUDU7775473"/>
        <s v="TRLU7032835"/>
        <s v="SUDU7365015"/>
        <s v="HLXU5103549"/>
        <s v="MEDU3248225"/>
        <s v="HASU1523316"/>
        <s v="HLXU1382194"/>
        <s v="HLXU1278615"/>
        <s v="TGHU7986324"/>
        <s v="GLDU3258197"/>
        <s v="MEDU2830720"/>
        <s v="CMAU0508300"/>
        <s v="FCIU2908297"/>
        <s v="TRHU3157369"/>
        <s v="XINU1083130"/>
        <s v="MSCU6953623"/>
        <s v="TCLU2848391"/>
        <s v="TRLU9169730"/>
        <s v="TRIU5319122"/>
        <s v="ECMU2222869"/>
        <s v="SUDU1192150"/>
        <s v="CPSU1780481"/>
        <s v="FSCU7906700"/>
        <s v="HLXU1060310"/>
        <s v="FCIU3593086"/>
        <s v="FCIU2621223"/>
        <s v="CAIU3238859"/>
        <s v="HLXU1117565"/>
        <s v="MEDU1082937"/>
        <s v="HLXU5326305"/>
        <s v="HLBU1402626"/>
        <s v="MRKU7347417"/>
        <s v="FCIU2794379"/>
        <s v="HASU1432561"/>
        <s v="CRXU8679621"/>
        <s v="TCLU9070368"/>
        <s v="GLDU3383305"/>
        <s v="TEMU2299597"/>
        <s v="HLBU1142154"/>
        <s v="HLXU1323653"/>
        <s v="HLXU1289179"/>
        <s v="CMAU0624700"/>
        <s v="FSCU6828835"/>
        <s v="HLXU1019419"/>
        <s v="TCLU2695013"/>
        <s v="HLXU1274287"/>
        <s v="GATU1310268"/>
        <s v="HLBU1233568"/>
        <s v="TGHU4727952"/>
        <s v="FCIU2254350"/>
        <s v="HLBU1096423"/>
        <s v="HLXU3309090"/>
        <s v="HLXU3519938"/>
        <s v="HLXU1288146"/>
        <s v="HLXU1349806"/>
        <s v="FCIU2761210"/>
        <s v="HLXU1206636"/>
        <s v="HLXU3204139"/>
        <s v="CPSU1737269"/>
        <s v="GLDU0352390"/>
        <s v="HLXU1301612"/>
        <s v="GLDU3195078"/>
        <s v="MEDU2872900"/>
        <s v="CMAU8304283"/>
        <s v="CMAU1135303"/>
        <s v="TCLU7264256"/>
        <s v="TGHU3665223"/>
        <s v="HLXU3418742"/>
        <s v="TRLU7499856"/>
        <s v="HLXU8191121"/>
        <s v="HLXU8630055"/>
        <s v="CAIU8053884"/>
        <s v="CMAU1104560"/>
        <s v="TRLU9615913"/>
        <s v="TGHU5235664"/>
        <s v="FSCU7783273"/>
        <s v="BMOU2082967"/>
        <s v="BEAU2226632"/>
        <s v="HLXU1200480"/>
        <s v="AMFU3032730"/>
        <s v="TRHU1963473"/>
        <s v="MSCU6473178"/>
        <s v="TRLU8875393"/>
        <s v="GSTU6415360"/>
        <s v="UETU5404199"/>
        <s v="HLXU3051472"/>
        <s v="SUDU7989855"/>
        <s v="SCSU2000255"/>
        <s v="GLDU9570453"/>
        <s v="FCIU2063190"/>
        <s v="GLDU5643525"/>
        <s v="HLXU1282507"/>
        <s v="GLDU3205279"/>
        <s v="CAIU3814682"/>
        <s v="GESU3605514"/>
        <s v="GATU1304497"/>
        <s v="HLXU1072711"/>
        <s v="HLXU1143693"/>
        <s v="BEAU2201320"/>
        <s v="SEGU5764401"/>
        <s v="HLBU1332010"/>
        <s v="TCLU8028194"/>
        <s v="HLXU1284773"/>
        <s v="HLXU1342139"/>
        <s v="GLDU3781947"/>
        <s v="HLBU1726590"/>
        <s v="TGHU5013970"/>
        <s v="FCIU3660163"/>
        <s v="TRHU1909174"/>
        <s v="MSCU5006559"/>
        <s v="CGMU2987088"/>
        <s v="FCIU2155423"/>
        <s v="HLXU3099244"/>
        <s v="CAXU6526953"/>
        <s v="HLXU3368560"/>
        <s v="HLXU3056005"/>
        <s v="MEDU6917324"/>
        <s v="MRKU7992128"/>
        <s v="CMAU0109819"/>
        <s v="UNIU2061906"/>
        <s v="GESU2819738"/>
        <s v="FCIU3733526"/>
        <s v="MRKU9293222"/>
        <s v="TCLU1444841"/>
        <s v="FCIU2071934"/>
        <s v="HLBU1211173"/>
        <s v="FSCU7464960"/>
        <s v="FCIU2594745"/>
        <s v="MEDU1843722"/>
        <s v="TEMU2533719"/>
        <s v="MSKU2063960"/>
        <s v="EXFU0522730"/>
        <s v="NPCU1252483"/>
        <s v="IHOU3050810"/>
        <s v="SEGU8041875"/>
        <s v="RFCU8203170"/>
        <s v="RFCU8215546"/>
        <s v="CRXU8512974"/>
        <s v="SIMU2459752"/>
        <s v="CRXU8615490"/>
        <s v="IHOU3055508"/>
        <s v="IHOU1055155"/>
        <s v="IHOU1055900"/>
        <s v="IHOU3057028"/>
        <s v="IHOU3051056"/>
        <s v="EXFU5508592"/>
        <s v="TIFU1501700"/>
        <s v="CRXU8686277"/>
        <s v="SIMU2418671"/>
        <s v="EXFU0601228"/>
        <s v="EXXU9995613"/>
        <s v="IHOU3052957"/>
        <s v="IHOU1057760"/>
        <s v="TIFU1234080"/>
        <s v="ICSU0285502"/>
        <s v="SEGU8006637"/>
        <s v="SEGU8008028"/>
        <s v="EXFU0729477"/>
        <s v="EXFU5501010"/>
        <s v="TPMU1612013"/>
        <s v="RLTU2001680"/>
        <s v="SEGU8037406"/>
        <s v="CRXU8684232"/>
        <s v="TQMU1645127"/>
        <s v="EXFU0595763"/>
        <s v="IHOU3051288"/>
        <s v="IHOU1048650"/>
        <s v="IHOU1048665"/>
        <s v="TCLU9074738"/>
        <s v="TCLU9074240"/>
        <s v="TPMU1610915"/>
        <s v="TIFU1758241"/>
        <s v="CXTU1040187"/>
        <s v="EXFU1804826"/>
        <s v="HLXU3310573"/>
        <s v="CMAU1713947"/>
        <s v="TGHU3819864"/>
        <s v="MEDU3020831"/>
        <s v="HLXU5266696"/>
        <s v="HLXU5089435"/>
        <s v="GLDU4135366"/>
        <s v="APZU3745383"/>
        <s v="CLHU3924890"/>
        <s v="SUDU6829045"/>
        <s v="HLBU1393078"/>
        <s v="SMLU2556629"/>
        <s v="HLXU1371570"/>
        <s v="HLBU1730203"/>
        <s v="SUDU6938576"/>
        <s v="HLXU1079038"/>
        <s v="BEAU2207669"/>
        <s v="HLXU3140163"/>
        <s v="HLXU1184774"/>
        <s v="UNIU4028635"/>
        <s v="GESU3978040"/>
        <s v="HLXU1377006"/>
        <s v="TGHU4445727"/>
        <s v="CMAU9090627"/>
        <s v="TRLU8797958"/>
        <s v="TGHU3543101"/>
        <s v="TCLU4111783"/>
        <s v="TGHU3471188"/>
        <s v="TCLU4456954"/>
        <s v="MEDU2473860"/>
        <s v="CMAU8132353"/>
        <s v="MSCU3390721"/>
        <s v="TCLU2566818"/>
        <s v="TEMU3504464"/>
        <s v="CMAU1388826"/>
        <s v="ECMU2074231"/>
        <s v="TRLU9704380"/>
        <s v="MSCU6080479"/>
        <s v="SUDU1757744"/>
        <s v="SUDU7395051"/>
        <s v="XINU1119042"/>
        <s v="SUDU7398507"/>
        <s v="SUDU6254254"/>
        <s v="IPXU3900393"/>
        <s v="CMAU0597668"/>
        <s v="CMAU9006241"/>
        <s v="CMAU1641636"/>
        <s v="HLXU5300785"/>
        <s v="GATU1360947"/>
        <s v="MEDU1847712"/>
        <s v="HLXU3453229"/>
        <s v="HLXU5156786"/>
        <s v="CMAU0430500"/>
        <s v="MSKU4134549"/>
        <s v="TEMU2686390"/>
        <s v="GLDU5635962"/>
        <s v="MRKU0394720"/>
        <s v="PONU1949954"/>
        <s v="PONU1805896"/>
        <s v="MSKU6966208"/>
        <s v="TTNU5435149"/>
        <s v="MEDU1398000"/>
        <s v="MEDU2994317"/>
        <s v="MRSU0076419"/>
        <s v="HLXU3274727"/>
        <s v="TTNU8479979"/>
        <s v="MRKU0479670"/>
        <s v="MEDU3788959"/>
        <s v="CLHU2574036"/>
        <s v="MEDU6689409"/>
        <s v="MEDU2583532"/>
        <s v="GLDU5487720"/>
        <s v="SIMU2436926"/>
        <s v="RFCU8216120"/>
        <s v="ILIU1240049"/>
        <s v="ILIU1840125"/>
        <s v="TCLU9081866"/>
        <s v="TQMU1846420"/>
        <s v="RFCU8205424"/>
        <s v="NPCU1140020"/>
        <s v="SIMU2511892"/>
        <s v="ITTU1051594"/>
        <s v="TIFU1758175"/>
        <s v="IHOU3059838"/>
        <s v="ITTU1050176"/>
        <s v="TCLU9077784"/>
        <s v="EXFU0527687"/>
        <s v="CRXU8607494"/>
        <s v="CRXU8684715"/>
        <s v="CRXU8692290"/>
        <s v="CXTU1040166 "/>
        <s v="CXTU1083701"/>
        <s v="IHOU3058868"/>
        <s v="IHOU3056490"/>
        <s v="CXTU1125279"/>
        <s v="CXTU1125617"/>
        <s v="RFCU8211319"/>
        <s v="IHOU1045460"/>
        <s v="IHOU1048270"/>
        <s v="TPMU3519527"/>
        <s v="RFCU8215504"/>
        <s v="IHOU3055339"/>
        <s v="IHOU1045481"/>
        <s v="IHOU1056634"/>
        <s v="IHOU3056891"/>
        <s v="RFCU8208510"/>
        <s v="SEGU8028657"/>
        <s v="CRXU8685990"/>
        <s v="RFCU8203463"/>
        <s v="TRLU0258137"/>
        <s v="SCZU8765024"/>
        <s v="RFCU8208927"/>
        <s v="IHOU1048156"/>
        <s v="IHOU1048602"/>
        <s v="TIFU1757116"/>
        <s v="TIFU3484237"/>
        <s v="IHOU3058169"/>
        <s v="TOLU9476520"/>
        <s v="TQMU1845758"/>
        <s v="IHOU1056207"/>
        <s v="APZU3499865"/>
        <s v="MSCU2712171"/>
        <s v="MEDU4294312"/>
        <s v="MSCU5726570"/>
        <s v="TGHU4539370"/>
        <s v="TRLU9434094"/>
        <s v="TCKU2852239"/>
        <s v="GATU1347903"/>
        <s v="TCLU2868124"/>
        <s v="GLDU5430068"/>
        <s v="FCIU3544142"/>
        <s v="TRLU9081510"/>
        <s v="HLXU3337255"/>
        <s v="TGHU1220239"/>
        <s v="BEAU2220001"/>
        <s v="FCIU2070666"/>
        <s v="MEDU8383676"/>
        <s v="CMAU2034766"/>
        <s v="GESU3974718"/>
        <s v="HLBU1100950"/>
        <s v="CLHU3453580"/>
        <s v="FCIU3936420"/>
        <s v="GLDU5712781"/>
        <s v="TRHU1596608"/>
        <s v="SUDU7894750"/>
        <s v="GLDU3808190"/>
        <s v="CAXU6801187"/>
        <s v="MEDU3611639"/>
        <s v="TRLU4844305"/>
        <s v="MEDU1694341"/>
        <s v="MSCU3279575"/>
        <s v="CXDU1421284"/>
        <s v="GRDU2038898"/>
        <s v="MSCU1797960"/>
        <s v="CAXU6969015"/>
        <s v="MEDU1199348"/>
        <s v="CMAU1541452"/>
        <s v="HLXU5025488"/>
        <s v="HLXU5192530"/>
        <s v="CGMU9334613"/>
        <s v="TCLU4777677"/>
        <s v="CMAU8088482"/>
        <s v="SUDU1149050"/>
        <s v="CMAU0667596"/>
        <s v="MEDU6089111"/>
        <s v="TCLU9501660"/>
        <s v="HLXU1115053"/>
        <s v="HLXU3398203"/>
        <s v="TGHU1467569"/>
        <s v="HLXU1319139"/>
        <s v="APZU4534467 "/>
        <s v="CMAU8152940"/>
        <s v="CAXU8076454"/>
        <s v="MSCU8020123"/>
        <s v="BSIU4069260"/>
        <s v="HLXU5174157"/>
        <s v="GESU3876727"/>
        <s v="HLBU1316364"/>
        <s v="HLXU3460151"/>
        <s v="HLXU3049053"/>
        <s v="BMOU2460408"/>
        <s v="MRKU6973951"/>
        <s v="MSKU7232744"/>
        <s v="MSKU2583371"/>
        <s v="MEDU6053530"/>
        <s v="SCZU8729942"/>
        <s v="XINU4067066"/>
        <s v="TCLU2487745"/>
        <s v="FCIU2209303"/>
        <s v="CMAU0787694"/>
        <s v="CMAU2135170"/>
        <s v="HLBU1050994"/>
        <s v="FCIU2182286"/>
        <s v="AMFU3160407"/>
        <s v="HLXU1713100"/>
        <s v="TTNU4068455"/>
        <s v="TEMU2902231"/>
        <s v="HLXU1031712"/>
        <s v="MBIU8218139"/>
        <s v="FCIU2500725"/>
        <s v="APZU4892840"/>
        <s v="DRYU2497780"/>
        <s v="FCIU4392403"/>
        <s v="GLDU9906424"/>
        <s v="HLXU2345868"/>
        <s v="TCKU3195951"/>
        <s v="MEDU3104995"/>
        <s v="FSCU4694742"/>
        <s v="APZU4875205"/>
        <s v="SEGU1417364"/>
        <s v="HLXU3321388"/>
        <s v="CMAU8039699"/>
        <s v="BSIU2093993"/>
        <s v="HLXU1138275"/>
        <s v="CLHU3479497"/>
        <s v="GESU1137008"/>
        <s v="HLXU3212068"/>
        <s v="CMAU1157323"/>
        <s v="TCLU3067290"/>
        <s v="HLBU1507416"/>
        <s v="MEDU8534453"/>
        <s v="HLXU3210933"/>
        <s v="TEMU2207517"/>
        <s v="FSCU7906974"/>
        <s v="HLBU1499795"/>
        <s v="FSCU7767056"/>
        <s v="TGHU4444968"/>
        <s v="CPSU1811392"/>
        <s v="HLBU1048955"/>
        <s v="HLXU8567570"/>
        <s v="MSCU3130112"/>
        <s v="HLXU1344933"/>
        <s v="TEMU4396765"/>
        <s v="GLDU5491063"/>
        <s v="MEDU6341310"/>
        <s v="HASU1135223"/>
        <s v="HASU1189873"/>
        <s v="CNCU1527755"/>
        <s v="FSCU4569165"/>
        <s v="ECMU4531152"/>
        <s v="SUDU1151510"/>
        <s v="MSCU5710085"/>
        <s v="CLHU4669526"/>
        <s v="SUDU8216947"/>
        <s v="GLDU3837373"/>
        <s v="UETU4008378"/>
        <s v="HLBU1045560"/>
        <s v="MSCU5648435"/>
        <s v="SUDU1443717"/>
        <s v="SEGU1782285"/>
        <s v="MEDU1874024"/>
        <s v="FCIU2794614"/>
        <s v="SUDU1188376"/>
        <s v="HASU1418028"/>
        <s v="HASU1553964"/>
        <s v="HASU1374001"/>
      </sharedItems>
    </cacheField>
    <cacheField name="Llegada a puerto" numFmtId="14">
      <sharedItems containsSemiMixedTypes="0" containsNonDate="0" containsDate="1" containsString="0" minDate="2015-11-09T00:00:00" maxDate="2017-02-20T00:00:00"/>
    </cacheField>
    <cacheField name="Devolucion" numFmtId="0">
      <sharedItems containsSemiMixedTypes="0" containsNonDate="0" containsDate="1" containsString="0" minDate="2015-12-26T00:00:00" maxDate="2017-03-01T00:00:00" count="354">
        <d v="2016-01-07T00:00:00"/>
        <d v="2016-01-13T00:00:00"/>
        <d v="2016-01-19T00:00:00"/>
        <d v="2016-01-21T00:00:00"/>
        <d v="2016-01-18T00:00:00"/>
        <d v="2016-01-16T00:00:00"/>
        <d v="2016-01-22T00:00:00"/>
        <d v="2016-01-23T00:00:00"/>
        <d v="2016-01-26T00:00:00"/>
        <d v="2016-01-24T00:00:00"/>
        <d v="2016-02-02T00:00:00"/>
        <d v="2016-01-27T00:00:00"/>
        <d v="2016-01-29T00:00:00"/>
        <d v="2016-01-30T00:00:00"/>
        <d v="2016-02-03T00:00:00"/>
        <d v="2016-02-08T00:00:00"/>
        <d v="2016-02-10T00:00:00"/>
        <d v="2016-02-06T00:00:00"/>
        <d v="2016-02-01T00:00:00"/>
        <d v="2016-02-12T00:00:00"/>
        <d v="2016-02-04T00:00:00"/>
        <d v="2016-02-11T00:00:00"/>
        <d v="2016-02-05T00:00:00"/>
        <d v="2016-02-09T00:00:00"/>
        <d v="2016-02-13T00:00:00"/>
        <d v="2016-02-16T00:00:00"/>
        <d v="2016-02-18T00:00:00"/>
        <d v="2016-02-15T00:00:00"/>
        <d v="2016-01-28T00:00:00"/>
        <d v="2016-02-19T00:00:00"/>
        <d v="2016-02-22T00:00:00"/>
        <d v="2016-02-20T00:00:00"/>
        <d v="2016-02-23T00:00:00"/>
        <d v="2016-02-17T00:00:00"/>
        <d v="2016-02-24T00:00:00"/>
        <d v="2016-02-27T00:00:00"/>
        <d v="2016-02-29T00:00:00"/>
        <d v="2016-03-01T00:00:00"/>
        <d v="2016-03-02T00:00:00"/>
        <d v="2016-03-07T00:00:00"/>
        <d v="2016-03-04T00:00:00"/>
        <d v="2016-03-08T00:00:00"/>
        <d v="2016-02-26T00:00:00"/>
        <d v="2016-03-03T00:00:00"/>
        <d v="2016-03-10T00:00:00"/>
        <d v="2016-01-04T00:00:00"/>
        <d v="2016-01-09T00:00:00"/>
        <d v="2016-01-08T00:00:00"/>
        <d v="2016-01-12T00:00:00"/>
        <d v="2016-01-14T00:00:00"/>
        <d v="2016-01-05T00:00:00"/>
        <d v="2016-01-15T00:00:00"/>
        <d v="2016-01-20T00:00:00"/>
        <d v="2016-01-25T00:00:00"/>
        <d v="2016-01-06T00:00:00"/>
        <d v="2015-12-26T00:00:00"/>
        <d v="2016-03-05T00:00:00"/>
        <d v="2016-03-09T00:00:00"/>
        <d v="2016-03-11T00:00:00"/>
        <d v="2016-03-14T00:00:00"/>
        <d v="2016-03-15T00:00:00"/>
        <d v="2016-02-25T00:00:00"/>
        <d v="2016-03-12T00:00:00"/>
        <d v="2016-03-16T00:00:00"/>
        <d v="2016-03-18T00:00:00"/>
        <d v="2016-03-19T00:00:00"/>
        <d v="2016-03-22T00:00:00"/>
        <d v="2016-03-28T00:00:00"/>
        <d v="2016-03-23T00:00:00"/>
        <d v="2016-03-30T00:00:00"/>
        <d v="2016-03-17T00:00:00"/>
        <d v="2016-04-01T00:00:00"/>
        <d v="2016-03-26T00:00:00"/>
        <d v="2016-04-05T00:00:00"/>
        <d v="2016-04-09T00:00:00"/>
        <d v="2016-04-16T00:00:00"/>
        <d v="2016-04-02T00:00:00"/>
        <d v="2016-03-29T00:00:00"/>
        <d v="2016-04-04T00:00:00"/>
        <d v="2016-04-06T00:00:00"/>
        <d v="2016-04-11T00:00:00"/>
        <d v="2016-04-07T00:00:00"/>
        <d v="2016-04-08T00:00:00"/>
        <d v="2016-04-13T00:00:00"/>
        <d v="2016-04-12T00:00:00"/>
        <d v="2016-04-14T00:00:00"/>
        <d v="2016-04-15T00:00:00"/>
        <d v="2016-04-18T00:00:00"/>
        <d v="2016-04-19T00:00:00"/>
        <d v="2016-04-21T00:00:00"/>
        <d v="2016-04-23T00:00:00"/>
        <d v="2016-04-25T00:00:00"/>
        <d v="2016-04-26T00:00:00"/>
        <d v="2016-04-22T00:00:00"/>
        <d v="2016-04-27T00:00:00"/>
        <d v="2016-04-24T00:00:00"/>
        <d v="2016-03-31T00:00:00"/>
        <d v="2016-04-29T00:00:00"/>
        <d v="2016-05-04T00:00:00"/>
        <d v="2016-04-28T00:00:00"/>
        <d v="2016-04-30T00:00:00"/>
        <d v="2016-05-02T00:00:00"/>
        <d v="2016-05-03T00:00:00"/>
        <d v="2016-05-05T00:00:00"/>
        <d v="2016-05-10T00:00:00"/>
        <d v="2016-05-06T00:00:00"/>
        <d v="2016-05-07T00:00:00"/>
        <d v="2016-05-14T00:00:00"/>
        <d v="2016-05-16T00:00:00"/>
        <d v="2016-05-13T00:00:00"/>
        <d v="2016-05-17T00:00:00"/>
        <d v="2016-05-18T00:00:00"/>
        <d v="2016-05-19T00:00:00"/>
        <d v="2016-05-12T00:00:00"/>
        <d v="2016-05-23T00:00:00"/>
        <d v="2016-05-24T00:00:00"/>
        <d v="2016-05-21T00:00:00"/>
        <d v="2016-05-25T00:00:00"/>
        <d v="2016-05-20T00:00:00"/>
        <d v="2016-05-11T00:00:00"/>
        <d v="2016-05-15T00:00:00"/>
        <d v="2016-05-26T00:00:00"/>
        <d v="2016-05-27T00:00:00"/>
        <d v="2016-05-31T00:00:00"/>
        <d v="2016-06-05T00:00:00"/>
        <d v="2016-05-28T00:00:00"/>
        <d v="2016-06-01T00:00:00"/>
        <d v="2016-05-30T00:00:00"/>
        <d v="2016-06-03T00:00:00"/>
        <d v="2016-06-08T00:00:00"/>
        <d v="2016-06-07T00:00:00"/>
        <d v="2016-06-09T00:00:00"/>
        <d v="2016-06-02T00:00:00"/>
        <d v="2016-07-01T00:00:00"/>
        <d v="2016-06-11T00:00:00"/>
        <d v="2016-06-14T00:00:00"/>
        <d v="2016-06-17T00:00:00"/>
        <d v="2016-06-20T00:00:00"/>
        <d v="2016-06-13T00:00:00"/>
        <d v="2016-06-22T00:00:00"/>
        <d v="2016-06-21T00:00:00"/>
        <d v="2016-06-18T00:00:00"/>
        <d v="2016-06-27T00:00:00"/>
        <d v="2016-06-23T00:00:00"/>
        <d v="2016-06-10T00:00:00"/>
        <d v="2016-06-15T00:00:00"/>
        <d v="2016-06-25T00:00:00"/>
        <d v="2016-06-16T00:00:00"/>
        <d v="2016-06-28T00:00:00"/>
        <d v="2016-06-24T00:00:00"/>
        <d v="2016-06-29T00:00:00"/>
        <d v="2016-07-05T00:00:00"/>
        <d v="2016-07-02T00:00:00"/>
        <d v="2016-06-30T00:00:00"/>
        <d v="2016-07-07T00:00:00"/>
        <d v="2016-07-09T00:00:00"/>
        <d v="2016-07-11T00:00:00"/>
        <d v="2016-07-08T00:00:00"/>
        <d v="2016-07-12T00:00:00"/>
        <d v="2016-07-06T00:00:00"/>
        <d v="2016-07-13T00:00:00"/>
        <d v="2016-07-10T00:00:00"/>
        <d v="2016-07-18T00:00:00"/>
        <d v="2016-07-21T00:00:00"/>
        <d v="2016-07-19T00:00:00"/>
        <d v="2016-07-14T00:00:00"/>
        <d v="2016-07-22T00:00:00"/>
        <d v="2016-07-16T00:00:00"/>
        <d v="2016-07-23T00:00:00"/>
        <d v="2016-07-25T00:00:00"/>
        <d v="2016-07-27T00:00:00"/>
        <d v="2016-07-26T00:00:00"/>
        <d v="2016-07-29T00:00:00"/>
        <d v="2016-07-30T00:00:00"/>
        <d v="2016-08-01T00:00:00"/>
        <d v="2016-08-04T00:00:00"/>
        <d v="2016-08-03T00:00:00"/>
        <d v="2016-08-02T00:00:00"/>
        <d v="2016-07-28T00:00:00"/>
        <d v="2016-08-05T00:00:00"/>
        <d v="2016-08-09T00:00:00"/>
        <d v="2016-08-08T00:00:00"/>
        <d v="2016-08-10T00:00:00"/>
        <d v="2016-08-11T00:00:00"/>
        <d v="2016-08-12T00:00:00"/>
        <d v="2016-08-16T00:00:00"/>
        <d v="2016-08-06T00:00:00"/>
        <d v="2016-08-13T00:00:00"/>
        <d v="2016-08-18T00:00:00"/>
        <d v="2016-08-17T00:00:00"/>
        <d v="2016-08-20T00:00:00"/>
        <d v="2016-08-22T00:00:00"/>
        <d v="2016-08-19T00:00:00"/>
        <d v="2016-08-23T00:00:00"/>
        <d v="2016-08-25T00:00:00"/>
        <d v="2016-08-24T00:00:00"/>
        <d v="2016-08-29T00:00:00"/>
        <d v="2016-07-31T00:00:00"/>
        <d v="2016-08-26T00:00:00"/>
        <d v="2016-08-27T00:00:00"/>
        <d v="2016-08-30T00:00:00"/>
        <d v="2016-08-31T00:00:00"/>
        <d v="2016-09-09T00:00:00"/>
        <d v="2016-09-08T00:00:00"/>
        <d v="2016-09-06T00:00:00"/>
        <d v="2016-09-02T00:00:00"/>
        <d v="2016-09-01T00:00:00"/>
        <d v="2016-09-03T00:00:00"/>
        <d v="2016-09-05T00:00:00"/>
        <d v="2016-09-12T00:00:00"/>
        <d v="2016-09-10T00:00:00"/>
        <d v="2016-09-13T00:00:00"/>
        <d v="2016-09-07T00:00:00"/>
        <d v="2016-09-19T00:00:00"/>
        <d v="2016-09-14T00:00:00"/>
        <d v="2016-09-15T00:00:00"/>
        <d v="2016-09-20T00:00:00"/>
        <d v="2016-09-17T00:00:00"/>
        <d v="2016-09-16T00:00:00"/>
        <d v="2016-09-21T00:00:00"/>
        <d v="2016-09-24T00:00:00"/>
        <d v="2016-09-26T00:00:00"/>
        <d v="2016-09-27T00:00:00"/>
        <d v="2016-09-29T00:00:00"/>
        <d v="2016-09-23T00:00:00"/>
        <d v="2016-10-01T00:00:00"/>
        <d v="2016-10-04T00:00:00"/>
        <d v="2016-10-07T00:00:00"/>
        <d v="2016-10-11T00:00:00"/>
        <d v="2016-10-13T00:00:00"/>
        <d v="2016-10-05T00:00:00"/>
        <d v="2016-10-12T00:00:00"/>
        <d v="2016-10-03T00:00:00"/>
        <d v="2016-09-22T00:00:00"/>
        <d v="2016-09-28T00:00:00"/>
        <d v="2016-09-30T00:00:00"/>
        <d v="2016-10-08T00:00:00"/>
        <d v="2016-10-06T00:00:00"/>
        <d v="2016-10-10T00:00:00"/>
        <d v="2016-10-15T00:00:00"/>
        <d v="2016-10-14T00:00:00"/>
        <d v="2016-10-19T00:00:00"/>
        <d v="2016-10-20T00:00:00"/>
        <d v="2016-10-22T00:00:00"/>
        <d v="2016-10-25T00:00:00"/>
        <d v="2016-10-18T00:00:00"/>
        <d v="2016-10-29T00:00:00"/>
        <d v="2016-11-01T00:00:00"/>
        <d v="2016-11-02T00:00:00"/>
        <d v="2016-10-26T00:00:00"/>
        <d v="2016-10-31T00:00:00"/>
        <d v="2016-11-05T00:00:00"/>
        <d v="2016-10-21T00:00:00"/>
        <d v="2016-10-27T00:00:00"/>
        <d v="2016-10-16T00:00:00"/>
        <d v="2016-10-28T00:00:00"/>
        <d v="2016-10-24T00:00:00"/>
        <d v="2016-11-04T00:00:00"/>
        <d v="2016-11-08T00:00:00"/>
        <d v="2016-11-10T00:00:00"/>
        <d v="2016-11-03T00:00:00"/>
        <d v="2016-11-09T00:00:00"/>
        <d v="2016-11-11T00:00:00"/>
        <d v="2016-11-12T00:00:00"/>
        <d v="2016-11-15T00:00:00"/>
        <d v="2016-11-16T00:00:00"/>
        <d v="2016-11-18T00:00:00"/>
        <d v="2016-11-17T00:00:00"/>
        <d v="2016-11-19T00:00:00"/>
        <d v="2016-11-23T00:00:00"/>
        <d v="2016-11-21T00:00:00"/>
        <d v="2016-11-22T00:00:00"/>
        <d v="2016-11-26T00:00:00"/>
        <d v="2016-11-25T00:00:00"/>
        <d v="2016-11-24T00:00:00"/>
        <d v="2016-11-28T00:00:00"/>
        <d v="2016-12-03T00:00:00"/>
        <d v="2016-11-29T00:00:00"/>
        <d v="2016-12-05T00:00:00"/>
        <d v="2016-11-30T00:00:00"/>
        <d v="2016-12-06T00:00:00"/>
        <d v="2016-12-02T00:00:00"/>
        <d v="2016-12-01T00:00:00"/>
        <d v="2016-12-10T00:00:00"/>
        <d v="2016-12-07T00:00:00"/>
        <d v="2016-12-09T00:00:00"/>
        <d v="2016-12-12T00:00:00"/>
        <d v="2016-12-14T00:00:00"/>
        <d v="2016-12-13T00:00:00"/>
        <d v="2016-12-15T00:00:00"/>
        <d v="2016-12-16T00:00:00"/>
        <d v="2016-12-17T00:00:00"/>
        <d v="2016-12-21T00:00:00"/>
        <d v="2016-12-20T00:00:00"/>
        <d v="2016-12-22T00:00:00"/>
        <d v="2016-12-19T00:00:00"/>
        <d v="2016-12-26T00:00:00"/>
        <d v="2016-12-23T00:00:00"/>
        <d v="2016-12-28T00:00:00"/>
        <d v="2016-12-24T00:00:00"/>
        <d v="2016-12-29T00:00:00"/>
        <d v="2016-12-30T00:00:00"/>
        <d v="2016-12-31T00:00:00"/>
        <d v="2017-01-05T00:00:00"/>
        <d v="2017-01-07T00:00:00"/>
        <d v="2017-01-04T00:00:00"/>
        <d v="2017-01-14T00:00:00"/>
        <d v="2017-01-10T00:00:00"/>
        <d v="2017-01-06T00:00:00"/>
        <d v="2017-01-02T00:00:00"/>
        <d v="2017-01-03T00:00:00"/>
        <d v="2017-01-13T00:00:00"/>
        <d v="2017-01-16T00:00:00"/>
        <d v="2017-01-20T00:00:00"/>
        <d v="2017-01-19T00:00:00"/>
        <d v="2017-01-17T00:00:00"/>
        <d v="2017-01-23T00:00:00"/>
        <d v="2017-01-21T00:00:00"/>
        <d v="2017-01-18T00:00:00"/>
        <d v="2017-01-11T00:00:00"/>
        <d v="2017-01-25T00:00:00"/>
        <d v="2017-01-24T00:00:00"/>
        <d v="2016-12-27T00:00:00"/>
        <d v="2017-01-12T00:00:00"/>
        <d v="2017-01-28T00:00:00"/>
        <d v="2017-02-04T00:00:00"/>
        <d v="2017-02-06T00:00:00"/>
        <d v="2017-02-07T00:00:00"/>
        <d v="2017-01-31T00:00:00"/>
        <d v="2017-02-01T00:00:00"/>
        <d v="2017-01-29T00:00:00"/>
        <d v="2017-02-08T00:00:00"/>
        <d v="2017-02-09T00:00:00"/>
        <d v="2017-01-27T00:00:00"/>
        <d v="2017-01-26T00:00:00"/>
        <d v="2017-02-02T00:00:00"/>
        <d v="2017-02-03T00:00:00"/>
        <d v="2017-02-05T00:00:00"/>
        <d v="2017-02-10T00:00:00"/>
        <d v="2017-02-13T00:00:00"/>
        <d v="2017-02-14T00:00:00"/>
        <d v="2017-02-11T00:00:00"/>
        <d v="2017-02-17T00:00:00"/>
        <d v="2017-02-15T00:00:00"/>
        <d v="2017-02-25T00:00:00"/>
        <d v="2017-02-21T00:00:00"/>
        <d v="2017-02-16T00:00:00"/>
        <d v="2017-02-18T00:00:00"/>
        <d v="2017-02-22T00:00:00"/>
        <d v="2017-02-24T00:00:00"/>
        <d v="2017-02-23T00:00:00"/>
        <d v="2017-02-28T00:00:00"/>
        <d v="2017-02-27T00:00:00"/>
        <d v="2017-02-20T00:00:00"/>
      </sharedItems>
      <fieldGroup par="29" base="9">
        <rangePr groupBy="months" startDate="2015-12-26T00:00:00" endDate="2017-03-01T00:00:00"/>
        <groupItems count="14">
          <s v="&lt;26/12/2015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01/03/2017"/>
        </groupItems>
      </fieldGroup>
    </cacheField>
    <cacheField name="Total dias" numFmtId="1">
      <sharedItems containsSemiMixedTypes="0" containsString="0" containsNumber="1" containsInteger="1" minValue="1" maxValue="113"/>
    </cacheField>
    <cacheField name="Dias libres" numFmtId="0">
      <sharedItems containsSemiMixedTypes="0" containsString="0" containsNumber="1" containsInteger="1" minValue="3" maxValue="20"/>
    </cacheField>
    <cacheField name="Dias para Pago Demoras (Acumulados)" numFmtId="1">
      <sharedItems containsSemiMixedTypes="0" containsString="0" containsNumber="1" containsInteger="1" minValue="0" maxValue="103" count="69">
        <n v="0"/>
        <n v="11"/>
        <n v="10"/>
        <n v="7"/>
        <n v="14"/>
        <n v="12"/>
        <n v="3"/>
        <n v="4"/>
        <n v="5"/>
        <n v="21"/>
        <n v="26"/>
        <n v="2"/>
        <n v="9"/>
        <n v="15"/>
        <n v="16"/>
        <n v="6"/>
        <n v="13"/>
        <n v="18"/>
        <n v="20"/>
        <n v="8"/>
        <n v="1"/>
        <n v="53"/>
        <n v="68"/>
        <n v="45"/>
        <n v="37"/>
        <n v="25"/>
        <n v="38"/>
        <n v="33"/>
        <n v="17"/>
        <n v="19"/>
        <n v="27"/>
        <n v="24"/>
        <n v="28"/>
        <n v="31"/>
        <n v="22"/>
        <n v="29"/>
        <n v="41"/>
        <n v="23"/>
        <n v="67"/>
        <n v="34"/>
        <n v="30"/>
        <n v="71"/>
        <n v="64"/>
        <n v="58"/>
        <n v="52"/>
        <n v="32"/>
        <n v="35"/>
        <n v="61"/>
        <n v="50"/>
        <n v="42"/>
        <n v="40"/>
        <n v="39"/>
        <n v="47"/>
        <n v="43"/>
        <n v="54"/>
        <n v="63"/>
        <n v="49"/>
        <n v="36"/>
        <n v="46"/>
        <n v="44"/>
        <n v="48"/>
        <n v="51"/>
        <n v="70"/>
        <n v="75"/>
        <n v="62"/>
        <n v="59"/>
        <n v="55"/>
        <n v="57"/>
        <n v="103"/>
      </sharedItems>
    </cacheField>
    <cacheField name="Dias en el rango 21 a 30" numFmtId="165">
      <sharedItems containsSemiMixedTypes="0" containsString="0" containsNumber="1" containsInteger="1" minValue="0" maxValue="20"/>
    </cacheField>
    <cacheField name="Días a partir del día 31" numFmtId="165">
      <sharedItems containsSemiMixedTypes="0" containsString="0" containsNumber="1" containsInteger="1" minValue="0" maxValue="83"/>
    </cacheField>
    <cacheField name="21 a 30 valor" numFmtId="165">
      <sharedItems containsSemiMixedTypes="0" containsString="0" containsNumber="1" containsInteger="1" minValue="0" maxValue="2400"/>
    </cacheField>
    <cacheField name="31 en adelante valor" numFmtId="165">
      <sharedItems containsSemiMixedTypes="0" containsString="0" containsNumber="1" containsInteger="1" minValue="0" maxValue="9960"/>
    </cacheField>
    <cacheField name="Demoras Total  USD (Acumuladas)" numFmtId="165">
      <sharedItems containsSemiMixedTypes="0" containsString="0" containsNumber="1" containsInteger="1" minValue="0" maxValue="12360"/>
    </cacheField>
    <cacheField name="NO FACTURA DEMORA" numFmtId="0">
      <sharedItems containsBlank="1" containsMixedTypes="1" containsNumber="1" containsInteger="1" minValue="68858" maxValue="9533231668"/>
    </cacheField>
    <cacheField name="VALOR COP" numFmtId="0">
      <sharedItems containsBlank="1" containsMixedTypes="1" containsNumber="1" containsInteger="1" minValue="28838" maxValue="10066220"/>
    </cacheField>
    <cacheField name="NO FACTURA LIMPIEZA" numFmtId="0">
      <sharedItems containsBlank="1" containsMixedTypes="1" containsNumber="1" containsInteger="1" minValue="87725" maxValue="221836"/>
    </cacheField>
    <cacheField name="VALOR" numFmtId="167">
      <sharedItems containsString="0" containsBlank="1" containsNumber="1" minValue="5148" maxValue="300017"/>
    </cacheField>
    <cacheField name="NO FACTURA DAÑOS" numFmtId="0">
      <sharedItems containsBlank="1" containsMixedTypes="1" containsNumber="1" containsInteger="1" minValue="87725" maxValue="221836"/>
    </cacheField>
    <cacheField name="VALOR2" numFmtId="167">
      <sharedItems containsString="0" containsBlank="1" containsNumber="1" containsInteger="1" minValue="5058" maxValue="1860472"/>
    </cacheField>
    <cacheField name="NO FACTURA OTROS GASTOS" numFmtId="0">
      <sharedItems containsBlank="1" containsMixedTypes="1" containsNumber="1" containsInteger="1" minValue="87725" maxValue="215300"/>
    </cacheField>
    <cacheField name="VALOR3" numFmtId="167">
      <sharedItems containsString="0" containsBlank="1" containsNumber="1" containsInteger="1" minValue="10947" maxValue="1137535"/>
    </cacheField>
    <cacheField name="No. Factura" numFmtId="0">
      <sharedItems containsString="0" containsBlank="1" containsNumber="1" containsInteger="1" minValue="1545919" maxValue="5193231"/>
    </cacheField>
    <cacheField name="Bodegajes Metilato  Valor COP" numFmtId="167">
      <sharedItems containsString="0" containsBlank="1" containsNumber="1" minValue="0" maxValue="7813400" count="192">
        <m/>
        <n v="76419.5"/>
        <n v="306004.5"/>
        <n v="76137"/>
        <n v="0"/>
        <n v="308274"/>
        <n v="864538"/>
        <n v="771822"/>
        <n v="1232566"/>
        <n v="1078495"/>
        <n v="1327952.6666666667"/>
        <n v="533859"/>
        <n v="610125"/>
        <n v="77036"/>
        <n v="1416470"/>
        <n v="478137"/>
        <n v="392735"/>
        <n v="632862"/>
        <n v="395197"/>
        <n v="623018"/>
        <n v="542096"/>
        <n v="845794"/>
        <n v="1075140"/>
        <n v="770194"/>
        <n v="843691"/>
        <n v="892439"/>
        <n v="727385"/>
        <n v="805386"/>
        <n v="966408"/>
        <n v="1252595"/>
        <n v="1326247"/>
        <n v="1227187"/>
        <n v="1101114"/>
        <n v="878603"/>
        <n v="995769"/>
        <n v="1066895"/>
        <n v="1273809"/>
        <n v="1621333"/>
        <n v="1100811"/>
        <n v="1789776"/>
        <n v="1641508"/>
        <n v="1831659"/>
        <n v="1570138"/>
        <n v="922534"/>
        <n v="1332525"/>
        <n v="2087568"/>
        <n v="1360230"/>
        <n v="1949306.5"/>
        <n v="1598591"/>
        <n v="1841428"/>
        <n v="1621513"/>
        <n v="2248979"/>
        <n v="2061608"/>
        <n v="2209307"/>
        <n v="2662066"/>
        <n v="2739799"/>
        <n v="2893598"/>
        <n v="2432517"/>
        <n v="2791658"/>
        <n v="2743929"/>
        <n v="1783554"/>
        <n v="1838409"/>
        <n v="2007514"/>
        <n v="2163167"/>
        <n v="1604930"/>
        <n v="1682032"/>
        <n v="1555694"/>
        <n v="1845744"/>
        <n v="1843415"/>
        <n v="1845743.5"/>
        <n v="1626407"/>
        <n v="524061"/>
        <n v="527557.5"/>
        <n v="532369"/>
        <n v="1470228"/>
        <n v="1752435"/>
        <n v="1374339"/>
        <n v="1842950"/>
        <n v="1300779"/>
        <n v="1584701.5"/>
        <n v="1433406"/>
        <n v="964601"/>
        <n v="1184494"/>
        <n v="1248440"/>
        <n v="1330828"/>
        <n v="1397062"/>
        <n v="1466915"/>
        <n v="1691367"/>
        <n v="1448407"/>
        <n v="946590.5"/>
        <n v="1254136"/>
        <n v="1370025"/>
        <n v="1899080"/>
        <n v="1226295"/>
        <n v="1247158"/>
        <n v="1553795"/>
        <n v="1766574"/>
        <n v="1632025"/>
        <n v="1911545"/>
        <n v="1570198"/>
        <n v="2007446"/>
        <n v="1668869"/>
        <n v="2139124"/>
        <n v="2161319"/>
        <n v="2226878"/>
        <n v="2294359"/>
        <n v="2493909.5"/>
        <n v="2572571"/>
        <n v="2969609"/>
        <n v="1940281.1919999998"/>
        <n v="1577279"/>
        <n v="1912274"/>
        <n v="2082780"/>
        <n v="2013354"/>
        <n v="2442367"/>
        <n v="2813231"/>
        <n v="2950462"/>
        <n v="2478750"/>
        <n v="2085169"/>
        <n v="1707555"/>
        <n v="1673284"/>
        <n v="1173849"/>
        <n v="4957500"/>
        <n v="3430440"/>
        <n v="3038095"/>
        <n v="3103447"/>
        <n v="3292447"/>
        <n v="2537928"/>
        <n v="2581484"/>
        <n v="2843250"/>
        <n v="3045594"/>
        <n v="3643379"/>
        <n v="3244985.86"/>
        <n v="3042174"/>
        <n v="2998324"/>
        <n v="3164173"/>
        <n v="2906966"/>
        <n v="2435167"/>
        <n v="2168944"/>
        <n v="2367524"/>
        <n v="3561664"/>
        <n v="2231073"/>
        <n v="1980891"/>
        <n v="2409740"/>
        <n v="2478589"/>
        <n v="1583543"/>
        <n v="2157362"/>
        <n v="2029306"/>
        <n v="2731506.16"/>
        <n v="1852500"/>
        <n v="1661926"/>
        <n v="1353750"/>
        <n v="1327743"/>
        <n v="1534352"/>
        <n v="7813400"/>
        <n v="3294152"/>
        <n v="575382"/>
        <n v="1100894"/>
        <n v="1027502"/>
        <n v="1311164"/>
        <n v="1618295"/>
        <n v="1988451"/>
        <n v="1627197"/>
        <n v="1729728"/>
        <n v="1788223"/>
        <n v="1946981"/>
        <n v="1190867.1359999999"/>
        <n v="1491339"/>
        <n v="1880953.92"/>
        <n v="1306778"/>
        <n v="1599305.92"/>
        <n v="1529771"/>
        <n v="1190868"/>
        <n v="1459944"/>
        <n v="1735830"/>
        <n v="1834964.7679999999"/>
        <n v="1461945.912"/>
        <n v="2014700"/>
        <n v="2014701"/>
        <n v="2246415"/>
        <n v="2341120"/>
        <n v="2113891"/>
        <n v="500329"/>
        <n v="2076690"/>
        <n v="2630475"/>
        <n v="2510569"/>
        <n v="2712108"/>
        <n v="2767255"/>
        <n v="2299282"/>
        <n v="2440832"/>
        <n v="1971073.1600000001"/>
        <n v="2184086"/>
      </sharedItems>
    </cacheField>
    <cacheField name="Trimestres" numFmtId="0" databaseField="0">
      <fieldGroup base="9">
        <rangePr groupBy="quarters" startDate="2015-12-26T00:00:00" endDate="2017-03-01T00:00:00"/>
        <groupItems count="6">
          <s v="&lt;26/12/2015"/>
          <s v="Trim.1"/>
          <s v="Trim.2"/>
          <s v="Trim.3"/>
          <s v="Trim.4"/>
          <s v="&gt;01/03/2017"/>
        </groupItems>
      </fieldGroup>
    </cacheField>
    <cacheField name="Años" numFmtId="0" databaseField="0">
      <fieldGroup base="9">
        <rangePr groupBy="years" startDate="2015-12-26T00:00:00" endDate="2017-03-01T00:00:00"/>
        <groupItems count="5">
          <s v="&lt;26/12/2015"/>
          <s v="2015"/>
          <s v="2016"/>
          <s v="2017"/>
          <s v="&gt;01/03/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35">
  <r>
    <s v="CTG"/>
    <s v="EM"/>
    <s v="MSCUZS477975"/>
    <s v="MSC"/>
    <n v="4926483810"/>
    <x v="0"/>
    <x v="0"/>
    <x v="0"/>
    <d v="2016-01-02T00:00:00"/>
    <x v="0"/>
    <n v="6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CNCP934321"/>
    <s v="CMA CGM"/>
    <n v="4924723231"/>
    <x v="1"/>
    <x v="1"/>
    <x v="1"/>
    <d v="2016-01-03T00:00:00"/>
    <x v="1"/>
    <n v="11"/>
    <n v="20"/>
    <x v="0"/>
    <n v="0"/>
    <n v="0"/>
    <n v="0"/>
    <n v="0"/>
    <n v="0"/>
    <s v="N/A"/>
    <s v="N/A"/>
    <m/>
    <m/>
    <m/>
    <m/>
    <m/>
    <m/>
    <m/>
    <x v="0"/>
  </r>
  <r>
    <s v="CTG"/>
    <s v="AP"/>
    <s v="SUDUC59991799002"/>
    <s v="HAMBURG SUD"/>
    <n v="4924555012"/>
    <x v="2"/>
    <x v="0"/>
    <x v="2"/>
    <d v="2016-01-03T00:00:00"/>
    <x v="2"/>
    <n v="17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ATL151232127"/>
    <s v="HAPAG"/>
    <n v="4926690528"/>
    <x v="3"/>
    <x v="0"/>
    <x v="3"/>
    <d v="2016-01-03T00:00:00"/>
    <x v="3"/>
    <n v="19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64462"/>
    <s v="CMA CGM"/>
    <s v="4926536377/4926536378/4926622108/4926536378/4926536378/4926536378/4925846405"/>
    <x v="4"/>
    <x v="0"/>
    <x v="4"/>
    <d v="2016-01-11T00:00:00"/>
    <x v="4"/>
    <n v="8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SUDUA5BASNC0389X"/>
    <s v="HAMBURG SUD"/>
    <n v="4926899413"/>
    <x v="5"/>
    <x v="0"/>
    <x v="5"/>
    <d v="2016-01-10T00:00:00"/>
    <x v="5"/>
    <n v="7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SUDUA5BASNC0389X"/>
    <s v="HAMBURG SUD"/>
    <n v="4926899413"/>
    <x v="5"/>
    <x v="0"/>
    <x v="6"/>
    <d v="2016-01-10T00:00:00"/>
    <x v="5"/>
    <n v="7"/>
    <n v="20"/>
    <x v="0"/>
    <n v="0"/>
    <n v="0"/>
    <n v="0"/>
    <n v="0"/>
    <n v="0"/>
    <s v="N/A"/>
    <s v="N/A"/>
    <m/>
    <m/>
    <m/>
    <m/>
    <m/>
    <m/>
    <m/>
    <x v="0"/>
  </r>
  <r>
    <s v="CTG"/>
    <s v="CM"/>
    <s v="MSCUUQ112114"/>
    <s v="MSC"/>
    <n v="4924393795"/>
    <x v="6"/>
    <x v="0"/>
    <x v="7"/>
    <d v="2016-01-14T00:00:00"/>
    <x v="4"/>
    <n v="5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MSCUFQ841493"/>
    <s v="MSC"/>
    <n v="4922258138"/>
    <x v="7"/>
    <x v="1"/>
    <x v="8"/>
    <d v="2016-01-13T00:00:00"/>
    <x v="3"/>
    <n v="9"/>
    <n v="20"/>
    <x v="0"/>
    <n v="0"/>
    <n v="0"/>
    <n v="0"/>
    <n v="0"/>
    <n v="0"/>
    <s v="N/A"/>
    <s v="N/A"/>
    <m/>
    <m/>
    <m/>
    <m/>
    <m/>
    <m/>
    <m/>
    <x v="0"/>
  </r>
  <r>
    <s v="BUN"/>
    <s v="EB"/>
    <s v="HDMUQSCO6091339"/>
    <s v="HAPAG"/>
    <n v="4926300722"/>
    <x v="8"/>
    <x v="0"/>
    <x v="9"/>
    <d v="2016-01-04T00:00:00"/>
    <x v="5"/>
    <n v="13"/>
    <n v="20"/>
    <x v="0"/>
    <n v="0"/>
    <n v="0"/>
    <n v="0"/>
    <n v="0"/>
    <n v="0"/>
    <s v="N/A"/>
    <s v="N/A"/>
    <m/>
    <m/>
    <m/>
    <m/>
    <m/>
    <m/>
    <m/>
    <x v="0"/>
  </r>
  <r>
    <s v="BUN"/>
    <s v="EV"/>
    <s v="SUDU252977279SJM"/>
    <s v="HAMBURG SUD"/>
    <n v="4926625329"/>
    <x v="9"/>
    <x v="0"/>
    <x v="10"/>
    <d v="2016-01-08T00:00:00"/>
    <x v="4"/>
    <n v="11"/>
    <n v="20"/>
    <x v="0"/>
    <n v="0"/>
    <n v="0"/>
    <n v="0"/>
    <n v="0"/>
    <n v="0"/>
    <s v="N/A"/>
    <s v="N/A"/>
    <m/>
    <m/>
    <m/>
    <m/>
    <m/>
    <m/>
    <m/>
    <x v="0"/>
  </r>
  <r>
    <s v="CTG"/>
    <s v="EN"/>
    <s v="FRA0263411"/>
    <s v="CMA CGM"/>
    <n v="4924899740"/>
    <x v="10"/>
    <x v="0"/>
    <x v="11"/>
    <d v="2016-01-11T00:00:00"/>
    <x v="6"/>
    <n v="12"/>
    <n v="20"/>
    <x v="0"/>
    <n v="0"/>
    <n v="0"/>
    <n v="0"/>
    <n v="0"/>
    <n v="0"/>
    <s v="N/A"/>
    <s v="N/A"/>
    <m/>
    <m/>
    <m/>
    <m/>
    <m/>
    <m/>
    <m/>
    <x v="0"/>
  </r>
  <r>
    <s v="CTG"/>
    <s v="EM"/>
    <s v="SUDUA5BASNC0386X"/>
    <s v="HAMBURG SUD"/>
    <n v="4926591597"/>
    <x v="11"/>
    <x v="0"/>
    <x v="12"/>
    <d v="2016-01-10T00:00:00"/>
    <x v="3"/>
    <n v="12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ATL151239550"/>
    <s v="HAPAG"/>
    <n v="4926246855"/>
    <x v="12"/>
    <x v="0"/>
    <x v="13"/>
    <d v="2016-01-10T00:00:00"/>
    <x v="6"/>
    <n v="13"/>
    <n v="20"/>
    <x v="0"/>
    <n v="0"/>
    <n v="0"/>
    <n v="0"/>
    <n v="0"/>
    <n v="0"/>
    <s v="N/A"/>
    <s v="N/A"/>
    <m/>
    <m/>
    <m/>
    <m/>
    <m/>
    <m/>
    <m/>
    <x v="0"/>
  </r>
  <r>
    <s v="CTG"/>
    <s v="EM"/>
    <s v="MSCUZS486901"/>
    <s v="MSC"/>
    <n v="4926980788"/>
    <x v="13"/>
    <x v="0"/>
    <x v="14"/>
    <d v="2016-01-09T00:00:00"/>
    <x v="7"/>
    <n v="15"/>
    <n v="20"/>
    <x v="0"/>
    <n v="0"/>
    <n v="0"/>
    <n v="0"/>
    <n v="0"/>
    <n v="0"/>
    <s v="N/A"/>
    <s v="N/A"/>
    <m/>
    <m/>
    <m/>
    <m/>
    <m/>
    <m/>
    <m/>
    <x v="0"/>
  </r>
  <r>
    <s v="CTG"/>
    <s v="EM"/>
    <s v="MSCUEV350714"/>
    <s v="MSC"/>
    <n v="4926536363"/>
    <x v="14"/>
    <x v="0"/>
    <x v="15"/>
    <d v="2016-01-13T00:00:00"/>
    <x v="7"/>
    <n v="11"/>
    <n v="20"/>
    <x v="0"/>
    <n v="0"/>
    <n v="0"/>
    <n v="0"/>
    <n v="0"/>
    <n v="0"/>
    <s v="N/A"/>
    <s v="N/A"/>
    <m/>
    <m/>
    <m/>
    <m/>
    <m/>
    <m/>
    <m/>
    <x v="0"/>
  </r>
  <r>
    <s v="CTG"/>
    <s v="EM"/>
    <s v="MSCURV239935"/>
    <s v="MSC"/>
    <n v="4926536370"/>
    <x v="15"/>
    <x v="2"/>
    <x v="16"/>
    <d v="2016-01-13T00:00:00"/>
    <x v="8"/>
    <n v="14"/>
    <n v="3"/>
    <x v="1"/>
    <n v="11"/>
    <n v="0"/>
    <n v="1650"/>
    <n v="0"/>
    <n v="1650"/>
    <s v="93747(FV-65789-0)"/>
    <n v="5382142"/>
    <m/>
    <m/>
    <m/>
    <m/>
    <m/>
    <m/>
    <m/>
    <x v="0"/>
  </r>
  <r>
    <s v="CTG"/>
    <s v="APDTA"/>
    <s v="SUDU260017732YUS "/>
    <s v="HAMBURG SUD"/>
    <n v="4926425738"/>
    <x v="16"/>
    <x v="0"/>
    <x v="17"/>
    <d v="2016-01-17T00:00:00"/>
    <x v="6"/>
    <n v="6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LHV1332353"/>
    <s v="CMA CGM"/>
    <n v="4925338652"/>
    <x v="7"/>
    <x v="1"/>
    <x v="18"/>
    <d v="2016-01-19T00:00:00"/>
    <x v="9"/>
    <n v="6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LHV1332353"/>
    <s v="CMA CGM"/>
    <n v="4925338652"/>
    <x v="7"/>
    <x v="1"/>
    <x v="19"/>
    <d v="2016-01-19T00:00:00"/>
    <x v="8"/>
    <n v="8"/>
    <n v="20"/>
    <x v="0"/>
    <n v="0"/>
    <n v="0"/>
    <n v="0"/>
    <n v="0"/>
    <n v="0"/>
    <s v="N/A"/>
    <s v="N/A"/>
    <m/>
    <m/>
    <m/>
    <m/>
    <m/>
    <m/>
    <m/>
    <x v="0"/>
  </r>
  <r>
    <s v="CTG"/>
    <s v="EM"/>
    <s v="MSCUZS473842"/>
    <s v="MSC"/>
    <n v="4926498467"/>
    <x v="17"/>
    <x v="0"/>
    <x v="20"/>
    <d v="2016-01-08T00:00:00"/>
    <x v="4"/>
    <n v="11"/>
    <n v="20"/>
    <x v="0"/>
    <n v="0"/>
    <n v="0"/>
    <n v="0"/>
    <n v="0"/>
    <n v="0"/>
    <s v="N/A"/>
    <s v="N/A"/>
    <m/>
    <m/>
    <m/>
    <m/>
    <m/>
    <m/>
    <m/>
    <x v="0"/>
  </r>
  <r>
    <s v="CTG"/>
    <s v="EB"/>
    <s v="SUDU150016419020"/>
    <s v="HAMBURG SUD"/>
    <n v="4926624151"/>
    <x v="18"/>
    <x v="0"/>
    <x v="21"/>
    <d v="2016-01-05T00:00:00"/>
    <x v="4"/>
    <n v="14"/>
    <n v="20"/>
    <x v="0"/>
    <n v="0"/>
    <n v="0"/>
    <n v="0"/>
    <n v="0"/>
    <n v="0"/>
    <s v="N/A"/>
    <s v="N/A"/>
    <m/>
    <m/>
    <m/>
    <m/>
    <m/>
    <m/>
    <m/>
    <x v="0"/>
  </r>
  <r>
    <s v="BUN"/>
    <s v="EV"/>
    <s v="MSCURV249645"/>
    <s v="MSC"/>
    <n v="4926188072"/>
    <x v="19"/>
    <x v="2"/>
    <x v="22"/>
    <d v="2016-01-21T00:00:00"/>
    <x v="10"/>
    <n v="13"/>
    <n v="3"/>
    <x v="2"/>
    <n v="10"/>
    <n v="0"/>
    <n v="1500"/>
    <n v="0"/>
    <n v="1500"/>
    <n v="93827"/>
    <n v="5284640"/>
    <m/>
    <m/>
    <m/>
    <m/>
    <m/>
    <m/>
    <m/>
    <x v="0"/>
  </r>
  <r>
    <s v="CTG"/>
    <s v="EM"/>
    <s v="HLCUATL151248035"/>
    <s v="HAPAG"/>
    <n v="4926482438"/>
    <x v="20"/>
    <x v="1"/>
    <x v="23"/>
    <d v="2016-01-10T00:00:00"/>
    <x v="11"/>
    <n v="18"/>
    <n v="20"/>
    <x v="0"/>
    <n v="0"/>
    <n v="0"/>
    <n v="0"/>
    <n v="0"/>
    <n v="0"/>
    <s v="N/A"/>
    <s v="N/A"/>
    <m/>
    <m/>
    <m/>
    <m/>
    <m/>
    <m/>
    <m/>
    <x v="0"/>
  </r>
  <r>
    <s v="CTG"/>
    <s v="EN"/>
    <s v="HLCUHAM151256737"/>
    <s v="HAPAG"/>
    <s v="4926297366/4926297381/4925846402"/>
    <x v="21"/>
    <x v="0"/>
    <x v="24"/>
    <d v="2016-01-19T00:00:00"/>
    <x v="12"/>
    <n v="11"/>
    <n v="20"/>
    <x v="0"/>
    <n v="0"/>
    <n v="0"/>
    <n v="0"/>
    <n v="0"/>
    <n v="0"/>
    <s v="N/A"/>
    <s v="N/A"/>
    <m/>
    <m/>
    <m/>
    <m/>
    <m/>
    <m/>
    <m/>
    <x v="0"/>
  </r>
  <r>
    <s v="CTG"/>
    <s v="EN"/>
    <s v="HLCUHAM151256737"/>
    <s v="HAPAG"/>
    <s v="4926297366/4926297381/4925846402"/>
    <x v="21"/>
    <x v="0"/>
    <x v="25"/>
    <d v="2016-01-19T00:00:00"/>
    <x v="12"/>
    <n v="11"/>
    <n v="20"/>
    <x v="0"/>
    <n v="0"/>
    <n v="0"/>
    <n v="0"/>
    <n v="0"/>
    <n v="0"/>
    <s v="N/A"/>
    <s v="N/A"/>
    <m/>
    <m/>
    <m/>
    <m/>
    <m/>
    <m/>
    <m/>
    <x v="0"/>
  </r>
  <r>
    <s v="CTG"/>
    <s v="EN"/>
    <s v="HLCUHAM151256737"/>
    <s v="HAPAG"/>
    <s v="4926297366/4926297381/4925846402"/>
    <x v="21"/>
    <x v="0"/>
    <x v="26"/>
    <d v="2016-01-19T00:00:00"/>
    <x v="12"/>
    <n v="11"/>
    <n v="20"/>
    <x v="0"/>
    <n v="0"/>
    <n v="0"/>
    <n v="0"/>
    <n v="0"/>
    <n v="0"/>
    <s v="N/A"/>
    <s v="N/A"/>
    <m/>
    <m/>
    <m/>
    <m/>
    <m/>
    <m/>
    <m/>
    <x v="0"/>
  </r>
  <r>
    <s v="CTG"/>
    <s v="EV"/>
    <s v="SUDU556502880008"/>
    <s v="HAMBURG SUD"/>
    <n v="4926644535"/>
    <x v="22"/>
    <x v="0"/>
    <x v="27"/>
    <d v="2016-01-16T00:00:00"/>
    <x v="13"/>
    <n v="15"/>
    <n v="20"/>
    <x v="0"/>
    <n v="0"/>
    <n v="0"/>
    <n v="0"/>
    <n v="0"/>
    <n v="0"/>
    <s v="N/A"/>
    <s v="N/A"/>
    <m/>
    <m/>
    <m/>
    <m/>
    <m/>
    <m/>
    <m/>
    <x v="0"/>
  </r>
  <r>
    <s v="CTG"/>
    <s v="AP"/>
    <s v="HLCUPSE160150170"/>
    <s v="HAPAG"/>
    <n v="4927115186"/>
    <x v="23"/>
    <x v="0"/>
    <x v="28"/>
    <d v="2016-01-20T00:00:00"/>
    <x v="14"/>
    <n v="15"/>
    <n v="20"/>
    <x v="0"/>
    <n v="0"/>
    <n v="0"/>
    <n v="0"/>
    <n v="0"/>
    <n v="0"/>
    <s v="N/A"/>
    <s v="N/A"/>
    <m/>
    <m/>
    <m/>
    <m/>
    <m/>
    <m/>
    <m/>
    <x v="0"/>
  </r>
  <r>
    <s v="CTG"/>
    <s v="CM"/>
    <s v="MSCUUQ114557"/>
    <s v="MSC"/>
    <n v="4925141903"/>
    <x v="6"/>
    <x v="0"/>
    <x v="29"/>
    <d v="2016-01-21T00:00:00"/>
    <x v="8"/>
    <n v="6"/>
    <n v="20"/>
    <x v="0"/>
    <n v="0"/>
    <n v="0"/>
    <n v="0"/>
    <n v="0"/>
    <n v="0"/>
    <s v="N/A"/>
    <s v="N/A"/>
    <m/>
    <m/>
    <m/>
    <m/>
    <m/>
    <m/>
    <m/>
    <x v="0"/>
  </r>
  <r>
    <s v="CTG"/>
    <s v="EM"/>
    <s v="SUDUC5ANRNC1585X"/>
    <s v="HAMBURG SUD"/>
    <n v="4926536364"/>
    <x v="14"/>
    <x v="0"/>
    <x v="30"/>
    <d v="2016-01-17T00:00:00"/>
    <x v="7"/>
    <n v="7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65185"/>
    <s v="CMA CGM"/>
    <n v="4926001358"/>
    <x v="24"/>
    <x v="0"/>
    <x v="31"/>
    <d v="2016-01-19T00:00:00"/>
    <x v="12"/>
    <n v="11"/>
    <n v="20"/>
    <x v="0"/>
    <n v="0"/>
    <n v="0"/>
    <n v="0"/>
    <n v="0"/>
    <n v="0"/>
    <s v="N/A"/>
    <s v="N/A"/>
    <m/>
    <m/>
    <m/>
    <m/>
    <m/>
    <m/>
    <m/>
    <x v="0"/>
  </r>
  <r>
    <s v="CTG"/>
    <s v="EN"/>
    <s v="HLCUHAM151265021"/>
    <s v="HAPAG"/>
    <n v="4926265638"/>
    <x v="25"/>
    <x v="0"/>
    <x v="32"/>
    <d v="2016-01-21T00:00:00"/>
    <x v="12"/>
    <n v="9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FRA0264753"/>
    <s v="CMA CGM"/>
    <n v="4926740475"/>
    <x v="5"/>
    <x v="1"/>
    <x v="33"/>
    <d v="2016-01-19T00:00:00"/>
    <x v="11"/>
    <n v="9"/>
    <n v="20"/>
    <x v="0"/>
    <n v="0"/>
    <n v="0"/>
    <n v="0"/>
    <n v="0"/>
    <n v="0"/>
    <s v="N/A"/>
    <s v="N/A"/>
    <m/>
    <m/>
    <m/>
    <m/>
    <m/>
    <m/>
    <m/>
    <x v="0"/>
  </r>
  <r>
    <s v="CTG"/>
    <s v="EM"/>
    <s v="SUDUA5BASNC0400X"/>
    <s v="HAMBURG SUD"/>
    <n v="4924802624"/>
    <x v="26"/>
    <x v="1"/>
    <x v="34"/>
    <d v="2016-01-24T00:00:00"/>
    <x v="10"/>
    <n v="10"/>
    <n v="20"/>
    <x v="0"/>
    <n v="0"/>
    <n v="0"/>
    <n v="0"/>
    <n v="0"/>
    <n v="0"/>
    <s v="N/A"/>
    <s v="N/A"/>
    <m/>
    <m/>
    <m/>
    <m/>
    <m/>
    <m/>
    <m/>
    <x v="0"/>
  </r>
  <r>
    <s v="CTG"/>
    <s v="EN"/>
    <s v="SUDUC59991873004"/>
    <s v="HAMBURG SUD"/>
    <n v="4927095613"/>
    <x v="27"/>
    <x v="2"/>
    <x v="35"/>
    <d v="2016-01-24T00:00:00"/>
    <x v="10"/>
    <n v="10"/>
    <n v="3"/>
    <x v="3"/>
    <n v="7"/>
    <n v="0"/>
    <n v="1050"/>
    <n v="0"/>
    <n v="1050"/>
    <s v="195674(FV-67352-0)"/>
    <n v="2217217"/>
    <n v="195674"/>
    <n v="33594"/>
    <m/>
    <m/>
    <m/>
    <m/>
    <m/>
    <x v="0"/>
  </r>
  <r>
    <s v="CTG"/>
    <s v="EM"/>
    <s v="FRA0265761"/>
    <s v="CMA CGM"/>
    <n v="4925385868"/>
    <x v="28"/>
    <x v="1"/>
    <x v="36"/>
    <d v="2016-01-25T00:00:00"/>
    <x v="15"/>
    <n v="15"/>
    <n v="20"/>
    <x v="0"/>
    <n v="0"/>
    <n v="0"/>
    <n v="0"/>
    <n v="0"/>
    <n v="0"/>
    <s v="N/A"/>
    <s v="N/A"/>
    <m/>
    <m/>
    <m/>
    <m/>
    <m/>
    <m/>
    <m/>
    <x v="0"/>
  </r>
  <r>
    <s v="CTG"/>
    <s v="CM"/>
    <s v="NAM2291913"/>
    <s v="CMA CGM"/>
    <n v="4926407158"/>
    <x v="29"/>
    <x v="3"/>
    <x v="37"/>
    <d v="2016-01-02T00:00:00"/>
    <x v="13"/>
    <n v="29"/>
    <n v="15"/>
    <x v="4"/>
    <n v="14"/>
    <n v="0"/>
    <n v="350"/>
    <n v="0"/>
    <n v="350"/>
    <s v="NP0964(FV-65795-0)"/>
    <n v="1622928"/>
    <m/>
    <m/>
    <m/>
    <m/>
    <m/>
    <m/>
    <m/>
    <x v="0"/>
  </r>
  <r>
    <s v="CTG"/>
    <s v="CM"/>
    <s v="NAM2304129"/>
    <s v="CMA CGM"/>
    <n v="4925139663"/>
    <x v="29"/>
    <x v="3"/>
    <x v="38"/>
    <d v="2016-01-15T00:00:00"/>
    <x v="16"/>
    <n v="27"/>
    <n v="15"/>
    <x v="5"/>
    <n v="12"/>
    <n v="0"/>
    <n v="300"/>
    <n v="0"/>
    <n v="300"/>
    <s v="NP0987"/>
    <n v="1430988"/>
    <m/>
    <m/>
    <m/>
    <m/>
    <m/>
    <m/>
    <m/>
    <x v="0"/>
  </r>
  <r>
    <s v="CTG"/>
    <s v="CM"/>
    <s v="MSCUUQ108492"/>
    <s v="MSC"/>
    <n v="4925979722"/>
    <x v="30"/>
    <x v="3"/>
    <x v="39"/>
    <d v="2016-01-11T00:00:00"/>
    <x v="7"/>
    <n v="13"/>
    <n v="15"/>
    <x v="0"/>
    <n v="0"/>
    <n v="0"/>
    <n v="0"/>
    <n v="0"/>
    <n v="0"/>
    <s v="N/A"/>
    <s v="N/A"/>
    <m/>
    <m/>
    <m/>
    <m/>
    <m/>
    <m/>
    <m/>
    <x v="0"/>
  </r>
  <r>
    <s v="CTG"/>
    <s v="CM"/>
    <s v="MSCUUQ108492"/>
    <s v="MSC"/>
    <n v="4925979722"/>
    <x v="30"/>
    <x v="3"/>
    <x v="40"/>
    <d v="2016-01-11T00:00:00"/>
    <x v="17"/>
    <n v="27"/>
    <n v="15"/>
    <x v="5"/>
    <n v="12"/>
    <n v="0"/>
    <n v="300"/>
    <n v="0"/>
    <n v="300"/>
    <m/>
    <m/>
    <m/>
    <m/>
    <m/>
    <m/>
    <m/>
    <m/>
    <m/>
    <x v="0"/>
  </r>
  <r>
    <s v="CTG"/>
    <s v="EB"/>
    <s v="SUDUA5BASNC0383X"/>
    <s v="HAMBURG SUD"/>
    <n v="4925218147"/>
    <x v="31"/>
    <x v="0"/>
    <x v="41"/>
    <d v="2016-01-10T00:00:00"/>
    <x v="7"/>
    <n v="14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63927"/>
    <s v="CMA CGM"/>
    <s v="4926001400/4926214302/4926536368"/>
    <x v="32"/>
    <x v="0"/>
    <x v="42"/>
    <d v="2016-01-11T00:00:00"/>
    <x v="6"/>
    <n v="12"/>
    <n v="20"/>
    <x v="0"/>
    <n v="0"/>
    <n v="0"/>
    <n v="0"/>
    <n v="0"/>
    <n v="0"/>
    <s v="N/A"/>
    <s v="N/A"/>
    <m/>
    <m/>
    <m/>
    <m/>
    <m/>
    <m/>
    <m/>
    <x v="0"/>
  </r>
  <r>
    <s v="CTG"/>
    <s v="AP"/>
    <s v="SUDU260017527USX"/>
    <s v="HAMBURG SUD"/>
    <n v="4925172856"/>
    <x v="33"/>
    <x v="0"/>
    <x v="43"/>
    <d v="2016-01-10T00:00:00"/>
    <x v="18"/>
    <n v="23"/>
    <n v="20"/>
    <x v="6"/>
    <n v="3"/>
    <n v="0"/>
    <n v="30"/>
    <n v="0"/>
    <n v="30"/>
    <n v="194799"/>
    <n v="99586"/>
    <m/>
    <m/>
    <m/>
    <m/>
    <m/>
    <m/>
    <m/>
    <x v="0"/>
  </r>
  <r>
    <s v="CTG"/>
    <s v="EM"/>
    <s v="SUDUA6BASNC0392X"/>
    <s v="HAMBURG SUD"/>
    <s v="4926592809/4926822999/4926822997/4926245268/4926592453/4926592804/4926592819/4925997328/4926592830/4926592831/4926592815"/>
    <x v="34"/>
    <x v="1"/>
    <x v="44"/>
    <d v="2016-01-17T00:00:00"/>
    <x v="18"/>
    <n v="16"/>
    <n v="20"/>
    <x v="0"/>
    <n v="0"/>
    <n v="0"/>
    <n v="0"/>
    <n v="0"/>
    <n v="0"/>
    <s v="N/A"/>
    <s v="N/A"/>
    <m/>
    <m/>
    <m/>
    <m/>
    <m/>
    <m/>
    <m/>
    <x v="0"/>
  </r>
  <r>
    <s v="CTG"/>
    <s v="CM"/>
    <s v="MSCUUQ114854"/>
    <s v="MSC"/>
    <n v="4926854689"/>
    <x v="30"/>
    <x v="0"/>
    <x v="45"/>
    <d v="2016-01-21T00:00:00"/>
    <x v="18"/>
    <n v="12"/>
    <n v="20"/>
    <x v="0"/>
    <n v="0"/>
    <n v="0"/>
    <n v="0"/>
    <n v="0"/>
    <n v="0"/>
    <s v="N/A"/>
    <s v="N/A"/>
    <m/>
    <m/>
    <m/>
    <m/>
    <m/>
    <m/>
    <m/>
    <x v="0"/>
  </r>
  <r>
    <s v="CTG"/>
    <s v="EN"/>
    <s v="HLCUHAM160100144"/>
    <s v="HAPAG"/>
    <s v="4926245282/4926265637/4926297368/4926297384/4925338853"/>
    <x v="35"/>
    <x v="1"/>
    <x v="46"/>
    <d v="2016-01-27T00:00:00"/>
    <x v="15"/>
    <n v="13"/>
    <n v="20"/>
    <x v="0"/>
    <n v="0"/>
    <n v="0"/>
    <n v="0"/>
    <n v="0"/>
    <n v="0"/>
    <s v="N/A"/>
    <s v="N/A"/>
    <m/>
    <m/>
    <m/>
    <m/>
    <m/>
    <m/>
    <m/>
    <x v="0"/>
  </r>
  <r>
    <s v="CTG"/>
    <s v="CM"/>
    <s v="MSCUUQ117642"/>
    <s v="MSC"/>
    <n v="4926854689"/>
    <x v="30"/>
    <x v="0"/>
    <x v="47"/>
    <d v="2016-01-27T00:00:00"/>
    <x v="19"/>
    <n v="17"/>
    <n v="20"/>
    <x v="0"/>
    <n v="0"/>
    <n v="0"/>
    <n v="0"/>
    <n v="0"/>
    <n v="0"/>
    <s v="N/A"/>
    <s v="N/A"/>
    <m/>
    <m/>
    <m/>
    <m/>
    <m/>
    <m/>
    <m/>
    <x v="0"/>
  </r>
  <r>
    <s v="CTG"/>
    <s v="CM"/>
    <s v="MSCUUQ117642"/>
    <s v="MSC"/>
    <n v="4926854689"/>
    <x v="30"/>
    <x v="0"/>
    <x v="48"/>
    <d v="2016-01-27T00:00:00"/>
    <x v="19"/>
    <n v="17"/>
    <n v="20"/>
    <x v="0"/>
    <n v="0"/>
    <n v="0"/>
    <n v="0"/>
    <n v="0"/>
    <n v="0"/>
    <s v="N/A"/>
    <s v="N/A"/>
    <m/>
    <m/>
    <m/>
    <m/>
    <m/>
    <m/>
    <m/>
    <x v="0"/>
  </r>
  <r>
    <s v="CTG"/>
    <s v="EN"/>
    <s v="HLCUHAM160100199"/>
    <s v="HAPAG"/>
    <n v="4926297367"/>
    <x v="36"/>
    <x v="0"/>
    <x v="49"/>
    <d v="2016-01-27T00:00:00"/>
    <x v="15"/>
    <n v="13"/>
    <n v="20"/>
    <x v="0"/>
    <n v="0"/>
    <n v="0"/>
    <n v="0"/>
    <n v="0"/>
    <n v="0"/>
    <s v="N/A"/>
    <s v="N/A"/>
    <m/>
    <m/>
    <m/>
    <m/>
    <m/>
    <m/>
    <m/>
    <x v="0"/>
  </r>
  <r>
    <s v="CTG"/>
    <s v="EN"/>
    <s v="HLCUHAM151258798"/>
    <s v="HAPAG"/>
    <s v="4926297376/4926297378/4926297380/4926297385/4926297386/4925841246"/>
    <x v="37"/>
    <x v="1"/>
    <x v="50"/>
    <d v="2016-01-19T00:00:00"/>
    <x v="20"/>
    <n v="17"/>
    <n v="20"/>
    <x v="0"/>
    <n v="0"/>
    <n v="0"/>
    <n v="0"/>
    <n v="0"/>
    <n v="0"/>
    <s v="N/A"/>
    <s v="N/A"/>
    <m/>
    <m/>
    <m/>
    <m/>
    <m/>
    <m/>
    <m/>
    <x v="0"/>
  </r>
  <r>
    <s v="CTG"/>
    <s v="CM"/>
    <s v="MSCUUQ117626"/>
    <s v="MSC"/>
    <n v="4926980384"/>
    <x v="30"/>
    <x v="0"/>
    <x v="51"/>
    <d v="2016-01-27T00:00:00"/>
    <x v="13"/>
    <n v="4"/>
    <n v="20"/>
    <x v="0"/>
    <n v="0"/>
    <n v="0"/>
    <n v="0"/>
    <n v="0"/>
    <n v="0"/>
    <s v="N/A"/>
    <s v="N/A"/>
    <m/>
    <m/>
    <m/>
    <m/>
    <m/>
    <m/>
    <m/>
    <x v="0"/>
  </r>
  <r>
    <s v="CTG"/>
    <s v="CM"/>
    <s v="MSCUUQ117626"/>
    <s v="MSC"/>
    <n v="4926980384"/>
    <x v="30"/>
    <x v="0"/>
    <x v="52"/>
    <d v="2016-01-27T00:00:00"/>
    <x v="13"/>
    <n v="4"/>
    <n v="20"/>
    <x v="0"/>
    <n v="0"/>
    <n v="0"/>
    <n v="0"/>
    <n v="0"/>
    <n v="0"/>
    <s v="N/A"/>
    <s v="N/A"/>
    <m/>
    <m/>
    <m/>
    <m/>
    <m/>
    <m/>
    <m/>
    <x v="0"/>
  </r>
  <r>
    <s v="CTG"/>
    <s v="CM"/>
    <s v="MSCUUQ117626"/>
    <s v="MSC"/>
    <n v="4926980384"/>
    <x v="30"/>
    <x v="0"/>
    <x v="53"/>
    <d v="2016-01-27T00:00:00"/>
    <x v="13"/>
    <n v="4"/>
    <n v="20"/>
    <x v="0"/>
    <n v="0"/>
    <n v="0"/>
    <n v="0"/>
    <n v="0"/>
    <n v="0"/>
    <s v="N/A"/>
    <s v="N/A"/>
    <m/>
    <m/>
    <m/>
    <m/>
    <m/>
    <m/>
    <m/>
    <x v="0"/>
  </r>
  <r>
    <s v="CTG"/>
    <s v="CM"/>
    <s v="MSCUUQ117626"/>
    <s v="MSC"/>
    <n v="4926980384"/>
    <x v="30"/>
    <x v="0"/>
    <x v="54"/>
    <d v="2016-01-27T00:00:00"/>
    <x v="10"/>
    <n v="7"/>
    <n v="20"/>
    <x v="0"/>
    <n v="0"/>
    <n v="0"/>
    <n v="0"/>
    <n v="0"/>
    <n v="0"/>
    <s v="N/A"/>
    <s v="N/A"/>
    <m/>
    <m/>
    <m/>
    <m/>
    <m/>
    <m/>
    <m/>
    <x v="0"/>
  </r>
  <r>
    <s v="CTG"/>
    <s v="CM"/>
    <s v="MSCUUQ117600"/>
    <s v="MSC"/>
    <n v="4926854693"/>
    <x v="30"/>
    <x v="0"/>
    <x v="55"/>
    <d v="2016-01-27T00:00:00"/>
    <x v="10"/>
    <n v="7"/>
    <n v="20"/>
    <x v="0"/>
    <n v="0"/>
    <n v="0"/>
    <n v="0"/>
    <n v="0"/>
    <n v="0"/>
    <s v="N/A"/>
    <s v="N/A"/>
    <m/>
    <m/>
    <m/>
    <m/>
    <m/>
    <m/>
    <m/>
    <x v="0"/>
  </r>
  <r>
    <s v="CTG"/>
    <s v="CM"/>
    <s v="MSCUUQ117600"/>
    <s v="MSC"/>
    <n v="4926854693"/>
    <x v="30"/>
    <x v="0"/>
    <x v="56"/>
    <d v="2016-01-27T00:00:00"/>
    <x v="10"/>
    <n v="7"/>
    <n v="20"/>
    <x v="0"/>
    <n v="0"/>
    <n v="0"/>
    <n v="0"/>
    <n v="0"/>
    <n v="0"/>
    <s v="N/A"/>
    <s v="N/A"/>
    <m/>
    <m/>
    <m/>
    <m/>
    <m/>
    <m/>
    <m/>
    <x v="0"/>
  </r>
  <r>
    <s v="CTG"/>
    <s v="CM"/>
    <s v="MSCUUQ117600"/>
    <s v="MSC"/>
    <n v="4926854693"/>
    <x v="30"/>
    <x v="0"/>
    <x v="57"/>
    <d v="2016-01-27T00:00:00"/>
    <x v="10"/>
    <n v="7"/>
    <n v="20"/>
    <x v="0"/>
    <n v="0"/>
    <n v="0"/>
    <n v="0"/>
    <n v="0"/>
    <n v="0"/>
    <s v="N/A"/>
    <s v="N/A"/>
    <m/>
    <m/>
    <m/>
    <m/>
    <m/>
    <m/>
    <m/>
    <x v="0"/>
  </r>
  <r>
    <s v="CTG"/>
    <s v="CM"/>
    <s v="MSCUUQ117600"/>
    <s v="MSC"/>
    <n v="4926854693"/>
    <x v="30"/>
    <x v="0"/>
    <x v="58"/>
    <d v="2016-01-27T00:00:00"/>
    <x v="10"/>
    <n v="7"/>
    <n v="20"/>
    <x v="0"/>
    <n v="0"/>
    <n v="0"/>
    <n v="0"/>
    <n v="0"/>
    <n v="0"/>
    <s v="N/A"/>
    <s v="N/A"/>
    <m/>
    <m/>
    <m/>
    <m/>
    <m/>
    <m/>
    <m/>
    <x v="0"/>
  </r>
  <r>
    <s v="CTG"/>
    <s v="CM"/>
    <s v="MSCUUQ117600"/>
    <s v="MSC"/>
    <n v="4926854693"/>
    <x v="30"/>
    <x v="0"/>
    <x v="59"/>
    <d v="2016-01-27T00:00:00"/>
    <x v="10"/>
    <n v="7"/>
    <n v="20"/>
    <x v="0"/>
    <n v="0"/>
    <n v="0"/>
    <n v="0"/>
    <n v="0"/>
    <n v="0"/>
    <s v="N/A"/>
    <s v="N/A"/>
    <m/>
    <m/>
    <m/>
    <m/>
    <m/>
    <m/>
    <m/>
    <x v="0"/>
  </r>
  <r>
    <s v="CTG"/>
    <s v="CM"/>
    <s v="MSCUUQ117600"/>
    <s v="MSC"/>
    <n v="4926854693"/>
    <x v="30"/>
    <x v="0"/>
    <x v="60"/>
    <d v="2016-01-27T00:00:00"/>
    <x v="10"/>
    <n v="7"/>
    <n v="20"/>
    <x v="0"/>
    <n v="0"/>
    <n v="0"/>
    <n v="0"/>
    <n v="0"/>
    <n v="0"/>
    <s v="N/A"/>
    <s v="N/A"/>
    <m/>
    <m/>
    <m/>
    <m/>
    <m/>
    <m/>
    <m/>
    <x v="0"/>
  </r>
  <r>
    <s v="CTG"/>
    <s v="CM"/>
    <s v="MSCUUQ117600"/>
    <s v="MSC"/>
    <n v="4926854693"/>
    <x v="30"/>
    <x v="0"/>
    <x v="61"/>
    <d v="2016-01-27T00:00:00"/>
    <x v="10"/>
    <n v="7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HLCUBC1160106158"/>
    <s v="HAPAG"/>
    <n v="4921330924"/>
    <x v="38"/>
    <x v="0"/>
    <x v="62"/>
    <d v="2016-01-30T00:00:00"/>
    <x v="20"/>
    <n v="6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GOA160106583"/>
    <s v="HAPAG"/>
    <n v="4926501331"/>
    <x v="39"/>
    <x v="0"/>
    <x v="63"/>
    <d v="2016-01-30T00:00:00"/>
    <x v="16"/>
    <n v="12"/>
    <n v="20"/>
    <x v="0"/>
    <n v="0"/>
    <n v="0"/>
    <n v="0"/>
    <n v="0"/>
    <n v="0"/>
    <s v="N/A"/>
    <s v="N/A"/>
    <m/>
    <m/>
    <m/>
    <m/>
    <m/>
    <m/>
    <m/>
    <x v="0"/>
  </r>
  <r>
    <s v="CTG"/>
    <s v="EM"/>
    <s v="SUDUA6BASNC0001X"/>
    <s v="HAMBURG SUD"/>
    <n v="4927172898"/>
    <x v="11"/>
    <x v="0"/>
    <x v="64"/>
    <d v="2016-01-31T00:00:00"/>
    <x v="21"/>
    <n v="12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0123672"/>
    <s v="HAPAG"/>
    <n v="4925979727"/>
    <x v="29"/>
    <x v="0"/>
    <x v="65"/>
    <d v="2016-01-31T00:00:00"/>
    <x v="22"/>
    <n v="6"/>
    <n v="20"/>
    <x v="0"/>
    <n v="0"/>
    <n v="0"/>
    <n v="0"/>
    <n v="0"/>
    <n v="0"/>
    <s v="N/A"/>
    <s v="N/A"/>
    <m/>
    <m/>
    <m/>
    <m/>
    <m/>
    <m/>
    <m/>
    <x v="0"/>
  </r>
  <r>
    <s v="CTG"/>
    <s v="EM"/>
    <s v="SUDUA6BASNC0004X"/>
    <s v="HAMBURG SUD"/>
    <s v="4927172593/4927172588/4926592458/4927172590/4927172591/4927172597/4927172598/4927143103"/>
    <x v="40"/>
    <x v="0"/>
    <x v="66"/>
    <d v="2016-01-31T00:00:00"/>
    <x v="19"/>
    <n v="13"/>
    <n v="20"/>
    <x v="0"/>
    <n v="0"/>
    <n v="0"/>
    <n v="0"/>
    <n v="0"/>
    <n v="0"/>
    <s v="N/A"/>
    <s v="N/A"/>
    <m/>
    <m/>
    <s v="ACS5-195523"/>
    <n v="31668"/>
    <m/>
    <m/>
    <m/>
    <x v="0"/>
  </r>
  <r>
    <s v="CTG"/>
    <s v="EM"/>
    <s v="FRA0266210"/>
    <s v="CMA CGM"/>
    <s v="4927143113/4926851902/4927172640"/>
    <x v="41"/>
    <x v="1"/>
    <x v="67"/>
    <d v="2016-02-01T00:00:00"/>
    <x v="23"/>
    <n v="9"/>
    <n v="20"/>
    <x v="0"/>
    <n v="0"/>
    <n v="0"/>
    <n v="0"/>
    <n v="0"/>
    <n v="0"/>
    <s v="N/A"/>
    <s v="N/A"/>
    <m/>
    <m/>
    <m/>
    <m/>
    <m/>
    <m/>
    <m/>
    <x v="0"/>
  </r>
  <r>
    <s v="CTG"/>
    <s v="EC"/>
    <s v="SUDUA6BASNC0008X"/>
    <s v="HAMBURG SUD"/>
    <n v="4926854767"/>
    <x v="42"/>
    <x v="1"/>
    <x v="68"/>
    <d v="2016-01-31T00:00:00"/>
    <x v="24"/>
    <n v="14"/>
    <n v="20"/>
    <x v="0"/>
    <n v="0"/>
    <n v="0"/>
    <n v="0"/>
    <n v="0"/>
    <n v="0"/>
    <s v="N/A"/>
    <s v="N/A"/>
    <m/>
    <m/>
    <s v="ACS5-195571"/>
    <n v="62874"/>
    <m/>
    <m/>
    <m/>
    <x v="0"/>
  </r>
  <r>
    <s v="CTG"/>
    <s v="AP"/>
    <s v="HLCUATL160120050"/>
    <s v="HAPAG"/>
    <n v="4925050138"/>
    <x v="43"/>
    <x v="0"/>
    <x v="69"/>
    <d v="2016-02-02T00:00:00"/>
    <x v="25"/>
    <n v="15"/>
    <n v="20"/>
    <x v="0"/>
    <n v="0"/>
    <n v="0"/>
    <n v="0"/>
    <n v="0"/>
    <n v="0"/>
    <s v="N/A"/>
    <s v="N/A"/>
    <m/>
    <m/>
    <m/>
    <m/>
    <m/>
    <m/>
    <m/>
    <x v="0"/>
  </r>
  <r>
    <s v="CTG"/>
    <s v="EM"/>
    <s v="SUDUC65551926001"/>
    <s v="HAMBURG SUD"/>
    <n v="4927113106"/>
    <x v="44"/>
    <x v="0"/>
    <x v="70"/>
    <d v="2016-01-31T00:00:00"/>
    <x v="25"/>
    <n v="17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GOA160128073"/>
    <s v="HAPAG"/>
    <n v="4926501331"/>
    <x v="45"/>
    <x v="0"/>
    <x v="71"/>
    <d v="2016-02-03T00:00:00"/>
    <x v="24"/>
    <n v="11"/>
    <n v="20"/>
    <x v="0"/>
    <n v="0"/>
    <n v="0"/>
    <n v="0"/>
    <n v="0"/>
    <n v="0"/>
    <s v="N/A"/>
    <s v="N/A"/>
    <m/>
    <m/>
    <m/>
    <m/>
    <m/>
    <m/>
    <m/>
    <x v="0"/>
  </r>
  <r>
    <s v="CTG"/>
    <s v="EB"/>
    <s v="SUDU160016558115"/>
    <s v="HAMBURG SUD"/>
    <s v="4926695295/4927256435"/>
    <x v="46"/>
    <x v="0"/>
    <x v="72"/>
    <d v="2016-02-02T00:00:00"/>
    <x v="25"/>
    <n v="15"/>
    <n v="20"/>
    <x v="0"/>
    <n v="0"/>
    <n v="0"/>
    <n v="0"/>
    <n v="0"/>
    <n v="0"/>
    <s v="N/A"/>
    <s v="N/A"/>
    <m/>
    <m/>
    <m/>
    <m/>
    <m/>
    <m/>
    <m/>
    <x v="0"/>
  </r>
  <r>
    <s v="CTG"/>
    <s v="AP"/>
    <s v="SUDUA5BASNC0403X"/>
    <s v="HAMBURG SUD"/>
    <n v="4924603301"/>
    <x v="47"/>
    <x v="0"/>
    <x v="73"/>
    <d v="2016-01-31T00:00:00"/>
    <x v="25"/>
    <n v="17"/>
    <n v="20"/>
    <x v="0"/>
    <n v="0"/>
    <n v="0"/>
    <n v="0"/>
    <n v="0"/>
    <n v="0"/>
    <s v="N/A"/>
    <s v="N/A"/>
    <s v="ACS5-195706"/>
    <n v="25824"/>
    <m/>
    <m/>
    <m/>
    <m/>
    <m/>
    <x v="0"/>
  </r>
  <r>
    <s v="CTG"/>
    <s v="EM"/>
    <s v="ZIMUORF620540"/>
    <s v="ZIM"/>
    <n v="4927114460"/>
    <x v="48"/>
    <x v="0"/>
    <x v="74"/>
    <d v="2016-02-03T00:00:00"/>
    <x v="25"/>
    <n v="14"/>
    <n v="10"/>
    <x v="7"/>
    <n v="4"/>
    <n v="0"/>
    <n v="400"/>
    <n v="0"/>
    <n v="400"/>
    <m/>
    <m/>
    <m/>
    <m/>
    <m/>
    <m/>
    <m/>
    <m/>
    <m/>
    <x v="0"/>
  </r>
  <r>
    <s v="CTG"/>
    <s v="EM"/>
    <s v="SUDUA6BASNC0009X"/>
    <s v="HAMBURG SUD"/>
    <s v="4927143107/4927176707/4927172892/4927172894/4927172641/4927176453"/>
    <x v="49"/>
    <x v="1"/>
    <x v="75"/>
    <d v="2016-02-07T00:00:00"/>
    <x v="26"/>
    <n v="12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66668"/>
    <s v="CMA CGM"/>
    <n v="4926592834"/>
    <x v="50"/>
    <x v="0"/>
    <x v="76"/>
    <d v="2016-02-08T00:00:00"/>
    <x v="27"/>
    <n v="8"/>
    <n v="20"/>
    <x v="0"/>
    <n v="0"/>
    <n v="0"/>
    <n v="0"/>
    <n v="0"/>
    <n v="0"/>
    <s v="N/A"/>
    <s v="N/A"/>
    <m/>
    <m/>
    <m/>
    <m/>
    <m/>
    <m/>
    <m/>
    <x v="0"/>
  </r>
  <r>
    <s v="CTG"/>
    <s v="CM"/>
    <s v="MSCUUQ121149"/>
    <s v="MSC"/>
    <n v="4927222151"/>
    <x v="6"/>
    <x v="0"/>
    <x v="77"/>
    <d v="2016-02-10T00:00:00"/>
    <x v="24"/>
    <n v="4"/>
    <n v="20"/>
    <x v="0"/>
    <n v="0"/>
    <n v="0"/>
    <n v="0"/>
    <n v="0"/>
    <n v="0"/>
    <s v="N/A"/>
    <s v="N/A"/>
    <n v="94162"/>
    <n v="27776"/>
    <m/>
    <m/>
    <m/>
    <m/>
    <m/>
    <x v="0"/>
  </r>
  <r>
    <s v="CTG"/>
    <s v="EN"/>
    <s v="FRA0266336"/>
    <s v="CMA CGM"/>
    <s v="4926315981/4927143146/4926617482/4927143149"/>
    <x v="51"/>
    <x v="4"/>
    <x v="78"/>
    <d v="2016-02-08T00:00:00"/>
    <x v="27"/>
    <n v="8"/>
    <n v="3"/>
    <x v="8"/>
    <n v="5"/>
    <n v="0"/>
    <n v="890"/>
    <n v="0"/>
    <n v="890"/>
    <m/>
    <m/>
    <m/>
    <m/>
    <m/>
    <m/>
    <m/>
    <m/>
    <m/>
    <x v="0"/>
  </r>
  <r>
    <s v="CTG"/>
    <s v="EM"/>
    <s v="FRA0265810"/>
    <s v="CMA CGM"/>
    <s v="4927009434/4926536367/4927113104/4927113104/4927111499/4927113104"/>
    <x v="52"/>
    <x v="4"/>
    <x v="79"/>
    <d v="2016-02-08T00:00:00"/>
    <x v="27"/>
    <n v="8"/>
    <n v="3"/>
    <x v="8"/>
    <n v="5"/>
    <n v="0"/>
    <n v="890"/>
    <n v="0"/>
    <n v="890"/>
    <s v="134000(FV-66537-0)"/>
    <n v="904300"/>
    <m/>
    <m/>
    <m/>
    <m/>
    <m/>
    <m/>
    <m/>
    <x v="0"/>
  </r>
  <r>
    <s v="CTG"/>
    <s v="EM"/>
    <s v="MSCURV335956"/>
    <s v="MSC"/>
    <s v="4926536366/4926822983"/>
    <x v="53"/>
    <x v="2"/>
    <x v="80"/>
    <d v="2016-02-08T00:00:00"/>
    <x v="27"/>
    <n v="8"/>
    <n v="3"/>
    <x v="8"/>
    <n v="5"/>
    <n v="0"/>
    <n v="750"/>
    <n v="0"/>
    <n v="750"/>
    <n v="94086"/>
    <n v="2157835"/>
    <m/>
    <m/>
    <m/>
    <m/>
    <m/>
    <m/>
    <m/>
    <x v="0"/>
  </r>
  <r>
    <s v="BUN"/>
    <s v="EM"/>
    <s v="LMM0193950"/>
    <s v="CMA CGM"/>
    <n v="4926768849"/>
    <x v="54"/>
    <x v="0"/>
    <x v="81"/>
    <d v="2016-01-22T00:00:00"/>
    <x v="28"/>
    <n v="7"/>
    <n v="20"/>
    <x v="0"/>
    <n v="0"/>
    <n v="0"/>
    <n v="0"/>
    <n v="0"/>
    <n v="0"/>
    <s v="N/A"/>
    <s v="N/A"/>
    <m/>
    <m/>
    <m/>
    <m/>
    <m/>
    <m/>
    <m/>
    <x v="0"/>
  </r>
  <r>
    <s v="BUN"/>
    <s v="CM"/>
    <s v="SUDU260017527PJZ"/>
    <s v="HAMBURG SUD"/>
    <n v="4926405596"/>
    <x v="29"/>
    <x v="0"/>
    <x v="82"/>
    <d v="2016-01-23T00:00:00"/>
    <x v="10"/>
    <n v="11"/>
    <n v="20"/>
    <x v="0"/>
    <n v="0"/>
    <n v="0"/>
    <n v="0"/>
    <n v="0"/>
    <n v="0"/>
    <s v="N/A"/>
    <s v="N/A"/>
    <m/>
    <m/>
    <m/>
    <m/>
    <m/>
    <m/>
    <m/>
    <x v="0"/>
  </r>
  <r>
    <s v="BUN"/>
    <s v="CM"/>
    <s v="SUDU260017527PJZ"/>
    <s v="HAMBURG SUD"/>
    <n v="4926405596"/>
    <x v="29"/>
    <x v="0"/>
    <x v="83"/>
    <d v="2016-01-23T00:00:00"/>
    <x v="10"/>
    <n v="11"/>
    <n v="20"/>
    <x v="0"/>
    <n v="0"/>
    <n v="0"/>
    <n v="0"/>
    <n v="0"/>
    <n v="0"/>
    <s v="N/A"/>
    <s v="N/A"/>
    <m/>
    <m/>
    <m/>
    <m/>
    <m/>
    <m/>
    <m/>
    <x v="0"/>
  </r>
  <r>
    <s v="BUN"/>
    <s v="EV"/>
    <s v="SUDU262977837SMK"/>
    <s v="HAMBURG SUD"/>
    <n v="4926625326"/>
    <x v="55"/>
    <x v="0"/>
    <x v="84"/>
    <d v="2016-02-09T00:00:00"/>
    <x v="24"/>
    <n v="5"/>
    <n v="20"/>
    <x v="0"/>
    <n v="0"/>
    <n v="0"/>
    <n v="0"/>
    <n v="0"/>
    <n v="0"/>
    <s v="N/A"/>
    <s v="N/A"/>
    <s v="ACS3-161851"/>
    <n v="53715"/>
    <s v="ACS3-161851"/>
    <n v="34543"/>
    <m/>
    <m/>
    <m/>
    <x v="0"/>
  </r>
  <r>
    <s v="CTG"/>
    <s v="EM"/>
    <s v="SUDUA6BASNC0392X"/>
    <s v="HAMBURG SUD"/>
    <s v="4926592823/4926592814/4926592817"/>
    <x v="56"/>
    <x v="0"/>
    <x v="85"/>
    <d v="2016-01-17T00:00:00"/>
    <x v="15"/>
    <n v="23"/>
    <n v="20"/>
    <x v="6"/>
    <n v="3"/>
    <n v="0"/>
    <n v="30"/>
    <n v="0"/>
    <n v="30"/>
    <s v="ACS5-195216"/>
    <n v="100591"/>
    <m/>
    <m/>
    <m/>
    <m/>
    <m/>
    <m/>
    <m/>
    <x v="0"/>
  </r>
  <r>
    <s v="CTG"/>
    <s v="EM"/>
    <s v="SUDUA6BASNC0392X"/>
    <s v="HAMBURG SUD"/>
    <n v="4926592812"/>
    <x v="57"/>
    <x v="0"/>
    <x v="86"/>
    <d v="2016-01-17T00:00:00"/>
    <x v="15"/>
    <n v="23"/>
    <n v="20"/>
    <x v="6"/>
    <n v="3"/>
    <n v="0"/>
    <n v="30"/>
    <n v="0"/>
    <n v="30"/>
    <n v="195215"/>
    <n v="100591"/>
    <m/>
    <m/>
    <m/>
    <m/>
    <m/>
    <m/>
    <m/>
    <x v="0"/>
  </r>
  <r>
    <s v="CTG"/>
    <s v="EN"/>
    <s v="MSCUUQ114888"/>
    <s v="MSC"/>
    <n v="4926265837"/>
    <x v="58"/>
    <x v="1"/>
    <x v="87"/>
    <d v="2016-01-21T00:00:00"/>
    <x v="10"/>
    <n v="13"/>
    <n v="20"/>
    <x v="0"/>
    <n v="0"/>
    <n v="0"/>
    <n v="0"/>
    <n v="0"/>
    <n v="0"/>
    <s v="N/A"/>
    <s v="N/A"/>
    <m/>
    <m/>
    <m/>
    <m/>
    <m/>
    <m/>
    <m/>
    <x v="0"/>
  </r>
  <r>
    <s v="CTG"/>
    <s v="CM"/>
    <s v="MSCUUQ114854"/>
    <s v="MSC"/>
    <n v="4926854689"/>
    <x v="30"/>
    <x v="0"/>
    <x v="88"/>
    <d v="2016-01-21T00:00:00"/>
    <x v="10"/>
    <n v="13"/>
    <n v="20"/>
    <x v="0"/>
    <n v="0"/>
    <n v="0"/>
    <n v="0"/>
    <n v="0"/>
    <n v="0"/>
    <s v="N/A"/>
    <s v="N/A"/>
    <m/>
    <m/>
    <m/>
    <m/>
    <m/>
    <m/>
    <m/>
    <x v="0"/>
  </r>
  <r>
    <s v="CTG"/>
    <s v="CM"/>
    <s v="MSCUUQ114854"/>
    <s v="MSC"/>
    <n v="4926854689"/>
    <x v="30"/>
    <x v="0"/>
    <x v="89"/>
    <d v="2016-01-21T00:00:00"/>
    <x v="20"/>
    <n v="15"/>
    <n v="20"/>
    <x v="0"/>
    <n v="0"/>
    <n v="0"/>
    <n v="0"/>
    <n v="0"/>
    <n v="0"/>
    <s v="N/A"/>
    <s v="N/A"/>
    <m/>
    <m/>
    <m/>
    <m/>
    <m/>
    <m/>
    <m/>
    <x v="0"/>
  </r>
  <r>
    <s v="CTG"/>
    <s v="AP"/>
    <s v="MSCURV318150"/>
    <s v="MSC"/>
    <s v="4921532943/4923402957"/>
    <x v="59"/>
    <x v="1"/>
    <x v="90"/>
    <d v="2016-01-27T00:00:00"/>
    <x v="22"/>
    <n v="10"/>
    <n v="20"/>
    <x v="0"/>
    <n v="0"/>
    <n v="0"/>
    <n v="0"/>
    <n v="0"/>
    <n v="0"/>
    <s v="N/A"/>
    <s v="N/A"/>
    <n v="94159"/>
    <n v="37112"/>
    <m/>
    <m/>
    <m/>
    <m/>
    <m/>
    <x v="0"/>
  </r>
  <r>
    <s v="CTG"/>
    <s v="AP"/>
    <s v="MSCURV318150"/>
    <s v="MSC"/>
    <s v="4921532943/4923402957"/>
    <x v="59"/>
    <x v="1"/>
    <x v="91"/>
    <d v="2016-01-27T00:00:00"/>
    <x v="14"/>
    <n v="8"/>
    <n v="20"/>
    <x v="0"/>
    <n v="0"/>
    <n v="0"/>
    <n v="0"/>
    <n v="0"/>
    <n v="0"/>
    <s v="N/A"/>
    <s v="N/A"/>
    <n v="94159"/>
    <n v="37112"/>
    <n v="94159"/>
    <n v="87966"/>
    <m/>
    <m/>
    <m/>
    <x v="0"/>
  </r>
  <r>
    <s v="CTG"/>
    <s v="EM"/>
    <s v="HLCUGOA160133986"/>
    <s v="HAPAG"/>
    <n v="4927143111"/>
    <x v="39"/>
    <x v="0"/>
    <x v="92"/>
    <d v="2016-02-05T00:00:00"/>
    <x v="29"/>
    <n v="15"/>
    <n v="20"/>
    <x v="0"/>
    <n v="0"/>
    <n v="0"/>
    <n v="0"/>
    <n v="0"/>
    <n v="0"/>
    <s v="N/A"/>
    <s v="N/A"/>
    <m/>
    <m/>
    <m/>
    <m/>
    <m/>
    <m/>
    <m/>
    <x v="0"/>
  </r>
  <r>
    <s v="CTG"/>
    <s v="EM"/>
    <s v="MSCUZS515022"/>
    <s v="MSC"/>
    <n v="4927100149"/>
    <x v="13"/>
    <x v="0"/>
    <x v="93"/>
    <d v="2016-02-06T00:00:00"/>
    <x v="25"/>
    <n v="11"/>
    <n v="20"/>
    <x v="0"/>
    <n v="0"/>
    <n v="0"/>
    <n v="0"/>
    <n v="0"/>
    <n v="0"/>
    <s v="N/A"/>
    <s v="N/A"/>
    <m/>
    <m/>
    <m/>
    <m/>
    <m/>
    <m/>
    <m/>
    <x v="0"/>
  </r>
  <r>
    <s v="CTG"/>
    <s v="EM"/>
    <s v="SUDUA6BASNC0012X"/>
    <s v="HAMBURG SUD"/>
    <n v="4924803305"/>
    <x v="26"/>
    <x v="1"/>
    <x v="94"/>
    <d v="2016-02-07T00:00:00"/>
    <x v="29"/>
    <n v="13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66612"/>
    <s v="CMA CGM"/>
    <s v="4927172642/4926622107/4926822996/4926592835/4926592836/4926822990"/>
    <x v="60"/>
    <x v="0"/>
    <x v="95"/>
    <d v="2016-02-08T00:00:00"/>
    <x v="30"/>
    <n v="15"/>
    <n v="20"/>
    <x v="0"/>
    <n v="0"/>
    <n v="0"/>
    <n v="0"/>
    <n v="0"/>
    <n v="0"/>
    <s v="N/A"/>
    <s v="N/A"/>
    <m/>
    <m/>
    <m/>
    <m/>
    <m/>
    <m/>
    <m/>
    <x v="0"/>
  </r>
  <r>
    <s v="CTG"/>
    <s v="EN"/>
    <s v="MSCUUQ121172"/>
    <s v="MSC"/>
    <n v="4927116356"/>
    <x v="58"/>
    <x v="1"/>
    <x v="96"/>
    <d v="2016-02-10T00:00:00"/>
    <x v="29"/>
    <n v="10"/>
    <n v="20"/>
    <x v="0"/>
    <n v="0"/>
    <n v="0"/>
    <n v="0"/>
    <n v="0"/>
    <n v="0"/>
    <s v="N/A"/>
    <s v="N/A"/>
    <n v="94344"/>
    <n v="43290"/>
    <s v="MSCU5630272"/>
    <m/>
    <m/>
    <m/>
    <m/>
    <x v="0"/>
  </r>
  <r>
    <s v="CTG"/>
    <s v="EM"/>
    <s v="FRA0266537"/>
    <s v="CMA CGM"/>
    <n v="4926592837"/>
    <x v="61"/>
    <x v="0"/>
    <x v="97"/>
    <d v="2016-02-08T00:00:00"/>
    <x v="30"/>
    <n v="15"/>
    <n v="20"/>
    <x v="0"/>
    <n v="0"/>
    <n v="0"/>
    <n v="0"/>
    <n v="0"/>
    <n v="0"/>
    <s v="N/A"/>
    <s v="N/A"/>
    <m/>
    <m/>
    <m/>
    <m/>
    <m/>
    <m/>
    <m/>
    <x v="0"/>
  </r>
  <r>
    <s v="CTG"/>
    <s v="AP"/>
    <s v="FRA0267064"/>
    <s v="CMA CGM"/>
    <s v="4926899411/4926899409"/>
    <x v="5"/>
    <x v="0"/>
    <x v="98"/>
    <d v="2016-02-15T00:00:00"/>
    <x v="29"/>
    <n v="5"/>
    <n v="20"/>
    <x v="0"/>
    <n v="0"/>
    <n v="0"/>
    <n v="0"/>
    <n v="0"/>
    <n v="0"/>
    <s v="N/A"/>
    <s v="N/A"/>
    <m/>
    <m/>
    <m/>
    <m/>
    <m/>
    <m/>
    <m/>
    <x v="0"/>
  </r>
  <r>
    <s v="CTG"/>
    <s v="EM"/>
    <s v="SUDUA6BASNC0015X"/>
    <s v="HAMBURG SUD"/>
    <n v="4927170606"/>
    <x v="57"/>
    <x v="0"/>
    <x v="99"/>
    <d v="2016-02-15T00:00:00"/>
    <x v="30"/>
    <n v="8"/>
    <n v="20"/>
    <x v="0"/>
    <n v="0"/>
    <n v="0"/>
    <n v="0"/>
    <n v="0"/>
    <n v="0"/>
    <s v="N/A"/>
    <s v="N/A"/>
    <m/>
    <m/>
    <m/>
    <m/>
    <m/>
    <m/>
    <m/>
    <x v="0"/>
  </r>
  <r>
    <s v="CTG"/>
    <s v="CM"/>
    <s v="MSCUUQ128516"/>
    <s v="MSC"/>
    <n v="4926974063"/>
    <x v="6"/>
    <x v="0"/>
    <x v="100"/>
    <d v="2016-02-17T00:00:00"/>
    <x v="29"/>
    <n v="3"/>
    <n v="20"/>
    <x v="0"/>
    <n v="0"/>
    <n v="0"/>
    <n v="0"/>
    <n v="0"/>
    <n v="0"/>
    <s v="N/A"/>
    <s v="N/A"/>
    <n v="94345"/>
    <n v="23988"/>
    <m/>
    <m/>
    <m/>
    <m/>
    <m/>
    <x v="0"/>
  </r>
  <r>
    <s v="CTG"/>
    <s v="CM"/>
    <s v="MSCUUQ128516"/>
    <s v="MSC"/>
    <n v="4926974063"/>
    <x v="6"/>
    <x v="0"/>
    <x v="101"/>
    <d v="2016-02-17T00:00:00"/>
    <x v="31"/>
    <n v="4"/>
    <n v="20"/>
    <x v="0"/>
    <n v="0"/>
    <n v="0"/>
    <n v="0"/>
    <n v="0"/>
    <n v="0"/>
    <s v="N/A"/>
    <s v="N/A"/>
    <n v="94345"/>
    <n v="23988"/>
    <m/>
    <m/>
    <m/>
    <m/>
    <m/>
    <x v="0"/>
  </r>
  <r>
    <s v="CTG"/>
    <s v="CM"/>
    <s v="MSCUUQ128540"/>
    <s v="MSC"/>
    <n v="4927221050"/>
    <x v="30"/>
    <x v="0"/>
    <x v="102"/>
    <d v="2016-02-17T00:00:00"/>
    <x v="32"/>
    <n v="7"/>
    <n v="20"/>
    <x v="0"/>
    <n v="0"/>
    <n v="0"/>
    <n v="0"/>
    <n v="0"/>
    <n v="0"/>
    <s v="N/A"/>
    <s v="N/A"/>
    <m/>
    <m/>
    <n v="94530"/>
    <n v="68538"/>
    <m/>
    <m/>
    <m/>
    <x v="0"/>
  </r>
  <r>
    <s v="CTG"/>
    <s v="CM"/>
    <s v="MSCUUQ128540"/>
    <s v="MSC"/>
    <n v="4927221050"/>
    <x v="30"/>
    <x v="0"/>
    <x v="103"/>
    <d v="2016-02-17T00:00:00"/>
    <x v="31"/>
    <n v="4"/>
    <n v="20"/>
    <x v="0"/>
    <n v="0"/>
    <n v="0"/>
    <n v="0"/>
    <n v="0"/>
    <n v="0"/>
    <s v="N/A"/>
    <s v="N/A"/>
    <m/>
    <m/>
    <n v="94530"/>
    <n v="75391"/>
    <m/>
    <m/>
    <m/>
    <x v="0"/>
  </r>
  <r>
    <s v="CTG"/>
    <s v="CM"/>
    <s v="MSCUUQ128540"/>
    <s v="MSC"/>
    <n v="4927221050"/>
    <x v="30"/>
    <x v="0"/>
    <x v="104"/>
    <d v="2016-02-17T00:00:00"/>
    <x v="32"/>
    <n v="7"/>
    <n v="20"/>
    <x v="0"/>
    <n v="0"/>
    <n v="0"/>
    <n v="0"/>
    <n v="0"/>
    <n v="0"/>
    <s v="N/A"/>
    <s v="N/A"/>
    <m/>
    <m/>
    <m/>
    <m/>
    <m/>
    <m/>
    <m/>
    <x v="0"/>
  </r>
  <r>
    <s v="CTG"/>
    <s v="CM"/>
    <s v="MSCUUQ128540"/>
    <s v="MSC"/>
    <n v="4927221050"/>
    <x v="30"/>
    <x v="0"/>
    <x v="105"/>
    <d v="2016-02-17T00:00:00"/>
    <x v="30"/>
    <n v="6"/>
    <n v="20"/>
    <x v="0"/>
    <n v="0"/>
    <n v="0"/>
    <n v="0"/>
    <n v="0"/>
    <n v="0"/>
    <s v="N/A"/>
    <s v="N/A"/>
    <m/>
    <m/>
    <m/>
    <m/>
    <m/>
    <m/>
    <m/>
    <x v="0"/>
  </r>
  <r>
    <s v="CTG"/>
    <s v="CM"/>
    <s v="MSCUUQ128540"/>
    <s v="MSC"/>
    <n v="4927221050"/>
    <x v="30"/>
    <x v="0"/>
    <x v="106"/>
    <d v="2016-02-17T00:00:00"/>
    <x v="32"/>
    <n v="7"/>
    <n v="20"/>
    <x v="0"/>
    <n v="0"/>
    <n v="0"/>
    <n v="0"/>
    <n v="0"/>
    <n v="0"/>
    <s v="N/A"/>
    <s v="N/A"/>
    <m/>
    <m/>
    <m/>
    <m/>
    <m/>
    <m/>
    <m/>
    <x v="0"/>
  </r>
  <r>
    <s v="CTG"/>
    <s v="CM"/>
    <s v="NAM2287452"/>
    <s v="CMA CGM"/>
    <n v="4925996713"/>
    <x v="6"/>
    <x v="3"/>
    <x v="107"/>
    <d v="2016-01-11T00:00:00"/>
    <x v="27"/>
    <n v="36"/>
    <n v="15"/>
    <x v="9"/>
    <n v="20"/>
    <n v="1"/>
    <n v="500"/>
    <n v="25"/>
    <n v="525"/>
    <m/>
    <m/>
    <m/>
    <m/>
    <m/>
    <m/>
    <m/>
    <m/>
    <m/>
    <x v="0"/>
  </r>
  <r>
    <s v="CTG"/>
    <s v="CM"/>
    <s v="NAM2287452"/>
    <s v="CMA CGM"/>
    <n v="4925996713"/>
    <x v="6"/>
    <x v="3"/>
    <x v="108"/>
    <d v="2016-01-11T00:00:00"/>
    <x v="31"/>
    <n v="41"/>
    <n v="15"/>
    <x v="10"/>
    <n v="20"/>
    <n v="6"/>
    <n v="500"/>
    <n v="150"/>
    <n v="650"/>
    <m/>
    <m/>
    <m/>
    <m/>
    <m/>
    <m/>
    <m/>
    <m/>
    <m/>
    <x v="0"/>
  </r>
  <r>
    <s v="BUN"/>
    <s v="ED"/>
    <s v="MSCURV261962"/>
    <s v="MSC"/>
    <n v="4926188071"/>
    <x v="62"/>
    <x v="0"/>
    <x v="109"/>
    <d v="2016-01-21T00:00:00"/>
    <x v="13"/>
    <n v="10"/>
    <n v="20"/>
    <x v="0"/>
    <n v="0"/>
    <n v="0"/>
    <n v="0"/>
    <n v="0"/>
    <n v="0"/>
    <s v="N/A"/>
    <s v="N/A"/>
    <m/>
    <m/>
    <m/>
    <m/>
    <m/>
    <m/>
    <m/>
    <x v="0"/>
  </r>
  <r>
    <s v="BUN"/>
    <s v="ED"/>
    <s v="HLCUSCL151202971"/>
    <s v="HAPAG"/>
    <n v="4926235826"/>
    <x v="63"/>
    <x v="1"/>
    <x v="110"/>
    <d v="2016-01-25T00:00:00"/>
    <x v="18"/>
    <n v="8"/>
    <n v="20"/>
    <x v="0"/>
    <n v="0"/>
    <n v="0"/>
    <n v="0"/>
    <n v="0"/>
    <n v="0"/>
    <s v="N/A"/>
    <s v="N/A"/>
    <m/>
    <m/>
    <m/>
    <m/>
    <m/>
    <m/>
    <m/>
    <x v="0"/>
  </r>
  <r>
    <s v="BUN"/>
    <s v="ED"/>
    <s v="SUDU260017527XK4"/>
    <s v="HAMBURG SUD"/>
    <n v="4926246878"/>
    <x v="64"/>
    <x v="0"/>
    <x v="111"/>
    <d v="2016-01-23T00:00:00"/>
    <x v="18"/>
    <n v="10"/>
    <n v="20"/>
    <x v="0"/>
    <n v="0"/>
    <n v="0"/>
    <n v="0"/>
    <n v="0"/>
    <n v="0"/>
    <s v="N/A"/>
    <s v="N/A"/>
    <m/>
    <m/>
    <m/>
    <m/>
    <m/>
    <m/>
    <m/>
    <x v="0"/>
  </r>
  <r>
    <s v="BUN"/>
    <s v="ED"/>
    <s v="HLCUSCL151203010"/>
    <s v="HAPAG"/>
    <n v="4926606632"/>
    <x v="63"/>
    <x v="1"/>
    <x v="112"/>
    <d v="2016-02-08T00:00:00"/>
    <x v="19"/>
    <n v="5"/>
    <n v="20"/>
    <x v="0"/>
    <n v="0"/>
    <n v="0"/>
    <n v="0"/>
    <n v="0"/>
    <n v="0"/>
    <s v="N/A"/>
    <s v="N/A"/>
    <m/>
    <m/>
    <m/>
    <m/>
    <m/>
    <m/>
    <m/>
    <x v="0"/>
  </r>
  <r>
    <s v="BUN"/>
    <s v="ED"/>
    <s v="HLCUSCL151203010"/>
    <s v="HAPAG"/>
    <n v="4926606632"/>
    <x v="63"/>
    <x v="1"/>
    <x v="113"/>
    <d v="2016-02-08T00:00:00"/>
    <x v="19"/>
    <n v="5"/>
    <n v="20"/>
    <x v="0"/>
    <n v="0"/>
    <n v="0"/>
    <n v="0"/>
    <n v="0"/>
    <n v="0"/>
    <s v="N/A"/>
    <s v="N/A"/>
    <m/>
    <m/>
    <m/>
    <m/>
    <m/>
    <m/>
    <m/>
    <x v="0"/>
  </r>
  <r>
    <s v="BUN"/>
    <s v="ED"/>
    <s v="HLCUSCL151203010"/>
    <s v="HAPAG"/>
    <n v="4926606632"/>
    <x v="65"/>
    <x v="1"/>
    <x v="114"/>
    <d v="2016-02-08T00:00:00"/>
    <x v="24"/>
    <n v="6"/>
    <n v="20"/>
    <x v="0"/>
    <n v="0"/>
    <n v="0"/>
    <n v="0"/>
    <n v="0"/>
    <n v="0"/>
    <s v="N/A"/>
    <s v="N/A"/>
    <m/>
    <m/>
    <m/>
    <m/>
    <m/>
    <m/>
    <m/>
    <x v="0"/>
  </r>
  <r>
    <s v="BUN"/>
    <s v="ED"/>
    <n v="568620242"/>
    <s v="MAERSK"/>
    <n v="4926592999"/>
    <x v="66"/>
    <x v="0"/>
    <x v="115"/>
    <d v="2016-02-11T00:00:00"/>
    <x v="25"/>
    <n v="6"/>
    <n v="20"/>
    <x v="0"/>
    <n v="0"/>
    <n v="0"/>
    <n v="0"/>
    <n v="0"/>
    <n v="0"/>
    <s v="N/A"/>
    <s v="N/A"/>
    <m/>
    <m/>
    <m/>
    <m/>
    <m/>
    <m/>
    <m/>
    <x v="0"/>
  </r>
  <r>
    <s v="BUN"/>
    <s v="ED"/>
    <s v="LMM0194623"/>
    <s v="CMA CGM"/>
    <n v="4927669046"/>
    <x v="63"/>
    <x v="1"/>
    <x v="116"/>
    <d v="2016-02-12T00:00:00"/>
    <x v="29"/>
    <n v="8"/>
    <n v="20"/>
    <x v="0"/>
    <n v="0"/>
    <n v="0"/>
    <n v="0"/>
    <n v="0"/>
    <n v="0"/>
    <s v="N/A"/>
    <s v="N/A"/>
    <m/>
    <m/>
    <m/>
    <m/>
    <m/>
    <m/>
    <m/>
    <x v="0"/>
  </r>
  <r>
    <s v="CTG"/>
    <s v="ED"/>
    <s v="HLCUSCL160204592"/>
    <s v="HAPAG"/>
    <n v="4927615552"/>
    <x v="67"/>
    <x v="1"/>
    <x v="117"/>
    <d v="2016-02-18T00:00:00"/>
    <x v="32"/>
    <n v="6"/>
    <n v="20"/>
    <x v="0"/>
    <n v="0"/>
    <n v="0"/>
    <n v="0"/>
    <n v="0"/>
    <n v="0"/>
    <s v="N/A"/>
    <s v="N/A"/>
    <m/>
    <m/>
    <m/>
    <m/>
    <m/>
    <m/>
    <m/>
    <x v="0"/>
  </r>
  <r>
    <s v="CTG"/>
    <s v="CM"/>
    <s v="00103643"/>
    <s v="ITT"/>
    <n v="4925730550"/>
    <x v="68"/>
    <x v="3"/>
    <x v="118"/>
    <d v="2016-01-10T00:00:00"/>
    <x v="2"/>
    <n v="10"/>
    <n v="10"/>
    <x v="0"/>
    <n v="0"/>
    <n v="0"/>
    <n v="0"/>
    <n v="0"/>
    <n v="0"/>
    <s v="N/A"/>
    <s v="N/A"/>
    <m/>
    <m/>
    <m/>
    <m/>
    <m/>
    <m/>
    <n v="1545919"/>
    <x v="1"/>
  </r>
  <r>
    <s v="CTG"/>
    <s v="CM"/>
    <s v="00103643"/>
    <s v="ITT"/>
    <n v="4925730550"/>
    <x v="68"/>
    <x v="3"/>
    <x v="119"/>
    <d v="2016-01-10T00:00:00"/>
    <x v="2"/>
    <n v="10"/>
    <n v="10"/>
    <x v="0"/>
    <n v="0"/>
    <n v="0"/>
    <n v="0"/>
    <n v="0"/>
    <n v="0"/>
    <s v="N/A"/>
    <s v="N/A"/>
    <m/>
    <m/>
    <m/>
    <m/>
    <m/>
    <m/>
    <n v="1545919"/>
    <x v="1"/>
  </r>
  <r>
    <s v="CTG"/>
    <s v="CM"/>
    <s v="00103643"/>
    <s v="ITT"/>
    <n v="4925730550"/>
    <x v="68"/>
    <x v="3"/>
    <x v="120"/>
    <d v="2016-01-10T00:00:00"/>
    <x v="6"/>
    <n v="13"/>
    <n v="10"/>
    <x v="6"/>
    <n v="3"/>
    <n v="0"/>
    <n v="75"/>
    <n v="0"/>
    <n v="75"/>
    <m/>
    <m/>
    <m/>
    <m/>
    <m/>
    <m/>
    <m/>
    <m/>
    <n v="1548151"/>
    <x v="2"/>
  </r>
  <r>
    <s v="CTG"/>
    <s v="CM"/>
    <s v="00103643"/>
    <s v="ITT"/>
    <n v="4925730550"/>
    <x v="68"/>
    <x v="3"/>
    <x v="121"/>
    <d v="2016-01-10T00:00:00"/>
    <x v="3"/>
    <n v="12"/>
    <n v="10"/>
    <x v="11"/>
    <n v="2"/>
    <n v="0"/>
    <n v="50"/>
    <n v="0"/>
    <n v="50"/>
    <m/>
    <m/>
    <m/>
    <m/>
    <m/>
    <m/>
    <m/>
    <m/>
    <n v="1548151"/>
    <x v="2"/>
  </r>
  <r>
    <s v="CTG"/>
    <s v="CM"/>
    <s v="00104135"/>
    <s v="ITT"/>
    <n v="4925736103"/>
    <x v="68"/>
    <x v="3"/>
    <x v="122"/>
    <d v="2016-01-17T00:00:00"/>
    <x v="8"/>
    <n v="10"/>
    <n v="10"/>
    <x v="0"/>
    <n v="0"/>
    <n v="0"/>
    <n v="0"/>
    <n v="0"/>
    <n v="0"/>
    <s v="N/A"/>
    <s v="N/A"/>
    <m/>
    <m/>
    <m/>
    <m/>
    <m/>
    <m/>
    <n v="1552340"/>
    <x v="3"/>
  </r>
  <r>
    <s v="CTG"/>
    <s v="CM"/>
    <s v="00104135"/>
    <s v="ITT"/>
    <n v="4925736103"/>
    <x v="68"/>
    <x v="3"/>
    <x v="123"/>
    <d v="2016-01-17T00:00:00"/>
    <x v="7"/>
    <n v="7"/>
    <n v="10"/>
    <x v="0"/>
    <n v="0"/>
    <n v="0"/>
    <n v="0"/>
    <n v="0"/>
    <n v="0"/>
    <s v="N/A"/>
    <s v="N/A"/>
    <m/>
    <m/>
    <m/>
    <m/>
    <m/>
    <m/>
    <n v="1550443"/>
    <x v="4"/>
  </r>
  <r>
    <s v="CTG"/>
    <s v="CM"/>
    <s v="00104135"/>
    <s v="ITT"/>
    <n v="4925736103"/>
    <x v="68"/>
    <x v="3"/>
    <x v="124"/>
    <d v="2016-01-17T00:00:00"/>
    <x v="8"/>
    <n v="10"/>
    <n v="10"/>
    <x v="0"/>
    <n v="0"/>
    <n v="0"/>
    <n v="0"/>
    <n v="0"/>
    <n v="0"/>
    <s v="N/A"/>
    <s v="N/A"/>
    <m/>
    <m/>
    <m/>
    <m/>
    <m/>
    <m/>
    <n v="1549383"/>
    <x v="4"/>
  </r>
  <r>
    <s v="CTG"/>
    <s v="CM"/>
    <s v="00104135"/>
    <s v="ITT"/>
    <n v="4925736103"/>
    <x v="68"/>
    <x v="3"/>
    <x v="125"/>
    <d v="2016-01-17T00:00:00"/>
    <x v="12"/>
    <n v="13"/>
    <n v="10"/>
    <x v="6"/>
    <n v="3"/>
    <n v="0"/>
    <n v="75"/>
    <n v="0"/>
    <n v="75"/>
    <m/>
    <m/>
    <m/>
    <m/>
    <m/>
    <m/>
    <m/>
    <m/>
    <n v="1549383"/>
    <x v="4"/>
  </r>
  <r>
    <s v="CTG"/>
    <s v="CM"/>
    <s v="00104137"/>
    <s v="ITT"/>
    <n v="4925736102"/>
    <x v="68"/>
    <x v="3"/>
    <x v="126"/>
    <d v="2016-01-17T00:00:00"/>
    <x v="28"/>
    <n v="12"/>
    <n v="10"/>
    <x v="11"/>
    <n v="2"/>
    <n v="0"/>
    <n v="50"/>
    <n v="0"/>
    <n v="50"/>
    <m/>
    <m/>
    <m/>
    <m/>
    <m/>
    <m/>
    <m/>
    <m/>
    <n v="1554559"/>
    <x v="5"/>
  </r>
  <r>
    <s v="CTG"/>
    <s v="CM"/>
    <s v="00104130"/>
    <s v="ITT"/>
    <n v="4926773001"/>
    <x v="68"/>
    <x v="3"/>
    <x v="127"/>
    <d v="2016-01-17T00:00:00"/>
    <x v="20"/>
    <n v="19"/>
    <n v="10"/>
    <x v="12"/>
    <n v="9"/>
    <n v="0"/>
    <n v="225"/>
    <n v="0"/>
    <n v="225"/>
    <m/>
    <m/>
    <m/>
    <m/>
    <m/>
    <m/>
    <m/>
    <m/>
    <n v="1560688"/>
    <x v="6"/>
  </r>
  <r>
    <s v="CTG"/>
    <s v="CM"/>
    <s v="00104130"/>
    <s v="ITT"/>
    <n v="4926773001"/>
    <x v="68"/>
    <x v="3"/>
    <x v="128"/>
    <d v="2016-01-17T00:00:00"/>
    <x v="17"/>
    <n v="21"/>
    <n v="10"/>
    <x v="1"/>
    <n v="11"/>
    <n v="0"/>
    <n v="275"/>
    <n v="0"/>
    <n v="275"/>
    <m/>
    <m/>
    <m/>
    <m/>
    <m/>
    <m/>
    <m/>
    <m/>
    <n v="1559456"/>
    <x v="7"/>
  </r>
  <r>
    <s v="CTG"/>
    <s v="CM"/>
    <s v="00104130"/>
    <s v="ITT"/>
    <n v="4926773001"/>
    <x v="68"/>
    <x v="3"/>
    <x v="129"/>
    <d v="2016-01-17T00:00:00"/>
    <x v="17"/>
    <n v="21"/>
    <n v="10"/>
    <x v="1"/>
    <n v="11"/>
    <n v="0"/>
    <n v="275"/>
    <n v="0"/>
    <n v="275"/>
    <m/>
    <m/>
    <m/>
    <m/>
    <m/>
    <m/>
    <m/>
    <m/>
    <n v="1564562"/>
    <x v="8"/>
  </r>
  <r>
    <s v="CTG"/>
    <s v="CM"/>
    <s v="00104130"/>
    <s v="ITT"/>
    <n v="4926773001"/>
    <x v="68"/>
    <x v="3"/>
    <x v="130"/>
    <d v="2016-01-17T00:00:00"/>
    <x v="16"/>
    <n v="25"/>
    <n v="10"/>
    <x v="13"/>
    <n v="15"/>
    <n v="0"/>
    <n v="375"/>
    <n v="0"/>
    <n v="375"/>
    <m/>
    <m/>
    <m/>
    <m/>
    <m/>
    <m/>
    <m/>
    <m/>
    <n v="1563704"/>
    <x v="9"/>
  </r>
  <r>
    <s v="CTG"/>
    <s v="CM"/>
    <s v="00103972"/>
    <s v="ITT"/>
    <n v="4925736101"/>
    <x v="68"/>
    <x v="3"/>
    <x v="131"/>
    <d v="2016-01-17T00:00:00"/>
    <x v="21"/>
    <n v="26"/>
    <n v="10"/>
    <x v="14"/>
    <n v="16"/>
    <n v="0"/>
    <n v="400"/>
    <n v="0"/>
    <n v="400"/>
    <m/>
    <m/>
    <m/>
    <m/>
    <m/>
    <m/>
    <m/>
    <m/>
    <n v="1565501"/>
    <x v="10"/>
  </r>
  <r>
    <s v="CTG"/>
    <s v="CM"/>
    <s v="00103972"/>
    <s v="ITT"/>
    <n v="4925736101"/>
    <x v="68"/>
    <x v="3"/>
    <x v="132"/>
    <d v="2016-01-17T00:00:00"/>
    <x v="16"/>
    <n v="25"/>
    <n v="10"/>
    <x v="13"/>
    <n v="15"/>
    <n v="0"/>
    <n v="375"/>
    <n v="0"/>
    <n v="375"/>
    <m/>
    <m/>
    <m/>
    <m/>
    <m/>
    <m/>
    <m/>
    <m/>
    <n v="1565501"/>
    <x v="10"/>
  </r>
  <r>
    <s v="CTG"/>
    <s v="CM"/>
    <s v="00104137"/>
    <s v="ITT"/>
    <n v="4925736102"/>
    <x v="68"/>
    <x v="3"/>
    <x v="133"/>
    <d v="2016-01-17T00:00:00"/>
    <x v="18"/>
    <n v="16"/>
    <n v="10"/>
    <x v="15"/>
    <n v="6"/>
    <n v="0"/>
    <n v="150"/>
    <n v="0"/>
    <n v="150"/>
    <m/>
    <m/>
    <m/>
    <m/>
    <m/>
    <m/>
    <m/>
    <m/>
    <n v="1557427"/>
    <x v="11"/>
  </r>
  <r>
    <s v="CTG"/>
    <s v="CM"/>
    <s v="00104137"/>
    <s v="ITT"/>
    <n v="4925736102"/>
    <x v="68"/>
    <x v="3"/>
    <x v="134"/>
    <d v="2016-01-17T00:00:00"/>
    <x v="15"/>
    <n v="23"/>
    <n v="10"/>
    <x v="16"/>
    <n v="13"/>
    <n v="0"/>
    <n v="325"/>
    <n v="0"/>
    <n v="325"/>
    <m/>
    <m/>
    <m/>
    <m/>
    <m/>
    <m/>
    <m/>
    <m/>
    <n v="1558499"/>
    <x v="12"/>
  </r>
  <r>
    <s v="CTG"/>
    <s v="CM"/>
    <n v="104393"/>
    <s v="ITT"/>
    <n v="4926188065"/>
    <x v="68"/>
    <x v="3"/>
    <x v="135"/>
    <d v="2016-01-31T00:00:00"/>
    <x v="23"/>
    <n v="10"/>
    <n v="10"/>
    <x v="0"/>
    <n v="0"/>
    <n v="0"/>
    <n v="0"/>
    <n v="0"/>
    <n v="0"/>
    <s v="N/A"/>
    <s v="N/A"/>
    <m/>
    <m/>
    <m/>
    <m/>
    <m/>
    <m/>
    <n v="1564518"/>
    <x v="13"/>
  </r>
  <r>
    <s v="CTG"/>
    <s v="CM"/>
    <s v="00103972"/>
    <s v="ITT"/>
    <n v="4925736101"/>
    <x v="68"/>
    <x v="3"/>
    <x v="136"/>
    <d v="2016-01-17T00:00:00"/>
    <x v="24"/>
    <n v="28"/>
    <n v="10"/>
    <x v="17"/>
    <n v="18"/>
    <n v="0"/>
    <n v="450"/>
    <n v="0"/>
    <n v="450"/>
    <m/>
    <m/>
    <m/>
    <m/>
    <m/>
    <m/>
    <m/>
    <m/>
    <n v="1566779"/>
    <x v="14"/>
  </r>
  <r>
    <s v="CTG"/>
    <s v="CM"/>
    <s v="00103972"/>
    <s v="ITT"/>
    <n v="4925736101"/>
    <x v="68"/>
    <x v="3"/>
    <x v="137"/>
    <d v="2016-01-17T00:00:00"/>
    <x v="27"/>
    <n v="30"/>
    <n v="10"/>
    <x v="18"/>
    <n v="20"/>
    <n v="0"/>
    <n v="500"/>
    <n v="0"/>
    <n v="500"/>
    <m/>
    <m/>
    <m/>
    <m/>
    <m/>
    <m/>
    <m/>
    <m/>
    <n v="1565501"/>
    <x v="10"/>
  </r>
  <r>
    <s v="CTG"/>
    <s v="CM"/>
    <s v="00104137"/>
    <s v="ITT"/>
    <n v="4925736102"/>
    <x v="68"/>
    <x v="3"/>
    <x v="138"/>
    <d v="2016-01-17T00:00:00"/>
    <x v="27"/>
    <n v="30"/>
    <n v="10"/>
    <x v="18"/>
    <n v="20"/>
    <n v="0"/>
    <n v="500"/>
    <n v="0"/>
    <n v="500"/>
    <m/>
    <m/>
    <m/>
    <m/>
    <m/>
    <m/>
    <m/>
    <m/>
    <n v="1554559"/>
    <x v="5"/>
  </r>
  <r>
    <s v="CTG"/>
    <s v="CM"/>
    <n v="104393"/>
    <s v="ITT"/>
    <n v="4926188065"/>
    <x v="68"/>
    <x v="3"/>
    <x v="139"/>
    <d v="2016-01-31T00:00:00"/>
    <x v="33"/>
    <n v="18"/>
    <n v="10"/>
    <x v="19"/>
    <n v="8"/>
    <n v="0"/>
    <n v="200"/>
    <n v="0"/>
    <n v="200"/>
    <m/>
    <m/>
    <m/>
    <m/>
    <m/>
    <m/>
    <m/>
    <m/>
    <n v="1568854"/>
    <x v="15"/>
  </r>
  <r>
    <s v="CTG"/>
    <s v="CM"/>
    <n v="104393"/>
    <s v="ITT"/>
    <n v="4926188065"/>
    <x v="68"/>
    <x v="3"/>
    <x v="140"/>
    <d v="2016-01-31T00:00:00"/>
    <x v="26"/>
    <n v="19"/>
    <n v="10"/>
    <x v="12"/>
    <n v="9"/>
    <n v="0"/>
    <n v="225"/>
    <n v="0"/>
    <n v="225"/>
    <m/>
    <m/>
    <m/>
    <m/>
    <m/>
    <m/>
    <m/>
    <m/>
    <n v="1567902"/>
    <x v="16"/>
  </r>
  <r>
    <s v="CTG"/>
    <s v="CM"/>
    <n v="104393"/>
    <s v="ITT"/>
    <n v="4926188065"/>
    <x v="68"/>
    <x v="3"/>
    <x v="141"/>
    <d v="2016-01-31T00:00:00"/>
    <x v="33"/>
    <n v="18"/>
    <n v="10"/>
    <x v="19"/>
    <n v="8"/>
    <n v="0"/>
    <n v="200"/>
    <n v="0"/>
    <n v="200"/>
    <m/>
    <m/>
    <m/>
    <m/>
    <m/>
    <m/>
    <m/>
    <m/>
    <n v="1570562"/>
    <x v="17"/>
  </r>
  <r>
    <s v="CTG"/>
    <s v="CM"/>
    <s v="00104694 "/>
    <s v="ITT"/>
    <n v="4926188066"/>
    <x v="68"/>
    <x v="3"/>
    <x v="142"/>
    <d v="2016-02-07T00:00:00"/>
    <x v="26"/>
    <n v="12"/>
    <n v="10"/>
    <x v="11"/>
    <n v="2"/>
    <n v="0"/>
    <n v="50"/>
    <n v="0"/>
    <n v="50"/>
    <m/>
    <m/>
    <m/>
    <m/>
    <m/>
    <m/>
    <m/>
    <m/>
    <n v="1572594"/>
    <x v="18"/>
  </r>
  <r>
    <s v="CTG"/>
    <s v="CM"/>
    <s v="00104694 "/>
    <s v="ITT"/>
    <n v="4926188066"/>
    <x v="68"/>
    <x v="3"/>
    <x v="143"/>
    <d v="2016-02-07T00:00:00"/>
    <x v="30"/>
    <n v="16"/>
    <n v="10"/>
    <x v="15"/>
    <n v="6"/>
    <n v="0"/>
    <n v="150"/>
    <n v="0"/>
    <n v="150"/>
    <m/>
    <m/>
    <m/>
    <m/>
    <m/>
    <m/>
    <m/>
    <m/>
    <n v="1572594"/>
    <x v="18"/>
  </r>
  <r>
    <s v="CTG"/>
    <s v="CM"/>
    <s v="00104694 "/>
    <s v="ITT"/>
    <n v="4926188066"/>
    <x v="68"/>
    <x v="3"/>
    <x v="144"/>
    <d v="2016-02-07T00:00:00"/>
    <x v="34"/>
    <n v="18"/>
    <n v="10"/>
    <x v="19"/>
    <n v="8"/>
    <n v="0"/>
    <n v="200"/>
    <n v="0"/>
    <n v="200"/>
    <m/>
    <m/>
    <m/>
    <m/>
    <m/>
    <m/>
    <m/>
    <m/>
    <n v="1575730"/>
    <x v="19"/>
  </r>
  <r>
    <s v="CTG"/>
    <s v="EM"/>
    <s v="SUDUA6BASNC0009X"/>
    <s v="HAMBURG SUD"/>
    <s v="4927172643/4927172600/4927176455/4927176703/4927176705/4927176711/4927172885"/>
    <x v="69"/>
    <x v="1"/>
    <x v="145"/>
    <d v="2016-02-07T00:00:00"/>
    <x v="35"/>
    <n v="21"/>
    <n v="20"/>
    <x v="20"/>
    <n v="1"/>
    <n v="0"/>
    <n v="10"/>
    <n v="0"/>
    <n v="10"/>
    <m/>
    <m/>
    <m/>
    <m/>
    <n v="196490"/>
    <n v="30480"/>
    <m/>
    <m/>
    <m/>
    <x v="0"/>
  </r>
  <r>
    <s v="CTG"/>
    <s v="AP"/>
    <s v="FRA0266227"/>
    <s v="CMA CGM"/>
    <n v="4923398505"/>
    <x v="70"/>
    <x v="0"/>
    <x v="146"/>
    <d v="2016-02-08T00:00:00"/>
    <x v="31"/>
    <n v="13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ANR160110986"/>
    <s v="HAPAG"/>
    <n v="4927170084"/>
    <x v="71"/>
    <x v="0"/>
    <x v="147"/>
    <d v="2016-02-10T00:00:00"/>
    <x v="36"/>
    <n v="20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ATL160212510"/>
    <s v="HAPAG"/>
    <n v="4927114456"/>
    <x v="20"/>
    <x v="0"/>
    <x v="148"/>
    <d v="2016-02-14T00:00:00"/>
    <x v="36"/>
    <n v="16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66901"/>
    <s v="CMA CGM"/>
    <n v="4927463179"/>
    <x v="72"/>
    <x v="1"/>
    <x v="149"/>
    <d v="2016-02-15T00:00:00"/>
    <x v="34"/>
    <n v="10"/>
    <n v="20"/>
    <x v="0"/>
    <n v="0"/>
    <n v="0"/>
    <n v="0"/>
    <n v="0"/>
    <n v="0"/>
    <s v="N/A"/>
    <s v="N/A"/>
    <m/>
    <m/>
    <m/>
    <m/>
    <m/>
    <m/>
    <m/>
    <x v="0"/>
  </r>
  <r>
    <s v="CTG"/>
    <s v="EM"/>
    <n v="955480772"/>
    <s v="MAERSK"/>
    <n v="4926508943"/>
    <x v="73"/>
    <x v="0"/>
    <x v="150"/>
    <d v="2016-02-14T00:00:00"/>
    <x v="37"/>
    <n v="17"/>
    <n v="20"/>
    <x v="0"/>
    <n v="0"/>
    <n v="0"/>
    <n v="0"/>
    <n v="0"/>
    <n v="0"/>
    <s v="N/A"/>
    <s v="N/A"/>
    <m/>
    <m/>
    <m/>
    <m/>
    <m/>
    <m/>
    <m/>
    <x v="0"/>
  </r>
  <r>
    <s v="CTG"/>
    <s v="EM"/>
    <s v="SUDUA6BASNC0015X"/>
    <s v="HAMBURG SUD"/>
    <n v="4926592837"/>
    <x v="74"/>
    <x v="0"/>
    <x v="151"/>
    <d v="2016-02-15T00:00:00"/>
    <x v="38"/>
    <n v="17"/>
    <n v="20"/>
    <x v="0"/>
    <n v="0"/>
    <n v="0"/>
    <n v="0"/>
    <n v="0"/>
    <n v="0"/>
    <s v="N/A"/>
    <s v="N/A"/>
    <m/>
    <m/>
    <m/>
    <m/>
    <m/>
    <m/>
    <m/>
    <x v="0"/>
  </r>
  <r>
    <s v="CTG"/>
    <s v="EM"/>
    <s v="SUDUA6BASNC0015X"/>
    <s v="HAMBURG SUD"/>
    <n v="4926592837"/>
    <x v="74"/>
    <x v="0"/>
    <x v="152"/>
    <d v="2016-02-15T00:00:00"/>
    <x v="36"/>
    <n v="15"/>
    <n v="20"/>
    <x v="0"/>
    <n v="0"/>
    <n v="0"/>
    <n v="0"/>
    <n v="0"/>
    <n v="0"/>
    <s v="N/A"/>
    <s v="N/A"/>
    <m/>
    <m/>
    <m/>
    <m/>
    <m/>
    <m/>
    <m/>
    <x v="0"/>
  </r>
  <r>
    <s v="CTG"/>
    <s v="EM"/>
    <s v="SUDUA6BASNC0015X"/>
    <s v="HAMBURG SUD"/>
    <n v="4927176451"/>
    <x v="75"/>
    <x v="0"/>
    <x v="153"/>
    <d v="2016-02-15T00:00:00"/>
    <x v="36"/>
    <n v="15"/>
    <n v="20"/>
    <x v="0"/>
    <n v="0"/>
    <n v="0"/>
    <n v="0"/>
    <n v="0"/>
    <n v="0"/>
    <s v="N/A"/>
    <s v="N/A"/>
    <m/>
    <m/>
    <m/>
    <m/>
    <m/>
    <m/>
    <m/>
    <x v="0"/>
  </r>
  <r>
    <s v="CTG"/>
    <s v="EN"/>
    <s v="FRA0267065"/>
    <s v="CMA CGM"/>
    <s v="4927096971/4926297374"/>
    <x v="76"/>
    <x v="0"/>
    <x v="154"/>
    <d v="2016-02-15T00:00:00"/>
    <x v="35"/>
    <n v="13"/>
    <n v="20"/>
    <x v="0"/>
    <n v="0"/>
    <n v="0"/>
    <n v="0"/>
    <n v="0"/>
    <n v="0"/>
    <s v="N/A"/>
    <s v="N/A"/>
    <m/>
    <m/>
    <m/>
    <m/>
    <m/>
    <m/>
    <m/>
    <x v="0"/>
  </r>
  <r>
    <s v="CTG"/>
    <s v="EN"/>
    <s v="FRA0267065"/>
    <s v="CMA CGM"/>
    <s v="4927096971/4926297374"/>
    <x v="10"/>
    <x v="0"/>
    <x v="155"/>
    <d v="2016-02-15T00:00:00"/>
    <x v="36"/>
    <n v="15"/>
    <n v="20"/>
    <x v="0"/>
    <n v="0"/>
    <n v="0"/>
    <n v="0"/>
    <n v="0"/>
    <n v="0"/>
    <s v="N/A"/>
    <s v="N/A"/>
    <m/>
    <m/>
    <m/>
    <m/>
    <m/>
    <m/>
    <m/>
    <x v="0"/>
  </r>
  <r>
    <s v="CTG"/>
    <s v="AP"/>
    <s v="HLCUHAM160203023"/>
    <s v="HAPAG"/>
    <s v="4925602866/4927582958/4927552581"/>
    <x v="77"/>
    <x v="1"/>
    <x v="156"/>
    <d v="2016-02-17T00:00:00"/>
    <x v="34"/>
    <n v="8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BC1160202820"/>
    <s v="HAPAG"/>
    <s v="4927610672/4927610674"/>
    <x v="78"/>
    <x v="0"/>
    <x v="157"/>
    <d v="2016-02-19T00:00:00"/>
    <x v="39"/>
    <n v="18"/>
    <n v="20"/>
    <x v="0"/>
    <n v="0"/>
    <n v="0"/>
    <n v="0"/>
    <n v="0"/>
    <n v="0"/>
    <s v="N/A"/>
    <s v="N/A"/>
    <m/>
    <m/>
    <m/>
    <m/>
    <m/>
    <m/>
    <m/>
    <x v="0"/>
  </r>
  <r>
    <s v="CTG"/>
    <s v="EM"/>
    <s v="SUDUC69992033001"/>
    <s v="HAMBURG SUD"/>
    <s v="4927585335/4927586221"/>
    <x v="72"/>
    <x v="1"/>
    <x v="158"/>
    <d v="2016-02-21T00:00:00"/>
    <x v="40"/>
    <n v="13"/>
    <n v="20"/>
    <x v="0"/>
    <n v="0"/>
    <n v="0"/>
    <n v="0"/>
    <n v="0"/>
    <n v="0"/>
    <s v="N/A"/>
    <s v="N/A"/>
    <n v="196851"/>
    <n v="97033"/>
    <n v="196851"/>
    <n v="89658"/>
    <m/>
    <m/>
    <m/>
    <x v="0"/>
  </r>
  <r>
    <s v="CTG"/>
    <s v="EM"/>
    <s v="SUDUC69992033001"/>
    <s v="HAMBURG SUD"/>
    <s v="4927585335/4927586221"/>
    <x v="72"/>
    <x v="1"/>
    <x v="159"/>
    <d v="2016-02-21T00:00:00"/>
    <x v="39"/>
    <n v="16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0137585"/>
    <s v="HAPAG"/>
    <n v="4926982104"/>
    <x v="29"/>
    <x v="0"/>
    <x v="160"/>
    <d v="2016-02-21T00:00:00"/>
    <x v="39"/>
    <n v="16"/>
    <n v="20"/>
    <x v="0"/>
    <n v="0"/>
    <n v="0"/>
    <n v="0"/>
    <n v="0"/>
    <n v="0"/>
    <s v="N/A"/>
    <s v="N/A"/>
    <m/>
    <m/>
    <m/>
    <m/>
    <m/>
    <m/>
    <m/>
    <x v="0"/>
  </r>
  <r>
    <s v="CTG"/>
    <s v="ED"/>
    <s v="SUDU26297832968H "/>
    <s v="HAMBURG SUD"/>
    <s v="4926609213/4926625325/4927764925"/>
    <x v="79"/>
    <x v="0"/>
    <x v="161"/>
    <d v="2016-02-19T00:00:00"/>
    <x v="39"/>
    <n v="18"/>
    <n v="20"/>
    <x v="0"/>
    <n v="0"/>
    <n v="0"/>
    <n v="0"/>
    <n v="0"/>
    <n v="0"/>
    <s v="N/A"/>
    <s v="N/A"/>
    <m/>
    <m/>
    <m/>
    <m/>
    <m/>
    <m/>
    <m/>
    <x v="0"/>
  </r>
  <r>
    <s v="CTG"/>
    <s v="EC"/>
    <s v="SUDUA6BASNC0025X"/>
    <s v="HAMBURG SUD"/>
    <n v="4926854767"/>
    <x v="42"/>
    <x v="0"/>
    <x v="162"/>
    <d v="2016-02-23T00:00:00"/>
    <x v="41"/>
    <n v="15"/>
    <n v="20"/>
    <x v="0"/>
    <n v="0"/>
    <n v="0"/>
    <n v="0"/>
    <n v="0"/>
    <n v="0"/>
    <s v="N/A"/>
    <s v="N/A"/>
    <n v="196853"/>
    <n v="24258"/>
    <m/>
    <m/>
    <m/>
    <m/>
    <m/>
    <x v="0"/>
  </r>
  <r>
    <s v="CTG"/>
    <s v="EB"/>
    <s v="FRA0267648"/>
    <s v="CMA CGM"/>
    <n v="4927384490"/>
    <x v="31"/>
    <x v="0"/>
    <x v="163"/>
    <d v="2016-02-22T00:00:00"/>
    <x v="39"/>
    <n v="15"/>
    <n v="20"/>
    <x v="0"/>
    <n v="0"/>
    <n v="0"/>
    <n v="0"/>
    <n v="0"/>
    <n v="0"/>
    <s v="N/A"/>
    <s v="N/A"/>
    <m/>
    <m/>
    <m/>
    <m/>
    <m/>
    <m/>
    <m/>
    <x v="0"/>
  </r>
  <r>
    <s v="CTG"/>
    <s v="AP"/>
    <s v="HLCUATL160209378"/>
    <s v="HAPAG"/>
    <n v="4926265836"/>
    <x v="43"/>
    <x v="1"/>
    <x v="164"/>
    <d v="2016-02-23T00:00:00"/>
    <x v="41"/>
    <n v="15"/>
    <n v="20"/>
    <x v="0"/>
    <n v="0"/>
    <n v="0"/>
    <n v="0"/>
    <n v="0"/>
    <n v="0"/>
    <s v="N/A"/>
    <s v="N/A"/>
    <m/>
    <m/>
    <m/>
    <m/>
    <m/>
    <m/>
    <m/>
    <x v="0"/>
  </r>
  <r>
    <s v="CTG"/>
    <s v="EN"/>
    <s v="HLCUHAM160209421"/>
    <s v="HAPAG"/>
    <s v="4927189854/4927143126/4927095610/4927095612/4927144103/4926592842"/>
    <x v="80"/>
    <x v="1"/>
    <x v="165"/>
    <d v="2016-02-23T00:00:00"/>
    <x v="36"/>
    <n v="7"/>
    <n v="20"/>
    <x v="0"/>
    <n v="0"/>
    <n v="0"/>
    <n v="0"/>
    <n v="0"/>
    <n v="0"/>
    <s v="N/A"/>
    <s v="N/A"/>
    <m/>
    <m/>
    <m/>
    <m/>
    <m/>
    <m/>
    <m/>
    <x v="0"/>
  </r>
  <r>
    <s v="CTG"/>
    <s v="EN"/>
    <s v="HLCUHAM160209421"/>
    <s v="HAPAG"/>
    <s v="4927189854/4927143126/4927095610/4927095612/4927144103/4926592842"/>
    <x v="80"/>
    <x v="0"/>
    <x v="166"/>
    <d v="2016-02-23T00:00:00"/>
    <x v="38"/>
    <n v="9"/>
    <n v="20"/>
    <x v="0"/>
    <n v="0"/>
    <n v="0"/>
    <n v="0"/>
    <n v="0"/>
    <n v="0"/>
    <s v="N/A"/>
    <s v="N/A"/>
    <m/>
    <m/>
    <m/>
    <m/>
    <m/>
    <m/>
    <m/>
    <x v="0"/>
  </r>
  <r>
    <s v="BUN"/>
    <s v="EV"/>
    <s v="SUDUC69991961001"/>
    <s v="HAMBURG SUD"/>
    <s v="4927009426/4927191009/4927336810/4927191009"/>
    <x v="81"/>
    <x v="4"/>
    <x v="167"/>
    <d v="2016-02-20T00:00:00"/>
    <x v="42"/>
    <n v="7"/>
    <n v="3"/>
    <x v="7"/>
    <n v="4"/>
    <n v="0"/>
    <n v="712"/>
    <n v="0"/>
    <n v="712"/>
    <n v="162859"/>
    <n v="1403892"/>
    <m/>
    <m/>
    <m/>
    <m/>
    <m/>
    <m/>
    <m/>
    <x v="0"/>
  </r>
  <r>
    <s v="BUN"/>
    <s v="EV"/>
    <s v="SUDU26297811421U"/>
    <s v="HAMBURG SUD"/>
    <s v="4926625328/4926625330"/>
    <x v="82"/>
    <x v="0"/>
    <x v="168"/>
    <d v="2016-02-23T00:00:00"/>
    <x v="36"/>
    <n v="7"/>
    <n v="20"/>
    <x v="0"/>
    <n v="0"/>
    <n v="0"/>
    <n v="0"/>
    <n v="0"/>
    <n v="0"/>
    <s v="N/A"/>
    <s v="N/A"/>
    <n v="162747"/>
    <n v="52079"/>
    <n v="162747"/>
    <n v="15680"/>
    <m/>
    <m/>
    <m/>
    <x v="0"/>
  </r>
  <r>
    <s v="BUN"/>
    <s v="CM"/>
    <s v="MSCUUQ131882"/>
    <s v="MSC"/>
    <n v="4927221043"/>
    <x v="30"/>
    <x v="0"/>
    <x v="169"/>
    <d v="2016-02-27T00:00:00"/>
    <x v="43"/>
    <n v="6"/>
    <n v="20"/>
    <x v="0"/>
    <n v="0"/>
    <n v="0"/>
    <n v="0"/>
    <n v="0"/>
    <n v="0"/>
    <s v="N/A"/>
    <s v="N/A"/>
    <m/>
    <m/>
    <m/>
    <m/>
    <m/>
    <m/>
    <m/>
    <x v="0"/>
  </r>
  <r>
    <s v="BUN"/>
    <s v="CM"/>
    <s v="MSCUUQ131882"/>
    <s v="MSC"/>
    <n v="4927221043"/>
    <x v="30"/>
    <x v="0"/>
    <x v="170"/>
    <d v="2016-02-27T00:00:00"/>
    <x v="43"/>
    <n v="6"/>
    <n v="20"/>
    <x v="0"/>
    <n v="0"/>
    <n v="0"/>
    <n v="0"/>
    <n v="0"/>
    <n v="0"/>
    <s v="N/A"/>
    <s v="N/A"/>
    <m/>
    <m/>
    <n v="94491"/>
    <n v="85262"/>
    <m/>
    <m/>
    <m/>
    <x v="0"/>
  </r>
  <r>
    <s v="BUN"/>
    <s v="CM"/>
    <s v="MSCUUQ131882"/>
    <s v="MSC"/>
    <n v="4927221043"/>
    <x v="30"/>
    <x v="0"/>
    <x v="171"/>
    <d v="2016-02-27T00:00:00"/>
    <x v="43"/>
    <n v="6"/>
    <n v="20"/>
    <x v="0"/>
    <n v="0"/>
    <n v="0"/>
    <n v="0"/>
    <n v="0"/>
    <n v="0"/>
    <s v="N/A"/>
    <s v="N/A"/>
    <n v="94491"/>
    <n v="31004"/>
    <n v="94491"/>
    <n v="15970"/>
    <m/>
    <m/>
    <m/>
    <x v="0"/>
  </r>
  <r>
    <s v="BUN"/>
    <s v="CM"/>
    <s v="MSCUUQ131882"/>
    <s v="MSC"/>
    <n v="4927221043"/>
    <x v="30"/>
    <x v="0"/>
    <x v="172"/>
    <d v="2016-02-27T00:00:00"/>
    <x v="43"/>
    <n v="6"/>
    <n v="20"/>
    <x v="0"/>
    <n v="0"/>
    <n v="0"/>
    <n v="0"/>
    <n v="0"/>
    <n v="0"/>
    <s v="N/A"/>
    <s v="N/A"/>
    <m/>
    <m/>
    <n v="94491"/>
    <n v="85262"/>
    <m/>
    <m/>
    <m/>
    <x v="0"/>
  </r>
  <r>
    <s v="BUN"/>
    <s v="CM"/>
    <s v="SUDU260018314U7B"/>
    <s v="HAMBURG SUD"/>
    <n v="4926984052"/>
    <x v="29"/>
    <x v="0"/>
    <x v="173"/>
    <d v="2016-03-03T00:00:00"/>
    <x v="44"/>
    <n v="8"/>
    <n v="20"/>
    <x v="0"/>
    <n v="0"/>
    <n v="0"/>
    <n v="0"/>
    <n v="0"/>
    <n v="0"/>
    <s v="N/A"/>
    <s v="N/A"/>
    <m/>
    <m/>
    <m/>
    <m/>
    <m/>
    <m/>
    <m/>
    <x v="0"/>
  </r>
  <r>
    <s v="BUN"/>
    <s v="ED"/>
    <s v="MSCURV167540"/>
    <s v="MSC"/>
    <n v="4926052942"/>
    <x v="83"/>
    <x v="3"/>
    <x v="174"/>
    <d v="2015-12-10T00:00:00"/>
    <x v="27"/>
    <n v="68"/>
    <n v="15"/>
    <x v="21"/>
    <n v="20"/>
    <n v="33"/>
    <n v="500"/>
    <n v="825"/>
    <n v="1325"/>
    <s v="BTA1718(FV-66536-0)"/>
    <n v="4901743"/>
    <m/>
    <m/>
    <m/>
    <m/>
    <m/>
    <m/>
    <m/>
    <x v="0"/>
  </r>
  <r>
    <s v="BUN"/>
    <s v="ED"/>
    <s v="151206970074"/>
    <s v="COLTRANS"/>
    <n v="4925140033"/>
    <x v="84"/>
    <x v="5"/>
    <x v="175"/>
    <d v="2015-12-18T00:00:00"/>
    <x v="40"/>
    <n v="78"/>
    <n v="10"/>
    <x v="22"/>
    <n v="20"/>
    <n v="48"/>
    <n v="2400"/>
    <n v="5760"/>
    <n v="8160"/>
    <m/>
    <m/>
    <m/>
    <m/>
    <m/>
    <m/>
    <m/>
    <m/>
    <m/>
    <x v="0"/>
  </r>
  <r>
    <s v="CTG"/>
    <s v="EM"/>
    <s v="FRA0262834"/>
    <s v="CMA CGM"/>
    <s v="4926001399/4926242545/4926245288/4925841249"/>
    <x v="85"/>
    <x v="1"/>
    <x v="176"/>
    <d v="2015-12-21T00:00:00"/>
    <x v="45"/>
    <n v="15"/>
    <n v="20"/>
    <x v="0"/>
    <n v="0"/>
    <n v="0"/>
    <n v="0"/>
    <n v="0"/>
    <n v="0"/>
    <s v="N/A"/>
    <s v="N/A"/>
    <m/>
    <m/>
    <m/>
    <m/>
    <m/>
    <m/>
    <m/>
    <x v="0"/>
  </r>
  <r>
    <s v="CTG"/>
    <s v="EM"/>
    <s v="604242648"/>
    <s v="MAERSK"/>
    <n v="4923563057"/>
    <x v="86"/>
    <x v="0"/>
    <x v="177"/>
    <d v="2015-12-06T00:00:00"/>
    <x v="46"/>
    <n v="35"/>
    <n v="20"/>
    <x v="13"/>
    <n v="15"/>
    <n v="0"/>
    <n v="150"/>
    <n v="0"/>
    <n v="150"/>
    <m/>
    <m/>
    <m/>
    <m/>
    <m/>
    <m/>
    <m/>
    <m/>
    <m/>
    <x v="0"/>
  </r>
  <r>
    <s v="CTG"/>
    <s v="EM"/>
    <s v="FRA0263202"/>
    <s v="CMA CGM"/>
    <n v="4924800982"/>
    <x v="28"/>
    <x v="0"/>
    <x v="178"/>
    <d v="2015-12-21T00:00:00"/>
    <x v="47"/>
    <n v="19"/>
    <n v="20"/>
    <x v="0"/>
    <n v="0"/>
    <n v="0"/>
    <n v="0"/>
    <n v="0"/>
    <n v="0"/>
    <s v="N/A"/>
    <s v="N/A"/>
    <m/>
    <m/>
    <m/>
    <m/>
    <m/>
    <m/>
    <m/>
    <x v="0"/>
  </r>
  <r>
    <s v="CTG"/>
    <s v="EM"/>
    <s v="SUDUA5BASNC0377X"/>
    <s v="HAMBURG SUD"/>
    <n v="4924269827"/>
    <x v="26"/>
    <x v="1"/>
    <x v="179"/>
    <d v="2015-12-20T00:00:00"/>
    <x v="47"/>
    <n v="20"/>
    <n v="20"/>
    <x v="0"/>
    <n v="0"/>
    <n v="0"/>
    <n v="0"/>
    <n v="0"/>
    <n v="0"/>
    <s v="N/A"/>
    <s v="N/A"/>
    <m/>
    <m/>
    <m/>
    <m/>
    <m/>
    <m/>
    <m/>
    <x v="0"/>
  </r>
  <r>
    <s v="CTG"/>
    <s v="EC"/>
    <s v="SUDUA5BASNC0381X"/>
    <s v="HAMBURG SUD"/>
    <s v="4926232970/4925218311"/>
    <x v="42"/>
    <x v="1"/>
    <x v="180"/>
    <d v="2015-12-27T00:00:00"/>
    <x v="48"/>
    <n v="17"/>
    <n v="20"/>
    <x v="0"/>
    <n v="0"/>
    <n v="0"/>
    <n v="0"/>
    <n v="0"/>
    <n v="0"/>
    <s v="N/A"/>
    <s v="N/A"/>
    <m/>
    <m/>
    <m/>
    <m/>
    <m/>
    <m/>
    <m/>
    <x v="0"/>
  </r>
  <r>
    <s v="CTG"/>
    <s v="EN"/>
    <s v="SUDUC59991779002"/>
    <s v="HAMBURG SUD"/>
    <n v="4925846403"/>
    <x v="27"/>
    <x v="2"/>
    <x v="181"/>
    <d v="2015-12-27T00:00:00"/>
    <x v="1"/>
    <n v="18"/>
    <n v="3"/>
    <x v="13"/>
    <n v="15"/>
    <n v="0"/>
    <n v="2250"/>
    <n v="0"/>
    <n v="2250"/>
    <s v="193492(FV-64834-0)"/>
    <n v="5310895"/>
    <m/>
    <m/>
    <m/>
    <m/>
    <m/>
    <m/>
    <m/>
    <x v="0"/>
  </r>
  <r>
    <s v="CTG"/>
    <s v="EM"/>
    <s v="FRA0263859"/>
    <s v="CMA CGM"/>
    <s v="4926502384/4926503356/4926561086/4926561087/4926561088"/>
    <x v="87"/>
    <x v="0"/>
    <x v="182"/>
    <d v="2015-12-28T00:00:00"/>
    <x v="48"/>
    <n v="16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64006"/>
    <s v="CMA CGM"/>
    <n v="4924802624"/>
    <x v="26"/>
    <x v="1"/>
    <x v="183"/>
    <d v="2015-12-28T00:00:00"/>
    <x v="46"/>
    <n v="13"/>
    <n v="20"/>
    <x v="0"/>
    <n v="0"/>
    <n v="0"/>
    <n v="0"/>
    <n v="0"/>
    <n v="0"/>
    <s v="N/A"/>
    <s v="N/A"/>
    <m/>
    <m/>
    <m/>
    <m/>
    <m/>
    <m/>
    <m/>
    <x v="0"/>
  </r>
  <r>
    <s v="CTG"/>
    <s v="EN"/>
    <s v="FRA0264083"/>
    <s v="CMA CGM"/>
    <s v="4926297365/4925841239/4926297379/4926297382/4926297383/4925846404"/>
    <x v="88"/>
    <x v="4"/>
    <x v="184"/>
    <d v="2015-12-28T00:00:00"/>
    <x v="45"/>
    <n v="8"/>
    <n v="3"/>
    <x v="8"/>
    <n v="5"/>
    <n v="0"/>
    <n v="890"/>
    <n v="0"/>
    <n v="890"/>
    <n v="127859"/>
    <n v="473474"/>
    <m/>
    <m/>
    <m/>
    <m/>
    <m/>
    <m/>
    <m/>
    <x v="0"/>
  </r>
  <r>
    <s v="CTG"/>
    <s v="CM"/>
    <s v="HLCUATL151142505"/>
    <s v="HAPAG"/>
    <n v="4925979725"/>
    <x v="29"/>
    <x v="0"/>
    <x v="185"/>
    <d v="2015-12-27T00:00:00"/>
    <x v="45"/>
    <n v="9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51225280"/>
    <s v="HAPAG"/>
    <n v="4925139662"/>
    <x v="29"/>
    <x v="0"/>
    <x v="186"/>
    <d v="2015-12-27T00:00:00"/>
    <x v="45"/>
    <n v="9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51222398"/>
    <s v="HAPAG"/>
    <n v="4925979726"/>
    <x v="29"/>
    <x v="0"/>
    <x v="187"/>
    <d v="2015-12-27T00:00:00"/>
    <x v="45"/>
    <n v="9"/>
    <n v="20"/>
    <x v="0"/>
    <n v="0"/>
    <n v="0"/>
    <n v="0"/>
    <n v="0"/>
    <n v="0"/>
    <s v="N/A"/>
    <s v="N/A"/>
    <m/>
    <m/>
    <m/>
    <m/>
    <m/>
    <m/>
    <m/>
    <x v="0"/>
  </r>
  <r>
    <s v="CTG"/>
    <s v="EM"/>
    <s v="MSCUZS477975"/>
    <s v="MSC"/>
    <n v="4926483810"/>
    <x v="0"/>
    <x v="0"/>
    <x v="0"/>
    <d v="2016-01-02T00:00:00"/>
    <x v="0"/>
    <n v="6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63756"/>
    <s v="CMA CGM"/>
    <n v="4926561079"/>
    <x v="89"/>
    <x v="0"/>
    <x v="188"/>
    <d v="2015-12-28T00:00:00"/>
    <x v="49"/>
    <n v="18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63803"/>
    <s v="CMA CGM"/>
    <n v="4924803302"/>
    <x v="28"/>
    <x v="0"/>
    <x v="189"/>
    <d v="2015-12-28T00:00:00"/>
    <x v="1"/>
    <n v="17"/>
    <n v="20"/>
    <x v="0"/>
    <n v="0"/>
    <n v="0"/>
    <n v="0"/>
    <n v="0"/>
    <n v="0"/>
    <s v="N/A"/>
    <s v="N/A"/>
    <m/>
    <m/>
    <m/>
    <m/>
    <m/>
    <m/>
    <m/>
    <x v="0"/>
  </r>
  <r>
    <s v="CTG"/>
    <s v="EM"/>
    <s v="MSCUZS458751"/>
    <s v="MSC"/>
    <n v="4926478716"/>
    <x v="13"/>
    <x v="0"/>
    <x v="190"/>
    <d v="2015-12-25T00:00:00"/>
    <x v="1"/>
    <n v="20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CNCP934321"/>
    <s v="CMA CGM"/>
    <n v="4924723231"/>
    <x v="1"/>
    <x v="1"/>
    <x v="1"/>
    <d v="2016-01-03T00:00:00"/>
    <x v="1"/>
    <n v="11"/>
    <n v="20"/>
    <x v="0"/>
    <n v="0"/>
    <n v="0"/>
    <n v="0"/>
    <n v="0"/>
    <n v="0"/>
    <s v="N/A"/>
    <s v="N/A"/>
    <m/>
    <m/>
    <m/>
    <m/>
    <m/>
    <m/>
    <m/>
    <x v="0"/>
  </r>
  <r>
    <s v="CTG"/>
    <s v="AP"/>
    <s v="SUDUC59991799002"/>
    <s v="HAMBURG SUD"/>
    <n v="4924555012"/>
    <x v="2"/>
    <x v="0"/>
    <x v="2"/>
    <d v="2016-01-03T00:00:00"/>
    <x v="2"/>
    <n v="17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ATL151232127"/>
    <s v="HAPAG"/>
    <n v="4926690528"/>
    <x v="3"/>
    <x v="0"/>
    <x v="3"/>
    <d v="2016-01-03T00:00:00"/>
    <x v="3"/>
    <n v="19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64462"/>
    <s v="CMA CGM"/>
    <s v="4926536377/4926536378/4926622108/4926536378/4926536378/4926536378/4925846405"/>
    <x v="4"/>
    <x v="0"/>
    <x v="4"/>
    <d v="2016-01-11T00:00:00"/>
    <x v="4"/>
    <n v="8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SUDUA5BASNC0389X"/>
    <s v="HAMBURG SUD"/>
    <n v="4926899413"/>
    <x v="5"/>
    <x v="0"/>
    <x v="5"/>
    <d v="2016-01-10T00:00:00"/>
    <x v="5"/>
    <n v="7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SUDUA5BASNC0389X"/>
    <s v="HAMBURG SUD"/>
    <n v="4926899413"/>
    <x v="5"/>
    <x v="0"/>
    <x v="6"/>
    <d v="2016-01-10T00:00:00"/>
    <x v="5"/>
    <n v="7"/>
    <n v="20"/>
    <x v="0"/>
    <n v="0"/>
    <n v="0"/>
    <n v="0"/>
    <n v="0"/>
    <n v="0"/>
    <s v="N/A"/>
    <s v="N/A"/>
    <m/>
    <m/>
    <m/>
    <m/>
    <m/>
    <m/>
    <m/>
    <x v="0"/>
  </r>
  <r>
    <s v="CTG"/>
    <s v="CM"/>
    <s v="MSCUUQ112114"/>
    <s v="MSC"/>
    <n v="4924393795"/>
    <x v="6"/>
    <x v="0"/>
    <x v="7"/>
    <d v="2016-01-14T00:00:00"/>
    <x v="4"/>
    <n v="5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MSCUFQ841493"/>
    <s v="MSC"/>
    <n v="4922258138"/>
    <x v="7"/>
    <x v="1"/>
    <x v="8"/>
    <d v="2016-01-13T00:00:00"/>
    <x v="3"/>
    <n v="9"/>
    <n v="20"/>
    <x v="0"/>
    <n v="0"/>
    <n v="0"/>
    <n v="0"/>
    <n v="0"/>
    <n v="0"/>
    <s v="N/A"/>
    <s v="N/A"/>
    <m/>
    <m/>
    <m/>
    <m/>
    <m/>
    <m/>
    <m/>
    <x v="0"/>
  </r>
  <r>
    <s v="BUN"/>
    <s v="EB"/>
    <s v="HDMUQSCO6091339"/>
    <s v="HAPAG"/>
    <n v="4926300722"/>
    <x v="8"/>
    <x v="0"/>
    <x v="9"/>
    <d v="2016-01-04T00:00:00"/>
    <x v="5"/>
    <n v="13"/>
    <n v="20"/>
    <x v="0"/>
    <n v="0"/>
    <n v="0"/>
    <n v="0"/>
    <n v="0"/>
    <n v="0"/>
    <s v="N/A"/>
    <s v="N/A"/>
    <m/>
    <m/>
    <m/>
    <m/>
    <m/>
    <m/>
    <m/>
    <x v="0"/>
  </r>
  <r>
    <s v="BUN"/>
    <s v="EV"/>
    <s v="SUDU252977279SJM"/>
    <s v="HAMBURG SUD"/>
    <n v="4926625329"/>
    <x v="9"/>
    <x v="0"/>
    <x v="10"/>
    <d v="2016-01-08T00:00:00"/>
    <x v="4"/>
    <n v="11"/>
    <n v="20"/>
    <x v="0"/>
    <n v="0"/>
    <n v="0"/>
    <n v="0"/>
    <n v="0"/>
    <n v="0"/>
    <s v="N/A"/>
    <s v="N/A"/>
    <m/>
    <m/>
    <m/>
    <m/>
    <m/>
    <m/>
    <m/>
    <x v="0"/>
  </r>
  <r>
    <s v="CTG"/>
    <s v="CM"/>
    <s v="SUDU252976485K1P"/>
    <s v="HAMBURG SUD"/>
    <n v="4925731317"/>
    <x v="90"/>
    <x v="5"/>
    <x v="191"/>
    <d v="2015-11-09T00:00:00"/>
    <x v="48"/>
    <n v="65"/>
    <n v="20"/>
    <x v="23"/>
    <n v="20"/>
    <n v="25"/>
    <n v="200"/>
    <n v="2500"/>
    <n v="2700"/>
    <s v="193414(FV-64976-0)"/>
    <n v="10066220"/>
    <m/>
    <m/>
    <m/>
    <m/>
    <m/>
    <m/>
    <m/>
    <x v="0"/>
  </r>
  <r>
    <s v="CTG"/>
    <s v="AP"/>
    <s v="ANRM652005574ES0"/>
    <s v="HAMBURG SUD"/>
    <s v="4923433566/4924537307"/>
    <x v="91"/>
    <x v="1"/>
    <x v="192"/>
    <d v="2015-12-18T00:00:00"/>
    <x v="45"/>
    <n v="18"/>
    <n v="20"/>
    <x v="0"/>
    <n v="0"/>
    <n v="0"/>
    <n v="0"/>
    <n v="0"/>
    <n v="0"/>
    <s v="N/A"/>
    <s v="N/A"/>
    <m/>
    <m/>
    <m/>
    <m/>
    <m/>
    <m/>
    <m/>
    <x v="0"/>
  </r>
  <r>
    <s v="CTG"/>
    <s v="EN"/>
    <s v="FRA0263642"/>
    <s v="CMA CGM"/>
    <n v="4925846401"/>
    <x v="36"/>
    <x v="0"/>
    <x v="193"/>
    <d v="2015-12-21T00:00:00"/>
    <x v="49"/>
    <n v="25"/>
    <n v="20"/>
    <x v="8"/>
    <n v="5"/>
    <n v="0"/>
    <n v="50"/>
    <n v="0"/>
    <n v="50"/>
    <n v="129792"/>
    <n v="135278"/>
    <m/>
    <m/>
    <m/>
    <m/>
    <m/>
    <m/>
    <m/>
    <x v="0"/>
  </r>
  <r>
    <s v="CTG"/>
    <s v="EN"/>
    <s v="FRA0263350"/>
    <s v="CMA CGM"/>
    <s v="4925736106/4926342313"/>
    <x v="92"/>
    <x v="0"/>
    <x v="194"/>
    <d v="2015-12-21T00:00:00"/>
    <x v="49"/>
    <n v="25"/>
    <n v="20"/>
    <x v="8"/>
    <n v="5"/>
    <n v="0"/>
    <n v="50"/>
    <n v="0"/>
    <n v="50"/>
    <n v="129782"/>
    <n v="135278"/>
    <m/>
    <m/>
    <m/>
    <m/>
    <m/>
    <m/>
    <m/>
    <x v="0"/>
  </r>
  <r>
    <s v="CTG"/>
    <s v="EM"/>
    <s v="SUDUA5BASNC0379X"/>
    <s v="HAMBURG SUD"/>
    <s v="4926561075/4926561081/4926561074/4926561077/4926561080/4926561083/4926561084/4925926905/4926592847/4926561076"/>
    <x v="93"/>
    <x v="1"/>
    <x v="195"/>
    <d v="2015-12-27T00:00:00"/>
    <x v="48"/>
    <n v="17"/>
    <n v="20"/>
    <x v="0"/>
    <n v="0"/>
    <n v="0"/>
    <n v="0"/>
    <n v="0"/>
    <n v="0"/>
    <s v="N/A"/>
    <s v="N/A"/>
    <m/>
    <m/>
    <m/>
    <m/>
    <m/>
    <m/>
    <m/>
    <x v="0"/>
  </r>
  <r>
    <s v="CTG"/>
    <s v="CM"/>
    <s v="00102876"/>
    <s v="ITT"/>
    <n v="4926214267"/>
    <x v="6"/>
    <x v="3"/>
    <x v="196"/>
    <d v="2015-12-12T00:00:00"/>
    <x v="46"/>
    <n v="29"/>
    <n v="15"/>
    <x v="4"/>
    <n v="14"/>
    <n v="0"/>
    <n v="350"/>
    <n v="0"/>
    <n v="350"/>
    <m/>
    <m/>
    <m/>
    <m/>
    <m/>
    <m/>
    <m/>
    <m/>
    <m/>
    <x v="0"/>
  </r>
  <r>
    <s v="CTG"/>
    <s v="CM"/>
    <s v="00102876"/>
    <s v="ITT"/>
    <n v="4926214267"/>
    <x v="6"/>
    <x v="3"/>
    <x v="197"/>
    <d v="2015-12-12T00:00:00"/>
    <x v="50"/>
    <n v="25"/>
    <n v="15"/>
    <x v="2"/>
    <n v="10"/>
    <n v="0"/>
    <n v="250"/>
    <n v="0"/>
    <n v="250"/>
    <m/>
    <m/>
    <m/>
    <m/>
    <m/>
    <m/>
    <m/>
    <m/>
    <m/>
    <x v="0"/>
  </r>
  <r>
    <s v="CTG"/>
    <s v="EV"/>
    <s v="HLCUHAM151234170"/>
    <s v="HAPAG"/>
    <n v="4926536382"/>
    <x v="94"/>
    <x v="0"/>
    <x v="198"/>
    <d v="2015-12-30T00:00:00"/>
    <x v="51"/>
    <n v="17"/>
    <n v="20"/>
    <x v="0"/>
    <n v="0"/>
    <n v="0"/>
    <n v="0"/>
    <n v="0"/>
    <n v="0"/>
    <s v="N/A"/>
    <s v="N/A"/>
    <m/>
    <m/>
    <m/>
    <m/>
    <m/>
    <m/>
    <m/>
    <x v="0"/>
  </r>
  <r>
    <s v="CTG"/>
    <s v="EN"/>
    <s v="HLCUHAM151236599"/>
    <s v="HAPAG"/>
    <s v="4925841243/4924899730"/>
    <x v="95"/>
    <x v="0"/>
    <x v="199"/>
    <d v="2015-12-30T00:00:00"/>
    <x v="51"/>
    <n v="17"/>
    <n v="20"/>
    <x v="0"/>
    <n v="0"/>
    <n v="0"/>
    <n v="0"/>
    <n v="0"/>
    <n v="0"/>
    <s v="N/A"/>
    <s v="N/A"/>
    <m/>
    <m/>
    <m/>
    <m/>
    <m/>
    <m/>
    <m/>
    <x v="0"/>
  </r>
  <r>
    <s v="CTG"/>
    <s v="EN"/>
    <s v="HLCUHAM151236599"/>
    <s v="HAPAG"/>
    <s v="4925841243/4924899730"/>
    <x v="95"/>
    <x v="0"/>
    <x v="200"/>
    <d v="2015-12-30T00:00:00"/>
    <x v="5"/>
    <n v="18"/>
    <n v="20"/>
    <x v="0"/>
    <n v="0"/>
    <n v="0"/>
    <n v="0"/>
    <n v="0"/>
    <n v="0"/>
    <s v="N/A"/>
    <s v="N/A"/>
    <m/>
    <m/>
    <m/>
    <m/>
    <m/>
    <m/>
    <m/>
    <x v="0"/>
  </r>
  <r>
    <s v="CTG"/>
    <s v="CM"/>
    <s v="MSCUUQ088207"/>
    <s v="MSC"/>
    <n v="4925137587"/>
    <x v="30"/>
    <x v="3"/>
    <x v="201"/>
    <d v="2016-01-14T00:00:00"/>
    <x v="5"/>
    <n v="3"/>
    <n v="15"/>
    <x v="0"/>
    <n v="0"/>
    <n v="0"/>
    <n v="0"/>
    <n v="0"/>
    <n v="0"/>
    <s v="N/A"/>
    <s v="N/A"/>
    <m/>
    <m/>
    <m/>
    <m/>
    <m/>
    <m/>
    <m/>
    <x v="0"/>
  </r>
  <r>
    <s v="CTG"/>
    <s v="CM"/>
    <s v="00102876"/>
    <s v="ITT"/>
    <n v="4926214267"/>
    <x v="6"/>
    <x v="3"/>
    <x v="202"/>
    <d v="2015-12-23T00:00:00"/>
    <x v="48"/>
    <n v="21"/>
    <n v="15"/>
    <x v="15"/>
    <n v="6"/>
    <n v="0"/>
    <n v="150"/>
    <n v="0"/>
    <n v="150"/>
    <m/>
    <m/>
    <m/>
    <m/>
    <m/>
    <m/>
    <m/>
    <m/>
    <m/>
    <x v="0"/>
  </r>
  <r>
    <s v="CTG"/>
    <s v="CM"/>
    <s v="00102876"/>
    <s v="ITT"/>
    <n v="4926214267"/>
    <x v="6"/>
    <x v="3"/>
    <x v="203"/>
    <d v="2016-01-18T00:00:00"/>
    <x v="52"/>
    <n v="3"/>
    <n v="15"/>
    <x v="0"/>
    <n v="0"/>
    <n v="0"/>
    <n v="0"/>
    <n v="0"/>
    <n v="0"/>
    <s v="N/A"/>
    <s v="N/A"/>
    <m/>
    <m/>
    <m/>
    <m/>
    <m/>
    <m/>
    <m/>
    <x v="0"/>
  </r>
  <r>
    <s v="CTG"/>
    <s v="CM"/>
    <s v="NAM2286134"/>
    <s v="CMA CGM"/>
    <n v="4926214266"/>
    <x v="29"/>
    <x v="3"/>
    <x v="204"/>
    <d v="2016-01-20T00:00:00"/>
    <x v="6"/>
    <n v="3"/>
    <n v="15"/>
    <x v="0"/>
    <n v="0"/>
    <n v="0"/>
    <n v="0"/>
    <n v="0"/>
    <n v="0"/>
    <s v="N/A"/>
    <s v="N/A"/>
    <m/>
    <m/>
    <m/>
    <m/>
    <s v="FG1178"/>
    <n v="208800"/>
    <m/>
    <x v="0"/>
  </r>
  <r>
    <s v="CTG"/>
    <s v="CM"/>
    <s v="102732"/>
    <s v="ITT"/>
    <n v="4925979728"/>
    <x v="6"/>
    <x v="3"/>
    <x v="205"/>
    <d v="2016-02-10T00:00:00"/>
    <x v="21"/>
    <n v="2"/>
    <n v="15"/>
    <x v="0"/>
    <n v="0"/>
    <n v="0"/>
    <n v="0"/>
    <n v="0"/>
    <n v="0"/>
    <s v="N/A"/>
    <s v="N/A"/>
    <m/>
    <m/>
    <m/>
    <m/>
    <m/>
    <m/>
    <m/>
    <x v="0"/>
  </r>
  <r>
    <s v="CTG"/>
    <s v="CM"/>
    <s v="102732"/>
    <s v="ITT"/>
    <n v="4925979728"/>
    <x v="6"/>
    <x v="3"/>
    <x v="206"/>
    <d v="2016-01-22T00:00:00"/>
    <x v="53"/>
    <n v="4"/>
    <n v="15"/>
    <x v="0"/>
    <n v="0"/>
    <n v="0"/>
    <n v="0"/>
    <n v="0"/>
    <n v="0"/>
    <s v="N/A"/>
    <s v="N/A"/>
    <m/>
    <m/>
    <m/>
    <m/>
    <m/>
    <m/>
    <m/>
    <x v="0"/>
  </r>
  <r>
    <s v="CTG"/>
    <s v="CM"/>
    <s v="MSCUUQ114854"/>
    <s v="MSC"/>
    <n v="4926854689"/>
    <x v="30"/>
    <x v="0"/>
    <x v="207"/>
    <d v="2016-01-21T00:00:00"/>
    <x v="10"/>
    <n v="13"/>
    <n v="20"/>
    <x v="0"/>
    <n v="0"/>
    <n v="0"/>
    <n v="0"/>
    <n v="0"/>
    <n v="0"/>
    <s v="N/A"/>
    <s v="N/A"/>
    <m/>
    <m/>
    <m/>
    <m/>
    <m/>
    <m/>
    <m/>
    <x v="0"/>
  </r>
  <r>
    <s v="CTG"/>
    <s v="EB"/>
    <s v="HLCUHAM160118701"/>
    <s v="HAPAG"/>
    <n v="4926404320"/>
    <x v="31"/>
    <x v="0"/>
    <x v="208"/>
    <d v="2016-01-27T00:00:00"/>
    <x v="16"/>
    <n v="15"/>
    <n v="20"/>
    <x v="0"/>
    <n v="0"/>
    <n v="0"/>
    <n v="0"/>
    <n v="0"/>
    <n v="0"/>
    <s v="N/A"/>
    <s v="N/A"/>
    <m/>
    <m/>
    <m/>
    <m/>
    <m/>
    <m/>
    <m/>
    <x v="0"/>
  </r>
  <r>
    <s v="CTG"/>
    <s v="AP"/>
    <s v="HLCUPSE160150243"/>
    <s v="HAPAG"/>
    <n v="4925597434"/>
    <x v="96"/>
    <x v="0"/>
    <x v="209"/>
    <d v="2016-01-27T00:00:00"/>
    <x v="16"/>
    <n v="15"/>
    <n v="20"/>
    <x v="0"/>
    <n v="0"/>
    <n v="0"/>
    <n v="0"/>
    <n v="0"/>
    <n v="0"/>
    <s v="N/A"/>
    <s v="N/A"/>
    <m/>
    <m/>
    <m/>
    <m/>
    <m/>
    <m/>
    <m/>
    <x v="0"/>
  </r>
  <r>
    <s v="CTG"/>
    <s v="EB"/>
    <s v="FRA0266056"/>
    <s v="CMA CGM"/>
    <n v="4924463412"/>
    <x v="97"/>
    <x v="0"/>
    <x v="210"/>
    <d v="2016-02-01T00:00:00"/>
    <x v="27"/>
    <n v="15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65840"/>
    <s v="CMA CGM"/>
    <s v="4926822988/4927143144/4927111499/4927111499/4927111499/4927113104/4927113104"/>
    <x v="98"/>
    <x v="0"/>
    <x v="211"/>
    <d v="2016-02-01T00:00:00"/>
    <x v="27"/>
    <n v="15"/>
    <n v="20"/>
    <x v="0"/>
    <n v="0"/>
    <n v="0"/>
    <n v="0"/>
    <n v="0"/>
    <n v="0"/>
    <s v="N/A"/>
    <s v="N/A"/>
    <m/>
    <m/>
    <m/>
    <m/>
    <m/>
    <m/>
    <m/>
    <x v="0"/>
  </r>
  <r>
    <s v="CTG"/>
    <s v="EV"/>
    <s v="FRA0266832"/>
    <s v="CMA CGM"/>
    <n v="4927469626"/>
    <x v="99"/>
    <x v="0"/>
    <x v="212"/>
    <d v="2016-02-09T00:00:00"/>
    <x v="33"/>
    <n v="9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66423"/>
    <s v="CMA CGM"/>
    <n v="4927172899"/>
    <x v="100"/>
    <x v="0"/>
    <x v="213"/>
    <d v="2016-02-08T00:00:00"/>
    <x v="33"/>
    <n v="10"/>
    <n v="20"/>
    <x v="0"/>
    <n v="0"/>
    <n v="0"/>
    <n v="0"/>
    <n v="0"/>
    <n v="0"/>
    <s v="N/A"/>
    <s v="N/A"/>
    <m/>
    <m/>
    <m/>
    <m/>
    <m/>
    <m/>
    <m/>
    <x v="0"/>
  </r>
  <r>
    <s v="CTG"/>
    <s v="EN"/>
    <s v="HLCUHAM160141851"/>
    <s v="HAPAG"/>
    <n v="4925841242"/>
    <x v="101"/>
    <x v="0"/>
    <x v="214"/>
    <d v="2016-02-08T00:00:00"/>
    <x v="29"/>
    <n v="12"/>
    <n v="20"/>
    <x v="0"/>
    <n v="0"/>
    <n v="0"/>
    <n v="0"/>
    <n v="0"/>
    <n v="0"/>
    <s v="N/A"/>
    <s v="N/A"/>
    <m/>
    <m/>
    <m/>
    <m/>
    <m/>
    <m/>
    <m/>
    <x v="0"/>
  </r>
  <r>
    <s v="CTG"/>
    <s v="EN"/>
    <s v="HLCUHAM160141851"/>
    <s v="HAPAG"/>
    <n v="4927143130"/>
    <x v="102"/>
    <x v="0"/>
    <x v="215"/>
    <d v="2016-02-08T00:00:00"/>
    <x v="29"/>
    <n v="12"/>
    <n v="20"/>
    <x v="0"/>
    <n v="0"/>
    <n v="0"/>
    <n v="0"/>
    <n v="0"/>
    <n v="0"/>
    <s v="N/A"/>
    <s v="N/A"/>
    <m/>
    <m/>
    <m/>
    <m/>
    <m/>
    <m/>
    <m/>
    <x v="0"/>
  </r>
  <r>
    <s v="CTG"/>
    <s v="EN"/>
    <s v="HLCUHAM160141851"/>
    <s v="HAPAG"/>
    <s v="4926315984/4927096974/4927096973/4927143125"/>
    <x v="103"/>
    <x v="1"/>
    <x v="216"/>
    <d v="2016-02-08T00:00:00"/>
    <x v="31"/>
    <n v="13"/>
    <n v="20"/>
    <x v="0"/>
    <n v="0"/>
    <n v="0"/>
    <n v="0"/>
    <n v="0"/>
    <n v="0"/>
    <s v="N/A"/>
    <s v="N/A"/>
    <m/>
    <m/>
    <m/>
    <m/>
    <m/>
    <m/>
    <m/>
    <x v="0"/>
  </r>
  <r>
    <s v="BUN"/>
    <s v="ED"/>
    <s v="HLCUSCL151130988"/>
    <s v="HAPAG"/>
    <s v="4925664733/4925664745/4925664747"/>
    <x v="63"/>
    <x v="1"/>
    <x v="217"/>
    <d v="2015-12-26T00:00:00"/>
    <x v="45"/>
    <n v="10"/>
    <n v="20"/>
    <x v="0"/>
    <n v="0"/>
    <n v="0"/>
    <n v="0"/>
    <n v="0"/>
    <n v="0"/>
    <s v="N/A"/>
    <s v="N/A"/>
    <n v="157855"/>
    <n v="62819"/>
    <n v="157855"/>
    <n v="135303"/>
    <n v="157855"/>
    <n v="135303"/>
    <m/>
    <x v="0"/>
  </r>
  <r>
    <s v="BUN"/>
    <s v="ED"/>
    <s v="HLCUSCL151201577"/>
    <s v="HAPAG"/>
    <s v="4926235826/4926741948/4926736236"/>
    <x v="104"/>
    <x v="0"/>
    <x v="218"/>
    <d v="2015-12-28T00:00:00"/>
    <x v="54"/>
    <n v="10"/>
    <n v="20"/>
    <x v="0"/>
    <n v="0"/>
    <n v="0"/>
    <n v="0"/>
    <n v="0"/>
    <n v="0"/>
    <s v="N/A"/>
    <s v="N/A"/>
    <m/>
    <m/>
    <n v="157391"/>
    <n v="153545"/>
    <n v="157391"/>
    <n v="123400"/>
    <m/>
    <x v="0"/>
  </r>
  <r>
    <s v="BUN"/>
    <s v="ED"/>
    <s v="HLCUSCL151201577"/>
    <s v="HAPAG"/>
    <s v="4926235826/4926741948/4926736236"/>
    <x v="104"/>
    <x v="0"/>
    <x v="219"/>
    <d v="2015-12-28T00:00:00"/>
    <x v="54"/>
    <n v="10"/>
    <n v="20"/>
    <x v="0"/>
    <n v="0"/>
    <n v="0"/>
    <n v="0"/>
    <n v="0"/>
    <n v="0"/>
    <s v="N/A"/>
    <s v="N/A"/>
    <m/>
    <m/>
    <n v="157391"/>
    <n v="153545"/>
    <n v="157391"/>
    <n v="123400"/>
    <m/>
    <x v="0"/>
  </r>
  <r>
    <s v="BUN"/>
    <s v="ED"/>
    <s v="HLCUSCL151201577"/>
    <s v="HAPAG"/>
    <s v="4926235826/4926741948/4926736236"/>
    <x v="104"/>
    <x v="0"/>
    <x v="220"/>
    <d v="2015-12-28T00:00:00"/>
    <x v="54"/>
    <n v="10"/>
    <n v="20"/>
    <x v="0"/>
    <n v="0"/>
    <n v="0"/>
    <n v="0"/>
    <n v="0"/>
    <n v="0"/>
    <s v="N/A"/>
    <s v="N/A"/>
    <m/>
    <m/>
    <m/>
    <m/>
    <m/>
    <m/>
    <m/>
    <x v="0"/>
  </r>
  <r>
    <s v="BUN"/>
    <s v="ED"/>
    <s v="151206970060"/>
    <s v="COLTRANS"/>
    <n v="4926403996"/>
    <x v="84"/>
    <x v="5"/>
    <x v="221"/>
    <d v="2015-12-18T00:00:00"/>
    <x v="47"/>
    <n v="22"/>
    <n v="10"/>
    <x v="5"/>
    <n v="12"/>
    <n v="0"/>
    <n v="1440"/>
    <n v="0"/>
    <n v="1440"/>
    <s v="87725(FV-66532-0)"/>
    <n v="464730"/>
    <n v="87725"/>
    <n v="27618"/>
    <n v="87725"/>
    <n v="109251"/>
    <n v="87725"/>
    <n v="69786"/>
    <m/>
    <x v="0"/>
  </r>
  <r>
    <s v="BUN"/>
    <s v="ED"/>
    <s v="151206970025"/>
    <s v="COLTRANS"/>
    <s v="4925140026/4925140036"/>
    <x v="84"/>
    <x v="5"/>
    <x v="222"/>
    <d v="2015-12-11T00:00:00"/>
    <x v="8"/>
    <n v="47"/>
    <n v="10"/>
    <x v="24"/>
    <n v="20"/>
    <n v="17"/>
    <n v="2400"/>
    <n v="2040"/>
    <n v="4440"/>
    <m/>
    <m/>
    <m/>
    <m/>
    <m/>
    <m/>
    <m/>
    <m/>
    <m/>
    <x v="0"/>
  </r>
  <r>
    <s v="CTG"/>
    <s v="CM"/>
    <s v="NAM2226539"/>
    <s v="CMA CGM"/>
    <n v="4924551526"/>
    <x v="29"/>
    <x v="3"/>
    <x v="223"/>
    <d v="2015-11-17T00:00:00"/>
    <x v="55"/>
    <n v="40"/>
    <n v="15"/>
    <x v="25"/>
    <n v="20"/>
    <n v="5"/>
    <n v="500"/>
    <n v="125"/>
    <n v="625"/>
    <m/>
    <m/>
    <m/>
    <m/>
    <m/>
    <m/>
    <m/>
    <m/>
    <m/>
    <x v="0"/>
  </r>
  <r>
    <s v="CTG"/>
    <s v="CM"/>
    <s v="NAM2287452"/>
    <s v="CMA CGM"/>
    <n v="4925996713"/>
    <x v="6"/>
    <x v="3"/>
    <x v="224"/>
    <d v="2016-01-11T00:00:00"/>
    <x v="43"/>
    <n v="53"/>
    <n v="15"/>
    <x v="26"/>
    <n v="20"/>
    <n v="18"/>
    <n v="500"/>
    <n v="450"/>
    <n v="950"/>
    <m/>
    <m/>
    <m/>
    <m/>
    <m/>
    <m/>
    <m/>
    <m/>
    <m/>
    <x v="0"/>
  </r>
  <r>
    <s v="CTG"/>
    <s v="CM"/>
    <s v="MSCUUQ108468"/>
    <s v="MSC"/>
    <n v="4926405565"/>
    <x v="30"/>
    <x v="3"/>
    <x v="225"/>
    <d v="2016-01-11T00:00:00"/>
    <x v="35"/>
    <n v="48"/>
    <n v="15"/>
    <x v="27"/>
    <n v="20"/>
    <n v="13"/>
    <n v="500"/>
    <n v="325"/>
    <n v="825"/>
    <m/>
    <m/>
    <m/>
    <m/>
    <m/>
    <m/>
    <m/>
    <m/>
    <m/>
    <x v="0"/>
  </r>
  <r>
    <s v="CTG"/>
    <s v="CM"/>
    <s v="NAM2322178"/>
    <s v="CMA CGM"/>
    <n v="4926405594"/>
    <x v="29"/>
    <x v="3"/>
    <x v="226"/>
    <d v="2016-01-26T00:00:00"/>
    <x v="42"/>
    <n v="32"/>
    <n v="15"/>
    <x v="28"/>
    <n v="17"/>
    <n v="0"/>
    <n v="425"/>
    <n v="0"/>
    <n v="425"/>
    <m/>
    <m/>
    <m/>
    <m/>
    <m/>
    <m/>
    <m/>
    <m/>
    <m/>
    <x v="0"/>
  </r>
  <r>
    <s v="CTG"/>
    <s v="CM"/>
    <s v="00104694 "/>
    <s v="ITT"/>
    <n v="4926188066"/>
    <x v="68"/>
    <x v="3"/>
    <x v="227"/>
    <d v="2016-02-07T00:00:00"/>
    <x v="42"/>
    <n v="20"/>
    <n v="10"/>
    <x v="2"/>
    <n v="10"/>
    <n v="0"/>
    <n v="250"/>
    <n v="0"/>
    <n v="250"/>
    <m/>
    <m/>
    <m/>
    <m/>
    <m/>
    <m/>
    <m/>
    <m/>
    <n v="1574756"/>
    <x v="20"/>
  </r>
  <r>
    <s v="CTG"/>
    <s v="CM"/>
    <s v="00104693"/>
    <s v="ITT"/>
    <n v="4926188067"/>
    <x v="68"/>
    <x v="3"/>
    <x v="228"/>
    <d v="2016-02-07T00:00:00"/>
    <x v="35"/>
    <n v="21"/>
    <n v="10"/>
    <x v="1"/>
    <n v="11"/>
    <n v="0"/>
    <n v="275"/>
    <n v="0"/>
    <n v="275"/>
    <m/>
    <m/>
    <m/>
    <m/>
    <m/>
    <m/>
    <m/>
    <m/>
    <n v="1575730"/>
    <x v="19"/>
  </r>
  <r>
    <s v="CTG"/>
    <s v="CM"/>
    <s v="00104693"/>
    <s v="ITT"/>
    <n v="4926188067"/>
    <x v="68"/>
    <x v="3"/>
    <x v="229"/>
    <d v="2016-02-07T00:00:00"/>
    <x v="35"/>
    <n v="21"/>
    <n v="10"/>
    <x v="1"/>
    <n v="11"/>
    <n v="0"/>
    <n v="275"/>
    <n v="0"/>
    <n v="275"/>
    <m/>
    <m/>
    <m/>
    <m/>
    <m/>
    <m/>
    <m/>
    <m/>
    <n v="1577577"/>
    <x v="21"/>
  </r>
  <r>
    <s v="CTG"/>
    <s v="CM"/>
    <s v="00104693"/>
    <s v="ITT"/>
    <n v="4926188067"/>
    <x v="68"/>
    <x v="3"/>
    <x v="230"/>
    <d v="2016-02-07T00:00:00"/>
    <x v="36"/>
    <n v="23"/>
    <n v="10"/>
    <x v="16"/>
    <n v="13"/>
    <n v="0"/>
    <n v="325"/>
    <n v="0"/>
    <n v="325"/>
    <m/>
    <m/>
    <m/>
    <m/>
    <m/>
    <m/>
    <m/>
    <m/>
    <n v="1580918"/>
    <x v="22"/>
  </r>
  <r>
    <s v="CTG"/>
    <s v="CM"/>
    <s v="00104799"/>
    <s v="ITT"/>
    <n v="4926984078"/>
    <x v="6"/>
    <x v="3"/>
    <x v="231"/>
    <d v="2016-02-10T00:00:00"/>
    <x v="36"/>
    <n v="20"/>
    <n v="15"/>
    <x v="8"/>
    <n v="5"/>
    <n v="0"/>
    <n v="125"/>
    <n v="0"/>
    <n v="125"/>
    <m/>
    <m/>
    <m/>
    <m/>
    <m/>
    <m/>
    <m/>
    <m/>
    <m/>
    <x v="0"/>
  </r>
  <r>
    <s v="CTG"/>
    <s v="CM"/>
    <s v="00104799"/>
    <s v="ITT"/>
    <n v="4926984078"/>
    <x v="6"/>
    <x v="3"/>
    <x v="232"/>
    <d v="2016-02-10T00:00:00"/>
    <x v="56"/>
    <n v="25"/>
    <n v="15"/>
    <x v="2"/>
    <n v="10"/>
    <n v="0"/>
    <n v="250"/>
    <n v="0"/>
    <n v="250"/>
    <m/>
    <m/>
    <m/>
    <m/>
    <m/>
    <m/>
    <m/>
    <m/>
    <m/>
    <x v="0"/>
  </r>
  <r>
    <s v="CTG"/>
    <s v="CM"/>
    <s v="00104947"/>
    <s v="ITT"/>
    <n v="4926188068"/>
    <x v="68"/>
    <x v="3"/>
    <x v="233"/>
    <d v="2016-02-15T00:00:00"/>
    <x v="41"/>
    <n v="23"/>
    <n v="10"/>
    <x v="16"/>
    <n v="13"/>
    <n v="0"/>
    <n v="325"/>
    <n v="0"/>
    <n v="325"/>
    <m/>
    <m/>
    <m/>
    <m/>
    <m/>
    <m/>
    <m/>
    <m/>
    <n v="1584640"/>
    <x v="23"/>
  </r>
  <r>
    <s v="CTG"/>
    <s v="CM"/>
    <s v="00104947"/>
    <s v="ITT"/>
    <n v="4926188068"/>
    <x v="68"/>
    <x v="3"/>
    <x v="234"/>
    <d v="2016-02-15T00:00:00"/>
    <x v="56"/>
    <n v="20"/>
    <n v="10"/>
    <x v="2"/>
    <n v="10"/>
    <n v="0"/>
    <n v="250"/>
    <n v="0"/>
    <n v="250"/>
    <m/>
    <m/>
    <m/>
    <m/>
    <m/>
    <m/>
    <m/>
    <m/>
    <n v="1585446"/>
    <x v="24"/>
  </r>
  <r>
    <s v="CTG"/>
    <s v="CM"/>
    <s v="00104947"/>
    <s v="ITT"/>
    <n v="4926188068"/>
    <x v="68"/>
    <x v="3"/>
    <x v="235"/>
    <d v="2016-02-15T00:00:00"/>
    <x v="44"/>
    <n v="25"/>
    <n v="10"/>
    <x v="13"/>
    <n v="15"/>
    <n v="0"/>
    <n v="375"/>
    <n v="0"/>
    <n v="375"/>
    <m/>
    <m/>
    <m/>
    <m/>
    <m/>
    <m/>
    <m/>
    <m/>
    <n v="1586502"/>
    <x v="25"/>
  </r>
  <r>
    <s v="CTG"/>
    <s v="CM"/>
    <s v="00105258"/>
    <s v="ITT"/>
    <n v="4926954966"/>
    <x v="68"/>
    <x v="3"/>
    <x v="236"/>
    <d v="2016-02-21T00:00:00"/>
    <x v="57"/>
    <n v="18"/>
    <n v="10"/>
    <x v="19"/>
    <n v="8"/>
    <n v="0"/>
    <n v="200"/>
    <n v="0"/>
    <n v="200"/>
    <m/>
    <m/>
    <m/>
    <m/>
    <m/>
    <m/>
    <m/>
    <m/>
    <n v="1590786"/>
    <x v="26"/>
  </r>
  <r>
    <s v="CTG"/>
    <s v="CM"/>
    <s v="MSCUUQ132302 "/>
    <s v="MSC"/>
    <n v="4926984068"/>
    <x v="6"/>
    <x v="0"/>
    <x v="237"/>
    <d v="2016-02-24T00:00:00"/>
    <x v="41"/>
    <n v="14"/>
    <n v="20"/>
    <x v="0"/>
    <n v="0"/>
    <n v="0"/>
    <n v="0"/>
    <n v="0"/>
    <n v="0"/>
    <s v="N/A"/>
    <s v="N/A"/>
    <m/>
    <m/>
    <m/>
    <m/>
    <m/>
    <m/>
    <m/>
    <x v="0"/>
  </r>
  <r>
    <s v="CTG"/>
    <s v="CM"/>
    <s v="MSCUUQ132583"/>
    <s v="MSC"/>
    <n v="4927388478"/>
    <x v="105"/>
    <x v="0"/>
    <x v="238"/>
    <d v="2016-02-24T00:00:00"/>
    <x v="37"/>
    <n v="7"/>
    <n v="20"/>
    <x v="0"/>
    <n v="0"/>
    <n v="0"/>
    <n v="0"/>
    <n v="0"/>
    <n v="0"/>
    <s v="N/A"/>
    <s v="N/A"/>
    <m/>
    <m/>
    <m/>
    <m/>
    <m/>
    <m/>
    <m/>
    <x v="0"/>
  </r>
  <r>
    <s v="CTG"/>
    <s v="AP"/>
    <s v="MSCUFQ888049"/>
    <s v="MSC"/>
    <n v="4922692377"/>
    <x v="7"/>
    <x v="1"/>
    <x v="239"/>
    <d v="2016-02-24T00:00:00"/>
    <x v="43"/>
    <n v="9"/>
    <n v="20"/>
    <x v="0"/>
    <n v="0"/>
    <n v="0"/>
    <n v="0"/>
    <n v="0"/>
    <n v="0"/>
    <s v="N/A"/>
    <s v="N/A"/>
    <n v="94490"/>
    <n v="42734"/>
    <n v="94490"/>
    <n v="42538"/>
    <m/>
    <m/>
    <m/>
    <x v="0"/>
  </r>
  <r>
    <s v="CTG"/>
    <s v="APDTA"/>
    <s v="MSCUFQ888122"/>
    <s v="MSC"/>
    <n v="4926537657"/>
    <x v="7"/>
    <x v="1"/>
    <x v="240"/>
    <d v="2016-02-24T00:00:00"/>
    <x v="38"/>
    <n v="8"/>
    <n v="20"/>
    <x v="0"/>
    <n v="0"/>
    <n v="0"/>
    <n v="0"/>
    <n v="0"/>
    <n v="0"/>
    <s v="N/A"/>
    <s v="N/A"/>
    <n v="94492"/>
    <n v="42734"/>
    <m/>
    <m/>
    <m/>
    <m/>
    <m/>
    <x v="0"/>
  </r>
  <r>
    <s v="CTG"/>
    <s v="APDTA"/>
    <s v="MSCUFQ888122"/>
    <s v="MSC"/>
    <n v="4926537657"/>
    <x v="7"/>
    <x v="1"/>
    <x v="241"/>
    <d v="2016-02-24T00:00:00"/>
    <x v="38"/>
    <n v="8"/>
    <n v="20"/>
    <x v="0"/>
    <n v="0"/>
    <n v="0"/>
    <n v="0"/>
    <n v="0"/>
    <n v="0"/>
    <s v="N/A"/>
    <s v="N/A"/>
    <m/>
    <m/>
    <m/>
    <m/>
    <m/>
    <m/>
    <m/>
    <x v="0"/>
  </r>
  <r>
    <s v="CTG"/>
    <s v="EB"/>
    <s v="HLCUATL160212521"/>
    <s v="HAPAG"/>
    <n v="4926623163"/>
    <x v="106"/>
    <x v="0"/>
    <x v="242"/>
    <d v="2016-02-25T00:00:00"/>
    <x v="44"/>
    <n v="15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ATL160244420"/>
    <s v="HAPAG"/>
    <n v="4927604861"/>
    <x v="3"/>
    <x v="0"/>
    <x v="243"/>
    <d v="2016-02-28T00:00:00"/>
    <x v="58"/>
    <n v="13"/>
    <n v="20"/>
    <x v="0"/>
    <n v="0"/>
    <n v="0"/>
    <n v="0"/>
    <n v="0"/>
    <n v="0"/>
    <s v="N/A"/>
    <s v="N/A"/>
    <m/>
    <m/>
    <m/>
    <m/>
    <m/>
    <m/>
    <m/>
    <x v="0"/>
  </r>
  <r>
    <s v="CTG"/>
    <s v="ED"/>
    <s v="HLCUSCL160214577"/>
    <s v="HAPAG"/>
    <n v="4927940523"/>
    <x v="67"/>
    <x v="1"/>
    <x v="244"/>
    <d v="2016-02-25T00:00:00"/>
    <x v="43"/>
    <n v="8"/>
    <n v="20"/>
    <x v="0"/>
    <n v="0"/>
    <n v="0"/>
    <n v="0"/>
    <n v="0"/>
    <n v="0"/>
    <s v="N/A"/>
    <s v="N/A"/>
    <m/>
    <m/>
    <m/>
    <m/>
    <m/>
    <m/>
    <m/>
    <x v="0"/>
  </r>
  <r>
    <s v="CTG"/>
    <s v="AP"/>
    <s v="HLCUPSE160250750"/>
    <s v="HAPAG"/>
    <n v="4925597435"/>
    <x v="107"/>
    <x v="0"/>
    <x v="245"/>
    <d v="2016-02-26T00:00:00"/>
    <x v="44"/>
    <n v="14"/>
    <n v="20"/>
    <x v="0"/>
    <n v="0"/>
    <n v="0"/>
    <n v="0"/>
    <n v="0"/>
    <n v="0"/>
    <s v="N/A"/>
    <s v="N/A"/>
    <m/>
    <m/>
    <m/>
    <m/>
    <m/>
    <m/>
    <m/>
    <x v="0"/>
  </r>
  <r>
    <s v="CTG"/>
    <s v="EM"/>
    <s v="SUDUA6BASNC0028X"/>
    <s v="HAMBURG SUD"/>
    <n v="4924803308"/>
    <x v="26"/>
    <x v="1"/>
    <x v="246"/>
    <d v="2016-02-28T00:00:00"/>
    <x v="59"/>
    <n v="16"/>
    <n v="20"/>
    <x v="0"/>
    <n v="0"/>
    <n v="0"/>
    <n v="0"/>
    <n v="0"/>
    <n v="0"/>
    <s v="N/A"/>
    <s v="N/A"/>
    <m/>
    <m/>
    <m/>
    <m/>
    <m/>
    <m/>
    <m/>
    <x v="0"/>
  </r>
  <r>
    <s v="CTG"/>
    <s v="EM"/>
    <s v="SUDUA6BASNC0028X"/>
    <s v="HAMBURG SUD"/>
    <n v="4927170610"/>
    <x v="61"/>
    <x v="0"/>
    <x v="247"/>
    <d v="2016-02-28T00:00:00"/>
    <x v="58"/>
    <n v="13"/>
    <n v="20"/>
    <x v="0"/>
    <n v="0"/>
    <n v="0"/>
    <n v="0"/>
    <n v="0"/>
    <n v="0"/>
    <s v="N/A"/>
    <s v="N/A"/>
    <m/>
    <m/>
    <m/>
    <m/>
    <m/>
    <m/>
    <m/>
    <x v="0"/>
  </r>
  <r>
    <s v="CTG"/>
    <s v="EM"/>
    <s v="SUDUA6BASNC0030X"/>
    <s v="HAMBURG SUD"/>
    <s v="4927170607/4927176454/4927637083"/>
    <x v="108"/>
    <x v="0"/>
    <x v="248"/>
    <d v="2016-02-28T00:00:00"/>
    <x v="58"/>
    <n v="13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ATL160242860"/>
    <s v="HAPAG"/>
    <n v="4927748110"/>
    <x v="3"/>
    <x v="0"/>
    <x v="249"/>
    <d v="2016-02-28T00:00:00"/>
    <x v="58"/>
    <n v="13"/>
    <n v="20"/>
    <x v="0"/>
    <n v="0"/>
    <n v="0"/>
    <n v="0"/>
    <n v="0"/>
    <n v="0"/>
    <s v="N/A"/>
    <s v="N/A"/>
    <m/>
    <m/>
    <m/>
    <m/>
    <m/>
    <m/>
    <m/>
    <x v="0"/>
  </r>
  <r>
    <s v="CTG"/>
    <s v="EM"/>
    <s v="MSCUZS540830"/>
    <s v="MSC"/>
    <n v="4927100146"/>
    <x v="0"/>
    <x v="0"/>
    <x v="250"/>
    <d v="2016-02-27T00:00:00"/>
    <x v="58"/>
    <n v="14"/>
    <n v="20"/>
    <x v="0"/>
    <n v="0"/>
    <n v="0"/>
    <n v="0"/>
    <n v="0"/>
    <n v="0"/>
    <s v="N/A"/>
    <s v="N/A"/>
    <n v="94654"/>
    <n v="27129"/>
    <m/>
    <m/>
    <m/>
    <m/>
    <m/>
    <x v="0"/>
  </r>
  <r>
    <s v="CTG"/>
    <s v="EM"/>
    <s v="MSCURV385951"/>
    <s v="MSC"/>
    <n v="4926823000"/>
    <x v="109"/>
    <x v="1"/>
    <x v="251"/>
    <d v="2016-02-29T00:00:00"/>
    <x v="56"/>
    <n v="6"/>
    <n v="20"/>
    <x v="0"/>
    <n v="0"/>
    <n v="0"/>
    <n v="0"/>
    <n v="0"/>
    <n v="0"/>
    <s v="N/A"/>
    <s v="N/A"/>
    <n v="94525"/>
    <n v="42457"/>
    <n v="94525"/>
    <n v="214036"/>
    <m/>
    <m/>
    <m/>
    <x v="0"/>
  </r>
  <r>
    <s v="CTG"/>
    <s v="AP"/>
    <s v="HLCUBC1160210800"/>
    <s v="HAPAG"/>
    <n v="4923529525"/>
    <x v="110"/>
    <x v="1"/>
    <x v="252"/>
    <d v="2016-03-04T00:00:00"/>
    <x v="57"/>
    <n v="6"/>
    <n v="20"/>
    <x v="0"/>
    <n v="0"/>
    <n v="0"/>
    <n v="0"/>
    <n v="0"/>
    <n v="0"/>
    <s v="N/A"/>
    <s v="N/A"/>
    <m/>
    <m/>
    <m/>
    <m/>
    <m/>
    <m/>
    <m/>
    <x v="0"/>
  </r>
  <r>
    <s v="CTG"/>
    <s v="AP"/>
    <s v="HLCUBC1160210760"/>
    <s v="HAPAG"/>
    <n v="4924093564"/>
    <x v="111"/>
    <x v="0"/>
    <x v="253"/>
    <d v="2016-03-04T00:00:00"/>
    <x v="44"/>
    <n v="7"/>
    <n v="20"/>
    <x v="0"/>
    <n v="0"/>
    <n v="0"/>
    <n v="0"/>
    <n v="0"/>
    <n v="0"/>
    <s v="N/A"/>
    <s v="N/A"/>
    <m/>
    <m/>
    <m/>
    <m/>
    <m/>
    <m/>
    <m/>
    <x v="0"/>
  </r>
  <r>
    <s v="CTG"/>
    <s v="AP"/>
    <s v="HLCUBC1160206609"/>
    <s v="HAPAG"/>
    <s v="4924093563/4924535037"/>
    <x v="111"/>
    <x v="1"/>
    <x v="254"/>
    <d v="2016-03-04T00:00:00"/>
    <x v="58"/>
    <n v="8"/>
    <n v="20"/>
    <x v="0"/>
    <n v="0"/>
    <n v="0"/>
    <n v="0"/>
    <n v="0"/>
    <n v="0"/>
    <s v="N/A"/>
    <s v="N/A"/>
    <m/>
    <m/>
    <m/>
    <m/>
    <m/>
    <m/>
    <m/>
    <x v="0"/>
  </r>
  <r>
    <s v="BUN"/>
    <s v="ED"/>
    <s v="HLCUSCL160116508"/>
    <s v="HAPAG"/>
    <s v="4927862305/4927189807/4928250379"/>
    <x v="112"/>
    <x v="1"/>
    <x v="255"/>
    <d v="2016-03-07T00:00:00"/>
    <x v="59"/>
    <n v="8"/>
    <n v="20"/>
    <x v="0"/>
    <n v="0"/>
    <n v="0"/>
    <n v="0"/>
    <n v="0"/>
    <n v="0"/>
    <s v="N/A"/>
    <s v="N/A"/>
    <m/>
    <m/>
    <m/>
    <m/>
    <m/>
    <m/>
    <m/>
    <x v="0"/>
  </r>
  <r>
    <s v="BUN"/>
    <s v="ED"/>
    <s v="HLCUSCL160116508"/>
    <s v="HAPAG"/>
    <s v="4927862305/4927189807/4928250379"/>
    <x v="112"/>
    <x v="1"/>
    <x v="256"/>
    <d v="2016-03-07T00:00:00"/>
    <x v="60"/>
    <n v="9"/>
    <n v="20"/>
    <x v="0"/>
    <n v="0"/>
    <n v="0"/>
    <n v="0"/>
    <n v="0"/>
    <n v="0"/>
    <s v="N/A"/>
    <s v="N/A"/>
    <m/>
    <m/>
    <m/>
    <m/>
    <m/>
    <m/>
    <m/>
    <x v="0"/>
  </r>
  <r>
    <s v="CTG"/>
    <s v="ED"/>
    <s v="MSCURV353934"/>
    <s v="MSC"/>
    <s v="4926954977/4926622105/4926622106/4926536369/4927191011"/>
    <x v="113"/>
    <x v="0"/>
    <x v="257"/>
    <d v="2016-02-10T00:00:00"/>
    <x v="34"/>
    <n v="15"/>
    <n v="20"/>
    <x v="0"/>
    <n v="0"/>
    <n v="0"/>
    <n v="0"/>
    <n v="0"/>
    <n v="0"/>
    <s v="N/A"/>
    <s v="N/A"/>
    <m/>
    <m/>
    <m/>
    <m/>
    <m/>
    <m/>
    <m/>
    <x v="0"/>
  </r>
  <r>
    <s v="CTG"/>
    <s v="EM"/>
    <s v="SUDU262978168HTW"/>
    <s v="HAMBURG SUD"/>
    <s v="4927615554/4926498491"/>
    <x v="114"/>
    <x v="0"/>
    <x v="258"/>
    <d v="2016-02-13T00:00:00"/>
    <x v="34"/>
    <n v="12"/>
    <n v="20"/>
    <x v="0"/>
    <n v="0"/>
    <n v="0"/>
    <n v="0"/>
    <n v="0"/>
    <n v="0"/>
    <s v="N/A"/>
    <s v="N/A"/>
    <m/>
    <m/>
    <n v="196153"/>
    <n v="444349"/>
    <m/>
    <m/>
    <m/>
    <x v="0"/>
  </r>
  <r>
    <s v="CTG"/>
    <s v="EM"/>
    <s v="SUDUA6BASNC0017X"/>
    <s v="HAMBURG SUD"/>
    <s v="4926592816/4927172599/4926824453/4927170089/4927170098/4927170100/4927170091/4927170604/4927176701"/>
    <x v="115"/>
    <x v="1"/>
    <x v="259"/>
    <d v="2016-02-15T00:00:00"/>
    <x v="61"/>
    <n v="11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67230"/>
    <s v="CMA CGM"/>
    <s v="4926624174/4926001359"/>
    <x v="116"/>
    <x v="0"/>
    <x v="260"/>
    <d v="2016-02-15T00:00:00"/>
    <x v="36"/>
    <n v="15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67230"/>
    <s v="CMA CGM"/>
    <s v="4926624174/4926001359"/>
    <x v="61"/>
    <x v="0"/>
    <x v="261"/>
    <d v="2016-02-15T00:00:00"/>
    <x v="36"/>
    <n v="15"/>
    <n v="20"/>
    <x v="0"/>
    <n v="0"/>
    <n v="0"/>
    <n v="0"/>
    <n v="0"/>
    <n v="0"/>
    <s v="N/A"/>
    <s v="N/A"/>
    <m/>
    <m/>
    <m/>
    <m/>
    <m/>
    <m/>
    <m/>
    <x v="0"/>
  </r>
  <r>
    <s v="CTG"/>
    <s v="EC"/>
    <s v="MSCUZS520808"/>
    <s v="MSC"/>
    <s v="4923851948/4924464887/4924481350/4925047609"/>
    <x v="117"/>
    <x v="0"/>
    <x v="262"/>
    <d v="2016-02-13T00:00:00"/>
    <x v="36"/>
    <n v="17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67468"/>
    <s v="CMA CGM"/>
    <n v="4927143135"/>
    <x v="36"/>
    <x v="0"/>
    <x v="263"/>
    <d v="2016-02-22T00:00:00"/>
    <x v="43"/>
    <n v="11"/>
    <n v="20"/>
    <x v="0"/>
    <n v="0"/>
    <n v="0"/>
    <n v="0"/>
    <n v="0"/>
    <n v="0"/>
    <s v="N/A"/>
    <s v="N/A"/>
    <m/>
    <m/>
    <m/>
    <m/>
    <m/>
    <m/>
    <m/>
    <x v="0"/>
  </r>
  <r>
    <s v="CTG"/>
    <s v="EM"/>
    <s v="SUDUA6BASNC0022X"/>
    <s v="HAMBURG SUD"/>
    <s v="4926592810/4926822993/4927170608/4927613113/4927633843/4927633850/4927638166/4927638184"/>
    <x v="118"/>
    <x v="1"/>
    <x v="264"/>
    <d v="2016-02-21T00:00:00"/>
    <x v="37"/>
    <n v="10"/>
    <n v="20"/>
    <x v="0"/>
    <n v="0"/>
    <n v="0"/>
    <n v="0"/>
    <n v="0"/>
    <n v="0"/>
    <s v="N/A"/>
    <s v="N/A"/>
    <m/>
    <m/>
    <n v="196666"/>
    <n v="13644"/>
    <m/>
    <m/>
    <m/>
    <x v="0"/>
  </r>
  <r>
    <s v="CTG"/>
    <s v="EM"/>
    <s v="SUDUA6BASNC0022X"/>
    <s v="HAMBURG SUD"/>
    <s v="4927613114/4927613116"/>
    <x v="119"/>
    <x v="1"/>
    <x v="265"/>
    <d v="2016-02-21T00:00:00"/>
    <x v="38"/>
    <n v="11"/>
    <n v="20"/>
    <x v="0"/>
    <n v="0"/>
    <n v="0"/>
    <n v="0"/>
    <n v="0"/>
    <n v="0"/>
    <s v="N/A"/>
    <s v="N/A"/>
    <m/>
    <m/>
    <m/>
    <m/>
    <m/>
    <m/>
    <m/>
    <x v="0"/>
  </r>
  <r>
    <s v="CTG"/>
    <s v="EN"/>
    <s v="HLCUHAM160222130"/>
    <s v="HAPAG"/>
    <n v="4926592844"/>
    <x v="120"/>
    <x v="0"/>
    <x v="266"/>
    <d v="2016-02-24T00:00:00"/>
    <x v="39"/>
    <n v="13"/>
    <n v="20"/>
    <x v="0"/>
    <n v="0"/>
    <n v="0"/>
    <n v="0"/>
    <n v="0"/>
    <n v="0"/>
    <s v="N/A"/>
    <s v="N/A"/>
    <m/>
    <m/>
    <m/>
    <m/>
    <m/>
    <m/>
    <m/>
    <x v="0"/>
  </r>
  <r>
    <s v="CTG"/>
    <s v="CM"/>
    <s v="00104798"/>
    <s v="ITT"/>
    <n v="4926980397"/>
    <x v="30"/>
    <x v="3"/>
    <x v="267"/>
    <d v="2016-02-10T00:00:00"/>
    <x v="58"/>
    <n v="31"/>
    <n v="15"/>
    <x v="14"/>
    <n v="16"/>
    <n v="0"/>
    <n v="400"/>
    <n v="0"/>
    <n v="400"/>
    <m/>
    <m/>
    <m/>
    <m/>
    <m/>
    <m/>
    <m/>
    <m/>
    <m/>
    <x v="0"/>
  </r>
  <r>
    <s v="CTG"/>
    <s v="CM"/>
    <s v="00104799"/>
    <s v="ITT"/>
    <n v="4926984078"/>
    <x v="6"/>
    <x v="3"/>
    <x v="268"/>
    <d v="2016-02-10T00:00:00"/>
    <x v="59"/>
    <n v="34"/>
    <n v="15"/>
    <x v="29"/>
    <n v="19"/>
    <n v="0"/>
    <n v="475"/>
    <n v="0"/>
    <n v="475"/>
    <m/>
    <m/>
    <m/>
    <m/>
    <m/>
    <m/>
    <m/>
    <m/>
    <m/>
    <x v="0"/>
  </r>
  <r>
    <s v="CTG"/>
    <s v="CM"/>
    <s v="00105258"/>
    <s v="ITT"/>
    <n v="4926954966"/>
    <x v="68"/>
    <x v="3"/>
    <x v="269"/>
    <d v="2016-02-21T00:00:00"/>
    <x v="62"/>
    <n v="21"/>
    <n v="10"/>
    <x v="1"/>
    <n v="11"/>
    <n v="0"/>
    <n v="275"/>
    <n v="0"/>
    <n v="275"/>
    <m/>
    <m/>
    <m/>
    <m/>
    <m/>
    <m/>
    <m/>
    <m/>
    <n v="1591982"/>
    <x v="27"/>
  </r>
  <r>
    <s v="CTG"/>
    <s v="CM"/>
    <s v="00105258"/>
    <s v="ITT"/>
    <n v="4926954966"/>
    <x v="68"/>
    <x v="3"/>
    <x v="270"/>
    <d v="2016-02-21T00:00:00"/>
    <x v="62"/>
    <n v="21"/>
    <n v="10"/>
    <x v="1"/>
    <n v="11"/>
    <n v="0"/>
    <n v="275"/>
    <n v="0"/>
    <n v="275"/>
    <m/>
    <m/>
    <m/>
    <m/>
    <m/>
    <m/>
    <m/>
    <m/>
    <n v="1594384"/>
    <x v="28"/>
  </r>
  <r>
    <s v="CTG"/>
    <s v="CM"/>
    <s v="00105257"/>
    <s v="ITT"/>
    <n v="4926188070"/>
    <x v="68"/>
    <x v="3"/>
    <x v="271"/>
    <d v="2016-02-21T00:00:00"/>
    <x v="63"/>
    <n v="25"/>
    <n v="10"/>
    <x v="13"/>
    <n v="15"/>
    <n v="0"/>
    <n v="375"/>
    <n v="0"/>
    <n v="375"/>
    <m/>
    <m/>
    <m/>
    <m/>
    <m/>
    <m/>
    <m/>
    <m/>
    <n v="1597769"/>
    <x v="29"/>
  </r>
  <r>
    <s v="CTG"/>
    <s v="CM"/>
    <s v="00105257"/>
    <s v="ITT"/>
    <n v="4926188070"/>
    <x v="68"/>
    <x v="3"/>
    <x v="272"/>
    <d v="2016-02-21T00:00:00"/>
    <x v="63"/>
    <n v="25"/>
    <n v="10"/>
    <x v="13"/>
    <n v="15"/>
    <n v="0"/>
    <n v="375"/>
    <n v="0"/>
    <n v="375"/>
    <m/>
    <m/>
    <m/>
    <m/>
    <m/>
    <m/>
    <m/>
    <m/>
    <n v="1598974"/>
    <x v="30"/>
  </r>
  <r>
    <s v="CTG"/>
    <s v="CM"/>
    <s v="00105102"/>
    <s v="ITT"/>
    <n v="4927222157"/>
    <x v="6"/>
    <x v="3"/>
    <x v="273"/>
    <d v="2016-02-22T00:00:00"/>
    <x v="64"/>
    <n v="26"/>
    <n v="15"/>
    <x v="1"/>
    <n v="11"/>
    <n v="0"/>
    <n v="275"/>
    <n v="0"/>
    <n v="275"/>
    <m/>
    <m/>
    <m/>
    <m/>
    <m/>
    <m/>
    <m/>
    <m/>
    <m/>
    <x v="0"/>
  </r>
  <r>
    <s v="CTG"/>
    <s v="CM"/>
    <s v="00105102"/>
    <s v="ITT"/>
    <n v="4927222157"/>
    <x v="6"/>
    <x v="3"/>
    <x v="274"/>
    <d v="2016-02-22T00:00:00"/>
    <x v="60"/>
    <n v="23"/>
    <n v="15"/>
    <x v="19"/>
    <n v="8"/>
    <n v="0"/>
    <n v="200"/>
    <n v="0"/>
    <n v="200"/>
    <m/>
    <m/>
    <m/>
    <m/>
    <m/>
    <m/>
    <m/>
    <m/>
    <m/>
    <x v="0"/>
  </r>
  <r>
    <s v="CTG"/>
    <s v="EN"/>
    <s v="MSCUUQ136105"/>
    <s v="MSC"/>
    <n v="4927145681"/>
    <x v="121"/>
    <x v="1"/>
    <x v="275"/>
    <d v="2016-03-02T00:00:00"/>
    <x v="63"/>
    <n v="15"/>
    <n v="20"/>
    <x v="0"/>
    <n v="0"/>
    <n v="0"/>
    <n v="0"/>
    <n v="0"/>
    <n v="0"/>
    <s v="N/A"/>
    <s v="N/A"/>
    <m/>
    <m/>
    <n v="94672"/>
    <n v="27129"/>
    <n v="94672"/>
    <n v="20411"/>
    <m/>
    <x v="0"/>
  </r>
  <r>
    <s v="CTG"/>
    <s v="EN"/>
    <s v="HLCUANR160130196"/>
    <s v="HAPAG"/>
    <n v="4927638192"/>
    <x v="14"/>
    <x v="0"/>
    <x v="276"/>
    <d v="2016-03-02T00:00:00"/>
    <x v="65"/>
    <n v="18"/>
    <n v="20"/>
    <x v="0"/>
    <n v="0"/>
    <n v="0"/>
    <n v="0"/>
    <n v="0"/>
    <n v="0"/>
    <s v="N/A"/>
    <s v="N/A"/>
    <m/>
    <m/>
    <m/>
    <m/>
    <m/>
    <m/>
    <m/>
    <x v="0"/>
  </r>
  <r>
    <s v="CTG"/>
    <s v="EB"/>
    <s v="HLCUATL160228261"/>
    <s v="HAPAG"/>
    <n v="4925944099"/>
    <x v="122"/>
    <x v="1"/>
    <x v="277"/>
    <d v="2016-03-03T00:00:00"/>
    <x v="63"/>
    <n v="14"/>
    <n v="20"/>
    <x v="0"/>
    <n v="0"/>
    <n v="0"/>
    <n v="0"/>
    <n v="0"/>
    <n v="0"/>
    <s v="N/A"/>
    <s v="N/A"/>
    <m/>
    <m/>
    <m/>
    <m/>
    <m/>
    <m/>
    <m/>
    <x v="0"/>
  </r>
  <r>
    <s v="CTG"/>
    <s v="EM"/>
    <s v="MSCUZS537604"/>
    <s v="MSC"/>
    <n v="4927615562"/>
    <x v="123"/>
    <x v="0"/>
    <x v="278"/>
    <d v="2016-02-27T00:00:00"/>
    <x v="58"/>
    <n v="14"/>
    <n v="20"/>
    <x v="0"/>
    <n v="0"/>
    <n v="0"/>
    <n v="0"/>
    <n v="0"/>
    <n v="0"/>
    <s v="N/A"/>
    <s v="N/A"/>
    <m/>
    <m/>
    <m/>
    <m/>
    <m/>
    <m/>
    <m/>
    <x v="0"/>
  </r>
  <r>
    <s v="CTG"/>
    <s v="EM"/>
    <s v="SUDUA6BASNC0036X"/>
    <s v="HAMBURG SUD"/>
    <s v="4927638161/4927637560/4927636717/4927638185/4927638188/4927638189/4927638195/4927809005"/>
    <x v="124"/>
    <x v="1"/>
    <x v="279"/>
    <d v="2016-03-06T00:00:00"/>
    <x v="63"/>
    <n v="11"/>
    <n v="20"/>
    <x v="0"/>
    <n v="0"/>
    <n v="0"/>
    <n v="0"/>
    <n v="0"/>
    <n v="0"/>
    <s v="N/A"/>
    <s v="N/A"/>
    <m/>
    <m/>
    <n v="197923"/>
    <n v="42670"/>
    <m/>
    <m/>
    <m/>
    <x v="0"/>
  </r>
  <r>
    <s v="CTG"/>
    <s v="EM"/>
    <s v="SUDUA6BASNC0036X"/>
    <s v="HAMBURG SUD"/>
    <s v="4927613101/4927638154/4927638190/4927638191"/>
    <x v="125"/>
    <x v="1"/>
    <x v="280"/>
    <d v="2016-03-06T00:00:00"/>
    <x v="65"/>
    <n v="14"/>
    <n v="20"/>
    <x v="0"/>
    <n v="0"/>
    <n v="0"/>
    <n v="0"/>
    <n v="0"/>
    <n v="0"/>
    <s v="N/A"/>
    <s v="N/A"/>
    <m/>
    <m/>
    <n v="197925"/>
    <n v="28265"/>
    <n v="215299"/>
    <n v="287944"/>
    <m/>
    <x v="0"/>
  </r>
  <r>
    <s v="CTG"/>
    <s v="CM"/>
    <s v="HLCUATL160221503"/>
    <s v="HAPAG"/>
    <n v="4926982106"/>
    <x v="29"/>
    <x v="0"/>
    <x v="281"/>
    <d v="2016-03-06T00:00:00"/>
    <x v="58"/>
    <n v="6"/>
    <n v="20"/>
    <x v="0"/>
    <n v="0"/>
    <n v="0"/>
    <n v="0"/>
    <n v="0"/>
    <n v="0"/>
    <s v="N/A"/>
    <s v="N/A"/>
    <m/>
    <m/>
    <m/>
    <m/>
    <m/>
    <m/>
    <m/>
    <x v="0"/>
  </r>
  <r>
    <s v="CTG"/>
    <s v="EM"/>
    <s v="SUDUA6BASNC0033X"/>
    <s v="HAMBURG SUD"/>
    <s v="4927170633/4927170636"/>
    <x v="61"/>
    <x v="0"/>
    <x v="282"/>
    <d v="2016-03-06T00:00:00"/>
    <x v="65"/>
    <n v="14"/>
    <n v="20"/>
    <x v="0"/>
    <n v="0"/>
    <n v="0"/>
    <n v="0"/>
    <n v="0"/>
    <n v="0"/>
    <s v="N/A"/>
    <s v="N/A"/>
    <n v="197935"/>
    <n v="23219"/>
    <n v="197935"/>
    <n v="30615"/>
    <n v="215300"/>
    <n v="287944"/>
    <m/>
    <x v="0"/>
  </r>
  <r>
    <s v="CTG"/>
    <s v="EM"/>
    <s v="SUDUA6BASNC0033X"/>
    <s v="HAMBURG SUD"/>
    <s v="4927170633/4927170636"/>
    <x v="61"/>
    <x v="0"/>
    <x v="283"/>
    <d v="2016-03-06T00:00:00"/>
    <x v="65"/>
    <n v="14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ATL160258100"/>
    <s v="HAPAG"/>
    <n v="4927638156"/>
    <x v="126"/>
    <x v="0"/>
    <x v="284"/>
    <d v="2016-03-06T00:00:00"/>
    <x v="66"/>
    <n v="17"/>
    <n v="20"/>
    <x v="0"/>
    <n v="0"/>
    <n v="0"/>
    <n v="0"/>
    <n v="0"/>
    <n v="0"/>
    <s v="N/A"/>
    <s v="N/A"/>
    <m/>
    <m/>
    <m/>
    <m/>
    <m/>
    <m/>
    <m/>
    <x v="0"/>
  </r>
  <r>
    <s v="CTG"/>
    <s v="EM"/>
    <s v="SUDUA6BASNC0038X"/>
    <s v="HAMBURG SUD"/>
    <s v="4927638155/4927170614/4927170628/4927638179/4927637088"/>
    <x v="127"/>
    <x v="2"/>
    <x v="285"/>
    <d v="2016-03-06T00:00:00"/>
    <x v="58"/>
    <n v="6"/>
    <n v="3"/>
    <x v="6"/>
    <n v="3"/>
    <n v="0"/>
    <n v="450"/>
    <n v="0"/>
    <n v="450"/>
    <n v="197253"/>
    <n v="711847"/>
    <m/>
    <m/>
    <m/>
    <m/>
    <n v="215298"/>
    <n v="143973"/>
    <m/>
    <x v="0"/>
  </r>
  <r>
    <s v="CTG"/>
    <s v="EN"/>
    <s v="MSCURV443057"/>
    <s v="MSC"/>
    <n v="4927143141"/>
    <x v="36"/>
    <x v="0"/>
    <x v="286"/>
    <d v="2016-03-09T00:00:00"/>
    <x v="64"/>
    <n v="10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HAM160264616"/>
    <s v="HAPAG"/>
    <s v="4927601937/4927601944/4927601945/4927964879/4927964879/4927143142/4926315983/4927493957"/>
    <x v="128"/>
    <x v="1"/>
    <x v="287"/>
    <d v="2016-03-09T00:00:00"/>
    <x v="64"/>
    <n v="10"/>
    <n v="20"/>
    <x v="0"/>
    <n v="0"/>
    <n v="0"/>
    <n v="0"/>
    <n v="0"/>
    <n v="0"/>
    <s v="N/A"/>
    <s v="N/A"/>
    <m/>
    <m/>
    <m/>
    <m/>
    <m/>
    <m/>
    <m/>
    <x v="0"/>
  </r>
  <r>
    <s v="CTG"/>
    <s v="EM"/>
    <s v="MSCURV443008"/>
    <s v="MSC"/>
    <n v="4927601938"/>
    <x v="72"/>
    <x v="1"/>
    <x v="288"/>
    <d v="2016-03-09T00:00:00"/>
    <x v="64"/>
    <n v="10"/>
    <n v="20"/>
    <x v="0"/>
    <n v="0"/>
    <n v="0"/>
    <n v="0"/>
    <n v="0"/>
    <n v="0"/>
    <s v="N/A"/>
    <s v="N/A"/>
    <n v="94656"/>
    <n v="40846"/>
    <n v="94656"/>
    <n v="94656"/>
    <m/>
    <m/>
    <m/>
    <x v="0"/>
  </r>
  <r>
    <s v="CTG"/>
    <s v="ED"/>
    <s v="SMLU4392167A"/>
    <s v="Seaboard "/>
    <s v="4927993934/4927443224/4927188698"/>
    <x v="129"/>
    <x v="1"/>
    <x v="289"/>
    <d v="2016-03-06T00:00:00"/>
    <x v="63"/>
    <n v="11"/>
    <n v="10"/>
    <x v="20"/>
    <n v="1"/>
    <n v="0"/>
    <n v="120"/>
    <n v="0"/>
    <n v="120"/>
    <s v="N/A"/>
    <s v="N/A"/>
    <m/>
    <m/>
    <m/>
    <m/>
    <m/>
    <m/>
    <m/>
    <x v="0"/>
  </r>
  <r>
    <s v="CTG"/>
    <s v="APDTA"/>
    <s v="SUDUC6046A01K002"/>
    <s v="HAMBURG SUD"/>
    <n v="4926671056"/>
    <x v="130"/>
    <x v="0"/>
    <x v="290"/>
    <d v="2016-03-13T00:00:00"/>
    <x v="64"/>
    <n v="6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SUDUA6BASNC0047X"/>
    <s v="HAMBURG SUD"/>
    <n v="4926739343"/>
    <x v="5"/>
    <x v="0"/>
    <x v="291"/>
    <d v="2016-03-13T00:00:00"/>
    <x v="64"/>
    <n v="6"/>
    <n v="20"/>
    <x v="0"/>
    <n v="0"/>
    <n v="0"/>
    <n v="0"/>
    <n v="0"/>
    <n v="0"/>
    <s v="N/A"/>
    <s v="N/A"/>
    <n v="197686"/>
    <n v="23382"/>
    <m/>
    <m/>
    <m/>
    <m/>
    <m/>
    <x v="0"/>
  </r>
  <r>
    <s v="CTG"/>
    <s v="APDTA"/>
    <s v="CNCP934652"/>
    <s v="CMA CGM"/>
    <n v="4926953134"/>
    <x v="1"/>
    <x v="1"/>
    <x v="292"/>
    <d v="2016-03-12T00:00:00"/>
    <x v="65"/>
    <n v="8"/>
    <n v="20"/>
    <x v="0"/>
    <n v="0"/>
    <n v="0"/>
    <n v="0"/>
    <n v="0"/>
    <n v="0"/>
    <s v="N/A"/>
    <s v="N/A"/>
    <m/>
    <m/>
    <m/>
    <m/>
    <m/>
    <m/>
    <m/>
    <x v="0"/>
  </r>
  <r>
    <s v="CTG"/>
    <s v="AP"/>
    <s v="HLCUBC1160210821"/>
    <s v="HAPAG"/>
    <s v="4924934630/4924098309/4925598090"/>
    <x v="131"/>
    <x v="0"/>
    <x v="293"/>
    <d v="2016-03-11T00:00:00"/>
    <x v="64"/>
    <n v="8"/>
    <n v="20"/>
    <x v="0"/>
    <n v="0"/>
    <n v="0"/>
    <n v="0"/>
    <n v="0"/>
    <n v="0"/>
    <s v="N/A"/>
    <s v="N/A"/>
    <m/>
    <m/>
    <m/>
    <m/>
    <m/>
    <m/>
    <m/>
    <x v="0"/>
  </r>
  <r>
    <s v="CTG"/>
    <s v="AP"/>
    <s v="HLCUBC1160210821"/>
    <s v="HAPAG"/>
    <s v="4924934630/4924098309/4925598090"/>
    <x v="132"/>
    <x v="0"/>
    <x v="294"/>
    <d v="2016-03-11T00:00:00"/>
    <x v="65"/>
    <n v="9"/>
    <n v="20"/>
    <x v="0"/>
    <n v="0"/>
    <n v="0"/>
    <n v="0"/>
    <n v="0"/>
    <n v="0"/>
    <s v="N/A"/>
    <s v="N/A"/>
    <m/>
    <m/>
    <m/>
    <m/>
    <m/>
    <m/>
    <m/>
    <x v="0"/>
  </r>
  <r>
    <s v="BUN"/>
    <s v="ED"/>
    <s v="HLCUSCL160116508"/>
    <s v="HAPAG"/>
    <s v="4927862305/4927189807/4928250379"/>
    <x v="112"/>
    <x v="1"/>
    <x v="295"/>
    <d v="2016-03-07T00:00:00"/>
    <x v="59"/>
    <n v="8"/>
    <n v="20"/>
    <x v="0"/>
    <n v="0"/>
    <n v="0"/>
    <n v="0"/>
    <n v="0"/>
    <n v="0"/>
    <s v="N/A"/>
    <s v="N/A"/>
    <m/>
    <m/>
    <m/>
    <m/>
    <m/>
    <m/>
    <m/>
    <x v="0"/>
  </r>
  <r>
    <s v="BUN"/>
    <s v="EV"/>
    <s v="SUDUC69992071002"/>
    <s v="HAMBURG SUD"/>
    <s v="4927191003/4927336811"/>
    <x v="133"/>
    <x v="2"/>
    <x v="296"/>
    <d v="2016-03-12T00:00:00"/>
    <x v="63"/>
    <n v="5"/>
    <n v="3"/>
    <x v="11"/>
    <n v="2"/>
    <n v="0"/>
    <n v="300"/>
    <n v="0"/>
    <n v="300"/>
    <n v="164064"/>
    <n v="352770"/>
    <n v="164064"/>
    <n v="26682"/>
    <m/>
    <m/>
    <m/>
    <m/>
    <m/>
    <x v="0"/>
  </r>
  <r>
    <s v="CTG"/>
    <s v="AP"/>
    <s v="HLCUBC1160206591"/>
    <s v="HAPAG"/>
    <s v="4924098214/4924578851/4924578852"/>
    <x v="134"/>
    <x v="0"/>
    <x v="297"/>
    <d v="2016-03-04T00:00:00"/>
    <x v="67"/>
    <n v="25"/>
    <n v="20"/>
    <x v="8"/>
    <n v="5"/>
    <n v="0"/>
    <n v="50"/>
    <n v="0"/>
    <n v="50"/>
    <s v="FV-67429-0"/>
    <n v="153374"/>
    <m/>
    <m/>
    <m/>
    <m/>
    <m/>
    <m/>
    <m/>
    <x v="0"/>
  </r>
  <r>
    <s v="CTG"/>
    <s v="AP"/>
    <s v="HLCUHAM160262380"/>
    <s v="HAPAG"/>
    <s v="4925255110/4923402957/4923402958"/>
    <x v="135"/>
    <x v="0"/>
    <x v="298"/>
    <d v="2016-03-09T00:00:00"/>
    <x v="68"/>
    <n v="15"/>
    <n v="20"/>
    <x v="0"/>
    <n v="0"/>
    <n v="0"/>
    <n v="0"/>
    <n v="0"/>
    <n v="0"/>
    <s v="N/A"/>
    <s v="N/A"/>
    <m/>
    <m/>
    <m/>
    <m/>
    <m/>
    <m/>
    <m/>
    <x v="0"/>
  </r>
  <r>
    <s v="CTG"/>
    <s v="AP"/>
    <s v="HLCUHAM160241130"/>
    <s v="HAPAG"/>
    <s v="4927143139/4927143127/4927493956"/>
    <x v="136"/>
    <x v="0"/>
    <x v="299"/>
    <d v="2016-03-02T00:00:00"/>
    <x v="67"/>
    <n v="27"/>
    <n v="20"/>
    <x v="3"/>
    <n v="7"/>
    <n v="0"/>
    <n v="70"/>
    <n v="0"/>
    <n v="70"/>
    <s v="FV-67430-0"/>
    <n v="214724"/>
    <m/>
    <m/>
    <m/>
    <m/>
    <m/>
    <m/>
    <m/>
    <x v="0"/>
  </r>
  <r>
    <s v="CTG"/>
    <s v="EM"/>
    <s v="SUDUA6BASNC0046X"/>
    <s v="HAMBURG SUD"/>
    <n v="4926592838"/>
    <x v="26"/>
    <x v="1"/>
    <x v="300"/>
    <d v="2016-03-13T00:00:00"/>
    <x v="67"/>
    <n v="16"/>
    <n v="20"/>
    <x v="0"/>
    <n v="0"/>
    <n v="0"/>
    <n v="0"/>
    <n v="0"/>
    <n v="0"/>
    <s v="N/A"/>
    <s v="N/A"/>
    <m/>
    <m/>
    <m/>
    <m/>
    <m/>
    <m/>
    <m/>
    <x v="0"/>
  </r>
  <r>
    <s v="CTG"/>
    <s v="EM"/>
    <s v="SUDUA6BASNC0044X "/>
    <s v="HAMBURG SUD"/>
    <n v="4926001361"/>
    <x v="26"/>
    <x v="1"/>
    <x v="301"/>
    <d v="2016-03-13T00:00:00"/>
    <x v="69"/>
    <n v="18"/>
    <n v="20"/>
    <x v="0"/>
    <n v="0"/>
    <n v="0"/>
    <n v="0"/>
    <n v="0"/>
    <n v="0"/>
    <s v="N/A"/>
    <s v="N/A"/>
    <n v="198327"/>
    <n v="46234"/>
    <m/>
    <m/>
    <m/>
    <m/>
    <m/>
    <x v="0"/>
  </r>
  <r>
    <s v="CTG"/>
    <s v="EM"/>
    <s v="HLCUFRA160211439"/>
    <s v="HAPAG"/>
    <n v="4927638169"/>
    <x v="26"/>
    <x v="1"/>
    <x v="302"/>
    <d v="2016-03-16T00:00:00"/>
    <x v="70"/>
    <n v="2"/>
    <n v="20"/>
    <x v="0"/>
    <n v="0"/>
    <n v="0"/>
    <n v="0"/>
    <n v="0"/>
    <n v="0"/>
    <s v="N/A"/>
    <s v="N/A"/>
    <m/>
    <m/>
    <m/>
    <m/>
    <m/>
    <m/>
    <m/>
    <x v="0"/>
  </r>
  <r>
    <s v="CTG"/>
    <s v="CM"/>
    <s v="00104693"/>
    <s v="ITT"/>
    <n v="4926188067"/>
    <x v="68"/>
    <x v="3"/>
    <x v="303"/>
    <d v="2016-02-07T00:00:00"/>
    <x v="59"/>
    <n v="37"/>
    <n v="10"/>
    <x v="30"/>
    <n v="20"/>
    <n v="7"/>
    <n v="500"/>
    <n v="175"/>
    <n v="675"/>
    <m/>
    <m/>
    <m/>
    <m/>
    <m/>
    <m/>
    <m/>
    <m/>
    <n v="1582830"/>
    <x v="31"/>
  </r>
  <r>
    <s v="CTG"/>
    <s v="CM"/>
    <s v="00104798"/>
    <s v="ITT"/>
    <n v="4926980397"/>
    <x v="30"/>
    <x v="3"/>
    <x v="304"/>
    <d v="2016-02-10T00:00:00"/>
    <x v="65"/>
    <n v="39"/>
    <n v="15"/>
    <x v="31"/>
    <n v="20"/>
    <n v="4"/>
    <n v="500"/>
    <n v="100"/>
    <n v="600"/>
    <m/>
    <m/>
    <m/>
    <m/>
    <m/>
    <m/>
    <m/>
    <m/>
    <m/>
    <x v="0"/>
  </r>
  <r>
    <s v="CTG"/>
    <s v="CM"/>
    <s v="00104798"/>
    <s v="ITT"/>
    <n v="4926980397"/>
    <x v="30"/>
    <x v="3"/>
    <x v="305"/>
    <d v="2016-02-10T00:00:00"/>
    <x v="68"/>
    <n v="43"/>
    <n v="15"/>
    <x v="32"/>
    <n v="20"/>
    <n v="8"/>
    <n v="500"/>
    <n v="200"/>
    <n v="700"/>
    <m/>
    <m/>
    <m/>
    <m/>
    <m/>
    <m/>
    <m/>
    <m/>
    <m/>
    <x v="0"/>
  </r>
  <r>
    <s v="CTG"/>
    <s v="CM"/>
    <s v="00105258"/>
    <s v="ITT"/>
    <n v="4926954966"/>
    <x v="68"/>
    <x v="3"/>
    <x v="306"/>
    <d v="2016-02-21T00:00:00"/>
    <x v="71"/>
    <n v="41"/>
    <n v="10"/>
    <x v="33"/>
    <n v="20"/>
    <n v="11"/>
    <n v="500"/>
    <n v="275"/>
    <n v="775"/>
    <m/>
    <m/>
    <m/>
    <m/>
    <m/>
    <m/>
    <m/>
    <m/>
    <n v="1594384"/>
    <x v="28"/>
  </r>
  <r>
    <s v="CTG"/>
    <s v="CM"/>
    <s v="00105257"/>
    <s v="ITT"/>
    <n v="4926188070"/>
    <x v="68"/>
    <x v="3"/>
    <x v="307"/>
    <d v="2016-02-21T00:00:00"/>
    <x v="68"/>
    <n v="32"/>
    <n v="10"/>
    <x v="34"/>
    <n v="20"/>
    <n v="2"/>
    <n v="500"/>
    <n v="50"/>
    <n v="550"/>
    <m/>
    <m/>
    <m/>
    <m/>
    <m/>
    <m/>
    <m/>
    <m/>
    <n v="1596548"/>
    <x v="32"/>
  </r>
  <r>
    <s v="CTG"/>
    <s v="CM"/>
    <s v="00105257"/>
    <s v="ITT"/>
    <n v="4926188070"/>
    <x v="68"/>
    <x v="3"/>
    <x v="308"/>
    <d v="2016-02-21T00:00:00"/>
    <x v="68"/>
    <n v="32"/>
    <n v="10"/>
    <x v="34"/>
    <n v="20"/>
    <n v="2"/>
    <n v="500"/>
    <n v="50"/>
    <n v="550"/>
    <m/>
    <m/>
    <m/>
    <m/>
    <m/>
    <m/>
    <m/>
    <m/>
    <n v="1596548"/>
    <x v="32"/>
  </r>
  <r>
    <s v="CTG"/>
    <s v="CM"/>
    <s v="00105601"/>
    <s v="ITT"/>
    <n v="4926954968"/>
    <x v="68"/>
    <x v="3"/>
    <x v="309"/>
    <d v="2016-02-28T00:00:00"/>
    <x v="65"/>
    <n v="21"/>
    <n v="10"/>
    <x v="1"/>
    <n v="11"/>
    <n v="0"/>
    <n v="275"/>
    <n v="0"/>
    <n v="275"/>
    <m/>
    <m/>
    <m/>
    <m/>
    <m/>
    <m/>
    <m/>
    <m/>
    <n v="1600285"/>
    <x v="33"/>
  </r>
  <r>
    <s v="CTG"/>
    <s v="CM"/>
    <s v="00105601"/>
    <s v="ITT"/>
    <n v="4926954968"/>
    <x v="68"/>
    <x v="3"/>
    <x v="310"/>
    <d v="2016-02-28T00:00:00"/>
    <x v="68"/>
    <n v="25"/>
    <n v="10"/>
    <x v="13"/>
    <n v="15"/>
    <n v="0"/>
    <n v="375"/>
    <n v="0"/>
    <n v="375"/>
    <m/>
    <m/>
    <m/>
    <m/>
    <m/>
    <m/>
    <m/>
    <m/>
    <n v="1602830"/>
    <x v="34"/>
  </r>
  <r>
    <s v="CTG"/>
    <s v="CM"/>
    <s v="00105601"/>
    <s v="ITT"/>
    <n v="4926954968"/>
    <x v="68"/>
    <x v="3"/>
    <x v="311"/>
    <d v="2016-02-28T00:00:00"/>
    <x v="72"/>
    <n v="28"/>
    <n v="10"/>
    <x v="17"/>
    <n v="18"/>
    <n v="0"/>
    <n v="450"/>
    <n v="0"/>
    <n v="450"/>
    <m/>
    <m/>
    <m/>
    <m/>
    <m/>
    <m/>
    <m/>
    <m/>
    <n v="1603744"/>
    <x v="35"/>
  </r>
  <r>
    <s v="CTG"/>
    <s v="CM"/>
    <s v="00105601"/>
    <s v="ITT"/>
    <n v="4926954968"/>
    <x v="68"/>
    <x v="3"/>
    <x v="312"/>
    <d v="2016-02-28T00:00:00"/>
    <x v="69"/>
    <n v="32"/>
    <n v="10"/>
    <x v="34"/>
    <n v="20"/>
    <n v="2"/>
    <n v="500"/>
    <n v="50"/>
    <n v="550"/>
    <m/>
    <m/>
    <m/>
    <m/>
    <m/>
    <m/>
    <m/>
    <m/>
    <n v="1605338"/>
    <x v="36"/>
  </r>
  <r>
    <s v="CTG"/>
    <s v="CM"/>
    <s v="00105935"/>
    <s v="ITT"/>
    <n v="4926954970"/>
    <x v="68"/>
    <x v="3"/>
    <x v="313"/>
    <d v="2016-03-06T00:00:00"/>
    <x v="73"/>
    <n v="31"/>
    <n v="10"/>
    <x v="9"/>
    <n v="20"/>
    <n v="1"/>
    <n v="500"/>
    <n v="25"/>
    <n v="525"/>
    <m/>
    <m/>
    <m/>
    <m/>
    <m/>
    <m/>
    <m/>
    <m/>
    <n v="1616016"/>
    <x v="37"/>
  </r>
  <r>
    <s v="CTG"/>
    <s v="CM"/>
    <s v="00104947"/>
    <s v="ITT"/>
    <n v="4926188068"/>
    <x v="68"/>
    <x v="3"/>
    <x v="314"/>
    <d v="2016-02-15T00:00:00"/>
    <x v="74"/>
    <n v="55"/>
    <n v="10"/>
    <x v="23"/>
    <n v="20"/>
    <n v="25"/>
    <n v="500"/>
    <n v="625"/>
    <n v="1125"/>
    <m/>
    <m/>
    <m/>
    <m/>
    <m/>
    <m/>
    <m/>
    <m/>
    <n v="1589528"/>
    <x v="38"/>
  </r>
  <r>
    <s v="CTG"/>
    <s v="EM"/>
    <s v="MSCUZS540384"/>
    <s v="MSC"/>
    <n v="4927615561"/>
    <x v="17"/>
    <x v="0"/>
    <x v="315"/>
    <d v="2016-02-27T00:00:00"/>
    <x v="60"/>
    <n v="18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GOA160248147"/>
    <s v="HAPAG"/>
    <n v="4927633931"/>
    <x v="45"/>
    <x v="0"/>
    <x v="316"/>
    <d v="2016-03-03T00:00:00"/>
    <x v="75"/>
    <n v="45"/>
    <n v="20"/>
    <x v="25"/>
    <n v="20"/>
    <n v="5"/>
    <n v="200"/>
    <n v="500"/>
    <n v="700"/>
    <m/>
    <m/>
    <m/>
    <m/>
    <m/>
    <m/>
    <m/>
    <m/>
    <m/>
    <x v="0"/>
  </r>
  <r>
    <s v="CTG"/>
    <s v="EM"/>
    <s v="HLCUATL160255284"/>
    <s v="HAPAG"/>
    <n v="4927603134"/>
    <x v="137"/>
    <x v="0"/>
    <x v="317"/>
    <d v="2016-03-06T00:00:00"/>
    <x v="75"/>
    <n v="42"/>
    <n v="20"/>
    <x v="34"/>
    <n v="20"/>
    <n v="2"/>
    <n v="200"/>
    <n v="200"/>
    <n v="400"/>
    <m/>
    <m/>
    <m/>
    <m/>
    <m/>
    <m/>
    <m/>
    <m/>
    <m/>
    <x v="0"/>
  </r>
  <r>
    <s v="CTG"/>
    <s v="ED"/>
    <s v="HLCUHAM160272968"/>
    <s v="HAPAG"/>
    <s v="4927388675/4927631288/4927113841"/>
    <x v="138"/>
    <x v="0"/>
    <x v="318"/>
    <d v="2016-03-09T00:00:00"/>
    <x v="63"/>
    <n v="8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FRA160210118"/>
    <s v="HAPAG"/>
    <n v="4927613119"/>
    <x v="139"/>
    <x v="0"/>
    <x v="319"/>
    <d v="2016-03-08T00:00:00"/>
    <x v="64"/>
    <n v="11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FRA160210118"/>
    <s v="HAPAG"/>
    <s v="4927143120/4927637052"/>
    <x v="140"/>
    <x v="0"/>
    <x v="320"/>
    <d v="2016-03-08T00:00:00"/>
    <x v="64"/>
    <n v="11"/>
    <n v="20"/>
    <x v="0"/>
    <n v="0"/>
    <n v="0"/>
    <n v="0"/>
    <n v="0"/>
    <n v="0"/>
    <s v="N/A"/>
    <s v="N/A"/>
    <m/>
    <m/>
    <m/>
    <m/>
    <m/>
    <m/>
    <m/>
    <x v="0"/>
  </r>
  <r>
    <s v="CTG"/>
    <s v="CM"/>
    <s v="SUDU262977953HJ9"/>
    <s v="HAMBURG SUD"/>
    <n v="4925491040"/>
    <x v="141"/>
    <x v="5"/>
    <x v="321"/>
    <d v="2016-01-30T00:00:00"/>
    <x v="64"/>
    <n v="49"/>
    <n v="20"/>
    <x v="35"/>
    <n v="20"/>
    <n v="9"/>
    <n v="200"/>
    <n v="900"/>
    <n v="1100"/>
    <m/>
    <m/>
    <m/>
    <m/>
    <m/>
    <m/>
    <m/>
    <m/>
    <m/>
    <x v="0"/>
  </r>
  <r>
    <s v="CTG"/>
    <s v="EM"/>
    <s v="FRA0269328"/>
    <s v="CMA CGM"/>
    <s v="4927170644/4927170639"/>
    <x v="61"/>
    <x v="0"/>
    <x v="322"/>
    <d v="2016-03-14T00:00:00"/>
    <x v="67"/>
    <n v="15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69328"/>
    <s v="CMA CGM"/>
    <s v="4927170644/4927170639"/>
    <x v="61"/>
    <x v="0"/>
    <x v="323"/>
    <d v="2016-03-14T00:00:00"/>
    <x v="76"/>
    <n v="20"/>
    <n v="20"/>
    <x v="0"/>
    <n v="0"/>
    <n v="0"/>
    <n v="0"/>
    <n v="0"/>
    <n v="0"/>
    <s v="N/A"/>
    <s v="N/A"/>
    <m/>
    <m/>
    <m/>
    <m/>
    <m/>
    <m/>
    <m/>
    <x v="0"/>
  </r>
  <r>
    <s v="CTG"/>
    <s v="EM"/>
    <n v="955703260"/>
    <s v="MAERSK"/>
    <n v="4927114495"/>
    <x v="86"/>
    <x v="0"/>
    <x v="324"/>
    <d v="2016-03-14T00:00:00"/>
    <x v="77"/>
    <n v="16"/>
    <n v="20"/>
    <x v="0"/>
    <n v="0"/>
    <n v="0"/>
    <n v="0"/>
    <n v="0"/>
    <n v="0"/>
    <s v="N/A"/>
    <s v="N/A"/>
    <m/>
    <m/>
    <m/>
    <m/>
    <m/>
    <m/>
    <m/>
    <x v="0"/>
  </r>
  <r>
    <s v="CTG"/>
    <s v="EM"/>
    <s v="MSCURV445276"/>
    <s v="MSC"/>
    <n v="4927633935"/>
    <x v="39"/>
    <x v="0"/>
    <x v="325"/>
    <d v="2016-03-15T00:00:00"/>
    <x v="67"/>
    <n v="14"/>
    <n v="20"/>
    <x v="0"/>
    <n v="0"/>
    <n v="0"/>
    <n v="0"/>
    <n v="0"/>
    <n v="0"/>
    <s v="N/A"/>
    <s v="N/A"/>
    <n v="94657"/>
    <n v="26072"/>
    <n v="94657"/>
    <n v="74493"/>
    <m/>
    <m/>
    <m/>
    <x v="0"/>
  </r>
  <r>
    <s v="CTG"/>
    <s v="EM"/>
    <s v="SUDUA6BASNC0043X"/>
    <s v="HAMBURG SUD"/>
    <n v="4927638339"/>
    <x v="61"/>
    <x v="0"/>
    <x v="326"/>
    <d v="2016-03-13T00:00:00"/>
    <x v="76"/>
    <n v="21"/>
    <n v="20"/>
    <x v="20"/>
    <n v="1"/>
    <n v="0"/>
    <n v="10"/>
    <n v="0"/>
    <n v="10"/>
    <m/>
    <m/>
    <m/>
    <m/>
    <m/>
    <m/>
    <m/>
    <m/>
    <m/>
    <x v="0"/>
  </r>
  <r>
    <s v="CTG"/>
    <s v="EM"/>
    <s v="SUDUA6BASNC0043X"/>
    <s v="HAMBURG SUD"/>
    <n v="4927611350"/>
    <x v="142"/>
    <x v="0"/>
    <x v="327"/>
    <d v="2016-03-13T00:00:00"/>
    <x v="78"/>
    <n v="23"/>
    <n v="20"/>
    <x v="6"/>
    <n v="3"/>
    <n v="0"/>
    <n v="30"/>
    <n v="0"/>
    <n v="30"/>
    <s v="ACS5-198631"/>
    <n v="92048"/>
    <m/>
    <m/>
    <m/>
    <m/>
    <m/>
    <m/>
    <m/>
    <x v="0"/>
  </r>
  <r>
    <s v="CTG"/>
    <s v="EM"/>
    <s v="HLCUFRA160211439"/>
    <s v="HAPAG"/>
    <n v="4927638169"/>
    <x v="26"/>
    <x v="1"/>
    <x v="302"/>
    <d v="2016-03-16T00:00:00"/>
    <x v="77"/>
    <n v="14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69382"/>
    <s v="CMA CGM"/>
    <s v="4927886419/4927886448"/>
    <x v="142"/>
    <x v="0"/>
    <x v="328"/>
    <d v="2016-03-14T00:00:00"/>
    <x v="78"/>
    <n v="22"/>
    <n v="20"/>
    <x v="11"/>
    <n v="2"/>
    <n v="0"/>
    <n v="20"/>
    <n v="0"/>
    <n v="20"/>
    <n v="140174"/>
    <n v="29617"/>
    <m/>
    <m/>
    <m/>
    <m/>
    <m/>
    <m/>
    <m/>
    <x v="0"/>
  </r>
  <r>
    <s v="CTG"/>
    <s v="EM"/>
    <s v="FRA0269382"/>
    <s v="CMA CGM"/>
    <s v="4927886419/4927886448"/>
    <x v="142"/>
    <x v="0"/>
    <x v="329"/>
    <d v="2016-03-14T00:00:00"/>
    <x v="79"/>
    <n v="24"/>
    <n v="20"/>
    <x v="7"/>
    <n v="4"/>
    <n v="0"/>
    <n v="40"/>
    <n v="0"/>
    <n v="40"/>
    <n v="140670"/>
    <n v="88852"/>
    <m/>
    <m/>
    <m/>
    <m/>
    <m/>
    <m/>
    <m/>
    <x v="0"/>
  </r>
  <r>
    <s v="CTG"/>
    <s v="AP"/>
    <s v="FRA0269174"/>
    <s v="CMA CGM"/>
    <s v="4926738237/4924594139/4925465005"/>
    <x v="143"/>
    <x v="1"/>
    <x v="330"/>
    <d v="2016-03-14T00:00:00"/>
    <x v="66"/>
    <n v="9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MSCURV452520"/>
    <s v="MSC"/>
    <n v="4926739330"/>
    <x v="5"/>
    <x v="0"/>
    <x v="331"/>
    <d v="2016-03-16T00:00:00"/>
    <x v="68"/>
    <n v="8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HLCUHAM160284038"/>
    <s v="HAPAG"/>
    <s v="4926740456/4925687920/4926739343"/>
    <x v="144"/>
    <x v="1"/>
    <x v="332"/>
    <d v="2016-03-16T00:00:00"/>
    <x v="72"/>
    <n v="11"/>
    <n v="20"/>
    <x v="0"/>
    <n v="0"/>
    <n v="0"/>
    <n v="0"/>
    <n v="0"/>
    <n v="0"/>
    <s v="N/A"/>
    <s v="N/A"/>
    <n v="149050"/>
    <n v="267926"/>
    <m/>
    <m/>
    <m/>
    <m/>
    <m/>
    <x v="0"/>
  </r>
  <r>
    <s v="CTG"/>
    <s v="APDTA"/>
    <s v="HLCUHAM160284038"/>
    <s v="HAPAG"/>
    <s v="4926740456/4925687920/4926739343"/>
    <x v="144"/>
    <x v="1"/>
    <x v="333"/>
    <d v="2016-03-16T00:00:00"/>
    <x v="72"/>
    <n v="11"/>
    <n v="20"/>
    <x v="0"/>
    <n v="0"/>
    <n v="0"/>
    <n v="0"/>
    <n v="0"/>
    <n v="0"/>
    <s v="N/A"/>
    <s v="N/A"/>
    <n v="149050"/>
    <n v="300017"/>
    <m/>
    <m/>
    <m/>
    <m/>
    <m/>
    <x v="0"/>
  </r>
  <r>
    <s v="CTG"/>
    <s v="EM"/>
    <s v="SUDUA6BASNC0054X"/>
    <s v="HAMBURG SUD"/>
    <s v="4927170642/4927638171"/>
    <x v="26"/>
    <x v="1"/>
    <x v="334"/>
    <d v="2016-03-20T00:00:00"/>
    <x v="78"/>
    <n v="16"/>
    <n v="20"/>
    <x v="0"/>
    <n v="0"/>
    <n v="0"/>
    <n v="0"/>
    <n v="0"/>
    <n v="0"/>
    <s v="N/A"/>
    <s v="N/A"/>
    <n v="198649"/>
    <n v="46024"/>
    <n v="198649"/>
    <n v="15053"/>
    <m/>
    <m/>
    <m/>
    <x v="0"/>
  </r>
  <r>
    <s v="CTG"/>
    <s v="EM"/>
    <s v="SUDUA6BASNC0054X"/>
    <s v="HAMBURG SUD"/>
    <s v="4927170642/4927638171"/>
    <x v="26"/>
    <x v="1"/>
    <x v="335"/>
    <d v="2016-03-20T00:00:00"/>
    <x v="76"/>
    <n v="14"/>
    <n v="20"/>
    <x v="0"/>
    <n v="0"/>
    <n v="0"/>
    <n v="0"/>
    <n v="0"/>
    <n v="0"/>
    <s v="N/A"/>
    <s v="N/A"/>
    <m/>
    <m/>
    <m/>
    <m/>
    <m/>
    <m/>
    <m/>
    <x v="0"/>
  </r>
  <r>
    <s v="CTG"/>
    <s v="EN"/>
    <s v="HLCUFRA160215093"/>
    <s v="HAPAG"/>
    <n v="4927858097"/>
    <x v="145"/>
    <x v="0"/>
    <x v="336"/>
    <d v="2016-03-16T00:00:00"/>
    <x v="73"/>
    <n v="21"/>
    <n v="20"/>
    <x v="20"/>
    <n v="1"/>
    <n v="0"/>
    <n v="10"/>
    <n v="0"/>
    <n v="10"/>
    <s v="N/A"/>
    <s v="N/A"/>
    <m/>
    <m/>
    <m/>
    <m/>
    <m/>
    <m/>
    <m/>
    <x v="0"/>
  </r>
  <r>
    <s v="CTG"/>
    <s v="AP"/>
    <s v="HLCUPSE160350228"/>
    <s v="HAPAG"/>
    <s v="4925617140/4927314902"/>
    <x v="146"/>
    <x v="0"/>
    <x v="337"/>
    <d v="2016-03-16T00:00:00"/>
    <x v="78"/>
    <n v="20"/>
    <n v="20"/>
    <x v="0"/>
    <n v="0"/>
    <n v="0"/>
    <n v="0"/>
    <n v="0"/>
    <n v="0"/>
    <m/>
    <m/>
    <m/>
    <m/>
    <m/>
    <m/>
    <m/>
    <m/>
    <m/>
    <x v="0"/>
  </r>
  <r>
    <s v="CTG"/>
    <s v="EM"/>
    <s v="HLCUATL160324755"/>
    <s v="HAPAG"/>
    <n v="4928140360"/>
    <x v="3"/>
    <x v="1"/>
    <x v="338"/>
    <d v="2016-03-20T00:00:00"/>
    <x v="74"/>
    <n v="21"/>
    <n v="20"/>
    <x v="20"/>
    <n v="1"/>
    <n v="0"/>
    <n v="10"/>
    <n v="0"/>
    <n v="10"/>
    <n v="68936"/>
    <n v="31053"/>
    <n v="140485"/>
    <n v="130422"/>
    <n v="140485"/>
    <n v="398533"/>
    <m/>
    <m/>
    <m/>
    <x v="0"/>
  </r>
  <r>
    <s v="CTG"/>
    <s v="EB"/>
    <s v="HLCUHAM160314802"/>
    <s v="HAPAG"/>
    <n v="4928313485"/>
    <x v="31"/>
    <x v="0"/>
    <x v="339"/>
    <d v="2016-03-23T00:00:00"/>
    <x v="73"/>
    <n v="14"/>
    <n v="20"/>
    <x v="0"/>
    <n v="0"/>
    <n v="0"/>
    <n v="0"/>
    <n v="0"/>
    <n v="0"/>
    <s v="N/A"/>
    <s v="N/A"/>
    <m/>
    <m/>
    <m/>
    <m/>
    <m/>
    <m/>
    <m/>
    <x v="0"/>
  </r>
  <r>
    <s v="CTG"/>
    <s v="EM"/>
    <s v="MSCUZS567791"/>
    <s v="MSC"/>
    <n v="4927910043"/>
    <x v="13"/>
    <x v="0"/>
    <x v="340"/>
    <d v="2016-03-19T00:00:00"/>
    <x v="78"/>
    <n v="17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69797"/>
    <s v="CMA CGM"/>
    <n v="4928037108"/>
    <x v="61"/>
    <x v="0"/>
    <x v="341"/>
    <d v="2016-03-22T00:00:00"/>
    <x v="80"/>
    <n v="21"/>
    <n v="20"/>
    <x v="20"/>
    <n v="1"/>
    <n v="0"/>
    <n v="10"/>
    <n v="0"/>
    <n v="10"/>
    <s v="N/A"/>
    <s v="N/A"/>
    <m/>
    <m/>
    <m/>
    <m/>
    <m/>
    <m/>
    <m/>
    <x v="0"/>
  </r>
  <r>
    <s v="CTG"/>
    <s v="AP"/>
    <s v="MSCUZS574466"/>
    <s v="MSC"/>
    <n v="4924537308"/>
    <x v="147"/>
    <x v="1"/>
    <x v="342"/>
    <d v="2016-03-26T00:00:00"/>
    <x v="81"/>
    <n v="13"/>
    <n v="20"/>
    <x v="0"/>
    <n v="0"/>
    <n v="0"/>
    <n v="0"/>
    <n v="0"/>
    <n v="0"/>
    <s v="N/A"/>
    <s v="N/A"/>
    <m/>
    <m/>
    <m/>
    <m/>
    <m/>
    <m/>
    <m/>
    <x v="0"/>
  </r>
  <r>
    <s v="CTG"/>
    <s v="AP"/>
    <s v="MSCUZS574466"/>
    <s v="MSC"/>
    <n v="4924537308"/>
    <x v="147"/>
    <x v="1"/>
    <x v="343"/>
    <d v="2016-03-26T00:00:00"/>
    <x v="79"/>
    <n v="12"/>
    <n v="20"/>
    <x v="0"/>
    <n v="0"/>
    <n v="0"/>
    <n v="0"/>
    <n v="0"/>
    <n v="0"/>
    <s v="N/A"/>
    <s v="N/A"/>
    <m/>
    <m/>
    <m/>
    <m/>
    <m/>
    <m/>
    <m/>
    <x v="0"/>
  </r>
  <r>
    <s v="CTG"/>
    <s v="AP"/>
    <s v="HLCUHAM160332832"/>
    <s v="HAPAG"/>
    <n v="4927115184"/>
    <x v="148"/>
    <x v="0"/>
    <x v="344"/>
    <d v="2016-03-30T00:00:00"/>
    <x v="82"/>
    <n v="10"/>
    <n v="20"/>
    <x v="0"/>
    <n v="0"/>
    <n v="0"/>
    <n v="0"/>
    <n v="0"/>
    <n v="0"/>
    <s v="N/A"/>
    <s v="N/A"/>
    <m/>
    <m/>
    <m/>
    <m/>
    <m/>
    <m/>
    <m/>
    <x v="0"/>
  </r>
  <r>
    <s v="CTG"/>
    <s v="EC"/>
    <s v="MSCUZS570431"/>
    <s v="MSC"/>
    <s v="4923380125/4925400358"/>
    <x v="149"/>
    <x v="1"/>
    <x v="345"/>
    <d v="2016-03-26T00:00:00"/>
    <x v="74"/>
    <n v="15"/>
    <n v="20"/>
    <x v="0"/>
    <n v="0"/>
    <n v="0"/>
    <n v="0"/>
    <n v="0"/>
    <n v="0"/>
    <s v="N/A"/>
    <s v="N/A"/>
    <m/>
    <m/>
    <m/>
    <m/>
    <m/>
    <m/>
    <m/>
    <x v="0"/>
  </r>
  <r>
    <s v="CTG"/>
    <s v="EM"/>
    <s v="SUDU26297A0AA050"/>
    <s v="HAMBURG SUD"/>
    <s v="4928181645/4928181645/4928185511"/>
    <x v="150"/>
    <x v="1"/>
    <x v="346"/>
    <d v="2016-03-28T00:00:00"/>
    <x v="74"/>
    <n v="13"/>
    <n v="20"/>
    <x v="0"/>
    <n v="0"/>
    <n v="0"/>
    <n v="0"/>
    <n v="0"/>
    <n v="0"/>
    <s v="N/A"/>
    <s v="N/A"/>
    <m/>
    <m/>
    <m/>
    <m/>
    <m/>
    <m/>
    <m/>
    <x v="0"/>
  </r>
  <r>
    <s v="CTG"/>
    <s v="EV"/>
    <s v="FRA0270373"/>
    <s v="CMA CGM"/>
    <n v="4928397266"/>
    <x v="151"/>
    <x v="0"/>
    <x v="347"/>
    <d v="2016-03-29T00:00:00"/>
    <x v="80"/>
    <n v="14"/>
    <n v="20"/>
    <x v="0"/>
    <n v="0"/>
    <n v="0"/>
    <n v="0"/>
    <n v="0"/>
    <n v="0"/>
    <s v="N/A"/>
    <s v="N/A"/>
    <m/>
    <m/>
    <m/>
    <m/>
    <m/>
    <m/>
    <m/>
    <x v="0"/>
  </r>
  <r>
    <s v="CTG"/>
    <s v="ED"/>
    <s v="ZIMUORF625852"/>
    <s v="ZIM"/>
    <n v="4927191013"/>
    <x v="66"/>
    <x v="0"/>
    <x v="348"/>
    <d v="2016-03-25T00:00:00"/>
    <x v="83"/>
    <n v="20"/>
    <n v="10"/>
    <x v="2"/>
    <n v="10"/>
    <n v="0"/>
    <n v="1000"/>
    <n v="0"/>
    <n v="1000"/>
    <m/>
    <m/>
    <m/>
    <m/>
    <m/>
    <m/>
    <m/>
    <m/>
    <m/>
    <x v="0"/>
  </r>
  <r>
    <s v="CTG"/>
    <s v="EM"/>
    <s v="SUDUA6BASNC0057X"/>
    <s v="HAMBURG SUD"/>
    <n v="4928252755"/>
    <x v="142"/>
    <x v="0"/>
    <x v="349"/>
    <d v="2016-03-28T00:00:00"/>
    <x v="83"/>
    <n v="17"/>
    <n v="20"/>
    <x v="0"/>
    <n v="0"/>
    <n v="0"/>
    <n v="0"/>
    <n v="0"/>
    <n v="0"/>
    <s v="N/A"/>
    <s v="N/A"/>
    <n v="199569"/>
    <n v="22997"/>
    <m/>
    <m/>
    <m/>
    <m/>
    <m/>
    <x v="0"/>
  </r>
  <r>
    <s v="CTG"/>
    <s v="EB"/>
    <s v="HLCUATL160326516"/>
    <s v="HAPAG"/>
    <n v="4926671063"/>
    <x v="122"/>
    <x v="1"/>
    <x v="350"/>
    <d v="2016-03-31T00:00:00"/>
    <x v="84"/>
    <n v="13"/>
    <n v="20"/>
    <x v="0"/>
    <n v="0"/>
    <n v="0"/>
    <n v="0"/>
    <n v="0"/>
    <n v="0"/>
    <s v="N/A"/>
    <s v="N/A"/>
    <n v="140676"/>
    <n v="129652"/>
    <n v="140676"/>
    <n v="91004"/>
    <m/>
    <m/>
    <m/>
    <x v="0"/>
  </r>
  <r>
    <s v="CTG"/>
    <s v="APDTA"/>
    <s v="LHV1367940 "/>
    <s v="CMA CGM"/>
    <n v="4925734269"/>
    <x v="7"/>
    <x v="1"/>
    <x v="351"/>
    <d v="2016-03-28T00:00:00"/>
    <x v="81"/>
    <n v="11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BC1160306026"/>
    <s v="HAPAG"/>
    <n v="4928141096"/>
    <x v="109"/>
    <x v="1"/>
    <x v="352"/>
    <d v="2016-03-25T00:00:00"/>
    <x v="81"/>
    <n v="14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SS5160227712"/>
    <s v="HAPAG"/>
    <n v="4927780319"/>
    <x v="13"/>
    <x v="0"/>
    <x v="353"/>
    <d v="2016-03-19T00:00:00"/>
    <x v="74"/>
    <n v="22"/>
    <n v="20"/>
    <x v="11"/>
    <n v="2"/>
    <n v="0"/>
    <n v="20"/>
    <n v="0"/>
    <n v="20"/>
    <n v="141131"/>
    <n v="60568"/>
    <m/>
    <m/>
    <m/>
    <m/>
    <m/>
    <m/>
    <m/>
    <x v="0"/>
  </r>
  <r>
    <s v="CTG"/>
    <s v="ED"/>
    <s v="HLCUSCL160318671"/>
    <s v="HAPAG"/>
    <n v="4928255926"/>
    <x v="67"/>
    <x v="1"/>
    <x v="354"/>
    <d v="2016-03-24T00:00:00"/>
    <x v="81"/>
    <n v="15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HLCUBC1160311347"/>
    <s v="HAPAG"/>
    <n v="4926791248"/>
    <x v="152"/>
    <x v="1"/>
    <x v="355"/>
    <d v="2016-04-01T00:00:00"/>
    <x v="82"/>
    <n v="8"/>
    <n v="20"/>
    <x v="0"/>
    <n v="0"/>
    <n v="0"/>
    <n v="0"/>
    <n v="0"/>
    <n v="0"/>
    <s v="N/A"/>
    <s v="N/A"/>
    <n v="140190"/>
    <n v="131821"/>
    <n v="140190"/>
    <n v="70995"/>
    <m/>
    <m/>
    <m/>
    <x v="0"/>
  </r>
  <r>
    <s v="CTG"/>
    <s v="APDTA"/>
    <s v="HLCUBC1160311303 "/>
    <s v="HAPAG"/>
    <n v="4925690209"/>
    <x v="38"/>
    <x v="0"/>
    <x v="356"/>
    <d v="2016-04-01T00:00:00"/>
    <x v="82"/>
    <n v="8"/>
    <n v="20"/>
    <x v="0"/>
    <n v="0"/>
    <n v="0"/>
    <n v="0"/>
    <n v="0"/>
    <n v="0"/>
    <s v="N/A"/>
    <s v="N/A"/>
    <m/>
    <m/>
    <m/>
    <m/>
    <m/>
    <m/>
    <m/>
    <x v="0"/>
  </r>
  <r>
    <s v="BUN"/>
    <s v="EB"/>
    <s v="0276508373"/>
    <s v="WAN HAI"/>
    <n v="4927336310"/>
    <x v="8"/>
    <x v="0"/>
    <x v="357"/>
    <d v="2016-03-03T00:00:00"/>
    <x v="77"/>
    <n v="27"/>
    <n v="10"/>
    <x v="28"/>
    <n v="17"/>
    <n v="0"/>
    <n v="1700"/>
    <n v="0"/>
    <n v="1700"/>
    <s v="LB75007"/>
    <n v="2776140"/>
    <m/>
    <m/>
    <m/>
    <m/>
    <m/>
    <m/>
    <m/>
    <x v="0"/>
  </r>
  <r>
    <s v="BUN"/>
    <s v="CM"/>
    <s v="MSCUUQ146047"/>
    <s v="MSC"/>
    <n v="4927942278"/>
    <x v="6"/>
    <x v="0"/>
    <x v="358"/>
    <d v="2016-03-31T00:00:00"/>
    <x v="79"/>
    <n v="7"/>
    <n v="20"/>
    <x v="0"/>
    <n v="0"/>
    <n v="0"/>
    <n v="0"/>
    <n v="0"/>
    <n v="0"/>
    <s v="N/A"/>
    <s v="N/A"/>
    <m/>
    <m/>
    <m/>
    <m/>
    <m/>
    <m/>
    <m/>
    <x v="0"/>
  </r>
  <r>
    <s v="BUN"/>
    <s v="EM"/>
    <s v="SUDU26297A09I7ED"/>
    <s v="HAMBURG SUD"/>
    <n v="4928619693"/>
    <x v="153"/>
    <x v="0"/>
    <x v="359"/>
    <d v="2016-04-05T00:00:00"/>
    <x v="84"/>
    <n v="8"/>
    <n v="20"/>
    <x v="0"/>
    <n v="0"/>
    <n v="0"/>
    <n v="0"/>
    <n v="0"/>
    <n v="0"/>
    <s v="N/A"/>
    <s v="N/A"/>
    <m/>
    <m/>
    <m/>
    <m/>
    <m/>
    <m/>
    <m/>
    <x v="0"/>
  </r>
  <r>
    <s v="BUN"/>
    <s v="ED"/>
    <s v="HLCUSCL160348078"/>
    <s v="HAPAG"/>
    <s v="4928714336/4927808832"/>
    <x v="154"/>
    <x v="1"/>
    <x v="360"/>
    <d v="2016-04-03T00:00:00"/>
    <x v="80"/>
    <n v="9"/>
    <n v="20"/>
    <x v="0"/>
    <n v="0"/>
    <n v="0"/>
    <n v="0"/>
    <n v="0"/>
    <n v="0"/>
    <s v="N/A"/>
    <s v="N/A"/>
    <m/>
    <m/>
    <m/>
    <m/>
    <m/>
    <m/>
    <m/>
    <x v="0"/>
  </r>
  <r>
    <s v="BUN"/>
    <s v="ED"/>
    <s v="HLCUSCL160348078"/>
    <s v="HAPAG"/>
    <s v="4928714336/4927808832"/>
    <x v="154"/>
    <x v="1"/>
    <x v="361"/>
    <d v="2016-04-03T00:00:00"/>
    <x v="80"/>
    <n v="9"/>
    <n v="20"/>
    <x v="0"/>
    <n v="0"/>
    <n v="0"/>
    <n v="0"/>
    <n v="0"/>
    <n v="0"/>
    <s v="N/A"/>
    <s v="N/A"/>
    <m/>
    <m/>
    <m/>
    <m/>
    <m/>
    <m/>
    <m/>
    <x v="0"/>
  </r>
  <r>
    <s v="CTG"/>
    <s v="CM"/>
    <s v="SUDU262977953HJ9"/>
    <s v="HAMBURG SUD"/>
    <n v="4925491040"/>
    <x v="141"/>
    <x v="5"/>
    <x v="362"/>
    <d v="2016-01-30T00:00:00"/>
    <x v="69"/>
    <n v="61"/>
    <n v="20"/>
    <x v="36"/>
    <n v="20"/>
    <n v="21"/>
    <n v="200"/>
    <n v="2100"/>
    <n v="2300"/>
    <m/>
    <m/>
    <m/>
    <m/>
    <m/>
    <m/>
    <m/>
    <m/>
    <m/>
    <x v="0"/>
  </r>
  <r>
    <s v="CTG"/>
    <s v="CM"/>
    <s v=" '00105103"/>
    <s v="ITT"/>
    <n v="4927222159"/>
    <x v="6"/>
    <x v="3"/>
    <x v="363"/>
    <d v="2016-02-22T00:00:00"/>
    <x v="85"/>
    <n v="53"/>
    <n v="15"/>
    <x v="26"/>
    <n v="20"/>
    <n v="18"/>
    <n v="500"/>
    <n v="450"/>
    <n v="950"/>
    <m/>
    <m/>
    <m/>
    <m/>
    <m/>
    <m/>
    <m/>
    <m/>
    <m/>
    <x v="0"/>
  </r>
  <r>
    <s v="CTG"/>
    <s v="CM"/>
    <s v="NAM2321014"/>
    <s v="CMA CGM"/>
    <n v="4927222161"/>
    <x v="29"/>
    <x v="3"/>
    <x v="364"/>
    <d v="2016-02-26T00:00:00"/>
    <x v="74"/>
    <n v="44"/>
    <n v="15"/>
    <x v="35"/>
    <n v="20"/>
    <n v="9"/>
    <n v="500"/>
    <n v="225"/>
    <n v="725"/>
    <s v="NP1112"/>
    <n v="2551632"/>
    <m/>
    <m/>
    <m/>
    <m/>
    <m/>
    <m/>
    <m/>
    <x v="0"/>
  </r>
  <r>
    <s v="CTG"/>
    <s v="CM"/>
    <s v="00105935"/>
    <s v="ITT"/>
    <n v="4926954970"/>
    <x v="68"/>
    <x v="3"/>
    <x v="365"/>
    <d v="2016-03-06T00:00:00"/>
    <x v="74"/>
    <n v="35"/>
    <n v="10"/>
    <x v="25"/>
    <n v="20"/>
    <n v="5"/>
    <n v="500"/>
    <n v="125"/>
    <n v="625"/>
    <m/>
    <m/>
    <m/>
    <m/>
    <m/>
    <m/>
    <m/>
    <m/>
    <n v="1618551"/>
    <x v="39"/>
  </r>
  <r>
    <s v="CTG"/>
    <s v="CM"/>
    <s v="00105938"/>
    <s v="ITT"/>
    <n v="4927500897"/>
    <x v="68"/>
    <x v="3"/>
    <x v="366"/>
    <d v="2016-03-13T00:00:00"/>
    <x v="84"/>
    <n v="31"/>
    <n v="10"/>
    <x v="9"/>
    <n v="20"/>
    <n v="1"/>
    <n v="500"/>
    <n v="25"/>
    <n v="525"/>
    <m/>
    <m/>
    <m/>
    <m/>
    <m/>
    <m/>
    <m/>
    <m/>
    <n v="1623698"/>
    <x v="40"/>
  </r>
  <r>
    <s v="CTG"/>
    <s v="CM"/>
    <s v="00105938"/>
    <s v="ITT"/>
    <n v="4927500897"/>
    <x v="68"/>
    <x v="3"/>
    <x v="367"/>
    <d v="2016-03-13T00:00:00"/>
    <x v="85"/>
    <n v="33"/>
    <n v="10"/>
    <x v="37"/>
    <n v="20"/>
    <n v="3"/>
    <n v="500"/>
    <n v="75"/>
    <n v="575"/>
    <m/>
    <m/>
    <m/>
    <m/>
    <m/>
    <m/>
    <m/>
    <m/>
    <n v="1626115"/>
    <x v="41"/>
  </r>
  <r>
    <s v="CTG"/>
    <s v="CM"/>
    <s v="'00106261"/>
    <s v="ITT"/>
    <n v="4926954972"/>
    <x v="68"/>
    <x v="3"/>
    <x v="368"/>
    <d v="2016-03-13T00:00:00"/>
    <x v="84"/>
    <n v="31"/>
    <n v="10"/>
    <x v="9"/>
    <n v="20"/>
    <n v="1"/>
    <n v="500"/>
    <n v="25"/>
    <n v="525"/>
    <m/>
    <m/>
    <m/>
    <m/>
    <m/>
    <m/>
    <m/>
    <m/>
    <n v="1623698"/>
    <x v="40"/>
  </r>
  <r>
    <s v="CTG"/>
    <s v="CM"/>
    <s v="'00106261"/>
    <s v="ITT"/>
    <n v="4926954972"/>
    <x v="68"/>
    <x v="3"/>
    <x v="369"/>
    <d v="2016-03-13T00:00:00"/>
    <x v="84"/>
    <n v="31"/>
    <n v="10"/>
    <x v="9"/>
    <n v="20"/>
    <n v="1"/>
    <n v="500"/>
    <n v="25"/>
    <n v="525"/>
    <m/>
    <m/>
    <m/>
    <m/>
    <m/>
    <m/>
    <m/>
    <m/>
    <n v="1622681"/>
    <x v="42"/>
  </r>
  <r>
    <s v="CTG"/>
    <s v="EM"/>
    <s v="SUDUC6999A045002"/>
    <s v="HAMBURG SUD"/>
    <n v="4927995759"/>
    <x v="72"/>
    <x v="1"/>
    <x v="370"/>
    <d v="2016-03-28T00:00:00"/>
    <x v="75"/>
    <n v="20"/>
    <n v="20"/>
    <x v="0"/>
    <n v="0"/>
    <n v="0"/>
    <n v="0"/>
    <n v="0"/>
    <n v="0"/>
    <s v="N/A"/>
    <s v="N/A"/>
    <n v="199778"/>
    <n v="45432"/>
    <m/>
    <m/>
    <m/>
    <m/>
    <m/>
    <x v="0"/>
  </r>
  <r>
    <s v="CTG"/>
    <s v="EM"/>
    <s v="FRA0270422"/>
    <s v="CMA CGM"/>
    <s v="4927170635/4928252766/4928252766/4928200342/4928199040/4928199040"/>
    <x v="155"/>
    <x v="1"/>
    <x v="371"/>
    <d v="2016-03-28T00:00:00"/>
    <x v="86"/>
    <n v="19"/>
    <n v="20"/>
    <x v="0"/>
    <n v="0"/>
    <n v="0"/>
    <n v="0"/>
    <n v="0"/>
    <n v="0"/>
    <s v="N/A"/>
    <s v="N/A"/>
    <m/>
    <m/>
    <m/>
    <m/>
    <m/>
    <m/>
    <m/>
    <x v="0"/>
  </r>
  <r>
    <s v="CTG"/>
    <s v="EB"/>
    <s v="HLCUHAM160328284"/>
    <s v="HAPAG"/>
    <n v="4928140448"/>
    <x v="31"/>
    <x v="0"/>
    <x v="372"/>
    <d v="2016-03-30T00:00:00"/>
    <x v="87"/>
    <n v="20"/>
    <n v="20"/>
    <x v="0"/>
    <n v="0"/>
    <n v="0"/>
    <n v="0"/>
    <n v="0"/>
    <n v="0"/>
    <s v="N/A"/>
    <s v="N/A"/>
    <m/>
    <m/>
    <m/>
    <m/>
    <m/>
    <m/>
    <m/>
    <x v="0"/>
  </r>
  <r>
    <s v="CTG"/>
    <s v="EM"/>
    <s v="SUDUA6BASNC0067X"/>
    <s v="HAMBURG SUD"/>
    <n v="4928037117"/>
    <x v="61"/>
    <x v="0"/>
    <x v="373"/>
    <d v="2016-04-03T00:00:00"/>
    <x v="87"/>
    <n v="16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BC1160310874"/>
    <s v="HAPAG"/>
    <n v="4928285871"/>
    <x v="156"/>
    <x v="0"/>
    <x v="374"/>
    <d v="2016-04-01T00:00:00"/>
    <x v="87"/>
    <n v="18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69387"/>
    <s v="CMA CGM"/>
    <s v="4927809007/4927633940/4927995765/4928038273"/>
    <x v="157"/>
    <x v="0"/>
    <x v="375"/>
    <d v="2016-03-14T00:00:00"/>
    <x v="87"/>
    <n v="36"/>
    <n v="20"/>
    <x v="14"/>
    <n v="16"/>
    <n v="0"/>
    <n v="160"/>
    <n v="0"/>
    <n v="160"/>
    <m/>
    <m/>
    <m/>
    <m/>
    <m/>
    <m/>
    <m/>
    <m/>
    <m/>
    <x v="0"/>
  </r>
  <r>
    <s v="CTG"/>
    <s v="EM"/>
    <s v="SUDUA6BASNC0070X"/>
    <s v="HAMBURG SUD"/>
    <n v="4927640776"/>
    <x v="61"/>
    <x v="0"/>
    <x v="376"/>
    <d v="2016-04-03T00:00:00"/>
    <x v="87"/>
    <n v="16"/>
    <n v="20"/>
    <x v="0"/>
    <n v="0"/>
    <n v="0"/>
    <n v="0"/>
    <n v="0"/>
    <n v="0"/>
    <s v="N/A"/>
    <s v="N/A"/>
    <m/>
    <m/>
    <m/>
    <m/>
    <m/>
    <m/>
    <m/>
    <x v="0"/>
  </r>
  <r>
    <s v="CTG"/>
    <s v="EC"/>
    <s v="SUDUA6BASNC0066X"/>
    <s v="HAMBURG SUD"/>
    <n v="4927939777"/>
    <x v="42"/>
    <x v="1"/>
    <x v="377"/>
    <d v="2016-03-28T00:00:00"/>
    <x v="75"/>
    <n v="20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HAM160332380"/>
    <s v="HAPAG"/>
    <n v="4928283442"/>
    <x v="72"/>
    <x v="1"/>
    <x v="378"/>
    <d v="2016-03-30T00:00:00"/>
    <x v="85"/>
    <n v="16"/>
    <n v="20"/>
    <x v="0"/>
    <n v="0"/>
    <n v="0"/>
    <n v="0"/>
    <n v="0"/>
    <n v="0"/>
    <s v="N/A"/>
    <s v="N/A"/>
    <m/>
    <m/>
    <m/>
    <m/>
    <m/>
    <m/>
    <m/>
    <x v="0"/>
  </r>
  <r>
    <s v="CTG"/>
    <s v="EM"/>
    <s v="SUDUA6BASNC0065X"/>
    <s v="HAMBURG SUD"/>
    <n v="4927638164"/>
    <x v="28"/>
    <x v="0"/>
    <x v="379"/>
    <d v="2016-04-03T00:00:00"/>
    <x v="75"/>
    <n v="14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70873"/>
    <s v="CMA CGM"/>
    <n v="4928141098"/>
    <x v="61"/>
    <x v="0"/>
    <x v="380"/>
    <d v="2016-04-05T00:00:00"/>
    <x v="75"/>
    <n v="12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71053"/>
    <s v="CMA CGM"/>
    <n v="4928291001"/>
    <x v="26"/>
    <x v="1"/>
    <x v="381"/>
    <d v="2016-04-05T00:00:00"/>
    <x v="87"/>
    <n v="14"/>
    <n v="20"/>
    <x v="0"/>
    <n v="0"/>
    <n v="0"/>
    <n v="0"/>
    <n v="0"/>
    <n v="0"/>
    <s v="N/A"/>
    <s v="N/A"/>
    <m/>
    <m/>
    <m/>
    <m/>
    <m/>
    <m/>
    <m/>
    <x v="0"/>
  </r>
  <r>
    <s v="CTG"/>
    <s v="EV"/>
    <s v="FRA0271086"/>
    <s v="CMA CGM"/>
    <n v="4927866200"/>
    <x v="158"/>
    <x v="0"/>
    <x v="382"/>
    <d v="2016-04-05T00:00:00"/>
    <x v="75"/>
    <n v="12"/>
    <n v="20"/>
    <x v="0"/>
    <n v="0"/>
    <n v="0"/>
    <n v="0"/>
    <n v="0"/>
    <n v="0"/>
    <s v="N/A"/>
    <s v="N/A"/>
    <m/>
    <m/>
    <m/>
    <m/>
    <m/>
    <m/>
    <m/>
    <x v="0"/>
  </r>
  <r>
    <s v="CTG"/>
    <s v="EM"/>
    <s v="603/USDC/33409-A"/>
    <s v="Leadership"/>
    <s v="4928252774/4928252774/4928252774/4928252774/4928252774"/>
    <x v="159"/>
    <x v="0"/>
    <x v="383"/>
    <d v="2016-04-03T00:00:00"/>
    <x v="88"/>
    <n v="17"/>
    <n v="10"/>
    <x v="3"/>
    <n v="7"/>
    <n v="0"/>
    <n v="700"/>
    <n v="0"/>
    <n v="700"/>
    <m/>
    <m/>
    <m/>
    <m/>
    <m/>
    <m/>
    <m/>
    <m/>
    <m/>
    <x v="0"/>
  </r>
  <r>
    <s v="CTG"/>
    <s v="EM"/>
    <s v="MSCUZS574367"/>
    <s v="MSC"/>
    <n v="4927910043"/>
    <x v="13"/>
    <x v="0"/>
    <x v="384"/>
    <d v="2016-03-26T00:00:00"/>
    <x v="75"/>
    <n v="22"/>
    <n v="20"/>
    <x v="11"/>
    <n v="2"/>
    <n v="0"/>
    <n v="20"/>
    <n v="0"/>
    <n v="20"/>
    <n v="68858"/>
    <n v="717762"/>
    <m/>
    <m/>
    <m/>
    <m/>
    <m/>
    <m/>
    <m/>
    <x v="0"/>
  </r>
  <r>
    <s v="CTG"/>
    <s v="EM"/>
    <s v="MSCUZS584317"/>
    <s v="MSC"/>
    <n v="4928184355"/>
    <x v="13"/>
    <x v="0"/>
    <x v="385"/>
    <d v="2016-04-03T00:00:00"/>
    <x v="86"/>
    <n v="13"/>
    <n v="20"/>
    <x v="0"/>
    <n v="0"/>
    <n v="0"/>
    <n v="0"/>
    <n v="0"/>
    <n v="0"/>
    <s v="N/A"/>
    <s v="N/A"/>
    <m/>
    <m/>
    <m/>
    <m/>
    <m/>
    <m/>
    <m/>
    <x v="0"/>
  </r>
  <r>
    <s v="CTG"/>
    <s v="EN"/>
    <s v="SUDUC699A05R003"/>
    <s v="HAMBURG SUD"/>
    <s v="4928161135/4928166507/4928166512/4928166512"/>
    <x v="160"/>
    <x v="2"/>
    <x v="386"/>
    <d v="2016-04-10T00:00:00"/>
    <x v="87"/>
    <n v="9"/>
    <n v="3"/>
    <x v="15"/>
    <n v="6"/>
    <n v="0"/>
    <n v="900"/>
    <n v="0"/>
    <n v="900"/>
    <n v="199838"/>
    <n v="1332659"/>
    <m/>
    <m/>
    <m/>
    <m/>
    <m/>
    <m/>
    <m/>
    <x v="0"/>
  </r>
  <r>
    <s v="CTG"/>
    <s v="AP"/>
    <s v="SUDUC6999A05R002"/>
    <s v="HAMBURG SUD"/>
    <n v="4925465007"/>
    <x v="161"/>
    <x v="0"/>
    <x v="387"/>
    <d v="2016-04-10T00:00:00"/>
    <x v="87"/>
    <n v="9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FRA0271453"/>
    <s v="CMA CGM"/>
    <n v="4928038687"/>
    <x v="5"/>
    <x v="1"/>
    <x v="388"/>
    <d v="2016-04-11T00:00:00"/>
    <x v="88"/>
    <n v="9"/>
    <n v="20"/>
    <x v="0"/>
    <n v="0"/>
    <n v="0"/>
    <n v="0"/>
    <n v="0"/>
    <n v="0"/>
    <s v="N/A"/>
    <s v="N/A"/>
    <m/>
    <m/>
    <m/>
    <m/>
    <m/>
    <m/>
    <m/>
    <x v="0"/>
  </r>
  <r>
    <s v="BUN"/>
    <s v="ED"/>
    <s v="SUDU26001A07BGHD"/>
    <s v="HAMBURG SUD"/>
    <n v="4927885604"/>
    <x v="162"/>
    <x v="0"/>
    <x v="389"/>
    <d v="2016-04-09T00:00:00"/>
    <x v="85"/>
    <n v="6"/>
    <n v="20"/>
    <x v="0"/>
    <n v="0"/>
    <n v="0"/>
    <n v="0"/>
    <n v="0"/>
    <n v="0"/>
    <s v="N/A"/>
    <s v="N/A"/>
    <n v="165797"/>
    <n v="47359"/>
    <m/>
    <m/>
    <m/>
    <m/>
    <m/>
    <x v="0"/>
  </r>
  <r>
    <s v="BUN"/>
    <s v="EM"/>
    <n v="956056684"/>
    <s v="MAERSK"/>
    <s v="4927907670/492882739"/>
    <x v="163"/>
    <x v="0"/>
    <x v="390"/>
    <d v="2016-04-04T00:00:00"/>
    <x v="88"/>
    <n v="16"/>
    <n v="20"/>
    <x v="0"/>
    <n v="0"/>
    <n v="0"/>
    <n v="0"/>
    <n v="0"/>
    <n v="0"/>
    <s v="N/A"/>
    <s v="N/A"/>
    <m/>
    <m/>
    <m/>
    <m/>
    <m/>
    <m/>
    <m/>
    <x v="0"/>
  </r>
  <r>
    <s v="BUN"/>
    <s v="ED"/>
    <s v="SUDU26001A0A7CGP"/>
    <s v="HAMBURG SUD"/>
    <n v="4928459999"/>
    <x v="66"/>
    <x v="0"/>
    <x v="391"/>
    <d v="2016-04-09T00:00:00"/>
    <x v="85"/>
    <n v="6"/>
    <n v="20"/>
    <x v="0"/>
    <n v="0"/>
    <n v="0"/>
    <n v="0"/>
    <n v="0"/>
    <n v="0"/>
    <s v="N/A"/>
    <s v="N/A"/>
    <n v="165796"/>
    <n v="25258"/>
    <m/>
    <m/>
    <m/>
    <m/>
    <m/>
    <x v="0"/>
  </r>
  <r>
    <s v="BUN"/>
    <s v="CM"/>
    <s v="SUDU26001A0A7YFL "/>
    <s v="HAMBURG SUD"/>
    <n v="4927467267"/>
    <x v="29"/>
    <x v="0"/>
    <x v="392"/>
    <d v="2016-04-09T00:00:00"/>
    <x v="86"/>
    <n v="7"/>
    <n v="20"/>
    <x v="0"/>
    <n v="0"/>
    <n v="0"/>
    <n v="0"/>
    <n v="0"/>
    <n v="0"/>
    <s v="N/A"/>
    <s v="N/A"/>
    <n v="165884"/>
    <n v="47271"/>
    <m/>
    <m/>
    <m/>
    <m/>
    <m/>
    <x v="0"/>
  </r>
  <r>
    <s v="BUN"/>
    <s v="CM"/>
    <s v="SUDU26001A0A7YFL "/>
    <s v="HAMBURG SUD"/>
    <n v="4927467267"/>
    <x v="29"/>
    <x v="0"/>
    <x v="393"/>
    <d v="2016-04-09T00:00:00"/>
    <x v="86"/>
    <n v="7"/>
    <n v="20"/>
    <x v="0"/>
    <n v="0"/>
    <n v="0"/>
    <n v="0"/>
    <n v="0"/>
    <n v="0"/>
    <s v="N/A"/>
    <s v="N/A"/>
    <n v="165883"/>
    <n v="47271"/>
    <m/>
    <m/>
    <m/>
    <m/>
    <m/>
    <x v="0"/>
  </r>
  <r>
    <s v="BUN"/>
    <s v="CM"/>
    <s v="SUDU26001A07BE4H"/>
    <s v="HAMBURG SUD"/>
    <n v="4927388487"/>
    <x v="29"/>
    <x v="0"/>
    <x v="394"/>
    <d v="2016-04-09T00:00:00"/>
    <x v="86"/>
    <n v="7"/>
    <n v="20"/>
    <x v="0"/>
    <n v="0"/>
    <n v="0"/>
    <n v="0"/>
    <n v="0"/>
    <n v="0"/>
    <s v="N/A"/>
    <s v="N/A"/>
    <m/>
    <m/>
    <m/>
    <m/>
    <m/>
    <m/>
    <m/>
    <x v="0"/>
  </r>
  <r>
    <s v="CTG"/>
    <s v="CM"/>
    <s v="NAM2322178"/>
    <s v="CMA CGM"/>
    <n v="4926405594"/>
    <x v="29"/>
    <x v="3"/>
    <x v="395"/>
    <d v="2016-01-26T00:00:00"/>
    <x v="75"/>
    <n v="82"/>
    <n v="15"/>
    <x v="38"/>
    <n v="20"/>
    <n v="47"/>
    <n v="500"/>
    <n v="1175"/>
    <n v="1675"/>
    <s v="NP1110"/>
    <n v="5028216"/>
    <m/>
    <m/>
    <m/>
    <m/>
    <m/>
    <m/>
    <m/>
    <x v="0"/>
  </r>
  <r>
    <s v="CTG"/>
    <s v="CM"/>
    <s v="00105935"/>
    <s v="ITT"/>
    <n v="4926954970"/>
    <x v="68"/>
    <x v="3"/>
    <x v="396"/>
    <d v="2016-03-06T00:00:00"/>
    <x v="87"/>
    <n v="44"/>
    <n v="10"/>
    <x v="39"/>
    <n v="20"/>
    <n v="14"/>
    <n v="500"/>
    <n v="350"/>
    <n v="850"/>
    <m/>
    <m/>
    <m/>
    <m/>
    <m/>
    <m/>
    <m/>
    <m/>
    <n v="1607088"/>
    <x v="43"/>
  </r>
  <r>
    <s v="CTG"/>
    <s v="CM"/>
    <s v="00105935"/>
    <s v="ITT"/>
    <n v="4926954970"/>
    <x v="68"/>
    <x v="3"/>
    <x v="397"/>
    <d v="2016-03-06T00:00:00"/>
    <x v="87"/>
    <n v="44"/>
    <n v="10"/>
    <x v="39"/>
    <n v="20"/>
    <n v="14"/>
    <n v="500"/>
    <n v="350"/>
    <n v="850"/>
    <m/>
    <m/>
    <m/>
    <m/>
    <m/>
    <m/>
    <m/>
    <m/>
    <n v="1611890"/>
    <x v="44"/>
  </r>
  <r>
    <s v="CTG"/>
    <s v="CM"/>
    <s v="'00106332"/>
    <s v="ITT"/>
    <n v="4927775233"/>
    <x v="30"/>
    <x v="3"/>
    <x v="398"/>
    <d v="2016-03-09T00:00:00"/>
    <x v="85"/>
    <n v="37"/>
    <n v="15"/>
    <x v="34"/>
    <n v="20"/>
    <n v="2"/>
    <n v="500"/>
    <n v="50"/>
    <n v="550"/>
    <m/>
    <m/>
    <m/>
    <m/>
    <m/>
    <m/>
    <m/>
    <m/>
    <m/>
    <x v="0"/>
  </r>
  <r>
    <s v="CTG"/>
    <s v="CM"/>
    <s v="00105938"/>
    <s v="ITT"/>
    <n v="4927500897"/>
    <x v="68"/>
    <x v="3"/>
    <x v="399"/>
    <d v="2016-03-13T00:00:00"/>
    <x v="88"/>
    <n v="38"/>
    <n v="10"/>
    <x v="32"/>
    <n v="20"/>
    <n v="8"/>
    <n v="500"/>
    <n v="200"/>
    <n v="700"/>
    <m/>
    <m/>
    <m/>
    <m/>
    <m/>
    <m/>
    <m/>
    <m/>
    <n v="1630520"/>
    <x v="45"/>
  </r>
  <r>
    <s v="CTG"/>
    <s v="CM"/>
    <s v="00105938"/>
    <s v="ITT"/>
    <n v="4927500897"/>
    <x v="68"/>
    <x v="3"/>
    <x v="400"/>
    <d v="2016-03-13T00:00:00"/>
    <x v="87"/>
    <n v="37"/>
    <n v="10"/>
    <x v="30"/>
    <n v="20"/>
    <n v="7"/>
    <n v="500"/>
    <n v="175"/>
    <n v="675"/>
    <m/>
    <m/>
    <m/>
    <m/>
    <m/>
    <m/>
    <m/>
    <m/>
    <n v="1618551"/>
    <x v="46"/>
  </r>
  <r>
    <s v="CTG"/>
    <s v="CM"/>
    <s v="'00106261"/>
    <s v="ITT"/>
    <n v="4926954972"/>
    <x v="68"/>
    <x v="3"/>
    <x v="401"/>
    <d v="2016-03-13T00:00:00"/>
    <x v="75"/>
    <n v="35"/>
    <n v="10"/>
    <x v="25"/>
    <n v="20"/>
    <n v="5"/>
    <n v="500"/>
    <n v="125"/>
    <n v="625"/>
    <m/>
    <m/>
    <m/>
    <m/>
    <m/>
    <m/>
    <m/>
    <m/>
    <n v="1628738"/>
    <x v="47"/>
  </r>
  <r>
    <s v="CTG"/>
    <s v="CM"/>
    <s v="'00106261"/>
    <s v="ITT"/>
    <n v="4926954972"/>
    <x v="68"/>
    <x v="3"/>
    <x v="402"/>
    <d v="2016-03-13T00:00:00"/>
    <x v="89"/>
    <n v="40"/>
    <n v="10"/>
    <x v="40"/>
    <n v="20"/>
    <n v="10"/>
    <n v="500"/>
    <n v="250"/>
    <n v="750"/>
    <m/>
    <m/>
    <m/>
    <m/>
    <m/>
    <m/>
    <m/>
    <m/>
    <n v="1628738"/>
    <x v="47"/>
  </r>
  <r>
    <s v="CTG"/>
    <s v="CM"/>
    <s v=" '00106409"/>
    <s v="ITT"/>
    <n v="4927468389"/>
    <x v="6"/>
    <x v="3"/>
    <x v="403"/>
    <d v="2016-03-21T00:00:00"/>
    <x v="89"/>
    <n v="32"/>
    <n v="15"/>
    <x v="28"/>
    <n v="17"/>
    <n v="0"/>
    <n v="425"/>
    <n v="0"/>
    <n v="425"/>
    <m/>
    <m/>
    <m/>
    <m/>
    <m/>
    <m/>
    <m/>
    <m/>
    <m/>
    <x v="0"/>
  </r>
  <r>
    <s v="CTG"/>
    <s v="CM"/>
    <s v="00106640"/>
    <s v="ITT"/>
    <n v="4926954973"/>
    <x v="68"/>
    <x v="3"/>
    <x v="404"/>
    <d v="2016-03-22T00:00:00"/>
    <x v="89"/>
    <n v="31"/>
    <n v="10"/>
    <x v="9"/>
    <n v="20"/>
    <n v="1"/>
    <n v="500"/>
    <n v="25"/>
    <n v="525"/>
    <m/>
    <m/>
    <m/>
    <m/>
    <m/>
    <m/>
    <m/>
    <m/>
    <n v="1631558"/>
    <x v="48"/>
  </r>
  <r>
    <s v="CTG"/>
    <s v="ED"/>
    <s v="SUDU26297A0BVLZY"/>
    <s v="HAMBURG SUD"/>
    <n v="4927723105"/>
    <x v="164"/>
    <x v="0"/>
    <x v="405"/>
    <d v="2016-04-05T00:00:00"/>
    <x v="87"/>
    <n v="14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70659"/>
    <s v="CMA CGM"/>
    <n v="4928283443"/>
    <x v="72"/>
    <x v="1"/>
    <x v="406"/>
    <d v="2016-04-05T00:00:00"/>
    <x v="75"/>
    <n v="12"/>
    <n v="20"/>
    <x v="0"/>
    <n v="0"/>
    <n v="0"/>
    <n v="0"/>
    <n v="0"/>
    <n v="0"/>
    <s v="N/A"/>
    <s v="N/A"/>
    <m/>
    <m/>
    <m/>
    <m/>
    <m/>
    <m/>
    <m/>
    <x v="0"/>
  </r>
  <r>
    <s v="CTG"/>
    <s v="AP"/>
    <s v="HLCUPSE160351147"/>
    <s v="HAPAG"/>
    <n v="4925617144"/>
    <x v="165"/>
    <x v="0"/>
    <x v="407"/>
    <d v="2016-04-07T00:00:00"/>
    <x v="87"/>
    <n v="12"/>
    <n v="20"/>
    <x v="0"/>
    <n v="0"/>
    <n v="0"/>
    <n v="0"/>
    <n v="0"/>
    <n v="0"/>
    <s v="N/A"/>
    <s v="N/A"/>
    <m/>
    <m/>
    <m/>
    <m/>
    <m/>
    <m/>
    <m/>
    <x v="0"/>
  </r>
  <r>
    <s v="CTG"/>
    <s v="EM"/>
    <s v="SUDUA6BASNC0070X"/>
    <s v="HAMBURG SUD"/>
    <s v="4927638174/4927638173"/>
    <x v="26"/>
    <x v="1"/>
    <x v="408"/>
    <d v="2016-04-03T00:00:00"/>
    <x v="90"/>
    <n v="21"/>
    <n v="20"/>
    <x v="20"/>
    <n v="1"/>
    <n v="0"/>
    <n v="10"/>
    <n v="0"/>
    <n v="10"/>
    <s v="N/A"/>
    <s v="N/A"/>
    <n v="200253"/>
    <n v="44528"/>
    <m/>
    <m/>
    <m/>
    <m/>
    <m/>
    <x v="0"/>
  </r>
  <r>
    <s v="CTG"/>
    <s v="EM"/>
    <s v="SUDUA6BASNC0070X"/>
    <s v="HAMBURG SUD"/>
    <s v="4927638174/4927638173"/>
    <x v="26"/>
    <x v="1"/>
    <x v="409"/>
    <d v="2016-04-03T00:00:00"/>
    <x v="75"/>
    <n v="14"/>
    <n v="20"/>
    <x v="0"/>
    <n v="0"/>
    <n v="0"/>
    <n v="0"/>
    <n v="0"/>
    <n v="0"/>
    <s v="N/A"/>
    <s v="N/A"/>
    <m/>
    <m/>
    <m/>
    <m/>
    <m/>
    <m/>
    <m/>
    <x v="0"/>
  </r>
  <r>
    <s v="CTG"/>
    <s v="EM"/>
    <s v="SUDUC6ANRNC0272X"/>
    <s v="HAMBURG SUD"/>
    <n v="4927638193"/>
    <x v="71"/>
    <x v="0"/>
    <x v="410"/>
    <d v="2016-04-10T00:00:00"/>
    <x v="90"/>
    <n v="14"/>
    <n v="20"/>
    <x v="0"/>
    <n v="0"/>
    <n v="0"/>
    <n v="0"/>
    <n v="0"/>
    <n v="0"/>
    <s v="N/A"/>
    <s v="N/A"/>
    <m/>
    <m/>
    <m/>
    <m/>
    <m/>
    <m/>
    <m/>
    <x v="0"/>
  </r>
  <r>
    <s v="CTG"/>
    <s v="EM"/>
    <s v="ANT1013071"/>
    <s v="CMA CGM"/>
    <n v="4928159420"/>
    <x v="71"/>
    <x v="0"/>
    <x v="411"/>
    <d v="2016-04-11T00:00:00"/>
    <x v="91"/>
    <n v="15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ATL160400855"/>
    <s v="HAPAG"/>
    <n v="4928140361"/>
    <x v="20"/>
    <x v="1"/>
    <x v="412"/>
    <d v="2016-04-10T00:00:00"/>
    <x v="92"/>
    <n v="17"/>
    <n v="20"/>
    <x v="0"/>
    <n v="0"/>
    <n v="0"/>
    <n v="0"/>
    <n v="0"/>
    <n v="0"/>
    <s v="N/A"/>
    <s v="N/A"/>
    <m/>
    <m/>
    <m/>
    <m/>
    <m/>
    <m/>
    <m/>
    <x v="0"/>
  </r>
  <r>
    <s v="CTG"/>
    <s v="EM"/>
    <s v="SUDUA6BASNC0076X"/>
    <s v="HAMBURG SUD"/>
    <s v="4928287648/4928200323"/>
    <x v="166"/>
    <x v="1"/>
    <x v="413"/>
    <d v="2016-04-10T00:00:00"/>
    <x v="92"/>
    <n v="17"/>
    <n v="20"/>
    <x v="0"/>
    <n v="0"/>
    <n v="0"/>
    <n v="0"/>
    <n v="0"/>
    <n v="0"/>
    <s v="N/A"/>
    <s v="N/A"/>
    <m/>
    <m/>
    <m/>
    <m/>
    <m/>
    <m/>
    <m/>
    <x v="0"/>
  </r>
  <r>
    <s v="CTG"/>
    <s v="EM"/>
    <s v="SUDUA6BASNC0075X"/>
    <s v="HAMBURG SUD"/>
    <s v="4928287648/4928291005/4928287648/4928287649"/>
    <x v="167"/>
    <x v="0"/>
    <x v="414"/>
    <d v="2016-04-10T00:00:00"/>
    <x v="91"/>
    <n v="16"/>
    <n v="20"/>
    <x v="0"/>
    <n v="0"/>
    <n v="0"/>
    <n v="0"/>
    <n v="0"/>
    <n v="0"/>
    <s v="N/A"/>
    <s v="N/A"/>
    <m/>
    <m/>
    <n v="200350"/>
    <n v="27102"/>
    <m/>
    <m/>
    <m/>
    <x v="0"/>
  </r>
  <r>
    <s v="CTG"/>
    <s v="EB"/>
    <s v="HLCUOSL160212272"/>
    <s v="HAPAG"/>
    <n v="4928082533"/>
    <x v="168"/>
    <x v="1"/>
    <x v="415"/>
    <d v="2016-04-13T00:00:00"/>
    <x v="92"/>
    <n v="14"/>
    <n v="20"/>
    <x v="0"/>
    <n v="0"/>
    <n v="0"/>
    <n v="0"/>
    <n v="0"/>
    <n v="0"/>
    <m/>
    <m/>
    <m/>
    <m/>
    <m/>
    <m/>
    <m/>
    <m/>
    <m/>
    <x v="0"/>
  </r>
  <r>
    <s v="CTG"/>
    <s v="EM"/>
    <s v="SUDUA6BASNC0051X"/>
    <s v="HAMBURG SUD"/>
    <n v="4927613104"/>
    <x v="11"/>
    <x v="0"/>
    <x v="416"/>
    <d v="2016-04-10T00:00:00"/>
    <x v="90"/>
    <n v="14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71526"/>
    <s v="CMA CGM"/>
    <s v="4927637566/4928252774/4928578565/4928578565"/>
    <x v="169"/>
    <x v="0"/>
    <x v="417"/>
    <d v="2016-04-11T00:00:00"/>
    <x v="90"/>
    <n v="13"/>
    <n v="20"/>
    <x v="0"/>
    <n v="0"/>
    <n v="0"/>
    <n v="0"/>
    <n v="0"/>
    <n v="0"/>
    <s v="N/A"/>
    <s v="N/A"/>
    <m/>
    <m/>
    <m/>
    <m/>
    <m/>
    <m/>
    <m/>
    <x v="0"/>
  </r>
  <r>
    <s v="CTG"/>
    <s v="EN"/>
    <s v="MSCURV508420"/>
    <s v="MSC"/>
    <n v="4928161137"/>
    <x v="27"/>
    <x v="2"/>
    <x v="418"/>
    <d v="2016-04-13T00:00:00"/>
    <x v="93"/>
    <n v="10"/>
    <n v="3"/>
    <x v="3"/>
    <n v="7"/>
    <n v="0"/>
    <n v="1050"/>
    <n v="0"/>
    <n v="1050"/>
    <n v="68859"/>
    <n v="3175169"/>
    <m/>
    <m/>
    <m/>
    <m/>
    <m/>
    <m/>
    <m/>
    <x v="0"/>
  </r>
  <r>
    <s v="CTG"/>
    <s v="EM"/>
    <s v="SUDUA6BASNC0077X"/>
    <s v="HAMBURG SUD"/>
    <s v="4928285873/4928201146/4928287642/4928287648/4928287649/4928291005/4928287642/4928287649/4928291005/4928287649/4928287642/4928287642/4928291005/4928287648"/>
    <x v="170"/>
    <x v="1"/>
    <x v="419"/>
    <d v="2016-04-10T00:00:00"/>
    <x v="94"/>
    <n v="18"/>
    <n v="20"/>
    <x v="0"/>
    <n v="0"/>
    <n v="0"/>
    <n v="0"/>
    <n v="0"/>
    <n v="0"/>
    <s v="N/A"/>
    <s v="N/A"/>
    <m/>
    <m/>
    <m/>
    <m/>
    <m/>
    <m/>
    <m/>
    <x v="0"/>
  </r>
  <r>
    <s v="CTG"/>
    <s v="EM"/>
    <s v="MSCURV537122"/>
    <s v="MSC"/>
    <s v="4927633948/4927635151"/>
    <x v="171"/>
    <x v="0"/>
    <x v="420"/>
    <d v="2016-04-13T00:00:00"/>
    <x v="90"/>
    <n v="11"/>
    <n v="20"/>
    <x v="0"/>
    <n v="0"/>
    <n v="0"/>
    <n v="0"/>
    <n v="0"/>
    <n v="0"/>
    <s v="N/A"/>
    <s v="N/A"/>
    <m/>
    <m/>
    <m/>
    <m/>
    <m/>
    <m/>
    <m/>
    <x v="0"/>
  </r>
  <r>
    <s v="CTG"/>
    <s v="EB"/>
    <s v="HLCUATL160358247"/>
    <s v="HAPAG"/>
    <n v="4927604864"/>
    <x v="106"/>
    <x v="0"/>
    <x v="421"/>
    <d v="2016-04-14T00:00:00"/>
    <x v="91"/>
    <n v="12"/>
    <n v="20"/>
    <x v="0"/>
    <n v="0"/>
    <n v="0"/>
    <n v="0"/>
    <n v="0"/>
    <n v="0"/>
    <s v="N/A"/>
    <s v="N/A"/>
    <m/>
    <m/>
    <m/>
    <m/>
    <m/>
    <m/>
    <m/>
    <x v="0"/>
  </r>
  <r>
    <s v="CTG"/>
    <s v="AP"/>
    <s v="HLCUBC1160317069"/>
    <s v="HAPAG"/>
    <n v="4924934647"/>
    <x v="172"/>
    <x v="0"/>
    <x v="422"/>
    <d v="2016-04-15T00:00:00"/>
    <x v="92"/>
    <n v="12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HLCUBC1160317080"/>
    <s v="HAPAG"/>
    <s v="4923529527/4923557637"/>
    <x v="110"/>
    <x v="0"/>
    <x v="423"/>
    <d v="2016-04-15T00:00:00"/>
    <x v="95"/>
    <n v="10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SUDUA6BASNC0080X"/>
    <s v="HAMBURG SUD"/>
    <n v="4926739343"/>
    <x v="5"/>
    <x v="0"/>
    <x v="424"/>
    <d v="2016-04-17T00:00:00"/>
    <x v="93"/>
    <n v="6"/>
    <n v="20"/>
    <x v="0"/>
    <n v="0"/>
    <n v="0"/>
    <n v="0"/>
    <n v="0"/>
    <n v="0"/>
    <s v="N/A"/>
    <s v="N/A"/>
    <n v="200253"/>
    <n v="22181"/>
    <n v="200240"/>
    <n v="54002"/>
    <m/>
    <m/>
    <m/>
    <x v="0"/>
  </r>
  <r>
    <s v="CTG"/>
    <s v="APDTA"/>
    <s v="SUDUA6BASNC0080X"/>
    <s v="HAMBURG SUD"/>
    <n v="4926739343"/>
    <x v="5"/>
    <x v="1"/>
    <x v="425"/>
    <d v="2016-04-17T00:00:00"/>
    <x v="93"/>
    <n v="6"/>
    <n v="20"/>
    <x v="0"/>
    <n v="0"/>
    <n v="0"/>
    <n v="0"/>
    <n v="0"/>
    <n v="0"/>
    <s v="N/A"/>
    <s v="N/A"/>
    <m/>
    <m/>
    <m/>
    <m/>
    <m/>
    <m/>
    <m/>
    <x v="0"/>
  </r>
  <r>
    <s v="BUN"/>
    <s v="ED"/>
    <s v="MSCURV314787"/>
    <s v="MSC"/>
    <n v="4926315956"/>
    <x v="83"/>
    <x v="3"/>
    <x v="426"/>
    <d v="2016-02-09T00:00:00"/>
    <x v="78"/>
    <n v="56"/>
    <n v="15"/>
    <x v="36"/>
    <n v="20"/>
    <n v="21"/>
    <n v="500"/>
    <n v="525"/>
    <n v="1025"/>
    <s v="BTA1843"/>
    <n v="3193715"/>
    <m/>
    <m/>
    <m/>
    <m/>
    <m/>
    <m/>
    <m/>
    <x v="0"/>
  </r>
  <r>
    <s v="CTG"/>
    <s v="EM"/>
    <s v="FRA0269364"/>
    <s v="CMA CGM"/>
    <s v="4927638159/4925385865/4927638165/4927883638/4927886450"/>
    <x v="173"/>
    <x v="1"/>
    <x v="427"/>
    <d v="2016-03-14T00:00:00"/>
    <x v="68"/>
    <n v="10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69364"/>
    <s v="CMA CGM"/>
    <s v="4927809006/4928010548/4927638196/4927638152/4927172978/4927886417"/>
    <x v="174"/>
    <x v="1"/>
    <x v="428"/>
    <d v="2016-03-14T00:00:00"/>
    <x v="96"/>
    <n v="18"/>
    <n v="20"/>
    <x v="0"/>
    <n v="0"/>
    <n v="0"/>
    <n v="0"/>
    <n v="0"/>
    <n v="0"/>
    <s v="N/A"/>
    <s v="N/A"/>
    <m/>
    <m/>
    <m/>
    <m/>
    <m/>
    <m/>
    <m/>
    <x v="0"/>
  </r>
  <r>
    <s v="CTG"/>
    <s v="AP"/>
    <s v="FRA0269016"/>
    <s v="CMA CGM"/>
    <n v="4926534321"/>
    <x v="175"/>
    <x v="0"/>
    <x v="429"/>
    <d v="2016-03-14T00:00:00"/>
    <x v="82"/>
    <n v="26"/>
    <n v="20"/>
    <x v="15"/>
    <n v="6"/>
    <n v="0"/>
    <n v="60"/>
    <n v="0"/>
    <n v="60"/>
    <n v="140976"/>
    <n v="118470"/>
    <m/>
    <m/>
    <m/>
    <m/>
    <m/>
    <m/>
    <m/>
    <x v="0"/>
  </r>
  <r>
    <s v="CTG"/>
    <s v="EM"/>
    <s v="HLCUFRA160210107"/>
    <s v="HAPAG"/>
    <n v="4927170638"/>
    <x v="176"/>
    <x v="0"/>
    <x v="430"/>
    <d v="2016-03-16T00:00:00"/>
    <x v="81"/>
    <n v="23"/>
    <n v="20"/>
    <x v="6"/>
    <n v="3"/>
    <n v="0"/>
    <n v="30"/>
    <n v="0"/>
    <n v="30"/>
    <m/>
    <m/>
    <n v="140665"/>
    <n v="92609"/>
    <m/>
    <m/>
    <m/>
    <m/>
    <m/>
    <x v="0"/>
  </r>
  <r>
    <s v="CTG"/>
    <s v="EM"/>
    <s v="SUDUA6BASNC0056X"/>
    <s v="HAMBURG SUD"/>
    <s v="4927638170/4927638187/4927887101/4927886413"/>
    <x v="177"/>
    <x v="0"/>
    <x v="431"/>
    <d v="2016-03-20T00:00:00"/>
    <x v="78"/>
    <n v="16"/>
    <n v="20"/>
    <x v="0"/>
    <n v="0"/>
    <n v="0"/>
    <n v="0"/>
    <n v="0"/>
    <n v="0"/>
    <s v="N/A"/>
    <s v="N/A"/>
    <m/>
    <m/>
    <m/>
    <m/>
    <m/>
    <m/>
    <m/>
    <x v="0"/>
  </r>
  <r>
    <s v="CTG"/>
    <s v="EM"/>
    <s v="SUDUA6BASNC0048X"/>
    <s v="HAMBURG SUD"/>
    <n v="4927635530"/>
    <x v="178"/>
    <x v="0"/>
    <x v="432"/>
    <d v="2016-03-20T00:00:00"/>
    <x v="78"/>
    <n v="16"/>
    <n v="20"/>
    <x v="0"/>
    <n v="0"/>
    <n v="0"/>
    <n v="0"/>
    <n v="0"/>
    <n v="0"/>
    <s v="N/A"/>
    <s v="N/A"/>
    <n v="198706"/>
    <n v="23012"/>
    <m/>
    <m/>
    <m/>
    <m/>
    <m/>
    <x v="0"/>
  </r>
  <r>
    <s v="CTG"/>
    <s v="AP"/>
    <s v="MSCUZS564509"/>
    <s v="MSC"/>
    <n v="4925860710"/>
    <x v="91"/>
    <x v="1"/>
    <x v="433"/>
    <d v="2016-03-19T00:00:00"/>
    <x v="76"/>
    <n v="15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71114"/>
    <s v="CMA CGM"/>
    <n v="4927640938"/>
    <x v="61"/>
    <x v="0"/>
    <x v="434"/>
    <d v="2016-04-11T00:00:00"/>
    <x v="97"/>
    <n v="19"/>
    <n v="20"/>
    <x v="0"/>
    <n v="0"/>
    <n v="0"/>
    <n v="0"/>
    <n v="0"/>
    <n v="0"/>
    <s v="N/A"/>
    <s v="N/A"/>
    <m/>
    <m/>
    <m/>
    <m/>
    <m/>
    <m/>
    <m/>
    <x v="0"/>
  </r>
  <r>
    <s v="CTG"/>
    <s v="EM"/>
    <s v="SUDUA6BASNC0081X"/>
    <s v="HAMBURG SUD"/>
    <n v="4928287647"/>
    <x v="179"/>
    <x v="0"/>
    <x v="435"/>
    <d v="2016-04-17T00:00:00"/>
    <x v="98"/>
    <n v="18"/>
    <n v="20"/>
    <x v="0"/>
    <n v="0"/>
    <n v="0"/>
    <n v="0"/>
    <n v="0"/>
    <n v="0"/>
    <s v="N/A"/>
    <s v="N/A"/>
    <n v="200907"/>
    <n v="21462"/>
    <m/>
    <m/>
    <m/>
    <m/>
    <m/>
    <x v="0"/>
  </r>
  <r>
    <s v="CTG"/>
    <s v="EM"/>
    <s v="FRA0271418"/>
    <s v="CMA CGM"/>
    <n v="4928570874"/>
    <x v="180"/>
    <x v="0"/>
    <x v="436"/>
    <d v="2016-04-18T00:00:00"/>
    <x v="99"/>
    <n v="11"/>
    <n v="20"/>
    <x v="0"/>
    <n v="0"/>
    <n v="0"/>
    <n v="0"/>
    <n v="0"/>
    <n v="0"/>
    <s v="N/A"/>
    <s v="N/A"/>
    <m/>
    <m/>
    <m/>
    <m/>
    <m/>
    <m/>
    <m/>
    <x v="0"/>
  </r>
  <r>
    <s v="CTG"/>
    <s v="EB"/>
    <s v="SUDUA6BASNC0088X"/>
    <s v="HAMBURG SUD"/>
    <n v="4928167766"/>
    <x v="181"/>
    <x v="1"/>
    <x v="437"/>
    <d v="2016-04-19T00:00:00"/>
    <x v="100"/>
    <n v="12"/>
    <n v="20"/>
    <x v="0"/>
    <n v="0"/>
    <n v="0"/>
    <n v="0"/>
    <n v="0"/>
    <n v="0"/>
    <s v="N/A"/>
    <s v="N/A"/>
    <n v="200635"/>
    <n v="43186"/>
    <n v="200635"/>
    <n v="14125"/>
    <m/>
    <m/>
    <m/>
    <x v="0"/>
  </r>
  <r>
    <s v="CTG"/>
    <s v="EB"/>
    <s v="SUDU16001A03X080"/>
    <s v="HAMBURG SUD"/>
    <s v="4928661201/4928660429/4928661233/4928661951"/>
    <x v="182"/>
    <x v="0"/>
    <x v="438"/>
    <d v="2016-04-18T00:00:00"/>
    <x v="100"/>
    <n v="13"/>
    <n v="20"/>
    <x v="0"/>
    <n v="0"/>
    <n v="0"/>
    <n v="0"/>
    <n v="0"/>
    <n v="0"/>
    <s v="N/A"/>
    <s v="N/A"/>
    <n v="200695"/>
    <n v="21593"/>
    <m/>
    <m/>
    <m/>
    <m/>
    <m/>
    <x v="0"/>
  </r>
  <r>
    <s v="CTG"/>
    <s v="EM"/>
    <s v="FRA0272052"/>
    <s v="CMA CGM"/>
    <s v="4928570878/4928141097/4928460042/4928599585"/>
    <x v="183"/>
    <x v="0"/>
    <x v="439"/>
    <d v="2016-04-18T00:00:00"/>
    <x v="101"/>
    <n v="15"/>
    <n v="20"/>
    <x v="0"/>
    <n v="0"/>
    <n v="0"/>
    <n v="0"/>
    <n v="0"/>
    <n v="0"/>
    <s v="N/A"/>
    <s v="N/A"/>
    <m/>
    <m/>
    <m/>
    <m/>
    <m/>
    <m/>
    <m/>
    <x v="0"/>
  </r>
  <r>
    <s v="CTG"/>
    <s v="AP"/>
    <s v="HLCUPSE160450343"/>
    <s v="HAPAG"/>
    <n v="4927115190"/>
    <x v="165"/>
    <x v="0"/>
    <x v="440"/>
    <d v="2016-04-20T00:00:00"/>
    <x v="101"/>
    <n v="13"/>
    <n v="20"/>
    <x v="0"/>
    <n v="0"/>
    <n v="0"/>
    <n v="0"/>
    <n v="0"/>
    <n v="0"/>
    <s v="N/A"/>
    <s v="N/A"/>
    <m/>
    <m/>
    <m/>
    <m/>
    <m/>
    <m/>
    <m/>
    <x v="0"/>
  </r>
  <r>
    <s v="CTG"/>
    <s v="EC"/>
    <s v="HLCULE1160332190"/>
    <s v="HAPAG"/>
    <n v="4928280809"/>
    <x v="184"/>
    <x v="0"/>
    <x v="441"/>
    <d v="2016-04-10T00:00:00"/>
    <x v="102"/>
    <n v="24"/>
    <n v="20"/>
    <x v="7"/>
    <n v="4"/>
    <n v="0"/>
    <n v="40"/>
    <n v="0"/>
    <n v="40"/>
    <n v="144526"/>
    <n v="1205128"/>
    <m/>
    <m/>
    <m/>
    <m/>
    <m/>
    <m/>
    <m/>
    <x v="0"/>
  </r>
  <r>
    <s v="CTG"/>
    <s v="APDTA"/>
    <s v="MSCUZS606276"/>
    <s v="MSC"/>
    <n v="4927314908"/>
    <x v="185"/>
    <x v="0"/>
    <x v="442"/>
    <d v="2016-04-23T00:00:00"/>
    <x v="97"/>
    <n v="7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FRA0271381"/>
    <s v="CMA CGM"/>
    <n v="4926741603"/>
    <x v="5"/>
    <x v="1"/>
    <x v="443"/>
    <d v="2016-04-25T00:00:00"/>
    <x v="100"/>
    <n v="6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72553"/>
    <s v="CMA CGM"/>
    <n v="4928855214"/>
    <x v="186"/>
    <x v="1"/>
    <x v="444"/>
    <d v="2016-04-25T00:00:00"/>
    <x v="103"/>
    <n v="11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FRA0272225"/>
    <s v="CMA CGM"/>
    <n v="4927094697"/>
    <x v="187"/>
    <x v="1"/>
    <x v="445"/>
    <d v="2016-04-25T00:00:00"/>
    <x v="100"/>
    <n v="6"/>
    <n v="20"/>
    <x v="0"/>
    <n v="0"/>
    <n v="0"/>
    <n v="0"/>
    <n v="0"/>
    <n v="0"/>
    <s v="N/A"/>
    <s v="N/A"/>
    <m/>
    <m/>
    <m/>
    <m/>
    <m/>
    <m/>
    <m/>
    <x v="0"/>
  </r>
  <r>
    <s v="BUN"/>
    <s v="CM"/>
    <s v="SUDU26001A0M421C "/>
    <s v="HAMBURG SUD"/>
    <n v="4927910587"/>
    <x v="29"/>
    <x v="0"/>
    <x v="446"/>
    <d v="2016-04-30T00:00:00"/>
    <x v="103"/>
    <n v="6"/>
    <n v="20"/>
    <x v="0"/>
    <n v="0"/>
    <n v="0"/>
    <n v="0"/>
    <n v="0"/>
    <n v="0"/>
    <s v="N/A"/>
    <s v="N/A"/>
    <n v="166996"/>
    <n v="24719"/>
    <m/>
    <m/>
    <m/>
    <m/>
    <m/>
    <x v="0"/>
  </r>
  <r>
    <s v="BUN"/>
    <s v="EV"/>
    <s v="SUDUC6999A06J003"/>
    <s v="HAMBURG SUD"/>
    <n v="4928012812"/>
    <x v="19"/>
    <x v="4"/>
    <x v="447"/>
    <d v="2016-04-30T00:00:00"/>
    <x v="103"/>
    <n v="6"/>
    <n v="3"/>
    <x v="6"/>
    <n v="3"/>
    <n v="0"/>
    <n v="534"/>
    <n v="0"/>
    <n v="534"/>
    <n v="167228"/>
    <n v="831877"/>
    <m/>
    <m/>
    <m/>
    <m/>
    <m/>
    <m/>
    <m/>
    <x v="0"/>
  </r>
  <r>
    <s v="CTG"/>
    <s v="CM"/>
    <s v="MSCUUQ121065"/>
    <s v="MSC"/>
    <n v="4926980397"/>
    <x v="30"/>
    <x v="3"/>
    <x v="448"/>
    <d v="2016-02-10T00:00:00"/>
    <x v="103"/>
    <n v="86"/>
    <n v="15"/>
    <x v="41"/>
    <n v="20"/>
    <n v="51"/>
    <n v="500"/>
    <n v="1275"/>
    <n v="1775"/>
    <m/>
    <m/>
    <m/>
    <m/>
    <m/>
    <m/>
    <m/>
    <m/>
    <m/>
    <x v="0"/>
  </r>
  <r>
    <s v="CTG"/>
    <s v="CM"/>
    <s v="MSCUUQ121081"/>
    <s v="MSC"/>
    <n v="4926982101"/>
    <x v="30"/>
    <x v="3"/>
    <x v="449"/>
    <d v="2016-02-10T00:00:00"/>
    <x v="103"/>
    <n v="86"/>
    <n v="15"/>
    <x v="41"/>
    <n v="20"/>
    <n v="51"/>
    <n v="500"/>
    <n v="1275"/>
    <n v="1775"/>
    <m/>
    <m/>
    <m/>
    <m/>
    <m/>
    <m/>
    <m/>
    <m/>
    <m/>
    <x v="0"/>
  </r>
  <r>
    <s v="CTG"/>
    <s v="CM"/>
    <s v="MSCUUQ121081"/>
    <s v="MSC"/>
    <n v="4926982101"/>
    <x v="30"/>
    <x v="3"/>
    <x v="450"/>
    <d v="2016-02-10T00:00:00"/>
    <x v="99"/>
    <n v="79"/>
    <n v="15"/>
    <x v="42"/>
    <n v="20"/>
    <n v="44"/>
    <n v="500"/>
    <n v="1100"/>
    <n v="1600"/>
    <m/>
    <m/>
    <m/>
    <m/>
    <m/>
    <m/>
    <m/>
    <m/>
    <m/>
    <x v="0"/>
  </r>
  <r>
    <s v="CTG"/>
    <s v="CM"/>
    <s v="MSCUUQ121081"/>
    <s v="MSC"/>
    <n v="4926982101"/>
    <x v="30"/>
    <x v="3"/>
    <x v="451"/>
    <d v="2016-02-10T00:00:00"/>
    <x v="93"/>
    <n v="73"/>
    <n v="15"/>
    <x v="43"/>
    <n v="20"/>
    <n v="38"/>
    <n v="500"/>
    <n v="950"/>
    <n v="1450"/>
    <m/>
    <m/>
    <m/>
    <m/>
    <m/>
    <m/>
    <m/>
    <m/>
    <m/>
    <x v="0"/>
  </r>
  <r>
    <s v="CTG"/>
    <s v="CM"/>
    <s v="NAM2321014"/>
    <s v="CMA CGM"/>
    <n v="4927222161"/>
    <x v="29"/>
    <x v="3"/>
    <x v="452"/>
    <d v="2016-02-26T00:00:00"/>
    <x v="101"/>
    <n v="67"/>
    <n v="15"/>
    <x v="44"/>
    <n v="20"/>
    <n v="32"/>
    <n v="500"/>
    <n v="800"/>
    <n v="1300"/>
    <s v="NP1149"/>
    <n v="4287170"/>
    <m/>
    <m/>
    <m/>
    <m/>
    <m/>
    <m/>
    <m/>
    <x v="0"/>
  </r>
  <r>
    <s v="CTG"/>
    <s v="CM"/>
    <s v="NAM2342604"/>
    <s v="CMA CGM"/>
    <n v="4927468389"/>
    <x v="6"/>
    <x v="3"/>
    <x v="453"/>
    <d v="2016-03-21T00:00:00"/>
    <x v="97"/>
    <n v="40"/>
    <n v="15"/>
    <x v="25"/>
    <n v="20"/>
    <n v="5"/>
    <n v="500"/>
    <n v="125"/>
    <n v="625"/>
    <m/>
    <m/>
    <m/>
    <m/>
    <m/>
    <m/>
    <m/>
    <m/>
    <m/>
    <x v="0"/>
  </r>
  <r>
    <s v="CTG"/>
    <s v="CM"/>
    <s v="00106640"/>
    <s v="ITT"/>
    <n v="4926954973"/>
    <x v="68"/>
    <x v="3"/>
    <x v="454"/>
    <d v="2016-03-22T00:00:00"/>
    <x v="94"/>
    <n v="37"/>
    <n v="10"/>
    <x v="30"/>
    <n v="20"/>
    <n v="7"/>
    <n v="500"/>
    <n v="175"/>
    <n v="675"/>
    <m/>
    <m/>
    <m/>
    <m/>
    <m/>
    <m/>
    <m/>
    <m/>
    <n v="1631558"/>
    <x v="48"/>
  </r>
  <r>
    <s v="CTG"/>
    <s v="CM"/>
    <s v="00106640"/>
    <s v="ITT"/>
    <n v="4926954973"/>
    <x v="68"/>
    <x v="3"/>
    <x v="455"/>
    <d v="2016-03-22T00:00:00"/>
    <x v="98"/>
    <n v="44"/>
    <n v="10"/>
    <x v="39"/>
    <n v="20"/>
    <n v="14"/>
    <n v="500"/>
    <n v="350"/>
    <n v="850"/>
    <m/>
    <m/>
    <m/>
    <m/>
    <m/>
    <m/>
    <m/>
    <m/>
    <n v="1635979"/>
    <x v="49"/>
  </r>
  <r>
    <s v="CTG"/>
    <s v="CM"/>
    <s v="00106640"/>
    <s v="ITT"/>
    <n v="4926954973"/>
    <x v="68"/>
    <x v="3"/>
    <x v="456"/>
    <d v="2016-03-22T00:00:00"/>
    <x v="93"/>
    <n v="32"/>
    <n v="10"/>
    <x v="34"/>
    <n v="20"/>
    <n v="2"/>
    <n v="500"/>
    <n v="50"/>
    <n v="550"/>
    <m/>
    <m/>
    <m/>
    <m/>
    <m/>
    <m/>
    <m/>
    <m/>
    <n v="1632761"/>
    <x v="50"/>
  </r>
  <r>
    <s v="CTG"/>
    <s v="CM"/>
    <s v="00106650"/>
    <s v="ITT"/>
    <n v="4927502451"/>
    <x v="68"/>
    <x v="3"/>
    <x v="457"/>
    <d v="2016-03-22T00:00:00"/>
    <x v="98"/>
    <n v="44"/>
    <n v="10"/>
    <x v="39"/>
    <n v="20"/>
    <n v="14"/>
    <n v="500"/>
    <n v="350"/>
    <n v="850"/>
    <m/>
    <m/>
    <m/>
    <m/>
    <m/>
    <m/>
    <m/>
    <m/>
    <n v="1642454"/>
    <x v="51"/>
  </r>
  <r>
    <s v="CTG"/>
    <s v="CM"/>
    <s v="00106650"/>
    <s v="ITT"/>
    <n v="4927502451"/>
    <x v="68"/>
    <x v="3"/>
    <x v="458"/>
    <d v="2016-03-22T00:00:00"/>
    <x v="91"/>
    <n v="35"/>
    <n v="10"/>
    <x v="25"/>
    <n v="20"/>
    <n v="5"/>
    <n v="500"/>
    <n v="125"/>
    <n v="625"/>
    <m/>
    <m/>
    <m/>
    <m/>
    <m/>
    <m/>
    <m/>
    <m/>
    <n v="1635979"/>
    <x v="49"/>
  </r>
  <r>
    <s v="CTG"/>
    <s v="CM"/>
    <s v="00106650"/>
    <s v="ITT"/>
    <n v="4927502451"/>
    <x v="68"/>
    <x v="3"/>
    <x v="459"/>
    <d v="2016-03-22T00:00:00"/>
    <x v="101"/>
    <n v="42"/>
    <n v="10"/>
    <x v="45"/>
    <n v="20"/>
    <n v="12"/>
    <n v="500"/>
    <n v="300"/>
    <n v="800"/>
    <m/>
    <m/>
    <m/>
    <m/>
    <m/>
    <m/>
    <m/>
    <m/>
    <n v="1637771"/>
    <x v="52"/>
  </r>
  <r>
    <s v="CTG"/>
    <s v="CM"/>
    <s v="00106650"/>
    <s v="ITT"/>
    <n v="4927502451"/>
    <x v="68"/>
    <x v="3"/>
    <x v="460"/>
    <d v="2016-03-22T00:00:00"/>
    <x v="103"/>
    <n v="45"/>
    <n v="10"/>
    <x v="46"/>
    <n v="20"/>
    <n v="15"/>
    <n v="500"/>
    <n v="375"/>
    <n v="875"/>
    <m/>
    <m/>
    <m/>
    <m/>
    <m/>
    <m/>
    <m/>
    <m/>
    <n v="1641122"/>
    <x v="53"/>
  </r>
  <r>
    <s v="CTG"/>
    <s v="AP"/>
    <s v="FRA0272116"/>
    <s v="CMA CGM"/>
    <n v="4927582924"/>
    <x v="188"/>
    <x v="0"/>
    <x v="461"/>
    <d v="2016-04-18T00:00:00"/>
    <x v="100"/>
    <n v="13"/>
    <n v="20"/>
    <x v="0"/>
    <n v="0"/>
    <n v="0"/>
    <n v="0"/>
    <n v="0"/>
    <n v="0"/>
    <s v="N/A"/>
    <s v="N/A"/>
    <m/>
    <m/>
    <m/>
    <m/>
    <m/>
    <m/>
    <m/>
    <x v="0"/>
  </r>
  <r>
    <s v="CTG"/>
    <s v="EB"/>
    <s v="FRA0271698 "/>
    <s v="CMA CGM"/>
    <n v="4928659534"/>
    <x v="31"/>
    <x v="0"/>
    <x v="462"/>
    <d v="2016-04-18T00:00:00"/>
    <x v="100"/>
    <n v="13"/>
    <n v="20"/>
    <x v="0"/>
    <n v="0"/>
    <n v="0"/>
    <n v="0"/>
    <n v="0"/>
    <n v="0"/>
    <s v="N/A"/>
    <s v="N/A"/>
    <m/>
    <m/>
    <m/>
    <m/>
    <m/>
    <m/>
    <m/>
    <x v="0"/>
  </r>
  <r>
    <s v="CTG"/>
    <s v="EM"/>
    <s v="SUDUA6BASNC0081X"/>
    <s v="HAMBURG SUD"/>
    <s v="4927613110/4928201110/4928597341"/>
    <x v="189"/>
    <x v="0"/>
    <x v="463"/>
    <d v="2016-04-17T00:00:00"/>
    <x v="90"/>
    <n v="7"/>
    <n v="20"/>
    <x v="0"/>
    <n v="0"/>
    <n v="0"/>
    <n v="0"/>
    <n v="0"/>
    <n v="0"/>
    <s v="N/A"/>
    <s v="N/A"/>
    <m/>
    <m/>
    <m/>
    <m/>
    <m/>
    <m/>
    <m/>
    <x v="0"/>
  </r>
  <r>
    <s v="CTG"/>
    <s v="EM"/>
    <s v="SUDUA6BASNC0078X"/>
    <s v="HAMBURG SUD"/>
    <n v="4927641149"/>
    <x v="61"/>
    <x v="0"/>
    <x v="464"/>
    <d v="2016-04-17T00:00:00"/>
    <x v="104"/>
    <n v="24"/>
    <n v="20"/>
    <x v="7"/>
    <n v="4"/>
    <n v="0"/>
    <n v="40"/>
    <n v="0"/>
    <n v="40"/>
    <n v="201320"/>
    <n v="119949"/>
    <n v="201320"/>
    <n v="22490"/>
    <m/>
    <m/>
    <m/>
    <m/>
    <m/>
    <x v="0"/>
  </r>
  <r>
    <s v="CTG"/>
    <s v="EM"/>
    <s v="HLCUATL160432564"/>
    <s v="HAPAG"/>
    <n v="4928830403"/>
    <x v="20"/>
    <x v="1"/>
    <x v="465"/>
    <d v="2016-04-24T00:00:00"/>
    <x v="101"/>
    <n v="9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72588"/>
    <s v="CMA CGM"/>
    <s v="4927638182/4928201128/4928855792/4928857355/4928857355/4928832189"/>
    <x v="190"/>
    <x v="0"/>
    <x v="466"/>
    <d v="2016-04-25T00:00:00"/>
    <x v="105"/>
    <n v="12"/>
    <n v="20"/>
    <x v="0"/>
    <n v="0"/>
    <n v="0"/>
    <n v="0"/>
    <n v="0"/>
    <n v="0"/>
    <s v="N/A"/>
    <s v="N/A"/>
    <m/>
    <m/>
    <m/>
    <m/>
    <m/>
    <m/>
    <m/>
    <x v="0"/>
  </r>
  <r>
    <s v="CTG"/>
    <s v="EM"/>
    <s v="SUDUA6BASNC0085X"/>
    <s v="HAMBURG SUD"/>
    <n v="4927638342"/>
    <x v="61"/>
    <x v="0"/>
    <x v="467"/>
    <d v="2016-04-24T00:00:00"/>
    <x v="106"/>
    <n v="14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GOA160402470"/>
    <s v="HAPAG"/>
    <n v="4928285869"/>
    <x v="39"/>
    <x v="0"/>
    <x v="468"/>
    <d v="2016-04-26T00:00:00"/>
    <x v="106"/>
    <n v="12"/>
    <n v="20"/>
    <x v="0"/>
    <n v="0"/>
    <n v="0"/>
    <n v="0"/>
    <n v="0"/>
    <n v="0"/>
    <s v="N/A"/>
    <s v="N/A"/>
    <m/>
    <m/>
    <m/>
    <m/>
    <m/>
    <m/>
    <m/>
    <x v="0"/>
  </r>
  <r>
    <s v="CTG"/>
    <s v="CM"/>
    <s v="MSCUUQ166003"/>
    <s v="MSC"/>
    <n v="4927910584"/>
    <x v="30"/>
    <x v="0"/>
    <x v="469"/>
    <d v="2016-04-29T00:00:00"/>
    <x v="98"/>
    <n v="6"/>
    <n v="20"/>
    <x v="0"/>
    <n v="0"/>
    <n v="0"/>
    <n v="0"/>
    <n v="0"/>
    <n v="0"/>
    <s v="N/A"/>
    <s v="N/A"/>
    <m/>
    <m/>
    <m/>
    <m/>
    <m/>
    <m/>
    <m/>
    <x v="0"/>
  </r>
  <r>
    <s v="CTG"/>
    <s v="EB"/>
    <s v="HLCUHAM160421071"/>
    <s v="HAPAG"/>
    <n v="4928659534"/>
    <x v="31"/>
    <x v="0"/>
    <x v="470"/>
    <d v="2016-04-29T00:00:00"/>
    <x v="107"/>
    <n v="16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ATL160442823"/>
    <s v="HAPAG"/>
    <n v="4927603146"/>
    <x v="191"/>
    <x v="0"/>
    <x v="471"/>
    <d v="2016-05-01T00:00:00"/>
    <x v="107"/>
    <n v="14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GOA160419677"/>
    <s v="HAPAG"/>
    <n v="4928285870"/>
    <x v="39"/>
    <x v="0"/>
    <x v="472"/>
    <d v="2016-04-29T00:00:00"/>
    <x v="108"/>
    <n v="18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GOA160424468"/>
    <s v="HAPAG"/>
    <s v="4928285870/4928285869"/>
    <x v="39"/>
    <x v="0"/>
    <x v="473"/>
    <d v="2016-04-29T00:00:00"/>
    <x v="108"/>
    <n v="18"/>
    <n v="20"/>
    <x v="0"/>
    <n v="0"/>
    <n v="0"/>
    <n v="0"/>
    <n v="0"/>
    <n v="0"/>
    <s v="N/A"/>
    <s v="N/A"/>
    <m/>
    <m/>
    <m/>
    <m/>
    <m/>
    <m/>
    <m/>
    <x v="0"/>
  </r>
  <r>
    <s v="CTG"/>
    <s v="EM"/>
    <s v="SUDUA6BASNC0093X"/>
    <s v="HAMBURG SUD"/>
    <n v="4927638167"/>
    <x v="28"/>
    <x v="0"/>
    <x v="474"/>
    <d v="2016-05-01T00:00:00"/>
    <x v="104"/>
    <n v="10"/>
    <n v="20"/>
    <x v="0"/>
    <n v="0"/>
    <n v="0"/>
    <n v="0"/>
    <n v="0"/>
    <n v="0"/>
    <s v="N/A"/>
    <s v="N/A"/>
    <n v="201350"/>
    <n v="22490"/>
    <m/>
    <m/>
    <m/>
    <m/>
    <m/>
    <x v="0"/>
  </r>
  <r>
    <s v="CTG"/>
    <s v="EM"/>
    <s v="SUDUA6BASNC0093X"/>
    <s v="HAMBURG SUD"/>
    <n v="4928291002"/>
    <x v="11"/>
    <x v="0"/>
    <x v="475"/>
    <d v="2016-05-01T00:00:00"/>
    <x v="107"/>
    <n v="14"/>
    <n v="20"/>
    <x v="0"/>
    <n v="0"/>
    <n v="0"/>
    <n v="0"/>
    <n v="0"/>
    <n v="0"/>
    <s v="N/A"/>
    <s v="N/A"/>
    <n v="201649"/>
    <n v="22598"/>
    <m/>
    <m/>
    <m/>
    <m/>
    <m/>
    <x v="0"/>
  </r>
  <r>
    <s v="CTG"/>
    <s v="EM"/>
    <s v="SUDUA6BASNC0104X"/>
    <s v="HAMBURG SUD"/>
    <n v="4929025114"/>
    <x v="192"/>
    <x v="1"/>
    <x v="476"/>
    <d v="2016-05-01T00:00:00"/>
    <x v="109"/>
    <n v="13"/>
    <n v="20"/>
    <x v="0"/>
    <n v="0"/>
    <n v="0"/>
    <n v="0"/>
    <n v="0"/>
    <n v="0"/>
    <s v="N/A"/>
    <s v="N/A"/>
    <m/>
    <m/>
    <m/>
    <m/>
    <m/>
    <m/>
    <m/>
    <x v="0"/>
  </r>
  <r>
    <s v="CTG"/>
    <s v="CM"/>
    <s v="MSCUUQ166094"/>
    <s v="MSC"/>
    <n v="4927942282"/>
    <x v="6"/>
    <x v="0"/>
    <x v="477"/>
    <d v="2016-04-29T00:00:00"/>
    <x v="103"/>
    <n v="7"/>
    <n v="20"/>
    <x v="0"/>
    <n v="0"/>
    <n v="0"/>
    <n v="0"/>
    <n v="0"/>
    <n v="0"/>
    <s v="N/A"/>
    <s v="N/A"/>
    <n v="96300"/>
    <n v="22021"/>
    <m/>
    <m/>
    <m/>
    <m/>
    <m/>
    <x v="0"/>
  </r>
  <r>
    <s v="CTG"/>
    <s v="EN"/>
    <s v="SUDUC6999A08F002"/>
    <s v="HAMBURG SUD"/>
    <n v="4928570884"/>
    <x v="21"/>
    <x v="0"/>
    <x v="478"/>
    <d v="2016-05-01T00:00:00"/>
    <x v="110"/>
    <n v="17"/>
    <n v="20"/>
    <x v="0"/>
    <n v="0"/>
    <n v="0"/>
    <n v="0"/>
    <n v="0"/>
    <n v="0"/>
    <s v="N/A"/>
    <s v="N/A"/>
    <n v="202022"/>
    <n v="22879"/>
    <m/>
    <m/>
    <m/>
    <m/>
    <m/>
    <x v="0"/>
  </r>
  <r>
    <s v="CTG"/>
    <s v="EB"/>
    <s v="HLCUBC1160409647"/>
    <s v="HAPAG"/>
    <n v="4928250760"/>
    <x v="193"/>
    <x v="0"/>
    <x v="479"/>
    <d v="2016-04-29T00:00:00"/>
    <x v="108"/>
    <n v="18"/>
    <n v="20"/>
    <x v="0"/>
    <n v="0"/>
    <n v="0"/>
    <n v="0"/>
    <n v="0"/>
    <n v="0"/>
    <s v="N/A"/>
    <s v="N/A"/>
    <m/>
    <m/>
    <m/>
    <m/>
    <m/>
    <m/>
    <m/>
    <x v="0"/>
  </r>
  <r>
    <s v="CTG"/>
    <s v="EN"/>
    <s v="HLCUHAM160420437"/>
    <s v="HAPAG"/>
    <s v="4928597334/4928115077/4928578561/4928166512/4928570881"/>
    <x v="194"/>
    <x v="1"/>
    <x v="480"/>
    <d v="2016-04-29T00:00:00"/>
    <x v="109"/>
    <n v="15"/>
    <n v="20"/>
    <x v="0"/>
    <n v="0"/>
    <n v="0"/>
    <n v="0"/>
    <n v="0"/>
    <n v="0"/>
    <s v="N/A"/>
    <s v="N/A"/>
    <m/>
    <m/>
    <m/>
    <m/>
    <m/>
    <m/>
    <m/>
    <x v="0"/>
  </r>
  <r>
    <s v="CTG"/>
    <s v="EM"/>
    <s v="ANRM66200A07XFLH "/>
    <s v="HAMBURG SUD"/>
    <n v="4928184355"/>
    <x v="13"/>
    <x v="0"/>
    <x v="481"/>
    <d v="2016-04-29T00:00:00"/>
    <x v="108"/>
    <n v="18"/>
    <n v="20"/>
    <x v="0"/>
    <n v="0"/>
    <n v="0"/>
    <n v="0"/>
    <n v="0"/>
    <n v="0"/>
    <s v="N/A"/>
    <s v="N/A"/>
    <n v="201754"/>
    <n v="22598"/>
    <m/>
    <m/>
    <m/>
    <m/>
    <m/>
    <x v="0"/>
  </r>
  <r>
    <s v="CTG"/>
    <s v="CM"/>
    <s v="HLCUATL160442728"/>
    <s v="HAPAG"/>
    <n v="4928596795"/>
    <x v="30"/>
    <x v="0"/>
    <x v="482"/>
    <d v="2016-05-02T00:00:00"/>
    <x v="106"/>
    <n v="6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0442728"/>
    <s v="HAPAG"/>
    <n v="4928596795"/>
    <x v="30"/>
    <x v="0"/>
    <x v="483"/>
    <d v="2016-05-02T00:00:00"/>
    <x v="106"/>
    <n v="6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0442728"/>
    <s v="HAPAG"/>
    <n v="4928596795"/>
    <x v="30"/>
    <x v="0"/>
    <x v="484"/>
    <d v="2016-05-02T00:00:00"/>
    <x v="106"/>
    <n v="6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MSCUUF000360"/>
    <s v="MSC"/>
    <n v="4925734271"/>
    <x v="7"/>
    <x v="1"/>
    <x v="485"/>
    <d v="2016-04-29T00:00:00"/>
    <x v="106"/>
    <n v="9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MSCUUF000360"/>
    <s v="MSC"/>
    <n v="4925734271"/>
    <x v="7"/>
    <x v="1"/>
    <x v="486"/>
    <d v="2016-04-29T00:00:00"/>
    <x v="106"/>
    <n v="9"/>
    <n v="20"/>
    <x v="0"/>
    <n v="0"/>
    <n v="0"/>
    <n v="0"/>
    <n v="0"/>
    <n v="0"/>
    <s v="N/A"/>
    <s v="N/A"/>
    <n v="96299"/>
    <n v="39813.519999999997"/>
    <n v="96299"/>
    <n v="33353"/>
    <m/>
    <m/>
    <m/>
    <x v="0"/>
  </r>
  <r>
    <s v="CTG"/>
    <s v="EM"/>
    <s v="FRA0272800"/>
    <s v="CMA CGM"/>
    <n v="4927611327"/>
    <x v="61"/>
    <x v="0"/>
    <x v="487"/>
    <d v="2016-05-03T00:00:00"/>
    <x v="111"/>
    <n v="16"/>
    <n v="20"/>
    <x v="0"/>
    <n v="0"/>
    <n v="0"/>
    <n v="0"/>
    <n v="0"/>
    <n v="0"/>
    <s v="N/A"/>
    <s v="N/A"/>
    <m/>
    <m/>
    <m/>
    <m/>
    <m/>
    <m/>
    <m/>
    <x v="0"/>
  </r>
  <r>
    <s v="CTG"/>
    <s v="EM"/>
    <s v="SUDU26297A0RKW0W"/>
    <s v="HAMBURG SUD"/>
    <n v="4928183133"/>
    <x v="195"/>
    <x v="0"/>
    <x v="488"/>
    <d v="2016-05-02T00:00:00"/>
    <x v="112"/>
    <n v="18"/>
    <n v="20"/>
    <x v="0"/>
    <n v="0"/>
    <n v="0"/>
    <n v="0"/>
    <n v="0"/>
    <n v="0"/>
    <s v="N/A"/>
    <s v="N/A"/>
    <m/>
    <m/>
    <m/>
    <m/>
    <m/>
    <m/>
    <m/>
    <x v="0"/>
  </r>
  <r>
    <s v="CTG"/>
    <s v="EC"/>
    <s v="SUDUA6BASNC0107X"/>
    <s v="HAMBURG SUD"/>
    <n v="4929022639"/>
    <x v="42"/>
    <x v="0"/>
    <x v="489"/>
    <d v="2016-05-01T00:00:00"/>
    <x v="110"/>
    <n v="17"/>
    <n v="20"/>
    <x v="0"/>
    <n v="0"/>
    <n v="0"/>
    <n v="0"/>
    <n v="0"/>
    <n v="0"/>
    <s v="N/A"/>
    <s v="N/A"/>
    <n v="201935"/>
    <n v="22779"/>
    <m/>
    <m/>
    <m/>
    <m/>
    <m/>
    <x v="0"/>
  </r>
  <r>
    <s v="CTG"/>
    <s v="APDTA"/>
    <s v="SUDU26001A0RJAG9"/>
    <s v="HAMBURG SUD"/>
    <n v="4928061334"/>
    <x v="16"/>
    <x v="0"/>
    <x v="490"/>
    <d v="2016-05-01T00:00:00"/>
    <x v="113"/>
    <n v="12"/>
    <n v="20"/>
    <x v="0"/>
    <n v="0"/>
    <n v="0"/>
    <n v="0"/>
    <n v="0"/>
    <n v="0"/>
    <s v="N/A"/>
    <s v="N/A"/>
    <n v="201496"/>
    <n v="22394"/>
    <m/>
    <m/>
    <m/>
    <m/>
    <m/>
    <x v="0"/>
  </r>
  <r>
    <s v="CTG"/>
    <s v="APDTA"/>
    <s v="HLCUBC1160413826"/>
    <s v="HAPAG"/>
    <s v="4928038685/4925172887/492691440"/>
    <x v="196"/>
    <x v="0"/>
    <x v="491"/>
    <d v="2016-05-07T00:00:00"/>
    <x v="113"/>
    <n v="6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HLCUBC1160416930"/>
    <s v="HAPAG"/>
    <n v="4924578854"/>
    <x v="197"/>
    <x v="1"/>
    <x v="492"/>
    <d v="2016-05-07T00:00:00"/>
    <x v="109"/>
    <n v="7"/>
    <n v="20"/>
    <x v="0"/>
    <n v="0"/>
    <n v="0"/>
    <n v="0"/>
    <n v="0"/>
    <n v="0"/>
    <s v="N/A"/>
    <s v="N/A"/>
    <n v="144535"/>
    <n v="34075"/>
    <m/>
    <m/>
    <m/>
    <m/>
    <m/>
    <x v="0"/>
  </r>
  <r>
    <s v="CTG"/>
    <s v="APDTA"/>
    <s v="HLCUBC1160414058"/>
    <s v="HAPAG"/>
    <s v="4923557634/4925187289/4925175657"/>
    <x v="198"/>
    <x v="1"/>
    <x v="492"/>
    <d v="2016-05-07T00:00:00"/>
    <x v="109"/>
    <n v="7"/>
    <n v="20"/>
    <x v="0"/>
    <n v="0"/>
    <n v="0"/>
    <n v="0"/>
    <n v="0"/>
    <n v="0"/>
    <s v="N/A"/>
    <s v="N/A"/>
    <n v="144535"/>
    <n v="34075"/>
    <m/>
    <m/>
    <m/>
    <m/>
    <m/>
    <x v="0"/>
  </r>
  <r>
    <s v="CTG"/>
    <s v="EM"/>
    <s v="SUDUA6BASNC0103X"/>
    <s v="HAMBURG SUD"/>
    <n v="4927638175"/>
    <x v="199"/>
    <x v="1"/>
    <x v="493"/>
    <d v="2016-05-09T00:00:00"/>
    <x v="111"/>
    <n v="10"/>
    <n v="20"/>
    <x v="0"/>
    <n v="0"/>
    <n v="0"/>
    <n v="0"/>
    <n v="0"/>
    <n v="0"/>
    <s v="N/A"/>
    <s v="N/A"/>
    <m/>
    <m/>
    <m/>
    <m/>
    <m/>
    <m/>
    <m/>
    <x v="0"/>
  </r>
  <r>
    <s v="CTG"/>
    <s v="EM"/>
    <s v="ANT1017565"/>
    <s v="CMA CGM"/>
    <n v="4928855767"/>
    <x v="14"/>
    <x v="0"/>
    <x v="494"/>
    <d v="2016-05-10T00:00:00"/>
    <x v="114"/>
    <n v="14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0458892"/>
    <s v="HAPAG"/>
    <n v="4928596792"/>
    <x v="30"/>
    <x v="0"/>
    <x v="495"/>
    <d v="2016-05-08T00:00:00"/>
    <x v="111"/>
    <n v="11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0458892"/>
    <s v="HAPAG"/>
    <n v="4928596792"/>
    <x v="30"/>
    <x v="0"/>
    <x v="496"/>
    <d v="2016-05-08T00:00:00"/>
    <x v="115"/>
    <n v="17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0458892"/>
    <s v="HAPAG"/>
    <n v="4928596792"/>
    <x v="30"/>
    <x v="0"/>
    <x v="497"/>
    <d v="2016-05-08T00:00:00"/>
    <x v="114"/>
    <n v="16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73369"/>
    <s v="CMA CGM"/>
    <n v="4927611345"/>
    <x v="61"/>
    <x v="0"/>
    <x v="498"/>
    <d v="2016-05-10T00:00:00"/>
    <x v="114"/>
    <n v="14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73369"/>
    <s v="CMA CGM"/>
    <n v="4928200309"/>
    <x v="200"/>
    <x v="0"/>
    <x v="499"/>
    <d v="2016-05-10T00:00:00"/>
    <x v="116"/>
    <n v="12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73163"/>
    <s v="CMA CGM"/>
    <n v="4928855759"/>
    <x v="72"/>
    <x v="1"/>
    <x v="500"/>
    <d v="2016-05-10T00:00:00"/>
    <x v="114"/>
    <n v="14"/>
    <n v="20"/>
    <x v="0"/>
    <n v="0"/>
    <n v="0"/>
    <n v="0"/>
    <n v="0"/>
    <n v="0"/>
    <s v="N/A"/>
    <s v="N/A"/>
    <m/>
    <m/>
    <m/>
    <m/>
    <m/>
    <m/>
    <m/>
    <x v="0"/>
  </r>
  <r>
    <s v="CTG"/>
    <s v="AP"/>
    <s v="HLCUHAM160485852"/>
    <s v="HAPAG"/>
    <n v="4927582925"/>
    <x v="188"/>
    <x v="0"/>
    <x v="501"/>
    <d v="2016-05-11T00:00:00"/>
    <x v="114"/>
    <n v="13"/>
    <n v="20"/>
    <x v="0"/>
    <n v="0"/>
    <n v="0"/>
    <n v="0"/>
    <n v="0"/>
    <n v="0"/>
    <s v="N/A"/>
    <s v="N/A"/>
    <m/>
    <m/>
    <m/>
    <m/>
    <m/>
    <m/>
    <m/>
    <x v="0"/>
  </r>
  <r>
    <s v="CTG"/>
    <s v="EN"/>
    <s v="HLCUHAM160474005"/>
    <s v="HAPAG"/>
    <n v="4929217760"/>
    <x v="21"/>
    <x v="0"/>
    <x v="502"/>
    <d v="2016-05-11T00:00:00"/>
    <x v="117"/>
    <n v="15"/>
    <n v="20"/>
    <x v="0"/>
    <n v="0"/>
    <n v="0"/>
    <n v="0"/>
    <n v="0"/>
    <n v="0"/>
    <s v="N/A"/>
    <s v="N/A"/>
    <m/>
    <m/>
    <m/>
    <m/>
    <m/>
    <m/>
    <m/>
    <x v="0"/>
  </r>
  <r>
    <s v="CTG"/>
    <s v="AP"/>
    <s v="FRA0273810"/>
    <s v="CMA CGM"/>
    <s v="4927115181/4927314907"/>
    <x v="148"/>
    <x v="0"/>
    <x v="503"/>
    <d v="2016-05-10T00:00:00"/>
    <x v="114"/>
    <n v="14"/>
    <n v="20"/>
    <x v="0"/>
    <n v="0"/>
    <n v="0"/>
    <n v="0"/>
    <n v="0"/>
    <n v="0"/>
    <s v="N/A"/>
    <s v="N/A"/>
    <m/>
    <m/>
    <m/>
    <m/>
    <m/>
    <m/>
    <m/>
    <x v="0"/>
  </r>
  <r>
    <s v="CTG"/>
    <s v="EM"/>
    <s v="ZIMUORF0632952"/>
    <s v="PANALPINA"/>
    <n v="4928909420"/>
    <x v="24"/>
    <x v="1"/>
    <x v="504"/>
    <d v="2016-05-04T00:00:00"/>
    <x v="118"/>
    <n v="17"/>
    <n v="10"/>
    <x v="3"/>
    <n v="7"/>
    <n v="0"/>
    <n v="840"/>
    <n v="0"/>
    <n v="840"/>
    <m/>
    <m/>
    <m/>
    <m/>
    <m/>
    <m/>
    <m/>
    <m/>
    <m/>
    <x v="0"/>
  </r>
  <r>
    <s v="CTG"/>
    <s v="EM"/>
    <s v="ZIMUORF0632952"/>
    <s v="PANALPINA"/>
    <n v="4928909420"/>
    <x v="24"/>
    <x v="1"/>
    <x v="505"/>
    <d v="2016-05-04T00:00:00"/>
    <x v="118"/>
    <n v="17"/>
    <n v="10"/>
    <x v="3"/>
    <n v="7"/>
    <n v="0"/>
    <n v="840"/>
    <n v="0"/>
    <n v="840"/>
    <m/>
    <m/>
    <m/>
    <m/>
    <m/>
    <m/>
    <m/>
    <m/>
    <m/>
    <x v="0"/>
  </r>
  <r>
    <s v="CTG"/>
    <s v="EM"/>
    <s v="ZIMUORF0632952"/>
    <s v="PANALPINA"/>
    <n v="4928909420"/>
    <x v="24"/>
    <x v="1"/>
    <x v="506"/>
    <d v="2016-05-04T00:00:00"/>
    <x v="118"/>
    <n v="17"/>
    <n v="10"/>
    <x v="3"/>
    <n v="7"/>
    <n v="0"/>
    <n v="840"/>
    <n v="0"/>
    <n v="840"/>
    <m/>
    <m/>
    <m/>
    <m/>
    <m/>
    <m/>
    <m/>
    <m/>
    <m/>
    <x v="0"/>
  </r>
  <r>
    <s v="CTG"/>
    <s v="AP"/>
    <s v="HLCUPSE160550078"/>
    <s v="HAPAG"/>
    <n v="4927115193"/>
    <x v="201"/>
    <x v="0"/>
    <x v="507"/>
    <d v="2016-05-11T00:00:00"/>
    <x v="115"/>
    <n v="14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HLCUHAM160479192"/>
    <s v="HAPAG"/>
    <n v="4927239237"/>
    <x v="202"/>
    <x v="1"/>
    <x v="508"/>
    <d v="2016-05-11T00:00:00"/>
    <x v="111"/>
    <n v="8"/>
    <n v="20"/>
    <x v="0"/>
    <n v="0"/>
    <n v="0"/>
    <n v="0"/>
    <n v="0"/>
    <n v="0"/>
    <s v="N/A"/>
    <s v="N/A"/>
    <n v="145040"/>
    <n v="266072"/>
    <m/>
    <m/>
    <m/>
    <m/>
    <m/>
    <x v="0"/>
  </r>
  <r>
    <s v="CTG"/>
    <s v="EM"/>
    <s v="SUDUA6BASNC0110X "/>
    <s v="HAMBURG SUD"/>
    <s v="4928291003/4927638178/4928832189/4929130495/4928857863/4929020865/4928832189/4928857356"/>
    <x v="203"/>
    <x v="0"/>
    <x v="509"/>
    <d v="2016-05-09T00:00:00"/>
    <x v="115"/>
    <n v="16"/>
    <n v="20"/>
    <x v="0"/>
    <n v="0"/>
    <n v="0"/>
    <n v="0"/>
    <n v="0"/>
    <n v="0"/>
    <s v="N/A"/>
    <s v="N/A"/>
    <m/>
    <m/>
    <n v="202512"/>
    <n v="24289"/>
    <m/>
    <m/>
    <m/>
    <x v="0"/>
  </r>
  <r>
    <s v="CTG"/>
    <s v="EM"/>
    <s v="SUDUA6BASNC0110X "/>
    <s v="HAMBURG SUD"/>
    <s v="4928291003/4927638178/4928832189/4929130495/4928857863/4929020865/4928832189/4928857356"/>
    <x v="203"/>
    <x v="0"/>
    <x v="510"/>
    <d v="2016-05-09T00:00:00"/>
    <x v="115"/>
    <n v="16"/>
    <n v="20"/>
    <x v="0"/>
    <n v="0"/>
    <n v="0"/>
    <n v="0"/>
    <n v="0"/>
    <n v="0"/>
    <s v="N/A"/>
    <s v="N/A"/>
    <m/>
    <m/>
    <m/>
    <m/>
    <m/>
    <m/>
    <m/>
    <x v="0"/>
  </r>
  <r>
    <s v="CTG"/>
    <s v="EM"/>
    <s v="MSCUZS626175 "/>
    <s v="MSC"/>
    <n v="4928565394"/>
    <x v="13"/>
    <x v="0"/>
    <x v="511"/>
    <d v="2016-05-07T00:00:00"/>
    <x v="114"/>
    <n v="17"/>
    <n v="20"/>
    <x v="0"/>
    <n v="0"/>
    <n v="0"/>
    <n v="0"/>
    <n v="0"/>
    <n v="0"/>
    <s v="N/A"/>
    <s v="N/A"/>
    <m/>
    <m/>
    <m/>
    <m/>
    <m/>
    <m/>
    <m/>
    <x v="0"/>
  </r>
  <r>
    <s v="CTG"/>
    <s v="CM"/>
    <s v="'NAM2321172"/>
    <s v="CMA CGM"/>
    <n v="4927222159"/>
    <x v="6"/>
    <x v="3"/>
    <x v="512"/>
    <d v="2016-02-22T00:00:00"/>
    <x v="78"/>
    <n v="43"/>
    <n v="15"/>
    <x v="32"/>
    <n v="20"/>
    <n v="8"/>
    <n v="500"/>
    <n v="200"/>
    <n v="700"/>
    <m/>
    <m/>
    <m/>
    <m/>
    <m/>
    <m/>
    <m/>
    <m/>
    <m/>
    <x v="0"/>
  </r>
  <r>
    <s v="CTG"/>
    <s v="CM"/>
    <s v="NAM2321867"/>
    <s v="CMA CGM"/>
    <n v="4926982121"/>
    <x v="29"/>
    <x v="3"/>
    <x v="513"/>
    <d v="2016-02-26T00:00:00"/>
    <x v="119"/>
    <n v="76"/>
    <n v="15"/>
    <x v="47"/>
    <n v="20"/>
    <n v="41"/>
    <n v="500"/>
    <n v="1025"/>
    <n v="1525"/>
    <s v="NP1155"/>
    <n v="5040621"/>
    <m/>
    <m/>
    <m/>
    <m/>
    <m/>
    <m/>
    <m/>
    <x v="0"/>
  </r>
  <r>
    <s v="CTG"/>
    <s v="CM"/>
    <s v="NAM2321867"/>
    <s v="CMA CGM"/>
    <n v="4926982121"/>
    <x v="29"/>
    <x v="3"/>
    <x v="514"/>
    <d v="2016-02-26T00:00:00"/>
    <x v="100"/>
    <n v="65"/>
    <n v="15"/>
    <x v="48"/>
    <n v="20"/>
    <n v="30"/>
    <n v="500"/>
    <n v="750"/>
    <n v="1250"/>
    <s v="NP1154"/>
    <n v="4175518"/>
    <m/>
    <m/>
    <m/>
    <m/>
    <m/>
    <m/>
    <m/>
    <x v="0"/>
  </r>
  <r>
    <s v="CTG"/>
    <s v="CM"/>
    <s v="MSCUUQ139794 "/>
    <s v="MSC"/>
    <n v="4927775233"/>
    <x v="30"/>
    <x v="3"/>
    <x v="515"/>
    <d v="2016-03-09T00:00:00"/>
    <x v="113"/>
    <n v="65"/>
    <n v="15"/>
    <x v="48"/>
    <n v="20"/>
    <n v="30"/>
    <n v="500"/>
    <n v="750"/>
    <n v="1250"/>
    <m/>
    <m/>
    <m/>
    <m/>
    <m/>
    <m/>
    <m/>
    <m/>
    <m/>
    <x v="0"/>
  </r>
  <r>
    <s v="CTG"/>
    <s v="CM"/>
    <s v="00106641"/>
    <s v="ITT"/>
    <n v="4927501630"/>
    <x v="68"/>
    <x v="3"/>
    <x v="516"/>
    <d v="2016-03-22T00:00:00"/>
    <x v="106"/>
    <n v="47"/>
    <n v="10"/>
    <x v="24"/>
    <n v="20"/>
    <n v="17"/>
    <n v="500"/>
    <n v="425"/>
    <n v="925"/>
    <m/>
    <m/>
    <m/>
    <m/>
    <m/>
    <m/>
    <m/>
    <m/>
    <n v="1647089"/>
    <x v="54"/>
  </r>
  <r>
    <s v="CTG"/>
    <s v="CM"/>
    <s v="00106641"/>
    <s v="ITT"/>
    <n v="4927501630"/>
    <x v="68"/>
    <x v="3"/>
    <x v="517"/>
    <d v="2016-03-22T00:00:00"/>
    <x v="106"/>
    <n v="47"/>
    <n v="10"/>
    <x v="24"/>
    <n v="20"/>
    <n v="17"/>
    <n v="500"/>
    <n v="425"/>
    <n v="925"/>
    <m/>
    <m/>
    <m/>
    <m/>
    <m/>
    <m/>
    <m/>
    <m/>
    <n v="1648411"/>
    <x v="55"/>
  </r>
  <r>
    <s v="CTG"/>
    <s v="CM"/>
    <s v="00106641"/>
    <s v="ITT"/>
    <n v="4927501630"/>
    <x v="68"/>
    <x v="3"/>
    <x v="518"/>
    <d v="2016-03-22T00:00:00"/>
    <x v="113"/>
    <n v="52"/>
    <n v="10"/>
    <x v="49"/>
    <n v="20"/>
    <n v="22"/>
    <n v="500"/>
    <n v="550"/>
    <n v="1050"/>
    <m/>
    <m/>
    <m/>
    <m/>
    <m/>
    <m/>
    <m/>
    <m/>
    <n v="1650438"/>
    <x v="56"/>
  </r>
  <r>
    <s v="CTG"/>
    <s v="CM"/>
    <s v="00106641"/>
    <s v="ITT"/>
    <n v="4927501630"/>
    <x v="68"/>
    <x v="3"/>
    <x v="519"/>
    <d v="2016-03-22T00:00:00"/>
    <x v="104"/>
    <n v="50"/>
    <n v="10"/>
    <x v="50"/>
    <n v="20"/>
    <n v="20"/>
    <n v="500"/>
    <n v="500"/>
    <n v="1000"/>
    <m/>
    <m/>
    <m/>
    <m/>
    <m/>
    <m/>
    <m/>
    <m/>
    <n v="1644614"/>
    <x v="57"/>
  </r>
  <r>
    <s v="CTG"/>
    <s v="CM"/>
    <s v="00106867"/>
    <s v="ITT"/>
    <n v="4926954976"/>
    <x v="68"/>
    <x v="3"/>
    <x v="520"/>
    <d v="2016-03-28T00:00:00"/>
    <x v="108"/>
    <n v="50"/>
    <n v="10"/>
    <x v="50"/>
    <n v="20"/>
    <n v="20"/>
    <n v="500"/>
    <n v="500"/>
    <n v="1000"/>
    <m/>
    <m/>
    <m/>
    <m/>
    <m/>
    <m/>
    <m/>
    <m/>
    <n v="1654390"/>
    <x v="58"/>
  </r>
  <r>
    <s v="CTG"/>
    <s v="CM"/>
    <s v="00106867"/>
    <s v="ITT"/>
    <n v="4926954976"/>
    <x v="68"/>
    <x v="3"/>
    <x v="521"/>
    <d v="2016-03-28T00:00:00"/>
    <x v="120"/>
    <n v="49"/>
    <n v="10"/>
    <x v="51"/>
    <n v="20"/>
    <n v="19"/>
    <n v="500"/>
    <n v="475"/>
    <n v="975"/>
    <m/>
    <m/>
    <m/>
    <m/>
    <m/>
    <m/>
    <m/>
    <m/>
    <n v="1654390"/>
    <x v="58"/>
  </r>
  <r>
    <s v="CTG"/>
    <s v="CM"/>
    <s v="00106867"/>
    <s v="ITT"/>
    <n v="4926954976"/>
    <x v="68"/>
    <x v="3"/>
    <x v="522"/>
    <d v="2016-03-28T00:00:00"/>
    <x v="108"/>
    <n v="50"/>
    <n v="10"/>
    <x v="50"/>
    <n v="20"/>
    <n v="20"/>
    <n v="500"/>
    <n v="500"/>
    <n v="1000"/>
    <m/>
    <m/>
    <m/>
    <m/>
    <m/>
    <m/>
    <m/>
    <m/>
    <n v="1652969"/>
    <x v="59"/>
  </r>
  <r>
    <s v="CTG"/>
    <s v="CM"/>
    <s v="NAM2362424"/>
    <s v="CMA CGM"/>
    <n v="4927943253"/>
    <x v="6"/>
    <x v="3"/>
    <x v="523"/>
    <d v="2016-03-28T00:00:00"/>
    <x v="104"/>
    <n v="44"/>
    <n v="15"/>
    <x v="35"/>
    <n v="20"/>
    <n v="9"/>
    <n v="500"/>
    <n v="225"/>
    <n v="725"/>
    <m/>
    <m/>
    <m/>
    <m/>
    <m/>
    <m/>
    <m/>
    <m/>
    <m/>
    <x v="0"/>
  </r>
  <r>
    <s v="CTG"/>
    <s v="CM"/>
    <s v="00107492"/>
    <s v="ITT"/>
    <n v="4927502500"/>
    <x v="68"/>
    <x v="3"/>
    <x v="524"/>
    <d v="2016-04-10T00:00:00"/>
    <x v="109"/>
    <n v="34"/>
    <n v="10"/>
    <x v="31"/>
    <n v="20"/>
    <n v="4"/>
    <n v="500"/>
    <n v="100"/>
    <n v="600"/>
    <m/>
    <m/>
    <m/>
    <m/>
    <m/>
    <m/>
    <m/>
    <m/>
    <n v="1652969"/>
    <x v="60"/>
  </r>
  <r>
    <s v="CTG"/>
    <s v="CM"/>
    <s v="00107492"/>
    <s v="ITT"/>
    <n v="4927502500"/>
    <x v="68"/>
    <x v="3"/>
    <x v="525"/>
    <d v="2016-04-10T00:00:00"/>
    <x v="107"/>
    <n v="35"/>
    <n v="10"/>
    <x v="25"/>
    <n v="20"/>
    <n v="5"/>
    <n v="500"/>
    <n v="125"/>
    <n v="625"/>
    <m/>
    <m/>
    <m/>
    <m/>
    <m/>
    <m/>
    <m/>
    <m/>
    <n v="1654390"/>
    <x v="61"/>
  </r>
  <r>
    <s v="CTG"/>
    <s v="CM"/>
    <s v="00107492"/>
    <s v="ITT"/>
    <n v="4927502500"/>
    <x v="68"/>
    <x v="3"/>
    <x v="526"/>
    <d v="2016-04-10T00:00:00"/>
    <x v="110"/>
    <n v="38"/>
    <n v="10"/>
    <x v="32"/>
    <n v="20"/>
    <n v="8"/>
    <n v="500"/>
    <n v="200"/>
    <n v="700"/>
    <m/>
    <m/>
    <m/>
    <m/>
    <m/>
    <m/>
    <m/>
    <m/>
    <n v="1656489"/>
    <x v="62"/>
  </r>
  <r>
    <s v="CTG"/>
    <s v="CM"/>
    <s v="00107492"/>
    <s v="ITT"/>
    <n v="4927502500"/>
    <x v="68"/>
    <x v="3"/>
    <x v="527"/>
    <d v="2016-04-10T00:00:00"/>
    <x v="112"/>
    <n v="40"/>
    <n v="10"/>
    <x v="40"/>
    <n v="20"/>
    <n v="10"/>
    <n v="500"/>
    <n v="250"/>
    <n v="750"/>
    <m/>
    <m/>
    <m/>
    <m/>
    <m/>
    <m/>
    <m/>
    <m/>
    <n v="1657736"/>
    <x v="63"/>
  </r>
  <r>
    <s v="CTG"/>
    <s v="CM"/>
    <s v="00107852"/>
    <s v="ITT"/>
    <n v="4927503446"/>
    <x v="68"/>
    <x v="3"/>
    <x v="528"/>
    <d v="2016-04-18T00:00:00"/>
    <x v="112"/>
    <n v="32"/>
    <n v="10"/>
    <x v="34"/>
    <n v="20"/>
    <n v="2"/>
    <n v="500"/>
    <n v="50"/>
    <n v="550"/>
    <m/>
    <m/>
    <m/>
    <m/>
    <m/>
    <m/>
    <m/>
    <m/>
    <n v="5071773"/>
    <x v="64"/>
  </r>
  <r>
    <s v="CTG"/>
    <s v="CM"/>
    <s v="00107852"/>
    <s v="ITT"/>
    <n v="4927503446"/>
    <x v="68"/>
    <x v="3"/>
    <x v="529"/>
    <d v="2016-04-18T00:00:00"/>
    <x v="114"/>
    <n v="36"/>
    <n v="10"/>
    <x v="10"/>
    <n v="20"/>
    <n v="6"/>
    <n v="500"/>
    <n v="150"/>
    <n v="650"/>
    <m/>
    <m/>
    <m/>
    <m/>
    <m/>
    <m/>
    <m/>
    <m/>
    <n v="5071773"/>
    <x v="64"/>
  </r>
  <r>
    <s v="CTG"/>
    <s v="CM"/>
    <s v="00107852"/>
    <s v="ITT"/>
    <n v="4927503446"/>
    <x v="68"/>
    <x v="3"/>
    <x v="530"/>
    <d v="2016-04-18T00:00:00"/>
    <x v="112"/>
    <n v="32"/>
    <n v="10"/>
    <x v="34"/>
    <n v="20"/>
    <n v="2"/>
    <n v="500"/>
    <n v="50"/>
    <n v="550"/>
    <m/>
    <m/>
    <m/>
    <m/>
    <m/>
    <m/>
    <m/>
    <m/>
    <n v="5072429"/>
    <x v="65"/>
  </r>
  <r>
    <s v="CTG"/>
    <s v="CM"/>
    <s v="00108141"/>
    <s v="ITT"/>
    <n v="4927504436"/>
    <x v="68"/>
    <x v="3"/>
    <x v="531"/>
    <d v="2016-04-24T00:00:00"/>
    <x v="115"/>
    <n v="31"/>
    <n v="10"/>
    <x v="9"/>
    <n v="20"/>
    <n v="1"/>
    <n v="500"/>
    <n v="25"/>
    <n v="525"/>
    <m/>
    <m/>
    <m/>
    <m/>
    <m/>
    <m/>
    <m/>
    <m/>
    <n v="1662749"/>
    <x v="66"/>
  </r>
  <r>
    <s v="CTG"/>
    <s v="CM"/>
    <s v="00108141"/>
    <s v="ITT"/>
    <n v="4927504436"/>
    <x v="68"/>
    <x v="3"/>
    <x v="532"/>
    <d v="2016-04-24T00:00:00"/>
    <x v="121"/>
    <n v="33"/>
    <n v="10"/>
    <x v="37"/>
    <n v="20"/>
    <n v="3"/>
    <n v="500"/>
    <n v="75"/>
    <n v="575"/>
    <m/>
    <m/>
    <m/>
    <m/>
    <m/>
    <m/>
    <m/>
    <m/>
    <n v="1666014"/>
    <x v="67"/>
  </r>
  <r>
    <s v="CTG"/>
    <s v="CM"/>
    <s v="NAM2408116"/>
    <s v="CMA CGM"/>
    <n v="4928618162"/>
    <x v="30"/>
    <x v="3"/>
    <x v="533"/>
    <d v="2016-05-15T00:00:00"/>
    <x v="121"/>
    <n v="12"/>
    <n v="15"/>
    <x v="0"/>
    <n v="0"/>
    <n v="0"/>
    <n v="0"/>
    <n v="0"/>
    <n v="0"/>
    <s v="N/A"/>
    <s v="N/A"/>
    <m/>
    <m/>
    <m/>
    <m/>
    <m/>
    <m/>
    <m/>
    <x v="0"/>
  </r>
  <r>
    <s v="CTG"/>
    <s v="EB"/>
    <s v="HLCUBC1160407810"/>
    <s v="HAPAG"/>
    <n v="4928250760"/>
    <x v="204"/>
    <x v="1"/>
    <x v="534"/>
    <d v="2016-04-29T00:00:00"/>
    <x v="109"/>
    <n v="15"/>
    <n v="20"/>
    <x v="0"/>
    <n v="0"/>
    <n v="0"/>
    <n v="0"/>
    <n v="0"/>
    <n v="0"/>
    <s v="N/A"/>
    <s v="N/A"/>
    <m/>
    <m/>
    <n v="149989"/>
    <n v="211702"/>
    <m/>
    <m/>
    <m/>
    <x v="0"/>
  </r>
  <r>
    <s v="CTG"/>
    <s v="ED"/>
    <s v="SUDU26297A0RKSAJ"/>
    <s v="HAMBURG SUD"/>
    <n v="4928619685"/>
    <x v="164"/>
    <x v="0"/>
    <x v="535"/>
    <d v="2016-05-02T00:00:00"/>
    <x v="112"/>
    <n v="18"/>
    <n v="20"/>
    <x v="0"/>
    <n v="0"/>
    <n v="0"/>
    <n v="0"/>
    <n v="0"/>
    <n v="0"/>
    <s v="N/A"/>
    <s v="N/A"/>
    <m/>
    <m/>
    <m/>
    <m/>
    <m/>
    <m/>
    <m/>
    <x v="0"/>
  </r>
  <r>
    <s v="CTG"/>
    <s v="EB"/>
    <s v="SUDUA6BASNC0101X"/>
    <s v="HAMBURG SUD"/>
    <n v="4928167766"/>
    <x v="205"/>
    <x v="1"/>
    <x v="536"/>
    <d v="2016-04-25T00:00:00"/>
    <x v="110"/>
    <n v="23"/>
    <n v="20"/>
    <x v="6"/>
    <n v="3"/>
    <n v="0"/>
    <n v="30"/>
    <n v="0"/>
    <n v="30"/>
    <n v="201852"/>
    <n v="91117"/>
    <n v="201852"/>
    <n v="91117"/>
    <m/>
    <m/>
    <m/>
    <m/>
    <m/>
    <x v="0"/>
  </r>
  <r>
    <s v="CTG"/>
    <s v="EC"/>
    <s v="SUDUA6BASNC0106X"/>
    <s v="HAMBURG SUD"/>
    <n v="4929022639"/>
    <x v="42"/>
    <x v="1"/>
    <x v="537"/>
    <d v="2016-05-01T00:00:00"/>
    <x v="108"/>
    <n v="16"/>
    <n v="20"/>
    <x v="0"/>
    <n v="0"/>
    <n v="0"/>
    <n v="0"/>
    <n v="0"/>
    <n v="0"/>
    <s v="N/A"/>
    <s v="N/A"/>
    <n v="201911"/>
    <n v="91117"/>
    <n v="201911"/>
    <n v="55460"/>
    <m/>
    <m/>
    <m/>
    <x v="0"/>
  </r>
  <r>
    <s v="CTG"/>
    <s v="EM"/>
    <s v="ZIMUORF0632952"/>
    <s v="PANALPINA"/>
    <n v="4928909420"/>
    <x v="24"/>
    <x v="1"/>
    <x v="538"/>
    <d v="2016-05-04T00:00:00"/>
    <x v="111"/>
    <n v="15"/>
    <n v="10"/>
    <x v="8"/>
    <n v="5"/>
    <n v="0"/>
    <n v="600"/>
    <n v="0"/>
    <n v="600"/>
    <m/>
    <m/>
    <m/>
    <m/>
    <m/>
    <m/>
    <m/>
    <m/>
    <m/>
    <x v="0"/>
  </r>
  <r>
    <s v="CTG"/>
    <s v="EM"/>
    <s v="MSCURV613451"/>
    <s v="MSC"/>
    <s v="4928857356/4929020864/4929020864/4928857356/4928857891"/>
    <x v="206"/>
    <x v="0"/>
    <x v="539"/>
    <d v="2016-05-11T00:00:00"/>
    <x v="121"/>
    <n v="16"/>
    <n v="20"/>
    <x v="0"/>
    <n v="0"/>
    <n v="0"/>
    <n v="0"/>
    <n v="0"/>
    <n v="0"/>
    <s v="N/A"/>
    <s v="N/A"/>
    <n v="96262"/>
    <n v="22070"/>
    <m/>
    <m/>
    <m/>
    <m/>
    <m/>
    <x v="0"/>
  </r>
  <r>
    <s v="CTG"/>
    <s v="EM"/>
    <s v="SUDUA6BASNC0117X"/>
    <s v="HAMBURG SUD"/>
    <n v="4928855799"/>
    <x v="142"/>
    <x v="0"/>
    <x v="540"/>
    <d v="2016-05-09T00:00:00"/>
    <x v="121"/>
    <n v="18"/>
    <n v="20"/>
    <x v="0"/>
    <n v="0"/>
    <n v="0"/>
    <n v="0"/>
    <n v="0"/>
    <n v="0"/>
    <s v="N/A"/>
    <s v="N/A"/>
    <m/>
    <m/>
    <m/>
    <m/>
    <m/>
    <m/>
    <m/>
    <x v="0"/>
  </r>
  <r>
    <s v="CTG"/>
    <s v="AP"/>
    <s v="HLCUBC1160416594"/>
    <s v="HAPAG"/>
    <s v="4925187283/4925690969"/>
    <x v="207"/>
    <x v="1"/>
    <x v="541"/>
    <d v="2016-05-12T00:00:00"/>
    <x v="111"/>
    <n v="7"/>
    <n v="20"/>
    <x v="0"/>
    <n v="0"/>
    <n v="0"/>
    <n v="0"/>
    <n v="0"/>
    <n v="0"/>
    <s v="N/A"/>
    <s v="N/A"/>
    <m/>
    <m/>
    <m/>
    <m/>
    <m/>
    <m/>
    <m/>
    <x v="0"/>
  </r>
  <r>
    <s v="CTG"/>
    <s v="EB"/>
    <s v="LPL0694455"/>
    <s v="CMA CGM"/>
    <n v="4929368021"/>
    <x v="208"/>
    <x v="0"/>
    <x v="542"/>
    <d v="2016-05-10T00:00:00"/>
    <x v="121"/>
    <n v="17"/>
    <n v="20"/>
    <x v="0"/>
    <n v="0"/>
    <n v="0"/>
    <n v="0"/>
    <n v="0"/>
    <n v="0"/>
    <s v="N/A"/>
    <s v="N/A"/>
    <m/>
    <m/>
    <m/>
    <m/>
    <m/>
    <m/>
    <m/>
    <x v="0"/>
  </r>
  <r>
    <s v="CTG"/>
    <s v="AP"/>
    <s v="HLCUSS5160430431"/>
    <s v="HAPAG"/>
    <n v="4924537309"/>
    <x v="91"/>
    <x v="1"/>
    <x v="543"/>
    <d v="2016-05-14T00:00:00"/>
    <x v="117"/>
    <n v="12"/>
    <n v="20"/>
    <x v="0"/>
    <n v="0"/>
    <n v="0"/>
    <n v="0"/>
    <n v="0"/>
    <n v="0"/>
    <s v="N/A"/>
    <s v="N/A"/>
    <m/>
    <m/>
    <m/>
    <m/>
    <m/>
    <m/>
    <m/>
    <x v="0"/>
  </r>
  <r>
    <s v="CTG"/>
    <s v="AP"/>
    <s v="HLCUSS5160430431"/>
    <s v="HAPAG"/>
    <n v="4924537309"/>
    <x v="91"/>
    <x v="1"/>
    <x v="544"/>
    <d v="2016-05-14T00:00:00"/>
    <x v="115"/>
    <n v="11"/>
    <n v="20"/>
    <x v="0"/>
    <n v="0"/>
    <n v="0"/>
    <n v="0"/>
    <n v="0"/>
    <n v="0"/>
    <s v="N/A"/>
    <s v="N/A"/>
    <m/>
    <m/>
    <m/>
    <m/>
    <m/>
    <m/>
    <m/>
    <x v="0"/>
  </r>
  <r>
    <s v="CTG"/>
    <s v="EM"/>
    <s v="SUDUA6BASNC0120X"/>
    <s v="HAMBURG SUD"/>
    <n v="4927613106"/>
    <x v="50"/>
    <x v="0"/>
    <x v="545"/>
    <d v="2016-05-15T00:00:00"/>
    <x v="122"/>
    <n v="13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74237"/>
    <s v="CMA CGM"/>
    <n v="4928857867"/>
    <x v="209"/>
    <x v="0"/>
    <x v="546"/>
    <d v="2016-05-17T00:00:00"/>
    <x v="123"/>
    <n v="15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74125"/>
    <s v="CMA CGM"/>
    <n v="4927638177"/>
    <x v="26"/>
    <x v="1"/>
    <x v="547"/>
    <d v="2016-05-17T00:00:00"/>
    <x v="121"/>
    <n v="10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73919"/>
    <s v="CMA CGM"/>
    <s v="4928855759/4928570876"/>
    <x v="210"/>
    <x v="1"/>
    <x v="548"/>
    <d v="2016-05-17T00:00:00"/>
    <x v="122"/>
    <n v="11"/>
    <n v="20"/>
    <x v="0"/>
    <n v="0"/>
    <n v="0"/>
    <n v="0"/>
    <n v="0"/>
    <n v="0"/>
    <s v="N/A"/>
    <s v="N/A"/>
    <m/>
    <m/>
    <m/>
    <m/>
    <m/>
    <m/>
    <m/>
    <x v="0"/>
  </r>
  <r>
    <s v="CTG"/>
    <s v="EM"/>
    <s v="SUDUA6BASNC0127X"/>
    <s v="HAMBURG SUD"/>
    <n v="4927611348"/>
    <x v="61"/>
    <x v="0"/>
    <x v="549"/>
    <d v="2016-05-15T00:00:00"/>
    <x v="124"/>
    <n v="22"/>
    <n v="20"/>
    <x v="11"/>
    <n v="2"/>
    <n v="0"/>
    <n v="20"/>
    <n v="0"/>
    <n v="20"/>
    <n v="203532"/>
    <n v="148994"/>
    <n v="203532"/>
    <n v="22349"/>
    <m/>
    <m/>
    <m/>
    <m/>
    <m/>
    <x v="0"/>
  </r>
  <r>
    <s v="CTG"/>
    <s v="EM"/>
    <s v="SUDUA6BASNC0123X"/>
    <s v="HAMBURG SUD"/>
    <s v="4928855759/4929180660/4929025115"/>
    <x v="211"/>
    <x v="1"/>
    <x v="550"/>
    <d v="2016-05-15T00:00:00"/>
    <x v="121"/>
    <n v="12"/>
    <n v="20"/>
    <x v="0"/>
    <n v="0"/>
    <n v="0"/>
    <n v="0"/>
    <n v="0"/>
    <n v="0"/>
    <s v="N/A"/>
    <s v="N/A"/>
    <m/>
    <m/>
    <n v="202619"/>
    <n v="27345"/>
    <m/>
    <m/>
    <m/>
    <x v="0"/>
  </r>
  <r>
    <s v="CTG"/>
    <s v="CM"/>
    <s v="BQEGUST016714"/>
    <s v="BLUE Eagle"/>
    <n v="4928647164"/>
    <x v="6"/>
    <x v="5"/>
    <x v="551"/>
    <d v="2016-05-02T00:00:00"/>
    <x v="115"/>
    <n v="23"/>
    <n v="10"/>
    <x v="16"/>
    <n v="13"/>
    <n v="0"/>
    <n v="1560"/>
    <n v="0"/>
    <n v="1560"/>
    <s v="BG5096"/>
    <n v="2481021"/>
    <m/>
    <m/>
    <m/>
    <m/>
    <m/>
    <m/>
    <m/>
    <x v="0"/>
  </r>
  <r>
    <s v="CTG"/>
    <s v="EM"/>
    <s v="FRA0274362"/>
    <s v="CMA CGM"/>
    <s v="4928291003/4929130477/4929130452/4928832187/4929020865/4929131254"/>
    <x v="212"/>
    <x v="0"/>
    <x v="552"/>
    <d v="2016-05-17T00:00:00"/>
    <x v="125"/>
    <n v="12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MSCURV648473"/>
    <s v="MSC"/>
    <n v="4927241867"/>
    <x v="213"/>
    <x v="0"/>
    <x v="553"/>
    <d v="2016-05-18T00:00:00"/>
    <x v="121"/>
    <n v="9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MSCURV648473"/>
    <s v="MSC"/>
    <n v="4927241867"/>
    <x v="213"/>
    <x v="0"/>
    <x v="554"/>
    <d v="2016-05-18T00:00:00"/>
    <x v="117"/>
    <n v="8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HLCUATL160464017"/>
    <s v="HAPAG"/>
    <n v="4929313258"/>
    <x v="214"/>
    <x v="1"/>
    <x v="555"/>
    <d v="2016-05-18T00:00:00"/>
    <x v="115"/>
    <n v="7"/>
    <n v="20"/>
    <x v="0"/>
    <n v="0"/>
    <n v="0"/>
    <n v="0"/>
    <n v="0"/>
    <n v="0"/>
    <s v="N/A"/>
    <s v="N/A"/>
    <n v="145680"/>
    <n v="69834"/>
    <n v="145680"/>
    <n v="81102"/>
    <m/>
    <m/>
    <m/>
    <x v="0"/>
  </r>
  <r>
    <s v="CTG"/>
    <s v="APDTA"/>
    <s v="HLCUATL160464017"/>
    <s v="HAPAG"/>
    <n v="4929313258"/>
    <x v="214"/>
    <x v="1"/>
    <x v="556"/>
    <d v="2016-05-18T00:00:00"/>
    <x v="115"/>
    <n v="7"/>
    <n v="20"/>
    <x v="0"/>
    <n v="0"/>
    <n v="0"/>
    <n v="0"/>
    <n v="0"/>
    <n v="0"/>
    <s v="N/A"/>
    <s v="N/A"/>
    <n v="145680"/>
    <n v="69834"/>
    <n v="145680"/>
    <n v="9540"/>
    <m/>
    <m/>
    <m/>
    <x v="0"/>
  </r>
  <r>
    <s v="CTG"/>
    <s v="APDTA"/>
    <s v="MSCURV643755"/>
    <s v="MSC"/>
    <n v="4927239237"/>
    <x v="213"/>
    <x v="1"/>
    <x v="557"/>
    <d v="2016-05-18T00:00:00"/>
    <x v="115"/>
    <n v="7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ATL160515294"/>
    <s v="HAPAG"/>
    <n v="4929211900"/>
    <x v="24"/>
    <x v="1"/>
    <x v="558"/>
    <d v="2016-05-14T00:00:00"/>
    <x v="121"/>
    <n v="13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ATL160515294"/>
    <s v="HAPAG"/>
    <n v="4929211900"/>
    <x v="24"/>
    <x v="1"/>
    <x v="559"/>
    <d v="2016-05-14T00:00:00"/>
    <x v="121"/>
    <n v="13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ATL160515294"/>
    <s v="HAPAG"/>
    <n v="4929211900"/>
    <x v="24"/>
    <x v="1"/>
    <x v="560"/>
    <d v="2016-05-14T00:00:00"/>
    <x v="121"/>
    <n v="13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ATL160515294"/>
    <s v="HAPAG"/>
    <n v="4929211900"/>
    <x v="24"/>
    <x v="1"/>
    <x v="561"/>
    <d v="2016-05-14T00:00:00"/>
    <x v="122"/>
    <n v="14"/>
    <n v="20"/>
    <x v="0"/>
    <n v="0"/>
    <n v="0"/>
    <n v="0"/>
    <n v="0"/>
    <n v="0"/>
    <m/>
    <m/>
    <m/>
    <m/>
    <m/>
    <m/>
    <m/>
    <m/>
    <m/>
    <x v="0"/>
  </r>
  <r>
    <s v="CTG"/>
    <s v="EM"/>
    <s v="ANRM66200A0CC5EF"/>
    <s v="HAMBURG SUD"/>
    <n v="4928539948"/>
    <x v="13"/>
    <x v="0"/>
    <x v="562"/>
    <d v="2016-05-06T00:00:00"/>
    <x v="126"/>
    <n v="27"/>
    <n v="20"/>
    <x v="3"/>
    <n v="7"/>
    <n v="0"/>
    <n v="70"/>
    <n v="0"/>
    <n v="70"/>
    <n v="203046"/>
    <n v="218395"/>
    <n v="203046"/>
    <n v="23399"/>
    <n v="203046"/>
    <n v="28485"/>
    <m/>
    <m/>
    <m/>
    <x v="0"/>
  </r>
  <r>
    <s v="CTG"/>
    <s v="EB"/>
    <s v="MSCUKG379288"/>
    <s v="MSC"/>
    <n v="4928112803"/>
    <x v="215"/>
    <x v="1"/>
    <x v="563"/>
    <d v="2016-05-12T00:00:00"/>
    <x v="123"/>
    <n v="20"/>
    <n v="20"/>
    <x v="0"/>
    <n v="0"/>
    <n v="0"/>
    <n v="0"/>
    <n v="0"/>
    <n v="0"/>
    <m/>
    <m/>
    <n v="96554"/>
    <n v="38452"/>
    <m/>
    <m/>
    <m/>
    <m/>
    <m/>
    <x v="0"/>
  </r>
  <r>
    <s v="CTG"/>
    <s v="EB"/>
    <s v="MSCURV635645"/>
    <s v="MSC"/>
    <n v="4929183435"/>
    <x v="216"/>
    <x v="0"/>
    <x v="564"/>
    <d v="2016-05-18T00:00:00"/>
    <x v="127"/>
    <n v="13"/>
    <n v="20"/>
    <x v="0"/>
    <n v="0"/>
    <n v="0"/>
    <n v="0"/>
    <n v="0"/>
    <n v="0"/>
    <s v="N/A"/>
    <s v="N/A"/>
    <m/>
    <m/>
    <m/>
    <m/>
    <m/>
    <m/>
    <m/>
    <x v="0"/>
  </r>
  <r>
    <s v="CTG"/>
    <s v="EB"/>
    <s v="MSCURV635645"/>
    <s v="MSC"/>
    <n v="4929183435"/>
    <x v="216"/>
    <x v="0"/>
    <x v="565"/>
    <d v="2016-05-18T00:00:00"/>
    <x v="126"/>
    <n v="15"/>
    <n v="20"/>
    <x v="0"/>
    <n v="0"/>
    <n v="0"/>
    <n v="0"/>
    <n v="0"/>
    <n v="0"/>
    <s v="N/A"/>
    <s v="N/A"/>
    <m/>
    <m/>
    <m/>
    <m/>
    <m/>
    <m/>
    <m/>
    <x v="0"/>
  </r>
  <r>
    <s v="CTG"/>
    <s v="EM"/>
    <s v="ANT1018927"/>
    <s v="CMA CGM"/>
    <n v="4928855767"/>
    <x v="14"/>
    <x v="0"/>
    <x v="566"/>
    <d v="2016-05-17T00:00:00"/>
    <x v="122"/>
    <n v="11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74693"/>
    <s v="CMA CGM"/>
    <n v="4928832188"/>
    <x v="217"/>
    <x v="0"/>
    <x v="567"/>
    <d v="2016-05-22T00:00:00"/>
    <x v="124"/>
    <n v="15"/>
    <n v="20"/>
    <x v="0"/>
    <n v="0"/>
    <n v="0"/>
    <n v="0"/>
    <n v="0"/>
    <n v="0"/>
    <s v="N/A"/>
    <s v="N/A"/>
    <m/>
    <m/>
    <m/>
    <m/>
    <m/>
    <m/>
    <m/>
    <x v="0"/>
  </r>
  <r>
    <s v="CTG"/>
    <s v="EB"/>
    <s v="FRA0274309"/>
    <s v="CMA CGM"/>
    <n v="4929183437"/>
    <x v="216"/>
    <x v="0"/>
    <x v="568"/>
    <d v="2016-05-23T00:00:00"/>
    <x v="128"/>
    <n v="12"/>
    <n v="20"/>
    <x v="0"/>
    <n v="0"/>
    <n v="0"/>
    <n v="0"/>
    <n v="0"/>
    <n v="0"/>
    <s v="N/A"/>
    <s v="N/A"/>
    <m/>
    <m/>
    <m/>
    <m/>
    <m/>
    <m/>
    <m/>
    <x v="0"/>
  </r>
  <r>
    <s v="CTG"/>
    <s v="EB"/>
    <s v="FRA0274309"/>
    <s v="CMA CGM"/>
    <n v="4929183437"/>
    <x v="216"/>
    <x v="0"/>
    <x v="569"/>
    <d v="2016-05-23T00:00:00"/>
    <x v="128"/>
    <n v="12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74688"/>
    <s v="CMA CGM"/>
    <n v="4929543014"/>
    <x v="218"/>
    <x v="1"/>
    <x v="570"/>
    <d v="2016-05-23T00:00:00"/>
    <x v="128"/>
    <n v="12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74791"/>
    <s v="CMA CGM"/>
    <s v="4929451405/4929282174/4929504395/4928857356/4929478318"/>
    <x v="219"/>
    <x v="1"/>
    <x v="571"/>
    <d v="2016-05-23T00:00:00"/>
    <x v="129"/>
    <n v="17"/>
    <n v="20"/>
    <x v="0"/>
    <n v="0"/>
    <n v="0"/>
    <n v="0"/>
    <n v="0"/>
    <n v="0"/>
    <m/>
    <m/>
    <m/>
    <m/>
    <m/>
    <m/>
    <m/>
    <m/>
    <m/>
    <x v="0"/>
  </r>
  <r>
    <s v="CTG"/>
    <s v="APDTA"/>
    <s v="LHV1398087"/>
    <s v="CMA CGM"/>
    <n v="4926529967"/>
    <x v="220"/>
    <x v="0"/>
    <x v="572"/>
    <d v="2016-05-22T00:00:00"/>
    <x v="122"/>
    <n v="6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HLCUATL160523865"/>
    <s v="HAPAG"/>
    <n v="4929425454"/>
    <x v="214"/>
    <x v="1"/>
    <x v="573"/>
    <d v="2016-05-22T00:00:00"/>
    <x v="122"/>
    <n v="6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HLCUATL160523865"/>
    <s v="HAPAG"/>
    <n v="4929425454"/>
    <x v="214"/>
    <x v="1"/>
    <x v="574"/>
    <d v="2016-05-22T00:00:00"/>
    <x v="122"/>
    <n v="6"/>
    <n v="20"/>
    <x v="0"/>
    <n v="0"/>
    <n v="0"/>
    <n v="0"/>
    <n v="0"/>
    <n v="0"/>
    <s v="N/A"/>
    <s v="N/A"/>
    <m/>
    <m/>
    <m/>
    <m/>
    <m/>
    <m/>
    <m/>
    <x v="0"/>
  </r>
  <r>
    <s v="CTG"/>
    <s v="EB"/>
    <s v="SUDUA6BASNC0101X"/>
    <s v="HAMBURG SUD"/>
    <n v="4928167766"/>
    <x v="205"/>
    <x v="1"/>
    <x v="575"/>
    <d v="2016-04-25T00:00:00"/>
    <x v="112"/>
    <n v="25"/>
    <n v="20"/>
    <x v="8"/>
    <n v="5"/>
    <n v="0"/>
    <n v="50"/>
    <n v="0"/>
    <n v="50"/>
    <n v="202092"/>
    <n v="153060"/>
    <n v="202092"/>
    <n v="95509"/>
    <n v="202092"/>
    <n v="1860472"/>
    <m/>
    <m/>
    <m/>
    <x v="0"/>
  </r>
  <r>
    <s v="CTG"/>
    <s v="EM"/>
    <s v="HLCUHAM160453490"/>
    <s v="HAPAG"/>
    <s v="4929131258/4928853728/4928855201/4928578564/4928115074/4928853266"/>
    <x v="221"/>
    <x v="0"/>
    <x v="576"/>
    <d v="2016-05-04T00:00:00"/>
    <x v="112"/>
    <n v="16"/>
    <n v="20"/>
    <x v="0"/>
    <n v="0"/>
    <n v="0"/>
    <n v="0"/>
    <n v="0"/>
    <n v="0"/>
    <s v="N/A"/>
    <s v="N/A"/>
    <m/>
    <m/>
    <m/>
    <m/>
    <m/>
    <m/>
    <m/>
    <x v="0"/>
  </r>
  <r>
    <s v="CTG"/>
    <s v="EM"/>
    <s v="SUDUA6BASNC0110X "/>
    <s v="HAMBURG SUD"/>
    <s v="4928291003/4927638178/4928832189/4929130495/4928857863/4929020865/4928832189/4928857356"/>
    <x v="203"/>
    <x v="0"/>
    <x v="577"/>
    <d v="2016-05-09T00:00:00"/>
    <x v="115"/>
    <n v="16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73919"/>
    <s v="CMA CGM"/>
    <s v="4928855759/4928570876"/>
    <x v="222"/>
    <x v="0"/>
    <x v="578"/>
    <d v="2016-05-17T00:00:00"/>
    <x v="125"/>
    <n v="12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74688"/>
    <s v="CMA CGM"/>
    <n v="4929543014"/>
    <x v="218"/>
    <x v="1"/>
    <x v="579"/>
    <d v="2016-05-23T00:00:00"/>
    <x v="130"/>
    <n v="16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0519898"/>
    <s v="HAPAG"/>
    <n v="4928603739"/>
    <x v="30"/>
    <x v="0"/>
    <x v="580"/>
    <d v="2016-05-24T00:00:00"/>
    <x v="125"/>
    <n v="5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0519898"/>
    <s v="HAPAG"/>
    <n v="4928603739"/>
    <x v="30"/>
    <x v="0"/>
    <x v="581"/>
    <d v="2016-05-24T00:00:00"/>
    <x v="125"/>
    <n v="5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0519898"/>
    <s v="HAPAG"/>
    <n v="4928603739"/>
    <x v="30"/>
    <x v="0"/>
    <x v="582"/>
    <d v="2016-05-24T00:00:00"/>
    <x v="125"/>
    <n v="5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0519810"/>
    <s v="HAPAG"/>
    <n v="4928603738"/>
    <x v="30"/>
    <x v="0"/>
    <x v="583"/>
    <d v="2016-05-24T00:00:00"/>
    <x v="125"/>
    <n v="5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0519810"/>
    <s v="HAPAG"/>
    <n v="4928603738"/>
    <x v="30"/>
    <x v="0"/>
    <x v="584"/>
    <d v="2016-05-24T00:00:00"/>
    <x v="125"/>
    <n v="5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0519810"/>
    <s v="HAPAG"/>
    <n v="4928603738"/>
    <x v="30"/>
    <x v="0"/>
    <x v="585"/>
    <d v="2016-05-24T00:00:00"/>
    <x v="122"/>
    <n v="4"/>
    <n v="20"/>
    <x v="0"/>
    <n v="0"/>
    <n v="0"/>
    <n v="0"/>
    <n v="0"/>
    <n v="0"/>
    <s v="N/A"/>
    <s v="N/A"/>
    <m/>
    <m/>
    <m/>
    <m/>
    <m/>
    <m/>
    <m/>
    <x v="0"/>
  </r>
  <r>
    <s v="CTG"/>
    <s v="AP"/>
    <s v="HLCUATL160511483"/>
    <s v="HAPAG"/>
    <n v="4929333471"/>
    <x v="223"/>
    <x v="0"/>
    <x v="586"/>
    <d v="2016-05-24T00:00:00"/>
    <x v="131"/>
    <n v="17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MSCURV683512"/>
    <s v="MSC"/>
    <n v="4927100255"/>
    <x v="224"/>
    <x v="0"/>
    <x v="587"/>
    <d v="2016-05-25T00:00:00"/>
    <x v="132"/>
    <n v="9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HLCUATL160511746"/>
    <s v="HAPAG"/>
    <n v="4929313260"/>
    <x v="214"/>
    <x v="1"/>
    <x v="588"/>
    <d v="2016-05-24T00:00:00"/>
    <x v="133"/>
    <n v="39"/>
    <n v="20"/>
    <x v="29"/>
    <n v="19"/>
    <n v="0"/>
    <n v="190"/>
    <n v="0"/>
    <n v="190"/>
    <m/>
    <m/>
    <n v="146566"/>
    <n v="47029"/>
    <m/>
    <m/>
    <m/>
    <m/>
    <m/>
    <x v="0"/>
  </r>
  <r>
    <s v="CTG"/>
    <s v="APDTA"/>
    <s v="HLCUATL160511746"/>
    <s v="HAPAG"/>
    <n v="4929313260"/>
    <x v="214"/>
    <x v="1"/>
    <x v="589"/>
    <d v="2016-05-24T00:00:00"/>
    <x v="123"/>
    <n v="8"/>
    <n v="20"/>
    <x v="0"/>
    <n v="0"/>
    <n v="0"/>
    <n v="0"/>
    <n v="0"/>
    <n v="0"/>
    <s v="N/A"/>
    <s v="N/A"/>
    <n v="146566"/>
    <n v="70544"/>
    <m/>
    <m/>
    <m/>
    <m/>
    <m/>
    <x v="0"/>
  </r>
  <r>
    <s v="CTG"/>
    <s v="EN"/>
    <s v="FRA0274649"/>
    <s v="CMA CGM"/>
    <s v="4929451401/4929543008/49295433009"/>
    <x v="225"/>
    <x v="1"/>
    <x v="590"/>
    <d v="2016-05-23T00:00:00"/>
    <x v="130"/>
    <n v="16"/>
    <n v="20"/>
    <x v="0"/>
    <n v="0"/>
    <n v="0"/>
    <n v="0"/>
    <n v="0"/>
    <n v="0"/>
    <m/>
    <m/>
    <m/>
    <m/>
    <m/>
    <m/>
    <m/>
    <m/>
    <m/>
    <x v="0"/>
  </r>
  <r>
    <s v="CTG"/>
    <s v="APDTA"/>
    <s v="HLCUHAM160513627"/>
    <s v="HAPAG"/>
    <n v="4928647177"/>
    <x v="213"/>
    <x v="1"/>
    <x v="591"/>
    <d v="2016-05-25T00:00:00"/>
    <x v="132"/>
    <n v="9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75343"/>
    <s v="CMA CGM"/>
    <s v="4928832191/4929020864/4929451410"/>
    <x v="226"/>
    <x v="1"/>
    <x v="592"/>
    <d v="2016-05-30T00:00:00"/>
    <x v="130"/>
    <n v="9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75435"/>
    <s v="CMA CGM"/>
    <s v="4929509257/4929340031/4929389461"/>
    <x v="227"/>
    <x v="0"/>
    <x v="593"/>
    <d v="2016-05-31T00:00:00"/>
    <x v="134"/>
    <n v="12"/>
    <n v="20"/>
    <x v="0"/>
    <n v="0"/>
    <n v="0"/>
    <n v="0"/>
    <n v="0"/>
    <n v="0"/>
    <s v="N/A"/>
    <s v="N/A"/>
    <m/>
    <m/>
    <m/>
    <m/>
    <m/>
    <m/>
    <m/>
    <x v="0"/>
  </r>
  <r>
    <s v="CTG"/>
    <s v="EN"/>
    <s v="FRA0275031"/>
    <s v="CMA CGM"/>
    <n v="4929219176"/>
    <x v="228"/>
    <x v="0"/>
    <x v="594"/>
    <d v="2016-05-30T00:00:00"/>
    <x v="135"/>
    <n v="16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74852"/>
    <s v="CMA CGM"/>
    <n v="4928252780"/>
    <x v="61"/>
    <x v="0"/>
    <x v="595"/>
    <d v="2016-05-30T00:00:00"/>
    <x v="136"/>
    <n v="19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74852"/>
    <s v="CMA CGM"/>
    <n v="4928252780"/>
    <x v="61"/>
    <x v="0"/>
    <x v="596"/>
    <d v="2016-05-30T00:00:00"/>
    <x v="137"/>
    <n v="22"/>
    <n v="20"/>
    <x v="11"/>
    <n v="2"/>
    <n v="0"/>
    <n v="20"/>
    <n v="0"/>
    <n v="20"/>
    <m/>
    <m/>
    <m/>
    <m/>
    <m/>
    <m/>
    <m/>
    <m/>
    <m/>
    <x v="0"/>
  </r>
  <r>
    <s v="CTG"/>
    <s v="AP"/>
    <s v="HLCUSS5160514281"/>
    <s v="HAPAG"/>
    <n v="4924537317"/>
    <x v="229"/>
    <x v="1"/>
    <x v="597"/>
    <d v="2016-05-28T00:00:00"/>
    <x v="138"/>
    <n v="17"/>
    <n v="20"/>
    <x v="0"/>
    <n v="0"/>
    <n v="0"/>
    <n v="0"/>
    <n v="0"/>
    <n v="0"/>
    <s v="N/A"/>
    <s v="N/A"/>
    <n v="150857"/>
    <n v="58419"/>
    <m/>
    <m/>
    <m/>
    <m/>
    <m/>
    <x v="0"/>
  </r>
  <r>
    <s v="CTG"/>
    <s v="AP"/>
    <s v="HLCUSS5160514281"/>
    <s v="HAPAG"/>
    <n v="4924537317"/>
    <x v="229"/>
    <x v="1"/>
    <x v="598"/>
    <d v="2016-05-28T00:00:00"/>
    <x v="135"/>
    <n v="18"/>
    <n v="20"/>
    <x v="0"/>
    <n v="0"/>
    <n v="0"/>
    <n v="0"/>
    <n v="0"/>
    <n v="0"/>
    <s v="N/A"/>
    <s v="N/A"/>
    <n v="150857"/>
    <n v="58419"/>
    <m/>
    <m/>
    <m/>
    <m/>
    <m/>
    <x v="0"/>
  </r>
  <r>
    <s v="CTG"/>
    <s v="EM"/>
    <s v="MSCURV672234"/>
    <s v="MSC"/>
    <n v="4928252777"/>
    <x v="61"/>
    <x v="0"/>
    <x v="599"/>
    <d v="2016-06-01T00:00:00"/>
    <x v="135"/>
    <n v="14"/>
    <n v="20"/>
    <x v="0"/>
    <n v="0"/>
    <n v="0"/>
    <n v="0"/>
    <n v="0"/>
    <n v="0"/>
    <s v="N/A"/>
    <s v="N/A"/>
    <m/>
    <m/>
    <m/>
    <m/>
    <m/>
    <m/>
    <m/>
    <x v="0"/>
  </r>
  <r>
    <s v="CTG"/>
    <s v="EM"/>
    <s v="MSCURV672291"/>
    <s v="MSC"/>
    <n v="4928857896"/>
    <x v="50"/>
    <x v="0"/>
    <x v="600"/>
    <d v="2016-06-01T00:00:00"/>
    <x v="136"/>
    <n v="17"/>
    <n v="20"/>
    <x v="0"/>
    <n v="0"/>
    <n v="0"/>
    <n v="0"/>
    <n v="0"/>
    <n v="0"/>
    <s v="N/A"/>
    <s v="N/A"/>
    <n v="96728"/>
    <n v="22070"/>
    <n v="96728"/>
    <n v="74407"/>
    <m/>
    <m/>
    <m/>
    <x v="0"/>
  </r>
  <r>
    <s v="CTG"/>
    <s v="EM"/>
    <s v="MSCURV672200"/>
    <s v="MSC"/>
    <n v="4928291004"/>
    <x v="26"/>
    <x v="1"/>
    <x v="601"/>
    <d v="2016-06-01T00:00:00"/>
    <x v="131"/>
    <n v="9"/>
    <n v="20"/>
    <x v="0"/>
    <n v="0"/>
    <n v="0"/>
    <n v="0"/>
    <n v="0"/>
    <n v="0"/>
    <s v="N/A"/>
    <s v="N/A"/>
    <n v="96699"/>
    <n v="39900"/>
    <m/>
    <m/>
    <m/>
    <m/>
    <m/>
    <x v="0"/>
  </r>
  <r>
    <s v="CTG"/>
    <s v="EM"/>
    <s v="MSCURV672200"/>
    <s v="MSC"/>
    <n v="4928291004"/>
    <x v="26"/>
    <x v="1"/>
    <x v="602"/>
    <d v="2016-06-01T00:00:00"/>
    <x v="135"/>
    <n v="14"/>
    <n v="20"/>
    <x v="0"/>
    <n v="0"/>
    <n v="0"/>
    <n v="0"/>
    <n v="0"/>
    <n v="0"/>
    <s v="N/A"/>
    <s v="N/A"/>
    <n v="96699"/>
    <n v="39900"/>
    <m/>
    <m/>
    <m/>
    <m/>
    <m/>
    <x v="0"/>
  </r>
  <r>
    <s v="CTG"/>
    <s v="APDTA"/>
    <s v="MSCURV704342"/>
    <s v="MSC"/>
    <n v="4928038684"/>
    <x v="230"/>
    <x v="0"/>
    <x v="603"/>
    <d v="2016-06-01T00:00:00"/>
    <x v="129"/>
    <n v="8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0525090"/>
    <s v="HAPAG"/>
    <n v="4929314397"/>
    <x v="6"/>
    <x v="0"/>
    <x v="604"/>
    <d v="2016-05-31T00:00:00"/>
    <x v="129"/>
    <n v="9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0537186"/>
    <s v="HAPAG"/>
    <n v="4928620523"/>
    <x v="105"/>
    <x v="0"/>
    <x v="605"/>
    <d v="2016-05-30T00:00:00"/>
    <x v="130"/>
    <n v="9"/>
    <n v="20"/>
    <x v="0"/>
    <n v="0"/>
    <n v="0"/>
    <n v="0"/>
    <n v="0"/>
    <n v="0"/>
    <s v="N/A"/>
    <s v="N/A"/>
    <m/>
    <m/>
    <m/>
    <m/>
    <m/>
    <m/>
    <m/>
    <x v="0"/>
  </r>
  <r>
    <s v="CTG"/>
    <s v="EV"/>
    <s v="HLCUATL160560935"/>
    <s v="HAPAG"/>
    <n v="4929388577"/>
    <x v="231"/>
    <x v="0"/>
    <x v="606"/>
    <d v="2016-06-05T00:00:00"/>
    <x v="139"/>
    <n v="18"/>
    <n v="20"/>
    <x v="0"/>
    <n v="0"/>
    <n v="0"/>
    <n v="0"/>
    <n v="0"/>
    <n v="0"/>
    <s v="N/A"/>
    <s v="N/A"/>
    <m/>
    <m/>
    <m/>
    <m/>
    <m/>
    <m/>
    <m/>
    <x v="0"/>
  </r>
  <r>
    <s v="CTG"/>
    <s v="ED"/>
    <s v="LMM0199121"/>
    <s v="CMA CGM"/>
    <n v="4929314842"/>
    <x v="232"/>
    <x v="1"/>
    <x v="607"/>
    <d v="2016-06-02T00:00:00"/>
    <x v="137"/>
    <n v="19"/>
    <n v="20"/>
    <x v="0"/>
    <n v="0"/>
    <n v="0"/>
    <n v="0"/>
    <n v="0"/>
    <n v="0"/>
    <s v="N/A"/>
    <s v="N/A"/>
    <m/>
    <m/>
    <m/>
    <m/>
    <m/>
    <m/>
    <m/>
    <x v="0"/>
  </r>
  <r>
    <s v="CTG"/>
    <s v="EM"/>
    <s v="MSCURV689717"/>
    <s v="MSC"/>
    <s v="4929282173/4928857898"/>
    <x v="233"/>
    <x v="0"/>
    <x v="608"/>
    <d v="2016-06-08T00:00:00"/>
    <x v="136"/>
    <n v="10"/>
    <n v="20"/>
    <x v="0"/>
    <n v="0"/>
    <n v="0"/>
    <n v="0"/>
    <n v="0"/>
    <n v="0"/>
    <s v="N/A"/>
    <s v="N/A"/>
    <n v="96724"/>
    <n v="20678"/>
    <m/>
    <m/>
    <m/>
    <m/>
    <m/>
    <x v="0"/>
  </r>
  <r>
    <s v="CTG"/>
    <s v="EM"/>
    <s v="MSCURV689717"/>
    <s v="MSC"/>
    <s v="4929282173/4928857898"/>
    <x v="233"/>
    <x v="0"/>
    <x v="609"/>
    <d v="2016-06-08T00:00:00"/>
    <x v="137"/>
    <n v="13"/>
    <n v="20"/>
    <x v="0"/>
    <n v="0"/>
    <n v="0"/>
    <n v="0"/>
    <n v="0"/>
    <n v="0"/>
    <s v="N/A"/>
    <s v="N/A"/>
    <n v="96724"/>
    <n v="20678"/>
    <m/>
    <m/>
    <m/>
    <m/>
    <m/>
    <x v="0"/>
  </r>
  <r>
    <s v="CTG"/>
    <s v="AP"/>
    <s v="HLCUHAM160575094"/>
    <s v="HAPAG"/>
    <n v="4927584409"/>
    <x v="188"/>
    <x v="0"/>
    <x v="610"/>
    <d v="2016-06-08T00:00:00"/>
    <x v="137"/>
    <n v="13"/>
    <n v="20"/>
    <x v="0"/>
    <n v="0"/>
    <n v="0"/>
    <n v="0"/>
    <n v="0"/>
    <n v="0"/>
    <s v="N/A"/>
    <s v="N/A"/>
    <m/>
    <m/>
    <m/>
    <m/>
    <m/>
    <m/>
    <m/>
    <x v="0"/>
  </r>
  <r>
    <s v="CTG"/>
    <s v="EC"/>
    <s v="FRA0275686"/>
    <s v="CMA CGM"/>
    <n v="4929537864"/>
    <x v="234"/>
    <x v="0"/>
    <x v="611"/>
    <d v="2016-05-30T00:00:00"/>
    <x v="136"/>
    <n v="19"/>
    <n v="20"/>
    <x v="0"/>
    <n v="0"/>
    <n v="0"/>
    <n v="0"/>
    <n v="0"/>
    <n v="0"/>
    <s v="N/A"/>
    <s v="N/A"/>
    <m/>
    <m/>
    <m/>
    <m/>
    <m/>
    <m/>
    <m/>
    <x v="0"/>
  </r>
  <r>
    <s v="CTG"/>
    <s v="EM"/>
    <s v="MSCURV675146"/>
    <s v="MSC"/>
    <n v="4928291004"/>
    <x v="26"/>
    <x v="1"/>
    <x v="612"/>
    <d v="2016-06-08T00:00:00"/>
    <x v="136"/>
    <n v="10"/>
    <n v="20"/>
    <x v="0"/>
    <n v="0"/>
    <n v="0"/>
    <n v="0"/>
    <n v="0"/>
    <n v="0"/>
    <s v="N/A"/>
    <s v="N/A"/>
    <n v="96727"/>
    <n v="32228"/>
    <n v="96727"/>
    <n v="19112"/>
    <m/>
    <m/>
    <m/>
    <x v="0"/>
  </r>
  <r>
    <s v="CTG"/>
    <s v="EM"/>
    <s v="HLCUATL160552605"/>
    <s v="HAPAG"/>
    <n v="4929449736"/>
    <x v="235"/>
    <x v="0"/>
    <x v="613"/>
    <d v="2016-06-05T00:00:00"/>
    <x v="140"/>
    <n v="17"/>
    <n v="20"/>
    <x v="0"/>
    <n v="0"/>
    <n v="0"/>
    <n v="0"/>
    <n v="0"/>
    <n v="0"/>
    <s v="N/A"/>
    <s v="N/A"/>
    <m/>
    <m/>
    <m/>
    <m/>
    <m/>
    <m/>
    <m/>
    <x v="0"/>
  </r>
  <r>
    <s v="CTG"/>
    <s v="AP"/>
    <s v="HLCUHAM160554870"/>
    <s v="HAPAG"/>
    <n v="4928038681"/>
    <x v="70"/>
    <x v="1"/>
    <x v="614"/>
    <d v="2016-06-08T00:00:00"/>
    <x v="141"/>
    <n v="11"/>
    <n v="20"/>
    <x v="0"/>
    <n v="0"/>
    <n v="0"/>
    <n v="0"/>
    <n v="0"/>
    <n v="0"/>
    <s v="N/A"/>
    <s v="N/A"/>
    <m/>
    <m/>
    <n v="150682"/>
    <n v="129538"/>
    <m/>
    <m/>
    <m/>
    <x v="0"/>
  </r>
  <r>
    <s v="CTG"/>
    <s v="EM"/>
    <s v="HLCUSS5160522662"/>
    <s v="HAPAG"/>
    <n v="4927910043"/>
    <x v="13"/>
    <x v="0"/>
    <x v="615"/>
    <d v="2016-06-05T00:00:00"/>
    <x v="141"/>
    <n v="14"/>
    <n v="20"/>
    <x v="0"/>
    <n v="0"/>
    <n v="0"/>
    <n v="0"/>
    <n v="0"/>
    <n v="0"/>
    <s v="N/A"/>
    <s v="N/A"/>
    <m/>
    <m/>
    <m/>
    <m/>
    <m/>
    <m/>
    <m/>
    <x v="0"/>
  </r>
  <r>
    <s v="CTG"/>
    <s v="EC"/>
    <s v="FRA0275697"/>
    <s v="CMA CGM"/>
    <n v="4929537864"/>
    <x v="42"/>
    <x v="1"/>
    <x v="616"/>
    <d v="2016-05-30T00:00:00"/>
    <x v="142"/>
    <n v="29"/>
    <n v="20"/>
    <x v="12"/>
    <n v="9"/>
    <n v="0"/>
    <n v="90"/>
    <n v="0"/>
    <n v="90"/>
    <n v="152445"/>
    <n v="250701"/>
    <m/>
    <m/>
    <m/>
    <m/>
    <m/>
    <m/>
    <m/>
    <x v="0"/>
  </r>
  <r>
    <s v="CTG"/>
    <s v="EM"/>
    <s v="SUDU26297A18FLC6"/>
    <s v="HAMBURG SUD"/>
    <n v="4929042032"/>
    <x v="236"/>
    <x v="0"/>
    <x v="617"/>
    <d v="2016-06-06T00:00:00"/>
    <x v="143"/>
    <n v="18"/>
    <n v="20"/>
    <x v="0"/>
    <n v="0"/>
    <n v="0"/>
    <n v="0"/>
    <n v="0"/>
    <n v="0"/>
    <s v="N/A"/>
    <s v="N/A"/>
    <m/>
    <m/>
    <m/>
    <m/>
    <m/>
    <m/>
    <m/>
    <x v="0"/>
  </r>
  <r>
    <s v="CTG"/>
    <s v="AP"/>
    <s v="HLCUHAM160551817"/>
    <s v="HAPAG"/>
    <n v="4928738559"/>
    <x v="175"/>
    <x v="0"/>
    <x v="618"/>
    <d v="2016-06-08T00:00:00"/>
    <x v="141"/>
    <n v="11"/>
    <n v="20"/>
    <x v="0"/>
    <n v="0"/>
    <n v="0"/>
    <n v="0"/>
    <n v="0"/>
    <n v="0"/>
    <s v="N/A"/>
    <s v="N/A"/>
    <m/>
    <m/>
    <m/>
    <m/>
    <m/>
    <m/>
    <m/>
    <x v="0"/>
  </r>
  <r>
    <s v="CTG"/>
    <s v="ED"/>
    <s v="SMLU4481396A"/>
    <s v="Seaboard "/>
    <n v="4928822718"/>
    <x v="164"/>
    <x v="0"/>
    <x v="619"/>
    <d v="2016-06-03T00:00:00"/>
    <x v="143"/>
    <n v="21"/>
    <n v="10"/>
    <x v="1"/>
    <n v="11"/>
    <n v="0"/>
    <n v="1100"/>
    <n v="0"/>
    <n v="1100"/>
    <m/>
    <m/>
    <m/>
    <m/>
    <m/>
    <m/>
    <m/>
    <m/>
    <m/>
    <x v="0"/>
  </r>
  <r>
    <s v="CTG"/>
    <s v="EM"/>
    <s v="MSCURV701066"/>
    <s v="MSC"/>
    <s v="4929478326/4929478326/4929503357/4929452890/4929478318"/>
    <x v="237"/>
    <x v="0"/>
    <x v="620"/>
    <d v="2016-06-08T00:00:00"/>
    <x v="139"/>
    <n v="15"/>
    <n v="20"/>
    <x v="0"/>
    <n v="0"/>
    <n v="0"/>
    <n v="0"/>
    <n v="0"/>
    <n v="0"/>
    <m/>
    <m/>
    <n v="97433"/>
    <n v="25308"/>
    <m/>
    <m/>
    <m/>
    <m/>
    <m/>
    <x v="0"/>
  </r>
  <r>
    <s v="CTG"/>
    <s v="EM"/>
    <s v="HLCUHAM160569574"/>
    <s v="HAPAG"/>
    <s v="4929423278/4929509259/4929509260"/>
    <x v="238"/>
    <x v="0"/>
    <x v="621"/>
    <d v="2016-06-08T00:00:00"/>
    <x v="141"/>
    <n v="11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ATL160553093"/>
    <s v="HAPAG"/>
    <n v="4929449745"/>
    <x v="239"/>
    <x v="0"/>
    <x v="622"/>
    <d v="2016-06-12T00:00:00"/>
    <x v="139"/>
    <n v="11"/>
    <n v="20"/>
    <x v="0"/>
    <n v="0"/>
    <n v="0"/>
    <n v="0"/>
    <n v="0"/>
    <n v="0"/>
    <s v="N/A"/>
    <s v="N/A"/>
    <m/>
    <m/>
    <m/>
    <m/>
    <m/>
    <m/>
    <m/>
    <x v="0"/>
  </r>
  <r>
    <s v="BUN"/>
    <s v="EV"/>
    <s v="SUDU26297A0M6MN5"/>
    <s v="HAMBURG SUD"/>
    <s v="4927862301/4927860944"/>
    <x v="82"/>
    <x v="0"/>
    <x v="623"/>
    <d v="2016-05-07T00:00:00"/>
    <x v="107"/>
    <n v="8"/>
    <n v="20"/>
    <x v="0"/>
    <n v="0"/>
    <n v="0"/>
    <n v="0"/>
    <n v="0"/>
    <n v="0"/>
    <s v="N/A"/>
    <s v="N/A"/>
    <n v="167615"/>
    <n v="47004"/>
    <m/>
    <m/>
    <m/>
    <m/>
    <m/>
    <x v="0"/>
  </r>
  <r>
    <s v="BUN"/>
    <s v="CM"/>
    <s v="SUDU26001A0RJ30E"/>
    <s v="HAMBURG SUD"/>
    <n v="4927910593"/>
    <x v="29"/>
    <x v="0"/>
    <x v="624"/>
    <d v="2016-05-07T00:00:00"/>
    <x v="111"/>
    <n v="12"/>
    <n v="20"/>
    <x v="0"/>
    <n v="0"/>
    <n v="0"/>
    <n v="0"/>
    <n v="0"/>
    <n v="0"/>
    <s v="N/A"/>
    <s v="N/A"/>
    <m/>
    <m/>
    <m/>
    <m/>
    <m/>
    <m/>
    <m/>
    <x v="0"/>
  </r>
  <r>
    <s v="BUN"/>
    <s v="CM"/>
    <s v="SUDU26001A0RJ30E"/>
    <s v="HAMBURG SUD"/>
    <n v="4927910593"/>
    <x v="29"/>
    <x v="0"/>
    <x v="625"/>
    <d v="2016-05-07T00:00:00"/>
    <x v="111"/>
    <n v="12"/>
    <n v="20"/>
    <x v="0"/>
    <n v="0"/>
    <n v="0"/>
    <n v="0"/>
    <n v="0"/>
    <n v="0"/>
    <s v="N/A"/>
    <s v="N/A"/>
    <n v="167892"/>
    <n v="25270"/>
    <m/>
    <m/>
    <m/>
    <m/>
    <m/>
    <x v="0"/>
  </r>
  <r>
    <s v="BUN"/>
    <s v="EB"/>
    <n v="956213029"/>
    <s v="MAERSK"/>
    <n v="4929157612"/>
    <x v="240"/>
    <x v="0"/>
    <x v="626"/>
    <d v="2016-05-09T00:00:00"/>
    <x v="118"/>
    <n v="12"/>
    <n v="20"/>
    <x v="0"/>
    <n v="0"/>
    <n v="0"/>
    <n v="0"/>
    <n v="0"/>
    <n v="0"/>
    <s v="N/A"/>
    <s v="N/A"/>
    <m/>
    <m/>
    <m/>
    <m/>
    <m/>
    <m/>
    <m/>
    <x v="0"/>
  </r>
  <r>
    <s v="BUN"/>
    <s v="CM"/>
    <s v="MSCUUQ168322"/>
    <s v="MSC"/>
    <n v="4928596789"/>
    <x v="30"/>
    <x v="0"/>
    <x v="627"/>
    <d v="2016-05-12T00:00:00"/>
    <x v="111"/>
    <n v="7"/>
    <n v="20"/>
    <x v="0"/>
    <n v="0"/>
    <n v="0"/>
    <n v="0"/>
    <n v="0"/>
    <n v="0"/>
    <s v="N/A"/>
    <s v="N/A"/>
    <m/>
    <m/>
    <n v="96016"/>
    <n v="14658"/>
    <m/>
    <m/>
    <m/>
    <x v="0"/>
  </r>
  <r>
    <s v="BUN"/>
    <s v="CM"/>
    <s v="MSCUUQ168322"/>
    <s v="MSC"/>
    <n v="4928596789"/>
    <x v="30"/>
    <x v="0"/>
    <x v="628"/>
    <d v="2016-05-12T00:00:00"/>
    <x v="111"/>
    <n v="7"/>
    <n v="20"/>
    <x v="0"/>
    <n v="0"/>
    <n v="0"/>
    <n v="0"/>
    <n v="0"/>
    <n v="0"/>
    <s v="N/A"/>
    <s v="N/A"/>
    <m/>
    <m/>
    <n v="96016"/>
    <n v="14658"/>
    <m/>
    <m/>
    <m/>
    <x v="0"/>
  </r>
  <r>
    <s v="BUN"/>
    <s v="CM"/>
    <s v="MSCUUQ168322"/>
    <s v="MSC"/>
    <n v="4928596789"/>
    <x v="30"/>
    <x v="0"/>
    <x v="629"/>
    <d v="2016-05-12T00:00:00"/>
    <x v="112"/>
    <n v="8"/>
    <n v="20"/>
    <x v="0"/>
    <n v="0"/>
    <n v="0"/>
    <n v="0"/>
    <n v="0"/>
    <n v="0"/>
    <s v="N/A"/>
    <s v="N/A"/>
    <n v="96016"/>
    <n v="28457"/>
    <n v="96016"/>
    <n v="14658"/>
    <m/>
    <m/>
    <m/>
    <x v="0"/>
  </r>
  <r>
    <s v="BUN"/>
    <s v="EV"/>
    <s v="SUDU26297A0RKLH2"/>
    <s v="HAMBURG SUD"/>
    <n v="4928108357"/>
    <x v="82"/>
    <x v="0"/>
    <x v="630"/>
    <d v="2016-05-11T00:00:00"/>
    <x v="111"/>
    <n v="8"/>
    <n v="20"/>
    <x v="0"/>
    <n v="0"/>
    <n v="0"/>
    <n v="0"/>
    <n v="0"/>
    <n v="0"/>
    <s v="N/A"/>
    <s v="N/A"/>
    <n v="168200"/>
    <n v="47588"/>
    <m/>
    <m/>
    <m/>
    <m/>
    <m/>
    <x v="0"/>
  </r>
  <r>
    <s v="BUN"/>
    <s v="CM"/>
    <s v="MSCUUQ164727"/>
    <s v="MSC"/>
    <n v="4927942281"/>
    <x v="6"/>
    <x v="0"/>
    <x v="631"/>
    <d v="2016-05-12T00:00:00"/>
    <x v="110"/>
    <n v="6"/>
    <n v="20"/>
    <x v="0"/>
    <n v="0"/>
    <n v="0"/>
    <n v="0"/>
    <n v="0"/>
    <n v="0"/>
    <s v="N/A"/>
    <s v="N/A"/>
    <m/>
    <m/>
    <m/>
    <m/>
    <n v="95913"/>
    <n v="103593"/>
    <m/>
    <x v="0"/>
  </r>
  <r>
    <s v="BUN"/>
    <s v="ED"/>
    <n v="569307195"/>
    <s v="MAERSK"/>
    <n v="4928571928"/>
    <x v="66"/>
    <x v="0"/>
    <x v="632"/>
    <d v="2016-05-12T00:00:00"/>
    <x v="110"/>
    <n v="6"/>
    <n v="20"/>
    <x v="0"/>
    <n v="0"/>
    <n v="0"/>
    <n v="0"/>
    <n v="0"/>
    <n v="0"/>
    <s v="N/A"/>
    <s v="N/A"/>
    <m/>
    <m/>
    <m/>
    <m/>
    <m/>
    <m/>
    <m/>
    <x v="0"/>
  </r>
  <r>
    <s v="BUN"/>
    <s v="EV"/>
    <s v="SUDU26001A0RMYS3"/>
    <s v="HAMBURG SUD"/>
    <n v="4929096445"/>
    <x v="241"/>
    <x v="0"/>
    <x v="633"/>
    <d v="2016-05-11T00:00:00"/>
    <x v="118"/>
    <n v="10"/>
    <n v="20"/>
    <x v="0"/>
    <n v="0"/>
    <n v="0"/>
    <n v="0"/>
    <n v="0"/>
    <n v="0"/>
    <s v="N/A"/>
    <s v="N/A"/>
    <m/>
    <m/>
    <m/>
    <m/>
    <m/>
    <m/>
    <m/>
    <x v="0"/>
  </r>
  <r>
    <s v="BUN"/>
    <s v="ED"/>
    <s v="HLCUSCL160450440"/>
    <s v="HAPAG"/>
    <n v="4928482976"/>
    <x v="67"/>
    <x v="1"/>
    <x v="634"/>
    <d v="2016-05-09T00:00:00"/>
    <x v="117"/>
    <n v="17"/>
    <n v="20"/>
    <x v="0"/>
    <n v="0"/>
    <n v="0"/>
    <n v="0"/>
    <n v="0"/>
    <n v="0"/>
    <s v="N/A"/>
    <s v="N/A"/>
    <m/>
    <m/>
    <m/>
    <m/>
    <n v="157593"/>
    <n v="237986"/>
    <m/>
    <x v="0"/>
  </r>
  <r>
    <s v="BUN"/>
    <s v="CM"/>
    <s v="MSCUUQ171722"/>
    <s v="MSC"/>
    <n v="4928598361"/>
    <x v="30"/>
    <x v="0"/>
    <x v="635"/>
    <d v="2016-05-19T00:00:00"/>
    <x v="115"/>
    <n v="6"/>
    <n v="20"/>
    <x v="0"/>
    <n v="0"/>
    <n v="0"/>
    <n v="0"/>
    <n v="0"/>
    <n v="0"/>
    <s v="N/A"/>
    <s v="N/A"/>
    <n v="96264"/>
    <n v="33939"/>
    <n v="96264"/>
    <n v="103392"/>
    <m/>
    <m/>
    <m/>
    <x v="0"/>
  </r>
  <r>
    <s v="BUN"/>
    <s v="CM"/>
    <s v="MSCUUQ171722"/>
    <s v="MSC"/>
    <n v="4928598361"/>
    <x v="30"/>
    <x v="0"/>
    <x v="636"/>
    <d v="2016-05-19T00:00:00"/>
    <x v="115"/>
    <n v="6"/>
    <n v="20"/>
    <x v="0"/>
    <n v="0"/>
    <n v="0"/>
    <n v="0"/>
    <n v="0"/>
    <n v="0"/>
    <s v="N/A"/>
    <s v="N/A"/>
    <m/>
    <m/>
    <n v="96264"/>
    <n v="17482"/>
    <m/>
    <m/>
    <m/>
    <x v="0"/>
  </r>
  <r>
    <s v="BUN"/>
    <s v="CM"/>
    <s v="MSCUUQ171722"/>
    <s v="MSC"/>
    <n v="4928598361"/>
    <x v="30"/>
    <x v="0"/>
    <x v="637"/>
    <d v="2016-05-19T00:00:00"/>
    <x v="115"/>
    <n v="6"/>
    <n v="20"/>
    <x v="0"/>
    <n v="0"/>
    <n v="0"/>
    <n v="0"/>
    <n v="0"/>
    <n v="0"/>
    <s v="N/A"/>
    <s v="N/A"/>
    <n v="96264"/>
    <n v="33939"/>
    <n v="96264"/>
    <n v="49300"/>
    <m/>
    <m/>
    <m/>
    <x v="0"/>
  </r>
  <r>
    <s v="BUN"/>
    <s v="CM"/>
    <s v="MSCUUQ171722"/>
    <s v="MSC"/>
    <n v="4928598361"/>
    <x v="30"/>
    <x v="0"/>
    <x v="638"/>
    <d v="2016-05-19T00:00:00"/>
    <x v="115"/>
    <n v="6"/>
    <n v="20"/>
    <x v="0"/>
    <n v="0"/>
    <n v="0"/>
    <n v="0"/>
    <n v="0"/>
    <n v="0"/>
    <s v="N/A"/>
    <s v="N/A"/>
    <n v="96264"/>
    <n v="33939"/>
    <n v="96264"/>
    <n v="17482"/>
    <m/>
    <m/>
    <m/>
    <x v="0"/>
  </r>
  <r>
    <s v="BUN"/>
    <s v="ED"/>
    <s v="HLCUSCL160525358"/>
    <s v="HAPAG"/>
    <s v="4929674941/4928569035/4929560425"/>
    <x v="242"/>
    <x v="1"/>
    <x v="639"/>
    <d v="2016-05-30T00:00:00"/>
    <x v="129"/>
    <n v="10"/>
    <n v="20"/>
    <x v="0"/>
    <n v="0"/>
    <n v="0"/>
    <n v="0"/>
    <n v="0"/>
    <n v="0"/>
    <s v="N/A"/>
    <s v="N/A"/>
    <m/>
    <m/>
    <m/>
    <m/>
    <m/>
    <m/>
    <m/>
    <x v="0"/>
  </r>
  <r>
    <s v="BUN"/>
    <s v="ED"/>
    <s v="HLCUSCL160525358"/>
    <s v="HAPAG"/>
    <s v="4929674941/4928569035/4929560425"/>
    <x v="242"/>
    <x v="1"/>
    <x v="640"/>
    <d v="2016-05-30T00:00:00"/>
    <x v="129"/>
    <n v="10"/>
    <n v="20"/>
    <x v="0"/>
    <n v="0"/>
    <n v="0"/>
    <n v="0"/>
    <n v="0"/>
    <n v="0"/>
    <s v="N/A"/>
    <s v="N/A"/>
    <m/>
    <m/>
    <m/>
    <m/>
    <m/>
    <m/>
    <m/>
    <x v="0"/>
  </r>
  <r>
    <s v="BUN"/>
    <s v="CM"/>
    <s v="NAM2415555"/>
    <s v="CMA CGM"/>
    <n v="4928622840"/>
    <x v="29"/>
    <x v="0"/>
    <x v="641"/>
    <d v="2016-06-02T00:00:00"/>
    <x v="131"/>
    <n v="8"/>
    <n v="20"/>
    <x v="0"/>
    <n v="0"/>
    <n v="0"/>
    <n v="0"/>
    <n v="0"/>
    <n v="0"/>
    <s v="N/A"/>
    <s v="N/A"/>
    <m/>
    <m/>
    <m/>
    <m/>
    <m/>
    <m/>
    <m/>
    <x v="0"/>
  </r>
  <r>
    <s v="BUN"/>
    <s v="CM"/>
    <s v="NAM2415555"/>
    <s v="CMA CGM"/>
    <n v="4928622840"/>
    <x v="29"/>
    <x v="0"/>
    <x v="642"/>
    <d v="2016-06-02T00:00:00"/>
    <x v="130"/>
    <n v="6"/>
    <n v="20"/>
    <x v="0"/>
    <n v="0"/>
    <n v="0"/>
    <n v="0"/>
    <n v="0"/>
    <n v="0"/>
    <s v="N/A"/>
    <s v="N/A"/>
    <m/>
    <m/>
    <m/>
    <m/>
    <m/>
    <m/>
    <m/>
    <x v="0"/>
  </r>
  <r>
    <s v="BUN"/>
    <s v="CM"/>
    <s v="MSCUUQ179840"/>
    <s v="MSC"/>
    <n v="4928622843"/>
    <x v="6"/>
    <x v="0"/>
    <x v="643"/>
    <d v="2016-06-02T00:00:00"/>
    <x v="144"/>
    <n v="9"/>
    <n v="20"/>
    <x v="0"/>
    <n v="0"/>
    <n v="0"/>
    <n v="0"/>
    <n v="0"/>
    <n v="0"/>
    <s v="N/A"/>
    <s v="N/A"/>
    <n v="96510"/>
    <n v="33939"/>
    <n v="96510"/>
    <n v="35842"/>
    <m/>
    <m/>
    <m/>
    <x v="0"/>
  </r>
  <r>
    <s v="BUN"/>
    <s v="ED"/>
    <s v="MSCUZZ221194"/>
    <s v="MSC"/>
    <n v="4928744067"/>
    <x v="66"/>
    <x v="0"/>
    <x v="644"/>
    <d v="2016-06-09T00:00:00"/>
    <x v="145"/>
    <n v="7"/>
    <n v="20"/>
    <x v="0"/>
    <n v="0"/>
    <n v="0"/>
    <n v="0"/>
    <n v="0"/>
    <n v="0"/>
    <s v="N/A"/>
    <s v="N/A"/>
    <n v="96729"/>
    <n v="27413"/>
    <n v="96729"/>
    <n v="364082"/>
    <m/>
    <m/>
    <m/>
    <x v="0"/>
  </r>
  <r>
    <s v="BUN"/>
    <s v="CM"/>
    <s v="HLCUATL160523982"/>
    <s v="HAPAG"/>
    <n v="4928622845"/>
    <x v="6"/>
    <x v="0"/>
    <x v="645"/>
    <d v="2016-06-13T00:00:00"/>
    <x v="141"/>
    <n v="6"/>
    <n v="20"/>
    <x v="0"/>
    <n v="0"/>
    <n v="0"/>
    <n v="0"/>
    <n v="0"/>
    <n v="0"/>
    <s v="N/A"/>
    <s v="N/A"/>
    <m/>
    <m/>
    <m/>
    <m/>
    <m/>
    <m/>
    <m/>
    <x v="0"/>
  </r>
  <r>
    <s v="BUN"/>
    <s v="ED"/>
    <s v="'00108415"/>
    <s v="ITT"/>
    <n v="4927859990"/>
    <x v="84"/>
    <x v="3"/>
    <x v="646"/>
    <d v="2016-04-07T00:00:00"/>
    <x v="119"/>
    <n v="35"/>
    <n v="15"/>
    <x v="18"/>
    <n v="20"/>
    <n v="0"/>
    <n v="500"/>
    <n v="0"/>
    <n v="500"/>
    <m/>
    <m/>
    <m/>
    <m/>
    <m/>
    <m/>
    <m/>
    <m/>
    <m/>
    <x v="0"/>
  </r>
  <r>
    <s v="CTG"/>
    <s v="CM"/>
    <s v="NAM2325971"/>
    <s v="CMA CGM"/>
    <n v="4927222160"/>
    <x v="29"/>
    <x v="3"/>
    <x v="647"/>
    <d v="2016-02-26T00:00:00"/>
    <x v="88"/>
    <n v="54"/>
    <n v="15"/>
    <x v="51"/>
    <n v="20"/>
    <n v="19"/>
    <n v="500"/>
    <n v="475"/>
    <n v="975"/>
    <s v="NP1113"/>
    <n v="3302112"/>
    <m/>
    <m/>
    <m/>
    <m/>
    <m/>
    <m/>
    <m/>
    <x v="0"/>
  </r>
  <r>
    <s v="CTG"/>
    <s v="CM"/>
    <s v="NAM2325971"/>
    <s v="CMA CGM"/>
    <n v="4927222160"/>
    <x v="29"/>
    <x v="3"/>
    <x v="648"/>
    <d v="2016-02-26T00:00:00"/>
    <x v="88"/>
    <n v="54"/>
    <n v="15"/>
    <x v="51"/>
    <n v="20"/>
    <n v="19"/>
    <n v="500"/>
    <n v="475"/>
    <n v="975"/>
    <s v="NP1113"/>
    <n v="3302112"/>
    <m/>
    <m/>
    <m/>
    <m/>
    <m/>
    <m/>
    <m/>
    <x v="0"/>
  </r>
  <r>
    <s v="CTG"/>
    <s v="CM"/>
    <s v="00106867"/>
    <s v="ITT"/>
    <n v="4926954976"/>
    <x v="68"/>
    <x v="3"/>
    <x v="649"/>
    <d v="2016-03-28T00:00:00"/>
    <x v="114"/>
    <n v="57"/>
    <n v="10"/>
    <x v="52"/>
    <n v="20"/>
    <n v="27"/>
    <n v="500"/>
    <n v="675"/>
    <n v="1175"/>
    <m/>
    <m/>
    <m/>
    <m/>
    <m/>
    <m/>
    <m/>
    <m/>
    <n v="1652969"/>
    <x v="59"/>
  </r>
  <r>
    <s v="CTG"/>
    <s v="CM"/>
    <s v="00107852"/>
    <s v="ITT"/>
    <n v="4927503446"/>
    <x v="68"/>
    <x v="3"/>
    <x v="650"/>
    <d v="2016-04-18T00:00:00"/>
    <x v="116"/>
    <n v="34"/>
    <n v="10"/>
    <x v="31"/>
    <n v="20"/>
    <n v="4"/>
    <n v="500"/>
    <n v="100"/>
    <n v="600"/>
    <m/>
    <m/>
    <m/>
    <m/>
    <m/>
    <m/>
    <m/>
    <m/>
    <n v="5073470"/>
    <x v="68"/>
  </r>
  <r>
    <s v="CTG"/>
    <s v="CM"/>
    <s v="00107852"/>
    <s v="ITT"/>
    <n v="4927503446"/>
    <x v="68"/>
    <x v="3"/>
    <x v="651"/>
    <d v="2016-04-18T00:00:00"/>
    <x v="122"/>
    <n v="40"/>
    <n v="10"/>
    <x v="40"/>
    <n v="20"/>
    <n v="10"/>
    <n v="500"/>
    <n v="250"/>
    <n v="750"/>
    <m/>
    <m/>
    <m/>
    <m/>
    <m/>
    <m/>
    <m/>
    <m/>
    <n v="1666014"/>
    <x v="69"/>
  </r>
  <r>
    <s v="CTG"/>
    <s v="CM"/>
    <s v="00107852"/>
    <s v="ITT"/>
    <n v="4927503446"/>
    <x v="68"/>
    <x v="3"/>
    <x v="652"/>
    <d v="2016-04-18T00:00:00"/>
    <x v="123"/>
    <n v="44"/>
    <n v="10"/>
    <x v="39"/>
    <n v="20"/>
    <n v="14"/>
    <n v="500"/>
    <n v="350"/>
    <n v="850"/>
    <m/>
    <m/>
    <m/>
    <m/>
    <m/>
    <m/>
    <m/>
    <m/>
    <n v="1663824"/>
    <x v="70"/>
  </r>
  <r>
    <s v="CTG"/>
    <s v="CM"/>
    <s v="00108197"/>
    <s v="ITT"/>
    <n v="4927943260"/>
    <x v="6"/>
    <x v="3"/>
    <x v="653"/>
    <d v="2016-04-25T00:00:00"/>
    <x v="125"/>
    <n v="34"/>
    <n v="15"/>
    <x v="29"/>
    <n v="19"/>
    <n v="0"/>
    <n v="475"/>
    <n v="0"/>
    <n v="475"/>
    <m/>
    <m/>
    <m/>
    <m/>
    <m/>
    <m/>
    <m/>
    <m/>
    <m/>
    <x v="0"/>
  </r>
  <r>
    <s v="CTG"/>
    <s v="CM"/>
    <s v="00108198"/>
    <s v="ITT"/>
    <n v="4927943263"/>
    <x v="6"/>
    <x v="3"/>
    <x v="654"/>
    <d v="2016-04-25T00:00:00"/>
    <x v="145"/>
    <n v="52"/>
    <n v="15"/>
    <x v="24"/>
    <n v="20"/>
    <n v="17"/>
    <n v="500"/>
    <n v="425"/>
    <n v="925"/>
    <m/>
    <m/>
    <m/>
    <m/>
    <m/>
    <m/>
    <m/>
    <m/>
    <m/>
    <x v="0"/>
  </r>
  <r>
    <s v="CTG"/>
    <s v="CM"/>
    <s v="00108198"/>
    <s v="ITT"/>
    <n v="4927943263"/>
    <x v="6"/>
    <x v="3"/>
    <x v="655"/>
    <d v="2016-04-25T00:00:00"/>
    <x v="140"/>
    <n v="58"/>
    <n v="15"/>
    <x v="53"/>
    <n v="20"/>
    <n v="23"/>
    <n v="500"/>
    <n v="575"/>
    <n v="1075"/>
    <m/>
    <m/>
    <m/>
    <m/>
    <m/>
    <m/>
    <m/>
    <m/>
    <m/>
    <x v="0"/>
  </r>
  <r>
    <s v="CTG"/>
    <s v="CM"/>
    <s v="NAM2345646"/>
    <s v="CMA CGM"/>
    <n v="4927468375"/>
    <x v="29"/>
    <x v="3"/>
    <x v="656"/>
    <d v="2016-05-03T00:00:00"/>
    <x v="123"/>
    <n v="29"/>
    <n v="15"/>
    <x v="4"/>
    <n v="14"/>
    <n v="0"/>
    <n v="350"/>
    <n v="0"/>
    <n v="350"/>
    <s v="NP1219"/>
    <n v="2161689"/>
    <m/>
    <m/>
    <m/>
    <m/>
    <m/>
    <m/>
    <m/>
    <x v="0"/>
  </r>
  <r>
    <s v="CTG"/>
    <s v="CM"/>
    <s v="00108860"/>
    <s v="ITT"/>
    <n v="4927910599"/>
    <x v="68"/>
    <x v="3"/>
    <x v="657"/>
    <d v="2016-05-09T00:00:00"/>
    <x v="126"/>
    <n v="24"/>
    <n v="10"/>
    <x v="4"/>
    <n v="14"/>
    <n v="0"/>
    <n v="350"/>
    <n v="0"/>
    <n v="350"/>
    <m/>
    <m/>
    <m/>
    <m/>
    <m/>
    <m/>
    <m/>
    <m/>
    <n v="1670558"/>
    <x v="71"/>
  </r>
  <r>
    <s v="CTG"/>
    <s v="CM"/>
    <s v="00108860"/>
    <s v="ITT"/>
    <n v="4927910599"/>
    <x v="68"/>
    <x v="3"/>
    <x v="658"/>
    <d v="2016-05-09T00:00:00"/>
    <x v="129"/>
    <n v="31"/>
    <n v="10"/>
    <x v="9"/>
    <n v="20"/>
    <n v="1"/>
    <n v="500"/>
    <n v="25"/>
    <n v="525"/>
    <m/>
    <m/>
    <m/>
    <m/>
    <m/>
    <m/>
    <m/>
    <m/>
    <n v="1672791"/>
    <x v="72"/>
  </r>
  <r>
    <s v="CTG"/>
    <s v="CM"/>
    <s v="00108860"/>
    <s v="ITT"/>
    <n v="4927910599"/>
    <x v="68"/>
    <x v="3"/>
    <x v="659"/>
    <d v="2016-05-09T00:00:00"/>
    <x v="132"/>
    <n v="25"/>
    <n v="10"/>
    <x v="13"/>
    <n v="15"/>
    <n v="0"/>
    <n v="375"/>
    <n v="0"/>
    <n v="375"/>
    <m/>
    <m/>
    <m/>
    <m/>
    <m/>
    <m/>
    <m/>
    <m/>
    <n v="1672791"/>
    <x v="72"/>
  </r>
  <r>
    <s v="CTG"/>
    <s v="CM"/>
    <s v="00108860"/>
    <s v="ITT"/>
    <n v="4927910599"/>
    <x v="68"/>
    <x v="3"/>
    <x v="660"/>
    <d v="2016-05-09T00:00:00"/>
    <x v="129"/>
    <n v="31"/>
    <n v="10"/>
    <x v="9"/>
    <n v="20"/>
    <n v="1"/>
    <n v="500"/>
    <n v="25"/>
    <n v="525"/>
    <m/>
    <m/>
    <m/>
    <m/>
    <m/>
    <m/>
    <m/>
    <m/>
    <n v="1674039"/>
    <x v="73"/>
  </r>
  <r>
    <s v="CTG"/>
    <s v="CM"/>
    <s v="00108500"/>
    <s v="ITT"/>
    <n v="4929218639"/>
    <x v="68"/>
    <x v="3"/>
    <x v="661"/>
    <d v="2016-05-09T00:00:00"/>
    <x v="129"/>
    <n v="31"/>
    <n v="10"/>
    <x v="9"/>
    <n v="20"/>
    <n v="1"/>
    <n v="500"/>
    <n v="25"/>
    <n v="525"/>
    <m/>
    <m/>
    <m/>
    <m/>
    <m/>
    <m/>
    <m/>
    <m/>
    <n v="1676842"/>
    <x v="74"/>
  </r>
  <r>
    <s v="CTG"/>
    <s v="CM"/>
    <s v="00108500"/>
    <s v="ITT"/>
    <n v="4929218639"/>
    <x v="68"/>
    <x v="3"/>
    <x v="662"/>
    <d v="2016-05-09T00:00:00"/>
    <x v="134"/>
    <n v="34"/>
    <n v="10"/>
    <x v="31"/>
    <n v="20"/>
    <n v="4"/>
    <n v="500"/>
    <n v="100"/>
    <n v="600"/>
    <m/>
    <m/>
    <m/>
    <m/>
    <m/>
    <m/>
    <m/>
    <m/>
    <n v="1680617"/>
    <x v="75"/>
  </r>
  <r>
    <s v="CTG"/>
    <s v="CM"/>
    <s v="00108500"/>
    <s v="ITT"/>
    <n v="4929218639"/>
    <x v="68"/>
    <x v="3"/>
    <x v="663"/>
    <d v="2016-05-09T00:00:00"/>
    <x v="144"/>
    <n v="33"/>
    <n v="10"/>
    <x v="37"/>
    <n v="20"/>
    <n v="3"/>
    <n v="500"/>
    <n v="75"/>
    <n v="575"/>
    <m/>
    <m/>
    <m/>
    <m/>
    <m/>
    <m/>
    <m/>
    <m/>
    <n v="1674039"/>
    <x v="76"/>
  </r>
  <r>
    <s v="CTG"/>
    <s v="CM"/>
    <s v="00108500"/>
    <s v="ITT"/>
    <n v="4929218639"/>
    <x v="68"/>
    <x v="3"/>
    <x v="664"/>
    <d v="2016-05-09T00:00:00"/>
    <x v="134"/>
    <n v="34"/>
    <n v="10"/>
    <x v="31"/>
    <n v="20"/>
    <n v="4"/>
    <n v="500"/>
    <n v="100"/>
    <n v="600"/>
    <m/>
    <m/>
    <m/>
    <m/>
    <m/>
    <m/>
    <m/>
    <m/>
    <n v="1681966"/>
    <x v="77"/>
  </r>
  <r>
    <s v="CTG"/>
    <s v="CM"/>
    <s v="00109382"/>
    <s v="ITT"/>
    <n v="4927914152"/>
    <x v="68"/>
    <x v="3"/>
    <x v="665"/>
    <d v="2016-05-15T00:00:00"/>
    <x v="138"/>
    <n v="30"/>
    <n v="10"/>
    <x v="18"/>
    <n v="20"/>
    <n v="0"/>
    <n v="500"/>
    <n v="0"/>
    <n v="500"/>
    <m/>
    <m/>
    <m/>
    <m/>
    <m/>
    <m/>
    <m/>
    <m/>
    <n v="1679184"/>
    <x v="78"/>
  </r>
  <r>
    <s v="CTG"/>
    <s v="CM"/>
    <s v="00109382"/>
    <s v="ITT"/>
    <n v="4927914152"/>
    <x v="68"/>
    <x v="3"/>
    <x v="666"/>
    <d v="2016-05-15T00:00:00"/>
    <x v="135"/>
    <n v="31"/>
    <n v="10"/>
    <x v="9"/>
    <n v="20"/>
    <n v="1"/>
    <n v="500"/>
    <n v="25"/>
    <n v="525"/>
    <m/>
    <m/>
    <m/>
    <m/>
    <m/>
    <m/>
    <m/>
    <m/>
    <n v="1684555"/>
    <x v="79"/>
  </r>
  <r>
    <s v="CTG"/>
    <s v="CM"/>
    <s v="00109382"/>
    <s v="ITT"/>
    <n v="4927914152"/>
    <x v="68"/>
    <x v="3"/>
    <x v="667"/>
    <d v="2016-05-15T00:00:00"/>
    <x v="136"/>
    <n v="34"/>
    <n v="10"/>
    <x v="31"/>
    <n v="20"/>
    <n v="4"/>
    <n v="500"/>
    <n v="100"/>
    <n v="600"/>
    <m/>
    <m/>
    <m/>
    <m/>
    <m/>
    <m/>
    <m/>
    <m/>
    <n v="1684555"/>
    <x v="79"/>
  </r>
  <r>
    <s v="CTG"/>
    <s v="CM"/>
    <s v="00109382"/>
    <s v="ITT"/>
    <n v="4927914152"/>
    <x v="68"/>
    <x v="3"/>
    <x v="668"/>
    <d v="2016-05-15T00:00:00"/>
    <x v="146"/>
    <n v="42"/>
    <n v="10"/>
    <x v="45"/>
    <n v="20"/>
    <n v="12"/>
    <n v="500"/>
    <n v="300"/>
    <n v="800"/>
    <m/>
    <m/>
    <m/>
    <m/>
    <m/>
    <m/>
    <m/>
    <m/>
    <n v="1684966"/>
    <x v="80"/>
  </r>
  <r>
    <s v="CTG"/>
    <s v="CM"/>
    <s v="00109146"/>
    <s v="ITT"/>
    <n v="4928618162"/>
    <x v="30"/>
    <x v="3"/>
    <x v="669"/>
    <d v="2016-05-15T00:00:00"/>
    <x v="123"/>
    <n v="17"/>
    <n v="15"/>
    <x v="11"/>
    <n v="2"/>
    <n v="0"/>
    <n v="50"/>
    <n v="0"/>
    <n v="50"/>
    <m/>
    <m/>
    <m/>
    <m/>
    <m/>
    <m/>
    <m/>
    <m/>
    <m/>
    <x v="0"/>
  </r>
  <r>
    <s v="CTG"/>
    <s v="CM"/>
    <s v="00110175"/>
    <s v="ITT"/>
    <n v="4928616648"/>
    <x v="30"/>
    <x v="3"/>
    <x v="670"/>
    <d v="2016-05-18T00:00:00"/>
    <x v="123"/>
    <n v="14"/>
    <n v="15"/>
    <x v="0"/>
    <n v="0"/>
    <n v="0"/>
    <n v="0"/>
    <n v="0"/>
    <n v="0"/>
    <s v="N/A"/>
    <s v="N/A"/>
    <m/>
    <m/>
    <m/>
    <m/>
    <m/>
    <m/>
    <m/>
    <x v="0"/>
  </r>
  <r>
    <s v="CTG"/>
    <s v="CM"/>
    <s v="00109764"/>
    <s v="ITT"/>
    <n v="4927914153"/>
    <x v="68"/>
    <x v="3"/>
    <x v="671"/>
    <d v="2016-05-23T00:00:00"/>
    <x v="135"/>
    <n v="23"/>
    <n v="10"/>
    <x v="16"/>
    <n v="13"/>
    <n v="0"/>
    <n v="325"/>
    <n v="0"/>
    <n v="325"/>
    <m/>
    <m/>
    <m/>
    <m/>
    <m/>
    <m/>
    <m/>
    <m/>
    <n v="5083832"/>
    <x v="81"/>
  </r>
  <r>
    <s v="CTG"/>
    <s v="CM"/>
    <s v="00109764"/>
    <s v="ITT"/>
    <n v="4927914153"/>
    <x v="68"/>
    <x v="3"/>
    <x v="672"/>
    <d v="2016-05-23T00:00:00"/>
    <x v="147"/>
    <n v="25"/>
    <n v="10"/>
    <x v="13"/>
    <n v="15"/>
    <n v="0"/>
    <n v="375"/>
    <n v="0"/>
    <n v="375"/>
    <m/>
    <m/>
    <m/>
    <m/>
    <m/>
    <m/>
    <m/>
    <m/>
    <n v="5085126"/>
    <x v="82"/>
  </r>
  <r>
    <s v="CTG"/>
    <s v="CM"/>
    <s v="00109764"/>
    <s v="ITT"/>
    <n v="4927914153"/>
    <x v="68"/>
    <x v="3"/>
    <x v="673"/>
    <d v="2016-05-23T00:00:00"/>
    <x v="136"/>
    <n v="26"/>
    <n v="10"/>
    <x v="14"/>
    <n v="16"/>
    <n v="0"/>
    <n v="400"/>
    <n v="0"/>
    <n v="400"/>
    <m/>
    <m/>
    <m/>
    <m/>
    <m/>
    <m/>
    <m/>
    <m/>
    <n v="5085763"/>
    <x v="83"/>
  </r>
  <r>
    <s v="CTG"/>
    <s v="CM"/>
    <s v="00109764"/>
    <s v="ITT"/>
    <n v="4927914153"/>
    <x v="68"/>
    <x v="3"/>
    <x v="674"/>
    <d v="2016-05-23T00:00:00"/>
    <x v="141"/>
    <n v="27"/>
    <n v="10"/>
    <x v="28"/>
    <n v="17"/>
    <n v="0"/>
    <n v="425"/>
    <n v="0"/>
    <n v="425"/>
    <m/>
    <m/>
    <m/>
    <m/>
    <m/>
    <m/>
    <m/>
    <m/>
    <n v="5086347"/>
    <x v="84"/>
  </r>
  <r>
    <s v="CTG"/>
    <s v="CM"/>
    <s v="00109762"/>
    <s v="ITT"/>
    <n v="4927914154"/>
    <x v="68"/>
    <x v="3"/>
    <x v="675"/>
    <d v="2016-05-23T00:00:00"/>
    <x v="140"/>
    <n v="30"/>
    <n v="10"/>
    <x v="18"/>
    <n v="20"/>
    <n v="0"/>
    <n v="500"/>
    <n v="0"/>
    <n v="500"/>
    <m/>
    <m/>
    <m/>
    <m/>
    <m/>
    <m/>
    <m/>
    <m/>
    <n v="5086964"/>
    <x v="85"/>
  </r>
  <r>
    <s v="CTG"/>
    <s v="CM"/>
    <s v="00109762"/>
    <s v="ITT"/>
    <n v="4927914154"/>
    <x v="68"/>
    <x v="3"/>
    <x v="676"/>
    <d v="2016-05-23T00:00:00"/>
    <x v="139"/>
    <n v="31"/>
    <n v="10"/>
    <x v="9"/>
    <n v="20"/>
    <n v="1"/>
    <n v="500"/>
    <n v="25"/>
    <n v="525"/>
    <m/>
    <m/>
    <m/>
    <m/>
    <m/>
    <m/>
    <m/>
    <m/>
    <n v="5087197"/>
    <x v="86"/>
  </r>
  <r>
    <s v="CTG"/>
    <s v="CM"/>
    <s v="NAM2412318"/>
    <s v="CMA CGM"/>
    <n v="4929280529"/>
    <x v="29"/>
    <x v="3"/>
    <x v="677"/>
    <d v="2016-05-27T00:00:00"/>
    <x v="136"/>
    <n v="22"/>
    <n v="15"/>
    <x v="3"/>
    <n v="7"/>
    <n v="0"/>
    <n v="175"/>
    <n v="0"/>
    <n v="175"/>
    <s v="NP1294"/>
    <n v="894492"/>
    <m/>
    <m/>
    <m/>
    <m/>
    <m/>
    <m/>
    <m/>
    <x v="0"/>
  </r>
  <r>
    <s v="CTG"/>
    <s v="CM"/>
    <s v="NAM2412318"/>
    <s v="CMA CGM"/>
    <n v="4929280529"/>
    <x v="29"/>
    <x v="3"/>
    <x v="678"/>
    <d v="2016-05-27T00:00:00"/>
    <x v="135"/>
    <n v="19"/>
    <n v="15"/>
    <x v="7"/>
    <n v="4"/>
    <n v="0"/>
    <n v="100"/>
    <n v="0"/>
    <n v="100"/>
    <s v="NP1295"/>
    <n v="670869"/>
    <m/>
    <m/>
    <m/>
    <m/>
    <s v="FG1347"/>
    <n v="232000"/>
    <m/>
    <x v="0"/>
  </r>
  <r>
    <s v="CTG"/>
    <s v="EB"/>
    <s v="FRA0275983"/>
    <s v="CMA CGM"/>
    <n v="4929813876"/>
    <x v="31"/>
    <x v="0"/>
    <x v="679"/>
    <d v="2016-06-14T00:00:00"/>
    <x v="142"/>
    <n v="14"/>
    <n v="20"/>
    <x v="0"/>
    <n v="0"/>
    <n v="0"/>
    <n v="0"/>
    <n v="0"/>
    <n v="0"/>
    <s v="N/A"/>
    <s v="N/A"/>
    <m/>
    <m/>
    <m/>
    <m/>
    <m/>
    <m/>
    <m/>
    <x v="0"/>
  </r>
  <r>
    <s v="CTG"/>
    <s v="EB"/>
    <s v="FRA0275983"/>
    <s v="CMA CGM"/>
    <n v="4929813876"/>
    <x v="31"/>
    <x v="0"/>
    <x v="680"/>
    <d v="2016-06-14T00:00:00"/>
    <x v="142"/>
    <n v="14"/>
    <n v="20"/>
    <x v="0"/>
    <n v="0"/>
    <n v="0"/>
    <n v="0"/>
    <n v="0"/>
    <n v="0"/>
    <s v="N/A"/>
    <s v="N/A"/>
    <m/>
    <m/>
    <m/>
    <m/>
    <m/>
    <m/>
    <m/>
    <x v="0"/>
  </r>
  <r>
    <s v="CTG"/>
    <s v="EB"/>
    <s v="FRA0275983"/>
    <s v="CMA CGM"/>
    <n v="4929813876"/>
    <x v="31"/>
    <x v="0"/>
    <x v="681"/>
    <d v="2016-06-14T00:00:00"/>
    <x v="148"/>
    <n v="15"/>
    <n v="20"/>
    <x v="0"/>
    <n v="0"/>
    <n v="0"/>
    <n v="0"/>
    <n v="0"/>
    <n v="0"/>
    <s v="N/A"/>
    <s v="N/A"/>
    <m/>
    <m/>
    <m/>
    <m/>
    <m/>
    <m/>
    <m/>
    <x v="0"/>
  </r>
  <r>
    <s v="CTG"/>
    <s v="EB"/>
    <s v="FRA0275983"/>
    <s v="CMA CGM"/>
    <n v="4929813876"/>
    <x v="31"/>
    <x v="0"/>
    <x v="682"/>
    <d v="2016-06-14T00:00:00"/>
    <x v="142"/>
    <n v="14"/>
    <n v="20"/>
    <x v="0"/>
    <n v="0"/>
    <n v="0"/>
    <n v="0"/>
    <n v="0"/>
    <n v="0"/>
    <s v="N/A"/>
    <s v="N/A"/>
    <m/>
    <m/>
    <m/>
    <m/>
    <m/>
    <m/>
    <m/>
    <x v="0"/>
  </r>
  <r>
    <s v="CTG"/>
    <s v="EM"/>
    <s v="MSCURV687463"/>
    <s v="MSC"/>
    <s v="4929452895/4949452895/4929452895/4929452895/4929452895/4929504395/4928857898/4929478318"/>
    <x v="243"/>
    <x v="0"/>
    <x v="683"/>
    <d v="2016-06-08T00:00:00"/>
    <x v="142"/>
    <n v="20"/>
    <n v="20"/>
    <x v="0"/>
    <n v="0"/>
    <n v="0"/>
    <n v="0"/>
    <n v="0"/>
    <n v="0"/>
    <s v="N/A"/>
    <s v="N/A"/>
    <m/>
    <m/>
    <m/>
    <m/>
    <m/>
    <m/>
    <m/>
    <x v="0"/>
  </r>
  <r>
    <s v="CTG"/>
    <s v="EN"/>
    <s v="FRA0275561"/>
    <s v="CMA CGM"/>
    <s v="4928597335/4928161125/4928161124"/>
    <x v="36"/>
    <x v="0"/>
    <x v="684"/>
    <d v="2016-06-14T00:00:00"/>
    <x v="143"/>
    <n v="10"/>
    <n v="20"/>
    <x v="0"/>
    <n v="0"/>
    <n v="0"/>
    <n v="0"/>
    <n v="0"/>
    <n v="0"/>
    <s v="N/A"/>
    <s v="N/A"/>
    <m/>
    <m/>
    <m/>
    <m/>
    <m/>
    <m/>
    <m/>
    <x v="0"/>
  </r>
  <r>
    <s v="CTG"/>
    <s v="EN"/>
    <s v="FRA0275561"/>
    <s v="CMA CGM"/>
    <s v="4928597335/4928161125/4928161124"/>
    <x v="36"/>
    <x v="0"/>
    <x v="685"/>
    <d v="2016-06-14T00:00:00"/>
    <x v="149"/>
    <n v="11"/>
    <n v="20"/>
    <x v="0"/>
    <n v="0"/>
    <n v="0"/>
    <n v="0"/>
    <n v="0"/>
    <n v="0"/>
    <s v="N/A"/>
    <s v="N/A"/>
    <m/>
    <m/>
    <m/>
    <m/>
    <m/>
    <m/>
    <m/>
    <x v="0"/>
  </r>
  <r>
    <s v="CTG"/>
    <s v="EN"/>
    <s v="FRA0275561"/>
    <s v="CMA CGM"/>
    <s v="4928597335/4928161125/4928161124"/>
    <x v="36"/>
    <x v="0"/>
    <x v="686"/>
    <d v="2016-06-14T00:00:00"/>
    <x v="142"/>
    <n v="14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76187"/>
    <s v="CMA CGM"/>
    <n v="4928855799"/>
    <x v="142"/>
    <x v="0"/>
    <x v="687"/>
    <d v="2016-06-14T00:00:00"/>
    <x v="142"/>
    <n v="14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75478"/>
    <s v="CMA CGM"/>
    <n v="4928256332"/>
    <x v="61"/>
    <x v="0"/>
    <x v="688"/>
    <d v="2016-06-14T00:00:00"/>
    <x v="148"/>
    <n v="15"/>
    <n v="20"/>
    <x v="0"/>
    <n v="0"/>
    <n v="0"/>
    <n v="0"/>
    <n v="0"/>
    <n v="0"/>
    <s v="N/A"/>
    <s v="N/A"/>
    <m/>
    <m/>
    <m/>
    <m/>
    <m/>
    <m/>
    <m/>
    <x v="0"/>
  </r>
  <r>
    <s v="CTG"/>
    <s v="ED"/>
    <s v="HLCUATL160604958"/>
    <s v="HAPAG"/>
    <n v="4930219315"/>
    <x v="244"/>
    <x v="0"/>
    <x v="689"/>
    <d v="2016-06-12T00:00:00"/>
    <x v="140"/>
    <n v="10"/>
    <n v="20"/>
    <x v="0"/>
    <n v="0"/>
    <n v="0"/>
    <n v="0"/>
    <n v="0"/>
    <n v="0"/>
    <s v="N/A"/>
    <s v="N/A"/>
    <m/>
    <m/>
    <m/>
    <m/>
    <m/>
    <m/>
    <m/>
    <x v="0"/>
  </r>
  <r>
    <s v="CTG"/>
    <s v="ED"/>
    <s v="HLCUATL160604958"/>
    <s v="HAPAG"/>
    <n v="4930219315"/>
    <x v="244"/>
    <x v="0"/>
    <x v="690"/>
    <d v="2016-06-12T00:00:00"/>
    <x v="140"/>
    <n v="10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75896"/>
    <s v="CMA CGM"/>
    <n v="4929452900"/>
    <x v="28"/>
    <x v="0"/>
    <x v="691"/>
    <d v="2016-06-14T00:00:00"/>
    <x v="149"/>
    <n v="11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75748"/>
    <s v="CMA CGM"/>
    <n v="4929543014"/>
    <x v="245"/>
    <x v="1"/>
    <x v="692"/>
    <d v="2016-06-14T00:00:00"/>
    <x v="142"/>
    <n v="14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FRA0275957"/>
    <s v="CMA CGM"/>
    <n v="4928081302"/>
    <x v="246"/>
    <x v="0"/>
    <x v="693"/>
    <d v="2016-06-14T00:00:00"/>
    <x v="137"/>
    <n v="7"/>
    <n v="20"/>
    <x v="0"/>
    <n v="0"/>
    <n v="0"/>
    <n v="0"/>
    <n v="0"/>
    <n v="0"/>
    <s v="N/A"/>
    <s v="N/A"/>
    <m/>
    <m/>
    <m/>
    <m/>
    <m/>
    <m/>
    <m/>
    <x v="0"/>
  </r>
  <r>
    <s v="CTG"/>
    <s v="EV"/>
    <s v="MSCUUN446135"/>
    <s v="MSC"/>
    <n v="4929754232"/>
    <x v="241"/>
    <x v="0"/>
    <x v="694"/>
    <d v="2016-06-15T00:00:00"/>
    <x v="148"/>
    <n v="14"/>
    <n v="20"/>
    <x v="0"/>
    <n v="0"/>
    <n v="0"/>
    <n v="0"/>
    <n v="0"/>
    <n v="0"/>
    <s v="N/A"/>
    <s v="N/A"/>
    <m/>
    <m/>
    <m/>
    <m/>
    <m/>
    <m/>
    <m/>
    <x v="0"/>
  </r>
  <r>
    <s v="CTG"/>
    <s v="AP"/>
    <s v="HLCUHAM160571736"/>
    <s v="HAPAG"/>
    <s v="4924578868/4924578859/4925465008/4928038677"/>
    <x v="247"/>
    <x v="1"/>
    <x v="695"/>
    <d v="2016-06-15T00:00:00"/>
    <x v="146"/>
    <n v="11"/>
    <n v="20"/>
    <x v="0"/>
    <n v="0"/>
    <n v="0"/>
    <n v="0"/>
    <n v="0"/>
    <n v="0"/>
    <s v="N/A"/>
    <s v="N/A"/>
    <m/>
    <m/>
    <n v="151115"/>
    <n v="132712"/>
    <m/>
    <m/>
    <m/>
    <x v="0"/>
  </r>
  <r>
    <s v="CTG"/>
    <s v="EM"/>
    <s v="HLCUHAM160569720"/>
    <s v="HAPAG"/>
    <n v="4928855799"/>
    <x v="142"/>
    <x v="0"/>
    <x v="696"/>
    <d v="2016-06-15T00:00:00"/>
    <x v="148"/>
    <n v="14"/>
    <n v="20"/>
    <x v="0"/>
    <n v="0"/>
    <n v="0"/>
    <n v="0"/>
    <n v="0"/>
    <n v="0"/>
    <s v="N/A"/>
    <s v="N/A"/>
    <m/>
    <m/>
    <m/>
    <m/>
    <m/>
    <m/>
    <m/>
    <x v="0"/>
  </r>
  <r>
    <s v="CTG"/>
    <s v="EV"/>
    <s v="MSCUZS684398"/>
    <s v="MSC"/>
    <n v="4929948173"/>
    <x v="248"/>
    <x v="0"/>
    <x v="697"/>
    <d v="2016-06-18T00:00:00"/>
    <x v="142"/>
    <n v="10"/>
    <n v="20"/>
    <x v="0"/>
    <n v="0"/>
    <n v="0"/>
    <n v="0"/>
    <n v="0"/>
    <n v="0"/>
    <s v="N/A"/>
    <s v="N/A"/>
    <m/>
    <m/>
    <m/>
    <m/>
    <m/>
    <m/>
    <m/>
    <x v="0"/>
  </r>
  <r>
    <s v="CTG"/>
    <s v="AP"/>
    <s v="HLCUPSE160650434"/>
    <s v="HAPAG"/>
    <n v="4927115198"/>
    <x v="201"/>
    <x v="0"/>
    <x v="698"/>
    <d v="2016-06-15T00:00:00"/>
    <x v="148"/>
    <n v="14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75954"/>
    <s v="CMA CGM"/>
    <s v="4929452895/4929502725/4929617394/4929452899/4929503357/4929504395/4929503357/4929504395/4929503357"/>
    <x v="249"/>
    <x v="0"/>
    <x v="699"/>
    <d v="2016-06-14T00:00:00"/>
    <x v="148"/>
    <n v="15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ANR160531527"/>
    <s v="HAPAG"/>
    <n v="4929543015"/>
    <x v="245"/>
    <x v="1"/>
    <x v="700"/>
    <d v="2016-06-15T00:00:00"/>
    <x v="150"/>
    <n v="15"/>
    <n v="20"/>
    <x v="0"/>
    <n v="0"/>
    <n v="0"/>
    <n v="0"/>
    <n v="0"/>
    <n v="0"/>
    <s v="N/A"/>
    <s v="N/A"/>
    <m/>
    <m/>
    <m/>
    <m/>
    <m/>
    <m/>
    <m/>
    <x v="0"/>
  </r>
  <r>
    <s v="CTG"/>
    <s v="AP"/>
    <s v="HLCUHAM160582406"/>
    <s v="HAPAG"/>
    <s v="4929185954/4929564822"/>
    <x v="250"/>
    <x v="0"/>
    <x v="701"/>
    <d v="2016-06-15T00:00:00"/>
    <x v="143"/>
    <n v="9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76596"/>
    <s v="CMA CGM"/>
    <n v="4929478328"/>
    <x v="39"/>
    <x v="0"/>
    <x v="702"/>
    <d v="2016-06-19T00:00:00"/>
    <x v="151"/>
    <n v="17"/>
    <n v="20"/>
    <x v="0"/>
    <n v="0"/>
    <n v="0"/>
    <n v="0"/>
    <n v="0"/>
    <n v="0"/>
    <s v="N/A"/>
    <s v="N/A"/>
    <m/>
    <m/>
    <m/>
    <m/>
    <n v="153281"/>
    <n v="468904"/>
    <m/>
    <x v="0"/>
  </r>
  <r>
    <s v="CTG"/>
    <s v="EM"/>
    <s v="MSCURV739967"/>
    <s v="MSC"/>
    <n v="4929508050"/>
    <x v="156"/>
    <x v="0"/>
    <x v="703"/>
    <d v="2016-06-20T00:00:00"/>
    <x v="151"/>
    <n v="16"/>
    <n v="20"/>
    <x v="0"/>
    <n v="0"/>
    <n v="0"/>
    <n v="0"/>
    <n v="0"/>
    <n v="0"/>
    <s v="N/A"/>
    <s v="N/A"/>
    <n v="97042"/>
    <n v="24534"/>
    <m/>
    <m/>
    <m/>
    <m/>
    <m/>
    <x v="0"/>
  </r>
  <r>
    <s v="CTG"/>
    <s v="EC"/>
    <s v="HLCUSS5160603331"/>
    <s v="HAPAG"/>
    <n v="4927962718"/>
    <x v="251"/>
    <x v="0"/>
    <x v="704"/>
    <d v="2016-06-18T00:00:00"/>
    <x v="150"/>
    <n v="12"/>
    <n v="20"/>
    <x v="0"/>
    <n v="0"/>
    <n v="0"/>
    <n v="0"/>
    <n v="0"/>
    <n v="0"/>
    <s v="N/A"/>
    <s v="N/A"/>
    <m/>
    <m/>
    <m/>
    <m/>
    <m/>
    <m/>
    <m/>
    <x v="0"/>
  </r>
  <r>
    <s v="CTG"/>
    <s v="ED"/>
    <s v="MSCURV738993"/>
    <s v="MSC"/>
    <s v="4928773577/4928597346/4929893931/4929451410"/>
    <x v="252"/>
    <x v="0"/>
    <x v="705"/>
    <d v="2016-06-15T00:00:00"/>
    <x v="152"/>
    <n v="18"/>
    <n v="20"/>
    <x v="0"/>
    <n v="0"/>
    <n v="0"/>
    <n v="0"/>
    <n v="0"/>
    <n v="0"/>
    <s v="N/A"/>
    <s v="N/A"/>
    <m/>
    <m/>
    <n v="97183"/>
    <n v="51224"/>
    <n v="97183"/>
    <n v="63153"/>
    <m/>
    <x v="0"/>
  </r>
  <r>
    <s v="CTG"/>
    <s v="EM"/>
    <s v="FRA0275479"/>
    <s v="CMA CGM"/>
    <n v="4929475639"/>
    <x v="100"/>
    <x v="0"/>
    <x v="706"/>
    <d v="2016-06-21T00:00:00"/>
    <x v="153"/>
    <n v="10"/>
    <n v="20"/>
    <x v="0"/>
    <n v="0"/>
    <n v="0"/>
    <n v="0"/>
    <n v="0"/>
    <n v="0"/>
    <s v="N/A"/>
    <s v="N/A"/>
    <m/>
    <m/>
    <m/>
    <m/>
    <m/>
    <m/>
    <m/>
    <x v="0"/>
  </r>
  <r>
    <s v="CTG"/>
    <s v="EB"/>
    <s v="FRA0276424"/>
    <s v="CMA CGM"/>
    <n v="4929811005"/>
    <x v="97"/>
    <x v="0"/>
    <x v="707"/>
    <d v="2016-06-21T00:00:00"/>
    <x v="150"/>
    <n v="9"/>
    <n v="20"/>
    <x v="0"/>
    <n v="0"/>
    <n v="0"/>
    <n v="0"/>
    <n v="0"/>
    <n v="0"/>
    <s v="N/A"/>
    <s v="N/A"/>
    <m/>
    <m/>
    <m/>
    <m/>
    <m/>
    <m/>
    <m/>
    <x v="0"/>
  </r>
  <r>
    <s v="CTG"/>
    <s v="AP"/>
    <s v="MSCURV730503"/>
    <s v="MSC"/>
    <n v="4927907407"/>
    <x v="253"/>
    <x v="1"/>
    <x v="708"/>
    <d v="2016-06-20T00:00:00"/>
    <x v="146"/>
    <n v="6"/>
    <n v="20"/>
    <x v="0"/>
    <n v="0"/>
    <n v="0"/>
    <n v="0"/>
    <n v="0"/>
    <n v="0"/>
    <s v="N/A"/>
    <s v="N/A"/>
    <m/>
    <m/>
    <m/>
    <m/>
    <n v="97434"/>
    <n v="105173"/>
    <m/>
    <x v="0"/>
  </r>
  <r>
    <s v="CTG"/>
    <s v="EM"/>
    <s v="FRA0276383"/>
    <s v="CMA CGM"/>
    <s v="4929452900/4929452897"/>
    <x v="254"/>
    <x v="0"/>
    <x v="709"/>
    <d v="2016-06-21T00:00:00"/>
    <x v="152"/>
    <n v="12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HLCUHAM160605233"/>
    <s v="HAPAG"/>
    <s v="4928038679/4927100255"/>
    <x v="255"/>
    <x v="0"/>
    <x v="710"/>
    <d v="2016-06-22T00:00:00"/>
    <x v="150"/>
    <n v="8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HLCUATL160616760"/>
    <s v="HAPAG"/>
    <n v="4929425452"/>
    <x v="214"/>
    <x v="1"/>
    <x v="711"/>
    <d v="2016-06-19T00:00:00"/>
    <x v="150"/>
    <n v="11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HLCUATL160616760"/>
    <s v="HAPAG"/>
    <n v="4929425452"/>
    <x v="214"/>
    <x v="1"/>
    <x v="712"/>
    <d v="2016-06-19T00:00:00"/>
    <x v="150"/>
    <n v="11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0628096"/>
    <s v="HAPAG"/>
    <n v="4929748095"/>
    <x v="29"/>
    <x v="0"/>
    <x v="713"/>
    <d v="2016-06-26T00:00:00"/>
    <x v="148"/>
    <n v="3"/>
    <n v="20"/>
    <x v="0"/>
    <n v="0"/>
    <n v="0"/>
    <n v="0"/>
    <n v="0"/>
    <n v="0"/>
    <s v="N/A"/>
    <s v="N/A"/>
    <m/>
    <m/>
    <m/>
    <m/>
    <m/>
    <m/>
    <m/>
    <x v="0"/>
  </r>
  <r>
    <s v="CTG"/>
    <s v="CM"/>
    <s v="NAM2433845"/>
    <s v="CMA CGM"/>
    <n v="4929314398"/>
    <x v="6"/>
    <x v="0"/>
    <x v="714"/>
    <d v="2016-06-27T00:00:00"/>
    <x v="153"/>
    <n v="4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76631"/>
    <s v="CMA CGM"/>
    <n v="4928570877"/>
    <x v="222"/>
    <x v="0"/>
    <x v="715"/>
    <d v="2016-06-27T00:00:00"/>
    <x v="154"/>
    <n v="11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FRA0276905"/>
    <s v="CMA CGM"/>
    <n v="4928038679"/>
    <x v="256"/>
    <x v="0"/>
    <x v="716"/>
    <d v="2016-06-27T00:00:00"/>
    <x v="153"/>
    <n v="4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FRA0276742"/>
    <s v="CMA CGM"/>
    <n v="4928038684"/>
    <x v="256"/>
    <x v="1"/>
    <x v="717"/>
    <d v="2016-06-27T00:00:00"/>
    <x v="133"/>
    <n v="5"/>
    <n v="20"/>
    <x v="0"/>
    <n v="0"/>
    <n v="0"/>
    <n v="0"/>
    <n v="0"/>
    <n v="0"/>
    <s v="N/A"/>
    <s v="N/A"/>
    <m/>
    <m/>
    <m/>
    <m/>
    <m/>
    <m/>
    <m/>
    <x v="0"/>
  </r>
  <r>
    <s v="CTG"/>
    <s v="AP"/>
    <s v="HLCUATL160636181"/>
    <s v="HAPAG"/>
    <n v="4929333478"/>
    <x v="43"/>
    <x v="0"/>
    <x v="718"/>
    <d v="2016-06-26T00:00:00"/>
    <x v="155"/>
    <n v="14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MSCURV764965"/>
    <s v="MSC"/>
    <n v="4927553757"/>
    <x v="38"/>
    <x v="0"/>
    <x v="719"/>
    <d v="2016-06-27T00:00:00"/>
    <x v="133"/>
    <n v="5"/>
    <n v="20"/>
    <x v="0"/>
    <n v="0"/>
    <n v="0"/>
    <n v="0"/>
    <n v="0"/>
    <n v="0"/>
    <s v="N/A"/>
    <s v="N/A"/>
    <m/>
    <m/>
    <m/>
    <m/>
    <n v="97184"/>
    <n v="63846"/>
    <m/>
    <x v="0"/>
  </r>
  <r>
    <s v="CTG"/>
    <s v="EN"/>
    <s v="FRA0276904"/>
    <s v="CMA CGM"/>
    <n v="4929949626"/>
    <x v="25"/>
    <x v="0"/>
    <x v="720"/>
    <d v="2016-06-27T00:00:00"/>
    <x v="156"/>
    <n v="15"/>
    <n v="20"/>
    <x v="0"/>
    <n v="0"/>
    <n v="0"/>
    <n v="0"/>
    <n v="0"/>
    <n v="0"/>
    <s v="N/A"/>
    <s v="N/A"/>
    <m/>
    <m/>
    <m/>
    <m/>
    <m/>
    <m/>
    <m/>
    <x v="0"/>
  </r>
  <r>
    <s v="CTG"/>
    <s v="EM"/>
    <s v="SUDU26297A1EQ8TK"/>
    <s v="HAMBURG SUD"/>
    <n v="4929996944"/>
    <x v="257"/>
    <x v="0"/>
    <x v="721"/>
    <d v="2016-06-27T00:00:00"/>
    <x v="155"/>
    <n v="13"/>
    <n v="20"/>
    <x v="0"/>
    <n v="0"/>
    <n v="0"/>
    <n v="0"/>
    <n v="0"/>
    <n v="0"/>
    <s v="N/A"/>
    <s v="N/A"/>
    <s v="ACS5-205789"/>
    <n v="22362"/>
    <m/>
    <m/>
    <m/>
    <m/>
    <m/>
    <x v="0"/>
  </r>
  <r>
    <s v="CTG"/>
    <s v="EV"/>
    <s v="ANRM66200A0KW0C2"/>
    <s v="HAMBURG SUD"/>
    <n v="4929564820"/>
    <x v="258"/>
    <x v="3"/>
    <x v="722"/>
    <d v="2016-06-17T00:00:00"/>
    <x v="157"/>
    <n v="22"/>
    <n v="15"/>
    <x v="3"/>
    <n v="7"/>
    <n v="0"/>
    <n v="175"/>
    <n v="0"/>
    <n v="175"/>
    <m/>
    <m/>
    <m/>
    <m/>
    <m/>
    <m/>
    <m/>
    <m/>
    <m/>
    <x v="0"/>
  </r>
  <r>
    <s v="CTG"/>
    <s v="EM"/>
    <s v="MSCURV789434"/>
    <s v="MSC"/>
    <s v="4930110014/4930108316/4930110017/4929996941/4928773576/4929452900"/>
    <x v="259"/>
    <x v="1"/>
    <x v="723"/>
    <d v="2016-06-30T00:00:00"/>
    <x v="158"/>
    <n v="13"/>
    <n v="20"/>
    <x v="0"/>
    <n v="0"/>
    <n v="0"/>
    <n v="0"/>
    <n v="0"/>
    <n v="0"/>
    <s v="N/A"/>
    <s v="N/A"/>
    <n v="97875"/>
    <n v="39553"/>
    <n v="97875"/>
    <n v="93751"/>
    <m/>
    <m/>
    <m/>
    <x v="0"/>
  </r>
  <r>
    <s v="CTG"/>
    <s v="APDTA"/>
    <s v="MSCURV791398"/>
    <s v="MSC"/>
    <n v="4928038687"/>
    <x v="256"/>
    <x v="1"/>
    <x v="724"/>
    <d v="2016-06-30T00:00:00"/>
    <x v="159"/>
    <n v="7"/>
    <n v="20"/>
    <x v="0"/>
    <n v="0"/>
    <n v="0"/>
    <n v="0"/>
    <n v="0"/>
    <n v="0"/>
    <s v="N/A"/>
    <s v="N/A"/>
    <m/>
    <m/>
    <n v="97091"/>
    <n v="176370"/>
    <n v="97091"/>
    <n v="99585"/>
    <m/>
    <x v="0"/>
  </r>
  <r>
    <s v="CTG"/>
    <s v="EM"/>
    <s v="SUDU66200A0MOUSR"/>
    <s v="HAMBURG SUD"/>
    <n v="4929282169"/>
    <x v="13"/>
    <x v="0"/>
    <x v="725"/>
    <d v="2016-06-24T00:00:00"/>
    <x v="157"/>
    <n v="15"/>
    <n v="20"/>
    <x v="0"/>
    <n v="0"/>
    <n v="0"/>
    <n v="0"/>
    <n v="0"/>
    <n v="0"/>
    <s v="N/A"/>
    <s v="N/A"/>
    <s v="ACS5-205728"/>
    <n v="22618"/>
    <m/>
    <m/>
    <s v="ACS5-205728"/>
    <n v="10947"/>
    <m/>
    <x v="0"/>
  </r>
  <r>
    <s v="CTG"/>
    <s v="CM"/>
    <s v="HLCUATL160650155"/>
    <s v="HAPAG"/>
    <n v="4929280528"/>
    <x v="30"/>
    <x v="0"/>
    <x v="726"/>
    <d v="2016-07-03T00:00:00"/>
    <x v="159"/>
    <n v="4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0650155"/>
    <s v="HAPAG"/>
    <n v="4929280528"/>
    <x v="30"/>
    <x v="0"/>
    <x v="727"/>
    <d v="2016-07-03T00:00:00"/>
    <x v="159"/>
    <n v="4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NR160545970"/>
    <s v="HAPAG"/>
    <n v="4929363099"/>
    <x v="105"/>
    <x v="0"/>
    <x v="728"/>
    <d v="2016-07-03T00:00:00"/>
    <x v="154"/>
    <n v="5"/>
    <n v="20"/>
    <x v="0"/>
    <n v="0"/>
    <n v="0"/>
    <n v="0"/>
    <n v="0"/>
    <n v="0"/>
    <s v="N/A"/>
    <s v="N/A"/>
    <m/>
    <m/>
    <m/>
    <m/>
    <m/>
    <m/>
    <m/>
    <x v="0"/>
  </r>
  <r>
    <s v="CTG"/>
    <s v="AP"/>
    <s v="MSCURV797163"/>
    <s v="MSC"/>
    <s v="4927606976/4927606978"/>
    <x v="110"/>
    <x v="0"/>
    <x v="729"/>
    <d v="2016-07-04T00:00:00"/>
    <x v="155"/>
    <n v="6"/>
    <n v="20"/>
    <x v="0"/>
    <n v="0"/>
    <n v="0"/>
    <n v="0"/>
    <n v="0"/>
    <n v="0"/>
    <s v="N/A"/>
    <s v="N/A"/>
    <n v="97332"/>
    <n v="24065"/>
    <m/>
    <m/>
    <m/>
    <m/>
    <m/>
    <x v="0"/>
  </r>
  <r>
    <s v="CTG"/>
    <s v="APDTA"/>
    <s v="ANRM66200A0MPUBN"/>
    <s v="HAMBURG SUD"/>
    <n v="4926529967"/>
    <x v="220"/>
    <x v="0"/>
    <x v="730"/>
    <d v="2016-07-01T00:00:00"/>
    <x v="156"/>
    <n v="11"/>
    <n v="20"/>
    <x v="0"/>
    <n v="0"/>
    <n v="0"/>
    <n v="0"/>
    <n v="0"/>
    <n v="0"/>
    <s v="N/A"/>
    <s v="N/A"/>
    <m/>
    <m/>
    <m/>
    <m/>
    <s v="ACS5-205860"/>
    <n v="27222"/>
    <m/>
    <x v="0"/>
  </r>
  <r>
    <s v="CTG"/>
    <s v="CI"/>
    <s v="MSCURV750733"/>
    <s v="MSC"/>
    <n v="4929107827"/>
    <x v="260"/>
    <x v="0"/>
    <x v="731"/>
    <d v="2016-06-29T00:00:00"/>
    <x v="158"/>
    <n v="14"/>
    <n v="20"/>
    <x v="0"/>
    <n v="0"/>
    <n v="0"/>
    <n v="0"/>
    <n v="0"/>
    <n v="0"/>
    <s v="N/A"/>
    <s v="N/A"/>
    <m/>
    <m/>
    <m/>
    <m/>
    <m/>
    <m/>
    <m/>
    <x v="0"/>
  </r>
  <r>
    <s v="CTG"/>
    <s v="CI"/>
    <s v="FRA0275179"/>
    <s v="CMA CGM"/>
    <n v="4929107823"/>
    <x v="260"/>
    <x v="0"/>
    <x v="732"/>
    <d v="2016-05-30T00:00:00"/>
    <x v="160"/>
    <n v="45"/>
    <n v="20"/>
    <x v="25"/>
    <n v="20"/>
    <n v="5"/>
    <n v="200"/>
    <n v="500"/>
    <n v="700"/>
    <n v="73113"/>
    <n v="1651492"/>
    <m/>
    <m/>
    <m/>
    <m/>
    <m/>
    <m/>
    <m/>
    <x v="0"/>
  </r>
  <r>
    <s v="CTG"/>
    <s v="CI"/>
    <s v="FRA0275179"/>
    <s v="CMA CGM"/>
    <n v="4929107823"/>
    <x v="260"/>
    <x v="0"/>
    <x v="733"/>
    <d v="2016-05-30T00:00:00"/>
    <x v="158"/>
    <n v="44"/>
    <n v="20"/>
    <x v="31"/>
    <n v="20"/>
    <n v="4"/>
    <n v="200"/>
    <n v="400"/>
    <n v="600"/>
    <n v="73113"/>
    <n v="1651492"/>
    <m/>
    <m/>
    <m/>
    <m/>
    <m/>
    <m/>
    <m/>
    <x v="0"/>
  </r>
  <r>
    <s v="CTG"/>
    <s v="CI"/>
    <s v="FRA0275179"/>
    <s v="CMA CGM"/>
    <n v="4929107823"/>
    <x v="260"/>
    <x v="0"/>
    <x v="734"/>
    <d v="2016-05-30T00:00:00"/>
    <x v="160"/>
    <n v="45"/>
    <n v="20"/>
    <x v="25"/>
    <n v="20"/>
    <n v="5"/>
    <n v="200"/>
    <n v="500"/>
    <n v="700"/>
    <n v="73113"/>
    <n v="1651492"/>
    <m/>
    <m/>
    <m/>
    <m/>
    <m/>
    <m/>
    <m/>
    <x v="0"/>
  </r>
  <r>
    <s v="CTG"/>
    <s v="CM"/>
    <s v="00110028"/>
    <s v="ITT"/>
    <n v="4927914156"/>
    <x v="68"/>
    <x v="3"/>
    <x v="735"/>
    <d v="2016-05-30T00:00:00"/>
    <x v="151"/>
    <n v="37"/>
    <n v="10"/>
    <x v="30"/>
    <n v="20"/>
    <n v="7"/>
    <n v="500"/>
    <n v="175"/>
    <n v="675"/>
    <m/>
    <m/>
    <m/>
    <m/>
    <m/>
    <m/>
    <m/>
    <m/>
    <n v="5091895"/>
    <x v="87"/>
  </r>
  <r>
    <s v="CTG"/>
    <s v="CM"/>
    <s v="00110028"/>
    <s v="ITT"/>
    <n v="4927914156"/>
    <x v="68"/>
    <x v="3"/>
    <x v="736"/>
    <d v="2016-05-30T00:00:00"/>
    <x v="161"/>
    <n v="42"/>
    <n v="10"/>
    <x v="45"/>
    <n v="20"/>
    <n v="12"/>
    <n v="500"/>
    <n v="300"/>
    <n v="800"/>
    <m/>
    <m/>
    <m/>
    <m/>
    <m/>
    <m/>
    <m/>
    <m/>
    <n v="5092596"/>
    <x v="88"/>
  </r>
  <r>
    <s v="CTG"/>
    <s v="CM"/>
    <s v="00110231 "/>
    <s v="ITT"/>
    <n v="4928645915"/>
    <x v="68"/>
    <x v="3"/>
    <x v="737"/>
    <d v="2016-06-14T00:00:00"/>
    <x v="159"/>
    <n v="23"/>
    <n v="10"/>
    <x v="16"/>
    <n v="13"/>
    <n v="0"/>
    <n v="325"/>
    <n v="0"/>
    <n v="325"/>
    <m/>
    <m/>
    <m/>
    <m/>
    <m/>
    <m/>
    <m/>
    <m/>
    <n v="5094119"/>
    <x v="89"/>
  </r>
  <r>
    <s v="CTG"/>
    <s v="CM"/>
    <s v="00110231 "/>
    <s v="ITT"/>
    <n v="4928645915"/>
    <x v="68"/>
    <x v="3"/>
    <x v="738"/>
    <d v="2016-06-14T00:00:00"/>
    <x v="157"/>
    <n v="25"/>
    <n v="10"/>
    <x v="13"/>
    <n v="15"/>
    <n v="0"/>
    <n v="375"/>
    <n v="0"/>
    <n v="375"/>
    <m/>
    <m/>
    <m/>
    <m/>
    <m/>
    <m/>
    <m/>
    <m/>
    <n v="5095645"/>
    <x v="90"/>
  </r>
  <r>
    <s v="CTG"/>
    <s v="CM"/>
    <s v="00110231 "/>
    <s v="ITT"/>
    <n v="4928645915"/>
    <x v="68"/>
    <x v="3"/>
    <x v="739"/>
    <d v="2016-06-14T00:00:00"/>
    <x v="160"/>
    <n v="30"/>
    <n v="10"/>
    <x v="18"/>
    <n v="20"/>
    <n v="0"/>
    <n v="500"/>
    <n v="0"/>
    <n v="500"/>
    <m/>
    <m/>
    <m/>
    <m/>
    <m/>
    <m/>
    <m/>
    <m/>
    <n v="5096790"/>
    <x v="91"/>
  </r>
  <r>
    <s v="CTG"/>
    <s v="CM"/>
    <s v="MSCUUQ190375"/>
    <s v="MSC"/>
    <n v="4929280520"/>
    <x v="30"/>
    <x v="3"/>
    <x v="740"/>
    <d v="2016-06-15T00:00:00"/>
    <x v="159"/>
    <n v="22"/>
    <n v="15"/>
    <x v="3"/>
    <n v="7"/>
    <n v="0"/>
    <n v="175"/>
    <n v="0"/>
    <n v="175"/>
    <m/>
    <m/>
    <m/>
    <m/>
    <m/>
    <m/>
    <m/>
    <m/>
    <m/>
    <x v="0"/>
  </r>
  <r>
    <s v="CTG"/>
    <s v="CM"/>
    <s v="00109762"/>
    <s v="ITT"/>
    <n v="4927914154"/>
    <x v="68"/>
    <x v="3"/>
    <x v="741"/>
    <d v="2016-05-23T00:00:00"/>
    <x v="162"/>
    <n v="57"/>
    <n v="10"/>
    <x v="52"/>
    <n v="20"/>
    <n v="27"/>
    <n v="500"/>
    <n v="675"/>
    <n v="1175"/>
    <m/>
    <m/>
    <m/>
    <m/>
    <m/>
    <m/>
    <m/>
    <m/>
    <n v="5086964"/>
    <x v="85"/>
  </r>
  <r>
    <s v="CTG"/>
    <s v="CM"/>
    <s v="00110231 "/>
    <s v="ITT"/>
    <n v="4928645915"/>
    <x v="68"/>
    <x v="3"/>
    <x v="742"/>
    <d v="2016-06-14T00:00:00"/>
    <x v="163"/>
    <n v="38"/>
    <n v="10"/>
    <x v="32"/>
    <n v="20"/>
    <n v="8"/>
    <n v="500"/>
    <n v="200"/>
    <n v="700"/>
    <m/>
    <m/>
    <m/>
    <m/>
    <m/>
    <m/>
    <m/>
    <m/>
    <n v="5094119"/>
    <x v="89"/>
  </r>
  <r>
    <s v="CTG"/>
    <s v="CM"/>
    <s v="00110289"/>
    <s v="ITT"/>
    <n v="4928645927"/>
    <x v="68"/>
    <x v="3"/>
    <x v="743"/>
    <d v="2016-06-15T00:00:00"/>
    <x v="164"/>
    <n v="35"/>
    <n v="10"/>
    <x v="25"/>
    <n v="20"/>
    <n v="5"/>
    <n v="500"/>
    <n v="125"/>
    <n v="625"/>
    <m/>
    <m/>
    <m/>
    <m/>
    <m/>
    <m/>
    <m/>
    <m/>
    <n v="5100832"/>
    <x v="92"/>
  </r>
  <r>
    <s v="CTG"/>
    <s v="CM"/>
    <s v="00111102"/>
    <s v="ITT"/>
    <n v="4928645930"/>
    <x v="68"/>
    <x v="3"/>
    <x v="744"/>
    <d v="2016-06-21T00:00:00"/>
    <x v="164"/>
    <n v="29"/>
    <n v="10"/>
    <x v="29"/>
    <n v="19"/>
    <n v="0"/>
    <n v="475"/>
    <n v="0"/>
    <n v="475"/>
    <m/>
    <m/>
    <m/>
    <m/>
    <m/>
    <m/>
    <m/>
    <m/>
    <n v="5099298"/>
    <x v="93"/>
  </r>
  <r>
    <s v="CTG"/>
    <s v="EM"/>
    <s v="SUDU66200A0MOUSR"/>
    <s v="HAMBURG SUD"/>
    <n v="4929449747"/>
    <x v="13"/>
    <x v="0"/>
    <x v="745"/>
    <d v="2016-06-24T00:00:00"/>
    <x v="162"/>
    <n v="25"/>
    <n v="20"/>
    <x v="8"/>
    <n v="5"/>
    <n v="0"/>
    <n v="50"/>
    <n v="0"/>
    <n v="50"/>
    <s v="ACS5-208190"/>
    <n v="147606"/>
    <m/>
    <m/>
    <m/>
    <m/>
    <m/>
    <m/>
    <m/>
    <x v="0"/>
  </r>
  <r>
    <s v="CTG"/>
    <s v="EN"/>
    <s v="MSCURV738985"/>
    <s v="MSC"/>
    <n v="4929869997"/>
    <x v="145"/>
    <x v="0"/>
    <x v="746"/>
    <d v="2016-06-29T00:00:00"/>
    <x v="165"/>
    <n v="16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0646886"/>
    <s v="HAPAG"/>
    <n v="4929280525"/>
    <x v="30"/>
    <x v="0"/>
    <x v="747"/>
    <d v="2016-07-03T00:00:00"/>
    <x v="160"/>
    <n v="11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0646886"/>
    <s v="HAPAG"/>
    <n v="4929280525"/>
    <x v="30"/>
    <x v="0"/>
    <x v="748"/>
    <d v="2016-07-03T00:00:00"/>
    <x v="166"/>
    <n v="20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0646886"/>
    <s v="HAPAG"/>
    <n v="4929280525"/>
    <x v="30"/>
    <x v="0"/>
    <x v="749"/>
    <d v="2016-07-03T00:00:00"/>
    <x v="166"/>
    <n v="20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SS5160619696"/>
    <s v="HAPAG"/>
    <n v="4929211896"/>
    <x v="261"/>
    <x v="0"/>
    <x v="750"/>
    <d v="2016-07-02T00:00:00"/>
    <x v="167"/>
    <n v="15"/>
    <n v="20"/>
    <x v="0"/>
    <n v="0"/>
    <n v="0"/>
    <n v="0"/>
    <n v="0"/>
    <n v="0"/>
    <s v="N/A"/>
    <s v="N/A"/>
    <m/>
    <m/>
    <m/>
    <m/>
    <m/>
    <m/>
    <m/>
    <x v="0"/>
  </r>
  <r>
    <s v="CTG"/>
    <s v="EB"/>
    <s v="MSCUUH618268"/>
    <s v="MSC"/>
    <n v="4929160353"/>
    <x v="262"/>
    <x v="0"/>
    <x v="751"/>
    <d v="2016-07-04T00:00:00"/>
    <x v="166"/>
    <n v="19"/>
    <n v="20"/>
    <x v="0"/>
    <n v="0"/>
    <n v="0"/>
    <n v="0"/>
    <n v="0"/>
    <n v="0"/>
    <s v="N/A"/>
    <s v="N/A"/>
    <n v="97447"/>
    <n v="25308"/>
    <n v="97447"/>
    <n v="85324"/>
    <m/>
    <m/>
    <m/>
    <x v="0"/>
  </r>
  <r>
    <s v="CTG"/>
    <s v="AP"/>
    <s v="HLCUFRA160609700"/>
    <s v="HAPAG"/>
    <n v="4928038660"/>
    <x v="263"/>
    <x v="0"/>
    <x v="752"/>
    <d v="2016-07-06T00:00:00"/>
    <x v="168"/>
    <n v="18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HAM160667778"/>
    <s v="HAPAG"/>
    <n v="4930049159"/>
    <x v="264"/>
    <x v="1"/>
    <x v="753"/>
    <d v="2016-07-06T00:00:00"/>
    <x v="162"/>
    <n v="13"/>
    <n v="20"/>
    <x v="0"/>
    <n v="0"/>
    <n v="0"/>
    <n v="0"/>
    <n v="0"/>
    <n v="0"/>
    <s v="N/A"/>
    <s v="N/A"/>
    <m/>
    <m/>
    <m/>
    <m/>
    <m/>
    <m/>
    <m/>
    <x v="0"/>
  </r>
  <r>
    <s v="CTG"/>
    <s v="AP"/>
    <s v="HLCUANR160619970"/>
    <s v="HAPAG"/>
    <n v="4928738593"/>
    <x v="175"/>
    <x v="0"/>
    <x v="754"/>
    <d v="2016-07-06T00:00:00"/>
    <x v="162"/>
    <n v="13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HAM160644912"/>
    <s v="HAPAG"/>
    <s v="4929509253/4929475642/4929504395/4929893930/4930110017"/>
    <x v="265"/>
    <x v="1"/>
    <x v="755"/>
    <d v="2016-07-06T00:00:00"/>
    <x v="164"/>
    <n v="14"/>
    <n v="20"/>
    <x v="0"/>
    <n v="0"/>
    <n v="0"/>
    <n v="0"/>
    <n v="0"/>
    <n v="0"/>
    <s v="N/A"/>
    <s v="N/A"/>
    <m/>
    <m/>
    <n v="153215"/>
    <n v="120282"/>
    <n v="153215"/>
    <n v="135733"/>
    <m/>
    <x v="0"/>
  </r>
  <r>
    <s v="CTG"/>
    <s v="CI"/>
    <s v="FRA0275638"/>
    <s v="CMA CGM"/>
    <n v="4929107824"/>
    <x v="260"/>
    <x v="0"/>
    <x v="756"/>
    <d v="2016-06-14T00:00:00"/>
    <x v="158"/>
    <n v="29"/>
    <n v="20"/>
    <x v="12"/>
    <n v="9"/>
    <n v="0"/>
    <n v="90"/>
    <n v="0"/>
    <n v="90"/>
    <n v="154070"/>
    <n v="250701"/>
    <m/>
    <m/>
    <m/>
    <m/>
    <m/>
    <m/>
    <m/>
    <x v="0"/>
  </r>
  <r>
    <s v="CTG"/>
    <s v="EM"/>
    <s v="FRA0277224"/>
    <s v="CMA CGM"/>
    <s v="4929509251/4929996943/4930110015/4930218414"/>
    <x v="266"/>
    <x v="1"/>
    <x v="757"/>
    <d v="2016-07-05T00:00:00"/>
    <x v="168"/>
    <n v="19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ATL160650050"/>
    <s v="HAPAG"/>
    <n v="4928798288"/>
    <x v="267"/>
    <x v="0"/>
    <x v="758"/>
    <d v="2016-07-03T00:00:00"/>
    <x v="164"/>
    <n v="17"/>
    <n v="20"/>
    <x v="0"/>
    <n v="0"/>
    <n v="0"/>
    <n v="0"/>
    <n v="0"/>
    <n v="0"/>
    <s v="N/A"/>
    <s v="N/A"/>
    <n v="152466"/>
    <n v="38481"/>
    <m/>
    <m/>
    <m/>
    <m/>
    <m/>
    <x v="0"/>
  </r>
  <r>
    <s v="CTG"/>
    <s v="EM"/>
    <s v="FRA0278091"/>
    <s v="CMA CGM"/>
    <n v="4930110034"/>
    <x v="11"/>
    <x v="0"/>
    <x v="759"/>
    <d v="2016-07-11T00:00:00"/>
    <x v="169"/>
    <n v="15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SS5160627094"/>
    <s v="HAPAG"/>
    <n v="4930624727"/>
    <x v="268"/>
    <x v="0"/>
    <x v="760"/>
    <d v="2016-07-09T00:00:00"/>
    <x v="170"/>
    <n v="19"/>
    <n v="20"/>
    <x v="0"/>
    <n v="0"/>
    <n v="0"/>
    <n v="0"/>
    <n v="0"/>
    <n v="0"/>
    <s v="N/A"/>
    <s v="N/A"/>
    <m/>
    <m/>
    <m/>
    <m/>
    <m/>
    <m/>
    <m/>
    <x v="0"/>
  </r>
  <r>
    <s v="CTG"/>
    <s v="CI"/>
    <s v="MSCURV836854"/>
    <s v="MSC"/>
    <n v="4929420035"/>
    <x v="260"/>
    <x v="1"/>
    <x v="761"/>
    <d v="2016-07-13T00:00:00"/>
    <x v="164"/>
    <n v="7"/>
    <n v="20"/>
    <x v="0"/>
    <n v="0"/>
    <n v="0"/>
    <n v="0"/>
    <n v="0"/>
    <n v="0"/>
    <s v="N/A"/>
    <s v="N/A"/>
    <n v="97450"/>
    <n v="39445"/>
    <n v="97450"/>
    <n v="87891"/>
    <m/>
    <m/>
    <m/>
    <x v="0"/>
  </r>
  <r>
    <s v="CTG"/>
    <s v="APDTA"/>
    <s v="MSCURV827135"/>
    <s v="MSC"/>
    <s v="4928038659/4928038679"/>
    <x v="269"/>
    <x v="1"/>
    <x v="762"/>
    <d v="2016-07-13T00:00:00"/>
    <x v="166"/>
    <n v="10"/>
    <n v="20"/>
    <x v="0"/>
    <n v="0"/>
    <n v="0"/>
    <n v="0"/>
    <n v="0"/>
    <n v="0"/>
    <s v="N/A"/>
    <s v="N/A"/>
    <m/>
    <m/>
    <n v="97460"/>
    <n v="166201"/>
    <n v="97460"/>
    <n v="39445"/>
    <m/>
    <x v="0"/>
  </r>
  <r>
    <s v="CTG"/>
    <s v="EN"/>
    <s v="FRA0277358"/>
    <s v="CMA CGM"/>
    <n v="4928161133"/>
    <x v="270"/>
    <x v="0"/>
    <x v="763"/>
    <d v="2016-07-05T00:00:00"/>
    <x v="169"/>
    <n v="21"/>
    <n v="20"/>
    <x v="20"/>
    <n v="1"/>
    <n v="0"/>
    <n v="10"/>
    <n v="0"/>
    <n v="10"/>
    <s v="N/A"/>
    <s v="N/A"/>
    <m/>
    <m/>
    <m/>
    <m/>
    <m/>
    <m/>
    <m/>
    <x v="0"/>
  </r>
  <r>
    <s v="CTG"/>
    <s v="EN"/>
    <s v="FRA0277358"/>
    <s v="CMA CGM"/>
    <n v="4928161133"/>
    <x v="270"/>
    <x v="0"/>
    <x v="764"/>
    <d v="2016-07-05T00:00:00"/>
    <x v="169"/>
    <n v="21"/>
    <n v="20"/>
    <x v="20"/>
    <n v="1"/>
    <n v="0"/>
    <n v="10"/>
    <n v="0"/>
    <n v="10"/>
    <s v="N/A"/>
    <s v="N/A"/>
    <m/>
    <m/>
    <m/>
    <m/>
    <m/>
    <m/>
    <m/>
    <x v="0"/>
  </r>
  <r>
    <s v="CTG"/>
    <s v="APDTA"/>
    <s v="SUDU66200A0PKES3"/>
    <s v="HAMBURG SUD"/>
    <s v="4929678189/4930212933"/>
    <x v="271"/>
    <x v="0"/>
    <x v="765"/>
    <d v="2016-07-15T00:00:00"/>
    <x v="163"/>
    <n v="7"/>
    <n v="20"/>
    <x v="0"/>
    <n v="0"/>
    <n v="0"/>
    <n v="0"/>
    <n v="0"/>
    <n v="0"/>
    <s v="N/A"/>
    <s v="N/A"/>
    <m/>
    <m/>
    <m/>
    <m/>
    <m/>
    <m/>
    <m/>
    <x v="0"/>
  </r>
  <r>
    <s v="CTG"/>
    <s v="AP"/>
    <s v="HLCUPSE160651650"/>
    <s v="HAPAG"/>
    <n v="4929205003"/>
    <x v="23"/>
    <x v="0"/>
    <x v="766"/>
    <d v="2016-07-13T00:00:00"/>
    <x v="171"/>
    <n v="14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SS5160618565"/>
    <s v="HAPAG"/>
    <n v="4929543018"/>
    <x v="13"/>
    <x v="0"/>
    <x v="767"/>
    <d v="2016-07-02T00:00:00"/>
    <x v="172"/>
    <n v="28"/>
    <n v="20"/>
    <x v="19"/>
    <n v="8"/>
    <n v="0"/>
    <n v="80"/>
    <n v="0"/>
    <n v="80"/>
    <n v="154595"/>
    <n v="251154"/>
    <m/>
    <m/>
    <m/>
    <m/>
    <m/>
    <m/>
    <m/>
    <x v="0"/>
  </r>
  <r>
    <s v="CTG"/>
    <s v="EM"/>
    <s v="ANT1030028"/>
    <s v="CMA CGM"/>
    <n v="4930020680"/>
    <x v="71"/>
    <x v="0"/>
    <x v="768"/>
    <d v="2016-07-11T00:00:00"/>
    <x v="173"/>
    <n v="20"/>
    <n v="20"/>
    <x v="0"/>
    <n v="0"/>
    <n v="0"/>
    <n v="0"/>
    <n v="0"/>
    <n v="0"/>
    <s v="N/A"/>
    <s v="N/A"/>
    <m/>
    <m/>
    <m/>
    <m/>
    <m/>
    <m/>
    <m/>
    <x v="0"/>
  </r>
  <r>
    <s v="CTG"/>
    <s v="AP"/>
    <s v="FRA0277605"/>
    <s v="CMA CGM"/>
    <s v="4929185989/4929185990/4928038677"/>
    <x v="272"/>
    <x v="1"/>
    <x v="769"/>
    <d v="2016-07-11T00:00:00"/>
    <x v="168"/>
    <n v="13"/>
    <n v="20"/>
    <x v="0"/>
    <n v="0"/>
    <n v="0"/>
    <n v="0"/>
    <n v="0"/>
    <n v="0"/>
    <s v="N/A"/>
    <s v="N/A"/>
    <m/>
    <m/>
    <m/>
    <m/>
    <m/>
    <m/>
    <m/>
    <x v="0"/>
  </r>
  <r>
    <s v="CTG"/>
    <s v="AP"/>
    <s v="ANRM66200A0PKWU1"/>
    <s v="HAMBURG SUD"/>
    <n v="4929188976"/>
    <x v="273"/>
    <x v="0"/>
    <x v="770"/>
    <d v="2016-07-15T00:00:00"/>
    <x v="174"/>
    <n v="18"/>
    <n v="20"/>
    <x v="0"/>
    <n v="0"/>
    <n v="0"/>
    <n v="0"/>
    <n v="0"/>
    <n v="0"/>
    <s v="N/A"/>
    <s v="N/A"/>
    <s v="ACS5-207438"/>
    <n v="23340"/>
    <m/>
    <m/>
    <m/>
    <m/>
    <m/>
    <x v="0"/>
  </r>
  <r>
    <s v="CTG"/>
    <s v="EN"/>
    <s v="FRA0278178"/>
    <s v="CMA CGM"/>
    <n v="4930232539"/>
    <x v="21"/>
    <x v="0"/>
    <x v="771"/>
    <d v="2016-07-18T00:00:00"/>
    <x v="174"/>
    <n v="15"/>
    <n v="20"/>
    <x v="0"/>
    <n v="0"/>
    <n v="0"/>
    <n v="0"/>
    <n v="0"/>
    <n v="0"/>
    <s v="N/A"/>
    <s v="N/A"/>
    <m/>
    <m/>
    <m/>
    <m/>
    <m/>
    <m/>
    <m/>
    <x v="0"/>
  </r>
  <r>
    <s v="CTG"/>
    <s v="EM"/>
    <s v="SUDU26297A1Q6JKR "/>
    <s v="HAMBURG SUD"/>
    <n v="4930680786"/>
    <x v="274"/>
    <x v="0"/>
    <x v="772"/>
    <d v="2016-07-18T00:00:00"/>
    <x v="171"/>
    <n v="9"/>
    <n v="20"/>
    <x v="0"/>
    <n v="0"/>
    <n v="0"/>
    <n v="0"/>
    <n v="0"/>
    <n v="0"/>
    <s v="N/A"/>
    <s v="N/A"/>
    <s v="ACS5-206907"/>
    <n v="22700"/>
    <m/>
    <m/>
    <m/>
    <m/>
    <m/>
    <x v="0"/>
  </r>
  <r>
    <s v="CTG"/>
    <s v="AP"/>
    <s v="MSCURV791117"/>
    <s v="MSC"/>
    <n v="4927665945"/>
    <x v="253"/>
    <x v="0"/>
    <x v="773"/>
    <d v="2016-07-18T00:00:00"/>
    <x v="169"/>
    <n v="8"/>
    <n v="20"/>
    <x v="0"/>
    <n v="0"/>
    <n v="0"/>
    <n v="0"/>
    <n v="0"/>
    <n v="0"/>
    <s v="N/A"/>
    <s v="N/A"/>
    <m/>
    <m/>
    <n v="97458"/>
    <n v="160886"/>
    <n v="97458"/>
    <n v="65078"/>
    <m/>
    <x v="0"/>
  </r>
  <r>
    <s v="CTG"/>
    <s v="EM"/>
    <s v="FRA0277531"/>
    <s v="CMA CGM"/>
    <n v="4929543015"/>
    <x v="245"/>
    <x v="1"/>
    <x v="774"/>
    <d v="2016-07-11T00:00:00"/>
    <x v="175"/>
    <n v="25"/>
    <n v="20"/>
    <x v="8"/>
    <n v="5"/>
    <n v="0"/>
    <n v="50"/>
    <n v="0"/>
    <n v="50"/>
    <n v="158580"/>
    <n v="116634"/>
    <m/>
    <m/>
    <m/>
    <m/>
    <m/>
    <m/>
    <m/>
    <x v="0"/>
  </r>
  <r>
    <s v="CTG"/>
    <s v="EM"/>
    <s v="FRA0277601"/>
    <s v="CMA CGM"/>
    <n v="4930048363"/>
    <x v="245"/>
    <x v="1"/>
    <x v="775"/>
    <d v="2016-07-11T00:00:00"/>
    <x v="176"/>
    <n v="24"/>
    <n v="20"/>
    <x v="7"/>
    <n v="4"/>
    <n v="0"/>
    <n v="40"/>
    <n v="0"/>
    <n v="40"/>
    <n v="158805"/>
    <n v="87476"/>
    <m/>
    <m/>
    <m/>
    <m/>
    <m/>
    <m/>
    <m/>
    <x v="0"/>
  </r>
  <r>
    <s v="CTG"/>
    <s v="EM"/>
    <s v="FRA0278024"/>
    <s v="CMA CGM"/>
    <s v="4929996945/4930112516/4930110023"/>
    <x v="275"/>
    <x v="1"/>
    <x v="776"/>
    <d v="2016-07-11T00:00:00"/>
    <x v="172"/>
    <n v="19"/>
    <n v="20"/>
    <x v="0"/>
    <n v="0"/>
    <n v="0"/>
    <n v="0"/>
    <n v="0"/>
    <n v="0"/>
    <s v="N/A"/>
    <s v="N/A"/>
    <m/>
    <m/>
    <m/>
    <m/>
    <m/>
    <m/>
    <m/>
    <x v="0"/>
  </r>
  <r>
    <s v="CTG"/>
    <s v="EM"/>
    <s v="MSCURV836458"/>
    <s v="MSC"/>
    <n v="4930048363"/>
    <x v="245"/>
    <x v="1"/>
    <x v="777"/>
    <d v="2016-07-20T00:00:00"/>
    <x v="174"/>
    <n v="13"/>
    <n v="20"/>
    <x v="0"/>
    <n v="0"/>
    <n v="0"/>
    <n v="0"/>
    <n v="0"/>
    <n v="0"/>
    <s v="N/A"/>
    <s v="N/A"/>
    <m/>
    <m/>
    <m/>
    <m/>
    <m/>
    <m/>
    <m/>
    <x v="0"/>
  </r>
  <r>
    <s v="CTG"/>
    <s v="EM"/>
    <s v="MSCURV836458"/>
    <s v="MSC"/>
    <n v="4930048363"/>
    <x v="245"/>
    <x v="1"/>
    <x v="778"/>
    <d v="2016-07-20T00:00:00"/>
    <x v="177"/>
    <n v="14"/>
    <n v="20"/>
    <x v="0"/>
    <n v="0"/>
    <n v="0"/>
    <n v="0"/>
    <n v="0"/>
    <n v="0"/>
    <s v="N/A"/>
    <s v="N/A"/>
    <n v="98580"/>
    <n v="37538"/>
    <m/>
    <m/>
    <n v="98580"/>
    <n v="52917"/>
    <m/>
    <x v="0"/>
  </r>
  <r>
    <s v="CTG"/>
    <s v="APDTA"/>
    <s v="MSCURV857025"/>
    <s v="MSC"/>
    <n v="4928038679"/>
    <x v="213"/>
    <x v="1"/>
    <x v="779"/>
    <d v="2016-07-20T00:00:00"/>
    <x v="178"/>
    <n v="9"/>
    <n v="20"/>
    <x v="0"/>
    <n v="0"/>
    <n v="0"/>
    <n v="0"/>
    <n v="0"/>
    <n v="0"/>
    <s v="N/A"/>
    <s v="N/A"/>
    <m/>
    <m/>
    <n v="98660"/>
    <n v="100088"/>
    <m/>
    <m/>
    <m/>
    <x v="0"/>
  </r>
  <r>
    <s v="CTG"/>
    <s v="APDTA"/>
    <s v="MSCURV853602"/>
    <s v="MSC"/>
    <s v="4928647177/4928038679"/>
    <x v="213"/>
    <x v="0"/>
    <x v="780"/>
    <d v="2016-07-20T00:00:00"/>
    <x v="178"/>
    <n v="9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MSCURV853602"/>
    <s v="MSC"/>
    <s v="4928647177/4928038679"/>
    <x v="213"/>
    <x v="0"/>
    <x v="781"/>
    <d v="2016-07-20T00:00:00"/>
    <x v="178"/>
    <n v="9"/>
    <n v="20"/>
    <x v="0"/>
    <n v="0"/>
    <n v="0"/>
    <n v="0"/>
    <n v="0"/>
    <n v="0"/>
    <s v="N/A"/>
    <s v="N/A"/>
    <n v="98659"/>
    <n v="24085"/>
    <n v="98659"/>
    <n v="61931"/>
    <n v="98659"/>
    <n v="215351"/>
    <m/>
    <x v="0"/>
  </r>
  <r>
    <s v="CTG"/>
    <s v="EM"/>
    <s v="HLCUSS5160619831"/>
    <s v="HAPAG"/>
    <n v="4929211894"/>
    <x v="261"/>
    <x v="0"/>
    <x v="782"/>
    <d v="2016-07-16T00:00:00"/>
    <x v="177"/>
    <n v="18"/>
    <n v="20"/>
    <x v="0"/>
    <n v="0"/>
    <n v="0"/>
    <n v="0"/>
    <n v="0"/>
    <n v="0"/>
    <s v="N/A"/>
    <s v="N/A"/>
    <m/>
    <m/>
    <m/>
    <m/>
    <m/>
    <m/>
    <m/>
    <x v="0"/>
  </r>
  <r>
    <s v="CTG"/>
    <s v="AP"/>
    <s v="ANRM66200A0PKZMX"/>
    <s v="HAMBURG SUD"/>
    <s v="4928081308/4930608101/4930608104"/>
    <x v="276"/>
    <x v="0"/>
    <x v="783"/>
    <d v="2016-07-15T00:00:00"/>
    <x v="177"/>
    <n v="19"/>
    <n v="20"/>
    <x v="0"/>
    <n v="0"/>
    <n v="0"/>
    <n v="0"/>
    <n v="0"/>
    <n v="0"/>
    <s v="N/A"/>
    <s v="N/A"/>
    <s v="ACS5-207519"/>
    <n v="46808"/>
    <m/>
    <m/>
    <s v="ACS5-207519"/>
    <n v="28491"/>
    <m/>
    <x v="0"/>
  </r>
  <r>
    <s v="CTG"/>
    <s v="EM"/>
    <s v="HLCUSS5160636054"/>
    <s v="HAPAG"/>
    <n v="4929927315"/>
    <x v="13"/>
    <x v="0"/>
    <x v="784"/>
    <d v="2016-07-16T00:00:00"/>
    <x v="174"/>
    <n v="17"/>
    <n v="20"/>
    <x v="0"/>
    <n v="0"/>
    <n v="0"/>
    <n v="0"/>
    <n v="0"/>
    <n v="0"/>
    <s v="N/A"/>
    <s v="N/A"/>
    <m/>
    <m/>
    <m/>
    <m/>
    <m/>
    <m/>
    <m/>
    <x v="0"/>
  </r>
  <r>
    <s v="CTG"/>
    <s v="AP"/>
    <s v="HLCUPSE160750549"/>
    <s v="HAPAG"/>
    <n v="4929678182"/>
    <x v="107"/>
    <x v="1"/>
    <x v="785"/>
    <d v="2016-07-20T00:00:00"/>
    <x v="176"/>
    <n v="15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ANRM66200A0Y0NZW"/>
    <s v="HAMBURG SUD"/>
    <s v="4930212948/4929678188/4929678187"/>
    <x v="7"/>
    <x v="0"/>
    <x v="786"/>
    <d v="2016-07-22T00:00:00"/>
    <x v="174"/>
    <n v="11"/>
    <n v="20"/>
    <x v="0"/>
    <n v="0"/>
    <n v="0"/>
    <n v="0"/>
    <n v="0"/>
    <n v="0"/>
    <s v="N/A"/>
    <s v="N/A"/>
    <m/>
    <m/>
    <m/>
    <m/>
    <s v="ACS5-207433"/>
    <n v="25412"/>
    <m/>
    <x v="0"/>
  </r>
  <r>
    <s v="CTG"/>
    <s v="APDTA"/>
    <s v="ANRM66200A0Y0NZW"/>
    <s v="HAMBURG SUD"/>
    <s v="4930212948/4929678188/4929678187"/>
    <x v="7"/>
    <x v="1"/>
    <x v="787"/>
    <d v="2016-07-22T00:00:00"/>
    <x v="177"/>
    <n v="12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ANRM66200A0Y0YYD"/>
    <s v="HAMBURG SUD"/>
    <s v="4930212948/4929678192"/>
    <x v="271"/>
    <x v="0"/>
    <x v="788"/>
    <d v="2016-07-22T00:00:00"/>
    <x v="174"/>
    <n v="11"/>
    <n v="20"/>
    <x v="0"/>
    <n v="0"/>
    <n v="0"/>
    <n v="0"/>
    <n v="0"/>
    <n v="0"/>
    <s v="N/A"/>
    <s v="N/A"/>
    <s v="ACS5-207432"/>
    <n v="28412"/>
    <m/>
    <m/>
    <s v="ACS5-207432"/>
    <n v="28412"/>
    <m/>
    <x v="0"/>
  </r>
  <r>
    <s v="BUN"/>
    <s v="EV"/>
    <s v="MSCUZY218787"/>
    <s v="MSC"/>
    <n v="4929365674"/>
    <x v="55"/>
    <x v="0"/>
    <x v="789"/>
    <d v="2016-07-07T00:00:00"/>
    <x v="166"/>
    <n v="16"/>
    <n v="20"/>
    <x v="0"/>
    <n v="0"/>
    <n v="0"/>
    <n v="0"/>
    <n v="0"/>
    <n v="0"/>
    <s v="N/A"/>
    <s v="N/A"/>
    <n v="97446"/>
    <n v="33551"/>
    <n v="97446"/>
    <n v="62908"/>
    <m/>
    <m/>
    <m/>
    <x v="0"/>
  </r>
  <r>
    <s v="BUN"/>
    <s v="CM"/>
    <s v="NAM2432401"/>
    <s v="CMA CGM"/>
    <n v="4929280523"/>
    <x v="29"/>
    <x v="0"/>
    <x v="790"/>
    <d v="2016-06-23T00:00:00"/>
    <x v="166"/>
    <n v="30"/>
    <n v="20"/>
    <x v="2"/>
    <n v="10"/>
    <n v="0"/>
    <n v="100"/>
    <n v="0"/>
    <n v="100"/>
    <m/>
    <m/>
    <m/>
    <m/>
    <m/>
    <m/>
    <m/>
    <m/>
    <m/>
    <x v="0"/>
  </r>
  <r>
    <s v="BUN"/>
    <s v="CM"/>
    <s v="NAM2432401"/>
    <s v="CMA CGM"/>
    <n v="4929280523"/>
    <x v="29"/>
    <x v="0"/>
    <x v="791"/>
    <d v="2016-06-23T00:00:00"/>
    <x v="168"/>
    <n v="31"/>
    <n v="20"/>
    <x v="1"/>
    <n v="11"/>
    <n v="0"/>
    <n v="110"/>
    <n v="0"/>
    <n v="110"/>
    <m/>
    <m/>
    <m/>
    <m/>
    <m/>
    <m/>
    <m/>
    <m/>
    <m/>
    <x v="0"/>
  </r>
  <r>
    <s v="BUN"/>
    <s v="CM"/>
    <s v="HLCUATL160559458"/>
    <s v="HAPAG"/>
    <n v="4929280526"/>
    <x v="30"/>
    <x v="0"/>
    <x v="792"/>
    <d v="2016-06-27T00:00:00"/>
    <x v="166"/>
    <n v="26"/>
    <n v="20"/>
    <x v="15"/>
    <n v="6"/>
    <n v="0"/>
    <n v="60"/>
    <n v="0"/>
    <n v="60"/>
    <n v="76911"/>
    <n v="186007"/>
    <m/>
    <m/>
    <m/>
    <m/>
    <m/>
    <m/>
    <m/>
    <x v="0"/>
  </r>
  <r>
    <s v="BUN"/>
    <s v="CM"/>
    <s v="HLCUATL160559458"/>
    <s v="HAPAG"/>
    <n v="4929280526"/>
    <x v="30"/>
    <x v="0"/>
    <x v="793"/>
    <d v="2016-06-27T00:00:00"/>
    <x v="166"/>
    <n v="26"/>
    <n v="20"/>
    <x v="15"/>
    <n v="6"/>
    <n v="0"/>
    <n v="60"/>
    <n v="0"/>
    <n v="60"/>
    <n v="76908"/>
    <n v="185972"/>
    <m/>
    <m/>
    <m/>
    <m/>
    <m/>
    <m/>
    <m/>
    <x v="0"/>
  </r>
  <r>
    <s v="BUN"/>
    <s v="CM"/>
    <s v="HLCUATL160549430"/>
    <s v="HAPAG"/>
    <n v="4929280526"/>
    <x v="30"/>
    <x v="0"/>
    <x v="794"/>
    <d v="2016-06-27T00:00:00"/>
    <x v="166"/>
    <n v="26"/>
    <n v="20"/>
    <x v="15"/>
    <n v="6"/>
    <n v="0"/>
    <n v="60"/>
    <n v="0"/>
    <n v="60"/>
    <n v="76908"/>
    <n v="185972"/>
    <m/>
    <m/>
    <m/>
    <m/>
    <m/>
    <m/>
    <m/>
    <x v="0"/>
  </r>
  <r>
    <s v="BUN"/>
    <s v="ED"/>
    <s v="HLCUSCL160623032"/>
    <s v="HAPAG"/>
    <n v="4928797628"/>
    <x v="67"/>
    <x v="1"/>
    <x v="795"/>
    <d v="2016-06-27T00:00:00"/>
    <x v="169"/>
    <n v="29"/>
    <n v="20"/>
    <x v="12"/>
    <n v="9"/>
    <n v="0"/>
    <n v="90"/>
    <n v="0"/>
    <n v="90"/>
    <n v="154046"/>
    <n v="279968"/>
    <m/>
    <m/>
    <m/>
    <m/>
    <m/>
    <m/>
    <m/>
    <x v="0"/>
  </r>
  <r>
    <s v="BUN"/>
    <s v="CM"/>
    <s v="HLCUATL160548426"/>
    <s v="HAPAG"/>
    <n v="4929280527"/>
    <x v="30"/>
    <x v="0"/>
    <x v="796"/>
    <d v="2016-06-27T00:00:00"/>
    <x v="168"/>
    <n v="27"/>
    <n v="20"/>
    <x v="3"/>
    <n v="7"/>
    <n v="0"/>
    <n v="70"/>
    <n v="0"/>
    <n v="70"/>
    <n v="76909"/>
    <n v="216968"/>
    <m/>
    <m/>
    <m/>
    <m/>
    <m/>
    <m/>
    <m/>
    <x v="0"/>
  </r>
  <r>
    <s v="BUN"/>
    <s v="CM"/>
    <s v="HLCUATL160548426"/>
    <s v="HAPAG"/>
    <n v="4929280527"/>
    <x v="30"/>
    <x v="0"/>
    <x v="797"/>
    <d v="2016-06-27T00:00:00"/>
    <x v="168"/>
    <n v="27"/>
    <n v="20"/>
    <x v="3"/>
    <n v="7"/>
    <n v="0"/>
    <n v="70"/>
    <n v="0"/>
    <n v="70"/>
    <n v="76909"/>
    <n v="216968"/>
    <m/>
    <m/>
    <m/>
    <m/>
    <m/>
    <m/>
    <m/>
    <x v="0"/>
  </r>
  <r>
    <s v="BUN"/>
    <s v="CM"/>
    <s v="NAM2436833"/>
    <s v="CMA CGM"/>
    <n v="4929311315"/>
    <x v="29"/>
    <x v="0"/>
    <x v="798"/>
    <d v="2016-06-30T00:00:00"/>
    <x v="171"/>
    <n v="27"/>
    <n v="20"/>
    <x v="3"/>
    <n v="7"/>
    <n v="0"/>
    <n v="70"/>
    <n v="0"/>
    <n v="70"/>
    <n v="156548"/>
    <n v="1698452"/>
    <m/>
    <m/>
    <m/>
    <m/>
    <m/>
    <m/>
    <m/>
    <x v="0"/>
  </r>
  <r>
    <s v="BUN"/>
    <s v="CM"/>
    <s v="MSCUUQ193338"/>
    <s v="MSC"/>
    <n v="4929314400"/>
    <x v="6"/>
    <x v="0"/>
    <x v="799"/>
    <d v="2016-07-01T00:00:00"/>
    <x v="168"/>
    <n v="23"/>
    <n v="20"/>
    <x v="6"/>
    <n v="3"/>
    <n v="0"/>
    <n v="30"/>
    <n v="0"/>
    <n v="30"/>
    <n v="99788"/>
    <n v="108463"/>
    <n v="97464"/>
    <n v="33551"/>
    <m/>
    <m/>
    <m/>
    <m/>
    <m/>
    <x v="0"/>
  </r>
  <r>
    <s v="BUN"/>
    <s v="EV"/>
    <s v="MSCURV789590"/>
    <s v="MSC"/>
    <s v="4930135884/4930234726/4929944695"/>
    <x v="277"/>
    <x v="0"/>
    <x v="800"/>
    <d v="2016-07-05T00:00:00"/>
    <x v="171"/>
    <n v="22"/>
    <n v="20"/>
    <x v="11"/>
    <n v="2"/>
    <n v="0"/>
    <n v="20"/>
    <n v="0"/>
    <n v="20"/>
    <n v="97456"/>
    <n v="723086"/>
    <n v="97457"/>
    <n v="33551"/>
    <m/>
    <m/>
    <m/>
    <m/>
    <m/>
    <x v="0"/>
  </r>
  <r>
    <s v="BUN"/>
    <s v="EB"/>
    <s v="0346512809"/>
    <s v="WAN HAI"/>
    <n v="4930048968"/>
    <x v="8"/>
    <x v="0"/>
    <x v="801"/>
    <d v="2016-07-20T00:00:00"/>
    <x v="174"/>
    <n v="13"/>
    <n v="10"/>
    <x v="6"/>
    <n v="3"/>
    <n v="0"/>
    <n v="300"/>
    <n v="0"/>
    <n v="300"/>
    <m/>
    <m/>
    <m/>
    <m/>
    <m/>
    <m/>
    <m/>
    <m/>
    <m/>
    <x v="0"/>
  </r>
  <r>
    <s v="BUN"/>
    <s v="ED"/>
    <s v="SLD235145"/>
    <s v="MAERSK"/>
    <s v="4930139313/4930023793"/>
    <x v="278"/>
    <x v="1"/>
    <x v="802"/>
    <d v="2016-06-28T00:00:00"/>
    <x v="178"/>
    <n v="31"/>
    <n v="20"/>
    <x v="1"/>
    <n v="11"/>
    <n v="0"/>
    <n v="110"/>
    <n v="0"/>
    <n v="110"/>
    <n v="9533231668"/>
    <n v="594512"/>
    <m/>
    <m/>
    <m/>
    <m/>
    <m/>
    <m/>
    <m/>
    <x v="0"/>
  </r>
  <r>
    <s v="BUN"/>
    <s v="ED"/>
    <s v="SLD259306"/>
    <s v="MAERSK"/>
    <n v="4928797633"/>
    <x v="67"/>
    <x v="1"/>
    <x v="803"/>
    <d v="2016-07-20T00:00:00"/>
    <x v="178"/>
    <n v="9"/>
    <n v="20"/>
    <x v="0"/>
    <n v="0"/>
    <n v="0"/>
    <n v="0"/>
    <n v="0"/>
    <n v="0"/>
    <s v="N/A"/>
    <s v="N/A"/>
    <m/>
    <m/>
    <m/>
    <m/>
    <m/>
    <m/>
    <m/>
    <x v="0"/>
  </r>
  <r>
    <s v="BUN"/>
    <s v="ED"/>
    <s v="SLD259233"/>
    <s v="MAERSK"/>
    <s v="4930856575/4928797633"/>
    <x v="67"/>
    <x v="1"/>
    <x v="804"/>
    <d v="2016-07-26T00:00:00"/>
    <x v="177"/>
    <n v="8"/>
    <n v="20"/>
    <x v="0"/>
    <n v="0"/>
    <n v="0"/>
    <n v="0"/>
    <n v="0"/>
    <n v="0"/>
    <s v="N/A"/>
    <s v="N/A"/>
    <m/>
    <m/>
    <m/>
    <m/>
    <m/>
    <m/>
    <m/>
    <x v="0"/>
  </r>
  <r>
    <s v="BUN"/>
    <s v="ED"/>
    <s v="SLD259233"/>
    <s v="MAERSK"/>
    <s v="4930856575/4928797633"/>
    <x v="67"/>
    <x v="1"/>
    <x v="805"/>
    <d v="2016-07-26T00:00:00"/>
    <x v="176"/>
    <n v="9"/>
    <n v="20"/>
    <x v="0"/>
    <n v="0"/>
    <n v="0"/>
    <n v="0"/>
    <n v="0"/>
    <n v="0"/>
    <s v="N/A"/>
    <s v="N/A"/>
    <m/>
    <m/>
    <m/>
    <m/>
    <m/>
    <m/>
    <m/>
    <x v="0"/>
  </r>
  <r>
    <s v="BUN"/>
    <s v="ED"/>
    <s v="SLD275823"/>
    <s v="MAERSK"/>
    <s v="4930820975/4930820972/4930856574/4930023764"/>
    <x v="279"/>
    <x v="1"/>
    <x v="806"/>
    <d v="2016-07-26T00:00:00"/>
    <x v="174"/>
    <n v="7"/>
    <n v="20"/>
    <x v="0"/>
    <n v="0"/>
    <n v="0"/>
    <n v="0"/>
    <n v="0"/>
    <n v="0"/>
    <s v="N/A"/>
    <s v="N/A"/>
    <m/>
    <m/>
    <m/>
    <m/>
    <m/>
    <m/>
    <m/>
    <x v="0"/>
  </r>
  <r>
    <s v="BUN"/>
    <s v="ED"/>
    <s v="0108415"/>
    <s v="ITT"/>
    <n v="4927859990"/>
    <x v="84"/>
    <x v="3"/>
    <x v="807"/>
    <d v="2016-04-07T00:00:00"/>
    <x v="135"/>
    <n v="69"/>
    <n v="15"/>
    <x v="54"/>
    <n v="20"/>
    <n v="34"/>
    <n v="500"/>
    <n v="850"/>
    <n v="1350"/>
    <m/>
    <m/>
    <m/>
    <m/>
    <m/>
    <m/>
    <m/>
    <m/>
    <m/>
    <x v="0"/>
  </r>
  <r>
    <s v="BUN"/>
    <s v="ED"/>
    <s v="00109814"/>
    <s v="ITT"/>
    <n v="4928516370"/>
    <x v="84"/>
    <x v="3"/>
    <x v="808"/>
    <d v="2016-05-12T00:00:00"/>
    <x v="137"/>
    <n v="40"/>
    <n v="15"/>
    <x v="25"/>
    <n v="20"/>
    <n v="5"/>
    <n v="500"/>
    <n v="125"/>
    <n v="625"/>
    <m/>
    <m/>
    <m/>
    <m/>
    <m/>
    <m/>
    <m/>
    <m/>
    <m/>
    <x v="0"/>
  </r>
  <r>
    <s v="BUN"/>
    <s v="ED"/>
    <s v="00109815"/>
    <s v="ITT"/>
    <n v="4928535673"/>
    <x v="84"/>
    <x v="3"/>
    <x v="809"/>
    <d v="2016-05-12T00:00:00"/>
    <x v="151"/>
    <n v="55"/>
    <n v="15"/>
    <x v="50"/>
    <n v="20"/>
    <n v="20"/>
    <n v="500"/>
    <n v="500"/>
    <n v="1000"/>
    <m/>
    <m/>
    <m/>
    <m/>
    <m/>
    <m/>
    <m/>
    <m/>
    <m/>
    <x v="0"/>
  </r>
  <r>
    <s v="BUN"/>
    <s v="ED"/>
    <s v="00111430"/>
    <s v="ITT"/>
    <n v="4928569498"/>
    <x v="84"/>
    <x v="3"/>
    <x v="810"/>
    <d v="2016-06-08T00:00:00"/>
    <x v="177"/>
    <n v="56"/>
    <n v="15"/>
    <x v="36"/>
    <n v="20"/>
    <n v="21"/>
    <n v="500"/>
    <n v="525"/>
    <n v="1025"/>
    <m/>
    <m/>
    <m/>
    <m/>
    <m/>
    <m/>
    <m/>
    <m/>
    <m/>
    <x v="0"/>
  </r>
  <r>
    <s v="CTG"/>
    <s v="ED"/>
    <s v="SMLU4507997A"/>
    <s v="Seaboard "/>
    <n v="4929818189"/>
    <x v="280"/>
    <x v="0"/>
    <x v="811"/>
    <d v="2016-06-24T00:00:00"/>
    <x v="155"/>
    <n v="16"/>
    <n v="10"/>
    <x v="15"/>
    <n v="6"/>
    <n v="0"/>
    <n v="600"/>
    <n v="0"/>
    <n v="600"/>
    <m/>
    <m/>
    <m/>
    <m/>
    <m/>
    <m/>
    <m/>
    <m/>
    <m/>
    <x v="0"/>
  </r>
  <r>
    <s v="CTG"/>
    <s v="EM"/>
    <s v="HLCUATL160650652"/>
    <s v="HAPAG"/>
    <n v="4929996948"/>
    <x v="281"/>
    <x v="0"/>
    <x v="812"/>
    <d v="2016-07-03T00:00:00"/>
    <x v="175"/>
    <n v="33"/>
    <n v="20"/>
    <x v="16"/>
    <n v="13"/>
    <n v="0"/>
    <n v="130"/>
    <n v="0"/>
    <n v="130"/>
    <m/>
    <m/>
    <m/>
    <m/>
    <m/>
    <m/>
    <m/>
    <m/>
    <m/>
    <x v="0"/>
  </r>
  <r>
    <s v="CTG"/>
    <s v="EM"/>
    <s v="MSCUKM002248"/>
    <s v="MSC"/>
    <n v="4928830405"/>
    <x v="282"/>
    <x v="0"/>
    <x v="813"/>
    <d v="2016-07-20T00:00:00"/>
    <x v="179"/>
    <n v="17"/>
    <n v="20"/>
    <x v="0"/>
    <n v="0"/>
    <n v="0"/>
    <n v="0"/>
    <n v="0"/>
    <n v="0"/>
    <s v="N/A"/>
    <s v="N/A"/>
    <n v="98444"/>
    <n v="24278"/>
    <m/>
    <m/>
    <m/>
    <m/>
    <m/>
    <x v="0"/>
  </r>
  <r>
    <s v="CTG"/>
    <s v="EM"/>
    <s v="MSCURV846283"/>
    <s v="MSC"/>
    <n v="4929475642"/>
    <x v="26"/>
    <x v="1"/>
    <x v="814"/>
    <d v="2016-07-20T00:00:00"/>
    <x v="177"/>
    <n v="14"/>
    <n v="20"/>
    <x v="0"/>
    <n v="0"/>
    <n v="0"/>
    <n v="0"/>
    <n v="0"/>
    <n v="0"/>
    <s v="N/A"/>
    <s v="N/A"/>
    <n v="98658"/>
    <n v="37538"/>
    <n v="98658"/>
    <n v="5058"/>
    <m/>
    <m/>
    <m/>
    <x v="0"/>
  </r>
  <r>
    <s v="CTG"/>
    <s v="EN"/>
    <s v="MSCURV853263"/>
    <s v="MSC"/>
    <n v="4928597337"/>
    <x v="36"/>
    <x v="0"/>
    <x v="815"/>
    <d v="2016-07-20T00:00:00"/>
    <x v="179"/>
    <n v="17"/>
    <n v="20"/>
    <x v="0"/>
    <n v="0"/>
    <n v="0"/>
    <n v="0"/>
    <n v="0"/>
    <n v="0"/>
    <s v="N/A"/>
    <s v="N/A"/>
    <m/>
    <m/>
    <n v="98273"/>
    <n v="64473"/>
    <m/>
    <m/>
    <m/>
    <x v="0"/>
  </r>
  <r>
    <s v="CTG"/>
    <s v="EM"/>
    <s v="FRA0278140"/>
    <s v="CMA CGM"/>
    <n v="4930052654"/>
    <x v="283"/>
    <x v="0"/>
    <x v="816"/>
    <d v="2016-07-17T00:00:00"/>
    <x v="180"/>
    <n v="24"/>
    <n v="20"/>
    <x v="7"/>
    <n v="4"/>
    <n v="0"/>
    <n v="40"/>
    <n v="0"/>
    <n v="40"/>
    <n v="158929"/>
    <n v="87476"/>
    <m/>
    <m/>
    <m/>
    <m/>
    <m/>
    <m/>
    <m/>
    <x v="0"/>
  </r>
  <r>
    <s v="CTG"/>
    <s v="EM"/>
    <s v="FRA0278925"/>
    <s v="CMA CGM"/>
    <n v="4930624740"/>
    <x v="284"/>
    <x v="0"/>
    <x v="817"/>
    <d v="2016-07-25T00:00:00"/>
    <x v="175"/>
    <n v="11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ANR160639973"/>
    <s v="HAPAG"/>
    <n v="4929617396"/>
    <x v="71"/>
    <x v="0"/>
    <x v="818"/>
    <d v="2016-07-27T00:00:00"/>
    <x v="175"/>
    <n v="9"/>
    <n v="20"/>
    <x v="0"/>
    <n v="0"/>
    <n v="0"/>
    <n v="0"/>
    <n v="0"/>
    <n v="0"/>
    <s v="N/A"/>
    <s v="N/A"/>
    <m/>
    <m/>
    <m/>
    <m/>
    <m/>
    <m/>
    <m/>
    <x v="0"/>
  </r>
  <r>
    <s v="CTG"/>
    <s v="AP"/>
    <s v="FRA0278478"/>
    <s v="CMA CGM"/>
    <n v="4929185990"/>
    <x v="5"/>
    <x v="0"/>
    <x v="819"/>
    <d v="2016-07-25T00:00:00"/>
    <x v="173"/>
    <n v="6"/>
    <n v="20"/>
    <x v="0"/>
    <n v="0"/>
    <n v="0"/>
    <n v="0"/>
    <n v="0"/>
    <n v="0"/>
    <s v="N/A"/>
    <s v="N/A"/>
    <m/>
    <m/>
    <m/>
    <m/>
    <m/>
    <m/>
    <m/>
    <x v="0"/>
  </r>
  <r>
    <s v="CTG"/>
    <s v="ED"/>
    <s v="HLCUATL160711194"/>
    <s v="HAPAG"/>
    <n v="4930599948"/>
    <x v="285"/>
    <x v="0"/>
    <x v="820"/>
    <d v="2016-07-17T00:00:00"/>
    <x v="179"/>
    <n v="20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78584"/>
    <s v="CMA CGM"/>
    <s v="4930719870/4930108302/4930218415/4930719870"/>
    <x v="286"/>
    <x v="1"/>
    <x v="821"/>
    <d v="2016-07-25T00:00:00"/>
    <x v="181"/>
    <n v="15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HLCUSS5160706455"/>
    <s v="HAPAG"/>
    <n v="4925642843"/>
    <x v="287"/>
    <x v="1"/>
    <x v="822"/>
    <d v="2016-07-24T00:00:00"/>
    <x v="174"/>
    <n v="9"/>
    <n v="20"/>
    <x v="0"/>
    <n v="0"/>
    <n v="0"/>
    <n v="0"/>
    <n v="0"/>
    <n v="0"/>
    <s v="N/A"/>
    <s v="N/A"/>
    <m/>
    <m/>
    <m/>
    <m/>
    <m/>
    <m/>
    <m/>
    <x v="0"/>
  </r>
  <r>
    <s v="CTG"/>
    <s v="EV"/>
    <s v="FRA0278839"/>
    <s v="CMA CGM"/>
    <n v="4929450337"/>
    <x v="248"/>
    <x v="0"/>
    <x v="823"/>
    <d v="2016-07-26T00:00:00"/>
    <x v="179"/>
    <n v="11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78774"/>
    <s v="CMA CGM"/>
    <n v="4930719872"/>
    <x v="28"/>
    <x v="0"/>
    <x v="824"/>
    <d v="2016-07-25T00:00:00"/>
    <x v="179"/>
    <n v="12"/>
    <n v="20"/>
    <x v="0"/>
    <n v="0"/>
    <n v="0"/>
    <n v="0"/>
    <n v="0"/>
    <n v="0"/>
    <s v="N/A"/>
    <s v="N/A"/>
    <m/>
    <m/>
    <m/>
    <m/>
    <m/>
    <m/>
    <m/>
    <x v="0"/>
  </r>
  <r>
    <s v="CTG"/>
    <s v="ED"/>
    <s v="SMLU4544156A"/>
    <s v="Seaboard "/>
    <s v="4928822726/4930507036"/>
    <x v="288"/>
    <x v="1"/>
    <x v="825"/>
    <d v="2016-07-23T00:00:00"/>
    <x v="181"/>
    <n v="17"/>
    <n v="10"/>
    <x v="3"/>
    <n v="7"/>
    <n v="0"/>
    <n v="840"/>
    <n v="0"/>
    <n v="840"/>
    <m/>
    <m/>
    <m/>
    <m/>
    <m/>
    <m/>
    <m/>
    <m/>
    <m/>
    <x v="0"/>
  </r>
  <r>
    <s v="CTG"/>
    <s v="EB"/>
    <s v="HLCUATL160717888"/>
    <s v="HAPAG"/>
    <n v="4929337184"/>
    <x v="289"/>
    <x v="1"/>
    <x v="826"/>
    <d v="2016-07-24T00:00:00"/>
    <x v="182"/>
    <n v="18"/>
    <n v="20"/>
    <x v="0"/>
    <n v="0"/>
    <n v="0"/>
    <n v="0"/>
    <n v="0"/>
    <n v="0"/>
    <s v="N/A"/>
    <s v="N/A"/>
    <n v="155687"/>
    <n v="58186"/>
    <n v="155687"/>
    <n v="210992"/>
    <n v="155687"/>
    <n v="125324"/>
    <m/>
    <x v="0"/>
  </r>
  <r>
    <s v="CTG"/>
    <s v="ED"/>
    <s v="SMLU4544166A"/>
    <s v="Seaboard "/>
    <n v="4930803457"/>
    <x v="280"/>
    <x v="0"/>
    <x v="827"/>
    <d v="2016-07-23T00:00:00"/>
    <x v="180"/>
    <n v="18"/>
    <n v="10"/>
    <x v="19"/>
    <n v="8"/>
    <n v="0"/>
    <n v="800"/>
    <n v="0"/>
    <n v="800"/>
    <m/>
    <m/>
    <m/>
    <m/>
    <m/>
    <m/>
    <m/>
    <m/>
    <m/>
    <x v="0"/>
  </r>
  <r>
    <s v="CTG"/>
    <s v="EM"/>
    <s v="FRA0278738"/>
    <s v="CMA CGM"/>
    <n v="4930719870"/>
    <x v="290"/>
    <x v="0"/>
    <x v="828"/>
    <d v="2016-07-25T00:00:00"/>
    <x v="181"/>
    <n v="15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HLCUSS5160707491"/>
    <s v="HAPAG"/>
    <s v="4930763806/4930762847"/>
    <x v="7"/>
    <x v="1"/>
    <x v="829"/>
    <d v="2016-07-24T00:00:00"/>
    <x v="176"/>
    <n v="11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HLCUSS5160707491"/>
    <s v="HAPAG"/>
    <s v="4930763806/4930762847"/>
    <x v="7"/>
    <x v="0"/>
    <x v="830"/>
    <d v="2016-07-24T00:00:00"/>
    <x v="175"/>
    <n v="12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MSCURV881611"/>
    <s v="MSC"/>
    <n v="4929217684"/>
    <x v="213"/>
    <x v="0"/>
    <x v="831"/>
    <d v="2016-07-27T00:00:00"/>
    <x v="176"/>
    <n v="8"/>
    <n v="20"/>
    <x v="0"/>
    <n v="0"/>
    <n v="0"/>
    <n v="0"/>
    <n v="0"/>
    <n v="0"/>
    <s v="N/A"/>
    <s v="N/A"/>
    <m/>
    <m/>
    <n v="98274"/>
    <n v="85099"/>
    <n v="98274"/>
    <n v="64905"/>
    <m/>
    <x v="0"/>
  </r>
  <r>
    <s v="CTG"/>
    <s v="APDTA"/>
    <s v="MSCURV881611"/>
    <s v="MSC"/>
    <n v="4929217684"/>
    <x v="213"/>
    <x v="1"/>
    <x v="832"/>
    <d v="2016-07-27T00:00:00"/>
    <x v="176"/>
    <n v="8"/>
    <n v="20"/>
    <x v="0"/>
    <n v="0"/>
    <n v="0"/>
    <n v="0"/>
    <n v="0"/>
    <n v="0"/>
    <s v="N/A"/>
    <s v="N/A"/>
    <n v="98274"/>
    <n v="39340"/>
    <n v="98274"/>
    <n v="19580"/>
    <m/>
    <m/>
    <m/>
    <x v="0"/>
  </r>
  <r>
    <s v="CTG"/>
    <s v="EM"/>
    <s v="HLCUATL160739122"/>
    <s v="HAPAG"/>
    <n v="4930680776"/>
    <x v="235"/>
    <x v="0"/>
    <x v="833"/>
    <d v="2016-07-31T00:00:00"/>
    <x v="183"/>
    <n v="12"/>
    <n v="20"/>
    <x v="0"/>
    <n v="0"/>
    <n v="0"/>
    <n v="0"/>
    <n v="0"/>
    <n v="0"/>
    <s v="N/A"/>
    <s v="N/A"/>
    <m/>
    <m/>
    <m/>
    <m/>
    <m/>
    <m/>
    <m/>
    <x v="0"/>
  </r>
  <r>
    <s v="CTG"/>
    <s v="ED"/>
    <s v="SMLU4544456A"/>
    <s v="Seaboard "/>
    <s v="4930803454/4930820953"/>
    <x v="291"/>
    <x v="0"/>
    <x v="834"/>
    <d v="2016-07-23T00:00:00"/>
    <x v="184"/>
    <n v="21"/>
    <n v="10"/>
    <x v="1"/>
    <n v="11"/>
    <n v="0"/>
    <n v="1100"/>
    <n v="0"/>
    <n v="1100"/>
    <m/>
    <m/>
    <m/>
    <m/>
    <m/>
    <m/>
    <m/>
    <m/>
    <m/>
    <x v="0"/>
  </r>
  <r>
    <s v="CTG"/>
    <s v="AP"/>
    <s v="HLCUBC1160708956"/>
    <s v="HAPAG"/>
    <n v="4930599941"/>
    <x v="197"/>
    <x v="0"/>
    <x v="835"/>
    <d v="2016-07-30T00:00:00"/>
    <x v="184"/>
    <n v="14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78985"/>
    <s v="CMA CGM"/>
    <s v="4930682326/4930719874/4930719874/4930682326/4930719874/4930719874/4930108316/4930719874"/>
    <x v="292"/>
    <x v="1"/>
    <x v="836"/>
    <d v="2016-08-01T00:00:00"/>
    <x v="184"/>
    <n v="12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FRA0279348"/>
    <s v="CMA CGM"/>
    <n v="4928166108"/>
    <x v="7"/>
    <x v="1"/>
    <x v="837"/>
    <d v="2016-07-31T00:00:00"/>
    <x v="179"/>
    <n v="6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FRA0279348"/>
    <s v="CMA CGM"/>
    <n v="4928166108"/>
    <x v="7"/>
    <x v="1"/>
    <x v="838"/>
    <d v="2016-07-31T00:00:00"/>
    <x v="175"/>
    <n v="5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79259"/>
    <s v="CMA CGM"/>
    <s v="4930051123/4930110050/4930742763"/>
    <x v="293"/>
    <x v="1"/>
    <x v="839"/>
    <d v="2016-08-01T00:00:00"/>
    <x v="185"/>
    <n v="16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0739959"/>
    <s v="HAPAG"/>
    <n v="4930233500"/>
    <x v="30"/>
    <x v="0"/>
    <x v="840"/>
    <d v="2016-07-30T00:00:00"/>
    <x v="175"/>
    <n v="6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0739959"/>
    <s v="HAPAG"/>
    <n v="4930233500"/>
    <x v="30"/>
    <x v="0"/>
    <x v="841"/>
    <d v="2016-07-30T00:00:00"/>
    <x v="179"/>
    <n v="7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0739294"/>
    <s v="HAPAG"/>
    <n v="4929779084"/>
    <x v="30"/>
    <x v="0"/>
    <x v="842"/>
    <d v="2016-07-30T00:00:00"/>
    <x v="186"/>
    <n v="8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0739294"/>
    <s v="HAPAG"/>
    <n v="4929779084"/>
    <x v="30"/>
    <x v="0"/>
    <x v="843"/>
    <d v="2016-07-30T00:00:00"/>
    <x v="179"/>
    <n v="7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HLCUATL160737423"/>
    <s v="HAPAG"/>
    <n v="4929670885"/>
    <x v="214"/>
    <x v="1"/>
    <x v="844"/>
    <d v="2016-07-31T00:00:00"/>
    <x v="186"/>
    <n v="7"/>
    <n v="20"/>
    <x v="0"/>
    <n v="0"/>
    <n v="0"/>
    <n v="0"/>
    <n v="0"/>
    <n v="0"/>
    <s v="N/A"/>
    <s v="N/A"/>
    <n v="155361"/>
    <n v="58919"/>
    <m/>
    <m/>
    <n v="155361"/>
    <n v="126903"/>
    <m/>
    <x v="0"/>
  </r>
  <r>
    <s v="CTG"/>
    <s v="CM"/>
    <s v="HLCUATL160739948"/>
    <s v="HAPAG"/>
    <n v="4929779074"/>
    <x v="30"/>
    <x v="0"/>
    <x v="845"/>
    <d v="2016-07-30T00:00:00"/>
    <x v="183"/>
    <n v="13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0739948"/>
    <s v="HAPAG"/>
    <n v="4929779074"/>
    <x v="30"/>
    <x v="0"/>
    <x v="846"/>
    <d v="2016-07-30T00:00:00"/>
    <x v="187"/>
    <n v="15"/>
    <n v="20"/>
    <x v="0"/>
    <n v="0"/>
    <n v="0"/>
    <n v="0"/>
    <n v="0"/>
    <n v="0"/>
    <s v="N/A"/>
    <s v="N/A"/>
    <m/>
    <m/>
    <m/>
    <m/>
    <m/>
    <m/>
    <m/>
    <x v="0"/>
  </r>
  <r>
    <s v="CTG"/>
    <s v="EM"/>
    <s v="SUDU66200A0Y0MKM "/>
    <s v="HAMBURG SUD"/>
    <n v="4929927316"/>
    <x v="13"/>
    <x v="0"/>
    <x v="847"/>
    <d v="2016-07-22T00:00:00"/>
    <x v="182"/>
    <n v="20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0737350"/>
    <s v="HAPAG"/>
    <n v="4929779082"/>
    <x v="30"/>
    <x v="0"/>
    <x v="848"/>
    <d v="2016-07-30T00:00:00"/>
    <x v="188"/>
    <n v="20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0737350"/>
    <s v="HAPAG"/>
    <n v="4929779082"/>
    <x v="30"/>
    <x v="0"/>
    <x v="849"/>
    <d v="2016-07-30T00:00:00"/>
    <x v="188"/>
    <n v="20"/>
    <n v="20"/>
    <x v="0"/>
    <n v="0"/>
    <n v="0"/>
    <n v="0"/>
    <n v="0"/>
    <n v="0"/>
    <s v="N/A"/>
    <s v="N/A"/>
    <m/>
    <m/>
    <m/>
    <m/>
    <m/>
    <m/>
    <m/>
    <x v="0"/>
  </r>
  <r>
    <s v="CTG"/>
    <s v="EC"/>
    <s v="FRA0279221"/>
    <s v="CMA CGM"/>
    <n v="4930720378"/>
    <x v="42"/>
    <x v="1"/>
    <x v="850"/>
    <d v="2016-08-01T00:00:00"/>
    <x v="183"/>
    <n v="11"/>
    <n v="20"/>
    <x v="0"/>
    <n v="0"/>
    <n v="0"/>
    <n v="0"/>
    <n v="0"/>
    <n v="0"/>
    <s v="N/A"/>
    <s v="N/A"/>
    <m/>
    <m/>
    <m/>
    <m/>
    <m/>
    <m/>
    <m/>
    <x v="0"/>
  </r>
  <r>
    <s v="CTG"/>
    <s v="AP"/>
    <s v="FRA0278612"/>
    <s v="CMA CGM"/>
    <n v="4929185955"/>
    <x v="294"/>
    <x v="1"/>
    <x v="851"/>
    <d v="2016-07-25T00:00:00"/>
    <x v="187"/>
    <n v="20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0751792"/>
    <s v="HAPAG"/>
    <n v="4930241152"/>
    <x v="29"/>
    <x v="0"/>
    <x v="852"/>
    <d v="2016-08-07T00:00:00"/>
    <x v="187"/>
    <n v="7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0755084"/>
    <s v="HAPAG"/>
    <n v="4929788485"/>
    <x v="6"/>
    <x v="0"/>
    <x v="853"/>
    <d v="2016-08-07T00:00:00"/>
    <x v="183"/>
    <n v="5"/>
    <n v="20"/>
    <x v="0"/>
    <n v="0"/>
    <n v="0"/>
    <n v="0"/>
    <n v="0"/>
    <n v="0"/>
    <s v="N/A"/>
    <s v="N/A"/>
    <m/>
    <m/>
    <m/>
    <m/>
    <m/>
    <m/>
    <m/>
    <x v="0"/>
  </r>
  <r>
    <s v="BUN"/>
    <s v="ED"/>
    <s v="SLD275823"/>
    <s v="sealand"/>
    <s v="4930820975/4930820972/4930856574/4930023764"/>
    <x v="279"/>
    <x v="1"/>
    <x v="854"/>
    <d v="2016-07-26T00:00:00"/>
    <x v="176"/>
    <n v="9"/>
    <n v="20"/>
    <x v="0"/>
    <n v="0"/>
    <n v="0"/>
    <n v="0"/>
    <n v="0"/>
    <n v="0"/>
    <s v="N/A"/>
    <s v="N/A"/>
    <m/>
    <m/>
    <m/>
    <m/>
    <m/>
    <m/>
    <m/>
    <x v="0"/>
  </r>
  <r>
    <s v="BUN"/>
    <s v="EB"/>
    <s v="TWSC16060137"/>
    <s v="TGL"/>
    <n v="4930264611"/>
    <x v="295"/>
    <x v="0"/>
    <x v="855"/>
    <d v="2016-07-04T00:00:00"/>
    <x v="181"/>
    <n v="36"/>
    <n v="10"/>
    <x v="10"/>
    <n v="20"/>
    <n v="6"/>
    <n v="2000"/>
    <n v="600"/>
    <n v="2600"/>
    <n v="74554"/>
    <n v="7323538"/>
    <m/>
    <m/>
    <m/>
    <m/>
    <m/>
    <m/>
    <m/>
    <x v="0"/>
  </r>
  <r>
    <s v="BUN"/>
    <s v="CM"/>
    <s v="NAM2461583"/>
    <s v="CMA CGM"/>
    <n v="4929779088"/>
    <x v="29"/>
    <x v="0"/>
    <x v="856"/>
    <d v="2016-07-28T00:00:00"/>
    <x v="175"/>
    <n v="8"/>
    <n v="20"/>
    <x v="0"/>
    <n v="0"/>
    <n v="0"/>
    <n v="0"/>
    <n v="0"/>
    <n v="0"/>
    <s v="N/A"/>
    <s v="N/A"/>
    <m/>
    <m/>
    <m/>
    <m/>
    <n v="157867"/>
    <n v="1137535"/>
    <m/>
    <x v="0"/>
  </r>
  <r>
    <s v="BUN"/>
    <s v="ED"/>
    <s v="HLCUSCL160700179"/>
    <s v="HAPAG"/>
    <s v="4930856576/4930875472"/>
    <x v="296"/>
    <x v="1"/>
    <x v="857"/>
    <d v="2016-08-01T00:00:00"/>
    <x v="181"/>
    <n v="8"/>
    <n v="20"/>
    <x v="0"/>
    <n v="0"/>
    <n v="0"/>
    <n v="0"/>
    <n v="0"/>
    <n v="0"/>
    <s v="N/A"/>
    <s v="N/A"/>
    <m/>
    <m/>
    <m/>
    <m/>
    <m/>
    <m/>
    <m/>
    <x v="0"/>
  </r>
  <r>
    <s v="BUN"/>
    <s v="ED"/>
    <s v="HLCUSCL160700179"/>
    <s v="HAPAG"/>
    <s v="4930856576/4930875472"/>
    <x v="296"/>
    <x v="1"/>
    <x v="858"/>
    <d v="2016-08-01T00:00:00"/>
    <x v="180"/>
    <n v="9"/>
    <n v="20"/>
    <x v="0"/>
    <n v="0"/>
    <n v="0"/>
    <n v="0"/>
    <n v="0"/>
    <n v="0"/>
    <s v="N/A"/>
    <s v="N/A"/>
    <m/>
    <m/>
    <m/>
    <m/>
    <m/>
    <m/>
    <m/>
    <x v="0"/>
  </r>
  <r>
    <s v="BUN"/>
    <s v="ED"/>
    <s v="HLCUSCL160700325"/>
    <s v="HAPAG"/>
    <s v="4930907448/4931037350"/>
    <x v="67"/>
    <x v="1"/>
    <x v="859"/>
    <d v="2016-08-01T00:00:00"/>
    <x v="187"/>
    <n v="13"/>
    <n v="20"/>
    <x v="0"/>
    <n v="0"/>
    <n v="0"/>
    <n v="0"/>
    <n v="0"/>
    <n v="0"/>
    <s v="N/A"/>
    <s v="N/A"/>
    <m/>
    <m/>
    <n v="160888"/>
    <n v="374606"/>
    <n v="160888"/>
    <n v="126069"/>
    <m/>
    <x v="0"/>
  </r>
  <r>
    <s v="BUN"/>
    <s v="ED"/>
    <s v="HLCUSCL160700325"/>
    <s v="HAPAG"/>
    <s v="4930907448/4931037350"/>
    <x v="67"/>
    <x v="1"/>
    <x v="860"/>
    <d v="2016-08-01T00:00:00"/>
    <x v="189"/>
    <n v="17"/>
    <n v="20"/>
    <x v="0"/>
    <n v="0"/>
    <n v="0"/>
    <n v="0"/>
    <n v="0"/>
    <n v="0"/>
    <s v="N/A"/>
    <s v="N/A"/>
    <n v="160888"/>
    <n v="58532"/>
    <m/>
    <m/>
    <n v="160888"/>
    <n v="126069"/>
    <m/>
    <x v="0"/>
  </r>
  <r>
    <s v="CTG"/>
    <s v="CM"/>
    <s v="HLCUATL160755800"/>
    <s v="HAPAG"/>
    <n v="4929788484"/>
    <x v="6"/>
    <x v="0"/>
    <x v="861"/>
    <d v="2016-08-07T00:00:00"/>
    <x v="190"/>
    <n v="14"/>
    <n v="20"/>
    <x v="0"/>
    <n v="0"/>
    <n v="0"/>
    <n v="0"/>
    <n v="0"/>
    <n v="0"/>
    <s v="N/A"/>
    <s v="N/A"/>
    <m/>
    <m/>
    <m/>
    <m/>
    <m/>
    <m/>
    <m/>
    <x v="0"/>
  </r>
  <r>
    <s v="CTG"/>
    <s v="EM"/>
    <s v="MSCURV919312"/>
    <s v="MSC"/>
    <n v="4930683837"/>
    <x v="245"/>
    <x v="1"/>
    <x v="862"/>
    <d v="2016-08-08T00:00:00"/>
    <x v="191"/>
    <n v="15"/>
    <n v="20"/>
    <x v="0"/>
    <n v="0"/>
    <n v="0"/>
    <n v="0"/>
    <n v="0"/>
    <n v="0"/>
    <s v="N/A"/>
    <s v="N/A"/>
    <m/>
    <m/>
    <m/>
    <m/>
    <m/>
    <m/>
    <m/>
    <x v="0"/>
  </r>
  <r>
    <s v="CTG"/>
    <s v="EM"/>
    <s v="MSCURV920344"/>
    <s v="MSC"/>
    <s v="4930742758/4929509254/4930682339"/>
    <x v="297"/>
    <x v="0"/>
    <x v="863"/>
    <d v="2016-08-08T00:00:00"/>
    <x v="192"/>
    <n v="12"/>
    <n v="20"/>
    <x v="0"/>
    <n v="0"/>
    <n v="0"/>
    <n v="0"/>
    <n v="0"/>
    <n v="0"/>
    <s v="N/A"/>
    <s v="N/A"/>
    <m/>
    <m/>
    <m/>
    <m/>
    <n v="98986"/>
    <n v="63214"/>
    <m/>
    <x v="0"/>
  </r>
  <r>
    <s v="CTG"/>
    <s v="EM"/>
    <s v="MSCURV896809"/>
    <s v="MSC"/>
    <n v="4930683835"/>
    <x v="26"/>
    <x v="0"/>
    <x v="864"/>
    <d v="2016-08-08T00:00:00"/>
    <x v="192"/>
    <n v="12"/>
    <n v="20"/>
    <x v="0"/>
    <n v="0"/>
    <n v="0"/>
    <n v="0"/>
    <n v="0"/>
    <n v="0"/>
    <s v="N/A"/>
    <s v="N/A"/>
    <m/>
    <m/>
    <m/>
    <m/>
    <n v="98985"/>
    <n v="63214"/>
    <m/>
    <x v="0"/>
  </r>
  <r>
    <s v="CTG"/>
    <s v="EM"/>
    <s v="FRA0279712"/>
    <s v="CMA CGM"/>
    <n v="4930719872"/>
    <x v="28"/>
    <x v="0"/>
    <x v="865"/>
    <d v="2016-08-09T00:00:00"/>
    <x v="185"/>
    <n v="8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79526"/>
    <s v="CMA CGM"/>
    <n v="4929996943"/>
    <x v="298"/>
    <x v="0"/>
    <x v="866"/>
    <d v="2016-08-09T00:00:00"/>
    <x v="188"/>
    <n v="10"/>
    <n v="20"/>
    <x v="0"/>
    <n v="0"/>
    <n v="0"/>
    <n v="0"/>
    <n v="0"/>
    <n v="0"/>
    <s v="N/A"/>
    <s v="N/A"/>
    <m/>
    <m/>
    <m/>
    <m/>
    <m/>
    <m/>
    <m/>
    <x v="0"/>
  </r>
  <r>
    <s v="CTG"/>
    <s v="EM"/>
    <s v="SMLU 4552882A"/>
    <s v="Seaboard "/>
    <n v="4930680782"/>
    <x v="299"/>
    <x v="0"/>
    <x v="867"/>
    <d v="2016-08-03T00:00:00"/>
    <x v="193"/>
    <n v="21"/>
    <n v="10"/>
    <x v="1"/>
    <n v="11"/>
    <n v="0"/>
    <n v="1100"/>
    <n v="0"/>
    <n v="1100"/>
    <m/>
    <m/>
    <m/>
    <m/>
    <m/>
    <m/>
    <m/>
    <m/>
    <m/>
    <x v="0"/>
  </r>
  <r>
    <s v="CTG"/>
    <s v="EM"/>
    <s v="SMLU 4552882A"/>
    <s v="Seaboard "/>
    <n v="4930680786"/>
    <x v="274"/>
    <x v="0"/>
    <x v="868"/>
    <d v="2016-08-03T00:00:00"/>
    <x v="184"/>
    <n v="10"/>
    <n v="10"/>
    <x v="0"/>
    <n v="0"/>
    <n v="0"/>
    <n v="0"/>
    <n v="0"/>
    <n v="0"/>
    <s v="N/A"/>
    <s v="N/A"/>
    <m/>
    <m/>
    <m/>
    <m/>
    <m/>
    <m/>
    <m/>
    <x v="0"/>
  </r>
  <r>
    <s v="CTG"/>
    <s v="EM"/>
    <s v="MSCURV899878"/>
    <s v="MSC"/>
    <n v="4930742756"/>
    <x v="300"/>
    <x v="0"/>
    <x v="869"/>
    <d v="2016-08-08T00:00:00"/>
    <x v="191"/>
    <n v="15"/>
    <n v="20"/>
    <x v="0"/>
    <n v="0"/>
    <n v="0"/>
    <n v="0"/>
    <n v="0"/>
    <n v="0"/>
    <s v="N/A"/>
    <s v="N/A"/>
    <m/>
    <m/>
    <m/>
    <m/>
    <m/>
    <m/>
    <m/>
    <x v="0"/>
  </r>
  <r>
    <s v="CTG"/>
    <s v="EM"/>
    <s v="MSCURV899944"/>
    <s v="MSC"/>
    <s v="4930625797/4930624720/4930742774/4930625794"/>
    <x v="301"/>
    <x v="0"/>
    <x v="870"/>
    <d v="2016-08-08T00:00:00"/>
    <x v="192"/>
    <n v="12"/>
    <n v="20"/>
    <x v="0"/>
    <n v="0"/>
    <n v="0"/>
    <n v="0"/>
    <n v="0"/>
    <n v="0"/>
    <s v="N/A"/>
    <s v="N/A"/>
    <m/>
    <m/>
    <m/>
    <m/>
    <n v="98987"/>
    <n v="63214"/>
    <m/>
    <x v="0"/>
  </r>
  <r>
    <s v="CTG"/>
    <s v="EB"/>
    <s v="HLCUME3160746344"/>
    <s v="HAPAG"/>
    <n v="4929772164"/>
    <x v="302"/>
    <x v="0"/>
    <x v="871"/>
    <d v="2016-08-09T00:00:00"/>
    <x v="192"/>
    <n v="11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FRA0279757"/>
    <s v="CMA CGM"/>
    <s v="4929218907/4929217669"/>
    <x v="213"/>
    <x v="1"/>
    <x v="872"/>
    <d v="2016-08-09T00:00:00"/>
    <x v="189"/>
    <n v="9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FRA0279757"/>
    <s v="CMA CGM"/>
    <s v="4929218907/4929217669"/>
    <x v="213"/>
    <x v="1"/>
    <x v="873"/>
    <d v="2016-08-09T00:00:00"/>
    <x v="188"/>
    <n v="10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FRA0279720"/>
    <s v="CMA CGM"/>
    <n v="4930741378"/>
    <x v="256"/>
    <x v="1"/>
    <x v="874"/>
    <d v="2016-08-09T00:00:00"/>
    <x v="188"/>
    <n v="10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FRA0279603"/>
    <s v="CMA CGM"/>
    <s v="4929663878/4929218907/4929216451"/>
    <x v="303"/>
    <x v="1"/>
    <x v="875"/>
    <d v="2016-08-09T00:00:00"/>
    <x v="189"/>
    <n v="9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FRA0279603"/>
    <s v="CMA CGM"/>
    <s v="4929663878/4929218907/4929216451"/>
    <x v="303"/>
    <x v="1"/>
    <x v="876"/>
    <d v="2016-08-09T00:00:00"/>
    <x v="189"/>
    <n v="9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79999"/>
    <s v="CMA CGM"/>
    <s v="4931120536/4930742760"/>
    <x v="304"/>
    <x v="0"/>
    <x v="877"/>
    <d v="2016-08-15T00:00:00"/>
    <x v="188"/>
    <n v="4"/>
    <n v="20"/>
    <x v="0"/>
    <n v="0"/>
    <n v="0"/>
    <n v="0"/>
    <n v="0"/>
    <n v="0"/>
    <s v="N/A"/>
    <s v="N/A"/>
    <m/>
    <m/>
    <m/>
    <m/>
    <m/>
    <m/>
    <m/>
    <x v="0"/>
  </r>
  <r>
    <s v="BUN"/>
    <s v="CM"/>
    <s v="HLCUATL160706717"/>
    <s v="HAPAG"/>
    <n v="4929779073"/>
    <x v="30"/>
    <x v="0"/>
    <x v="878"/>
    <d v="2016-08-15T00:00:00"/>
    <x v="193"/>
    <n v="9"/>
    <n v="20"/>
    <x v="0"/>
    <n v="0"/>
    <n v="0"/>
    <n v="0"/>
    <n v="0"/>
    <n v="0"/>
    <s v="N/A"/>
    <s v="N/A"/>
    <m/>
    <m/>
    <m/>
    <m/>
    <m/>
    <m/>
    <m/>
    <x v="0"/>
  </r>
  <r>
    <s v="BUN"/>
    <s v="CM"/>
    <s v="HLCUATL160706717"/>
    <s v="HAPAG"/>
    <n v="4929779073"/>
    <x v="30"/>
    <x v="0"/>
    <x v="879"/>
    <d v="2016-08-15T00:00:00"/>
    <x v="193"/>
    <n v="9"/>
    <n v="20"/>
    <x v="0"/>
    <n v="0"/>
    <n v="0"/>
    <n v="0"/>
    <n v="0"/>
    <n v="0"/>
    <s v="N/A"/>
    <s v="N/A"/>
    <m/>
    <m/>
    <m/>
    <m/>
    <m/>
    <m/>
    <m/>
    <x v="0"/>
  </r>
  <r>
    <s v="BUN"/>
    <s v="CM"/>
    <s v="HLCUATL160706867"/>
    <s v="HAPAG"/>
    <n v="4929779072"/>
    <x v="30"/>
    <x v="0"/>
    <x v="880"/>
    <d v="2016-08-15T00:00:00"/>
    <x v="191"/>
    <n v="8"/>
    <n v="20"/>
    <x v="0"/>
    <n v="0"/>
    <n v="0"/>
    <n v="0"/>
    <n v="0"/>
    <n v="0"/>
    <s v="N/A"/>
    <s v="N/A"/>
    <m/>
    <m/>
    <m/>
    <m/>
    <m/>
    <m/>
    <m/>
    <x v="0"/>
  </r>
  <r>
    <s v="BUN"/>
    <s v="CM"/>
    <s v="HLCUATL160706867"/>
    <s v="HAPAG"/>
    <n v="4929779072"/>
    <x v="30"/>
    <x v="0"/>
    <x v="881"/>
    <d v="2016-08-15T00:00:00"/>
    <x v="193"/>
    <n v="9"/>
    <n v="20"/>
    <x v="0"/>
    <n v="0"/>
    <n v="0"/>
    <n v="0"/>
    <n v="0"/>
    <n v="0"/>
    <s v="N/A"/>
    <s v="N/A"/>
    <m/>
    <m/>
    <m/>
    <m/>
    <m/>
    <m/>
    <m/>
    <x v="0"/>
  </r>
  <r>
    <s v="BUN"/>
    <s v="CM"/>
    <s v="HLCUATL160722200"/>
    <s v="HAPAG"/>
    <n v="4929788482"/>
    <x v="6"/>
    <x v="0"/>
    <x v="882"/>
    <d v="2016-08-22T00:00:00"/>
    <x v="194"/>
    <n v="4"/>
    <n v="20"/>
    <x v="0"/>
    <n v="0"/>
    <n v="0"/>
    <n v="0"/>
    <n v="0"/>
    <n v="0"/>
    <s v="N/A"/>
    <s v="N/A"/>
    <m/>
    <m/>
    <m/>
    <m/>
    <m/>
    <m/>
    <m/>
    <x v="0"/>
  </r>
  <r>
    <s v="BUN"/>
    <s v="ED"/>
    <s v="00111430"/>
    <s v="ITT"/>
    <n v="4928569498"/>
    <x v="84"/>
    <x v="3"/>
    <x v="883"/>
    <d v="2016-06-08T00:00:00"/>
    <x v="195"/>
    <n v="78"/>
    <n v="15"/>
    <x v="55"/>
    <n v="20"/>
    <n v="43"/>
    <n v="500"/>
    <n v="1075"/>
    <n v="1575"/>
    <m/>
    <m/>
    <m/>
    <m/>
    <m/>
    <m/>
    <m/>
    <m/>
    <m/>
    <x v="0"/>
  </r>
  <r>
    <s v="CTG"/>
    <s v="CM"/>
    <s v="00110243"/>
    <s v="ITT"/>
    <n v="4929311325"/>
    <x v="6"/>
    <x v="3"/>
    <x v="884"/>
    <d v="2016-05-30T00:00:00"/>
    <x v="174"/>
    <n v="64"/>
    <n v="15"/>
    <x v="56"/>
    <n v="20"/>
    <n v="29"/>
    <n v="500"/>
    <n v="725"/>
    <n v="1225"/>
    <m/>
    <m/>
    <m/>
    <m/>
    <m/>
    <m/>
    <m/>
    <m/>
    <m/>
    <x v="0"/>
  </r>
  <r>
    <s v="CTG"/>
    <s v="CM"/>
    <s v="00110243"/>
    <s v="ITT"/>
    <n v="4929311325"/>
    <x v="6"/>
    <x v="3"/>
    <x v="885"/>
    <d v="2016-05-30T00:00:00"/>
    <x v="169"/>
    <n v="57"/>
    <n v="15"/>
    <x v="49"/>
    <n v="20"/>
    <n v="22"/>
    <n v="500"/>
    <n v="550"/>
    <n v="1050"/>
    <m/>
    <m/>
    <m/>
    <m/>
    <m/>
    <m/>
    <m/>
    <m/>
    <m/>
    <x v="0"/>
  </r>
  <r>
    <s v="CTG"/>
    <s v="CM"/>
    <s v=" '00110092"/>
    <s v="ITT"/>
    <n v="4928647163"/>
    <x v="6"/>
    <x v="3"/>
    <x v="886"/>
    <d v="2016-06-01T00:00:00"/>
    <x v="191"/>
    <n v="83"/>
    <n v="15"/>
    <x v="22"/>
    <n v="20"/>
    <n v="48"/>
    <n v="500"/>
    <n v="1200"/>
    <n v="1700"/>
    <m/>
    <m/>
    <m/>
    <m/>
    <m/>
    <m/>
    <m/>
    <m/>
    <m/>
    <x v="0"/>
  </r>
  <r>
    <s v="CTG"/>
    <s v="CM"/>
    <s v="NAM2422733"/>
    <s v="CMA CGM"/>
    <n v="4929280530"/>
    <x v="29"/>
    <x v="3"/>
    <x v="887"/>
    <d v="2016-06-10T00:00:00"/>
    <x v="173"/>
    <n v="51"/>
    <n v="15"/>
    <x v="57"/>
    <n v="20"/>
    <n v="16"/>
    <n v="500"/>
    <n v="400"/>
    <n v="900"/>
    <s v="NP1375"/>
    <n v="2687904"/>
    <m/>
    <m/>
    <m/>
    <m/>
    <m/>
    <m/>
    <m/>
    <x v="0"/>
  </r>
  <r>
    <s v="CTG"/>
    <s v="CM"/>
    <s v="NAM2422733"/>
    <s v="CMA CGM"/>
    <n v="4929280530"/>
    <x v="29"/>
    <x v="3"/>
    <x v="888"/>
    <d v="2016-06-10T00:00:00"/>
    <x v="177"/>
    <n v="54"/>
    <n v="15"/>
    <x v="51"/>
    <n v="20"/>
    <n v="19"/>
    <n v="500"/>
    <n v="475"/>
    <n v="975"/>
    <n v="73422"/>
    <n v="2771847"/>
    <m/>
    <m/>
    <m/>
    <m/>
    <m/>
    <m/>
    <m/>
    <x v="0"/>
  </r>
  <r>
    <s v="CTG"/>
    <s v="CM"/>
    <s v="00110289"/>
    <s v="ITT"/>
    <n v="4928645927"/>
    <x v="68"/>
    <x v="3"/>
    <x v="889"/>
    <d v="2016-06-15T00:00:00"/>
    <x v="166"/>
    <n v="38"/>
    <n v="10"/>
    <x v="32"/>
    <n v="20"/>
    <n v="8"/>
    <n v="500"/>
    <n v="200"/>
    <n v="700"/>
    <m/>
    <m/>
    <m/>
    <m/>
    <m/>
    <m/>
    <m/>
    <m/>
    <n v="5096202"/>
    <x v="94"/>
  </r>
  <r>
    <s v="CTG"/>
    <s v="CM"/>
    <s v="00110289"/>
    <s v="ITT"/>
    <n v="4928645927"/>
    <x v="68"/>
    <x v="3"/>
    <x v="890"/>
    <d v="2016-06-15T00:00:00"/>
    <x v="166"/>
    <n v="38"/>
    <n v="10"/>
    <x v="32"/>
    <n v="20"/>
    <n v="8"/>
    <n v="500"/>
    <n v="200"/>
    <n v="700"/>
    <m/>
    <m/>
    <m/>
    <m/>
    <m/>
    <m/>
    <m/>
    <m/>
    <n v="5098754"/>
    <x v="95"/>
  </r>
  <r>
    <s v="CTG"/>
    <s v="CM"/>
    <s v="00110289"/>
    <s v="ITT"/>
    <n v="4928645927"/>
    <x v="68"/>
    <x v="3"/>
    <x v="891"/>
    <d v="2016-06-15T00:00:00"/>
    <x v="170"/>
    <n v="43"/>
    <n v="10"/>
    <x v="27"/>
    <n v="20"/>
    <n v="13"/>
    <n v="500"/>
    <n v="325"/>
    <n v="825"/>
    <m/>
    <m/>
    <m/>
    <m/>
    <m/>
    <m/>
    <m/>
    <m/>
    <n v="5098754"/>
    <x v="95"/>
  </r>
  <r>
    <s v="CTG"/>
    <s v="CM"/>
    <s v="00111102"/>
    <s v="ITT"/>
    <n v="4928645930"/>
    <x v="68"/>
    <x v="3"/>
    <x v="892"/>
    <d v="2016-06-21T00:00:00"/>
    <x v="168"/>
    <n v="33"/>
    <n v="10"/>
    <x v="37"/>
    <n v="20"/>
    <n v="3"/>
    <n v="500"/>
    <n v="75"/>
    <n v="575"/>
    <m/>
    <m/>
    <m/>
    <m/>
    <m/>
    <m/>
    <m/>
    <m/>
    <n v="5103102"/>
    <x v="96"/>
  </r>
  <r>
    <s v="CTG"/>
    <s v="CM"/>
    <s v="00111102"/>
    <s v="ITT"/>
    <n v="4928645930"/>
    <x v="68"/>
    <x v="3"/>
    <x v="893"/>
    <d v="2016-06-21T00:00:00"/>
    <x v="166"/>
    <n v="32"/>
    <n v="10"/>
    <x v="34"/>
    <n v="20"/>
    <n v="2"/>
    <n v="500"/>
    <n v="50"/>
    <n v="550"/>
    <m/>
    <m/>
    <m/>
    <m/>
    <m/>
    <m/>
    <m/>
    <m/>
    <n v="5102093"/>
    <x v="97"/>
  </r>
  <r>
    <s v="CTG"/>
    <s v="CM"/>
    <s v="00111102"/>
    <s v="ITT"/>
    <n v="4928645930"/>
    <x v="68"/>
    <x v="3"/>
    <x v="894"/>
    <d v="2016-06-21T00:00:00"/>
    <x v="168"/>
    <n v="33"/>
    <n v="10"/>
    <x v="37"/>
    <n v="20"/>
    <n v="3"/>
    <n v="500"/>
    <n v="75"/>
    <n v="575"/>
    <m/>
    <m/>
    <m/>
    <m/>
    <m/>
    <m/>
    <m/>
    <m/>
    <n v="5104096"/>
    <x v="98"/>
  </r>
  <r>
    <s v="CTG"/>
    <s v="CM"/>
    <s v="00111274"/>
    <s v="ITT"/>
    <n v="4928647316"/>
    <x v="68"/>
    <x v="3"/>
    <x v="895"/>
    <d v="2016-06-27T00:00:00"/>
    <x v="184"/>
    <n v="47"/>
    <n v="10"/>
    <x v="24"/>
    <n v="20"/>
    <n v="17"/>
    <n v="500"/>
    <n v="425"/>
    <n v="925"/>
    <m/>
    <m/>
    <m/>
    <m/>
    <m/>
    <m/>
    <m/>
    <m/>
    <n v="5104276"/>
    <x v="99"/>
  </r>
  <r>
    <s v="CTG"/>
    <s v="CM"/>
    <s v="00111274"/>
    <s v="ITT"/>
    <n v="4928647316"/>
    <x v="68"/>
    <x v="3"/>
    <x v="896"/>
    <d v="2016-06-27T00:00:00"/>
    <x v="181"/>
    <n v="43"/>
    <n v="10"/>
    <x v="27"/>
    <n v="20"/>
    <n v="13"/>
    <n v="500"/>
    <n v="325"/>
    <n v="825"/>
    <m/>
    <m/>
    <m/>
    <m/>
    <m/>
    <m/>
    <m/>
    <m/>
    <n v="5105093"/>
    <x v="100"/>
  </r>
  <r>
    <s v="CTG"/>
    <s v="CM"/>
    <s v="00111274"/>
    <s v="ITT"/>
    <n v="4928647316"/>
    <x v="68"/>
    <x v="3"/>
    <x v="897"/>
    <d v="2016-06-27T00:00:00"/>
    <x v="172"/>
    <n v="33"/>
    <n v="10"/>
    <x v="37"/>
    <n v="20"/>
    <n v="3"/>
    <n v="500"/>
    <n v="75"/>
    <n v="575"/>
    <m/>
    <m/>
    <m/>
    <m/>
    <m/>
    <m/>
    <m/>
    <m/>
    <n v="5109457"/>
    <x v="101"/>
  </r>
  <r>
    <s v="CTG"/>
    <s v="CM"/>
    <s v="NAM2438999"/>
    <s v="CMA CGM"/>
    <n v="4929280521"/>
    <x v="30"/>
    <x v="3"/>
    <x v="306"/>
    <d v="2016-06-27T00:00:00"/>
    <x v="178"/>
    <n v="32"/>
    <n v="15"/>
    <x v="28"/>
    <n v="17"/>
    <n v="0"/>
    <n v="425"/>
    <n v="0"/>
    <n v="425"/>
    <m/>
    <m/>
    <m/>
    <m/>
    <m/>
    <m/>
    <m/>
    <m/>
    <m/>
    <x v="0"/>
  </r>
  <r>
    <s v="CTG"/>
    <s v="CM"/>
    <s v="NAM2438999"/>
    <s v="CMA CGM"/>
    <n v="4929280521"/>
    <x v="30"/>
    <x v="3"/>
    <x v="898"/>
    <d v="2016-06-27T00:00:00"/>
    <x v="181"/>
    <n v="43"/>
    <n v="15"/>
    <x v="32"/>
    <n v="20"/>
    <n v="8"/>
    <n v="500"/>
    <n v="200"/>
    <n v="700"/>
    <m/>
    <m/>
    <m/>
    <m/>
    <m/>
    <m/>
    <m/>
    <m/>
    <m/>
    <x v="0"/>
  </r>
  <r>
    <s v="CTG"/>
    <s v="CM"/>
    <s v="NAM2433090"/>
    <s v="CMA CGM"/>
    <n v="4929311314"/>
    <x v="29"/>
    <x v="3"/>
    <x v="899"/>
    <d v="2016-07-01T00:00:00"/>
    <x v="176"/>
    <n v="34"/>
    <n v="15"/>
    <x v="29"/>
    <n v="19"/>
    <n v="0"/>
    <n v="475"/>
    <n v="0"/>
    <n v="475"/>
    <s v="NP1417"/>
    <n v="1397977"/>
    <m/>
    <m/>
    <m/>
    <m/>
    <m/>
    <m/>
    <m/>
    <x v="0"/>
  </r>
  <r>
    <s v="CTG"/>
    <s v="CM"/>
    <s v="00111641"/>
    <s v="ITT"/>
    <n v="4929186491"/>
    <x v="68"/>
    <x v="3"/>
    <x v="900"/>
    <d v="2016-07-05T00:00:00"/>
    <x v="185"/>
    <n v="43"/>
    <n v="10"/>
    <x v="27"/>
    <n v="20"/>
    <n v="13"/>
    <n v="500"/>
    <n v="325"/>
    <n v="825"/>
    <m/>
    <m/>
    <m/>
    <m/>
    <m/>
    <m/>
    <m/>
    <m/>
    <n v="5113364"/>
    <x v="102"/>
  </r>
  <r>
    <s v="CTG"/>
    <s v="CM"/>
    <s v="00111641"/>
    <s v="ITT"/>
    <n v="4929186497"/>
    <x v="68"/>
    <x v="3"/>
    <x v="901"/>
    <d v="2016-07-06T00:00:00"/>
    <x v="185"/>
    <n v="42"/>
    <n v="10"/>
    <x v="45"/>
    <n v="20"/>
    <n v="12"/>
    <n v="500"/>
    <n v="300"/>
    <n v="800"/>
    <m/>
    <m/>
    <m/>
    <m/>
    <m/>
    <m/>
    <m/>
    <m/>
    <n v="5114516"/>
    <x v="103"/>
  </r>
  <r>
    <s v="CTG"/>
    <s v="CM"/>
    <s v="00111964"/>
    <s v="ITT"/>
    <n v="4929186497"/>
    <x v="68"/>
    <x v="3"/>
    <x v="902"/>
    <d v="2016-07-06T00:00:00"/>
    <x v="185"/>
    <n v="42"/>
    <n v="10"/>
    <x v="45"/>
    <n v="20"/>
    <n v="12"/>
    <n v="500"/>
    <n v="300"/>
    <n v="800"/>
    <m/>
    <m/>
    <m/>
    <m/>
    <m/>
    <m/>
    <m/>
    <m/>
    <n v="5115039"/>
    <x v="104"/>
  </r>
  <r>
    <s v="CTG"/>
    <s v="CM"/>
    <s v="00111964"/>
    <s v="ITT"/>
    <n v="4929186497"/>
    <x v="68"/>
    <x v="3"/>
    <x v="903"/>
    <d v="2016-07-06T00:00:00"/>
    <x v="188"/>
    <n v="44"/>
    <n v="10"/>
    <x v="39"/>
    <n v="20"/>
    <n v="14"/>
    <n v="500"/>
    <n v="350"/>
    <n v="850"/>
    <m/>
    <m/>
    <m/>
    <m/>
    <m/>
    <m/>
    <m/>
    <m/>
    <n v="5115299"/>
    <x v="105"/>
  </r>
  <r>
    <s v="CTG"/>
    <s v="CM"/>
    <s v="00111964"/>
    <s v="ITT"/>
    <n v="4929186497"/>
    <x v="68"/>
    <x v="3"/>
    <x v="904"/>
    <d v="2016-07-06T00:00:00"/>
    <x v="188"/>
    <n v="44"/>
    <n v="10"/>
    <x v="39"/>
    <n v="20"/>
    <n v="14"/>
    <n v="500"/>
    <n v="350"/>
    <n v="850"/>
    <m/>
    <m/>
    <m/>
    <m/>
    <m/>
    <m/>
    <m/>
    <m/>
    <n v="5116155"/>
    <x v="106"/>
  </r>
  <r>
    <s v="CTG"/>
    <s v="CM"/>
    <s v="00111964"/>
    <s v="ITT"/>
    <n v="4929186497"/>
    <x v="68"/>
    <x v="3"/>
    <x v="905"/>
    <d v="2016-07-06T00:00:00"/>
    <x v="191"/>
    <n v="48"/>
    <n v="10"/>
    <x v="26"/>
    <n v="20"/>
    <n v="18"/>
    <n v="500"/>
    <n v="450"/>
    <n v="950"/>
    <m/>
    <m/>
    <m/>
    <m/>
    <m/>
    <m/>
    <m/>
    <m/>
    <n v="5116155"/>
    <x v="106"/>
  </r>
  <r>
    <s v="CTG"/>
    <s v="CM"/>
    <s v="00111964"/>
    <s v="ITT"/>
    <n v="4929186497"/>
    <x v="68"/>
    <x v="3"/>
    <x v="906"/>
    <d v="2016-07-06T00:00:00"/>
    <x v="192"/>
    <n v="45"/>
    <n v="10"/>
    <x v="46"/>
    <n v="20"/>
    <n v="15"/>
    <n v="500"/>
    <n v="375"/>
    <n v="875"/>
    <m/>
    <m/>
    <m/>
    <m/>
    <m/>
    <m/>
    <m/>
    <m/>
    <n v="5116646"/>
    <x v="107"/>
  </r>
  <r>
    <s v="CTG"/>
    <s v="CM"/>
    <s v="00111964"/>
    <s v="ITT"/>
    <n v="4929186497"/>
    <x v="68"/>
    <x v="3"/>
    <x v="907"/>
    <d v="2016-07-06T00:00:00"/>
    <x v="194"/>
    <n v="51"/>
    <n v="10"/>
    <x v="36"/>
    <n v="20"/>
    <n v="21"/>
    <n v="500"/>
    <n v="525"/>
    <n v="1025"/>
    <m/>
    <m/>
    <m/>
    <m/>
    <m/>
    <m/>
    <m/>
    <m/>
    <n v="5119394"/>
    <x v="108"/>
  </r>
  <r>
    <s v="CTG"/>
    <s v="CM"/>
    <s v="NAM2446890"/>
    <s v="CMA CGM"/>
    <n v="4929311331"/>
    <x v="29"/>
    <x v="3"/>
    <x v="908"/>
    <d v="2016-07-10T00:00:00"/>
    <x v="181"/>
    <n v="30"/>
    <n v="15"/>
    <x v="13"/>
    <n v="15"/>
    <n v="0"/>
    <n v="375"/>
    <n v="0"/>
    <n v="375"/>
    <m/>
    <m/>
    <m/>
    <m/>
    <m/>
    <m/>
    <m/>
    <m/>
    <m/>
    <x v="0"/>
  </r>
  <r>
    <s v="CTG"/>
    <s v="CM"/>
    <s v="00113155 "/>
    <s v="ITT"/>
    <n v="4929779085"/>
    <x v="30"/>
    <x v="3"/>
    <x v="909"/>
    <d v="2016-07-20T00:00:00"/>
    <x v="194"/>
    <n v="37"/>
    <n v="15"/>
    <x v="34"/>
    <n v="20"/>
    <n v="2"/>
    <n v="500"/>
    <n v="50"/>
    <n v="550"/>
    <m/>
    <m/>
    <m/>
    <m/>
    <m/>
    <m/>
    <m/>
    <m/>
    <m/>
    <x v="0"/>
  </r>
  <r>
    <s v="CTG"/>
    <s v="CM"/>
    <s v="00112471"/>
    <s v="ITT"/>
    <n v="4929186498"/>
    <x v="68"/>
    <x v="3"/>
    <x v="910"/>
    <d v="2016-07-20T00:00:00"/>
    <x v="196"/>
    <n v="41"/>
    <n v="10"/>
    <x v="33"/>
    <n v="20"/>
    <n v="11"/>
    <n v="500"/>
    <n v="275"/>
    <n v="775"/>
    <m/>
    <m/>
    <m/>
    <m/>
    <m/>
    <m/>
    <m/>
    <m/>
    <n v="5118786"/>
    <x v="109"/>
  </r>
  <r>
    <s v="CTG"/>
    <s v="CM"/>
    <s v="00111641"/>
    <s v="ITT"/>
    <n v="4929186491"/>
    <x v="68"/>
    <x v="3"/>
    <x v="911"/>
    <d v="2016-07-05T00:00:00"/>
    <x v="197"/>
    <n v="27"/>
    <n v="10"/>
    <x v="28"/>
    <n v="17"/>
    <n v="0"/>
    <n v="425"/>
    <n v="0"/>
    <n v="425"/>
    <m/>
    <m/>
    <m/>
    <m/>
    <m/>
    <m/>
    <m/>
    <m/>
    <n v="5109457"/>
    <x v="110"/>
  </r>
  <r>
    <s v="CTG"/>
    <s v="CM"/>
    <s v="00110092"/>
    <s v="ITT"/>
    <n v="4928647163"/>
    <x v="29"/>
    <x v="3"/>
    <x v="912"/>
    <d v="2016-06-01T00:00:00"/>
    <x v="191"/>
    <n v="83"/>
    <n v="15"/>
    <x v="22"/>
    <n v="20"/>
    <n v="48"/>
    <n v="500"/>
    <n v="1200"/>
    <n v="1700"/>
    <m/>
    <m/>
    <m/>
    <m/>
    <m/>
    <m/>
    <m/>
    <m/>
    <m/>
    <x v="0"/>
  </r>
  <r>
    <s v="CTG"/>
    <s v="CM"/>
    <s v="00111274"/>
    <s v="ITT"/>
    <n v="4928647316"/>
    <x v="68"/>
    <x v="3"/>
    <x v="913"/>
    <d v="2016-06-27T00:00:00"/>
    <x v="184"/>
    <n v="47"/>
    <n v="10"/>
    <x v="24"/>
    <n v="20"/>
    <n v="17"/>
    <n v="500"/>
    <n v="425"/>
    <n v="925"/>
    <m/>
    <m/>
    <m/>
    <m/>
    <m/>
    <m/>
    <m/>
    <m/>
    <n v="5105093"/>
    <x v="100"/>
  </r>
  <r>
    <s v="CTG"/>
    <s v="CM"/>
    <s v="NAM2433090"/>
    <s v="CMA CGM"/>
    <n v="4929311314"/>
    <x v="29"/>
    <x v="3"/>
    <x v="914"/>
    <d v="2016-07-01T00:00:00"/>
    <x v="184"/>
    <n v="43"/>
    <n v="15"/>
    <x v="32"/>
    <n v="20"/>
    <n v="8"/>
    <n v="500"/>
    <n v="200"/>
    <n v="700"/>
    <s v="NP1423"/>
    <n v="2060177"/>
    <m/>
    <m/>
    <m/>
    <m/>
    <m/>
    <m/>
    <m/>
    <x v="0"/>
  </r>
  <r>
    <s v="CTG"/>
    <s v="CM"/>
    <s v="00111641"/>
    <s v="ITT"/>
    <n v="4929186491"/>
    <x v="68"/>
    <x v="3"/>
    <x v="915"/>
    <d v="2016-07-05T00:00:00"/>
    <x v="180"/>
    <n v="36"/>
    <n v="10"/>
    <x v="10"/>
    <n v="20"/>
    <n v="6"/>
    <n v="500"/>
    <n v="150"/>
    <n v="650"/>
    <m/>
    <m/>
    <m/>
    <m/>
    <m/>
    <m/>
    <m/>
    <m/>
    <n v="5111849"/>
    <x v="111"/>
  </r>
  <r>
    <s v="CTG"/>
    <s v="CM"/>
    <s v="00111641"/>
    <s v="ITT"/>
    <n v="4929186491"/>
    <x v="68"/>
    <x v="3"/>
    <x v="916"/>
    <d v="2016-07-05T00:00:00"/>
    <x v="184"/>
    <n v="39"/>
    <n v="10"/>
    <x v="35"/>
    <n v="20"/>
    <n v="9"/>
    <n v="500"/>
    <n v="225"/>
    <n v="725"/>
    <m/>
    <m/>
    <m/>
    <m/>
    <m/>
    <m/>
    <m/>
    <m/>
    <n v="5112772"/>
    <x v="112"/>
  </r>
  <r>
    <s v="CTG"/>
    <s v="EN"/>
    <s v="MSCURV838793"/>
    <s v="MSC"/>
    <n v="4930213856"/>
    <x v="145"/>
    <x v="0"/>
    <x v="917"/>
    <d v="2016-08-08T00:00:00"/>
    <x v="194"/>
    <n v="18"/>
    <n v="20"/>
    <x v="0"/>
    <n v="0"/>
    <n v="0"/>
    <n v="0"/>
    <n v="0"/>
    <n v="0"/>
    <s v="N/A"/>
    <s v="N/A"/>
    <n v="98989"/>
    <n v="24584"/>
    <m/>
    <m/>
    <m/>
    <m/>
    <m/>
    <x v="0"/>
  </r>
  <r>
    <s v="CTG"/>
    <s v="EM"/>
    <s v="FRA0279834"/>
    <s v="CMA CGM"/>
    <n v="4929477022"/>
    <x v="61"/>
    <x v="0"/>
    <x v="918"/>
    <d v="2016-08-15T00:00:00"/>
    <x v="198"/>
    <n v="12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ATL160808090"/>
    <s v="HAPAG"/>
    <n v="4930680774"/>
    <x v="239"/>
    <x v="0"/>
    <x v="919"/>
    <d v="2016-08-14T00:00:00"/>
    <x v="199"/>
    <n v="14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79998"/>
    <s v="CMA CGM"/>
    <n v="4930108301"/>
    <x v="142"/>
    <x v="0"/>
    <x v="920"/>
    <d v="2016-08-15T00:00:00"/>
    <x v="198"/>
    <n v="12"/>
    <n v="20"/>
    <x v="0"/>
    <n v="0"/>
    <n v="0"/>
    <n v="0"/>
    <n v="0"/>
    <n v="0"/>
    <s v="N/A"/>
    <s v="N/A"/>
    <m/>
    <m/>
    <m/>
    <m/>
    <m/>
    <m/>
    <m/>
    <x v="0"/>
  </r>
  <r>
    <s v="CTG"/>
    <s v="AP"/>
    <s v="MSCURV936134"/>
    <s v="MSC"/>
    <n v="4929666682"/>
    <x v="305"/>
    <x v="1"/>
    <x v="921"/>
    <d v="2016-08-16T00:00:00"/>
    <x v="199"/>
    <n v="12"/>
    <n v="20"/>
    <x v="0"/>
    <n v="0"/>
    <n v="0"/>
    <n v="0"/>
    <n v="0"/>
    <n v="0"/>
    <s v="N/A"/>
    <s v="N/A"/>
    <m/>
    <m/>
    <m/>
    <m/>
    <m/>
    <m/>
    <m/>
    <x v="0"/>
  </r>
  <r>
    <s v="CTG"/>
    <s v="EB"/>
    <s v="MSCUUH654149"/>
    <s v="MSC"/>
    <n v="4930140942"/>
    <x v="289"/>
    <x v="1"/>
    <x v="922"/>
    <d v="2016-08-15T00:00:00"/>
    <x v="199"/>
    <n v="13"/>
    <n v="20"/>
    <x v="0"/>
    <n v="0"/>
    <n v="0"/>
    <n v="0"/>
    <n v="0"/>
    <n v="0"/>
    <s v="N/A"/>
    <s v="N/A"/>
    <m/>
    <m/>
    <n v="99786"/>
    <n v="70776"/>
    <n v="99786"/>
    <n v="99511"/>
    <m/>
    <x v="0"/>
  </r>
  <r>
    <s v="CTG"/>
    <s v="AP"/>
    <s v="MSCURV936100"/>
    <s v="MSC"/>
    <n v="4930218933"/>
    <x v="59"/>
    <x v="1"/>
    <x v="923"/>
    <d v="2016-08-16T00:00:00"/>
    <x v="194"/>
    <n v="10"/>
    <n v="20"/>
    <x v="0"/>
    <n v="0"/>
    <n v="0"/>
    <n v="0"/>
    <n v="0"/>
    <n v="0"/>
    <s v="N/A"/>
    <s v="N/A"/>
    <m/>
    <m/>
    <n v="99778"/>
    <n v="188451"/>
    <n v="99778"/>
    <n v="62190"/>
    <m/>
    <x v="0"/>
  </r>
  <r>
    <s v="CTG"/>
    <s v="EN"/>
    <s v="MSCURV966982"/>
    <s v="MSC"/>
    <n v="4928597342"/>
    <x v="36"/>
    <x v="0"/>
    <x v="924"/>
    <d v="2016-08-16T00:00:00"/>
    <x v="198"/>
    <n v="11"/>
    <n v="20"/>
    <x v="0"/>
    <n v="0"/>
    <n v="0"/>
    <n v="0"/>
    <n v="0"/>
    <n v="0"/>
    <s v="N/A"/>
    <s v="N/A"/>
    <m/>
    <m/>
    <m/>
    <m/>
    <n v="99782"/>
    <n v="53081"/>
    <m/>
    <x v="0"/>
  </r>
  <r>
    <s v="CTG"/>
    <s v="AP"/>
    <s v="HLCUPSE160850094"/>
    <s v="HAPAG"/>
    <n v="4929205023"/>
    <x v="306"/>
    <x v="0"/>
    <x v="925"/>
    <d v="2016-08-10T00:00:00"/>
    <x v="199"/>
    <n v="18"/>
    <n v="20"/>
    <x v="0"/>
    <n v="0"/>
    <n v="0"/>
    <n v="0"/>
    <n v="0"/>
    <n v="0"/>
    <s v="N/A"/>
    <s v="N/A"/>
    <m/>
    <m/>
    <m/>
    <m/>
    <m/>
    <m/>
    <m/>
    <x v="0"/>
  </r>
  <r>
    <s v="BUN"/>
    <s v="EV"/>
    <s v="SUDU56670A0JD077"/>
    <s v="HAMBURG SUD"/>
    <n v="4930767500"/>
    <x v="248"/>
    <x v="0"/>
    <x v="926"/>
    <d v="2016-08-24T00:00:00"/>
    <x v="200"/>
    <n v="7"/>
    <n v="20"/>
    <x v="0"/>
    <n v="0"/>
    <n v="0"/>
    <n v="0"/>
    <n v="0"/>
    <n v="0"/>
    <s v="N/A"/>
    <s v="N/A"/>
    <m/>
    <m/>
    <m/>
    <m/>
    <m/>
    <m/>
    <m/>
    <x v="0"/>
  </r>
  <r>
    <s v="BUN"/>
    <s v="CM"/>
    <s v="NAM2478853"/>
    <s v="CMA CGM"/>
    <n v="4929280524"/>
    <x v="29"/>
    <x v="0"/>
    <x v="927"/>
    <d v="2016-08-26T00:00:00"/>
    <x v="201"/>
    <n v="6"/>
    <n v="20"/>
    <x v="0"/>
    <n v="0"/>
    <n v="0"/>
    <n v="0"/>
    <n v="0"/>
    <n v="0"/>
    <s v="N/A"/>
    <s v="N/A"/>
    <m/>
    <m/>
    <m/>
    <m/>
    <m/>
    <m/>
    <m/>
    <x v="0"/>
  </r>
  <r>
    <s v="BUN"/>
    <s v="CM"/>
    <s v="HLCUATL160821652"/>
    <s v="HAPAG"/>
    <n v="4930241160"/>
    <x v="6"/>
    <x v="0"/>
    <x v="928"/>
    <d v="2016-09-04T00:00:00"/>
    <x v="202"/>
    <n v="6"/>
    <n v="20"/>
    <x v="0"/>
    <n v="0"/>
    <n v="0"/>
    <n v="0"/>
    <n v="0"/>
    <n v="0"/>
    <s v="N/A"/>
    <s v="N/A"/>
    <m/>
    <m/>
    <m/>
    <m/>
    <n v="160227"/>
    <n v="120755"/>
    <m/>
    <x v="0"/>
  </r>
  <r>
    <s v="BUN"/>
    <s v="CM"/>
    <s v="HLCUATL160821652"/>
    <s v="HAPAG"/>
    <n v="4930241160"/>
    <x v="6"/>
    <x v="0"/>
    <x v="929"/>
    <d v="2016-09-04T00:00:00"/>
    <x v="203"/>
    <n v="5"/>
    <n v="20"/>
    <x v="0"/>
    <n v="0"/>
    <n v="0"/>
    <n v="0"/>
    <n v="0"/>
    <n v="0"/>
    <s v="N/A"/>
    <s v="N/A"/>
    <n v="160227"/>
    <n v="37377"/>
    <m/>
    <m/>
    <n v="160227"/>
    <n v="120755"/>
    <m/>
    <x v="0"/>
  </r>
  <r>
    <s v="CTG"/>
    <s v="EM"/>
    <s v="MSCURV945200"/>
    <s v="MSC"/>
    <s v="4930624718/4930624718/4930742766/4930624718/4930857234/4930742755/4930742755/4930624718/4929996943"/>
    <x v="307"/>
    <x v="1"/>
    <x v="930"/>
    <d v="2016-08-16T00:00:00"/>
    <x v="198"/>
    <n v="11"/>
    <n v="20"/>
    <x v="0"/>
    <n v="0"/>
    <n v="0"/>
    <n v="0"/>
    <n v="0"/>
    <n v="0"/>
    <s v="N/A"/>
    <s v="N/A"/>
    <m/>
    <m/>
    <m/>
    <m/>
    <m/>
    <m/>
    <m/>
    <x v="0"/>
  </r>
  <r>
    <s v="CTG"/>
    <s v="EM"/>
    <s v="MSCURV944575"/>
    <s v="MSC"/>
    <n v="4930683835"/>
    <x v="26"/>
    <x v="1"/>
    <x v="931"/>
    <d v="2016-08-16T00:00:00"/>
    <x v="196"/>
    <n v="14"/>
    <n v="20"/>
    <x v="0"/>
    <n v="0"/>
    <n v="0"/>
    <n v="0"/>
    <n v="0"/>
    <n v="0"/>
    <s v="N/A"/>
    <s v="N/A"/>
    <m/>
    <m/>
    <m/>
    <m/>
    <m/>
    <m/>
    <m/>
    <x v="0"/>
  </r>
  <r>
    <s v="CTG"/>
    <s v="EM"/>
    <s v="MSCURV944575"/>
    <s v="MSC"/>
    <n v="4930683835"/>
    <x v="26"/>
    <x v="1"/>
    <x v="932"/>
    <d v="2016-08-16T00:00:00"/>
    <x v="199"/>
    <n v="12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SS5160732698"/>
    <s v="HAPAG"/>
    <n v="4929927318"/>
    <x v="13"/>
    <x v="0"/>
    <x v="933"/>
    <d v="2016-08-13T00:00:00"/>
    <x v="196"/>
    <n v="17"/>
    <n v="20"/>
    <x v="0"/>
    <n v="0"/>
    <n v="0"/>
    <n v="0"/>
    <n v="0"/>
    <n v="0"/>
    <s v="N/A"/>
    <s v="N/A"/>
    <m/>
    <m/>
    <m/>
    <m/>
    <m/>
    <m/>
    <m/>
    <x v="0"/>
  </r>
  <r>
    <s v="CTG"/>
    <s v="EB"/>
    <s v="HLCUHAM160765006"/>
    <s v="HAPAG"/>
    <n v="4931017206"/>
    <x v="308"/>
    <x v="0"/>
    <x v="934"/>
    <d v="2016-08-16T00:00:00"/>
    <x v="196"/>
    <n v="14"/>
    <n v="20"/>
    <x v="0"/>
    <n v="0"/>
    <n v="0"/>
    <n v="0"/>
    <n v="0"/>
    <n v="0"/>
    <s v="N/A"/>
    <s v="N/A"/>
    <m/>
    <m/>
    <m/>
    <m/>
    <m/>
    <m/>
    <m/>
    <x v="0"/>
  </r>
  <r>
    <s v="CTG"/>
    <s v="EM"/>
    <s v="MSCUKM242737"/>
    <s v="MSC"/>
    <n v="4930719865"/>
    <x v="86"/>
    <x v="0"/>
    <x v="935"/>
    <d v="2016-08-16T00:00:00"/>
    <x v="200"/>
    <n v="15"/>
    <n v="20"/>
    <x v="0"/>
    <n v="0"/>
    <n v="0"/>
    <n v="0"/>
    <n v="0"/>
    <n v="0"/>
    <s v="N/A"/>
    <s v="N/A"/>
    <m/>
    <m/>
    <m/>
    <m/>
    <m/>
    <m/>
    <m/>
    <x v="0"/>
  </r>
  <r>
    <s v="CTG"/>
    <s v="AP"/>
    <s v="HLCUSS5160734035"/>
    <s v="HAPAG"/>
    <s v="4930803458/4928081308"/>
    <x v="91"/>
    <x v="0"/>
    <x v="936"/>
    <d v="2016-08-13T00:00:00"/>
    <x v="199"/>
    <n v="15"/>
    <n v="20"/>
    <x v="0"/>
    <n v="0"/>
    <n v="0"/>
    <n v="0"/>
    <n v="0"/>
    <n v="0"/>
    <s v="N/A"/>
    <s v="N/A"/>
    <m/>
    <m/>
    <m/>
    <m/>
    <m/>
    <m/>
    <m/>
    <x v="0"/>
  </r>
  <r>
    <s v="CTG"/>
    <s v="EM"/>
    <s v="MSCURV928479"/>
    <s v="MSC"/>
    <s v="4930624724/4930742760/4930683540/4930857235/4930624707/4930742770/4930624724/4930742761/4930742761/4930742761/4930742760/4930742760/4930682340"/>
    <x v="309"/>
    <x v="1"/>
    <x v="937"/>
    <d v="2016-08-16T00:00:00"/>
    <x v="196"/>
    <n v="14"/>
    <n v="20"/>
    <x v="0"/>
    <n v="0"/>
    <n v="0"/>
    <n v="0"/>
    <n v="0"/>
    <n v="0"/>
    <s v="N/A"/>
    <s v="N/A"/>
    <n v="99777"/>
    <n v="5148"/>
    <m/>
    <m/>
    <m/>
    <m/>
    <m/>
    <x v="0"/>
  </r>
  <r>
    <s v="CTG"/>
    <s v="EM"/>
    <s v="MSCURV928479"/>
    <s v="MSC"/>
    <s v="4930624724/4930742760/4930683540/4930857235/4930624707/4930742770/4930624724/4930742761/4930742761/4930742761/4930742760/4930742760/4930682340"/>
    <x v="309"/>
    <x v="1"/>
    <x v="938"/>
    <d v="2016-08-16T00:00:00"/>
    <x v="198"/>
    <n v="11"/>
    <n v="20"/>
    <x v="0"/>
    <n v="0"/>
    <n v="0"/>
    <n v="0"/>
    <n v="0"/>
    <n v="0"/>
    <s v="N/A"/>
    <s v="N/A"/>
    <n v="99777"/>
    <n v="37321"/>
    <m/>
    <m/>
    <m/>
    <m/>
    <m/>
    <x v="0"/>
  </r>
  <r>
    <s v="CTG"/>
    <s v="APDTA"/>
    <s v="FRA0280188"/>
    <s v="CMA CGM"/>
    <n v="4929217656"/>
    <x v="256"/>
    <x v="1"/>
    <x v="939"/>
    <d v="2016-08-15T00:00:00"/>
    <x v="195"/>
    <n v="10"/>
    <n v="20"/>
    <x v="0"/>
    <n v="0"/>
    <n v="0"/>
    <n v="0"/>
    <n v="0"/>
    <n v="0"/>
    <s v="N/A"/>
    <s v="N/A"/>
    <m/>
    <m/>
    <m/>
    <m/>
    <m/>
    <m/>
    <m/>
    <x v="0"/>
  </r>
  <r>
    <s v="CTG"/>
    <s v="ED"/>
    <s v="SMLU4570223A"/>
    <s v="Seaboard "/>
    <s v="4931258484/4931258465/4931258464"/>
    <x v="310"/>
    <x v="0"/>
    <x v="940"/>
    <d v="2016-08-18T00:00:00"/>
    <x v="204"/>
    <n v="20"/>
    <n v="10"/>
    <x v="2"/>
    <n v="10"/>
    <n v="0"/>
    <n v="1000"/>
    <n v="0"/>
    <n v="1000"/>
    <m/>
    <m/>
    <m/>
    <m/>
    <m/>
    <m/>
    <m/>
    <m/>
    <m/>
    <x v="0"/>
  </r>
  <r>
    <s v="CTG"/>
    <s v="EM"/>
    <s v="FRA0280038"/>
    <s v="CMA CGM"/>
    <s v="4930742757/4930742768"/>
    <x v="311"/>
    <x v="0"/>
    <x v="941"/>
    <d v="2016-08-14T00:00:00"/>
    <x v="201"/>
    <n v="18"/>
    <n v="20"/>
    <x v="0"/>
    <n v="0"/>
    <n v="0"/>
    <n v="0"/>
    <n v="0"/>
    <n v="0"/>
    <s v="N/A"/>
    <s v="N/A"/>
    <m/>
    <m/>
    <m/>
    <m/>
    <m/>
    <m/>
    <m/>
    <x v="0"/>
  </r>
  <r>
    <s v="CTG"/>
    <s v="EM"/>
    <s v="MSCUKZ247319"/>
    <s v="MSC"/>
    <n v="4930626206"/>
    <x v="71"/>
    <x v="0"/>
    <x v="942"/>
    <d v="2016-08-16T00:00:00"/>
    <x v="205"/>
    <n v="18"/>
    <n v="20"/>
    <x v="0"/>
    <n v="0"/>
    <n v="0"/>
    <n v="0"/>
    <n v="0"/>
    <n v="0"/>
    <s v="N/A"/>
    <s v="N/A"/>
    <m/>
    <m/>
    <m/>
    <m/>
    <m/>
    <m/>
    <m/>
    <x v="0"/>
  </r>
  <r>
    <s v="CTG"/>
    <s v="AP"/>
    <s v="MSCURV918777"/>
    <s v="MSC"/>
    <s v="4929185994/4929663886"/>
    <x v="312"/>
    <x v="0"/>
    <x v="943"/>
    <d v="2016-08-16T00:00:00"/>
    <x v="193"/>
    <n v="8"/>
    <n v="20"/>
    <x v="0"/>
    <n v="0"/>
    <n v="0"/>
    <n v="0"/>
    <n v="0"/>
    <n v="0"/>
    <s v="N/A"/>
    <s v="N/A"/>
    <n v="99775"/>
    <n v="23946"/>
    <m/>
    <m/>
    <m/>
    <m/>
    <m/>
    <x v="0"/>
  </r>
  <r>
    <s v="CTG"/>
    <s v="EM"/>
    <s v="HLCUHAM160783237"/>
    <s v="HAPAG"/>
    <n v="4930624724"/>
    <x v="200"/>
    <x v="1"/>
    <x v="944"/>
    <d v="2016-08-22T00:00:00"/>
    <x v="206"/>
    <n v="11"/>
    <n v="20"/>
    <x v="0"/>
    <n v="0"/>
    <n v="0"/>
    <n v="0"/>
    <n v="0"/>
    <n v="0"/>
    <s v="N/A"/>
    <s v="N/A"/>
    <m/>
    <m/>
    <m/>
    <m/>
    <m/>
    <m/>
    <m/>
    <x v="0"/>
  </r>
  <r>
    <s v="CTG"/>
    <s v="EM"/>
    <s v="MSCURV941431"/>
    <s v="MSC"/>
    <s v="4930624724/4930108303/4930682330/4930742760/4930857234/4931053975/4930108301/4930742765"/>
    <x v="313"/>
    <x v="0"/>
    <x v="945"/>
    <d v="2016-08-22T00:00:00"/>
    <x v="205"/>
    <n v="12"/>
    <n v="20"/>
    <x v="0"/>
    <n v="0"/>
    <n v="0"/>
    <n v="0"/>
    <n v="0"/>
    <n v="0"/>
    <s v="N/A"/>
    <s v="N/A"/>
    <m/>
    <m/>
    <m/>
    <m/>
    <m/>
    <m/>
    <m/>
    <x v="0"/>
  </r>
  <r>
    <s v="CTG"/>
    <s v="EM"/>
    <s v="MSCURV941431"/>
    <s v="MSC"/>
    <s v="4930624724/4930108303/4930682330/4930742760/4930857234/4931053975/4930108301/4930742765"/>
    <x v="313"/>
    <x v="0"/>
    <x v="946"/>
    <d v="2016-08-22T00:00:00"/>
    <x v="206"/>
    <n v="11"/>
    <n v="20"/>
    <x v="0"/>
    <n v="0"/>
    <n v="0"/>
    <n v="0"/>
    <n v="0"/>
    <n v="0"/>
    <s v="N/A"/>
    <s v="N/A"/>
    <m/>
    <m/>
    <m/>
    <m/>
    <m/>
    <m/>
    <m/>
    <x v="0"/>
  </r>
  <r>
    <s v="CTG"/>
    <s v="EM"/>
    <s v="MSCURV941431"/>
    <s v="MSC"/>
    <s v="4930624724/4930108303/4930682330/4930742760/4930857234/4931053975/4930108301/4930742765"/>
    <x v="313"/>
    <x v="0"/>
    <x v="947"/>
    <d v="2016-08-22T00:00:00"/>
    <x v="207"/>
    <n v="13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80248"/>
    <s v="CMA CGM"/>
    <n v="4930683837"/>
    <x v="245"/>
    <x v="1"/>
    <x v="948"/>
    <d v="2016-08-22T00:00:00"/>
    <x v="206"/>
    <n v="11"/>
    <n v="20"/>
    <x v="0"/>
    <n v="0"/>
    <n v="0"/>
    <n v="0"/>
    <n v="0"/>
    <n v="0"/>
    <s v="N/A"/>
    <s v="N/A"/>
    <m/>
    <m/>
    <m/>
    <m/>
    <m/>
    <m/>
    <m/>
    <x v="0"/>
  </r>
  <r>
    <s v="CTG"/>
    <s v="EB"/>
    <s v="MSCUVS746179"/>
    <s v="MSC"/>
    <n v="4929393402"/>
    <x v="314"/>
    <x v="1"/>
    <x v="949"/>
    <d v="2016-08-16T00:00:00"/>
    <x v="207"/>
    <n v="19"/>
    <n v="20"/>
    <x v="0"/>
    <n v="0"/>
    <n v="0"/>
    <n v="0"/>
    <n v="0"/>
    <n v="0"/>
    <s v="N/A"/>
    <s v="N/A"/>
    <m/>
    <m/>
    <m/>
    <m/>
    <m/>
    <m/>
    <m/>
    <x v="0"/>
  </r>
  <r>
    <s v="CTG"/>
    <s v="AP"/>
    <s v="FRA0280933"/>
    <s v="CMA CGM"/>
    <n v="4929216478"/>
    <x v="188"/>
    <x v="0"/>
    <x v="950"/>
    <d v="2016-08-22T00:00:00"/>
    <x v="198"/>
    <n v="5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80407"/>
    <s v="CMA CGM"/>
    <n v="4930742756"/>
    <x v="11"/>
    <x v="0"/>
    <x v="951"/>
    <d v="2016-08-22T00:00:00"/>
    <x v="204"/>
    <n v="16"/>
    <n v="20"/>
    <x v="0"/>
    <n v="0"/>
    <n v="0"/>
    <n v="0"/>
    <n v="0"/>
    <n v="0"/>
    <s v="N/A"/>
    <s v="N/A"/>
    <m/>
    <m/>
    <m/>
    <m/>
    <m/>
    <m/>
    <m/>
    <x v="0"/>
  </r>
  <r>
    <s v="CTG"/>
    <s v="EB"/>
    <s v="HLCUATL160803326"/>
    <s v="HAPAG"/>
    <n v="4930549322"/>
    <x v="315"/>
    <x v="0"/>
    <x v="952"/>
    <d v="2016-08-21T00:00:00"/>
    <x v="204"/>
    <n v="17"/>
    <n v="20"/>
    <x v="0"/>
    <n v="0"/>
    <n v="0"/>
    <n v="0"/>
    <n v="0"/>
    <n v="0"/>
    <s v="N/A"/>
    <s v="N/A"/>
    <m/>
    <m/>
    <m/>
    <m/>
    <m/>
    <m/>
    <m/>
    <x v="0"/>
  </r>
  <r>
    <s v="CTG"/>
    <s v="EC"/>
    <s v="FRA0280734"/>
    <s v="CMA CGM"/>
    <n v="4931265127"/>
    <x v="42"/>
    <x v="1"/>
    <x v="953"/>
    <d v="2016-08-22T00:00:00"/>
    <x v="208"/>
    <n v="15"/>
    <n v="20"/>
    <x v="0"/>
    <n v="0"/>
    <n v="0"/>
    <n v="0"/>
    <n v="0"/>
    <n v="0"/>
    <s v="N/A"/>
    <s v="N/A"/>
    <m/>
    <m/>
    <m/>
    <m/>
    <m/>
    <m/>
    <m/>
    <x v="0"/>
  </r>
  <r>
    <s v="CTG"/>
    <s v="EM"/>
    <s v="MSCURV960084"/>
    <s v="MSC"/>
    <n v="4930742765"/>
    <x v="142"/>
    <x v="0"/>
    <x v="954"/>
    <d v="2016-08-22T00:00:00"/>
    <x v="208"/>
    <n v="15"/>
    <n v="20"/>
    <x v="0"/>
    <n v="0"/>
    <n v="0"/>
    <n v="0"/>
    <n v="0"/>
    <n v="0"/>
    <s v="N/A"/>
    <s v="N/A"/>
    <m/>
    <m/>
    <m/>
    <m/>
    <m/>
    <m/>
    <m/>
    <x v="0"/>
  </r>
  <r>
    <s v="CTG"/>
    <s v="EM"/>
    <s v="SMLU 4576592A"/>
    <s v="Seaboard "/>
    <n v="4931263906"/>
    <x v="299"/>
    <x v="0"/>
    <x v="955"/>
    <d v="2016-08-24T00:00:00"/>
    <x v="203"/>
    <n v="16"/>
    <n v="10"/>
    <x v="15"/>
    <n v="6"/>
    <n v="0"/>
    <n v="600"/>
    <n v="0"/>
    <n v="600"/>
    <m/>
    <m/>
    <m/>
    <m/>
    <m/>
    <m/>
    <m/>
    <m/>
    <m/>
    <x v="0"/>
  </r>
  <r>
    <s v="CTG"/>
    <s v="EN"/>
    <s v="MSCURV970802"/>
    <s v="MSC"/>
    <n v="4931311692"/>
    <x v="25"/>
    <x v="0"/>
    <x v="956"/>
    <d v="2016-08-29T00:00:00"/>
    <x v="203"/>
    <n v="11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ATL160834942"/>
    <s v="HAPAG"/>
    <n v="4931261379"/>
    <x v="239"/>
    <x v="0"/>
    <x v="957"/>
    <d v="2016-08-28T00:00:00"/>
    <x v="202"/>
    <n v="13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0833559"/>
    <s v="HAPAG"/>
    <n v="4930241153"/>
    <x v="29"/>
    <x v="0"/>
    <x v="958"/>
    <d v="2016-08-28T00:00:00"/>
    <x v="206"/>
    <n v="5"/>
    <n v="20"/>
    <x v="0"/>
    <n v="0"/>
    <n v="0"/>
    <n v="0"/>
    <n v="0"/>
    <n v="0"/>
    <s v="N/A"/>
    <s v="N/A"/>
    <m/>
    <m/>
    <m/>
    <m/>
    <m/>
    <m/>
    <m/>
    <x v="0"/>
  </r>
  <r>
    <s v="CTG"/>
    <s v="EN"/>
    <s v="MSCURV970844"/>
    <s v="MSC"/>
    <n v="4931311684"/>
    <x v="21"/>
    <x v="0"/>
    <x v="959"/>
    <d v="2016-08-29T00:00:00"/>
    <x v="204"/>
    <n v="9"/>
    <n v="20"/>
    <x v="0"/>
    <n v="0"/>
    <n v="0"/>
    <n v="0"/>
    <n v="0"/>
    <n v="0"/>
    <s v="N/A"/>
    <s v="N/A"/>
    <n v="99337"/>
    <n v="24423"/>
    <m/>
    <m/>
    <m/>
    <m/>
    <m/>
    <x v="0"/>
  </r>
  <r>
    <s v="CTG"/>
    <s v="AP"/>
    <s v="FRA0281132"/>
    <s v="CMA CGM"/>
    <s v="4930219401/4929185991/4930218930/4930218932"/>
    <x v="316"/>
    <x v="0"/>
    <x v="960"/>
    <d v="2016-08-30T00:00:00"/>
    <x v="202"/>
    <n v="11"/>
    <n v="20"/>
    <x v="0"/>
    <n v="0"/>
    <n v="0"/>
    <n v="0"/>
    <n v="0"/>
    <n v="0"/>
    <s v="N/A"/>
    <s v="N/A"/>
    <m/>
    <m/>
    <m/>
    <m/>
    <m/>
    <m/>
    <m/>
    <x v="0"/>
  </r>
  <r>
    <s v="CTG"/>
    <s v="EN"/>
    <s v="HLCUANR160809736"/>
    <s v="HAPAG"/>
    <s v="4929277760/4928597344"/>
    <x v="36"/>
    <x v="1"/>
    <x v="961"/>
    <d v="2016-08-29T00:00:00"/>
    <x v="204"/>
    <n v="9"/>
    <n v="20"/>
    <x v="0"/>
    <n v="0"/>
    <n v="0"/>
    <n v="0"/>
    <n v="0"/>
    <n v="0"/>
    <s v="N/A"/>
    <s v="N/A"/>
    <m/>
    <m/>
    <m/>
    <m/>
    <m/>
    <m/>
    <m/>
    <x v="0"/>
  </r>
  <r>
    <s v="CTG"/>
    <s v="EN"/>
    <s v="MSCURV981601"/>
    <s v="MSC"/>
    <s v="4931257810/4931311691/4931311689/4931311690/4931311697/4930742777/4931311688"/>
    <x v="317"/>
    <x v="1"/>
    <x v="962"/>
    <d v="2016-08-29T00:00:00"/>
    <x v="209"/>
    <n v="15"/>
    <n v="20"/>
    <x v="0"/>
    <n v="0"/>
    <n v="0"/>
    <n v="0"/>
    <n v="0"/>
    <n v="0"/>
    <s v="N/A"/>
    <s v="N/A"/>
    <m/>
    <m/>
    <m/>
    <m/>
    <m/>
    <m/>
    <m/>
    <x v="0"/>
  </r>
  <r>
    <s v="CTG"/>
    <s v="EN"/>
    <s v="MSCURV981601"/>
    <s v="MSC"/>
    <n v="4929277775"/>
    <x v="102"/>
    <x v="0"/>
    <x v="963"/>
    <d v="2016-08-29T00:00:00"/>
    <x v="202"/>
    <n v="12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SS5160811394"/>
    <s v="HAPAG"/>
    <n v="4931053981"/>
    <x v="13"/>
    <x v="0"/>
    <x v="964"/>
    <d v="2016-08-27T00:00:00"/>
    <x v="210"/>
    <n v="15"/>
    <n v="20"/>
    <x v="0"/>
    <n v="0"/>
    <n v="0"/>
    <n v="0"/>
    <n v="0"/>
    <n v="0"/>
    <s v="N/A"/>
    <s v="N/A"/>
    <m/>
    <m/>
    <m/>
    <m/>
    <m/>
    <m/>
    <m/>
    <x v="0"/>
  </r>
  <r>
    <s v="CTG"/>
    <s v="EM"/>
    <s v="MSCURV977856"/>
    <s v="MSC"/>
    <s v="4931236546/4931291777/4931423551/4931053976/4930719870/4931236547/4931236547/4931236547/4931470118"/>
    <x v="318"/>
    <x v="1"/>
    <x v="965"/>
    <d v="2016-08-29T00:00:00"/>
    <x v="209"/>
    <n v="15"/>
    <n v="20"/>
    <x v="0"/>
    <n v="0"/>
    <n v="0"/>
    <n v="0"/>
    <n v="0"/>
    <n v="0"/>
    <s v="N/A"/>
    <s v="N/A"/>
    <n v="99249"/>
    <n v="37452"/>
    <n v="99249"/>
    <n v="137312"/>
    <m/>
    <m/>
    <m/>
    <x v="0"/>
  </r>
  <r>
    <s v="CTG"/>
    <s v="EB"/>
    <s v="FRA0281454"/>
    <s v="CMA CGM"/>
    <n v="4930962883"/>
    <x v="319"/>
    <x v="0"/>
    <x v="966"/>
    <d v="2016-08-30T00:00:00"/>
    <x v="211"/>
    <n v="15"/>
    <n v="20"/>
    <x v="0"/>
    <n v="0"/>
    <n v="0"/>
    <n v="0"/>
    <n v="0"/>
    <n v="0"/>
    <s v="N/A"/>
    <s v="N/A"/>
    <m/>
    <m/>
    <m/>
    <m/>
    <m/>
    <m/>
    <m/>
    <x v="0"/>
  </r>
  <r>
    <s v="CTG"/>
    <s v="EM"/>
    <s v="MSCUKM344491"/>
    <s v="MSC"/>
    <n v="4930060805"/>
    <x v="320"/>
    <x v="0"/>
    <x v="967"/>
    <d v="2016-08-29T00:00:00"/>
    <x v="211"/>
    <n v="16"/>
    <n v="20"/>
    <x v="0"/>
    <n v="0"/>
    <n v="0"/>
    <n v="0"/>
    <n v="0"/>
    <n v="0"/>
    <s v="N/A"/>
    <s v="N/A"/>
    <m/>
    <m/>
    <m/>
    <m/>
    <m/>
    <m/>
    <m/>
    <x v="0"/>
  </r>
  <r>
    <s v="CTG"/>
    <s v="EM"/>
    <s v="MSCURV983250"/>
    <s v="MSC"/>
    <s v="4931311374/4930107430"/>
    <x v="321"/>
    <x v="0"/>
    <x v="968"/>
    <d v="2016-08-29T00:00:00"/>
    <x v="209"/>
    <n v="15"/>
    <n v="20"/>
    <x v="0"/>
    <n v="0"/>
    <n v="0"/>
    <n v="0"/>
    <n v="0"/>
    <n v="0"/>
    <s v="N/A"/>
    <s v="N/A"/>
    <m/>
    <m/>
    <m/>
    <m/>
    <m/>
    <m/>
    <m/>
    <x v="0"/>
  </r>
  <r>
    <s v="CTG"/>
    <s v="EM"/>
    <s v="MSCURV956181"/>
    <s v="MSC"/>
    <n v="4931311382"/>
    <x v="322"/>
    <x v="0"/>
    <x v="969"/>
    <d v="2016-08-29T00:00:00"/>
    <x v="202"/>
    <n v="12"/>
    <n v="20"/>
    <x v="0"/>
    <n v="0"/>
    <n v="0"/>
    <n v="0"/>
    <n v="0"/>
    <n v="0"/>
    <s v="N/A"/>
    <s v="N/A"/>
    <m/>
    <m/>
    <m/>
    <m/>
    <m/>
    <m/>
    <m/>
    <x v="0"/>
  </r>
  <r>
    <s v="CTG"/>
    <s v="EB"/>
    <s v="FRA0281413"/>
    <s v="CMA CGM"/>
    <n v="4930962878"/>
    <x v="323"/>
    <x v="0"/>
    <x v="970"/>
    <d v="2016-08-30T00:00:00"/>
    <x v="209"/>
    <n v="14"/>
    <n v="20"/>
    <x v="0"/>
    <n v="0"/>
    <n v="0"/>
    <n v="0"/>
    <n v="0"/>
    <n v="0"/>
    <s v="N/A"/>
    <s v="N/A"/>
    <m/>
    <m/>
    <m/>
    <m/>
    <m/>
    <m/>
    <m/>
    <x v="0"/>
  </r>
  <r>
    <s v="CTG"/>
    <s v="EM"/>
    <s v="MSCUKM343535"/>
    <s v="MSC"/>
    <n v="4930060805"/>
    <x v="320"/>
    <x v="0"/>
    <x v="971"/>
    <d v="2016-08-29T00:00:00"/>
    <x v="211"/>
    <n v="16"/>
    <n v="20"/>
    <x v="0"/>
    <n v="0"/>
    <n v="0"/>
    <n v="0"/>
    <n v="0"/>
    <n v="0"/>
    <s v="N/A"/>
    <s v="N/A"/>
    <m/>
    <m/>
    <m/>
    <m/>
    <m/>
    <m/>
    <m/>
    <x v="0"/>
  </r>
  <r>
    <s v="CTG"/>
    <s v="EB"/>
    <s v="HLCUHAM160826067"/>
    <s v="HAPAG"/>
    <n v="4931308730"/>
    <x v="216"/>
    <x v="0"/>
    <x v="972"/>
    <d v="2016-08-29T00:00:00"/>
    <x v="202"/>
    <n v="12"/>
    <n v="20"/>
    <x v="0"/>
    <n v="0"/>
    <n v="0"/>
    <n v="0"/>
    <n v="0"/>
    <n v="0"/>
    <s v="N/A"/>
    <s v="N/A"/>
    <n v="162758"/>
    <n v="37816"/>
    <m/>
    <m/>
    <n v="162758"/>
    <n v="122176"/>
    <m/>
    <x v="0"/>
  </r>
  <r>
    <s v="CTG"/>
    <s v="AP"/>
    <s v="MSCURV941910"/>
    <s v="MSC"/>
    <s v="4927584422/4928081310/4927605953"/>
    <x v="324"/>
    <x v="0"/>
    <x v="973"/>
    <d v="2016-08-29T00:00:00"/>
    <x v="207"/>
    <n v="6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0836177"/>
    <s v="HAPAG"/>
    <n v="4930241161"/>
    <x v="6"/>
    <x v="0"/>
    <x v="974"/>
    <d v="2016-08-28T00:00:00"/>
    <x v="207"/>
    <n v="7"/>
    <n v="20"/>
    <x v="0"/>
    <n v="0"/>
    <n v="0"/>
    <n v="0"/>
    <n v="0"/>
    <n v="0"/>
    <s v="N/A"/>
    <s v="N/A"/>
    <m/>
    <m/>
    <m/>
    <m/>
    <m/>
    <m/>
    <m/>
    <x v="0"/>
  </r>
  <r>
    <s v="CTG"/>
    <s v="CM"/>
    <s v="NAM2484599"/>
    <s v="CMA CGM"/>
    <n v="4930241153"/>
    <x v="105"/>
    <x v="0"/>
    <x v="975"/>
    <d v="2016-08-28T00:00:00"/>
    <x v="204"/>
    <n v="10"/>
    <n v="20"/>
    <x v="0"/>
    <n v="0"/>
    <n v="0"/>
    <n v="0"/>
    <n v="0"/>
    <n v="0"/>
    <s v="N/A"/>
    <s v="N/A"/>
    <m/>
    <m/>
    <m/>
    <m/>
    <m/>
    <m/>
    <m/>
    <x v="0"/>
  </r>
  <r>
    <s v="CTG"/>
    <s v="EM"/>
    <s v="MSCUKM344715"/>
    <s v="MSC"/>
    <n v="4930817688"/>
    <x v="86"/>
    <x v="0"/>
    <x v="976"/>
    <d v="2016-08-29T00:00:00"/>
    <x v="211"/>
    <n v="16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HLCUCPH160707063"/>
    <s v="HAPAG"/>
    <s v="4929419595/4929419595/4929419597"/>
    <x v="325"/>
    <x v="1"/>
    <x v="977"/>
    <d v="2016-08-28T00:00:00"/>
    <x v="212"/>
    <n v="11"/>
    <n v="20"/>
    <x v="0"/>
    <n v="0"/>
    <n v="0"/>
    <n v="0"/>
    <n v="0"/>
    <n v="0"/>
    <s v="N/A"/>
    <s v="N/A"/>
    <n v="159991"/>
    <n v="55953"/>
    <n v="159991"/>
    <n v="55953"/>
    <n v="159991"/>
    <n v="120514"/>
    <m/>
    <x v="0"/>
  </r>
  <r>
    <s v="CTG"/>
    <s v="AP"/>
    <s v="FRA0281734"/>
    <s v="CMA CGM"/>
    <n v="4927885638"/>
    <x v="326"/>
    <x v="0"/>
    <x v="978"/>
    <d v="2016-09-04T00:00:00"/>
    <x v="213"/>
    <n v="16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0858025"/>
    <s v="HAPAG"/>
    <n v="4930233499"/>
    <x v="30"/>
    <x v="0"/>
    <x v="979"/>
    <d v="2016-09-04T00:00:00"/>
    <x v="212"/>
    <n v="4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0858025"/>
    <s v="HAPAG"/>
    <n v="4930233499"/>
    <x v="30"/>
    <x v="0"/>
    <x v="980"/>
    <d v="2016-09-04T00:00:00"/>
    <x v="203"/>
    <n v="5"/>
    <n v="20"/>
    <x v="0"/>
    <n v="0"/>
    <n v="0"/>
    <n v="0"/>
    <n v="0"/>
    <n v="0"/>
    <s v="N/A"/>
    <s v="N/A"/>
    <m/>
    <m/>
    <m/>
    <m/>
    <m/>
    <m/>
    <m/>
    <x v="0"/>
  </r>
  <r>
    <s v="CTG"/>
    <s v="EB"/>
    <s v="HLCUOSL160810350"/>
    <s v="HAPAG"/>
    <n v="4931492132"/>
    <x v="168"/>
    <x v="1"/>
    <x v="981"/>
    <d v="2016-09-04T00:00:00"/>
    <x v="210"/>
    <n v="7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HLCUSS5160816025"/>
    <s v="HAPAG"/>
    <s v="4930762850/4930763806"/>
    <x v="271"/>
    <x v="1"/>
    <x v="982"/>
    <d v="2016-09-03T00:00:00"/>
    <x v="203"/>
    <n v="6"/>
    <n v="20"/>
    <x v="0"/>
    <n v="0"/>
    <n v="0"/>
    <n v="0"/>
    <n v="0"/>
    <n v="0"/>
    <s v="N/A"/>
    <s v="N/A"/>
    <n v="160228"/>
    <n v="56065"/>
    <n v="160228"/>
    <n v="56065"/>
    <n v="160228"/>
    <n v="120755"/>
    <m/>
    <x v="0"/>
  </r>
  <r>
    <s v="CTG"/>
    <s v="EN"/>
    <s v="SUDUC6999A0Q3003"/>
    <s v="HAMBURG SUD"/>
    <n v="4931314163"/>
    <x v="27"/>
    <x v="2"/>
    <x v="983"/>
    <d v="2016-09-04T00:00:00"/>
    <x v="214"/>
    <n v="11"/>
    <n v="3"/>
    <x v="19"/>
    <n v="8"/>
    <n v="0"/>
    <n v="1200"/>
    <n v="0"/>
    <n v="1200"/>
    <n v="211125"/>
    <n v="2314127"/>
    <n v="211125"/>
    <n v="30054"/>
    <m/>
    <m/>
    <m/>
    <m/>
    <m/>
    <x v="0"/>
  </r>
  <r>
    <s v="CTG"/>
    <s v="EM"/>
    <s v="MSCURK008077"/>
    <s v="MSC"/>
    <s v="4931470121/4931291778"/>
    <x v="327"/>
    <x v="0"/>
    <x v="984"/>
    <d v="2016-09-05T00:00:00"/>
    <x v="215"/>
    <n v="11"/>
    <n v="20"/>
    <x v="0"/>
    <n v="0"/>
    <n v="0"/>
    <n v="0"/>
    <n v="0"/>
    <n v="0"/>
    <s v="N/A"/>
    <s v="N/A"/>
    <m/>
    <m/>
    <m/>
    <m/>
    <m/>
    <m/>
    <m/>
    <x v="0"/>
  </r>
  <r>
    <s v="CTG"/>
    <s v="AP"/>
    <s v="MSCURV974226"/>
    <s v="MSC"/>
    <s v="4927607590/4927552586"/>
    <x v="328"/>
    <x v="1"/>
    <x v="985"/>
    <d v="2016-09-05T00:00:00"/>
    <x v="202"/>
    <n v="5"/>
    <n v="20"/>
    <x v="0"/>
    <n v="0"/>
    <n v="0"/>
    <n v="0"/>
    <n v="0"/>
    <n v="0"/>
    <s v="N/A"/>
    <s v="N/A"/>
    <m/>
    <m/>
    <m/>
    <m/>
    <m/>
    <m/>
    <m/>
    <x v="0"/>
  </r>
  <r>
    <s v="CTG"/>
    <s v="EB"/>
    <s v="MSCURV988176"/>
    <s v="MSC"/>
    <n v="4931308730"/>
    <x v="216"/>
    <x v="0"/>
    <x v="986"/>
    <d v="2016-09-05T00:00:00"/>
    <x v="216"/>
    <n v="16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ATL160856074"/>
    <s v="HAPAG"/>
    <n v="4931653960"/>
    <x v="329"/>
    <x v="0"/>
    <x v="987"/>
    <d v="2016-09-04T00:00:00"/>
    <x v="215"/>
    <n v="12"/>
    <n v="20"/>
    <x v="0"/>
    <n v="0"/>
    <n v="0"/>
    <n v="0"/>
    <n v="0"/>
    <n v="0"/>
    <s v="N/A"/>
    <s v="N/A"/>
    <m/>
    <m/>
    <m/>
    <m/>
    <m/>
    <m/>
    <m/>
    <x v="0"/>
  </r>
  <r>
    <s v="CTG"/>
    <s v="AP"/>
    <s v="MSCURV974119"/>
    <s v="MSC"/>
    <s v="4927665947/4927605957"/>
    <x v="330"/>
    <x v="0"/>
    <x v="988"/>
    <d v="2016-09-05T00:00:00"/>
    <x v="202"/>
    <n v="5"/>
    <n v="20"/>
    <x v="0"/>
    <n v="0"/>
    <n v="0"/>
    <n v="0"/>
    <n v="0"/>
    <n v="0"/>
    <s v="N/A"/>
    <s v="N/A"/>
    <m/>
    <m/>
    <m/>
    <m/>
    <m/>
    <m/>
    <m/>
    <x v="0"/>
  </r>
  <r>
    <s v="CTG"/>
    <s v="EN"/>
    <s v="MSCURV960167"/>
    <s v="MSC"/>
    <n v="4930213864"/>
    <x v="145"/>
    <x v="0"/>
    <x v="989"/>
    <d v="2016-09-05T00:00:00"/>
    <x v="216"/>
    <n v="16"/>
    <n v="20"/>
    <x v="0"/>
    <n v="0"/>
    <n v="0"/>
    <n v="0"/>
    <n v="0"/>
    <n v="0"/>
    <s v="N/A"/>
    <s v="N/A"/>
    <m/>
    <m/>
    <m/>
    <m/>
    <m/>
    <m/>
    <m/>
    <x v="0"/>
  </r>
  <r>
    <s v="CTG"/>
    <s v="ED"/>
    <s v="SMLU4576265A"/>
    <s v="Seaboard "/>
    <s v="4931370638/4931365979"/>
    <x v="331"/>
    <x v="0"/>
    <x v="990"/>
    <d v="2016-08-31T00:00:00"/>
    <x v="213"/>
    <n v="20"/>
    <n v="10"/>
    <x v="2"/>
    <n v="10"/>
    <n v="0"/>
    <n v="1000"/>
    <n v="0"/>
    <n v="1000"/>
    <m/>
    <m/>
    <m/>
    <m/>
    <m/>
    <m/>
    <m/>
    <m/>
    <m/>
    <x v="0"/>
  </r>
  <r>
    <s v="CTG"/>
    <s v="ED"/>
    <s v="SMLU4576265A"/>
    <s v="Seaboard "/>
    <s v="4931370638/4931365979"/>
    <x v="331"/>
    <x v="0"/>
    <x v="991"/>
    <d v="2016-08-31T00:00:00"/>
    <x v="213"/>
    <n v="20"/>
    <n v="10"/>
    <x v="2"/>
    <n v="10"/>
    <n v="0"/>
    <n v="1000"/>
    <n v="0"/>
    <n v="1000"/>
    <m/>
    <m/>
    <m/>
    <m/>
    <m/>
    <m/>
    <m/>
    <m/>
    <m/>
    <x v="0"/>
  </r>
  <r>
    <s v="CTG"/>
    <s v="APDTA"/>
    <s v="MSCUP4708033"/>
    <s v="MSC"/>
    <s v="4929678196/4930214617"/>
    <x v="332"/>
    <x v="0"/>
    <x v="992"/>
    <d v="2016-09-05T00:00:00"/>
    <x v="216"/>
    <n v="16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FRA0281465"/>
    <s v="CMA CGM"/>
    <n v="4930212913"/>
    <x v="256"/>
    <x v="0"/>
    <x v="993"/>
    <d v="2016-09-05T00:00:00"/>
    <x v="216"/>
    <n v="16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FRA0281465"/>
    <s v="CMA CGM"/>
    <n v="4930212913"/>
    <x v="256"/>
    <x v="1"/>
    <x v="994"/>
    <d v="2016-09-05T00:00:00"/>
    <x v="210"/>
    <n v="6"/>
    <n v="20"/>
    <x v="0"/>
    <n v="0"/>
    <n v="0"/>
    <n v="0"/>
    <n v="0"/>
    <n v="0"/>
    <s v="N/A"/>
    <s v="N/A"/>
    <m/>
    <m/>
    <m/>
    <m/>
    <m/>
    <m/>
    <m/>
    <x v="0"/>
  </r>
  <r>
    <s v="CTG"/>
    <s v="ED"/>
    <s v="HLCUATL160862110"/>
    <s v="HAPAG"/>
    <n v="4931691228"/>
    <x v="244"/>
    <x v="0"/>
    <x v="995"/>
    <d v="2016-09-04T00:00:00"/>
    <x v="210"/>
    <n v="7"/>
    <n v="20"/>
    <x v="0"/>
    <n v="0"/>
    <n v="0"/>
    <n v="0"/>
    <n v="0"/>
    <n v="0"/>
    <s v="N/A"/>
    <s v="N/A"/>
    <m/>
    <m/>
    <m/>
    <m/>
    <m/>
    <m/>
    <m/>
    <x v="0"/>
  </r>
  <r>
    <s v="CTG"/>
    <s v="ED"/>
    <s v="HLCUATL160862110"/>
    <s v="HAPAG"/>
    <n v="4931691228"/>
    <x v="244"/>
    <x v="0"/>
    <x v="996"/>
    <d v="2016-09-04T00:00:00"/>
    <x v="210"/>
    <n v="7"/>
    <n v="20"/>
    <x v="0"/>
    <n v="0"/>
    <n v="0"/>
    <n v="0"/>
    <n v="0"/>
    <n v="0"/>
    <s v="N/A"/>
    <s v="N/A"/>
    <m/>
    <m/>
    <m/>
    <m/>
    <m/>
    <m/>
    <m/>
    <x v="0"/>
  </r>
  <r>
    <s v="CTG"/>
    <s v="EN"/>
    <s v="FRA0281440"/>
    <s v="CMA CGM"/>
    <s v="4931314162/4930903763/4931311696/4931311386"/>
    <x v="333"/>
    <x v="1"/>
    <x v="997"/>
    <d v="2016-09-05T00:00:00"/>
    <x v="217"/>
    <n v="13"/>
    <n v="20"/>
    <x v="0"/>
    <n v="0"/>
    <n v="0"/>
    <n v="0"/>
    <n v="0"/>
    <n v="0"/>
    <s v="N/A"/>
    <s v="N/A"/>
    <m/>
    <m/>
    <m/>
    <m/>
    <m/>
    <m/>
    <m/>
    <x v="0"/>
  </r>
  <r>
    <s v="CTG"/>
    <s v="AP"/>
    <s v="HLCUSS5160806844"/>
    <s v="HAPAG"/>
    <s v="4929205011/4929205027"/>
    <x v="334"/>
    <x v="0"/>
    <x v="998"/>
    <d v="2016-09-03T00:00:00"/>
    <x v="216"/>
    <n v="18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FRA0281733"/>
    <s v="CMA CGM"/>
    <n v="4928166123"/>
    <x v="271"/>
    <x v="1"/>
    <x v="999"/>
    <d v="2016-09-11T00:00:00"/>
    <x v="215"/>
    <n v="5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0873565"/>
    <s v="HAPAG"/>
    <n v="4931656626"/>
    <x v="30"/>
    <x v="0"/>
    <x v="1000"/>
    <d v="2016-09-11T00:00:00"/>
    <x v="218"/>
    <n v="6"/>
    <n v="20"/>
    <x v="0"/>
    <n v="0"/>
    <n v="0"/>
    <n v="0"/>
    <n v="0"/>
    <n v="0"/>
    <s v="N/A"/>
    <s v="N/A"/>
    <m/>
    <m/>
    <m/>
    <m/>
    <m/>
    <m/>
    <m/>
    <x v="0"/>
  </r>
  <r>
    <s v="BUN"/>
    <s v="ED"/>
    <s v="HLCUSCL160747151"/>
    <s v="HAPAG"/>
    <n v="4931308762"/>
    <x v="296"/>
    <x v="1"/>
    <x v="1001"/>
    <d v="2016-08-29T00:00:00"/>
    <x v="203"/>
    <n v="11"/>
    <n v="20"/>
    <x v="0"/>
    <n v="0"/>
    <n v="0"/>
    <n v="0"/>
    <n v="0"/>
    <n v="0"/>
    <s v="N/A"/>
    <s v="N/A"/>
    <m/>
    <m/>
    <m/>
    <m/>
    <m/>
    <m/>
    <m/>
    <x v="0"/>
  </r>
  <r>
    <s v="CTG"/>
    <s v="CM"/>
    <s v="NAM2433032"/>
    <s v="CMA CGM"/>
    <n v="4929311311"/>
    <x v="29"/>
    <x v="3"/>
    <x v="1002"/>
    <d v="2016-07-01T00:00:00"/>
    <x v="198"/>
    <n v="57"/>
    <n v="15"/>
    <x v="49"/>
    <n v="20"/>
    <n v="22"/>
    <n v="500"/>
    <n v="550"/>
    <n v="1050"/>
    <s v="NP1440"/>
    <n v="3090266"/>
    <m/>
    <m/>
    <m/>
    <m/>
    <m/>
    <m/>
    <m/>
    <x v="0"/>
  </r>
  <r>
    <s v="CTG"/>
    <s v="CM"/>
    <s v="NAM2433032"/>
    <s v="CMA CGM"/>
    <n v="4929311311"/>
    <x v="29"/>
    <x v="3"/>
    <x v="1003"/>
    <d v="2016-07-01T00:00:00"/>
    <x v="199"/>
    <n v="58"/>
    <n v="15"/>
    <x v="53"/>
    <n v="20"/>
    <n v="23"/>
    <n v="500"/>
    <n v="575"/>
    <n v="1075"/>
    <s v="NP1419"/>
    <n v="3163843"/>
    <m/>
    <m/>
    <m/>
    <m/>
    <m/>
    <m/>
    <m/>
    <x v="0"/>
  </r>
  <r>
    <s v="CTG"/>
    <s v="CM"/>
    <s v="00111967"/>
    <s v="ITT"/>
    <n v="4929186492"/>
    <x v="68"/>
    <x v="3"/>
    <x v="1004"/>
    <d v="2016-07-06T00:00:00"/>
    <x v="217"/>
    <n v="74"/>
    <n v="10"/>
    <x v="42"/>
    <n v="20"/>
    <n v="44"/>
    <n v="500"/>
    <n v="1100"/>
    <n v="1600"/>
    <m/>
    <m/>
    <m/>
    <m/>
    <m/>
    <m/>
    <m/>
    <m/>
    <n v="5112772"/>
    <x v="113"/>
  </r>
  <r>
    <s v="CTG"/>
    <s v="CM"/>
    <s v="NAM2446890"/>
    <s v="CMA CGM"/>
    <n v="4929311331"/>
    <x v="6"/>
    <x v="3"/>
    <x v="1005"/>
    <d v="2016-07-10T00:00:00"/>
    <x v="207"/>
    <n v="56"/>
    <n v="15"/>
    <x v="36"/>
    <n v="20"/>
    <n v="21"/>
    <n v="500"/>
    <n v="525"/>
    <n v="1025"/>
    <m/>
    <m/>
    <m/>
    <m/>
    <m/>
    <m/>
    <m/>
    <m/>
    <m/>
    <x v="0"/>
  </r>
  <r>
    <s v="CTG"/>
    <s v="CM"/>
    <s v="NAM2441318"/>
    <s v="CMA CGM"/>
    <n v="4929280522"/>
    <x v="30"/>
    <x v="3"/>
    <x v="1006"/>
    <d v="2016-07-10T00:00:00"/>
    <x v="207"/>
    <n v="56"/>
    <n v="15"/>
    <x v="36"/>
    <n v="20"/>
    <n v="21"/>
    <n v="500"/>
    <n v="525"/>
    <n v="1025"/>
    <m/>
    <m/>
    <m/>
    <m/>
    <m/>
    <m/>
    <m/>
    <m/>
    <m/>
    <x v="0"/>
  </r>
  <r>
    <s v="CTG"/>
    <s v="CM"/>
    <s v="MSCUUQ205199"/>
    <s v="MSC"/>
    <n v="4929779085"/>
    <x v="30"/>
    <x v="3"/>
    <x v="1007"/>
    <d v="2016-07-20T00:00:00"/>
    <x v="214"/>
    <n v="57"/>
    <n v="15"/>
    <x v="49"/>
    <n v="20"/>
    <n v="22"/>
    <n v="500"/>
    <n v="550"/>
    <n v="1050"/>
    <m/>
    <m/>
    <m/>
    <m/>
    <m/>
    <m/>
    <m/>
    <m/>
    <m/>
    <x v="0"/>
  </r>
  <r>
    <s v="CTG"/>
    <s v="CM"/>
    <s v="00112471"/>
    <s v="ITT"/>
    <n v="4929186498"/>
    <x v="68"/>
    <x v="3"/>
    <x v="1008"/>
    <d v="2016-07-20T00:00:00"/>
    <x v="204"/>
    <n v="49"/>
    <n v="10"/>
    <x v="51"/>
    <n v="20"/>
    <n v="19"/>
    <n v="500"/>
    <n v="475"/>
    <n v="975"/>
    <m/>
    <m/>
    <m/>
    <m/>
    <m/>
    <m/>
    <m/>
    <m/>
    <n v="5122061"/>
    <x v="114"/>
  </r>
  <r>
    <s v="CTG"/>
    <s v="CM"/>
    <s v="00112471"/>
    <s v="ITT"/>
    <n v="4929186498"/>
    <x v="68"/>
    <x v="3"/>
    <x v="1009"/>
    <d v="2016-07-20T00:00:00"/>
    <x v="210"/>
    <n v="53"/>
    <n v="10"/>
    <x v="53"/>
    <n v="20"/>
    <n v="23"/>
    <n v="500"/>
    <n v="575"/>
    <n v="1075"/>
    <m/>
    <m/>
    <m/>
    <m/>
    <m/>
    <m/>
    <m/>
    <m/>
    <n v="5124952"/>
    <x v="115"/>
  </r>
  <r>
    <s v="CTG"/>
    <s v="CM"/>
    <s v="00112471"/>
    <s v="ITT"/>
    <n v="4929186498"/>
    <x v="68"/>
    <x v="3"/>
    <x v="1010"/>
    <d v="2016-07-20T00:00:00"/>
    <x v="211"/>
    <n v="56"/>
    <n v="10"/>
    <x v="58"/>
    <n v="20"/>
    <n v="26"/>
    <n v="500"/>
    <n v="650"/>
    <n v="1150"/>
    <m/>
    <m/>
    <m/>
    <m/>
    <m/>
    <m/>
    <m/>
    <m/>
    <n v="5125581"/>
    <x v="116"/>
  </r>
  <r>
    <s v="CTG"/>
    <s v="CM"/>
    <s v="00112782"/>
    <s v="ITT"/>
    <n v="4929186500"/>
    <x v="68"/>
    <x v="3"/>
    <x v="1011"/>
    <d v="2016-07-27T00:00:00"/>
    <x v="203"/>
    <n v="44"/>
    <n v="10"/>
    <x v="39"/>
    <n v="20"/>
    <n v="14"/>
    <n v="500"/>
    <n v="350"/>
    <n v="850"/>
    <m/>
    <m/>
    <m/>
    <m/>
    <m/>
    <m/>
    <m/>
    <m/>
    <n v="5126146"/>
    <x v="117"/>
  </r>
  <r>
    <s v="CTG"/>
    <s v="CM"/>
    <s v="00112782"/>
    <s v="ITT"/>
    <n v="4929186500"/>
    <x v="68"/>
    <x v="3"/>
    <x v="1012"/>
    <d v="2016-07-27T00:00:00"/>
    <x v="210"/>
    <n v="46"/>
    <n v="10"/>
    <x v="57"/>
    <n v="20"/>
    <n v="16"/>
    <n v="500"/>
    <n v="400"/>
    <n v="900"/>
    <m/>
    <m/>
    <m/>
    <m/>
    <m/>
    <m/>
    <m/>
    <m/>
    <n v="5127200"/>
    <x v="118"/>
  </r>
  <r>
    <s v="CTG"/>
    <s v="CM"/>
    <s v="00112782"/>
    <s v="ITT"/>
    <n v="4929186500"/>
    <x v="68"/>
    <x v="3"/>
    <x v="1013"/>
    <d v="2016-07-27T00:00:00"/>
    <x v="211"/>
    <n v="49"/>
    <n v="10"/>
    <x v="51"/>
    <n v="20"/>
    <n v="19"/>
    <n v="500"/>
    <n v="475"/>
    <n v="975"/>
    <m/>
    <m/>
    <m/>
    <m/>
    <m/>
    <m/>
    <m/>
    <m/>
    <n v="5127917"/>
    <x v="118"/>
  </r>
  <r>
    <s v="CTG"/>
    <s v="CM"/>
    <s v="NAM2462712"/>
    <s v="CMA CGM"/>
    <n v="4930241157"/>
    <x v="29"/>
    <x v="3"/>
    <x v="1014"/>
    <d v="2016-07-29T00:00:00"/>
    <x v="205"/>
    <n v="36"/>
    <n v="15"/>
    <x v="9"/>
    <n v="20"/>
    <n v="1"/>
    <n v="500"/>
    <n v="25"/>
    <n v="525"/>
    <n v="76901"/>
    <n v="1581836"/>
    <m/>
    <m/>
    <m/>
    <m/>
    <m/>
    <m/>
    <m/>
    <x v="0"/>
  </r>
  <r>
    <s v="CTG"/>
    <s v="CM"/>
    <s v="NAM2472570"/>
    <s v="CMA CGM"/>
    <n v="4929788471"/>
    <x v="29"/>
    <x v="3"/>
    <x v="1015"/>
    <d v="2016-08-12T00:00:00"/>
    <x v="208"/>
    <n v="25"/>
    <n v="15"/>
    <x v="2"/>
    <n v="10"/>
    <n v="0"/>
    <n v="250"/>
    <n v="0"/>
    <n v="250"/>
    <n v="76903"/>
    <n v="753255"/>
    <m/>
    <m/>
    <m/>
    <m/>
    <m/>
    <m/>
    <m/>
    <x v="0"/>
  </r>
  <r>
    <s v="CTG"/>
    <s v="CM"/>
    <s v="00109762"/>
    <s v="ITT"/>
    <n v="4927914154"/>
    <x v="68"/>
    <x v="3"/>
    <x v="1016"/>
    <d v="2016-05-23T00:00:00"/>
    <x v="146"/>
    <n v="34"/>
    <n v="10"/>
    <x v="31"/>
    <n v="20"/>
    <n v="4"/>
    <n v="500"/>
    <n v="100"/>
    <n v="600"/>
    <m/>
    <m/>
    <m/>
    <m/>
    <m/>
    <m/>
    <m/>
    <m/>
    <n v="5089061"/>
    <x v="119"/>
  </r>
  <r>
    <s v="CTG"/>
    <s v="CM"/>
    <s v="HLCUATL160423019"/>
    <s v="HAPAG"/>
    <n v="4928618152"/>
    <x v="30"/>
    <x v="3"/>
    <x v="1017"/>
    <d v="2016-05-29T00:00:00"/>
    <x v="143"/>
    <n v="26"/>
    <n v="15"/>
    <x v="1"/>
    <n v="11"/>
    <n v="0"/>
    <n v="275"/>
    <n v="0"/>
    <n v="275"/>
    <m/>
    <m/>
    <m/>
    <m/>
    <m/>
    <m/>
    <m/>
    <m/>
    <m/>
    <x v="0"/>
  </r>
  <r>
    <s v="CTG"/>
    <s v="CM"/>
    <s v="00110028"/>
    <s v="ITT"/>
    <n v="4927914156"/>
    <x v="68"/>
    <x v="3"/>
    <x v="1018"/>
    <d v="2016-05-30T00:00:00"/>
    <x v="142"/>
    <n v="29"/>
    <n v="10"/>
    <x v="29"/>
    <n v="19"/>
    <n v="0"/>
    <n v="475"/>
    <n v="0"/>
    <n v="475"/>
    <m/>
    <m/>
    <m/>
    <m/>
    <m/>
    <m/>
    <m/>
    <m/>
    <n v="5088575"/>
    <x v="120"/>
  </r>
  <r>
    <s v="CTG"/>
    <s v="CM"/>
    <s v="00110028"/>
    <s v="ITT"/>
    <n v="4927914156"/>
    <x v="68"/>
    <x v="3"/>
    <x v="1019"/>
    <d v="2016-05-30T00:00:00"/>
    <x v="148"/>
    <n v="30"/>
    <n v="10"/>
    <x v="18"/>
    <n v="20"/>
    <n v="0"/>
    <n v="500"/>
    <n v="0"/>
    <n v="500"/>
    <m/>
    <m/>
    <m/>
    <m/>
    <m/>
    <m/>
    <m/>
    <m/>
    <n v="5090492"/>
    <x v="121"/>
  </r>
  <r>
    <s v="CTG"/>
    <s v="CM"/>
    <s v="MSCUUQ190375"/>
    <s v="MSC"/>
    <n v="4929280520"/>
    <x v="30"/>
    <x v="3"/>
    <x v="1020"/>
    <d v="2016-06-15T00:00:00"/>
    <x v="148"/>
    <n v="14"/>
    <n v="15"/>
    <x v="0"/>
    <n v="0"/>
    <n v="0"/>
    <n v="0"/>
    <n v="0"/>
    <n v="0"/>
    <s v="N/A"/>
    <s v="N/A"/>
    <m/>
    <m/>
    <m/>
    <m/>
    <m/>
    <m/>
    <m/>
    <x v="0"/>
  </r>
  <r>
    <s v="CTG"/>
    <s v="CM"/>
    <s v="NAM2462590"/>
    <s v="CMA CGM"/>
    <n v="4929788491"/>
    <x v="6"/>
    <x v="3"/>
    <x v="1021"/>
    <d v="2016-07-25T00:00:00"/>
    <x v="219"/>
    <n v="59"/>
    <n v="15"/>
    <x v="59"/>
    <n v="20"/>
    <n v="24"/>
    <n v="500"/>
    <n v="600"/>
    <n v="1100"/>
    <m/>
    <m/>
    <m/>
    <m/>
    <m/>
    <m/>
    <m/>
    <m/>
    <m/>
    <x v="0"/>
  </r>
  <r>
    <s v="CTG"/>
    <s v="CM"/>
    <s v="NAM2456001"/>
    <s v="CMA CGM"/>
    <n v="4930241162"/>
    <x v="6"/>
    <x v="3"/>
    <x v="1022"/>
    <d v="2016-07-25T00:00:00"/>
    <x v="218"/>
    <n v="54"/>
    <n v="15"/>
    <x v="51"/>
    <n v="20"/>
    <n v="19"/>
    <n v="500"/>
    <n v="475"/>
    <n v="975"/>
    <m/>
    <m/>
    <m/>
    <m/>
    <m/>
    <m/>
    <m/>
    <m/>
    <m/>
    <x v="0"/>
  </r>
  <r>
    <s v="CTG"/>
    <s v="CM"/>
    <s v="00112782"/>
    <s v="ITT"/>
    <n v="4929186500"/>
    <x v="68"/>
    <x v="3"/>
    <x v="1023"/>
    <d v="2016-07-27T00:00:00"/>
    <x v="213"/>
    <n v="55"/>
    <n v="10"/>
    <x v="23"/>
    <n v="20"/>
    <n v="25"/>
    <n v="500"/>
    <n v="625"/>
    <n v="1125"/>
    <m/>
    <m/>
    <m/>
    <m/>
    <m/>
    <m/>
    <m/>
    <m/>
    <n v="5126146"/>
    <x v="122"/>
  </r>
  <r>
    <s v="CTG"/>
    <s v="CM"/>
    <s v="00112801"/>
    <s v="ITT"/>
    <n v="4929186499"/>
    <x v="68"/>
    <x v="3"/>
    <x v="1024"/>
    <d v="2016-07-27T00:00:00"/>
    <x v="213"/>
    <n v="55"/>
    <n v="10"/>
    <x v="23"/>
    <n v="20"/>
    <n v="25"/>
    <n v="500"/>
    <n v="625"/>
    <n v="1125"/>
    <m/>
    <m/>
    <m/>
    <m/>
    <m/>
    <m/>
    <m/>
    <m/>
    <n v="5127917"/>
    <x v="123"/>
  </r>
  <r>
    <s v="CTG"/>
    <s v="CM"/>
    <s v="00112801"/>
    <s v="ITT"/>
    <n v="4929186499"/>
    <x v="68"/>
    <x v="3"/>
    <x v="1025"/>
    <d v="2016-07-27T00:00:00"/>
    <x v="217"/>
    <n v="53"/>
    <n v="10"/>
    <x v="53"/>
    <n v="20"/>
    <n v="23"/>
    <n v="500"/>
    <n v="575"/>
    <n v="1075"/>
    <m/>
    <m/>
    <m/>
    <m/>
    <m/>
    <m/>
    <m/>
    <m/>
    <n v="5129064"/>
    <x v="124"/>
  </r>
  <r>
    <s v="CTG"/>
    <s v="CM"/>
    <s v="00112801"/>
    <s v="ITT"/>
    <n v="4929186499"/>
    <x v="68"/>
    <x v="3"/>
    <x v="1026"/>
    <d v="2016-07-27T00:00:00"/>
    <x v="213"/>
    <n v="55"/>
    <n v="10"/>
    <x v="23"/>
    <n v="20"/>
    <n v="25"/>
    <n v="500"/>
    <n v="625"/>
    <n v="1125"/>
    <m/>
    <m/>
    <m/>
    <m/>
    <m/>
    <m/>
    <m/>
    <m/>
    <n v="5129520"/>
    <x v="125"/>
  </r>
  <r>
    <s v="CTG"/>
    <s v="CM"/>
    <s v="00112801"/>
    <s v="ITT"/>
    <n v="4929186499"/>
    <x v="68"/>
    <x v="3"/>
    <x v="1027"/>
    <d v="2016-07-27T00:00:00"/>
    <x v="216"/>
    <n v="56"/>
    <n v="10"/>
    <x v="58"/>
    <n v="20"/>
    <n v="26"/>
    <n v="500"/>
    <n v="650"/>
    <n v="1150"/>
    <m/>
    <m/>
    <m/>
    <m/>
    <m/>
    <m/>
    <m/>
    <m/>
    <n v="5130760"/>
    <x v="126"/>
  </r>
  <r>
    <s v="CTG"/>
    <s v="CM"/>
    <s v="00113235 "/>
    <s v="ITT"/>
    <n v="4929872953"/>
    <x v="68"/>
    <x v="3"/>
    <x v="1028"/>
    <d v="2016-08-08T00:00:00"/>
    <x v="213"/>
    <n v="43"/>
    <n v="10"/>
    <x v="27"/>
    <n v="20"/>
    <n v="13"/>
    <n v="500"/>
    <n v="325"/>
    <n v="825"/>
    <m/>
    <m/>
    <m/>
    <m/>
    <m/>
    <m/>
    <m/>
    <m/>
    <n v="1793281"/>
    <x v="127"/>
  </r>
  <r>
    <s v="CTG"/>
    <s v="CM"/>
    <s v="00113235 "/>
    <s v="ITT"/>
    <n v="4929872953"/>
    <x v="68"/>
    <x v="3"/>
    <x v="1029"/>
    <d v="2016-08-08T00:00:00"/>
    <x v="220"/>
    <n v="48"/>
    <n v="10"/>
    <x v="26"/>
    <n v="20"/>
    <n v="18"/>
    <n v="500"/>
    <n v="450"/>
    <n v="950"/>
    <m/>
    <m/>
    <m/>
    <m/>
    <m/>
    <m/>
    <m/>
    <m/>
    <n v="1793281"/>
    <x v="128"/>
  </r>
  <r>
    <s v="CTG"/>
    <s v="CM"/>
    <s v="00113235 "/>
    <s v="ITT"/>
    <n v="4929872953"/>
    <x v="68"/>
    <x v="3"/>
    <x v="1030"/>
    <d v="2016-08-08T00:00:00"/>
    <x v="221"/>
    <n v="50"/>
    <n v="10"/>
    <x v="50"/>
    <n v="20"/>
    <n v="20"/>
    <n v="500"/>
    <n v="500"/>
    <n v="1000"/>
    <m/>
    <m/>
    <m/>
    <m/>
    <m/>
    <m/>
    <m/>
    <m/>
    <n v="1793281"/>
    <x v="127"/>
  </r>
  <r>
    <s v="CTG"/>
    <s v="CM"/>
    <s v="00113235 "/>
    <s v="ITT"/>
    <n v="4929872953"/>
    <x v="68"/>
    <x v="3"/>
    <x v="1031"/>
    <d v="2016-08-08T00:00:00"/>
    <x v="222"/>
    <n v="51"/>
    <n v="10"/>
    <x v="36"/>
    <n v="20"/>
    <n v="21"/>
    <n v="500"/>
    <n v="525"/>
    <n v="1025"/>
    <m/>
    <m/>
    <m/>
    <m/>
    <m/>
    <m/>
    <m/>
    <m/>
    <n v="1793281"/>
    <x v="127"/>
  </r>
  <r>
    <s v="CTG"/>
    <s v="CM"/>
    <s v="00113776 "/>
    <s v="ITT"/>
    <n v="4929872991"/>
    <x v="68"/>
    <x v="3"/>
    <x v="1032"/>
    <d v="2016-08-08T00:00:00"/>
    <x v="223"/>
    <n v="53"/>
    <n v="10"/>
    <x v="53"/>
    <n v="20"/>
    <n v="23"/>
    <n v="500"/>
    <n v="575"/>
    <n v="1075"/>
    <m/>
    <m/>
    <m/>
    <m/>
    <m/>
    <m/>
    <m/>
    <m/>
    <n v="1799619"/>
    <x v="129"/>
  </r>
  <r>
    <s v="CTG"/>
    <s v="CM"/>
    <s v="NAM2476704"/>
    <s v="CMA CGM"/>
    <n v="4929779086"/>
    <x v="30"/>
    <x v="3"/>
    <x v="1033"/>
    <d v="2016-08-14T00:00:00"/>
    <x v="213"/>
    <n v="37"/>
    <n v="15"/>
    <x v="34"/>
    <n v="20"/>
    <n v="2"/>
    <n v="500"/>
    <n v="50"/>
    <n v="550"/>
    <m/>
    <m/>
    <m/>
    <m/>
    <m/>
    <m/>
    <m/>
    <m/>
    <m/>
    <x v="0"/>
  </r>
  <r>
    <s v="CTG"/>
    <s v="CM"/>
    <s v="NAM2476704"/>
    <s v="CMA CGM"/>
    <n v="4929779086"/>
    <x v="30"/>
    <x v="3"/>
    <x v="1034"/>
    <d v="2016-08-14T00:00:00"/>
    <x v="224"/>
    <n v="41"/>
    <n v="15"/>
    <x v="10"/>
    <n v="20"/>
    <n v="6"/>
    <n v="500"/>
    <n v="150"/>
    <n v="650"/>
    <m/>
    <m/>
    <m/>
    <m/>
    <m/>
    <m/>
    <m/>
    <m/>
    <m/>
    <x v="0"/>
  </r>
  <r>
    <s v="CTG"/>
    <s v="CM"/>
    <s v="NAM2483884"/>
    <s v="CMA CGM"/>
    <n v="4930241159"/>
    <x v="29"/>
    <x v="3"/>
    <x v="1035"/>
    <d v="2016-08-26T00:00:00"/>
    <x v="213"/>
    <n v="25"/>
    <n v="15"/>
    <x v="2"/>
    <n v="10"/>
    <n v="0"/>
    <n v="250"/>
    <n v="0"/>
    <n v="250"/>
    <n v="76899"/>
    <n v="1506510"/>
    <m/>
    <m/>
    <s v="FG1443"/>
    <n v="116000"/>
    <m/>
    <m/>
    <m/>
    <x v="0"/>
  </r>
  <r>
    <s v="CTG"/>
    <s v="CM"/>
    <s v="NAM2483884"/>
    <s v="CMA CGM"/>
    <n v="4930241159"/>
    <x v="29"/>
    <x v="3"/>
    <x v="1036"/>
    <d v="2016-08-26T00:00:00"/>
    <x v="223"/>
    <n v="35"/>
    <n v="15"/>
    <x v="18"/>
    <n v="20"/>
    <n v="0"/>
    <n v="500"/>
    <n v="0"/>
    <n v="500"/>
    <n v="76899"/>
    <n v="753254"/>
    <m/>
    <m/>
    <s v="FG1443"/>
    <n v="116000"/>
    <m/>
    <m/>
    <m/>
    <x v="0"/>
  </r>
  <r>
    <s v="CTG"/>
    <s v="CM"/>
    <s v="NAM2462590"/>
    <s v="CMA CGM"/>
    <n v="4929788491"/>
    <x v="6"/>
    <x v="3"/>
    <x v="1037"/>
    <d v="2016-07-25T00:00:00"/>
    <x v="225"/>
    <n v="69"/>
    <n v="15"/>
    <x v="54"/>
    <n v="20"/>
    <n v="34"/>
    <n v="500"/>
    <n v="850"/>
    <n v="1350"/>
    <m/>
    <m/>
    <m/>
    <m/>
    <m/>
    <m/>
    <m/>
    <m/>
    <m/>
    <x v="0"/>
  </r>
  <r>
    <s v="CTG"/>
    <s v="CM"/>
    <s v="00113776 "/>
    <s v="ITT"/>
    <n v="4929872991"/>
    <x v="68"/>
    <x v="3"/>
    <x v="1038"/>
    <d v="2016-08-08T00:00:00"/>
    <x v="226"/>
    <n v="58"/>
    <n v="10"/>
    <x v="60"/>
    <n v="20"/>
    <n v="28"/>
    <n v="500"/>
    <n v="700"/>
    <n v="1200"/>
    <m/>
    <m/>
    <m/>
    <m/>
    <m/>
    <m/>
    <m/>
    <m/>
    <n v="1801561"/>
    <x v="130"/>
  </r>
  <r>
    <s v="CTG"/>
    <s v="CM"/>
    <s v="00113776 "/>
    <s v="ITT"/>
    <n v="4929872991"/>
    <x v="68"/>
    <x v="3"/>
    <x v="1039"/>
    <d v="2016-08-08T00:00:00"/>
    <x v="227"/>
    <n v="61"/>
    <n v="10"/>
    <x v="61"/>
    <n v="20"/>
    <n v="31"/>
    <n v="500"/>
    <n v="775"/>
    <n v="1275"/>
    <m/>
    <m/>
    <m/>
    <m/>
    <m/>
    <m/>
    <m/>
    <m/>
    <n v="1816762"/>
    <x v="131"/>
  </r>
  <r>
    <s v="CTG"/>
    <s v="CM"/>
    <s v="00114442 "/>
    <s v="ITT"/>
    <n v="4929872992"/>
    <x v="68"/>
    <x v="3"/>
    <x v="1040"/>
    <d v="2016-08-16T00:00:00"/>
    <x v="228"/>
    <n v="57"/>
    <n v="10"/>
    <x v="52"/>
    <n v="20"/>
    <n v="27"/>
    <n v="500"/>
    <n v="675"/>
    <n v="1175"/>
    <m/>
    <m/>
    <m/>
    <m/>
    <m/>
    <m/>
    <m/>
    <m/>
    <n v="1814705"/>
    <x v="132"/>
  </r>
  <r>
    <s v="CTG"/>
    <s v="CM"/>
    <s v="00114540"/>
    <s v="ITT"/>
    <n v="4929872994"/>
    <x v="68"/>
    <x v="3"/>
    <x v="205"/>
    <d v="2016-08-22T00:00:00"/>
    <x v="229"/>
    <n v="53"/>
    <n v="10"/>
    <x v="53"/>
    <n v="20"/>
    <n v="23"/>
    <n v="500"/>
    <n v="575"/>
    <n v="1075"/>
    <m/>
    <m/>
    <m/>
    <m/>
    <m/>
    <m/>
    <m/>
    <m/>
    <n v="5020777"/>
    <x v="133"/>
  </r>
  <r>
    <s v="CTG"/>
    <s v="CM"/>
    <s v="NAM2477044"/>
    <s v="CMA CGM"/>
    <n v="4930241151"/>
    <x v="30"/>
    <x v="3"/>
    <x v="1041"/>
    <d v="2016-08-21T00:00:00"/>
    <x v="225"/>
    <n v="42"/>
    <n v="15"/>
    <x v="30"/>
    <n v="20"/>
    <n v="7"/>
    <n v="500"/>
    <n v="175"/>
    <n v="675"/>
    <m/>
    <m/>
    <m/>
    <m/>
    <m/>
    <m/>
    <m/>
    <m/>
    <m/>
    <x v="0"/>
  </r>
  <r>
    <s v="CTG"/>
    <s v="CM"/>
    <s v="NAM2477044"/>
    <s v="CMA CGM"/>
    <n v="4930241151"/>
    <x v="30"/>
    <x v="3"/>
    <x v="1042"/>
    <d v="2016-08-21T00:00:00"/>
    <x v="230"/>
    <n v="46"/>
    <n v="15"/>
    <x v="33"/>
    <n v="20"/>
    <n v="11"/>
    <n v="500"/>
    <n v="275"/>
    <n v="775"/>
    <m/>
    <m/>
    <m/>
    <m/>
    <m/>
    <m/>
    <m/>
    <m/>
    <m/>
    <x v="0"/>
  </r>
  <r>
    <s v="CTG"/>
    <s v="CM"/>
    <s v="NAM2483557"/>
    <s v="CMA CGM"/>
    <n v="4930241158"/>
    <x v="6"/>
    <x v="3"/>
    <x v="1043"/>
    <d v="2016-08-26T00:00:00"/>
    <x v="231"/>
    <n v="48"/>
    <n v="15"/>
    <x v="27"/>
    <n v="20"/>
    <n v="13"/>
    <n v="500"/>
    <n v="325"/>
    <n v="825"/>
    <m/>
    <m/>
    <m/>
    <m/>
    <m/>
    <m/>
    <m/>
    <m/>
    <m/>
    <x v="0"/>
  </r>
  <r>
    <s v="CTG"/>
    <s v="CM"/>
    <s v="NAM2483636"/>
    <s v="CMA CGM"/>
    <n v="4930241163"/>
    <x v="6"/>
    <x v="3"/>
    <x v="1044"/>
    <d v="2016-08-28T00:00:00"/>
    <x v="232"/>
    <n v="37"/>
    <n v="15"/>
    <x v="34"/>
    <n v="20"/>
    <n v="2"/>
    <n v="500"/>
    <n v="50"/>
    <n v="550"/>
    <m/>
    <m/>
    <m/>
    <m/>
    <m/>
    <m/>
    <m/>
    <m/>
    <m/>
    <x v="0"/>
  </r>
  <r>
    <s v="CTG"/>
    <s v="CM"/>
    <s v="NAM2483636"/>
    <s v="CMA CGM"/>
    <n v="4930241163"/>
    <x v="6"/>
    <x v="3"/>
    <x v="1045"/>
    <d v="2016-08-28T00:00:00"/>
    <x v="229"/>
    <n v="47"/>
    <n v="15"/>
    <x v="45"/>
    <n v="20"/>
    <n v="12"/>
    <n v="500"/>
    <n v="300"/>
    <n v="800"/>
    <m/>
    <m/>
    <m/>
    <m/>
    <m/>
    <m/>
    <m/>
    <m/>
    <m/>
    <x v="0"/>
  </r>
  <r>
    <s v="CTG"/>
    <s v="CM"/>
    <s v="NAM2485196"/>
    <s v="CMA CGM"/>
    <n v="4930241164"/>
    <x v="6"/>
    <x v="3"/>
    <x v="1046"/>
    <d v="2016-08-28T00:00:00"/>
    <x v="229"/>
    <n v="47"/>
    <n v="15"/>
    <x v="45"/>
    <n v="20"/>
    <n v="12"/>
    <n v="500"/>
    <n v="300"/>
    <n v="800"/>
    <m/>
    <m/>
    <m/>
    <m/>
    <m/>
    <m/>
    <m/>
    <m/>
    <m/>
    <x v="0"/>
  </r>
  <r>
    <s v="CTG"/>
    <s v="AP"/>
    <s v="MSCURK026426"/>
    <s v="MSC"/>
    <n v="4930218936"/>
    <x v="59"/>
    <x v="0"/>
    <x v="1047"/>
    <d v="2016-09-12T00:00:00"/>
    <x v="222"/>
    <n v="16"/>
    <n v="20"/>
    <x v="0"/>
    <n v="0"/>
    <n v="0"/>
    <n v="0"/>
    <n v="0"/>
    <n v="0"/>
    <s v="N/A"/>
    <s v="N/A"/>
    <m/>
    <m/>
    <m/>
    <m/>
    <m/>
    <m/>
    <m/>
    <x v="0"/>
  </r>
  <r>
    <s v="CTG"/>
    <s v="EN"/>
    <s v="MSCURK011873"/>
    <s v="MSC"/>
    <n v="4931653515"/>
    <x v="21"/>
    <x v="0"/>
    <x v="1048"/>
    <d v="2016-09-12T00:00:00"/>
    <x v="222"/>
    <n v="16"/>
    <n v="20"/>
    <x v="0"/>
    <n v="0"/>
    <n v="0"/>
    <n v="0"/>
    <n v="0"/>
    <n v="0"/>
    <s v="N/A"/>
    <s v="N/A"/>
    <n v="100473"/>
    <n v="25457"/>
    <m/>
    <m/>
    <m/>
    <m/>
    <m/>
    <x v="0"/>
  </r>
  <r>
    <s v="CTG"/>
    <s v="AP"/>
    <s v="MSCURK020536"/>
    <s v="MSC"/>
    <s v="4930218936/4930741389/4930742995"/>
    <x v="59"/>
    <x v="1"/>
    <x v="1049"/>
    <d v="2016-09-12T00:00:00"/>
    <x v="233"/>
    <n v="11"/>
    <n v="20"/>
    <x v="0"/>
    <n v="0"/>
    <n v="0"/>
    <n v="0"/>
    <n v="0"/>
    <n v="0"/>
    <s v="N/A"/>
    <s v="N/A"/>
    <m/>
    <m/>
    <m/>
    <m/>
    <m/>
    <m/>
    <m/>
    <x v="0"/>
  </r>
  <r>
    <s v="CTG"/>
    <s v="AP"/>
    <s v="MSCURK020536"/>
    <s v="MSC"/>
    <s v="4930218936/4930741389/4930742995"/>
    <x v="59"/>
    <x v="1"/>
    <x v="1050"/>
    <d v="2016-09-12T00:00:00"/>
    <x v="224"/>
    <n v="12"/>
    <n v="20"/>
    <x v="0"/>
    <n v="0"/>
    <n v="0"/>
    <n v="0"/>
    <n v="0"/>
    <n v="0"/>
    <s v="N/A"/>
    <s v="N/A"/>
    <m/>
    <m/>
    <m/>
    <m/>
    <m/>
    <m/>
    <m/>
    <x v="0"/>
  </r>
  <r>
    <s v="CTG"/>
    <s v="EM"/>
    <s v="MSCURK017375"/>
    <s v="MSC"/>
    <n v="4931311386"/>
    <x v="210"/>
    <x v="1"/>
    <x v="1051"/>
    <d v="2016-09-12T00:00:00"/>
    <x v="224"/>
    <n v="12"/>
    <n v="20"/>
    <x v="0"/>
    <n v="0"/>
    <n v="0"/>
    <n v="0"/>
    <n v="0"/>
    <n v="0"/>
    <s v="N/A"/>
    <s v="N/A"/>
    <m/>
    <m/>
    <m/>
    <m/>
    <m/>
    <m/>
    <m/>
    <x v="0"/>
  </r>
  <r>
    <s v="CTG"/>
    <s v="EM"/>
    <s v="MSCURK017375"/>
    <s v="MSC"/>
    <n v="4931311386"/>
    <x v="210"/>
    <x v="1"/>
    <x v="1052"/>
    <d v="2016-09-12T00:00:00"/>
    <x v="219"/>
    <n v="10"/>
    <n v="20"/>
    <x v="0"/>
    <n v="0"/>
    <n v="0"/>
    <n v="0"/>
    <n v="0"/>
    <n v="0"/>
    <s v="N/A"/>
    <s v="N/A"/>
    <m/>
    <m/>
    <m/>
    <m/>
    <m/>
    <m/>
    <m/>
    <x v="0"/>
  </r>
  <r>
    <s v="CTG"/>
    <s v="EB"/>
    <s v="HLCUHAM160863784 "/>
    <s v="HAPAG"/>
    <n v="4931679337"/>
    <x v="216"/>
    <x v="0"/>
    <x v="1053"/>
    <d v="2016-09-12T00:00:00"/>
    <x v="224"/>
    <n v="12"/>
    <n v="20"/>
    <x v="0"/>
    <n v="0"/>
    <n v="0"/>
    <n v="0"/>
    <n v="0"/>
    <n v="0"/>
    <s v="N/A"/>
    <s v="N/A"/>
    <m/>
    <m/>
    <m/>
    <m/>
    <m/>
    <m/>
    <m/>
    <x v="0"/>
  </r>
  <r>
    <s v="CTG"/>
    <s v="EB"/>
    <s v="HLCUHAM160863784 "/>
    <s v="HAPAG"/>
    <n v="4931679337"/>
    <x v="216"/>
    <x v="0"/>
    <x v="1054"/>
    <d v="2016-09-12T00:00:00"/>
    <x v="234"/>
    <n v="17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82022"/>
    <s v="CMA CGM"/>
    <n v="4931423560"/>
    <x v="15"/>
    <x v="0"/>
    <x v="1055"/>
    <d v="2016-09-12T00:00:00"/>
    <x v="221"/>
    <n v="15"/>
    <n v="20"/>
    <x v="0"/>
    <n v="0"/>
    <n v="0"/>
    <n v="0"/>
    <n v="0"/>
    <n v="0"/>
    <s v="N/A"/>
    <s v="N/A"/>
    <m/>
    <m/>
    <m/>
    <m/>
    <m/>
    <m/>
    <m/>
    <x v="0"/>
  </r>
  <r>
    <s v="CTG"/>
    <s v="EN"/>
    <s v="NAM2505562"/>
    <s v="CMA CGM"/>
    <n v="4931385383"/>
    <x v="335"/>
    <x v="1"/>
    <x v="1056"/>
    <d v="2016-09-11T00:00:00"/>
    <x v="220"/>
    <n v="14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81828"/>
    <s v="CMA CGM"/>
    <s v="4931291782/4931291781/4931291784/4931311377/4931311381/4931311378/4931291782/4931291784/4931307129/4931311378/4931291782/4931307129/4931311377/4931311378/4931291784/4931311377/4931291784/4931291782/4931470123/4931470122"/>
    <x v="336"/>
    <x v="1"/>
    <x v="1057"/>
    <d v="2016-09-12T00:00:00"/>
    <x v="234"/>
    <n v="17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81828"/>
    <s v="CMA CGM"/>
    <s v="4931291782/4931291781/4931291784/4931311377/4931311381/4931311378/4931291782/4931291784/4931307129/4931311378/4931291782/4931307129/4931311377/4931311378/4931291784/4931311377/4931291784/4931291782/4931470123/4931470122"/>
    <x v="336"/>
    <x v="1"/>
    <x v="1058"/>
    <d v="2016-09-12T00:00:00"/>
    <x v="220"/>
    <n v="13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81828"/>
    <s v="CMA CGM"/>
    <s v="4931291782/4931291781/4931291784/4931311377/4931311381/4931311378/4931291782/4931291784/4931307129/4931311378/4931291782/4931307129/4931311377/4931311378/4931291784/4931311377/4931291784/4931291782/4931470123/4931470122"/>
    <x v="336"/>
    <x v="1"/>
    <x v="1059"/>
    <d v="2016-09-12T00:00:00"/>
    <x v="220"/>
    <n v="13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ATL160872708"/>
    <s v="HAPAG"/>
    <n v="4931261379"/>
    <x v="235"/>
    <x v="0"/>
    <x v="1060"/>
    <d v="2016-09-11T00:00:00"/>
    <x v="220"/>
    <n v="14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HAM160868079 "/>
    <s v="HAPAG"/>
    <n v="4931291781"/>
    <x v="26"/>
    <x v="1"/>
    <x v="1061"/>
    <d v="2016-09-12T00:00:00"/>
    <x v="233"/>
    <n v="11"/>
    <n v="20"/>
    <x v="0"/>
    <n v="0"/>
    <n v="0"/>
    <n v="0"/>
    <n v="0"/>
    <n v="0"/>
    <s v="N/A"/>
    <s v="N/A"/>
    <m/>
    <m/>
    <m/>
    <m/>
    <m/>
    <m/>
    <m/>
    <x v="0"/>
  </r>
  <r>
    <s v="CTG"/>
    <s v="ED"/>
    <s v="SMLU4601268A"/>
    <s v="Seaboard "/>
    <n v="4931720500"/>
    <x v="280"/>
    <x v="0"/>
    <x v="1062"/>
    <d v="2016-09-14T00:00:00"/>
    <x v="234"/>
    <n v="15"/>
    <n v="10"/>
    <x v="8"/>
    <n v="5"/>
    <n v="0"/>
    <n v="500"/>
    <n v="0"/>
    <n v="500"/>
    <m/>
    <m/>
    <m/>
    <m/>
    <m/>
    <m/>
    <m/>
    <m/>
    <m/>
    <x v="0"/>
  </r>
  <r>
    <s v="CTG"/>
    <s v="CM"/>
    <s v="HLCUATL160909492"/>
    <s v="HAPAG"/>
    <n v="4930233496"/>
    <x v="30"/>
    <x v="0"/>
    <x v="1063"/>
    <d v="2016-09-18T00:00:00"/>
    <x v="220"/>
    <n v="7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0909492"/>
    <s v="HAPAG"/>
    <n v="4930233496"/>
    <x v="30"/>
    <x v="0"/>
    <x v="1064"/>
    <d v="2016-09-18T00:00:00"/>
    <x v="219"/>
    <n v="4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SS5160831152 "/>
    <s v="HAPAG"/>
    <n v="4931053981"/>
    <x v="13"/>
    <x v="0"/>
    <x v="1065"/>
    <d v="2016-09-11T00:00:00"/>
    <x v="234"/>
    <n v="18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81816"/>
    <s v="CMA CGM"/>
    <s v="4931421447/4931421449"/>
    <x v="337"/>
    <x v="0"/>
    <x v="1066"/>
    <d v="2016-09-18T00:00:00"/>
    <x v="225"/>
    <n v="14"/>
    <n v="20"/>
    <x v="0"/>
    <n v="0"/>
    <n v="0"/>
    <n v="0"/>
    <n v="0"/>
    <n v="0"/>
    <s v="N/A"/>
    <s v="N/A"/>
    <m/>
    <m/>
    <m/>
    <m/>
    <m/>
    <m/>
    <m/>
    <x v="0"/>
  </r>
  <r>
    <s v="CTG"/>
    <s v="EM"/>
    <s v="ANT1040634"/>
    <s v="CMA CGM"/>
    <s v="4931470123/4931470122"/>
    <x v="71"/>
    <x v="0"/>
    <x v="1067"/>
    <d v="2016-09-12T00:00:00"/>
    <x v="223"/>
    <n v="18"/>
    <n v="20"/>
    <x v="0"/>
    <n v="0"/>
    <n v="0"/>
    <n v="0"/>
    <n v="0"/>
    <n v="0"/>
    <s v="N/A"/>
    <s v="N/A"/>
    <m/>
    <m/>
    <m/>
    <m/>
    <m/>
    <m/>
    <m/>
    <x v="0"/>
  </r>
  <r>
    <s v="CTG"/>
    <s v="EM"/>
    <s v="ANT1040634"/>
    <s v="CMA CGM"/>
    <s v="4931470123/4931470122"/>
    <x v="71"/>
    <x v="0"/>
    <x v="1068"/>
    <d v="2016-09-12T00:00:00"/>
    <x v="223"/>
    <n v="18"/>
    <n v="20"/>
    <x v="0"/>
    <n v="0"/>
    <n v="0"/>
    <n v="0"/>
    <n v="0"/>
    <n v="0"/>
    <s v="N/A"/>
    <s v="N/A"/>
    <m/>
    <m/>
    <m/>
    <m/>
    <m/>
    <m/>
    <m/>
    <x v="0"/>
  </r>
  <r>
    <s v="CTG"/>
    <s v="EN"/>
    <s v="MSCURK040088"/>
    <s v="MSC"/>
    <n v="4931696020"/>
    <x v="25"/>
    <x v="0"/>
    <x v="1069"/>
    <d v="2016-09-19T00:00:00"/>
    <x v="221"/>
    <n v="8"/>
    <n v="20"/>
    <x v="0"/>
    <n v="0"/>
    <n v="0"/>
    <n v="0"/>
    <n v="0"/>
    <n v="0"/>
    <s v="N/A"/>
    <s v="N/A"/>
    <m/>
    <m/>
    <n v="100478"/>
    <n v="82391"/>
    <n v="100478"/>
    <n v="66715"/>
    <m/>
    <x v="0"/>
  </r>
  <r>
    <s v="CTG"/>
    <s v="EN"/>
    <s v="MSCURK040021"/>
    <s v="MSC"/>
    <s v="4928597340/4929277782"/>
    <x v="36"/>
    <x v="0"/>
    <x v="1070"/>
    <d v="2016-09-19T00:00:00"/>
    <x v="223"/>
    <n v="11"/>
    <n v="20"/>
    <x v="0"/>
    <n v="0"/>
    <n v="0"/>
    <n v="0"/>
    <n v="0"/>
    <n v="0"/>
    <s v="N/A"/>
    <s v="N/A"/>
    <n v="100148"/>
    <n v="24633"/>
    <m/>
    <m/>
    <m/>
    <m/>
    <m/>
    <x v="0"/>
  </r>
  <r>
    <s v="CTG"/>
    <s v="EN"/>
    <s v="MSCURK040021"/>
    <s v="MSC"/>
    <s v="4928597340/4929277782"/>
    <x v="36"/>
    <x v="0"/>
    <x v="1071"/>
    <d v="2016-09-19T00:00:00"/>
    <x v="235"/>
    <n v="12"/>
    <n v="20"/>
    <x v="0"/>
    <n v="0"/>
    <n v="0"/>
    <n v="0"/>
    <n v="0"/>
    <n v="0"/>
    <s v="N/A"/>
    <s v="N/A"/>
    <n v="100148"/>
    <n v="24633"/>
    <m/>
    <m/>
    <m/>
    <m/>
    <m/>
    <x v="0"/>
  </r>
  <r>
    <s v="CTG"/>
    <s v="EN"/>
    <s v="FRA0282369"/>
    <s v="CMA CGM"/>
    <n v="4931867636"/>
    <x v="25"/>
    <x v="0"/>
    <x v="1072"/>
    <d v="2016-09-19T00:00:00"/>
    <x v="225"/>
    <n v="13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MSCURK038124"/>
    <s v="MSC"/>
    <n v="4925693511"/>
    <x v="338"/>
    <x v="0"/>
    <x v="1073"/>
    <d v="2016-09-19T00:00:00"/>
    <x v="224"/>
    <n v="5"/>
    <n v="20"/>
    <x v="0"/>
    <n v="0"/>
    <n v="0"/>
    <n v="0"/>
    <n v="0"/>
    <n v="0"/>
    <s v="N/A"/>
    <s v="N/A"/>
    <n v="100480"/>
    <n v="25457"/>
    <m/>
    <m/>
    <m/>
    <m/>
    <m/>
    <x v="0"/>
  </r>
  <r>
    <s v="CTG"/>
    <s v="APDTA"/>
    <s v="MSCURK045640"/>
    <s v="MSC"/>
    <s v="4927100255/4929216451"/>
    <x v="339"/>
    <x v="1"/>
    <x v="1074"/>
    <d v="2016-09-19T00:00:00"/>
    <x v="220"/>
    <n v="6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82436"/>
    <s v="CMA CGM"/>
    <n v="4931914538"/>
    <x v="24"/>
    <x v="0"/>
    <x v="1075"/>
    <d v="2016-09-19T00:00:00"/>
    <x v="227"/>
    <n v="19"/>
    <n v="20"/>
    <x v="0"/>
    <n v="0"/>
    <n v="0"/>
    <n v="0"/>
    <n v="0"/>
    <n v="0"/>
    <s v="N/A"/>
    <s v="N/A"/>
    <m/>
    <m/>
    <m/>
    <m/>
    <m/>
    <m/>
    <m/>
    <x v="0"/>
  </r>
  <r>
    <s v="CTG"/>
    <s v="EB"/>
    <s v="FRA0282382"/>
    <s v="CMA CGM"/>
    <n v="4931806458"/>
    <x v="319"/>
    <x v="0"/>
    <x v="1076"/>
    <d v="2016-09-19T00:00:00"/>
    <x v="235"/>
    <n v="12"/>
    <n v="20"/>
    <x v="0"/>
    <n v="0"/>
    <n v="0"/>
    <n v="0"/>
    <n v="0"/>
    <n v="0"/>
    <s v="N/A"/>
    <s v="N/A"/>
    <m/>
    <m/>
    <m/>
    <m/>
    <m/>
    <m/>
    <m/>
    <x v="0"/>
  </r>
  <r>
    <s v="CTG"/>
    <s v="EM"/>
    <s v="MSCURK049360"/>
    <s v="MSC"/>
    <s v="4931291780/4931291783/4930742765"/>
    <x v="57"/>
    <x v="0"/>
    <x v="1077"/>
    <d v="2016-09-19T00:00:00"/>
    <x v="230"/>
    <n v="17"/>
    <n v="20"/>
    <x v="0"/>
    <n v="0"/>
    <n v="0"/>
    <n v="0"/>
    <n v="0"/>
    <n v="0"/>
    <s v="N/A"/>
    <s v="N/A"/>
    <m/>
    <m/>
    <m/>
    <m/>
    <n v="100176"/>
    <n v="63341"/>
    <m/>
    <x v="0"/>
  </r>
  <r>
    <s v="CTG"/>
    <s v="EM"/>
    <s v="MSCURK049360"/>
    <s v="MSC"/>
    <s v="4931291780/4931291783/4930742765"/>
    <x v="75"/>
    <x v="0"/>
    <x v="1078"/>
    <d v="2016-09-19T00:00:00"/>
    <x v="235"/>
    <n v="12"/>
    <n v="20"/>
    <x v="0"/>
    <n v="0"/>
    <n v="0"/>
    <n v="0"/>
    <n v="0"/>
    <n v="0"/>
    <s v="N/A"/>
    <s v="N/A"/>
    <n v="100176"/>
    <n v="24633"/>
    <m/>
    <m/>
    <m/>
    <m/>
    <m/>
    <x v="0"/>
  </r>
  <r>
    <s v="CTG"/>
    <s v="EM"/>
    <s v="MSCURK049360"/>
    <s v="MSC"/>
    <s v="4931291780/4931291783/4930742765"/>
    <x v="340"/>
    <x v="0"/>
    <x v="1079"/>
    <d v="2016-09-19T00:00:00"/>
    <x v="235"/>
    <n v="12"/>
    <n v="20"/>
    <x v="0"/>
    <n v="0"/>
    <n v="0"/>
    <n v="0"/>
    <n v="0"/>
    <n v="0"/>
    <s v="N/A"/>
    <s v="N/A"/>
    <n v="100176"/>
    <n v="24633"/>
    <m/>
    <m/>
    <m/>
    <m/>
    <m/>
    <x v="0"/>
  </r>
  <r>
    <s v="CTG"/>
    <s v="EB"/>
    <s v="FRA0282125"/>
    <s v="CMA CGM"/>
    <n v="4931806459"/>
    <x v="216"/>
    <x v="0"/>
    <x v="1080"/>
    <d v="2016-09-19T00:00:00"/>
    <x v="232"/>
    <n v="15"/>
    <n v="20"/>
    <x v="0"/>
    <n v="0"/>
    <n v="0"/>
    <n v="0"/>
    <n v="0"/>
    <n v="0"/>
    <s v="N/A"/>
    <s v="N/A"/>
    <m/>
    <m/>
    <m/>
    <m/>
    <m/>
    <m/>
    <m/>
    <x v="0"/>
  </r>
  <r>
    <s v="CTG"/>
    <s v="EB"/>
    <s v="FRA0282125"/>
    <s v="CMA CGM"/>
    <n v="4931806459"/>
    <x v="216"/>
    <x v="0"/>
    <x v="1081"/>
    <d v="2016-09-19T00:00:00"/>
    <x v="235"/>
    <n v="12"/>
    <n v="20"/>
    <x v="0"/>
    <n v="0"/>
    <n v="0"/>
    <n v="0"/>
    <n v="0"/>
    <n v="0"/>
    <s v="N/A"/>
    <s v="N/A"/>
    <m/>
    <m/>
    <m/>
    <m/>
    <m/>
    <m/>
    <m/>
    <x v="0"/>
  </r>
  <r>
    <s v="CTG"/>
    <s v="EM"/>
    <s v="MSCURK043942"/>
    <s v="MSC"/>
    <n v="4930857226"/>
    <x v="109"/>
    <x v="0"/>
    <x v="1082"/>
    <d v="2016-09-19T00:00:00"/>
    <x v="222"/>
    <n v="9"/>
    <n v="20"/>
    <x v="0"/>
    <n v="0"/>
    <n v="0"/>
    <n v="0"/>
    <n v="0"/>
    <n v="0"/>
    <s v="N/A"/>
    <s v="N/A"/>
    <m/>
    <m/>
    <m/>
    <m/>
    <m/>
    <m/>
    <m/>
    <x v="0"/>
  </r>
  <r>
    <s v="CTG"/>
    <s v="EB"/>
    <s v="6310-0454-609.016"/>
    <s v="K+N"/>
    <n v="4931064468"/>
    <x v="341"/>
    <x v="1"/>
    <x v="1083"/>
    <d v="2016-09-19T00:00:00"/>
    <x v="222"/>
    <n v="9"/>
    <n v="10"/>
    <x v="0"/>
    <n v="0"/>
    <n v="0"/>
    <n v="0"/>
    <n v="0"/>
    <n v="0"/>
    <s v="N/A"/>
    <s v="N/A"/>
    <m/>
    <m/>
    <m/>
    <m/>
    <m/>
    <m/>
    <m/>
    <x v="0"/>
  </r>
  <r>
    <s v="CTG"/>
    <s v="EB"/>
    <s v="SLD314295"/>
    <s v="sealand"/>
    <n v="4931849347"/>
    <x v="342"/>
    <x v="1"/>
    <x v="1084"/>
    <d v="2016-09-20T00:00:00"/>
    <x v="236"/>
    <n v="19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0923540"/>
    <s v="HAPAG"/>
    <n v="4931164945"/>
    <x v="29"/>
    <x v="0"/>
    <x v="1085"/>
    <d v="2016-09-25T00:00:00"/>
    <x v="237"/>
    <n v="12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82885"/>
    <s v="CMA CGM"/>
    <n v="4930742762"/>
    <x v="45"/>
    <x v="0"/>
    <x v="1086"/>
    <d v="2016-09-25T00:00:00"/>
    <x v="237"/>
    <n v="12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82480"/>
    <s v="CMA CGM"/>
    <s v="4931604387/4931683857/4931291785/4931311377/4931291785"/>
    <x v="343"/>
    <x v="1"/>
    <x v="1087"/>
    <d v="2016-09-26T00:00:00"/>
    <x v="227"/>
    <n v="12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0927116"/>
    <s v="HAPAG"/>
    <n v="4931171805"/>
    <x v="6"/>
    <x v="0"/>
    <x v="1088"/>
    <d v="2016-09-25T00:00:00"/>
    <x v="223"/>
    <n v="5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0927105"/>
    <s v="HAPAG"/>
    <n v="4931171809"/>
    <x v="6"/>
    <x v="0"/>
    <x v="1089"/>
    <d v="2016-09-25T00:00:00"/>
    <x v="227"/>
    <n v="13"/>
    <n v="20"/>
    <x v="0"/>
    <n v="0"/>
    <n v="0"/>
    <n v="0"/>
    <n v="0"/>
    <n v="0"/>
    <s v="N/A"/>
    <s v="N/A"/>
    <m/>
    <m/>
    <m/>
    <m/>
    <m/>
    <m/>
    <m/>
    <x v="0"/>
  </r>
  <r>
    <s v="CTG"/>
    <s v="EV"/>
    <s v="FRA0283240"/>
    <s v="CMA CGM"/>
    <n v="4931738573"/>
    <x v="344"/>
    <x v="0"/>
    <x v="1090"/>
    <d v="2016-09-27T00:00:00"/>
    <x v="237"/>
    <n v="10"/>
    <n v="20"/>
    <x v="0"/>
    <n v="0"/>
    <n v="0"/>
    <n v="0"/>
    <n v="0"/>
    <n v="0"/>
    <s v="N/A"/>
    <s v="N/A"/>
    <m/>
    <m/>
    <m/>
    <m/>
    <m/>
    <m/>
    <m/>
    <x v="0"/>
  </r>
  <r>
    <s v="CTG"/>
    <s v="EN"/>
    <s v="FRA0282432"/>
    <s v="CMA CGM"/>
    <s v="493165351/4931871006"/>
    <x v="345"/>
    <x v="0"/>
    <x v="1091"/>
    <d v="2016-09-19T00:00:00"/>
    <x v="237"/>
    <n v="18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0925143"/>
    <s v="HAPAG"/>
    <n v="4930233497"/>
    <x v="30"/>
    <x v="0"/>
    <x v="1092"/>
    <d v="2016-09-25T00:00:00"/>
    <x v="227"/>
    <n v="13"/>
    <n v="20"/>
    <x v="0"/>
    <n v="0"/>
    <n v="0"/>
    <n v="0"/>
    <n v="0"/>
    <n v="0"/>
    <s v="N/A"/>
    <s v="N/A"/>
    <n v="169668"/>
    <n v="103531"/>
    <n v="169668"/>
    <n v="33319"/>
    <n v="169668"/>
    <n v="124060"/>
    <m/>
    <x v="0"/>
  </r>
  <r>
    <s v="CTG"/>
    <s v="CM"/>
    <s v="HLCUATL160925143"/>
    <s v="HAPAG"/>
    <n v="4930233497"/>
    <x v="30"/>
    <x v="0"/>
    <x v="1093"/>
    <d v="2016-09-25T00:00:00"/>
    <x v="227"/>
    <n v="13"/>
    <n v="20"/>
    <x v="0"/>
    <n v="0"/>
    <n v="0"/>
    <n v="0"/>
    <n v="0"/>
    <n v="0"/>
    <s v="N/A"/>
    <s v="N/A"/>
    <n v="169668"/>
    <n v="103531"/>
    <n v="169668"/>
    <n v="33319"/>
    <n v="169668"/>
    <n v="124060"/>
    <m/>
    <x v="0"/>
  </r>
  <r>
    <s v="CTG"/>
    <s v="EN"/>
    <s v="FRA0282587"/>
    <s v="CMA CGM"/>
    <s v="4931684055/49031311385"/>
    <x v="346"/>
    <x v="1"/>
    <x v="1094"/>
    <d v="2016-09-26T00:00:00"/>
    <x v="223"/>
    <n v="4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82726"/>
    <s v="CMA CGM"/>
    <n v="4929477039"/>
    <x v="61"/>
    <x v="0"/>
    <x v="1095"/>
    <d v="2016-09-26T00:00:00"/>
    <x v="231"/>
    <n v="17"/>
    <n v="20"/>
    <x v="0"/>
    <n v="0"/>
    <n v="0"/>
    <n v="0"/>
    <n v="0"/>
    <n v="0"/>
    <s v="N/A"/>
    <s v="N/A"/>
    <m/>
    <m/>
    <m/>
    <m/>
    <m/>
    <m/>
    <m/>
    <x v="0"/>
  </r>
  <r>
    <s v="CTG"/>
    <s v="EM"/>
    <n v="957400433"/>
    <s v="MAERSK"/>
    <n v="4930817688"/>
    <x v="347"/>
    <x v="0"/>
    <x v="1096"/>
    <d v="2016-09-24T00:00:00"/>
    <x v="236"/>
    <n v="15"/>
    <n v="20"/>
    <x v="0"/>
    <n v="0"/>
    <n v="0"/>
    <n v="0"/>
    <n v="0"/>
    <n v="0"/>
    <s v="N/A"/>
    <s v="N/A"/>
    <m/>
    <m/>
    <m/>
    <m/>
    <m/>
    <m/>
    <m/>
    <x v="0"/>
  </r>
  <r>
    <s v="CTG"/>
    <s v="EV"/>
    <s v="FRA0282846"/>
    <s v="CMA CGM"/>
    <n v="4931867635"/>
    <x v="258"/>
    <x v="0"/>
    <x v="1097"/>
    <d v="2016-09-26T00:00:00"/>
    <x v="236"/>
    <n v="13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82886"/>
    <s v="CMA CGM"/>
    <s v="4931307130/4931914540"/>
    <x v="348"/>
    <x v="0"/>
    <x v="1098"/>
    <d v="2016-09-26T00:00:00"/>
    <x v="238"/>
    <n v="15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82886"/>
    <s v="CMA CGM"/>
    <s v="4931918400/4931921400/4931918754/4931918752/4931871036/4931871011/4931604384"/>
    <x v="349"/>
    <x v="1"/>
    <x v="1099"/>
    <d v="2016-09-26T00:00:00"/>
    <x v="236"/>
    <n v="13"/>
    <n v="20"/>
    <x v="0"/>
    <n v="0"/>
    <n v="0"/>
    <n v="0"/>
    <n v="0"/>
    <n v="0"/>
    <s v="N/A"/>
    <s v="N/A"/>
    <m/>
    <m/>
    <m/>
    <m/>
    <m/>
    <m/>
    <m/>
    <x v="0"/>
  </r>
  <r>
    <s v="CTG"/>
    <s v="AP"/>
    <s v="HLCUSS5160915868"/>
    <s v="HAPAG"/>
    <n v="4932159646"/>
    <x v="111"/>
    <x v="1"/>
    <x v="1100"/>
    <d v="2016-10-01T00:00:00"/>
    <x v="228"/>
    <n v="11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0943681"/>
    <s v="HAPAG"/>
    <n v="4931164944"/>
    <x v="29"/>
    <x v="0"/>
    <x v="1101"/>
    <d v="2016-10-02T00:00:00"/>
    <x v="237"/>
    <n v="5"/>
    <n v="20"/>
    <x v="0"/>
    <n v="0"/>
    <n v="0"/>
    <n v="0"/>
    <n v="0"/>
    <n v="0"/>
    <s v="N/A"/>
    <s v="N/A"/>
    <m/>
    <m/>
    <m/>
    <m/>
    <m/>
    <m/>
    <m/>
    <x v="0"/>
  </r>
  <r>
    <s v="CTG"/>
    <s v="ED"/>
    <s v="SMLU4602271A"/>
    <s v="Seaboard "/>
    <n v="4931725751"/>
    <x v="350"/>
    <x v="0"/>
    <x v="1102"/>
    <d v="2016-09-28T00:00:00"/>
    <x v="239"/>
    <n v="18"/>
    <n v="10"/>
    <x v="19"/>
    <n v="8"/>
    <n v="0"/>
    <n v="800"/>
    <n v="0"/>
    <n v="800"/>
    <m/>
    <m/>
    <m/>
    <m/>
    <m/>
    <m/>
    <m/>
    <m/>
    <m/>
    <x v="0"/>
  </r>
  <r>
    <s v="CTG"/>
    <s v="EV"/>
    <s v="HLCUATL160952016"/>
    <s v="HAPAG"/>
    <n v="4931580654"/>
    <x v="351"/>
    <x v="0"/>
    <x v="1103"/>
    <d v="2016-10-02T00:00:00"/>
    <x v="240"/>
    <n v="13"/>
    <n v="20"/>
    <x v="0"/>
    <n v="0"/>
    <n v="0"/>
    <n v="0"/>
    <n v="0"/>
    <n v="0"/>
    <s v="N/A"/>
    <s v="N/A"/>
    <m/>
    <m/>
    <m/>
    <m/>
    <m/>
    <m/>
    <m/>
    <x v="0"/>
  </r>
  <r>
    <s v="CTG"/>
    <s v="AP"/>
    <s v="HLCUDUS160906810"/>
    <s v="HAPAG"/>
    <n v="4931871406"/>
    <x v="352"/>
    <x v="0"/>
    <x v="1104"/>
    <d v="2016-10-03T00:00:00"/>
    <x v="237"/>
    <n v="4"/>
    <n v="20"/>
    <x v="0"/>
    <n v="0"/>
    <n v="0"/>
    <n v="0"/>
    <n v="0"/>
    <n v="0"/>
    <s v="N/A"/>
    <s v="N/A"/>
    <m/>
    <m/>
    <m/>
    <m/>
    <m/>
    <m/>
    <m/>
    <x v="0"/>
  </r>
  <r>
    <s v="CTG"/>
    <s v="EN"/>
    <s v="MSCURK081348"/>
    <s v="MSC"/>
    <n v="4932046006"/>
    <x v="21"/>
    <x v="0"/>
    <x v="1105"/>
    <d v="2016-10-04T00:00:00"/>
    <x v="241"/>
    <n v="16"/>
    <n v="20"/>
    <x v="0"/>
    <n v="0"/>
    <n v="0"/>
    <n v="0"/>
    <n v="0"/>
    <n v="0"/>
    <s v="N/A"/>
    <s v="N/A"/>
    <n v="100740"/>
    <n v="25819"/>
    <m/>
    <m/>
    <m/>
    <m/>
    <m/>
    <x v="0"/>
  </r>
  <r>
    <s v="CTG"/>
    <s v="APDTA"/>
    <s v="HLCUCPH160808740"/>
    <s v="HAPAG"/>
    <s v="4930219410/4930218937"/>
    <x v="325"/>
    <x v="1"/>
    <x v="1106"/>
    <d v="2016-10-03T00:00:00"/>
    <x v="228"/>
    <n v="9"/>
    <n v="20"/>
    <x v="0"/>
    <n v="0"/>
    <n v="0"/>
    <n v="0"/>
    <n v="0"/>
    <n v="0"/>
    <s v="N/A"/>
    <s v="N/A"/>
    <m/>
    <m/>
    <m/>
    <m/>
    <m/>
    <m/>
    <m/>
    <x v="0"/>
  </r>
  <r>
    <s v="BUN"/>
    <s v="EB"/>
    <s v="KKLUTAO645535"/>
    <s v="CIA TRANSPORTADORA"/>
    <n v="4931365741"/>
    <x v="8"/>
    <x v="0"/>
    <x v="1107"/>
    <d v="2016-09-10T00:00:00"/>
    <x v="213"/>
    <n v="10"/>
    <n v="10"/>
    <x v="0"/>
    <n v="0"/>
    <n v="0"/>
    <n v="0"/>
    <n v="0"/>
    <n v="0"/>
    <s v="N/A"/>
    <s v="N/A"/>
    <m/>
    <m/>
    <m/>
    <m/>
    <m/>
    <m/>
    <m/>
    <x v="0"/>
  </r>
  <r>
    <s v="BUN"/>
    <s v="EV"/>
    <s v="MSCUUN510765"/>
    <s v="MSC"/>
    <n v="4931622612"/>
    <x v="241"/>
    <x v="0"/>
    <x v="1108"/>
    <d v="2016-10-02T00:00:00"/>
    <x v="227"/>
    <n v="6"/>
    <n v="20"/>
    <x v="0"/>
    <n v="0"/>
    <n v="0"/>
    <n v="0"/>
    <n v="0"/>
    <n v="0"/>
    <s v="N/A"/>
    <s v="N/A"/>
    <n v="100181"/>
    <n v="32655"/>
    <m/>
    <m/>
    <m/>
    <m/>
    <m/>
    <x v="0"/>
  </r>
  <r>
    <s v="BUN"/>
    <s v="CM"/>
    <s v="HLCUATL160907888"/>
    <s v="HAPAG"/>
    <n v="4931171810"/>
    <x v="6"/>
    <x v="0"/>
    <x v="1109"/>
    <d v="2016-10-02T00:00:00"/>
    <x v="228"/>
    <n v="10"/>
    <n v="20"/>
    <x v="0"/>
    <n v="0"/>
    <n v="0"/>
    <n v="0"/>
    <n v="0"/>
    <n v="0"/>
    <s v="N/A"/>
    <s v="N/A"/>
    <m/>
    <m/>
    <m/>
    <m/>
    <m/>
    <m/>
    <m/>
    <x v="0"/>
  </r>
  <r>
    <s v="BUN"/>
    <s v="EB"/>
    <s v="TWSC16090126"/>
    <s v="TGL"/>
    <n v="4931989076"/>
    <x v="353"/>
    <x v="0"/>
    <x v="1110"/>
    <d v="2016-10-03T00:00:00"/>
    <x v="238"/>
    <n v="8"/>
    <n v="10"/>
    <x v="0"/>
    <n v="0"/>
    <n v="0"/>
    <n v="0"/>
    <n v="0"/>
    <n v="0"/>
    <s v="N/A"/>
    <s v="N/A"/>
    <m/>
    <m/>
    <m/>
    <m/>
    <m/>
    <m/>
    <m/>
    <x v="0"/>
  </r>
  <r>
    <s v="BUN"/>
    <s v="EB"/>
    <n v="570647562"/>
    <s v="MAERSK"/>
    <n v="4931868170"/>
    <x v="354"/>
    <x v="0"/>
    <x v="1111"/>
    <d v="2016-10-09T00:00:00"/>
    <x v="240"/>
    <n v="6"/>
    <n v="20"/>
    <x v="0"/>
    <n v="0"/>
    <n v="0"/>
    <n v="0"/>
    <n v="0"/>
    <n v="0"/>
    <s v="N/A"/>
    <s v="N/A"/>
    <m/>
    <m/>
    <m/>
    <m/>
    <m/>
    <m/>
    <m/>
    <x v="0"/>
  </r>
  <r>
    <s v="BUN"/>
    <s v="CM"/>
    <s v="HLCUATL160873989"/>
    <s v="HAPAG"/>
    <n v="4931656619"/>
    <x v="6"/>
    <x v="0"/>
    <x v="1112"/>
    <d v="2016-10-14T00:00:00"/>
    <x v="242"/>
    <n v="7"/>
    <n v="20"/>
    <x v="0"/>
    <n v="0"/>
    <n v="0"/>
    <n v="0"/>
    <n v="0"/>
    <n v="0"/>
    <s v="N/A"/>
    <s v="N/A"/>
    <m/>
    <m/>
    <m/>
    <m/>
    <m/>
    <m/>
    <m/>
    <x v="0"/>
  </r>
  <r>
    <s v="BUN"/>
    <s v="CM"/>
    <s v="NAM2506396"/>
    <s v="CMA CGM"/>
    <n v="4931164946"/>
    <x v="29"/>
    <x v="0"/>
    <x v="1113"/>
    <d v="2016-10-18T00:00:00"/>
    <x v="243"/>
    <n v="5"/>
    <n v="20"/>
    <x v="0"/>
    <n v="0"/>
    <n v="0"/>
    <n v="0"/>
    <n v="0"/>
    <n v="0"/>
    <s v="N/A"/>
    <s v="N/A"/>
    <m/>
    <m/>
    <m/>
    <m/>
    <m/>
    <m/>
    <m/>
    <x v="0"/>
  </r>
  <r>
    <s v="BUN"/>
    <s v="ED"/>
    <s v="SUDU26297A24NMD6"/>
    <s v="HAMBURG SUD"/>
    <n v="4931171206"/>
    <x v="84"/>
    <x v="3"/>
    <x v="1114"/>
    <d v="2016-08-31T00:00:00"/>
    <x v="224"/>
    <n v="24"/>
    <n v="15"/>
    <x v="12"/>
    <n v="9"/>
    <n v="0"/>
    <n v="225"/>
    <n v="0"/>
    <n v="225"/>
    <m/>
    <m/>
    <m/>
    <m/>
    <m/>
    <m/>
    <m/>
    <m/>
    <m/>
    <x v="0"/>
  </r>
  <r>
    <s v="BUN"/>
    <s v="ED"/>
    <s v="SUDU26297A24NJB3"/>
    <s v="HAMBURG SUD"/>
    <n v="4931171201"/>
    <x v="84"/>
    <x v="3"/>
    <x v="1115"/>
    <d v="2016-08-31T00:00:00"/>
    <x v="240"/>
    <n v="45"/>
    <n v="15"/>
    <x v="40"/>
    <n v="20"/>
    <n v="10"/>
    <n v="500"/>
    <n v="250"/>
    <n v="750"/>
    <m/>
    <m/>
    <m/>
    <m/>
    <m/>
    <m/>
    <m/>
    <m/>
    <m/>
    <x v="0"/>
  </r>
  <r>
    <s v="BUN"/>
    <s v="ED"/>
    <s v="160909090020"/>
    <s v="COLTRANS"/>
    <n v="4931143934"/>
    <x v="84"/>
    <x v="5"/>
    <x v="1116"/>
    <d v="2016-09-27T00:00:00"/>
    <x v="244"/>
    <n v="29"/>
    <n v="10"/>
    <x v="29"/>
    <n v="19"/>
    <n v="0"/>
    <n v="2280"/>
    <n v="0"/>
    <n v="2280"/>
    <m/>
    <m/>
    <m/>
    <m/>
    <m/>
    <m/>
    <m/>
    <m/>
    <m/>
    <x v="0"/>
  </r>
  <r>
    <s v="CTG"/>
    <s v="CM"/>
    <s v="00114442 "/>
    <s v="ITT"/>
    <n v="4929872992"/>
    <x v="68"/>
    <x v="3"/>
    <x v="1117"/>
    <d v="2016-08-16T00:00:00"/>
    <x v="243"/>
    <n v="68"/>
    <n v="10"/>
    <x v="43"/>
    <n v="20"/>
    <n v="38"/>
    <n v="500"/>
    <n v="950"/>
    <n v="1450"/>
    <m/>
    <m/>
    <m/>
    <m/>
    <m/>
    <m/>
    <m/>
    <m/>
    <n v="1809238"/>
    <x v="134"/>
  </r>
  <r>
    <s v="CTG"/>
    <s v="CM"/>
    <s v="00114442 "/>
    <s v="ITT"/>
    <n v="4929872992"/>
    <x v="68"/>
    <x v="3"/>
    <x v="1118"/>
    <d v="2016-08-16T00:00:00"/>
    <x v="243"/>
    <n v="68"/>
    <n v="10"/>
    <x v="43"/>
    <n v="20"/>
    <n v="38"/>
    <n v="500"/>
    <n v="950"/>
    <n v="1450"/>
    <m/>
    <m/>
    <m/>
    <m/>
    <m/>
    <m/>
    <m/>
    <m/>
    <n v="1811919"/>
    <x v="135"/>
  </r>
  <r>
    <s v="CTG"/>
    <s v="CM"/>
    <s v="00114442 "/>
    <s v="ITT"/>
    <n v="4929872992"/>
    <x v="68"/>
    <x v="3"/>
    <x v="1119"/>
    <d v="2016-08-16T00:00:00"/>
    <x v="245"/>
    <n v="64"/>
    <n v="10"/>
    <x v="54"/>
    <n v="20"/>
    <n v="34"/>
    <n v="500"/>
    <n v="850"/>
    <n v="1350"/>
    <m/>
    <m/>
    <m/>
    <m/>
    <m/>
    <m/>
    <m/>
    <m/>
    <n v="1811919"/>
    <x v="135"/>
  </r>
  <r>
    <s v="CTG"/>
    <s v="CM"/>
    <s v="00114540"/>
    <s v="ITT"/>
    <n v="4929872994"/>
    <x v="68"/>
    <x v="3"/>
    <x v="1120"/>
    <d v="2016-08-22T00:00:00"/>
    <x v="245"/>
    <n v="58"/>
    <n v="10"/>
    <x v="60"/>
    <n v="20"/>
    <n v="28"/>
    <n v="500"/>
    <n v="700"/>
    <n v="1200"/>
    <m/>
    <m/>
    <m/>
    <m/>
    <m/>
    <m/>
    <m/>
    <m/>
    <n v="1815728"/>
    <x v="136"/>
  </r>
  <r>
    <s v="CTG"/>
    <s v="CM"/>
    <s v="NAM2483557"/>
    <s v="CMA CGM"/>
    <n v="4930241158"/>
    <x v="6"/>
    <x v="3"/>
    <x v="1121"/>
    <d v="2016-08-26T00:00:00"/>
    <x v="242"/>
    <n v="56"/>
    <n v="15"/>
    <x v="36"/>
    <n v="20"/>
    <n v="21"/>
    <n v="500"/>
    <n v="525"/>
    <n v="1025"/>
    <m/>
    <m/>
    <m/>
    <m/>
    <m/>
    <m/>
    <m/>
    <m/>
    <m/>
    <x v="0"/>
  </r>
  <r>
    <s v="CTG"/>
    <s v="CM"/>
    <s v="NAM2479998"/>
    <s v="CMA CGM"/>
    <n v="4930241165"/>
    <x v="30"/>
    <x v="3"/>
    <x v="1122"/>
    <d v="2016-08-28T00:00:00"/>
    <x v="245"/>
    <n v="52"/>
    <n v="15"/>
    <x v="24"/>
    <n v="20"/>
    <n v="17"/>
    <n v="500"/>
    <n v="425"/>
    <n v="925"/>
    <m/>
    <m/>
    <m/>
    <m/>
    <m/>
    <m/>
    <m/>
    <m/>
    <m/>
    <x v="0"/>
  </r>
  <r>
    <s v="CTG"/>
    <s v="CM"/>
    <s v="NAM2485196"/>
    <s v="CMA CGM"/>
    <n v="4930241164"/>
    <x v="6"/>
    <x v="3"/>
    <x v="1123"/>
    <d v="2016-08-28T00:00:00"/>
    <x v="243"/>
    <n v="56"/>
    <n v="15"/>
    <x v="36"/>
    <n v="20"/>
    <n v="21"/>
    <n v="500"/>
    <n v="525"/>
    <n v="1025"/>
    <m/>
    <m/>
    <m/>
    <m/>
    <m/>
    <m/>
    <m/>
    <m/>
    <m/>
    <x v="0"/>
  </r>
  <r>
    <s v="CTG"/>
    <s v="CM"/>
    <s v="MSCUKZ302304"/>
    <s v="MSC"/>
    <n v="4929872993"/>
    <x v="68"/>
    <x v="3"/>
    <x v="1124"/>
    <d v="2016-09-05T00:00:00"/>
    <x v="241"/>
    <n v="45"/>
    <n v="10"/>
    <x v="46"/>
    <n v="20"/>
    <n v="15"/>
    <n v="500"/>
    <n v="375"/>
    <n v="875"/>
    <m/>
    <m/>
    <m/>
    <m/>
    <m/>
    <m/>
    <m/>
    <m/>
    <n v="1823256"/>
    <x v="137"/>
  </r>
  <r>
    <s v="CTG"/>
    <s v="CM"/>
    <s v="MSCUKZ302304"/>
    <s v="MSC"/>
    <n v="4929872993"/>
    <x v="68"/>
    <x v="3"/>
    <x v="1125"/>
    <d v="2016-09-05T00:00:00"/>
    <x v="229"/>
    <n v="39"/>
    <n v="10"/>
    <x v="35"/>
    <n v="20"/>
    <n v="9"/>
    <n v="500"/>
    <n v="225"/>
    <n v="725"/>
    <m/>
    <m/>
    <m/>
    <m/>
    <m/>
    <m/>
    <m/>
    <m/>
    <n v="1818097"/>
    <x v="138"/>
  </r>
  <r>
    <s v="CTG"/>
    <s v="CM"/>
    <s v="MSCUKZ302304"/>
    <s v="MSC"/>
    <n v="4929872993"/>
    <x v="68"/>
    <x v="3"/>
    <x v="1126"/>
    <d v="2016-09-05T00:00:00"/>
    <x v="239"/>
    <n v="41"/>
    <n v="10"/>
    <x v="33"/>
    <n v="20"/>
    <n v="11"/>
    <n v="500"/>
    <n v="275"/>
    <n v="775"/>
    <m/>
    <m/>
    <m/>
    <m/>
    <m/>
    <m/>
    <m/>
    <m/>
    <n v="1822222"/>
    <x v="139"/>
  </r>
  <r>
    <s v="CTG"/>
    <s v="CM"/>
    <s v="MSCUKZ313467"/>
    <s v="MSC"/>
    <n v="4930219469"/>
    <x v="68"/>
    <x v="3"/>
    <x v="1127"/>
    <d v="2016-09-12T00:00:00"/>
    <x v="241"/>
    <n v="38"/>
    <n v="10"/>
    <x v="32"/>
    <n v="20"/>
    <n v="8"/>
    <n v="500"/>
    <n v="200"/>
    <n v="700"/>
    <m/>
    <m/>
    <m/>
    <m/>
    <m/>
    <m/>
    <m/>
    <m/>
    <n v="1846901"/>
    <x v="140"/>
  </r>
  <r>
    <s v="CTG"/>
    <s v="CM"/>
    <s v="MSCUKZ313467"/>
    <s v="MSC"/>
    <n v="4930219469"/>
    <x v="68"/>
    <x v="3"/>
    <x v="1128"/>
    <d v="2016-09-12T00:00:00"/>
    <x v="243"/>
    <n v="41"/>
    <n v="10"/>
    <x v="33"/>
    <n v="20"/>
    <n v="11"/>
    <n v="500"/>
    <n v="275"/>
    <n v="775"/>
    <m/>
    <m/>
    <m/>
    <m/>
    <m/>
    <m/>
    <m/>
    <m/>
    <n v="1826170"/>
    <x v="141"/>
  </r>
  <r>
    <s v="CTG"/>
    <s v="CM"/>
    <s v="MSCUKZ267853"/>
    <s v="MSC"/>
    <n v="4929872995"/>
    <x v="68"/>
    <x v="3"/>
    <x v="1129"/>
    <d v="2016-09-19T00:00:00"/>
    <x v="244"/>
    <n v="37"/>
    <n v="10"/>
    <x v="30"/>
    <n v="20"/>
    <n v="7"/>
    <n v="500"/>
    <n v="175"/>
    <n v="675"/>
    <m/>
    <m/>
    <m/>
    <m/>
    <m/>
    <m/>
    <m/>
    <m/>
    <n v="1830071"/>
    <x v="142"/>
  </r>
  <r>
    <s v="CTG"/>
    <s v="CM"/>
    <s v="MSCUKZ267853"/>
    <s v="MSC"/>
    <n v="4929872995"/>
    <x v="68"/>
    <x v="3"/>
    <x v="1130"/>
    <d v="2016-09-19T00:00:00"/>
    <x v="246"/>
    <n v="41"/>
    <n v="10"/>
    <x v="33"/>
    <n v="20"/>
    <n v="11"/>
    <n v="500"/>
    <n v="275"/>
    <n v="775"/>
    <m/>
    <m/>
    <m/>
    <m/>
    <m/>
    <m/>
    <m/>
    <m/>
    <n v="1837354"/>
    <x v="143"/>
  </r>
  <r>
    <s v="CTG"/>
    <s v="CM"/>
    <s v="MSCUKZ267853"/>
    <s v="MSC"/>
    <n v="4929872995"/>
    <x v="68"/>
    <x v="3"/>
    <x v="1131"/>
    <d v="2016-09-19T00:00:00"/>
    <x v="247"/>
    <n v="44"/>
    <n v="10"/>
    <x v="39"/>
    <n v="20"/>
    <n v="14"/>
    <n v="500"/>
    <n v="350"/>
    <n v="850"/>
    <m/>
    <m/>
    <m/>
    <m/>
    <m/>
    <m/>
    <m/>
    <m/>
    <n v="1838243"/>
    <x v="144"/>
  </r>
  <r>
    <s v="CTG"/>
    <s v="CM"/>
    <s v="MSCUKZ406816"/>
    <s v="MSC"/>
    <n v="4930219480"/>
    <x v="68"/>
    <x v="3"/>
    <x v="1132"/>
    <d v="2016-10-04T00:00:00"/>
    <x v="248"/>
    <n v="30"/>
    <n v="10"/>
    <x v="18"/>
    <n v="20"/>
    <n v="0"/>
    <n v="500"/>
    <n v="0"/>
    <n v="500"/>
    <m/>
    <m/>
    <m/>
    <m/>
    <m/>
    <m/>
    <m/>
    <m/>
    <n v="1839876"/>
    <x v="145"/>
  </r>
  <r>
    <s v="CTG"/>
    <s v="CM"/>
    <s v="NAM2512373"/>
    <s v="CMA CGM"/>
    <n v="4931164949"/>
    <x v="29"/>
    <x v="3"/>
    <x v="1133"/>
    <d v="2016-10-07T00:00:00"/>
    <x v="249"/>
    <n v="20"/>
    <n v="15"/>
    <x v="8"/>
    <n v="5"/>
    <n v="0"/>
    <n v="125"/>
    <n v="0"/>
    <n v="125"/>
    <m/>
    <m/>
    <m/>
    <m/>
    <m/>
    <m/>
    <m/>
    <m/>
    <m/>
    <x v="0"/>
  </r>
  <r>
    <s v="CTG"/>
    <s v="CM"/>
    <s v="NAM2516821"/>
    <s v="CMA CGM"/>
    <n v="4931214443"/>
    <x v="30"/>
    <x v="3"/>
    <x v="1134"/>
    <d v="2016-10-14T00:00:00"/>
    <x v="247"/>
    <n v="19"/>
    <n v="15"/>
    <x v="7"/>
    <n v="4"/>
    <n v="0"/>
    <n v="100"/>
    <n v="0"/>
    <n v="100"/>
    <m/>
    <m/>
    <m/>
    <m/>
    <m/>
    <m/>
    <m/>
    <m/>
    <m/>
    <x v="0"/>
  </r>
  <r>
    <s v="CTG"/>
    <s v="CM"/>
    <s v="NAM2516821"/>
    <s v="CMA CGM"/>
    <n v="4931214443"/>
    <x v="30"/>
    <x v="3"/>
    <x v="1135"/>
    <d v="2016-10-14T00:00:00"/>
    <x v="250"/>
    <n v="18"/>
    <n v="15"/>
    <x v="6"/>
    <n v="3"/>
    <n v="0"/>
    <n v="75"/>
    <n v="0"/>
    <n v="75"/>
    <m/>
    <m/>
    <m/>
    <m/>
    <m/>
    <m/>
    <m/>
    <m/>
    <m/>
    <x v="0"/>
  </r>
  <r>
    <s v="CTG"/>
    <s v="CM"/>
    <s v="SLD309400"/>
    <s v="sealand"/>
    <n v="4931656613"/>
    <x v="29"/>
    <x v="3"/>
    <x v="1136"/>
    <d v="2016-10-06T00:00:00"/>
    <x v="251"/>
    <n v="31"/>
    <n v="15"/>
    <x v="14"/>
    <n v="16"/>
    <n v="0"/>
    <n v="400"/>
    <n v="0"/>
    <n v="400"/>
    <m/>
    <m/>
    <m/>
    <m/>
    <m/>
    <m/>
    <m/>
    <m/>
    <m/>
    <x v="0"/>
  </r>
  <r>
    <s v="CTG"/>
    <s v="AP"/>
    <s v="HLCUSS5160844380"/>
    <s v="HAPAG"/>
    <n v="4929205011"/>
    <x v="229"/>
    <x v="1"/>
    <x v="1137"/>
    <d v="2016-10-01T00:00:00"/>
    <x v="229"/>
    <n v="13"/>
    <n v="20"/>
    <x v="0"/>
    <n v="0"/>
    <n v="0"/>
    <n v="0"/>
    <n v="0"/>
    <n v="0"/>
    <s v="N/A"/>
    <s v="N/A"/>
    <m/>
    <m/>
    <m/>
    <m/>
    <m/>
    <m/>
    <m/>
    <x v="0"/>
  </r>
  <r>
    <s v="CTG"/>
    <s v="AP"/>
    <s v="HLCUSS5160844380"/>
    <s v="HAPAG"/>
    <n v="4929205011"/>
    <x v="229"/>
    <x v="1"/>
    <x v="1138"/>
    <d v="2016-10-01T00:00:00"/>
    <x v="239"/>
    <n v="15"/>
    <n v="20"/>
    <x v="0"/>
    <n v="0"/>
    <n v="0"/>
    <n v="0"/>
    <n v="0"/>
    <n v="0"/>
    <s v="N/A"/>
    <s v="N/A"/>
    <m/>
    <m/>
    <m/>
    <m/>
    <m/>
    <m/>
    <m/>
    <x v="0"/>
  </r>
  <r>
    <s v="CTG"/>
    <s v="AP"/>
    <s v="HLCUSS5160917311 "/>
    <s v="HAPAG"/>
    <n v="4932159647"/>
    <x v="111"/>
    <x v="1"/>
    <x v="1139"/>
    <d v="2016-10-01T00:00:00"/>
    <x v="239"/>
    <n v="15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83319"/>
    <s v="CMA CGM"/>
    <s v="4931604385/4932078338/4932211662/4931604385/4931921186"/>
    <x v="355"/>
    <x v="1"/>
    <x v="1140"/>
    <d v="2016-10-03T00:00:00"/>
    <x v="240"/>
    <n v="12"/>
    <n v="20"/>
    <x v="0"/>
    <n v="0"/>
    <n v="0"/>
    <n v="0"/>
    <n v="0"/>
    <n v="0"/>
    <s v="N/A"/>
    <s v="N/A"/>
    <m/>
    <m/>
    <m/>
    <m/>
    <m/>
    <m/>
    <m/>
    <x v="0"/>
  </r>
  <r>
    <s v="CTG"/>
    <s v="AP"/>
    <s v="MSCURK054543"/>
    <s v="MSC"/>
    <n v="4930219409"/>
    <x v="59"/>
    <x v="1"/>
    <x v="1141"/>
    <d v="2016-10-04T00:00:00"/>
    <x v="239"/>
    <n v="12"/>
    <n v="20"/>
    <x v="0"/>
    <n v="0"/>
    <n v="0"/>
    <n v="0"/>
    <n v="0"/>
    <n v="0"/>
    <s v="N/A"/>
    <s v="N/A"/>
    <m/>
    <m/>
    <m/>
    <m/>
    <m/>
    <m/>
    <m/>
    <x v="0"/>
  </r>
  <r>
    <s v="CTG"/>
    <s v="EM"/>
    <s v="MSCURK081280"/>
    <s v="MSC"/>
    <n v="4931914538"/>
    <x v="61"/>
    <x v="0"/>
    <x v="1142"/>
    <d v="2016-10-04T00:00:00"/>
    <x v="241"/>
    <n v="16"/>
    <n v="20"/>
    <x v="0"/>
    <n v="0"/>
    <n v="0"/>
    <n v="0"/>
    <n v="0"/>
    <n v="0"/>
    <s v="N/A"/>
    <s v="N/A"/>
    <m/>
    <m/>
    <m/>
    <m/>
    <n v="100739"/>
    <n v="63595"/>
    <m/>
    <x v="0"/>
  </r>
  <r>
    <s v="CTG"/>
    <s v="EM"/>
    <s v="MSCURK081280"/>
    <s v="MSC"/>
    <n v="4931914538"/>
    <x v="61"/>
    <x v="0"/>
    <x v="1143"/>
    <d v="2016-10-04T00:00:00"/>
    <x v="245"/>
    <n v="15"/>
    <n v="20"/>
    <x v="0"/>
    <n v="0"/>
    <n v="0"/>
    <n v="0"/>
    <n v="0"/>
    <n v="0"/>
    <s v="N/A"/>
    <s v="N/A"/>
    <n v="100739"/>
    <n v="28618"/>
    <m/>
    <m/>
    <m/>
    <m/>
    <m/>
    <x v="0"/>
  </r>
  <r>
    <s v="CTG"/>
    <s v="EC"/>
    <s v="HLCUHAM160914750"/>
    <s v="HAPAG"/>
    <s v="4931719748/4931847607"/>
    <x v="42"/>
    <x v="1"/>
    <x v="1144"/>
    <d v="2016-09-25T00:00:00"/>
    <x v="239"/>
    <n v="21"/>
    <n v="20"/>
    <x v="20"/>
    <n v="1"/>
    <n v="0"/>
    <n v="10"/>
    <n v="0"/>
    <n v="10"/>
    <m/>
    <m/>
    <m/>
    <m/>
    <m/>
    <m/>
    <m/>
    <m/>
    <m/>
    <x v="0"/>
  </r>
  <r>
    <s v="CTG"/>
    <s v="AP"/>
    <s v="FRA0283570"/>
    <s v="CMA CGM"/>
    <n v="4930213456"/>
    <x v="175"/>
    <x v="0"/>
    <x v="1145"/>
    <d v="2016-10-03T00:00:00"/>
    <x v="240"/>
    <n v="12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HAM160931375"/>
    <s v="HAPAG"/>
    <s v="4931241551/4931604384/4931914540/4931918757/4931918759/4931948241"/>
    <x v="356"/>
    <x v="0"/>
    <x v="1146"/>
    <d v="2016-10-04T00:00:00"/>
    <x v="241"/>
    <n v="16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HAM160931375"/>
    <s v="HAPAG"/>
    <s v="4931241551/4931604384/4931914540/4931918757/4931918759/4931948241"/>
    <x v="357"/>
    <x v="1"/>
    <x v="1147"/>
    <d v="2016-10-04T00:00:00"/>
    <x v="245"/>
    <n v="15"/>
    <n v="20"/>
    <x v="0"/>
    <n v="0"/>
    <n v="0"/>
    <n v="0"/>
    <n v="0"/>
    <n v="0"/>
    <s v="N/A"/>
    <s v="N/A"/>
    <m/>
    <m/>
    <m/>
    <m/>
    <m/>
    <m/>
    <m/>
    <x v="0"/>
  </r>
  <r>
    <s v="CTG"/>
    <s v="EM"/>
    <s v="MSCURK069533"/>
    <s v="MSC"/>
    <n v="4930857226"/>
    <x v="109"/>
    <x v="0"/>
    <x v="1148"/>
    <d v="2016-09-26T00:00:00"/>
    <x v="238"/>
    <n v="15"/>
    <n v="20"/>
    <x v="0"/>
    <n v="0"/>
    <n v="0"/>
    <n v="0"/>
    <n v="0"/>
    <n v="0"/>
    <s v="N/A"/>
    <s v="N/A"/>
    <n v="100178"/>
    <n v="24633"/>
    <m/>
    <m/>
    <m/>
    <m/>
    <m/>
    <x v="0"/>
  </r>
  <r>
    <s v="CTG"/>
    <s v="EN"/>
    <s v="MSCURK078302"/>
    <s v="MSC"/>
    <n v="4931867637"/>
    <x v="25"/>
    <x v="0"/>
    <x v="1149"/>
    <d v="2016-10-04T00:00:00"/>
    <x v="241"/>
    <n v="16"/>
    <n v="20"/>
    <x v="0"/>
    <n v="0"/>
    <n v="0"/>
    <n v="0"/>
    <n v="0"/>
    <n v="0"/>
    <s v="N/A"/>
    <s v="N/A"/>
    <m/>
    <m/>
    <n v="100738"/>
    <n v="273812"/>
    <n v="100738"/>
    <n v="81757"/>
    <m/>
    <x v="0"/>
  </r>
  <r>
    <s v="CTG"/>
    <s v="EM"/>
    <s v="MSCURK075324"/>
    <s v="MSC"/>
    <n v="4931311383"/>
    <x v="322"/>
    <x v="0"/>
    <x v="1150"/>
    <d v="2016-10-04T00:00:00"/>
    <x v="245"/>
    <n v="15"/>
    <n v="20"/>
    <x v="0"/>
    <n v="0"/>
    <n v="0"/>
    <n v="0"/>
    <n v="0"/>
    <n v="0"/>
    <s v="N/A"/>
    <s v="N/A"/>
    <n v="100737"/>
    <n v="25819"/>
    <m/>
    <m/>
    <m/>
    <m/>
    <m/>
    <x v="0"/>
  </r>
  <r>
    <s v="CTG"/>
    <s v="APDTA"/>
    <s v="MSCURK081439"/>
    <s v="MSC"/>
    <n v="4930198712"/>
    <x v="5"/>
    <x v="0"/>
    <x v="1151"/>
    <d v="2016-10-04T00:00:00"/>
    <x v="231"/>
    <n v="9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MSCURK064633"/>
    <s v="MSC"/>
    <n v="4930219409"/>
    <x v="358"/>
    <x v="1"/>
    <x v="1152"/>
    <d v="2016-10-04T00:00:00"/>
    <x v="231"/>
    <n v="9"/>
    <n v="20"/>
    <x v="0"/>
    <n v="0"/>
    <n v="0"/>
    <n v="0"/>
    <n v="0"/>
    <n v="0"/>
    <s v="N/A"/>
    <s v="N/A"/>
    <m/>
    <m/>
    <m/>
    <m/>
    <m/>
    <m/>
    <m/>
    <x v="0"/>
  </r>
  <r>
    <s v="CTG"/>
    <s v="EB"/>
    <s v="MSCUUH716062"/>
    <s v="MSC"/>
    <n v="4931387377"/>
    <x v="106"/>
    <x v="1"/>
    <x v="1153"/>
    <d v="2016-10-03T00:00:00"/>
    <x v="242"/>
    <n v="18"/>
    <n v="20"/>
    <x v="0"/>
    <n v="0"/>
    <n v="0"/>
    <n v="0"/>
    <n v="0"/>
    <n v="0"/>
    <s v="N/A"/>
    <s v="N/A"/>
    <n v="100741"/>
    <n v="94260"/>
    <n v="100741"/>
    <n v="94260"/>
    <m/>
    <m/>
    <m/>
    <x v="0"/>
  </r>
  <r>
    <s v="CTG"/>
    <s v="EB"/>
    <s v="HLCUHAM160931258"/>
    <s v="HAPAG"/>
    <n v="4931806459"/>
    <x v="216"/>
    <x v="0"/>
    <x v="1154"/>
    <d v="2016-10-04T00:00:00"/>
    <x v="243"/>
    <n v="19"/>
    <n v="20"/>
    <x v="0"/>
    <n v="0"/>
    <n v="0"/>
    <n v="0"/>
    <n v="0"/>
    <n v="0"/>
    <s v="N/A"/>
    <s v="N/A"/>
    <m/>
    <m/>
    <m/>
    <m/>
    <m/>
    <m/>
    <m/>
    <x v="0"/>
  </r>
  <r>
    <s v="CTG"/>
    <s v="EB"/>
    <s v="HLCUHAM160931258"/>
    <s v="HAPAG"/>
    <n v="4931806459"/>
    <x v="216"/>
    <x v="0"/>
    <x v="1155"/>
    <d v="2016-10-04T00:00:00"/>
    <x v="242"/>
    <n v="17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83690"/>
    <s v="CMA CGM"/>
    <n v="4931948236"/>
    <x v="359"/>
    <x v="0"/>
    <x v="1156"/>
    <d v="2016-10-09T00:00:00"/>
    <x v="244"/>
    <n v="17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83842"/>
    <s v="CMA CGM"/>
    <s v="4931683854/4931871041/4931871041/4932296523/4931918761/4931914543"/>
    <x v="360"/>
    <x v="1"/>
    <x v="1157"/>
    <d v="2016-10-11T00:00:00"/>
    <x v="252"/>
    <n v="11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83650"/>
    <s v="CMA CGM"/>
    <n v="4931307125"/>
    <x v="142"/>
    <x v="0"/>
    <x v="1158"/>
    <d v="2016-10-11T00:00:00"/>
    <x v="253"/>
    <n v="17"/>
    <n v="20"/>
    <x v="0"/>
    <n v="0"/>
    <n v="0"/>
    <n v="0"/>
    <n v="0"/>
    <n v="0"/>
    <s v="N/A"/>
    <s v="N/A"/>
    <m/>
    <m/>
    <m/>
    <m/>
    <m/>
    <m/>
    <m/>
    <x v="0"/>
  </r>
  <r>
    <s v="CTG"/>
    <s v="EN"/>
    <s v="FRA0283862"/>
    <s v="CMA CGM"/>
    <n v="4931314154"/>
    <x v="36"/>
    <x v="0"/>
    <x v="1159"/>
    <d v="2016-10-11T00:00:00"/>
    <x v="254"/>
    <n v="6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FRA0283706"/>
    <s v="CMA CGM"/>
    <s v="4929215679/4930770072"/>
    <x v="361"/>
    <x v="0"/>
    <x v="1160"/>
    <d v="2016-10-09T00:00:00"/>
    <x v="239"/>
    <n v="7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MSCURK099969"/>
    <s v="MSC"/>
    <s v="4928081211/4928081315"/>
    <x v="38"/>
    <x v="1"/>
    <x v="1161"/>
    <d v="2016-10-11T00:00:00"/>
    <x v="239"/>
    <n v="5"/>
    <n v="20"/>
    <x v="0"/>
    <n v="0"/>
    <n v="0"/>
    <n v="0"/>
    <n v="0"/>
    <n v="0"/>
    <s v="N/A"/>
    <s v="N/A"/>
    <m/>
    <m/>
    <m/>
    <m/>
    <n v="100185"/>
    <n v="102365"/>
    <m/>
    <x v="0"/>
  </r>
  <r>
    <s v="CTG"/>
    <s v="APDTA"/>
    <s v="MSCURK096494"/>
    <s v="MSC"/>
    <n v="4927607586"/>
    <x v="362"/>
    <x v="0"/>
    <x v="1162"/>
    <d v="2016-10-11T00:00:00"/>
    <x v="239"/>
    <n v="5"/>
    <n v="20"/>
    <x v="0"/>
    <n v="0"/>
    <n v="0"/>
    <n v="0"/>
    <n v="0"/>
    <n v="0"/>
    <s v="N/A"/>
    <s v="N/A"/>
    <n v="100184"/>
    <n v="24633"/>
    <m/>
    <m/>
    <m/>
    <m/>
    <m/>
    <x v="0"/>
  </r>
  <r>
    <s v="CTG"/>
    <s v="APDTA"/>
    <s v="FRA0283781B"/>
    <s v="CMA CGM"/>
    <n v="4930198717"/>
    <x v="256"/>
    <x v="1"/>
    <x v="1163"/>
    <d v="2016-10-11T00:00:00"/>
    <x v="239"/>
    <n v="5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FRA0283781A"/>
    <s v="CMA CGM"/>
    <n v="4930198717"/>
    <x v="363"/>
    <x v="1"/>
    <x v="1163"/>
    <d v="2016-10-11T00:00:00"/>
    <x v="239"/>
    <n v="5"/>
    <n v="20"/>
    <x v="0"/>
    <n v="0"/>
    <n v="0"/>
    <n v="0"/>
    <n v="0"/>
    <n v="0"/>
    <s v="N/A"/>
    <s v="N/A"/>
    <m/>
    <m/>
    <m/>
    <m/>
    <m/>
    <m/>
    <m/>
    <x v="0"/>
  </r>
  <r>
    <s v="CTG"/>
    <s v="AP"/>
    <s v="FRA0283608"/>
    <s v="CMA CGM"/>
    <s v="4930741395/4930219411"/>
    <x v="5"/>
    <x v="0"/>
    <x v="1164"/>
    <d v="2016-10-11T00:00:00"/>
    <x v="240"/>
    <n v="4"/>
    <n v="20"/>
    <x v="0"/>
    <n v="0"/>
    <n v="0"/>
    <n v="0"/>
    <n v="0"/>
    <n v="0"/>
    <s v="N/A"/>
    <s v="N/A"/>
    <m/>
    <m/>
    <m/>
    <m/>
    <m/>
    <m/>
    <m/>
    <x v="0"/>
  </r>
  <r>
    <s v="CTG"/>
    <s v="EN"/>
    <s v="FRA0283707"/>
    <s v="CMA CGM"/>
    <s v="4932075945/4932179437/4931311391"/>
    <x v="364"/>
    <x v="0"/>
    <x v="1165"/>
    <d v="2016-10-11T00:00:00"/>
    <x v="252"/>
    <n v="11"/>
    <n v="20"/>
    <x v="0"/>
    <n v="0"/>
    <n v="0"/>
    <n v="0"/>
    <n v="0"/>
    <n v="0"/>
    <s v="N/A"/>
    <s v="N/A"/>
    <m/>
    <m/>
    <m/>
    <m/>
    <m/>
    <m/>
    <m/>
    <x v="0"/>
  </r>
  <r>
    <s v="CTG"/>
    <s v="EB"/>
    <s v="HLCUATL160967960 "/>
    <s v="HAPAG"/>
    <n v="4931387377"/>
    <x v="365"/>
    <x v="1"/>
    <x v="1166"/>
    <d v="2016-10-09T00:00:00"/>
    <x v="244"/>
    <n v="17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ATL161000639"/>
    <s v="HAPAG"/>
    <n v="4931871038"/>
    <x v="20"/>
    <x v="1"/>
    <x v="1167"/>
    <d v="2016-10-09T00:00:00"/>
    <x v="252"/>
    <n v="13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FRA0283400"/>
    <s v="CMA CGM"/>
    <n v="4930212919"/>
    <x v="256"/>
    <x v="0"/>
    <x v="1168"/>
    <d v="2016-10-11T00:00:00"/>
    <x v="245"/>
    <n v="8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FRA0283400"/>
    <s v="CMA CGM"/>
    <n v="4930212919"/>
    <x v="256"/>
    <x v="1"/>
    <x v="1169"/>
    <d v="2016-10-11T00:00:00"/>
    <x v="245"/>
    <n v="8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83742"/>
    <s v="CMA CGM"/>
    <s v="4931914538/4931307135/4931307126"/>
    <x v="366"/>
    <x v="0"/>
    <x v="1170"/>
    <d v="2016-10-11T00:00:00"/>
    <x v="250"/>
    <n v="21"/>
    <n v="20"/>
    <x v="20"/>
    <n v="1"/>
    <n v="0"/>
    <n v="10"/>
    <n v="0"/>
    <n v="10"/>
    <m/>
    <m/>
    <m/>
    <m/>
    <m/>
    <m/>
    <m/>
    <m/>
    <m/>
    <x v="0"/>
  </r>
  <r>
    <s v="CTG"/>
    <s v="EM"/>
    <s v="FRA0283742"/>
    <s v="CMA CGM"/>
    <s v="4931914538/4931307135/4931307126"/>
    <x v="366"/>
    <x v="0"/>
    <x v="1171"/>
    <d v="2016-10-11T00:00:00"/>
    <x v="255"/>
    <n v="18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83742"/>
    <s v="CMA CGM"/>
    <s v="4931914538/4931307135/4931307126"/>
    <x v="366"/>
    <x v="0"/>
    <x v="1172"/>
    <d v="2016-10-11T00:00:00"/>
    <x v="256"/>
    <n v="14"/>
    <n v="20"/>
    <x v="0"/>
    <n v="0"/>
    <n v="0"/>
    <n v="0"/>
    <n v="0"/>
    <n v="0"/>
    <s v="N/A"/>
    <s v="N/A"/>
    <m/>
    <m/>
    <m/>
    <m/>
    <m/>
    <m/>
    <m/>
    <x v="0"/>
  </r>
  <r>
    <s v="CTG"/>
    <s v="EB"/>
    <s v="HLCUANR160927194 "/>
    <s v="HAPAG"/>
    <n v="4932100037"/>
    <x v="319"/>
    <x v="0"/>
    <x v="1173"/>
    <d v="2016-10-11T00:00:00"/>
    <x v="243"/>
    <n v="12"/>
    <n v="20"/>
    <x v="0"/>
    <n v="0"/>
    <n v="0"/>
    <n v="0"/>
    <n v="0"/>
    <n v="0"/>
    <s v="N/A"/>
    <s v="N/A"/>
    <m/>
    <m/>
    <m/>
    <m/>
    <m/>
    <m/>
    <m/>
    <x v="0"/>
  </r>
  <r>
    <s v="CTG"/>
    <s v="EB"/>
    <s v="HLCUANR160927194 "/>
    <s v="HAPAG"/>
    <n v="4932100037"/>
    <x v="319"/>
    <x v="0"/>
    <x v="1174"/>
    <d v="2016-10-11T00:00:00"/>
    <x v="243"/>
    <n v="12"/>
    <n v="20"/>
    <x v="0"/>
    <n v="0"/>
    <n v="0"/>
    <n v="0"/>
    <n v="0"/>
    <n v="0"/>
    <s v="N/A"/>
    <s v="N/A"/>
    <m/>
    <m/>
    <m/>
    <m/>
    <m/>
    <m/>
    <m/>
    <x v="0"/>
  </r>
  <r>
    <s v="CTG"/>
    <s v="EB"/>
    <s v="HLCUANR160927194 "/>
    <s v="HAPAG"/>
    <n v="4932100037"/>
    <x v="319"/>
    <x v="0"/>
    <x v="1175"/>
    <d v="2016-10-11T00:00:00"/>
    <x v="244"/>
    <n v="15"/>
    <n v="20"/>
    <x v="0"/>
    <n v="0"/>
    <n v="0"/>
    <n v="0"/>
    <n v="0"/>
    <n v="0"/>
    <s v="N/A"/>
    <s v="N/A"/>
    <m/>
    <m/>
    <m/>
    <m/>
    <m/>
    <m/>
    <m/>
    <x v="0"/>
  </r>
  <r>
    <s v="CTG"/>
    <s v="EM"/>
    <s v="MSCUZY320757"/>
    <s v="MSC"/>
    <n v="4931261393"/>
    <x v="274"/>
    <x v="0"/>
    <x v="1176"/>
    <d v="2016-10-10T00:00:00"/>
    <x v="241"/>
    <n v="10"/>
    <n v="20"/>
    <x v="0"/>
    <n v="0"/>
    <n v="0"/>
    <n v="0"/>
    <n v="0"/>
    <n v="0"/>
    <s v="N/A"/>
    <s v="N/A"/>
    <m/>
    <m/>
    <n v="100747"/>
    <n v="19346"/>
    <n v="100747"/>
    <n v="62908"/>
    <m/>
    <x v="0"/>
  </r>
  <r>
    <s v="CTG"/>
    <s v="APDTA"/>
    <s v="HLCUATL160954848 "/>
    <s v="HAPAG"/>
    <n v="4932025368"/>
    <x v="214"/>
    <x v="0"/>
    <x v="1177"/>
    <d v="2016-10-09T00:00:00"/>
    <x v="241"/>
    <n v="11"/>
    <n v="20"/>
    <x v="0"/>
    <n v="0"/>
    <n v="0"/>
    <n v="0"/>
    <n v="0"/>
    <n v="0"/>
    <s v="N/A"/>
    <s v="N/A"/>
    <m/>
    <m/>
    <m/>
    <m/>
    <m/>
    <m/>
    <m/>
    <x v="0"/>
  </r>
  <r>
    <s v="CTG"/>
    <s v="EM"/>
    <s v="MSCUZY319825"/>
    <s v="MSC"/>
    <s v="4931871012/4931261393"/>
    <x v="367"/>
    <x v="0"/>
    <x v="1178"/>
    <d v="2016-10-10T00:00:00"/>
    <x v="245"/>
    <n v="9"/>
    <n v="20"/>
    <x v="0"/>
    <n v="0"/>
    <n v="0"/>
    <n v="0"/>
    <n v="0"/>
    <n v="0"/>
    <s v="N/A"/>
    <s v="N/A"/>
    <n v="100746"/>
    <n v="25819"/>
    <m/>
    <m/>
    <m/>
    <m/>
    <m/>
    <x v="0"/>
  </r>
  <r>
    <s v="CTG"/>
    <s v="ED"/>
    <s v="SMLU4621565A"/>
    <s v="Seaboard "/>
    <n v="4932425686"/>
    <x v="368"/>
    <x v="0"/>
    <x v="1179"/>
    <d v="2016-10-12T00:00:00"/>
    <x v="244"/>
    <n v="14"/>
    <n v="10"/>
    <x v="7"/>
    <n v="4"/>
    <n v="0"/>
    <n v="400"/>
    <n v="0"/>
    <n v="400"/>
    <m/>
    <m/>
    <m/>
    <m/>
    <m/>
    <m/>
    <m/>
    <m/>
    <m/>
    <x v="0"/>
  </r>
  <r>
    <s v="CTG"/>
    <s v="CM"/>
    <s v="HLCUATL160961097"/>
    <s v="HAPAG"/>
    <n v="4931607712"/>
    <x v="30"/>
    <x v="0"/>
    <x v="1180"/>
    <d v="2016-10-17T00:00:00"/>
    <x v="242"/>
    <n v="4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0961097"/>
    <s v="HAPAG"/>
    <n v="4931607712"/>
    <x v="30"/>
    <x v="0"/>
    <x v="1181"/>
    <d v="2016-10-17T00:00:00"/>
    <x v="242"/>
    <n v="4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FRA0283854"/>
    <s v="CMA CGM"/>
    <s v="4930198712/4930741284"/>
    <x v="5"/>
    <x v="1"/>
    <x v="1182"/>
    <d v="2016-10-17T00:00:00"/>
    <x v="252"/>
    <n v="5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FRA0283854"/>
    <s v="CMA CGM"/>
    <s v="4930198712/4930741284"/>
    <x v="5"/>
    <x v="1"/>
    <x v="1183"/>
    <d v="2016-10-17T00:00:00"/>
    <x v="252"/>
    <n v="5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0960273 "/>
    <s v="HAPAG"/>
    <n v="4931607713"/>
    <x v="30"/>
    <x v="0"/>
    <x v="1184"/>
    <d v="2016-10-17T00:00:00"/>
    <x v="242"/>
    <n v="4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0960273 "/>
    <s v="HAPAG"/>
    <n v="4931607713"/>
    <x v="30"/>
    <x v="0"/>
    <x v="1185"/>
    <d v="2016-10-17T00:00:00"/>
    <x v="242"/>
    <n v="4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FRA0284002"/>
    <s v="CMA CGM"/>
    <n v="4928167158"/>
    <x v="271"/>
    <x v="1"/>
    <x v="1186"/>
    <d v="2016-10-16T00:00:00"/>
    <x v="243"/>
    <n v="7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FRA0284002"/>
    <s v="CMA CGM"/>
    <n v="4928167158"/>
    <x v="271"/>
    <x v="1"/>
    <x v="1187"/>
    <d v="2016-10-16T00:00:00"/>
    <x v="252"/>
    <n v="6"/>
    <n v="20"/>
    <x v="0"/>
    <n v="0"/>
    <n v="0"/>
    <n v="0"/>
    <n v="0"/>
    <n v="0"/>
    <s v="N/A"/>
    <s v="N/A"/>
    <m/>
    <m/>
    <m/>
    <m/>
    <m/>
    <m/>
    <m/>
    <x v="0"/>
  </r>
  <r>
    <s v="CTG"/>
    <s v="EV"/>
    <s v="HLCURTM160939426"/>
    <s v="HAPAG"/>
    <n v="4932399431"/>
    <x v="369"/>
    <x v="0"/>
    <x v="1188"/>
    <d v="2016-10-17T00:00:00"/>
    <x v="252"/>
    <n v="5"/>
    <n v="20"/>
    <x v="0"/>
    <n v="0"/>
    <n v="0"/>
    <n v="0"/>
    <n v="0"/>
    <n v="0"/>
    <s v="N/A"/>
    <s v="N/A"/>
    <m/>
    <m/>
    <m/>
    <m/>
    <m/>
    <m/>
    <m/>
    <x v="0"/>
  </r>
  <r>
    <s v="CTG"/>
    <s v="AP"/>
    <s v="HLCUSS5160936037"/>
    <s v="HAPAG"/>
    <n v="4930803459"/>
    <x v="91"/>
    <x v="0"/>
    <x v="1189"/>
    <d v="2016-10-15T00:00:00"/>
    <x v="246"/>
    <n v="15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84010"/>
    <s v="CMA CGM"/>
    <s v="4931849974/4931914543/4932078341/4931914543/4931921626/4931914543"/>
    <x v="370"/>
    <x v="1"/>
    <x v="1190"/>
    <d v="2016-10-17T00:00:00"/>
    <x v="246"/>
    <n v="13"/>
    <n v="20"/>
    <x v="0"/>
    <n v="0"/>
    <n v="0"/>
    <n v="0"/>
    <n v="0"/>
    <n v="0"/>
    <s v="N/A"/>
    <s v="N/A"/>
    <m/>
    <m/>
    <m/>
    <m/>
    <m/>
    <m/>
    <m/>
    <x v="0"/>
  </r>
  <r>
    <s v="CTG"/>
    <s v="EN"/>
    <s v="HLCUANR160940154"/>
    <s v="HAPAG"/>
    <n v="4931314155"/>
    <x v="36"/>
    <x v="0"/>
    <x v="1191"/>
    <d v="2016-10-17T00:00:00"/>
    <x v="255"/>
    <n v="12"/>
    <n v="20"/>
    <x v="0"/>
    <n v="0"/>
    <n v="0"/>
    <n v="0"/>
    <n v="0"/>
    <n v="0"/>
    <s v="N/A"/>
    <s v="N/A"/>
    <m/>
    <m/>
    <m/>
    <m/>
    <m/>
    <m/>
    <m/>
    <x v="0"/>
  </r>
  <r>
    <s v="CTG"/>
    <s v="EV"/>
    <s v="HLCUSS5160934221"/>
    <s v="HAPAG"/>
    <s v="4932229926/4932229925"/>
    <x v="371"/>
    <x v="0"/>
    <x v="1192"/>
    <d v="2016-10-15T00:00:00"/>
    <x v="255"/>
    <n v="14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84093"/>
    <s v="CMA CGM"/>
    <n v="4931914539"/>
    <x v="61"/>
    <x v="0"/>
    <x v="1193"/>
    <d v="2016-10-17T00:00:00"/>
    <x v="247"/>
    <n v="16"/>
    <n v="20"/>
    <x v="0"/>
    <n v="0"/>
    <n v="0"/>
    <n v="0"/>
    <n v="0"/>
    <n v="0"/>
    <s v="N/A"/>
    <s v="N/A"/>
    <m/>
    <m/>
    <m/>
    <m/>
    <m/>
    <m/>
    <m/>
    <x v="0"/>
  </r>
  <r>
    <s v="CTG"/>
    <s v="EM"/>
    <s v="MSCUKZ472974"/>
    <s v="MSC"/>
    <n v="4931871050"/>
    <x v="71"/>
    <x v="0"/>
    <x v="1194"/>
    <d v="2016-10-17T00:00:00"/>
    <x v="248"/>
    <n v="17"/>
    <n v="20"/>
    <x v="0"/>
    <n v="0"/>
    <n v="0"/>
    <n v="0"/>
    <n v="0"/>
    <n v="0"/>
    <s v="N/A"/>
    <s v="N/A"/>
    <m/>
    <m/>
    <m/>
    <m/>
    <n v="100597"/>
    <n v="66204"/>
    <m/>
    <x v="0"/>
  </r>
  <r>
    <s v="CTG"/>
    <s v="EM"/>
    <s v="FRA0284032A"/>
    <s v="CMA CGM"/>
    <s v="4931914542/4931918763/4931918352/4932179438/4932179439/4932211661"/>
    <x v="372"/>
    <x v="1"/>
    <x v="1195"/>
    <d v="2016-10-17T00:00:00"/>
    <x v="247"/>
    <n v="16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84032B"/>
    <s v="CMA CGM"/>
    <n v="4932211663"/>
    <x v="373"/>
    <x v="1"/>
    <x v="1195"/>
    <d v="2016-10-17T00:00:00"/>
    <x v="247"/>
    <n v="16"/>
    <n v="20"/>
    <x v="0"/>
    <n v="0"/>
    <n v="0"/>
    <n v="0"/>
    <n v="0"/>
    <n v="0"/>
    <s v="N/A"/>
    <s v="N/A"/>
    <m/>
    <m/>
    <m/>
    <m/>
    <m/>
    <m/>
    <m/>
    <x v="0"/>
  </r>
  <r>
    <s v="CTG"/>
    <s v="EM"/>
    <s v="MSCUKG920065"/>
    <s v="MSC"/>
    <n v="4931921186"/>
    <x v="26"/>
    <x v="1"/>
    <x v="1196"/>
    <d v="2016-10-17T00:00:00"/>
    <x v="246"/>
    <n v="13"/>
    <n v="20"/>
    <x v="0"/>
    <n v="0"/>
    <n v="0"/>
    <n v="0"/>
    <n v="0"/>
    <n v="0"/>
    <s v="N/A"/>
    <s v="N/A"/>
    <n v="100595"/>
    <n v="40127"/>
    <m/>
    <m/>
    <m/>
    <m/>
    <m/>
    <x v="0"/>
  </r>
  <r>
    <s v="CTG"/>
    <s v="EM"/>
    <s v="MSCUKG890565"/>
    <s v="MSC"/>
    <n v="4931948234"/>
    <x v="210"/>
    <x v="1"/>
    <x v="1197"/>
    <d v="2016-10-17T00:00:00"/>
    <x v="248"/>
    <n v="17"/>
    <n v="20"/>
    <x v="0"/>
    <n v="0"/>
    <n v="0"/>
    <n v="0"/>
    <n v="0"/>
    <n v="0"/>
    <s v="N/A"/>
    <s v="N/A"/>
    <m/>
    <m/>
    <m/>
    <m/>
    <m/>
    <m/>
    <m/>
    <x v="0"/>
  </r>
  <r>
    <s v="CTG"/>
    <s v="EM"/>
    <s v="MSCUKG890565"/>
    <s v="MSC"/>
    <n v="4931948234"/>
    <x v="210"/>
    <x v="1"/>
    <x v="1198"/>
    <d v="2016-10-17T00:00:00"/>
    <x v="257"/>
    <n v="19"/>
    <n v="20"/>
    <x v="0"/>
    <n v="0"/>
    <n v="0"/>
    <n v="0"/>
    <n v="0"/>
    <n v="0"/>
    <s v="N/A"/>
    <s v="N/A"/>
    <m/>
    <m/>
    <m/>
    <m/>
    <m/>
    <m/>
    <m/>
    <x v="0"/>
  </r>
  <r>
    <s v="CTG"/>
    <s v="EM"/>
    <s v="MSCUKG903541"/>
    <s v="MSC"/>
    <s v="4931921626/4931921186"/>
    <x v="26"/>
    <x v="1"/>
    <x v="1199"/>
    <d v="2016-10-17T00:00:00"/>
    <x v="247"/>
    <n v="16"/>
    <n v="20"/>
    <x v="0"/>
    <n v="0"/>
    <n v="0"/>
    <n v="0"/>
    <n v="0"/>
    <n v="0"/>
    <s v="N/A"/>
    <s v="N/A"/>
    <n v="100592"/>
    <n v="39135"/>
    <m/>
    <m/>
    <m/>
    <m/>
    <m/>
    <x v="0"/>
  </r>
  <r>
    <s v="CTG"/>
    <s v="EM"/>
    <s v="MSCUKG903541"/>
    <s v="MSC"/>
    <s v="4931921626/4931921186"/>
    <x v="11"/>
    <x v="0"/>
    <x v="1200"/>
    <d v="2016-10-17T00:00:00"/>
    <x v="255"/>
    <n v="12"/>
    <n v="20"/>
    <x v="0"/>
    <n v="0"/>
    <n v="0"/>
    <n v="0"/>
    <n v="0"/>
    <n v="0"/>
    <s v="N/A"/>
    <s v="N/A"/>
    <n v="100592"/>
    <n v="26738"/>
    <m/>
    <m/>
    <m/>
    <m/>
    <m/>
    <x v="0"/>
  </r>
  <r>
    <s v="CTG"/>
    <s v="EM"/>
    <s v="MSCUZY327026"/>
    <s v="MSC"/>
    <n v="4931871039"/>
    <x v="274"/>
    <x v="0"/>
    <x v="1201"/>
    <d v="2016-10-17T00:00:00"/>
    <x v="244"/>
    <n v="9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MSCUKG901081"/>
    <s v="MSC"/>
    <n v="4930198712"/>
    <x v="5"/>
    <x v="0"/>
    <x v="1202"/>
    <d v="2016-10-17T00:00:00"/>
    <x v="249"/>
    <n v="10"/>
    <n v="20"/>
    <x v="0"/>
    <n v="0"/>
    <n v="0"/>
    <n v="0"/>
    <n v="0"/>
    <n v="0"/>
    <s v="N/A"/>
    <s v="N/A"/>
    <m/>
    <m/>
    <m/>
    <m/>
    <n v="100484"/>
    <n v="65461"/>
    <m/>
    <x v="0"/>
  </r>
  <r>
    <s v="CTG"/>
    <s v="APDTA"/>
    <s v="MSCUKG903343"/>
    <s v="MSC"/>
    <s v="4932025354/4930198708/4930198712"/>
    <x v="374"/>
    <x v="1"/>
    <x v="1203"/>
    <d v="2016-10-17T00:00:00"/>
    <x v="249"/>
    <n v="10"/>
    <n v="20"/>
    <x v="0"/>
    <n v="0"/>
    <n v="0"/>
    <n v="0"/>
    <n v="0"/>
    <n v="0"/>
    <s v="N/A"/>
    <s v="N/A"/>
    <m/>
    <m/>
    <m/>
    <m/>
    <m/>
    <m/>
    <m/>
    <x v="0"/>
  </r>
  <r>
    <s v="CTG"/>
    <s v="ED"/>
    <s v="SMLU4625478A"/>
    <s v="Seaboard "/>
    <n v="4932425678"/>
    <x v="375"/>
    <x v="0"/>
    <x v="1204"/>
    <d v="2016-10-12T00:00:00"/>
    <x v="250"/>
    <n v="20"/>
    <n v="10"/>
    <x v="2"/>
    <n v="10"/>
    <n v="0"/>
    <n v="1000"/>
    <n v="0"/>
    <n v="1000"/>
    <m/>
    <m/>
    <m/>
    <m/>
    <m/>
    <m/>
    <m/>
    <m/>
    <m/>
    <x v="0"/>
  </r>
  <r>
    <s v="CTG"/>
    <s v="EC"/>
    <s v="HLCUSS5161006998"/>
    <s v="HAPAG"/>
    <n v="4931468212"/>
    <x v="376"/>
    <x v="0"/>
    <x v="1205"/>
    <d v="2016-10-22T00:00:00"/>
    <x v="246"/>
    <n v="8"/>
    <n v="20"/>
    <x v="0"/>
    <n v="0"/>
    <n v="0"/>
    <n v="0"/>
    <n v="0"/>
    <n v="0"/>
    <s v="N/A"/>
    <s v="N/A"/>
    <m/>
    <m/>
    <m/>
    <m/>
    <m/>
    <m/>
    <m/>
    <x v="0"/>
  </r>
  <r>
    <s v="CTG"/>
    <s v="AP"/>
    <s v="ANRM66200A1FZ7NW"/>
    <s v="HAMBURG SUD"/>
    <n v="4929205050"/>
    <x v="229"/>
    <x v="1"/>
    <x v="1206"/>
    <d v="2016-10-21T00:00:00"/>
    <x v="247"/>
    <n v="12"/>
    <n v="20"/>
    <x v="0"/>
    <n v="0"/>
    <n v="0"/>
    <n v="0"/>
    <n v="0"/>
    <n v="0"/>
    <s v="N/A"/>
    <s v="N/A"/>
    <m/>
    <m/>
    <m/>
    <m/>
    <m/>
    <m/>
    <m/>
    <x v="0"/>
  </r>
  <r>
    <s v="CTG"/>
    <s v="AP"/>
    <s v="ANRM66200A1FZ7NW"/>
    <s v="HAMBURG SUD"/>
    <n v="4929205050"/>
    <x v="229"/>
    <x v="1"/>
    <x v="1207"/>
    <d v="2016-10-21T00:00:00"/>
    <x v="257"/>
    <n v="15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SS5161004027"/>
    <s v="HAPAG"/>
    <n v="4932603446"/>
    <x v="377"/>
    <x v="0"/>
    <x v="1208"/>
    <d v="2016-10-22T00:00:00"/>
    <x v="248"/>
    <n v="12"/>
    <n v="20"/>
    <x v="0"/>
    <n v="0"/>
    <n v="0"/>
    <n v="0"/>
    <n v="0"/>
    <n v="0"/>
    <s v="N/A"/>
    <s v="N/A"/>
    <m/>
    <m/>
    <m/>
    <m/>
    <m/>
    <m/>
    <m/>
    <x v="0"/>
  </r>
  <r>
    <s v="CTG"/>
    <s v="AP"/>
    <s v="HLCUPSE161050299"/>
    <s v="HAPAG"/>
    <n v="4930803461"/>
    <x v="96"/>
    <x v="0"/>
    <x v="1209"/>
    <d v="2016-10-13T00:00:00"/>
    <x v="257"/>
    <n v="23"/>
    <n v="20"/>
    <x v="6"/>
    <n v="3"/>
    <n v="0"/>
    <n v="30"/>
    <n v="0"/>
    <n v="30"/>
    <m/>
    <m/>
    <m/>
    <m/>
    <m/>
    <m/>
    <m/>
    <m/>
    <m/>
    <x v="0"/>
  </r>
  <r>
    <s v="CTG"/>
    <s v="CM"/>
    <s v="HLCUATL161018067"/>
    <s v="HAPAG"/>
    <n v="4931607714"/>
    <x v="30"/>
    <x v="0"/>
    <x v="1210"/>
    <d v="2016-10-23T00:00:00"/>
    <x v="257"/>
    <n v="13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1021506"/>
    <s v="HAPAG"/>
    <n v="4931607711"/>
    <x v="30"/>
    <x v="0"/>
    <x v="1211"/>
    <d v="2016-10-23T00:00:00"/>
    <x v="253"/>
    <n v="5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1021506"/>
    <s v="HAPAG"/>
    <n v="4931607711"/>
    <x v="30"/>
    <x v="0"/>
    <x v="1212"/>
    <d v="2016-10-23T00:00:00"/>
    <x v="253"/>
    <n v="5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1018056"/>
    <s v="HAPAG"/>
    <n v="4931656621"/>
    <x v="6"/>
    <x v="0"/>
    <x v="1213"/>
    <d v="2016-10-23T00:00:00"/>
    <x v="253"/>
    <n v="5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SS5161004177"/>
    <s v="HAPAG"/>
    <n v="4932078337"/>
    <x v="13"/>
    <x v="0"/>
    <x v="1214"/>
    <d v="2016-10-22T00:00:00"/>
    <x v="247"/>
    <n v="11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SS5161004177"/>
    <s v="HAPAG"/>
    <n v="4932078337"/>
    <x v="13"/>
    <x v="0"/>
    <x v="1215"/>
    <d v="2016-10-22T00:00:00"/>
    <x v="247"/>
    <n v="11"/>
    <n v="20"/>
    <x v="0"/>
    <n v="0"/>
    <n v="0"/>
    <n v="0"/>
    <n v="0"/>
    <n v="0"/>
    <s v="N/A"/>
    <s v="N/A"/>
    <m/>
    <m/>
    <m/>
    <m/>
    <m/>
    <m/>
    <m/>
    <x v="0"/>
  </r>
  <r>
    <s v="CTG"/>
    <s v="EC"/>
    <s v="MSCUKG941467"/>
    <s v="MSC"/>
    <s v="4931917718/4931719748"/>
    <x v="42"/>
    <x v="1"/>
    <x v="1216"/>
    <d v="2016-10-24T00:00:00"/>
    <x v="257"/>
    <n v="12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84765"/>
    <s v="CMA CGM"/>
    <n v="4932633457"/>
    <x v="359"/>
    <x v="0"/>
    <x v="1217"/>
    <d v="2016-10-23T00:00:00"/>
    <x v="257"/>
    <n v="13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MSCUKG905082"/>
    <s v="MSC"/>
    <n v="4927607573"/>
    <x v="362"/>
    <x v="0"/>
    <x v="1218"/>
    <d v="2016-10-24T00:00:00"/>
    <x v="246"/>
    <n v="6"/>
    <n v="20"/>
    <x v="0"/>
    <n v="0"/>
    <n v="0"/>
    <n v="0"/>
    <n v="0"/>
    <n v="0"/>
    <s v="N/A"/>
    <s v="N/A"/>
    <n v="100593"/>
    <n v="25746"/>
    <m/>
    <m/>
    <m/>
    <m/>
    <m/>
    <x v="0"/>
  </r>
  <r>
    <s v="CTG"/>
    <s v="APDTA"/>
    <s v="MSCUKG953306"/>
    <s v="MSC"/>
    <n v="4930741384"/>
    <x v="5"/>
    <x v="1"/>
    <x v="1219"/>
    <d v="2016-10-24T00:00:00"/>
    <x v="250"/>
    <n v="8"/>
    <n v="20"/>
    <x v="0"/>
    <n v="0"/>
    <n v="0"/>
    <n v="0"/>
    <n v="0"/>
    <n v="0"/>
    <s v="N/A"/>
    <s v="N/A"/>
    <n v="100596"/>
    <n v="40127"/>
    <m/>
    <m/>
    <m/>
    <m/>
    <m/>
    <x v="0"/>
  </r>
  <r>
    <s v="CTG"/>
    <s v="APDTA"/>
    <s v="MSCUP4787490"/>
    <s v="MSC"/>
    <s v="4930740034/4930214617"/>
    <x v="332"/>
    <x v="0"/>
    <x v="1220"/>
    <d v="2016-10-24T00:00:00"/>
    <x v="246"/>
    <n v="6"/>
    <n v="20"/>
    <x v="0"/>
    <n v="0"/>
    <n v="0"/>
    <n v="0"/>
    <n v="0"/>
    <n v="0"/>
    <s v="N/A"/>
    <s v="N/A"/>
    <n v="100598"/>
    <n v="26507"/>
    <n v="100598"/>
    <n v="36019"/>
    <m/>
    <m/>
    <m/>
    <x v="0"/>
  </r>
  <r>
    <s v="CTG"/>
    <s v="EC"/>
    <s v="FRA0284763"/>
    <s v="CMA CGM"/>
    <s v="4932449549/4932541449"/>
    <x v="42"/>
    <x v="1"/>
    <x v="1221"/>
    <d v="2016-10-24T00:00:00"/>
    <x v="257"/>
    <n v="12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FRA0284597"/>
    <s v="CMA CGM"/>
    <n v="4930746764"/>
    <x v="378"/>
    <x v="0"/>
    <x v="1222"/>
    <d v="2016-10-24T00:00:00"/>
    <x v="250"/>
    <n v="8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84674"/>
    <s v="CMA CGM"/>
    <n v="4931291783"/>
    <x v="28"/>
    <x v="0"/>
    <x v="1223"/>
    <d v="2016-10-24T00:00:00"/>
    <x v="258"/>
    <n v="16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84672"/>
    <s v="CMA CGM"/>
    <n v="4932633466"/>
    <x v="61"/>
    <x v="0"/>
    <x v="1224"/>
    <d v="2016-10-24T00:00:00"/>
    <x v="259"/>
    <n v="18"/>
    <n v="20"/>
    <x v="0"/>
    <n v="0"/>
    <n v="0"/>
    <n v="0"/>
    <n v="0"/>
    <n v="0"/>
    <s v="N/A"/>
    <s v="N/A"/>
    <m/>
    <m/>
    <m/>
    <m/>
    <m/>
    <m/>
    <m/>
    <x v="0"/>
  </r>
  <r>
    <s v="CTG"/>
    <s v="EB"/>
    <s v="MSCUKG984384"/>
    <s v="MSC"/>
    <n v="4931719747"/>
    <x v="379"/>
    <x v="1"/>
    <x v="1225"/>
    <d v="2016-10-24T00:00:00"/>
    <x v="257"/>
    <n v="12"/>
    <n v="20"/>
    <x v="0"/>
    <n v="0"/>
    <n v="0"/>
    <n v="0"/>
    <n v="0"/>
    <n v="0"/>
    <s v="N/A"/>
    <s v="N/A"/>
    <m/>
    <m/>
    <m/>
    <m/>
    <m/>
    <m/>
    <m/>
    <x v="0"/>
  </r>
  <r>
    <s v="CTG"/>
    <s v="EM"/>
    <s v="MSCUKZ528007"/>
    <s v="MSC"/>
    <n v="4932078346"/>
    <x v="71"/>
    <x v="0"/>
    <x v="1226"/>
    <d v="2016-10-24T00:00:00"/>
    <x v="259"/>
    <n v="18"/>
    <n v="20"/>
    <x v="0"/>
    <n v="0"/>
    <n v="0"/>
    <n v="0"/>
    <n v="0"/>
    <n v="0"/>
    <s v="N/A"/>
    <s v="N/A"/>
    <m/>
    <m/>
    <m/>
    <m/>
    <m/>
    <m/>
    <m/>
    <x v="0"/>
  </r>
  <r>
    <s v="CTG"/>
    <s v="EC"/>
    <s v="FRA0284754"/>
    <s v="CMA CGM"/>
    <n v="4932454505"/>
    <x v="42"/>
    <x v="1"/>
    <x v="1227"/>
    <d v="2016-10-24T00:00:00"/>
    <x v="251"/>
    <n v="13"/>
    <n v="20"/>
    <x v="0"/>
    <n v="0"/>
    <n v="0"/>
    <n v="0"/>
    <n v="0"/>
    <n v="0"/>
    <s v="N/A"/>
    <s v="N/A"/>
    <m/>
    <m/>
    <m/>
    <m/>
    <m/>
    <m/>
    <m/>
    <x v="0"/>
  </r>
  <r>
    <s v="CTG"/>
    <s v="EM"/>
    <s v="MSCUKG908243"/>
    <s v="MSC"/>
    <n v="4931604383"/>
    <x v="380"/>
    <x v="0"/>
    <x v="1228"/>
    <d v="2016-10-17T00:00:00"/>
    <x v="250"/>
    <n v="15"/>
    <n v="20"/>
    <x v="0"/>
    <n v="0"/>
    <n v="0"/>
    <n v="0"/>
    <n v="0"/>
    <n v="0"/>
    <s v="N/A"/>
    <s v="N/A"/>
    <n v="100594"/>
    <n v="25746"/>
    <m/>
    <m/>
    <m/>
    <m/>
    <m/>
    <x v="0"/>
  </r>
  <r>
    <s v="CTG"/>
    <s v="EB"/>
    <s v="MSCUKG984251"/>
    <s v="MSC"/>
    <n v="4931680377"/>
    <x v="381"/>
    <x v="1"/>
    <x v="1229"/>
    <d v="2016-10-24T00:00:00"/>
    <x v="251"/>
    <n v="13"/>
    <n v="20"/>
    <x v="0"/>
    <n v="0"/>
    <n v="0"/>
    <n v="0"/>
    <n v="0"/>
    <n v="0"/>
    <s v="N/A"/>
    <s v="N/A"/>
    <m/>
    <m/>
    <m/>
    <m/>
    <m/>
    <m/>
    <m/>
    <x v="0"/>
  </r>
  <r>
    <s v="CTG"/>
    <s v="EB"/>
    <s v="MSCUKG984251"/>
    <s v="MSC"/>
    <n v="4931680377"/>
    <x v="381"/>
    <x v="1"/>
    <x v="1230"/>
    <d v="2016-10-24T00:00:00"/>
    <x v="260"/>
    <n v="11"/>
    <n v="20"/>
    <x v="0"/>
    <n v="0"/>
    <n v="0"/>
    <n v="0"/>
    <n v="0"/>
    <n v="0"/>
    <s v="N/A"/>
    <s v="N/A"/>
    <m/>
    <m/>
    <m/>
    <m/>
    <m/>
    <m/>
    <m/>
    <x v="0"/>
  </r>
  <r>
    <s v="CTG"/>
    <s v="AP"/>
    <s v="MSCUKG873975"/>
    <s v="MSC"/>
    <s v="4927222162/4927605960/4927665948"/>
    <x v="382"/>
    <x v="1"/>
    <x v="1231"/>
    <d v="2016-10-24T00:00:00"/>
    <x v="247"/>
    <n v="9"/>
    <n v="20"/>
    <x v="0"/>
    <n v="0"/>
    <n v="0"/>
    <n v="0"/>
    <n v="0"/>
    <n v="0"/>
    <s v="N/A"/>
    <s v="N/A"/>
    <n v="100591"/>
    <n v="39135"/>
    <m/>
    <m/>
    <m/>
    <m/>
    <m/>
    <x v="0"/>
  </r>
  <r>
    <s v="CTG"/>
    <s v="AP"/>
    <s v="MSCUKG873975"/>
    <s v="MSC"/>
    <s v="4927222162/4927605960/4927665948"/>
    <x v="383"/>
    <x v="0"/>
    <x v="1232"/>
    <d v="2016-10-24T00:00:00"/>
    <x v="250"/>
    <n v="8"/>
    <n v="20"/>
    <x v="0"/>
    <n v="0"/>
    <n v="0"/>
    <n v="0"/>
    <n v="0"/>
    <n v="0"/>
    <s v="N/A"/>
    <s v="N/A"/>
    <n v="100591"/>
    <n v="26738"/>
    <m/>
    <m/>
    <m/>
    <m/>
    <m/>
    <x v="0"/>
  </r>
  <r>
    <s v="CTG"/>
    <s v="CM"/>
    <s v="00114540"/>
    <s v="ITT"/>
    <n v="4929872994"/>
    <x v="68"/>
    <x v="3"/>
    <x v="1233"/>
    <d v="2016-08-22T00:00:00"/>
    <x v="261"/>
    <n v="80"/>
    <n v="10"/>
    <x v="62"/>
    <n v="20"/>
    <n v="50"/>
    <n v="500"/>
    <n v="1250"/>
    <n v="1750"/>
    <m/>
    <m/>
    <m/>
    <m/>
    <m/>
    <m/>
    <m/>
    <m/>
    <n v="1815728"/>
    <x v="136"/>
  </r>
  <r>
    <s v="CTG"/>
    <s v="CM"/>
    <s v="00114540"/>
    <s v="ITT"/>
    <n v="4929872994"/>
    <x v="68"/>
    <x v="3"/>
    <x v="1234"/>
    <d v="2016-08-22T00:00:00"/>
    <x v="245"/>
    <n v="58"/>
    <n v="10"/>
    <x v="60"/>
    <n v="20"/>
    <n v="28"/>
    <n v="500"/>
    <n v="700"/>
    <n v="1200"/>
    <m/>
    <m/>
    <m/>
    <m/>
    <m/>
    <m/>
    <m/>
    <m/>
    <n v="1816762"/>
    <x v="133"/>
  </r>
  <r>
    <s v="CTG"/>
    <s v="CM"/>
    <s v="NAM2479998"/>
    <s v="CMA CGM"/>
    <n v="4930241165"/>
    <x v="30"/>
    <x v="3"/>
    <x v="1235"/>
    <d v="2016-08-28T00:00:00"/>
    <x v="242"/>
    <n v="54"/>
    <n v="15"/>
    <x v="51"/>
    <n v="20"/>
    <n v="19"/>
    <n v="500"/>
    <n v="475"/>
    <n v="975"/>
    <m/>
    <m/>
    <m/>
    <m/>
    <m/>
    <m/>
    <m/>
    <m/>
    <m/>
    <x v="0"/>
  </r>
  <r>
    <s v="CTG"/>
    <s v="CM"/>
    <s v="MSCUKZ302304"/>
    <s v="MSC"/>
    <n v="4929872993"/>
    <x v="68"/>
    <x v="3"/>
    <x v="1236"/>
    <d v="2016-09-05T00:00:00"/>
    <x v="240"/>
    <n v="40"/>
    <n v="10"/>
    <x v="40"/>
    <n v="20"/>
    <n v="10"/>
    <n v="500"/>
    <n v="250"/>
    <n v="750"/>
    <m/>
    <m/>
    <m/>
    <m/>
    <m/>
    <m/>
    <m/>
    <m/>
    <n v="1818097"/>
    <x v="138"/>
  </r>
  <r>
    <s v="CTG"/>
    <s v="CM"/>
    <s v="MSCUKZ313467"/>
    <s v="MSC"/>
    <n v="4930219469"/>
    <x v="68"/>
    <x v="3"/>
    <x v="1237"/>
    <d v="2016-09-12T00:00:00"/>
    <x v="262"/>
    <n v="61"/>
    <n v="10"/>
    <x v="61"/>
    <n v="20"/>
    <n v="31"/>
    <n v="500"/>
    <n v="775"/>
    <n v="1275"/>
    <m/>
    <m/>
    <m/>
    <m/>
    <m/>
    <m/>
    <m/>
    <m/>
    <n v="1824628"/>
    <x v="146"/>
  </r>
  <r>
    <s v="CTG"/>
    <s v="CM"/>
    <s v="MSCUKZ313467"/>
    <s v="MSC"/>
    <n v="4930219469"/>
    <x v="68"/>
    <x v="3"/>
    <x v="1238"/>
    <d v="2016-09-12T00:00:00"/>
    <x v="241"/>
    <n v="38"/>
    <n v="10"/>
    <x v="32"/>
    <n v="20"/>
    <n v="8"/>
    <n v="500"/>
    <n v="200"/>
    <n v="700"/>
    <m/>
    <m/>
    <m/>
    <m/>
    <m/>
    <m/>
    <m/>
    <m/>
    <n v="1823331"/>
    <x v="147"/>
  </r>
  <r>
    <s v="CTG"/>
    <s v="CM"/>
    <s v="MSCUKZ267853"/>
    <s v="MSC"/>
    <n v="4929872995"/>
    <x v="68"/>
    <x v="3"/>
    <x v="1239"/>
    <d v="2016-09-19T00:00:00"/>
    <x v="261"/>
    <n v="52"/>
    <n v="10"/>
    <x v="49"/>
    <n v="20"/>
    <n v="22"/>
    <n v="500"/>
    <n v="550"/>
    <n v="1050"/>
    <m/>
    <m/>
    <m/>
    <m/>
    <m/>
    <m/>
    <m/>
    <m/>
    <n v="1830071"/>
    <x v="142"/>
  </r>
  <r>
    <s v="CTG"/>
    <s v="CM"/>
    <s v="MSCUKZ406816"/>
    <s v="MSC"/>
    <n v="4930219480"/>
    <x v="68"/>
    <x v="3"/>
    <x v="1240"/>
    <d v="2016-10-04T00:00:00"/>
    <x v="262"/>
    <n v="39"/>
    <n v="10"/>
    <x v="35"/>
    <n v="20"/>
    <n v="9"/>
    <n v="500"/>
    <n v="225"/>
    <n v="725"/>
    <m/>
    <m/>
    <m/>
    <m/>
    <m/>
    <m/>
    <m/>
    <m/>
    <n v="1835985"/>
    <x v="148"/>
  </r>
  <r>
    <s v="CTG"/>
    <s v="CM"/>
    <s v="MSCUKZ406816"/>
    <s v="MSC"/>
    <n v="4930219480"/>
    <x v="68"/>
    <x v="3"/>
    <x v="1241"/>
    <d v="2016-10-04T00:00:00"/>
    <x v="263"/>
    <n v="40"/>
    <n v="10"/>
    <x v="40"/>
    <n v="20"/>
    <n v="10"/>
    <n v="500"/>
    <n v="250"/>
    <n v="750"/>
    <m/>
    <m/>
    <m/>
    <m/>
    <m/>
    <m/>
    <m/>
    <m/>
    <n v="1839876"/>
    <x v="145"/>
  </r>
  <r>
    <s v="CTG"/>
    <s v="CM"/>
    <s v="MSCUKZ406816"/>
    <s v="MSC"/>
    <n v="4930219480"/>
    <x v="68"/>
    <x v="3"/>
    <x v="1242"/>
    <d v="2016-10-04T00:00:00"/>
    <x v="258"/>
    <n v="36"/>
    <n v="10"/>
    <x v="10"/>
    <n v="20"/>
    <n v="6"/>
    <n v="500"/>
    <n v="150"/>
    <n v="650"/>
    <m/>
    <m/>
    <m/>
    <m/>
    <m/>
    <m/>
    <m/>
    <m/>
    <n v="1844320"/>
    <x v="149"/>
  </r>
  <r>
    <s v="CTG"/>
    <s v="CM"/>
    <s v="NAM2506549"/>
    <s v="CMA CGM"/>
    <n v="4931171804"/>
    <x v="29"/>
    <x v="3"/>
    <x v="1243"/>
    <d v="2016-10-07T00:00:00"/>
    <x v="261"/>
    <n v="34"/>
    <n v="15"/>
    <x v="29"/>
    <n v="19"/>
    <n v="0"/>
    <n v="475"/>
    <n v="0"/>
    <n v="475"/>
    <m/>
    <m/>
    <m/>
    <m/>
    <m/>
    <m/>
    <m/>
    <m/>
    <m/>
    <x v="0"/>
  </r>
  <r>
    <s v="CTG"/>
    <s v="CM"/>
    <s v="NAM2512373"/>
    <s v="CMA CGM"/>
    <n v="4931164949"/>
    <x v="29"/>
    <x v="3"/>
    <x v="1244"/>
    <d v="2016-10-07T00:00:00"/>
    <x v="257"/>
    <n v="29"/>
    <n v="15"/>
    <x v="4"/>
    <n v="14"/>
    <n v="0"/>
    <n v="350"/>
    <n v="0"/>
    <n v="350"/>
    <m/>
    <m/>
    <m/>
    <m/>
    <m/>
    <m/>
    <m/>
    <m/>
    <m/>
    <x v="0"/>
  </r>
  <r>
    <s v="CTG"/>
    <s v="CM"/>
    <s v="MSCUKZ427382"/>
    <s v="MSC"/>
    <n v="4931164939"/>
    <x v="68"/>
    <x v="3"/>
    <x v="1245"/>
    <d v="2016-10-11T00:00:00"/>
    <x v="259"/>
    <n v="31"/>
    <n v="10"/>
    <x v="9"/>
    <n v="20"/>
    <n v="1"/>
    <n v="500"/>
    <n v="25"/>
    <n v="525"/>
    <m/>
    <m/>
    <m/>
    <m/>
    <m/>
    <m/>
    <m/>
    <m/>
    <n v="1848348"/>
    <x v="150"/>
  </r>
  <r>
    <s v="CTG"/>
    <s v="CM"/>
    <s v="MSCUKZ427382"/>
    <s v="MSC"/>
    <n v="4931164939"/>
    <x v="68"/>
    <x v="3"/>
    <x v="528"/>
    <d v="2016-10-11T00:00:00"/>
    <x v="263"/>
    <n v="33"/>
    <n v="10"/>
    <x v="37"/>
    <n v="20"/>
    <n v="3"/>
    <n v="500"/>
    <n v="75"/>
    <n v="575"/>
    <m/>
    <m/>
    <m/>
    <m/>
    <m/>
    <m/>
    <m/>
    <m/>
    <n v="5071773"/>
    <x v="64"/>
  </r>
  <r>
    <s v="CTG"/>
    <s v="CM"/>
    <s v="MSCUKZ427382"/>
    <s v="MSC"/>
    <n v="4931164939"/>
    <x v="68"/>
    <x v="3"/>
    <x v="1246"/>
    <d v="2016-10-11T00:00:00"/>
    <x v="258"/>
    <n v="29"/>
    <n v="10"/>
    <x v="29"/>
    <n v="19"/>
    <n v="0"/>
    <n v="475"/>
    <n v="0"/>
    <n v="475"/>
    <m/>
    <m/>
    <m/>
    <m/>
    <m/>
    <m/>
    <m/>
    <m/>
    <n v="1844320"/>
    <x v="151"/>
  </r>
  <r>
    <s v="CTG"/>
    <s v="CM"/>
    <s v="MSCUKZ455128"/>
    <s v="MSC"/>
    <n v="4931164940"/>
    <x v="68"/>
    <x v="3"/>
    <x v="1247"/>
    <d v="2016-10-17T00:00:00"/>
    <x v="264"/>
    <n v="30"/>
    <n v="10"/>
    <x v="18"/>
    <n v="20"/>
    <n v="0"/>
    <n v="500"/>
    <n v="0"/>
    <n v="500"/>
    <m/>
    <m/>
    <m/>
    <m/>
    <m/>
    <m/>
    <m/>
    <m/>
    <n v="1849956"/>
    <x v="152"/>
  </r>
  <r>
    <s v="CTG"/>
    <s v="CM"/>
    <s v="MSCUKZ455128"/>
    <s v="MSC"/>
    <n v="4931164940"/>
    <x v="68"/>
    <x v="3"/>
    <x v="1248"/>
    <d v="2016-10-17T00:00:00"/>
    <x v="265"/>
    <n v="31"/>
    <n v="10"/>
    <x v="9"/>
    <n v="20"/>
    <n v="1"/>
    <n v="500"/>
    <n v="25"/>
    <n v="525"/>
    <m/>
    <m/>
    <m/>
    <m/>
    <m/>
    <m/>
    <m/>
    <m/>
    <n v="1853626"/>
    <x v="153"/>
  </r>
  <r>
    <s v="CTG"/>
    <s v="CM"/>
    <s v="NAM2526001"/>
    <s v="CMA CGM"/>
    <n v="4931656623"/>
    <x v="6"/>
    <x v="3"/>
    <x v="1249"/>
    <d v="2016-10-30T00:00:00"/>
    <x v="263"/>
    <n v="14"/>
    <n v="15"/>
    <x v="0"/>
    <n v="0"/>
    <n v="0"/>
    <n v="0"/>
    <n v="0"/>
    <n v="0"/>
    <s v="N/A"/>
    <s v="N/A"/>
    <m/>
    <m/>
    <m/>
    <m/>
    <m/>
    <m/>
    <m/>
    <x v="0"/>
  </r>
  <r>
    <s v="CTG"/>
    <s v="CM"/>
    <s v="HLCUATL161039410"/>
    <s v="HAPAG"/>
    <n v="4932301298"/>
    <x v="6"/>
    <x v="0"/>
    <x v="1250"/>
    <d v="2016-10-30T00:00:00"/>
    <x v="248"/>
    <n v="4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FRA0284489"/>
    <s v="CMA CGM"/>
    <n v="4930599936"/>
    <x v="271"/>
    <x v="1"/>
    <x v="1251"/>
    <d v="2016-10-30T00:00:00"/>
    <x v="260"/>
    <n v="5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FRA0284489"/>
    <s v="CMA CGM"/>
    <n v="4930599936"/>
    <x v="271"/>
    <x v="1"/>
    <x v="1252"/>
    <d v="2016-10-30T00:00:00"/>
    <x v="260"/>
    <n v="5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FRA0284489"/>
    <s v="CMA CGM"/>
    <n v="4930599936"/>
    <x v="271"/>
    <x v="1"/>
    <x v="1253"/>
    <d v="2016-10-30T00:00:00"/>
    <x v="258"/>
    <n v="10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1037129 "/>
    <s v="HAPAG"/>
    <n v="4930233498"/>
    <x v="30"/>
    <x v="0"/>
    <x v="1254"/>
    <d v="2016-10-30T00:00:00"/>
    <x v="260"/>
    <n v="5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1037129 "/>
    <s v="HAPAG"/>
    <n v="4930233498"/>
    <x v="30"/>
    <x v="0"/>
    <x v="1255"/>
    <d v="2016-10-30T00:00:00"/>
    <x v="248"/>
    <n v="4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1025741 "/>
    <s v="HAPAG"/>
    <n v="4931656612"/>
    <x v="29"/>
    <x v="0"/>
    <x v="1256"/>
    <d v="2016-10-30T00:00:00"/>
    <x v="260"/>
    <n v="5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1025730 "/>
    <s v="HAPAG"/>
    <n v="4931656611"/>
    <x v="29"/>
    <x v="0"/>
    <x v="1257"/>
    <d v="2016-10-30T00:00:00"/>
    <x v="263"/>
    <n v="14"/>
    <n v="20"/>
    <x v="0"/>
    <n v="0"/>
    <n v="0"/>
    <n v="0"/>
    <n v="0"/>
    <n v="0"/>
    <s v="N/A"/>
    <s v="N/A"/>
    <m/>
    <m/>
    <m/>
    <m/>
    <m/>
    <m/>
    <m/>
    <x v="0"/>
  </r>
  <r>
    <s v="CTG"/>
    <s v="EN"/>
    <s v="SUDUC6999A0XZ002"/>
    <s v="HAMBURG SUD"/>
    <n v="4932078574"/>
    <x v="27"/>
    <x v="2"/>
    <x v="1258"/>
    <d v="2016-10-30T00:00:00"/>
    <x v="259"/>
    <n v="12"/>
    <n v="3"/>
    <x v="12"/>
    <n v="9"/>
    <n v="0"/>
    <n v="1350"/>
    <n v="0"/>
    <n v="1350"/>
    <n v="76986"/>
    <n v="2676643"/>
    <m/>
    <m/>
    <m/>
    <m/>
    <m/>
    <m/>
    <m/>
    <x v="0"/>
  </r>
  <r>
    <s v="CTG"/>
    <s v="CM"/>
    <s v="HLCUATL161039497"/>
    <s v="HAPAG"/>
    <n v="4932302468"/>
    <x v="6"/>
    <x v="0"/>
    <x v="1259"/>
    <d v="2016-10-30T00:00:00"/>
    <x v="259"/>
    <n v="12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HAM161019146"/>
    <s v="HAPAG"/>
    <n v="4931849976"/>
    <x v="142"/>
    <x v="0"/>
    <x v="1260"/>
    <d v="2016-10-31T00:00:00"/>
    <x v="265"/>
    <n v="17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HAM161019146"/>
    <s v="HAPAG"/>
    <n v="4931921628"/>
    <x v="142"/>
    <x v="0"/>
    <x v="1261"/>
    <d v="2016-10-31T00:00:00"/>
    <x v="264"/>
    <n v="16"/>
    <n v="20"/>
    <x v="0"/>
    <n v="0"/>
    <n v="0"/>
    <n v="0"/>
    <n v="0"/>
    <n v="0"/>
    <s v="N/A"/>
    <s v="N/A"/>
    <m/>
    <m/>
    <m/>
    <m/>
    <m/>
    <m/>
    <m/>
    <x v="0"/>
  </r>
  <r>
    <s v="CTG"/>
    <s v="CM"/>
    <s v="MSCURK118488"/>
    <s v="MSC"/>
    <s v="4931871015/4931871040/4931918391/4931918392/4932211660"/>
    <x v="384"/>
    <x v="1"/>
    <x v="1262"/>
    <d v="2016-10-31T00:00:00"/>
    <x v="266"/>
    <n v="19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XU5239598"/>
    <s v="HAPAG"/>
    <s v="4931871034/4932635135/4932633480/4932633480/4932633480/4932635141"/>
    <x v="385"/>
    <x v="1"/>
    <x v="1263"/>
    <d v="2016-10-31T00:00:00"/>
    <x v="264"/>
    <n v="16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HAM161019168"/>
    <s v="HAPAG"/>
    <s v="4932633485/4932635109/4932635135/4932635136/4932633477"/>
    <x v="386"/>
    <x v="0"/>
    <x v="1264"/>
    <d v="2016-10-31T00:00:00"/>
    <x v="267"/>
    <n v="18"/>
    <n v="20"/>
    <x v="0"/>
    <n v="0"/>
    <n v="0"/>
    <n v="0"/>
    <n v="0"/>
    <n v="0"/>
    <s v="N/A"/>
    <s v="N/A"/>
    <m/>
    <m/>
    <m/>
    <m/>
    <m/>
    <m/>
    <m/>
    <x v="0"/>
  </r>
  <r>
    <s v="CTG"/>
    <s v="ED"/>
    <s v="SMLU4635708A"/>
    <s v="Seaboard "/>
    <n v="4932425682"/>
    <x v="350"/>
    <x v="0"/>
    <x v="1265"/>
    <d v="2016-10-27T00:00:00"/>
    <x v="265"/>
    <n v="21"/>
    <n v="10"/>
    <x v="1"/>
    <n v="11"/>
    <n v="0"/>
    <n v="1100"/>
    <n v="0"/>
    <n v="1100"/>
    <m/>
    <m/>
    <m/>
    <m/>
    <m/>
    <m/>
    <m/>
    <m/>
    <m/>
    <x v="0"/>
  </r>
  <r>
    <s v="CTG"/>
    <s v="ED"/>
    <s v="SMLU4635708A"/>
    <s v="Seaboard "/>
    <n v="4932425682"/>
    <x v="350"/>
    <x v="0"/>
    <x v="1266"/>
    <d v="2016-10-27T00:00:00"/>
    <x v="267"/>
    <n v="22"/>
    <n v="10"/>
    <x v="5"/>
    <n v="12"/>
    <n v="0"/>
    <n v="1200"/>
    <n v="0"/>
    <n v="1200"/>
    <m/>
    <m/>
    <m/>
    <m/>
    <m/>
    <m/>
    <m/>
    <m/>
    <m/>
    <x v="0"/>
  </r>
  <r>
    <s v="CTG"/>
    <s v="EN"/>
    <s v="FRA0285075"/>
    <s v="CMA CGM"/>
    <n v="4931311699"/>
    <x v="36"/>
    <x v="0"/>
    <x v="1267"/>
    <d v="2016-10-31T00:00:00"/>
    <x v="265"/>
    <n v="17"/>
    <n v="20"/>
    <x v="0"/>
    <n v="0"/>
    <n v="0"/>
    <n v="0"/>
    <n v="0"/>
    <n v="0"/>
    <s v="N/A"/>
    <s v="N/A"/>
    <m/>
    <m/>
    <m/>
    <m/>
    <m/>
    <m/>
    <m/>
    <x v="0"/>
  </r>
  <r>
    <s v="CTG"/>
    <s v="EM"/>
    <s v="MSCURK128693"/>
    <s v="MSC"/>
    <n v="4931918396"/>
    <x v="24"/>
    <x v="0"/>
    <x v="1268"/>
    <d v="2016-10-31T00:00:00"/>
    <x v="268"/>
    <n v="20"/>
    <n v="20"/>
    <x v="0"/>
    <n v="0"/>
    <n v="0"/>
    <n v="0"/>
    <n v="0"/>
    <n v="0"/>
    <s v="N/A"/>
    <s v="N/A"/>
    <n v="100809"/>
    <n v="26171"/>
    <m/>
    <m/>
    <m/>
    <m/>
    <m/>
    <x v="0"/>
  </r>
  <r>
    <s v="CTG"/>
    <s v="EM"/>
    <s v="HLCUHAM161019220"/>
    <s v="HAPAG"/>
    <n v="4932633466"/>
    <x v="24"/>
    <x v="0"/>
    <x v="1269"/>
    <d v="2016-10-31T00:00:00"/>
    <x v="265"/>
    <n v="17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HAM161019220"/>
    <s v="HAPAG"/>
    <n v="4932633466"/>
    <x v="24"/>
    <x v="0"/>
    <x v="1270"/>
    <d v="2016-10-31T00:00:00"/>
    <x v="268"/>
    <n v="20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ANR160951902"/>
    <s v="HAPAG"/>
    <n v="4932719050"/>
    <x v="71"/>
    <x v="0"/>
    <x v="1271"/>
    <d v="2016-10-31T00:00:00"/>
    <x v="265"/>
    <n v="17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84958"/>
    <s v="CMA CGM"/>
    <s v="4931871034/4932635135/4932633480/4932633480/4932633480/4932635141"/>
    <x v="387"/>
    <x v="1"/>
    <x v="1272"/>
    <d v="2016-10-31T00:00:00"/>
    <x v="264"/>
    <n v="16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MSCUKG977412"/>
    <s v="MSC"/>
    <s v="4930683473/4930683476"/>
    <x v="388"/>
    <x v="1"/>
    <x v="1273"/>
    <d v="2016-10-31T00:00:00"/>
    <x v="257"/>
    <n v="5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MSCUKG977412"/>
    <s v="MSC"/>
    <s v="4930683473/4930683476"/>
    <x v="388"/>
    <x v="1"/>
    <x v="1274"/>
    <d v="2016-10-31T00:00:00"/>
    <x v="257"/>
    <n v="5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85082"/>
    <s v="CMA CGM"/>
    <s v="4932679654/4932652418/4932635136/4932633485/4931849975/4931914541/4932633477/4932633477"/>
    <x v="389"/>
    <x v="1"/>
    <x v="1275"/>
    <d v="2016-10-31T00:00:00"/>
    <x v="266"/>
    <n v="19"/>
    <n v="20"/>
    <x v="0"/>
    <n v="0"/>
    <n v="0"/>
    <n v="0"/>
    <n v="0"/>
    <n v="0"/>
    <s v="N/A"/>
    <s v="N/A"/>
    <m/>
    <m/>
    <m/>
    <m/>
    <m/>
    <m/>
    <m/>
    <x v="0"/>
  </r>
  <r>
    <s v="CTG"/>
    <s v="EN"/>
    <s v="MSCUKG994797"/>
    <s v="MSC"/>
    <s v="4931311698/4931314156"/>
    <x v="36"/>
    <x v="0"/>
    <x v="1276"/>
    <d v="2016-10-31T00:00:00"/>
    <x v="265"/>
    <n v="17"/>
    <n v="20"/>
    <x v="0"/>
    <n v="0"/>
    <n v="0"/>
    <n v="0"/>
    <n v="0"/>
    <n v="0"/>
    <s v="N/A"/>
    <s v="N/A"/>
    <n v="100805"/>
    <n v="26171"/>
    <m/>
    <m/>
    <m/>
    <m/>
    <m/>
    <x v="0"/>
  </r>
  <r>
    <s v="CTG"/>
    <s v="EN"/>
    <s v="MSCUKG994797"/>
    <s v="MSC"/>
    <s v="4931311698/4931314156"/>
    <x v="36"/>
    <x v="0"/>
    <x v="1277"/>
    <d v="2016-10-31T00:00:00"/>
    <x v="265"/>
    <n v="17"/>
    <n v="20"/>
    <x v="0"/>
    <n v="0"/>
    <n v="0"/>
    <n v="0"/>
    <n v="0"/>
    <n v="0"/>
    <s v="N/A"/>
    <s v="N/A"/>
    <n v="100805"/>
    <n v="26171"/>
    <m/>
    <m/>
    <m/>
    <m/>
    <m/>
    <x v="0"/>
  </r>
  <r>
    <s v="CTG"/>
    <s v="EN"/>
    <s v="MSCUKG969138"/>
    <s v="MSC"/>
    <s v="4932075946/4930625782/4932520066/4932153809"/>
    <x v="390"/>
    <x v="0"/>
    <x v="1278"/>
    <d v="2016-10-24T00:00:00"/>
    <x v="265"/>
    <n v="24"/>
    <n v="20"/>
    <x v="7"/>
    <n v="4"/>
    <n v="0"/>
    <n v="40"/>
    <n v="0"/>
    <n v="40"/>
    <m/>
    <m/>
    <m/>
    <m/>
    <m/>
    <m/>
    <m/>
    <m/>
    <m/>
    <x v="0"/>
  </r>
  <r>
    <s v="CTG"/>
    <s v="ED"/>
    <s v="MSCUKG992098"/>
    <s v="MSC"/>
    <s v="4932290662/4932571320/4932078552/4932635130"/>
    <x v="391"/>
    <x v="0"/>
    <x v="1279"/>
    <d v="2016-10-31T00:00:00"/>
    <x v="265"/>
    <n v="17"/>
    <n v="20"/>
    <x v="0"/>
    <n v="0"/>
    <n v="0"/>
    <n v="0"/>
    <n v="0"/>
    <n v="0"/>
    <s v="N/A"/>
    <s v="N/A"/>
    <m/>
    <m/>
    <n v="100564"/>
    <n v="65978"/>
    <m/>
    <m/>
    <m/>
    <x v="0"/>
  </r>
  <r>
    <s v="CTG"/>
    <s v="EM"/>
    <s v="MSCURK118413"/>
    <s v="MSC"/>
    <s v="4931974219/4932635139/4932635137/4931921629"/>
    <x v="392"/>
    <x v="1"/>
    <x v="1280"/>
    <d v="2016-10-31T00:00:00"/>
    <x v="268"/>
    <n v="20"/>
    <n v="20"/>
    <x v="0"/>
    <n v="0"/>
    <n v="0"/>
    <n v="0"/>
    <n v="0"/>
    <n v="0"/>
    <s v="N/A"/>
    <s v="N/A"/>
    <n v="100810"/>
    <n v="44644"/>
    <n v="100810"/>
    <n v="92827"/>
    <m/>
    <m/>
    <m/>
    <x v="0"/>
  </r>
  <r>
    <s v="CTG"/>
    <s v="ED"/>
    <s v="FRA0285142"/>
    <s v="CMA CGM"/>
    <s v="4932719447/4931921633/4932635994"/>
    <x v="393"/>
    <x v="0"/>
    <x v="1281"/>
    <d v="2016-10-31T00:00:00"/>
    <x v="258"/>
    <n v="9"/>
    <n v="20"/>
    <x v="0"/>
    <n v="0"/>
    <n v="0"/>
    <n v="0"/>
    <n v="0"/>
    <n v="0"/>
    <s v="N/A"/>
    <s v="N/A"/>
    <m/>
    <m/>
    <m/>
    <m/>
    <m/>
    <m/>
    <m/>
    <x v="0"/>
  </r>
  <r>
    <s v="CTG"/>
    <s v="EM"/>
    <s v="ANRM66200A1G06P5"/>
    <s v="HAMBURG SUD"/>
    <n v="4932635127"/>
    <x v="13"/>
    <x v="0"/>
    <x v="1282"/>
    <d v="2016-10-28T00:00:00"/>
    <x v="262"/>
    <n v="15"/>
    <n v="20"/>
    <x v="0"/>
    <n v="0"/>
    <n v="0"/>
    <n v="0"/>
    <n v="0"/>
    <n v="0"/>
    <s v="N/A"/>
    <s v="N/A"/>
    <m/>
    <m/>
    <m/>
    <m/>
    <m/>
    <m/>
    <m/>
    <x v="0"/>
  </r>
  <r>
    <s v="CTG"/>
    <s v="EM"/>
    <s v="ANRM66200A1G06P5"/>
    <s v="HAMBURG SUD"/>
    <n v="4932635127"/>
    <x v="13"/>
    <x v="0"/>
    <x v="1283"/>
    <d v="2016-10-28T00:00:00"/>
    <x v="265"/>
    <n v="20"/>
    <n v="20"/>
    <x v="0"/>
    <n v="0"/>
    <n v="0"/>
    <n v="0"/>
    <n v="0"/>
    <n v="0"/>
    <s v="N/A"/>
    <s v="N/A"/>
    <m/>
    <m/>
    <m/>
    <m/>
    <m/>
    <m/>
    <m/>
    <x v="0"/>
  </r>
  <r>
    <s v="CTG"/>
    <s v="EB"/>
    <s v="HLCUCPH160910090"/>
    <s v="HAPAG"/>
    <n v="4932600536"/>
    <x v="394"/>
    <x v="1"/>
    <x v="1284"/>
    <d v="2016-11-06T00:00:00"/>
    <x v="261"/>
    <n v="4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SUDU26001A34EBJG"/>
    <s v="HAMBURG SUD"/>
    <n v="4932397495"/>
    <x v="16"/>
    <x v="0"/>
    <x v="1285"/>
    <d v="2016-10-30T00:00:00"/>
    <x v="259"/>
    <n v="12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HAM161019263"/>
    <s v="HAPAG"/>
    <s v="4932633485/4932633480/4932633477/4932633466/4932635128/4932635137/4932635135/4932635136/4932635139"/>
    <x v="395"/>
    <x v="1"/>
    <x v="1286"/>
    <d v="2016-10-31T00:00:00"/>
    <x v="259"/>
    <n v="11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MSCURK154657"/>
    <s v="MSC"/>
    <n v="4930198708"/>
    <x v="161"/>
    <x v="0"/>
    <x v="1287"/>
    <d v="2016-11-07T00:00:00"/>
    <x v="267"/>
    <n v="11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SUDU26001A38SEKY"/>
    <s v="HAMBURG SUD"/>
    <n v="4932397495"/>
    <x v="16"/>
    <x v="0"/>
    <x v="1288"/>
    <d v="2016-11-06T00:00:00"/>
    <x v="264"/>
    <n v="10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1056575"/>
    <s v="HAPAG"/>
    <n v="4931607715"/>
    <x v="30"/>
    <x v="0"/>
    <x v="1289"/>
    <d v="2016-11-06T00:00:00"/>
    <x v="262"/>
    <n v="6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1056575"/>
    <s v="HAPAG"/>
    <n v="4931607715"/>
    <x v="30"/>
    <x v="0"/>
    <x v="1290"/>
    <d v="2016-11-06T00:00:00"/>
    <x v="263"/>
    <n v="7"/>
    <n v="20"/>
    <x v="0"/>
    <n v="0"/>
    <n v="0"/>
    <n v="0"/>
    <n v="0"/>
    <n v="0"/>
    <s v="N/A"/>
    <s v="N/A"/>
    <m/>
    <m/>
    <m/>
    <m/>
    <m/>
    <m/>
    <m/>
    <x v="0"/>
  </r>
  <r>
    <s v="CTG"/>
    <s v="EM"/>
    <s v="MSCURK166149"/>
    <s v="MSC"/>
    <n v="4932715384"/>
    <x v="26"/>
    <x v="1"/>
    <x v="1291"/>
    <d v="2016-11-07T00:00:00"/>
    <x v="269"/>
    <n v="17"/>
    <n v="20"/>
    <x v="0"/>
    <n v="0"/>
    <n v="0"/>
    <n v="0"/>
    <n v="0"/>
    <n v="0"/>
    <s v="N/A"/>
    <s v="N/A"/>
    <m/>
    <m/>
    <m/>
    <m/>
    <m/>
    <m/>
    <m/>
    <x v="0"/>
  </r>
  <r>
    <s v="CTG"/>
    <s v="EM"/>
    <s v="MSCURK166149"/>
    <s v="MSC"/>
    <s v="4932715384/4932812257/4932805584/4932651269/4932633480"/>
    <x v="396"/>
    <x v="0"/>
    <x v="1292"/>
    <d v="2016-11-07T00:00:00"/>
    <x v="270"/>
    <n v="15"/>
    <n v="20"/>
    <x v="0"/>
    <n v="0"/>
    <n v="0"/>
    <n v="0"/>
    <n v="0"/>
    <n v="0"/>
    <s v="N/A"/>
    <s v="N/A"/>
    <m/>
    <m/>
    <m/>
    <m/>
    <m/>
    <m/>
    <m/>
    <x v="0"/>
  </r>
  <r>
    <s v="CTG"/>
    <s v="EV"/>
    <s v="MSCUKG979855"/>
    <s v="MSC"/>
    <s v="4932398464/4932398482/4932399442"/>
    <x v="397"/>
    <x v="0"/>
    <x v="1293"/>
    <d v="2016-10-31T00:00:00"/>
    <x v="267"/>
    <n v="18"/>
    <n v="20"/>
    <x v="0"/>
    <n v="0"/>
    <n v="0"/>
    <n v="0"/>
    <n v="0"/>
    <n v="0"/>
    <s v="N/A"/>
    <s v="N/A"/>
    <m/>
    <m/>
    <m/>
    <m/>
    <m/>
    <m/>
    <m/>
    <x v="0"/>
  </r>
  <r>
    <s v="CTG"/>
    <s v="EN"/>
    <s v="FRA0285277"/>
    <s v="CMA CGM"/>
    <n v="4932791331"/>
    <x v="25"/>
    <x v="0"/>
    <x v="1294"/>
    <d v="2016-11-07T00:00:00"/>
    <x v="271"/>
    <n v="16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ANR161023050"/>
    <s v="HAPAG"/>
    <s v="4930625782/4932806317"/>
    <x v="398"/>
    <x v="0"/>
    <x v="1295"/>
    <d v="2016-11-07T00:00:00"/>
    <x v="270"/>
    <n v="15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85274"/>
    <s v="CMA CGM"/>
    <s v="4932075940/4932046031/4932049119/4932078577/4932424521/4932651276/4931849984"/>
    <x v="399"/>
    <x v="0"/>
    <x v="1296"/>
    <d v="2016-11-07T00:00:00"/>
    <x v="266"/>
    <n v="12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85141"/>
    <s v="CMA CGM"/>
    <n v="4931918396"/>
    <x v="24"/>
    <x v="0"/>
    <x v="1297"/>
    <d v="2016-11-07T00:00:00"/>
    <x v="270"/>
    <n v="15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MSCURK136589"/>
    <s v="MSC"/>
    <s v="4927607606/4927607872"/>
    <x v="110"/>
    <x v="0"/>
    <x v="1298"/>
    <d v="2016-11-14T00:00:00"/>
    <x v="266"/>
    <n v="5"/>
    <n v="20"/>
    <x v="0"/>
    <n v="0"/>
    <n v="0"/>
    <n v="0"/>
    <n v="0"/>
    <n v="0"/>
    <s v="N/A"/>
    <s v="N/A"/>
    <n v="100808"/>
    <n v="30451"/>
    <n v="100808"/>
    <n v="83952"/>
    <m/>
    <m/>
    <m/>
    <x v="0"/>
  </r>
  <r>
    <s v="CTG"/>
    <s v="CM"/>
    <s v="HLCUATL161104990 "/>
    <s v="HAPAG"/>
    <n v="4931607716"/>
    <x v="30"/>
    <x v="0"/>
    <x v="1299"/>
    <d v="2016-11-13T00:00:00"/>
    <x v="270"/>
    <n v="9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1104956"/>
    <s v="HAPAG"/>
    <n v="4931607718"/>
    <x v="30"/>
    <x v="0"/>
    <x v="1300"/>
    <d v="2016-11-13T00:00:00"/>
    <x v="268"/>
    <n v="7"/>
    <n v="20"/>
    <x v="0"/>
    <n v="0"/>
    <n v="0"/>
    <n v="0"/>
    <n v="0"/>
    <n v="0"/>
    <s v="N/A"/>
    <s v="N/A"/>
    <m/>
    <m/>
    <m/>
    <m/>
    <m/>
    <m/>
    <m/>
    <x v="0"/>
  </r>
  <r>
    <s v="CTG"/>
    <s v="EM"/>
    <s v="MSCURK193275"/>
    <s v="MSC"/>
    <s v="4932835161/4932835161/4932835161/4931849978/4932792651/4932792652/4932792654/4932211666/4932633485/4932805594"/>
    <x v="400"/>
    <x v="1"/>
    <x v="1301"/>
    <d v="2016-11-14T00:00:00"/>
    <x v="272"/>
    <n v="13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85677"/>
    <s v="CMA CGM"/>
    <n v="4932719047"/>
    <x v="222"/>
    <x v="0"/>
    <x v="1302"/>
    <d v="2016-11-15T00:00:00"/>
    <x v="273"/>
    <n v="11"/>
    <n v="20"/>
    <x v="0"/>
    <n v="0"/>
    <n v="0"/>
    <n v="0"/>
    <n v="0"/>
    <n v="0"/>
    <s v="N/A"/>
    <s v="N/A"/>
    <m/>
    <m/>
    <m/>
    <m/>
    <m/>
    <m/>
    <m/>
    <x v="0"/>
  </r>
  <r>
    <s v="CTG"/>
    <s v="EN"/>
    <s v="SUDUC6BASNC0220X"/>
    <s v="HAMBURG SUD"/>
    <s v="4932542221/4932902175/4932806321/4932925852"/>
    <x v="401"/>
    <x v="2"/>
    <x v="1303"/>
    <d v="2016-11-14T00:00:00"/>
    <x v="273"/>
    <n v="12"/>
    <n v="3"/>
    <x v="12"/>
    <n v="9"/>
    <n v="0"/>
    <n v="1350"/>
    <n v="0"/>
    <n v="1350"/>
    <m/>
    <m/>
    <m/>
    <m/>
    <m/>
    <m/>
    <m/>
    <m/>
    <m/>
    <x v="0"/>
  </r>
  <r>
    <s v="CTG"/>
    <s v="EM"/>
    <s v="HLCUATL161060469"/>
    <s v="HAPAG"/>
    <n v="4932806302"/>
    <x v="239"/>
    <x v="0"/>
    <x v="1304"/>
    <d v="2016-11-13T00:00:00"/>
    <x v="271"/>
    <n v="10"/>
    <n v="20"/>
    <x v="0"/>
    <n v="0"/>
    <n v="0"/>
    <n v="0"/>
    <n v="0"/>
    <n v="0"/>
    <m/>
    <m/>
    <m/>
    <m/>
    <m/>
    <m/>
    <m/>
    <m/>
    <m/>
    <x v="0"/>
  </r>
  <r>
    <s v="BUN"/>
    <s v="CM"/>
    <s v="HLCUATL160855810"/>
    <s v="HAPAG"/>
    <n v="4930233495"/>
    <x v="30"/>
    <x v="0"/>
    <x v="1305"/>
    <d v="2016-09-18T00:00:00"/>
    <x v="224"/>
    <n v="6"/>
    <n v="20"/>
    <x v="0"/>
    <n v="0"/>
    <n v="0"/>
    <n v="0"/>
    <n v="0"/>
    <n v="0"/>
    <s v="N/A"/>
    <s v="N/A"/>
    <m/>
    <m/>
    <m/>
    <m/>
    <m/>
    <m/>
    <m/>
    <x v="0"/>
  </r>
  <r>
    <s v="BUN"/>
    <s v="CM"/>
    <s v="HLCUATL160855810"/>
    <s v="HAPAG"/>
    <n v="4930233495"/>
    <x v="30"/>
    <x v="0"/>
    <x v="1306"/>
    <d v="2016-09-18T00:00:00"/>
    <x v="224"/>
    <n v="6"/>
    <n v="20"/>
    <x v="0"/>
    <n v="0"/>
    <n v="0"/>
    <n v="0"/>
    <n v="0"/>
    <n v="0"/>
    <s v="N/A"/>
    <s v="N/A"/>
    <m/>
    <m/>
    <m/>
    <m/>
    <m/>
    <m/>
    <m/>
    <x v="0"/>
  </r>
  <r>
    <s v="BUN"/>
    <s v="CM"/>
    <s v="HLCUATL160856019"/>
    <s v="HAPAG"/>
    <n v="4930233494"/>
    <x v="30"/>
    <x v="0"/>
    <x v="1307"/>
    <d v="2016-09-18T00:00:00"/>
    <x v="224"/>
    <n v="6"/>
    <n v="20"/>
    <x v="0"/>
    <n v="0"/>
    <n v="0"/>
    <n v="0"/>
    <n v="0"/>
    <n v="0"/>
    <s v="N/A"/>
    <s v="N/A"/>
    <m/>
    <m/>
    <n v="161871"/>
    <n v="17754"/>
    <n v="161871"/>
    <n v="216546"/>
    <m/>
    <x v="0"/>
  </r>
  <r>
    <s v="BUN"/>
    <s v="CM"/>
    <s v="HLCUATL160856019"/>
    <s v="HAPAG"/>
    <n v="4930233494"/>
    <x v="30"/>
    <x v="0"/>
    <x v="1308"/>
    <d v="2016-09-18T00:00:00"/>
    <x v="224"/>
    <n v="6"/>
    <n v="20"/>
    <x v="0"/>
    <n v="0"/>
    <n v="0"/>
    <n v="0"/>
    <n v="0"/>
    <n v="0"/>
    <s v="N/A"/>
    <s v="N/A"/>
    <n v="161871"/>
    <n v="37590"/>
    <n v="161871"/>
    <n v="831428"/>
    <n v="161871"/>
    <n v="121444"/>
    <m/>
    <x v="0"/>
  </r>
  <r>
    <s v="BUN"/>
    <s v="CM"/>
    <s v="HLCUATL161008390"/>
    <s v="HAPAG"/>
    <n v="4931656622"/>
    <x v="6"/>
    <x v="0"/>
    <x v="1309"/>
    <d v="2016-10-30T00:00:00"/>
    <x v="260"/>
    <n v="5"/>
    <n v="20"/>
    <x v="0"/>
    <n v="0"/>
    <n v="0"/>
    <n v="0"/>
    <n v="0"/>
    <n v="0"/>
    <s v="N/A"/>
    <s v="N/A"/>
    <m/>
    <m/>
    <m/>
    <m/>
    <m/>
    <m/>
    <m/>
    <x v="0"/>
  </r>
  <r>
    <s v="BUN"/>
    <s v="ED"/>
    <s v="HLCUSCL161010462"/>
    <s v="HAPAG"/>
    <n v="4932638153"/>
    <x v="402"/>
    <x v="0"/>
    <x v="1310"/>
    <d v="2016-10-31T00:00:00"/>
    <x v="258"/>
    <n v="9"/>
    <n v="20"/>
    <x v="0"/>
    <n v="0"/>
    <n v="0"/>
    <n v="0"/>
    <n v="0"/>
    <n v="0"/>
    <s v="N/A"/>
    <s v="N/A"/>
    <m/>
    <m/>
    <m/>
    <m/>
    <m/>
    <m/>
    <m/>
    <x v="0"/>
  </r>
  <r>
    <s v="BUN"/>
    <s v="ED"/>
    <s v="MSCUZZ709743"/>
    <s v="MSC"/>
    <s v="4932635594/4932635582"/>
    <x v="66"/>
    <x v="0"/>
    <x v="1311"/>
    <d v="2016-10-30T00:00:00"/>
    <x v="251"/>
    <n v="7"/>
    <n v="20"/>
    <x v="0"/>
    <n v="0"/>
    <n v="0"/>
    <n v="0"/>
    <n v="0"/>
    <n v="0"/>
    <s v="N/A"/>
    <s v="N/A"/>
    <m/>
    <m/>
    <m/>
    <m/>
    <m/>
    <m/>
    <m/>
    <x v="0"/>
  </r>
  <r>
    <s v="BUN"/>
    <s v="ED"/>
    <s v="HLCUSCL161015444"/>
    <s v="HAPAG"/>
    <n v="4932250792"/>
    <x v="296"/>
    <x v="1"/>
    <x v="1312"/>
    <d v="2016-10-31T00:00:00"/>
    <x v="257"/>
    <n v="5"/>
    <n v="20"/>
    <x v="0"/>
    <n v="0"/>
    <n v="0"/>
    <n v="0"/>
    <n v="0"/>
    <n v="0"/>
    <s v="N/A"/>
    <s v="N/A"/>
    <m/>
    <m/>
    <m/>
    <m/>
    <m/>
    <m/>
    <m/>
    <x v="0"/>
  </r>
  <r>
    <s v="BUN"/>
    <s v="ED"/>
    <s v="HLCUSCL161015444"/>
    <s v="HAPAG"/>
    <n v="4932250792"/>
    <x v="296"/>
    <x v="1"/>
    <x v="1313"/>
    <d v="2016-10-31T00:00:00"/>
    <x v="266"/>
    <n v="19"/>
    <n v="20"/>
    <x v="0"/>
    <n v="0"/>
    <n v="0"/>
    <n v="0"/>
    <n v="0"/>
    <n v="0"/>
    <s v="N/A"/>
    <s v="N/A"/>
    <m/>
    <m/>
    <m/>
    <m/>
    <m/>
    <m/>
    <m/>
    <x v="0"/>
  </r>
  <r>
    <s v="BUN"/>
    <s v="EB"/>
    <s v="TWSC16090357"/>
    <s v="TGL"/>
    <n v="4932206363"/>
    <x v="353"/>
    <x v="0"/>
    <x v="1314"/>
    <d v="2016-11-03T00:00:00"/>
    <x v="262"/>
    <n v="9"/>
    <n v="10"/>
    <x v="0"/>
    <n v="0"/>
    <n v="0"/>
    <n v="0"/>
    <n v="0"/>
    <n v="0"/>
    <s v="N/A"/>
    <s v="N/A"/>
    <m/>
    <m/>
    <m/>
    <m/>
    <m/>
    <m/>
    <m/>
    <x v="0"/>
  </r>
  <r>
    <s v="BUN"/>
    <s v="CM"/>
    <s v="HLCUATL161017985"/>
    <s v="HAPAG"/>
    <n v="4931656620"/>
    <x v="6"/>
    <x v="0"/>
    <x v="1315"/>
    <d v="2016-11-06T00:00:00"/>
    <x v="264"/>
    <n v="10"/>
    <n v="20"/>
    <x v="0"/>
    <n v="0"/>
    <n v="0"/>
    <n v="0"/>
    <n v="0"/>
    <n v="0"/>
    <s v="N/A"/>
    <s v="N/A"/>
    <m/>
    <m/>
    <m/>
    <m/>
    <m/>
    <m/>
    <m/>
    <x v="0"/>
  </r>
  <r>
    <s v="BUN"/>
    <s v="ED"/>
    <s v="160909090028"/>
    <s v="COLTRANS"/>
    <n v="4931143935"/>
    <x v="84"/>
    <x v="5"/>
    <x v="1316"/>
    <d v="2016-09-27T00:00:00"/>
    <x v="257"/>
    <n v="39"/>
    <n v="10"/>
    <x v="35"/>
    <n v="20"/>
    <n v="9"/>
    <n v="2400"/>
    <n v="1080"/>
    <n v="3480"/>
    <m/>
    <m/>
    <m/>
    <m/>
    <m/>
    <m/>
    <m/>
    <m/>
    <m/>
    <x v="0"/>
  </r>
  <r>
    <s v="BUN"/>
    <s v="ED"/>
    <s v="SUDU26297A24NSVH"/>
    <s v="HAMBURG SUD"/>
    <n v="4931171202"/>
    <x v="84"/>
    <x v="3"/>
    <x v="1317"/>
    <d v="2016-08-31T00:00:00"/>
    <x v="274"/>
    <n v="86"/>
    <n v="15"/>
    <x v="41"/>
    <n v="20"/>
    <n v="51"/>
    <n v="500"/>
    <n v="1275"/>
    <n v="1775"/>
    <m/>
    <m/>
    <m/>
    <m/>
    <m/>
    <m/>
    <m/>
    <m/>
    <m/>
    <x v="0"/>
  </r>
  <r>
    <s v="BUN"/>
    <s v="ED"/>
    <s v="SUDU26297A24NCSW"/>
    <s v="HAMBURG SUD"/>
    <n v="4931143932"/>
    <x v="84"/>
    <x v="3"/>
    <x v="1318"/>
    <d v="2016-08-31T00:00:00"/>
    <x v="275"/>
    <n v="90"/>
    <n v="15"/>
    <x v="63"/>
    <n v="20"/>
    <n v="55"/>
    <n v="500"/>
    <n v="1375"/>
    <n v="1875"/>
    <m/>
    <m/>
    <m/>
    <m/>
    <m/>
    <m/>
    <m/>
    <m/>
    <m/>
    <x v="0"/>
  </r>
  <r>
    <s v="CTG"/>
    <s v="EM"/>
    <s v="HLCUATL161112259"/>
    <s v="HAPAG"/>
    <s v="4932918312/4932912598"/>
    <x v="20"/>
    <x v="0"/>
    <x v="1319"/>
    <d v="2016-11-20T00:00:00"/>
    <x v="276"/>
    <n v="14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86212"/>
    <s v="CMA CGM"/>
    <n v="4932899838"/>
    <x v="39"/>
    <x v="0"/>
    <x v="1320"/>
    <d v="2016-11-20T00:00:00"/>
    <x v="276"/>
    <n v="14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HLCUHAM161072379"/>
    <s v="HAPAG"/>
    <n v="4930743000"/>
    <x v="59"/>
    <x v="1"/>
    <x v="1321"/>
    <d v="2016-11-21T00:00:00"/>
    <x v="273"/>
    <n v="5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HLCUHAM161072379"/>
    <s v="HAPAG"/>
    <n v="4930743000"/>
    <x v="59"/>
    <x v="0"/>
    <x v="1322"/>
    <d v="2016-11-21T00:00:00"/>
    <x v="277"/>
    <n v="9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ANR161048195"/>
    <s v="HAPAG"/>
    <n v="4931918396"/>
    <x v="24"/>
    <x v="0"/>
    <x v="1323"/>
    <d v="2016-11-21T00:00:00"/>
    <x v="278"/>
    <n v="15"/>
    <n v="20"/>
    <x v="0"/>
    <n v="0"/>
    <n v="0"/>
    <n v="0"/>
    <n v="0"/>
    <n v="0"/>
    <s v="N/A"/>
    <s v="N/A"/>
    <m/>
    <m/>
    <m/>
    <m/>
    <m/>
    <m/>
    <m/>
    <x v="0"/>
  </r>
  <r>
    <s v="CTG"/>
    <s v="EB"/>
    <s v="LYK0124614"/>
    <s v="CMA CGM"/>
    <n v="4932844113"/>
    <x v="403"/>
    <x v="0"/>
    <x v="1324"/>
    <d v="2016-11-21T00:00:00"/>
    <x v="279"/>
    <n v="10"/>
    <n v="20"/>
    <x v="0"/>
    <n v="0"/>
    <n v="0"/>
    <n v="0"/>
    <n v="0"/>
    <n v="0"/>
    <s v="N/A"/>
    <s v="N/A"/>
    <m/>
    <m/>
    <m/>
    <m/>
    <m/>
    <m/>
    <m/>
    <x v="0"/>
  </r>
  <r>
    <s v="CTG"/>
    <s v="ED"/>
    <s v="SMLU4657985A"/>
    <s v="Seaboard "/>
    <n v="4932430161"/>
    <x v="404"/>
    <x v="1"/>
    <x v="1325"/>
    <d v="2016-11-23T00:00:00"/>
    <x v="278"/>
    <n v="13"/>
    <n v="10"/>
    <x v="6"/>
    <n v="3"/>
    <n v="0"/>
    <n v="360"/>
    <n v="0"/>
    <n v="360"/>
    <m/>
    <m/>
    <m/>
    <m/>
    <m/>
    <m/>
    <m/>
    <m/>
    <m/>
    <x v="0"/>
  </r>
  <r>
    <s v="CTG"/>
    <s v="CM"/>
    <s v="HLCUATL161141021"/>
    <s v="HAPAG"/>
    <n v="4932137492"/>
    <x v="30"/>
    <x v="0"/>
    <x v="1326"/>
    <d v="2016-11-27T00:00:00"/>
    <x v="279"/>
    <n v="4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1141021"/>
    <s v="HAPAG"/>
    <n v="4932137492"/>
    <x v="30"/>
    <x v="0"/>
    <x v="1327"/>
    <d v="2016-11-27T00:00:00"/>
    <x v="279"/>
    <n v="4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SS5161100989"/>
    <s v="HAPAG"/>
    <n v="4932806305"/>
    <x v="13"/>
    <x v="0"/>
    <x v="1328"/>
    <d v="2016-11-19T00:00:00"/>
    <x v="280"/>
    <n v="18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SS5161100989"/>
    <s v="HAPAG"/>
    <n v="4932806305"/>
    <x v="13"/>
    <x v="0"/>
    <x v="1329"/>
    <d v="2016-11-19T00:00:00"/>
    <x v="278"/>
    <n v="17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1138627"/>
    <s v="HAPAG"/>
    <n v="4932293099"/>
    <x v="30"/>
    <x v="0"/>
    <x v="1330"/>
    <d v="2016-11-27T00:00:00"/>
    <x v="281"/>
    <n v="6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FRA0286601"/>
    <s v="CMA CGM"/>
    <n v="4930599938"/>
    <x v="7"/>
    <x v="1"/>
    <x v="1331"/>
    <d v="2016-11-27T00:00:00"/>
    <x v="282"/>
    <n v="5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1125538"/>
    <s v="HAPAG"/>
    <n v="4932300247"/>
    <x v="29"/>
    <x v="0"/>
    <x v="1332"/>
    <d v="2016-11-27T00:00:00"/>
    <x v="282"/>
    <n v="5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1139050"/>
    <s v="HAPAG"/>
    <n v="4932302478"/>
    <x v="6"/>
    <x v="0"/>
    <x v="1333"/>
    <d v="2016-11-27T00:00:00"/>
    <x v="282"/>
    <n v="5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1139050"/>
    <s v="HAPAG"/>
    <n v="4932302478"/>
    <x v="6"/>
    <x v="0"/>
    <x v="1334"/>
    <d v="2016-11-27T00:00:00"/>
    <x v="282"/>
    <n v="5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1138510"/>
    <s v="HAPAG"/>
    <n v="4932137493"/>
    <x v="30"/>
    <x v="0"/>
    <x v="1335"/>
    <d v="2016-11-27T00:00:00"/>
    <x v="282"/>
    <n v="5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1138510"/>
    <s v="HAPAG"/>
    <n v="4932137493"/>
    <x v="30"/>
    <x v="0"/>
    <x v="1336"/>
    <d v="2016-11-27T00:00:00"/>
    <x v="281"/>
    <n v="6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1139206"/>
    <s v="HAPAG"/>
    <n v="4931656610"/>
    <x v="105"/>
    <x v="0"/>
    <x v="1337"/>
    <d v="2016-11-27T00:00:00"/>
    <x v="282"/>
    <n v="5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HLCUSS5161127534"/>
    <s v="HAPAG"/>
    <n v="4932429667"/>
    <x v="405"/>
    <x v="0"/>
    <x v="1338"/>
    <d v="2016-11-26T00:00:00"/>
    <x v="276"/>
    <n v="8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HLCUSS5161113782"/>
    <s v="HAPAG"/>
    <n v="4930765911"/>
    <x v="273"/>
    <x v="0"/>
    <x v="1338"/>
    <d v="2016-11-26T00:00:00"/>
    <x v="276"/>
    <n v="8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1139133"/>
    <s v="HAPAG"/>
    <n v="4932293075"/>
    <x v="30"/>
    <x v="0"/>
    <x v="1339"/>
    <d v="2016-11-27T00:00:00"/>
    <x v="281"/>
    <n v="6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1139133"/>
    <s v="HAPAG"/>
    <n v="4932293075"/>
    <x v="30"/>
    <x v="0"/>
    <x v="1340"/>
    <d v="2016-11-27T00:00:00"/>
    <x v="281"/>
    <n v="6"/>
    <n v="20"/>
    <x v="0"/>
    <n v="0"/>
    <n v="0"/>
    <n v="0"/>
    <n v="0"/>
    <n v="0"/>
    <s v="N/A"/>
    <s v="N/A"/>
    <m/>
    <m/>
    <m/>
    <m/>
    <m/>
    <m/>
    <m/>
    <x v="0"/>
  </r>
  <r>
    <s v="CTG"/>
    <s v="EC"/>
    <s v="HLCUATL161103445"/>
    <s v="HAPAG"/>
    <n v="4932022975"/>
    <x v="42"/>
    <x v="0"/>
    <x v="1341"/>
    <d v="2016-11-13T00:00:00"/>
    <x v="283"/>
    <n v="28"/>
    <n v="20"/>
    <x v="19"/>
    <n v="8"/>
    <n v="0"/>
    <n v="80"/>
    <n v="0"/>
    <n v="80"/>
    <m/>
    <m/>
    <m/>
    <m/>
    <m/>
    <m/>
    <m/>
    <m/>
    <m/>
    <x v="0"/>
  </r>
  <r>
    <s v="CTG"/>
    <s v="AP"/>
    <s v="FMOCTGG03701"/>
    <s v="Supla"/>
    <n v="4932380512"/>
    <x v="406"/>
    <x v="0"/>
    <x v="1342"/>
    <d v="2016-11-21T00:00:00"/>
    <x v="281"/>
    <n v="12"/>
    <n v="10"/>
    <x v="11"/>
    <n v="2"/>
    <n v="0"/>
    <n v="200"/>
    <n v="0"/>
    <n v="200"/>
    <m/>
    <m/>
    <m/>
    <m/>
    <m/>
    <m/>
    <m/>
    <m/>
    <m/>
    <x v="0"/>
  </r>
  <r>
    <s v="CTG"/>
    <s v="CM"/>
    <s v="HLCUATL161139122"/>
    <s v="HAPAG"/>
    <n v="4932302488"/>
    <x v="6"/>
    <x v="0"/>
    <x v="1343"/>
    <d v="2016-11-27T00:00:00"/>
    <x v="284"/>
    <n v="11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MSCURK271154"/>
    <s v="MSC"/>
    <n v="4930792982"/>
    <x v="5"/>
    <x v="0"/>
    <x v="1344"/>
    <d v="2016-11-28T00:00:00"/>
    <x v="276"/>
    <n v="6"/>
    <n v="20"/>
    <x v="0"/>
    <n v="0"/>
    <n v="0"/>
    <n v="0"/>
    <n v="0"/>
    <n v="0"/>
    <s v="N/A"/>
    <s v="N/A"/>
    <m/>
    <m/>
    <m/>
    <m/>
    <m/>
    <m/>
    <m/>
    <x v="0"/>
  </r>
  <r>
    <s v="CTG"/>
    <s v="EV"/>
    <s v="MSCURK268002"/>
    <s v="MSC"/>
    <n v="4932782678"/>
    <x v="369"/>
    <x v="0"/>
    <x v="1345"/>
    <d v="2016-11-28T00:00:00"/>
    <x v="276"/>
    <n v="6"/>
    <n v="20"/>
    <x v="0"/>
    <n v="0"/>
    <n v="0"/>
    <n v="0"/>
    <n v="0"/>
    <n v="0"/>
    <s v="N/A"/>
    <s v="N/A"/>
    <m/>
    <m/>
    <m/>
    <m/>
    <m/>
    <m/>
    <m/>
    <x v="0"/>
  </r>
  <r>
    <s v="CTG"/>
    <s v="EC"/>
    <s v="FRA0286692"/>
    <s v="CMA CGM"/>
    <n v="4932987672"/>
    <x v="42"/>
    <x v="1"/>
    <x v="1346"/>
    <d v="2016-11-28T00:00:00"/>
    <x v="283"/>
    <n v="13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87017"/>
    <s v="CMA CGM"/>
    <n v="4933307611"/>
    <x v="264"/>
    <x v="0"/>
    <x v="1347"/>
    <d v="2016-11-28T00:00:00"/>
    <x v="285"/>
    <n v="12"/>
    <n v="20"/>
    <x v="0"/>
    <n v="0"/>
    <n v="0"/>
    <n v="0"/>
    <n v="0"/>
    <n v="0"/>
    <s v="N/A"/>
    <s v="N/A"/>
    <m/>
    <m/>
    <m/>
    <m/>
    <m/>
    <m/>
    <m/>
    <x v="0"/>
  </r>
  <r>
    <s v="CTG"/>
    <s v="EN"/>
    <s v="FRA0287046"/>
    <s v="CMA CGM"/>
    <n v="4932791332"/>
    <x v="407"/>
    <x v="0"/>
    <x v="1348"/>
    <d v="2016-11-28T00:00:00"/>
    <x v="286"/>
    <n v="15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HAM161117803"/>
    <s v="HAPAG"/>
    <n v="4932635143"/>
    <x v="408"/>
    <x v="0"/>
    <x v="1349"/>
    <d v="2016-11-28T00:00:00"/>
    <x v="286"/>
    <n v="15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1150577"/>
    <s v="HAPAG"/>
    <n v="4932137495"/>
    <x v="30"/>
    <x v="0"/>
    <x v="1350"/>
    <d v="2016-12-04T00:00:00"/>
    <x v="284"/>
    <n v="4"/>
    <n v="20"/>
    <x v="0"/>
    <n v="0"/>
    <n v="0"/>
    <n v="0"/>
    <n v="0"/>
    <n v="0"/>
    <s v="N/A"/>
    <s v="N/A"/>
    <m/>
    <m/>
    <m/>
    <m/>
    <m/>
    <m/>
    <m/>
    <x v="0"/>
  </r>
  <r>
    <s v="CTG"/>
    <s v="AP"/>
    <s v="HLCUSS5161122351"/>
    <s v="HAPAG"/>
    <n v="4930763812"/>
    <x v="91"/>
    <x v="1"/>
    <x v="1351"/>
    <d v="2016-12-04T00:00:00"/>
    <x v="287"/>
    <n v="11"/>
    <n v="20"/>
    <x v="0"/>
    <n v="0"/>
    <n v="0"/>
    <n v="0"/>
    <n v="0"/>
    <n v="0"/>
    <s v="N/A"/>
    <s v="N/A"/>
    <m/>
    <m/>
    <m/>
    <m/>
    <m/>
    <m/>
    <m/>
    <x v="0"/>
  </r>
  <r>
    <s v="CTG"/>
    <s v="AP"/>
    <s v="HLCUSS5161122837"/>
    <s v="HAPAG"/>
    <n v="4929205050"/>
    <x v="91"/>
    <x v="1"/>
    <x v="1352"/>
    <d v="2016-12-04T00:00:00"/>
    <x v="288"/>
    <n v="10"/>
    <n v="20"/>
    <x v="0"/>
    <n v="0"/>
    <n v="0"/>
    <n v="0"/>
    <n v="0"/>
    <n v="0"/>
    <s v="N/A"/>
    <s v="N/A"/>
    <m/>
    <m/>
    <m/>
    <m/>
    <m/>
    <m/>
    <m/>
    <x v="0"/>
  </r>
  <r>
    <s v="CTG"/>
    <s v="AP"/>
    <s v="HLCUSS5161122804"/>
    <s v="HAPAG"/>
    <n v="4933377904"/>
    <x v="91"/>
    <x v="1"/>
    <x v="1353"/>
    <d v="2016-12-04T00:00:00"/>
    <x v="289"/>
    <n v="12"/>
    <n v="20"/>
    <x v="0"/>
    <n v="0"/>
    <n v="0"/>
    <n v="0"/>
    <n v="0"/>
    <n v="0"/>
    <s v="N/A"/>
    <s v="N/A"/>
    <m/>
    <m/>
    <m/>
    <m/>
    <m/>
    <m/>
    <m/>
    <x v="0"/>
  </r>
  <r>
    <s v="CTG"/>
    <s v="AP"/>
    <s v="HLCUSS5161122804"/>
    <s v="HAPAG"/>
    <n v="4933377904"/>
    <x v="91"/>
    <x v="1"/>
    <x v="1354"/>
    <d v="2016-12-04T00:00:00"/>
    <x v="288"/>
    <n v="10"/>
    <n v="20"/>
    <x v="0"/>
    <n v="0"/>
    <n v="0"/>
    <n v="0"/>
    <n v="0"/>
    <n v="0"/>
    <s v="N/A"/>
    <s v="N/A"/>
    <m/>
    <m/>
    <m/>
    <m/>
    <m/>
    <m/>
    <m/>
    <x v="0"/>
  </r>
  <r>
    <s v="CTG"/>
    <s v="EN"/>
    <s v="FRA0287617"/>
    <s v="CMA CGM"/>
    <n v="4932785483"/>
    <x v="21"/>
    <x v="0"/>
    <x v="1355"/>
    <d v="2016-12-05T00:00:00"/>
    <x v="290"/>
    <n v="12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87464"/>
    <s v="CMA CGM"/>
    <n v="4932866406"/>
    <x v="28"/>
    <x v="0"/>
    <x v="1356"/>
    <d v="2016-12-05T00:00:00"/>
    <x v="290"/>
    <n v="12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87460"/>
    <s v="CMA CGM"/>
    <s v="4933174094/4932078571"/>
    <x v="409"/>
    <x v="1"/>
    <x v="1357"/>
    <d v="2016-12-05T00:00:00"/>
    <x v="286"/>
    <n v="8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1149659"/>
    <s v="HAPAG"/>
    <n v="4932137494"/>
    <x v="30"/>
    <x v="0"/>
    <x v="1358"/>
    <d v="2016-12-04T00:00:00"/>
    <x v="283"/>
    <n v="7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87452"/>
    <s v="CMA CGM"/>
    <n v="4933118437"/>
    <x v="24"/>
    <x v="0"/>
    <x v="1359"/>
    <d v="2016-12-05T00:00:00"/>
    <x v="291"/>
    <n v="13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87452"/>
    <s v="CMA CGM"/>
    <n v="4933118437"/>
    <x v="24"/>
    <x v="0"/>
    <x v="1360"/>
    <d v="2016-12-05T00:00:00"/>
    <x v="292"/>
    <n v="17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ATL161133857"/>
    <s v="HAPAG"/>
    <n v="4933171923"/>
    <x v="20"/>
    <x v="0"/>
    <x v="1361"/>
    <d v="2016-12-05T00:00:00"/>
    <x v="290"/>
    <n v="12"/>
    <n v="20"/>
    <x v="0"/>
    <n v="0"/>
    <n v="0"/>
    <n v="0"/>
    <n v="0"/>
    <n v="0"/>
    <s v="N/A"/>
    <s v="N/A"/>
    <m/>
    <m/>
    <m/>
    <m/>
    <m/>
    <m/>
    <m/>
    <x v="0"/>
  </r>
  <r>
    <s v="CTG"/>
    <s v="EB"/>
    <s v="MSCUKZ693405"/>
    <s v="MSC"/>
    <n v="4932916347"/>
    <x v="319"/>
    <x v="0"/>
    <x v="1362"/>
    <d v="2016-12-05T00:00:00"/>
    <x v="291"/>
    <n v="13"/>
    <n v="20"/>
    <x v="0"/>
    <n v="0"/>
    <n v="0"/>
    <n v="0"/>
    <n v="0"/>
    <n v="0"/>
    <s v="N/A"/>
    <s v="N/A"/>
    <m/>
    <m/>
    <m/>
    <m/>
    <m/>
    <m/>
    <m/>
    <x v="0"/>
  </r>
  <r>
    <s v="CTG"/>
    <s v="EB"/>
    <s v="MSCUKZ693405"/>
    <s v="MSC"/>
    <n v="4932916347"/>
    <x v="319"/>
    <x v="0"/>
    <x v="1363"/>
    <d v="2016-12-05T00:00:00"/>
    <x v="293"/>
    <n v="16"/>
    <n v="20"/>
    <x v="0"/>
    <n v="0"/>
    <n v="0"/>
    <n v="0"/>
    <n v="0"/>
    <n v="0"/>
    <s v="N/A"/>
    <s v="N/A"/>
    <m/>
    <m/>
    <m/>
    <m/>
    <m/>
    <m/>
    <m/>
    <x v="0"/>
  </r>
  <r>
    <s v="CTG"/>
    <s v="EB"/>
    <s v="MSCUKZ693405"/>
    <s v="MSC"/>
    <n v="4932916347"/>
    <x v="319"/>
    <x v="0"/>
    <x v="1364"/>
    <d v="2016-12-05T00:00:00"/>
    <x v="293"/>
    <n v="16"/>
    <n v="20"/>
    <x v="0"/>
    <n v="0"/>
    <n v="0"/>
    <n v="0"/>
    <n v="0"/>
    <n v="0"/>
    <s v="N/A"/>
    <s v="N/A"/>
    <m/>
    <m/>
    <m/>
    <m/>
    <m/>
    <m/>
    <m/>
    <x v="0"/>
  </r>
  <r>
    <s v="CTG"/>
    <s v="EM"/>
    <s v="MSCURK346477"/>
    <s v="MSC"/>
    <s v="4933118448/4933171931"/>
    <x v="410"/>
    <x v="0"/>
    <x v="1365"/>
    <d v="2016-12-05T00:00:00"/>
    <x v="291"/>
    <n v="13"/>
    <n v="20"/>
    <x v="0"/>
    <n v="0"/>
    <n v="0"/>
    <n v="0"/>
    <n v="0"/>
    <n v="0"/>
    <s v="N/A"/>
    <s v="N/A"/>
    <m/>
    <m/>
    <m/>
    <m/>
    <m/>
    <m/>
    <m/>
    <x v="0"/>
  </r>
  <r>
    <s v="CTG"/>
    <s v="EB"/>
    <s v="MSCUVS946100"/>
    <s v="MSC"/>
    <s v="4930603508/4932396399/4932791449/4932447462/4931370875"/>
    <x v="411"/>
    <x v="1"/>
    <x v="1366"/>
    <d v="2016-11-21T00:00:00"/>
    <x v="291"/>
    <n v="27"/>
    <n v="20"/>
    <x v="3"/>
    <n v="7"/>
    <n v="0"/>
    <n v="70"/>
    <n v="0"/>
    <n v="70"/>
    <m/>
    <m/>
    <m/>
    <m/>
    <m/>
    <m/>
    <m/>
    <m/>
    <m/>
    <x v="0"/>
  </r>
  <r>
    <s v="CTG"/>
    <s v="EV"/>
    <s v="SUDU26001A3JE0PA"/>
    <s v="HAMBURG SUD"/>
    <n v="4933364303"/>
    <x v="412"/>
    <x v="1"/>
    <x v="1367"/>
    <d v="2016-12-06T00:00:00"/>
    <x v="290"/>
    <n v="11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SS5161120082"/>
    <s v="HAPAG"/>
    <n v="4933171924"/>
    <x v="13"/>
    <x v="0"/>
    <x v="1368"/>
    <d v="2016-12-04T00:00:00"/>
    <x v="293"/>
    <n v="17"/>
    <n v="20"/>
    <x v="0"/>
    <n v="0"/>
    <n v="0"/>
    <n v="0"/>
    <n v="0"/>
    <n v="0"/>
    <s v="N/A"/>
    <s v="N/A"/>
    <m/>
    <m/>
    <m/>
    <m/>
    <m/>
    <m/>
    <m/>
    <x v="0"/>
  </r>
  <r>
    <s v="CTG"/>
    <s v="CM"/>
    <s v="SUDU26001A3JEW3G"/>
    <s v="HAMBURG SUD"/>
    <n v="4932843519"/>
    <x v="29"/>
    <x v="0"/>
    <x v="1369"/>
    <d v="2016-12-06T00:00:00"/>
    <x v="288"/>
    <n v="8"/>
    <n v="20"/>
    <x v="0"/>
    <n v="0"/>
    <n v="0"/>
    <n v="0"/>
    <n v="0"/>
    <n v="0"/>
    <s v="N/A"/>
    <s v="N/A"/>
    <s v="ACS5-217899"/>
    <n v="22599"/>
    <m/>
    <m/>
    <m/>
    <m/>
    <m/>
    <x v="0"/>
  </r>
  <r>
    <s v="CTG"/>
    <s v="EM"/>
    <s v="MSCURK346048"/>
    <s v="MSC"/>
    <n v="4933118437"/>
    <x v="24"/>
    <x v="0"/>
    <x v="1370"/>
    <d v="2016-12-05T00:00:00"/>
    <x v="290"/>
    <n v="12"/>
    <n v="20"/>
    <x v="0"/>
    <n v="0"/>
    <n v="0"/>
    <n v="0"/>
    <n v="0"/>
    <n v="0"/>
    <s v="N/A"/>
    <s v="N/A"/>
    <m/>
    <m/>
    <m/>
    <m/>
    <m/>
    <m/>
    <m/>
    <x v="0"/>
  </r>
  <r>
    <s v="CTG"/>
    <s v="EM"/>
    <s v="MSCURK346048"/>
    <s v="MSC"/>
    <n v="4933118437"/>
    <x v="24"/>
    <x v="0"/>
    <x v="1371"/>
    <d v="2016-12-05T00:00:00"/>
    <x v="294"/>
    <n v="18"/>
    <n v="20"/>
    <x v="0"/>
    <n v="0"/>
    <n v="0"/>
    <n v="0"/>
    <n v="0"/>
    <n v="0"/>
    <s v="N/A"/>
    <s v="N/A"/>
    <m/>
    <m/>
    <m/>
    <m/>
    <m/>
    <m/>
    <m/>
    <x v="0"/>
  </r>
  <r>
    <s v="CTG"/>
    <s v="EC"/>
    <s v="HLCUSS5161122731"/>
    <s v="HAPAG"/>
    <s v="4931468212/4932894723"/>
    <x v="413"/>
    <x v="0"/>
    <x v="1372"/>
    <d v="2016-12-03T00:00:00"/>
    <x v="287"/>
    <n v="12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1165025"/>
    <s v="HAPAG"/>
    <n v="4933094230"/>
    <x v="30"/>
    <x v="0"/>
    <x v="1373"/>
    <d v="2016-12-11T00:00:00"/>
    <x v="287"/>
    <n v="4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1164435"/>
    <s v="HAPAG"/>
    <n v="4932294063"/>
    <x v="30"/>
    <x v="0"/>
    <x v="1374"/>
    <d v="2016-12-11T00:00:00"/>
    <x v="287"/>
    <n v="4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1164435"/>
    <s v="HAPAG"/>
    <n v="4932294063"/>
    <x v="30"/>
    <x v="0"/>
    <x v="1375"/>
    <d v="2016-12-11T00:00:00"/>
    <x v="287"/>
    <n v="4"/>
    <n v="20"/>
    <x v="0"/>
    <n v="0"/>
    <n v="0"/>
    <n v="0"/>
    <n v="0"/>
    <n v="0"/>
    <s v="N/A"/>
    <s v="N/A"/>
    <m/>
    <m/>
    <m/>
    <m/>
    <m/>
    <m/>
    <m/>
    <x v="0"/>
  </r>
  <r>
    <s v="CTG"/>
    <s v="AP"/>
    <s v="FRA0287572"/>
    <s v="CMA CGM"/>
    <s v="4930746758/4930219412"/>
    <x v="414"/>
    <x v="0"/>
    <x v="1376"/>
    <d v="2016-12-04T00:00:00"/>
    <x v="294"/>
    <n v="19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1165058"/>
    <s v="HAPAG"/>
    <n v="4933094228"/>
    <x v="30"/>
    <x v="0"/>
    <x v="1377"/>
    <d v="2016-12-11T00:00:00"/>
    <x v="287"/>
    <n v="4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1165058"/>
    <s v="HAPAG"/>
    <n v="4933094228"/>
    <x v="30"/>
    <x v="0"/>
    <x v="1378"/>
    <d v="2016-12-11T00:00:00"/>
    <x v="289"/>
    <n v="5"/>
    <n v="20"/>
    <x v="0"/>
    <n v="0"/>
    <n v="0"/>
    <n v="0"/>
    <n v="0"/>
    <n v="0"/>
    <s v="N/A"/>
    <s v="N/A"/>
    <m/>
    <m/>
    <m/>
    <m/>
    <m/>
    <m/>
    <m/>
    <x v="0"/>
  </r>
  <r>
    <s v="CTG"/>
    <s v="AP"/>
    <s v="HLCUSS5161132370"/>
    <s v="HAPAG"/>
    <n v="4930803459"/>
    <x v="91"/>
    <x v="0"/>
    <x v="1379"/>
    <d v="2016-12-10T00:00:00"/>
    <x v="294"/>
    <n v="13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1164351"/>
    <s v="HAPAG"/>
    <n v="4932296142"/>
    <x v="30"/>
    <x v="0"/>
    <x v="1380"/>
    <d v="2016-12-11T00:00:00"/>
    <x v="294"/>
    <n v="12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1164479"/>
    <s v="HAPAG"/>
    <n v="4932296131"/>
    <x v="30"/>
    <x v="0"/>
    <x v="1381"/>
    <d v="2016-12-11T00:00:00"/>
    <x v="294"/>
    <n v="12"/>
    <n v="20"/>
    <x v="0"/>
    <n v="0"/>
    <n v="0"/>
    <n v="0"/>
    <n v="0"/>
    <n v="0"/>
    <s v="N/A"/>
    <s v="N/A"/>
    <m/>
    <m/>
    <m/>
    <m/>
    <m/>
    <m/>
    <m/>
    <x v="0"/>
  </r>
  <r>
    <s v="CTG"/>
    <s v="AP"/>
    <s v="HLCUSS5161133635"/>
    <s v="HAPAG"/>
    <s v="4930765915/4932655599"/>
    <x v="91"/>
    <x v="1"/>
    <x v="1382"/>
    <d v="2016-12-10T00:00:00"/>
    <x v="290"/>
    <n v="7"/>
    <n v="20"/>
    <x v="0"/>
    <n v="0"/>
    <n v="0"/>
    <n v="0"/>
    <n v="0"/>
    <n v="0"/>
    <s v="N/A"/>
    <s v="N/A"/>
    <m/>
    <m/>
    <m/>
    <m/>
    <m/>
    <m/>
    <m/>
    <x v="0"/>
  </r>
  <r>
    <s v="CTG"/>
    <s v="AP"/>
    <s v="HLCUSS5161133635"/>
    <s v="HAPAG"/>
    <s v="4930765915/4932655599"/>
    <x v="91"/>
    <x v="1"/>
    <x v="1383"/>
    <d v="2016-12-10T00:00:00"/>
    <x v="289"/>
    <n v="6"/>
    <n v="20"/>
    <x v="0"/>
    <n v="0"/>
    <n v="0"/>
    <n v="0"/>
    <n v="0"/>
    <n v="0"/>
    <s v="N/A"/>
    <s v="N/A"/>
    <m/>
    <m/>
    <m/>
    <m/>
    <m/>
    <m/>
    <m/>
    <x v="0"/>
  </r>
  <r>
    <s v="CTG"/>
    <s v="AP"/>
    <s v="HLCUSS5161133635"/>
    <s v="HAPAG"/>
    <s v="4930765915/4932655599"/>
    <x v="91"/>
    <x v="1"/>
    <x v="1384"/>
    <d v="2016-12-10T00:00:00"/>
    <x v="287"/>
    <n v="5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HLCUSS5161133657"/>
    <s v="HAPAG"/>
    <n v="4930762676"/>
    <x v="287"/>
    <x v="0"/>
    <x v="1385"/>
    <d v="2016-12-10T00:00:00"/>
    <x v="295"/>
    <n v="10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1165014"/>
    <s v="HAPAG"/>
    <n v="4933094231"/>
    <x v="30"/>
    <x v="0"/>
    <x v="1386"/>
    <d v="2016-12-11T00:00:00"/>
    <x v="289"/>
    <n v="5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1165014"/>
    <s v="HAPAG"/>
    <n v="4933094231"/>
    <x v="30"/>
    <x v="0"/>
    <x v="1387"/>
    <d v="2016-12-11T00:00:00"/>
    <x v="290"/>
    <n v="6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1167159"/>
    <s v="HAPAG"/>
    <n v="4933224806"/>
    <x v="105"/>
    <x v="0"/>
    <x v="1388"/>
    <d v="2016-12-11T00:00:00"/>
    <x v="289"/>
    <n v="5"/>
    <n v="20"/>
    <x v="0"/>
    <n v="0"/>
    <n v="0"/>
    <n v="0"/>
    <n v="0"/>
    <n v="0"/>
    <s v="N/A"/>
    <s v="N/A"/>
    <m/>
    <m/>
    <m/>
    <m/>
    <m/>
    <m/>
    <m/>
    <x v="0"/>
  </r>
  <r>
    <s v="CTG"/>
    <s v="EM"/>
    <s v="MSCURK407881"/>
    <s v="MSC"/>
    <n v="4932715384"/>
    <x v="26"/>
    <x v="1"/>
    <x v="1389"/>
    <d v="2016-12-12T00:00:00"/>
    <x v="296"/>
    <n v="15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1166631"/>
    <s v="HAPAG"/>
    <n v="4932296113"/>
    <x v="30"/>
    <x v="0"/>
    <x v="1390"/>
    <d v="2016-12-11T00:00:00"/>
    <x v="297"/>
    <n v="13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1166631"/>
    <s v="HAPAG"/>
    <n v="4932296113"/>
    <x v="30"/>
    <x v="0"/>
    <x v="1391"/>
    <d v="2016-12-11T00:00:00"/>
    <x v="298"/>
    <n v="18"/>
    <n v="20"/>
    <x v="0"/>
    <n v="0"/>
    <n v="0"/>
    <n v="0"/>
    <n v="0"/>
    <n v="0"/>
    <s v="N/A"/>
    <s v="N/A"/>
    <m/>
    <m/>
    <m/>
    <m/>
    <m/>
    <m/>
    <m/>
    <x v="0"/>
  </r>
  <r>
    <s v="CTG"/>
    <s v="EM"/>
    <s v="MSCURK424712"/>
    <s v="MSC"/>
    <s v="4933174071/4933171929/4933171926/4933123351/4933171926"/>
    <x v="415"/>
    <x v="1"/>
    <x v="1392"/>
    <d v="2016-12-12T00:00:00"/>
    <x v="294"/>
    <n v="11"/>
    <n v="20"/>
    <x v="0"/>
    <n v="0"/>
    <n v="0"/>
    <n v="0"/>
    <n v="0"/>
    <n v="0"/>
    <s v="N/A"/>
    <s v="N/A"/>
    <m/>
    <m/>
    <m/>
    <m/>
    <m/>
    <m/>
    <m/>
    <x v="0"/>
  </r>
  <r>
    <s v="CTG"/>
    <s v="CM"/>
    <s v="ANT1057142 "/>
    <s v="CMA CGM"/>
    <n v="4933514211"/>
    <x v="416"/>
    <x v="2"/>
    <x v="1393"/>
    <d v="2016-12-12T00:00:00"/>
    <x v="290"/>
    <n v="5"/>
    <n v="3"/>
    <x v="11"/>
    <n v="2"/>
    <n v="0"/>
    <n v="300"/>
    <n v="0"/>
    <n v="300"/>
    <m/>
    <m/>
    <m/>
    <m/>
    <m/>
    <m/>
    <m/>
    <m/>
    <m/>
    <x v="0"/>
  </r>
  <r>
    <s v="CTG"/>
    <s v="EB"/>
    <s v="HLCUHAM161163139 "/>
    <s v="HAPAG"/>
    <n v="4932944035"/>
    <x v="216"/>
    <x v="0"/>
    <x v="1394"/>
    <d v="2016-12-12T00:00:00"/>
    <x v="297"/>
    <n v="12"/>
    <n v="20"/>
    <x v="0"/>
    <n v="0"/>
    <n v="0"/>
    <n v="0"/>
    <n v="0"/>
    <n v="0"/>
    <s v="N/A"/>
    <s v="N/A"/>
    <m/>
    <m/>
    <m/>
    <m/>
    <m/>
    <m/>
    <m/>
    <x v="0"/>
  </r>
  <r>
    <s v="CTG"/>
    <s v="EB"/>
    <s v="HLCUHAM161163139 "/>
    <s v="HAPAG"/>
    <n v="4932944035"/>
    <x v="216"/>
    <x v="0"/>
    <x v="1395"/>
    <d v="2016-12-12T00:00:00"/>
    <x v="299"/>
    <n v="13"/>
    <n v="20"/>
    <x v="0"/>
    <n v="0"/>
    <n v="0"/>
    <n v="0"/>
    <n v="0"/>
    <n v="0"/>
    <s v="N/A"/>
    <s v="N/A"/>
    <m/>
    <m/>
    <m/>
    <m/>
    <m/>
    <m/>
    <m/>
    <x v="0"/>
  </r>
  <r>
    <s v="CTG"/>
    <s v="EB"/>
    <s v="HLCUHAM161129319"/>
    <s v="HAPAG"/>
    <n v="4932944034"/>
    <x v="216"/>
    <x v="0"/>
    <x v="1396"/>
    <d v="2016-12-12T00:00:00"/>
    <x v="298"/>
    <n v="17"/>
    <n v="20"/>
    <x v="0"/>
    <n v="0"/>
    <n v="0"/>
    <n v="0"/>
    <n v="0"/>
    <n v="0"/>
    <s v="N/A"/>
    <s v="N/A"/>
    <m/>
    <m/>
    <m/>
    <m/>
    <m/>
    <m/>
    <m/>
    <x v="0"/>
  </r>
  <r>
    <s v="CTG"/>
    <s v="EB"/>
    <s v="HLCUHAM161129319"/>
    <s v="HAPAG"/>
    <n v="4932944034"/>
    <x v="216"/>
    <x v="0"/>
    <x v="1397"/>
    <d v="2016-12-12T00:00:00"/>
    <x v="294"/>
    <n v="11"/>
    <n v="20"/>
    <x v="0"/>
    <n v="0"/>
    <n v="0"/>
    <n v="0"/>
    <n v="0"/>
    <n v="0"/>
    <s v="N/A"/>
    <s v="N/A"/>
    <m/>
    <m/>
    <m/>
    <m/>
    <m/>
    <m/>
    <m/>
    <x v="0"/>
  </r>
  <r>
    <s v="CTG"/>
    <s v="EV"/>
    <s v="HLCUSIN161023940"/>
    <s v="HAPAG"/>
    <n v="4933174924"/>
    <x v="417"/>
    <x v="0"/>
    <x v="1398"/>
    <d v="2016-12-13T00:00:00"/>
    <x v="294"/>
    <n v="10"/>
    <n v="20"/>
    <x v="0"/>
    <n v="0"/>
    <n v="0"/>
    <n v="0"/>
    <n v="0"/>
    <n v="0"/>
    <s v="N/A"/>
    <s v="N/A"/>
    <m/>
    <m/>
    <m/>
    <m/>
    <m/>
    <m/>
    <m/>
    <x v="0"/>
  </r>
  <r>
    <s v="CTG"/>
    <s v="EM"/>
    <s v="MSCUZY379852"/>
    <s v="MSC"/>
    <s v="4933546121/4933171922"/>
    <x v="418"/>
    <x v="0"/>
    <x v="1399"/>
    <d v="2016-12-13T00:00:00"/>
    <x v="297"/>
    <n v="11"/>
    <n v="20"/>
    <x v="0"/>
    <n v="0"/>
    <n v="0"/>
    <n v="0"/>
    <n v="0"/>
    <n v="0"/>
    <s v="N/A"/>
    <s v="N/A"/>
    <m/>
    <m/>
    <m/>
    <m/>
    <m/>
    <m/>
    <m/>
    <x v="0"/>
  </r>
  <r>
    <s v="CTG"/>
    <s v="APDTA"/>
    <n v="958397617"/>
    <s v="MAERSK"/>
    <n v="4932450880"/>
    <x v="1"/>
    <x v="0"/>
    <x v="1400"/>
    <d v="2016-12-14T00:00:00"/>
    <x v="294"/>
    <n v="9"/>
    <n v="20"/>
    <x v="0"/>
    <n v="0"/>
    <n v="0"/>
    <n v="0"/>
    <n v="0"/>
    <n v="0"/>
    <s v="N/A"/>
    <s v="N/A"/>
    <m/>
    <m/>
    <m/>
    <m/>
    <m/>
    <m/>
    <m/>
    <x v="0"/>
  </r>
  <r>
    <s v="CTG"/>
    <s v="EB"/>
    <s v="FRA0287527"/>
    <s v="CMA CGM"/>
    <n v="4933343506"/>
    <x v="319"/>
    <x v="0"/>
    <x v="1401"/>
    <d v="2016-12-12T00:00:00"/>
    <x v="297"/>
    <n v="12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FRA0287945"/>
    <s v="CMA CGM"/>
    <n v="4930742982"/>
    <x v="5"/>
    <x v="0"/>
    <x v="1402"/>
    <d v="2016-12-19T00:00:00"/>
    <x v="299"/>
    <n v="6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FRA0287945"/>
    <s v="CMA CGM"/>
    <n v="4930742982"/>
    <x v="5"/>
    <x v="0"/>
    <x v="1403"/>
    <d v="2016-12-19T00:00:00"/>
    <x v="299"/>
    <n v="6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FRA0287945"/>
    <s v="CMA CGM"/>
    <n v="4930742982"/>
    <x v="5"/>
    <x v="0"/>
    <x v="1404"/>
    <d v="2016-12-19T00:00:00"/>
    <x v="299"/>
    <n v="6"/>
    <n v="20"/>
    <x v="0"/>
    <n v="0"/>
    <n v="0"/>
    <n v="0"/>
    <n v="0"/>
    <n v="0"/>
    <s v="N/A"/>
    <s v="N/A"/>
    <m/>
    <m/>
    <m/>
    <m/>
    <m/>
    <m/>
    <m/>
    <x v="0"/>
  </r>
  <r>
    <s v="BUN"/>
    <s v="EB"/>
    <n v="587323550"/>
    <s v="MAERSK"/>
    <n v="4932944037"/>
    <x v="354"/>
    <x v="0"/>
    <x v="1405"/>
    <d v="2016-11-21T00:00:00"/>
    <x v="279"/>
    <n v="10"/>
    <n v="20"/>
    <x v="0"/>
    <n v="0"/>
    <n v="0"/>
    <n v="0"/>
    <n v="0"/>
    <n v="0"/>
    <s v="N/A"/>
    <s v="N/A"/>
    <m/>
    <m/>
    <m/>
    <m/>
    <m/>
    <m/>
    <m/>
    <x v="0"/>
  </r>
  <r>
    <s v="BUN"/>
    <s v="EB"/>
    <s v="TWSC16100356"/>
    <s v="TGL"/>
    <n v="4933039616"/>
    <x v="353"/>
    <x v="0"/>
    <x v="1406"/>
    <d v="2016-11-24T00:00:00"/>
    <x v="282"/>
    <n v="8"/>
    <n v="10"/>
    <x v="0"/>
    <n v="0"/>
    <n v="0"/>
    <n v="0"/>
    <n v="0"/>
    <n v="0"/>
    <s v="N/A"/>
    <s v="N/A"/>
    <m/>
    <m/>
    <m/>
    <m/>
    <m/>
    <m/>
    <m/>
    <x v="0"/>
  </r>
  <r>
    <s v="BUN"/>
    <s v="CM"/>
    <s v="HLCUATL161058208"/>
    <s v="HAPAG"/>
    <n v="4932137491"/>
    <x v="30"/>
    <x v="0"/>
    <x v="1407"/>
    <d v="2016-12-04T00:00:00"/>
    <x v="286"/>
    <n v="9"/>
    <n v="20"/>
    <x v="0"/>
    <n v="0"/>
    <n v="0"/>
    <n v="0"/>
    <n v="0"/>
    <n v="0"/>
    <s v="N/A"/>
    <s v="N/A"/>
    <m/>
    <m/>
    <m/>
    <m/>
    <m/>
    <m/>
    <m/>
    <x v="0"/>
  </r>
  <r>
    <s v="BUN"/>
    <s v="CM"/>
    <s v="HLCUATL161058208"/>
    <s v="HAPAG"/>
    <n v="4932137491"/>
    <x v="30"/>
    <x v="0"/>
    <x v="1408"/>
    <d v="2016-12-04T00:00:00"/>
    <x v="283"/>
    <n v="7"/>
    <n v="20"/>
    <x v="0"/>
    <n v="0"/>
    <n v="0"/>
    <n v="0"/>
    <n v="0"/>
    <n v="0"/>
    <s v="N/A"/>
    <s v="N/A"/>
    <m/>
    <m/>
    <m/>
    <m/>
    <m/>
    <m/>
    <m/>
    <x v="0"/>
  </r>
  <r>
    <s v="BUN"/>
    <s v="CM"/>
    <s v="HLCUATL161123945"/>
    <s v="HAPAG"/>
    <n v="4932302497"/>
    <x v="6"/>
    <x v="0"/>
    <x v="1409"/>
    <d v="2016-12-04T00:00:00"/>
    <x v="293"/>
    <n v="17"/>
    <n v="20"/>
    <x v="0"/>
    <n v="0"/>
    <n v="0"/>
    <n v="0"/>
    <n v="0"/>
    <n v="0"/>
    <s v="N/A"/>
    <s v="N/A"/>
    <m/>
    <m/>
    <m/>
    <m/>
    <m/>
    <m/>
    <m/>
    <x v="0"/>
  </r>
  <r>
    <s v="BUN"/>
    <s v="CM"/>
    <s v="HLCUATL161122127"/>
    <s v="HAPAG"/>
    <n v="4932303407"/>
    <x v="6"/>
    <x v="0"/>
    <x v="1410"/>
    <d v="2016-12-04T00:00:00"/>
    <x v="295"/>
    <n v="16"/>
    <n v="20"/>
    <x v="0"/>
    <n v="0"/>
    <n v="0"/>
    <n v="0"/>
    <n v="0"/>
    <n v="0"/>
    <s v="N/A"/>
    <s v="N/A"/>
    <m/>
    <m/>
    <m/>
    <m/>
    <m/>
    <m/>
    <m/>
    <x v="0"/>
  </r>
  <r>
    <s v="BUN"/>
    <s v="ED"/>
    <s v="MSCURK306141"/>
    <s v="MSC"/>
    <n v="4933258915"/>
    <x v="419"/>
    <x v="0"/>
    <x v="1411"/>
    <d v="2016-12-10T00:00:00"/>
    <x v="295"/>
    <n v="10"/>
    <n v="20"/>
    <x v="0"/>
    <n v="0"/>
    <n v="0"/>
    <n v="0"/>
    <n v="0"/>
    <n v="0"/>
    <s v="N/A"/>
    <s v="N/A"/>
    <m/>
    <m/>
    <m/>
    <m/>
    <m/>
    <m/>
    <m/>
    <x v="0"/>
  </r>
  <r>
    <s v="BUN"/>
    <s v="CM"/>
    <s v="NAM2556127"/>
    <s v="CMA CGM"/>
    <n v="4932301258"/>
    <x v="29"/>
    <x v="0"/>
    <x v="1412"/>
    <d v="2016-12-14T00:00:00"/>
    <x v="293"/>
    <n v="7"/>
    <n v="20"/>
    <x v="0"/>
    <n v="0"/>
    <n v="0"/>
    <n v="0"/>
    <n v="0"/>
    <n v="0"/>
    <s v="N/A"/>
    <s v="N/A"/>
    <m/>
    <m/>
    <m/>
    <m/>
    <m/>
    <m/>
    <m/>
    <x v="0"/>
  </r>
  <r>
    <s v="BUN"/>
    <s v="EB"/>
    <s v="TWSC16110232"/>
    <s v="TGL"/>
    <n v="4933034987"/>
    <x v="353"/>
    <x v="0"/>
    <x v="1413"/>
    <d v="2016-12-14T00:00:00"/>
    <x v="292"/>
    <n v="8"/>
    <n v="10"/>
    <x v="0"/>
    <n v="0"/>
    <n v="0"/>
    <n v="0"/>
    <n v="0"/>
    <n v="0"/>
    <s v="N/A"/>
    <s v="N/A"/>
    <m/>
    <m/>
    <m/>
    <m/>
    <m/>
    <m/>
    <m/>
    <x v="0"/>
  </r>
  <r>
    <s v="CTG"/>
    <s v="CM"/>
    <s v="00113776 "/>
    <s v="ITT"/>
    <n v="4929872991"/>
    <x v="68"/>
    <x v="3"/>
    <x v="1414"/>
    <d v="2016-08-08T00:00:00"/>
    <x v="245"/>
    <n v="72"/>
    <n v="10"/>
    <x v="64"/>
    <n v="20"/>
    <n v="42"/>
    <n v="500"/>
    <n v="1050"/>
    <n v="1550"/>
    <m/>
    <m/>
    <m/>
    <m/>
    <m/>
    <m/>
    <m/>
    <m/>
    <n v="1799619"/>
    <x v="129"/>
  </r>
  <r>
    <s v="CTG"/>
    <s v="CM"/>
    <s v="MSCUKZ313467"/>
    <s v="MSC"/>
    <n v="4930219469"/>
    <x v="68"/>
    <x v="3"/>
    <x v="1238"/>
    <d v="2016-09-12T00:00:00"/>
    <x v="268"/>
    <n v="69"/>
    <n v="10"/>
    <x v="65"/>
    <n v="20"/>
    <n v="39"/>
    <n v="500"/>
    <n v="975"/>
    <n v="1475"/>
    <m/>
    <m/>
    <m/>
    <m/>
    <m/>
    <m/>
    <m/>
    <m/>
    <n v="1823331"/>
    <x v="154"/>
  </r>
  <r>
    <s v="CTG"/>
    <s v="CM"/>
    <s v="NAM2507360"/>
    <s v="CMA CGM"/>
    <n v="4931171802"/>
    <x v="29"/>
    <x v="3"/>
    <x v="1415"/>
    <d v="2016-10-07T00:00:00"/>
    <x v="281"/>
    <n v="57"/>
    <n v="15"/>
    <x v="49"/>
    <n v="20"/>
    <n v="22"/>
    <n v="500"/>
    <n v="550"/>
    <n v="1050"/>
    <m/>
    <m/>
    <m/>
    <m/>
    <m/>
    <m/>
    <m/>
    <m/>
    <m/>
    <x v="0"/>
  </r>
  <r>
    <s v="CTG"/>
    <s v="CM"/>
    <s v="MSCUKZ427382"/>
    <s v="MSC"/>
    <n v="4931164939"/>
    <x v="68"/>
    <x v="3"/>
    <x v="1416"/>
    <d v="2016-10-11T00:00:00"/>
    <x v="268"/>
    <n v="40"/>
    <n v="10"/>
    <x v="40"/>
    <n v="20"/>
    <n v="10"/>
    <n v="500"/>
    <n v="250"/>
    <n v="750"/>
    <m/>
    <m/>
    <m/>
    <m/>
    <m/>
    <m/>
    <m/>
    <m/>
    <n v="1846901"/>
    <x v="155"/>
  </r>
  <r>
    <s v="CTG"/>
    <s v="CM"/>
    <s v="MSCUKZ455128"/>
    <s v="MSC"/>
    <n v="4931164940"/>
    <x v="68"/>
    <x v="3"/>
    <x v="1417"/>
    <d v="2016-10-17T00:00:00"/>
    <x v="267"/>
    <n v="32"/>
    <n v="10"/>
    <x v="34"/>
    <n v="20"/>
    <n v="2"/>
    <n v="500"/>
    <n v="50"/>
    <n v="550"/>
    <m/>
    <m/>
    <m/>
    <m/>
    <m/>
    <m/>
    <m/>
    <m/>
    <n v="1853626"/>
    <x v="153"/>
  </r>
  <r>
    <s v="CTG"/>
    <s v="CM"/>
    <s v="MSCUKZ455128"/>
    <s v="MSC"/>
    <n v="4931164940"/>
    <x v="68"/>
    <x v="3"/>
    <x v="1418"/>
    <d v="2016-10-17T00:00:00"/>
    <x v="268"/>
    <n v="34"/>
    <n v="10"/>
    <x v="31"/>
    <n v="20"/>
    <n v="4"/>
    <n v="500"/>
    <n v="100"/>
    <n v="600"/>
    <m/>
    <m/>
    <m/>
    <m/>
    <m/>
    <m/>
    <m/>
    <m/>
    <n v="1853626"/>
    <x v="153"/>
  </r>
  <r>
    <s v="CTG"/>
    <s v="CM"/>
    <s v="NAM2526001"/>
    <s v="CMA CGM"/>
    <n v="4931656623"/>
    <x v="6"/>
    <x v="3"/>
    <x v="1419"/>
    <d v="2016-10-30T00:00:00"/>
    <x v="270"/>
    <n v="23"/>
    <n v="15"/>
    <x v="19"/>
    <n v="8"/>
    <n v="0"/>
    <n v="200"/>
    <n v="0"/>
    <n v="200"/>
    <m/>
    <m/>
    <m/>
    <m/>
    <m/>
    <m/>
    <m/>
    <m/>
    <m/>
    <x v="0"/>
  </r>
  <r>
    <s v="CTG"/>
    <s v="CM"/>
    <s v="NAM2525904"/>
    <s v="CMA CGM"/>
    <n v="4931656625"/>
    <x v="6"/>
    <x v="3"/>
    <x v="1420"/>
    <d v="2016-10-30T00:00:00"/>
    <x v="279"/>
    <n v="32"/>
    <n v="15"/>
    <x v="28"/>
    <n v="17"/>
    <n v="0"/>
    <n v="425"/>
    <n v="0"/>
    <n v="425"/>
    <m/>
    <m/>
    <m/>
    <m/>
    <m/>
    <m/>
    <m/>
    <m/>
    <m/>
    <x v="0"/>
  </r>
  <r>
    <s v="CTG"/>
    <s v="CM"/>
    <s v="SLD317618"/>
    <s v="sealand"/>
    <n v="4931656615"/>
    <x v="29"/>
    <x v="3"/>
    <x v="1421"/>
    <d v="2016-10-26T00:00:00"/>
    <x v="267"/>
    <n v="23"/>
    <n v="15"/>
    <x v="19"/>
    <n v="8"/>
    <n v="0"/>
    <n v="200"/>
    <n v="0"/>
    <n v="200"/>
    <m/>
    <m/>
    <m/>
    <m/>
    <m/>
    <m/>
    <m/>
    <m/>
    <m/>
    <x v="0"/>
  </r>
  <r>
    <s v="CTG"/>
    <s v="CM"/>
    <s v="SLD317618"/>
    <s v="sealand"/>
    <n v="4931656615"/>
    <x v="29"/>
    <x v="3"/>
    <x v="1422"/>
    <d v="2016-10-26T00:00:00"/>
    <x v="272"/>
    <n v="32"/>
    <n v="15"/>
    <x v="28"/>
    <n v="17"/>
    <n v="0"/>
    <n v="425"/>
    <n v="0"/>
    <n v="425"/>
    <m/>
    <m/>
    <m/>
    <m/>
    <m/>
    <m/>
    <m/>
    <m/>
    <m/>
    <x v="0"/>
  </r>
  <r>
    <s v="CTG"/>
    <s v="CM"/>
    <s v="ANT1047840"/>
    <s v="CMA CGM"/>
    <n v="4930219470"/>
    <x v="68"/>
    <x v="3"/>
    <x v="1423"/>
    <d v="2016-10-31T00:00:00"/>
    <x v="268"/>
    <n v="20"/>
    <n v="10"/>
    <x v="2"/>
    <n v="10"/>
    <n v="0"/>
    <n v="250"/>
    <n v="0"/>
    <n v="250"/>
    <m/>
    <m/>
    <m/>
    <m/>
    <m/>
    <m/>
    <m/>
    <m/>
    <n v="5155150"/>
    <x v="156"/>
  </r>
  <r>
    <s v="CTG"/>
    <s v="CM"/>
    <s v="ANT1047840"/>
    <s v="CMA CGM"/>
    <n v="4930219470"/>
    <x v="68"/>
    <x v="3"/>
    <x v="1424"/>
    <d v="2016-10-31T00:00:00"/>
    <x v="272"/>
    <n v="27"/>
    <n v="10"/>
    <x v="28"/>
    <n v="17"/>
    <n v="0"/>
    <n v="425"/>
    <n v="0"/>
    <n v="425"/>
    <m/>
    <m/>
    <m/>
    <m/>
    <m/>
    <m/>
    <m/>
    <m/>
    <n v="5158173"/>
    <x v="157"/>
  </r>
  <r>
    <s v="CTG"/>
    <s v="CM"/>
    <s v="ANT1047840"/>
    <s v="CMA CGM"/>
    <n v="4930219470"/>
    <x v="68"/>
    <x v="3"/>
    <x v="1425"/>
    <d v="2016-10-31T00:00:00"/>
    <x v="272"/>
    <n v="27"/>
    <n v="10"/>
    <x v="28"/>
    <n v="17"/>
    <n v="0"/>
    <n v="425"/>
    <n v="0"/>
    <n v="425"/>
    <m/>
    <m/>
    <m/>
    <m/>
    <m/>
    <m/>
    <m/>
    <m/>
    <n v="5158173"/>
    <x v="157"/>
  </r>
  <r>
    <s v="CTG"/>
    <s v="CM"/>
    <s v="ANT1047840"/>
    <s v="CMA CGM"/>
    <n v="4930219470"/>
    <x v="68"/>
    <x v="3"/>
    <x v="1426"/>
    <d v="2016-10-31T00:00:00"/>
    <x v="270"/>
    <n v="22"/>
    <n v="10"/>
    <x v="5"/>
    <n v="12"/>
    <n v="0"/>
    <n v="300"/>
    <n v="0"/>
    <n v="300"/>
    <m/>
    <m/>
    <m/>
    <m/>
    <m/>
    <m/>
    <m/>
    <m/>
    <n v="5157902"/>
    <x v="158"/>
  </r>
  <r>
    <s v="CTG"/>
    <s v="CM"/>
    <s v="ANT1047831"/>
    <s v="CMA CGM"/>
    <n v="4930219473"/>
    <x v="68"/>
    <x v="3"/>
    <x v="1427"/>
    <d v="2016-10-31T00:00:00"/>
    <x v="289"/>
    <n v="46"/>
    <n v="10"/>
    <x v="57"/>
    <n v="20"/>
    <n v="16"/>
    <n v="500"/>
    <n v="400"/>
    <n v="900"/>
    <m/>
    <m/>
    <m/>
    <m/>
    <m/>
    <m/>
    <m/>
    <m/>
    <n v="5159669"/>
    <x v="159"/>
  </r>
  <r>
    <s v="CTG"/>
    <s v="CM"/>
    <s v="ANT1047831"/>
    <s v="CMA CGM"/>
    <n v="4930219473"/>
    <x v="68"/>
    <x v="3"/>
    <x v="1428"/>
    <d v="2016-10-31T00:00:00"/>
    <x v="278"/>
    <n v="36"/>
    <n v="10"/>
    <x v="10"/>
    <n v="20"/>
    <n v="6"/>
    <n v="500"/>
    <n v="150"/>
    <n v="650"/>
    <m/>
    <m/>
    <m/>
    <m/>
    <m/>
    <m/>
    <m/>
    <m/>
    <n v="5159669"/>
    <x v="160"/>
  </r>
  <r>
    <s v="CTG"/>
    <s v="CM"/>
    <s v="ANT1047831"/>
    <s v="CMA CGM"/>
    <n v="4930219473"/>
    <x v="68"/>
    <x v="3"/>
    <x v="1429"/>
    <d v="2016-10-31T00:00:00"/>
    <x v="278"/>
    <n v="36"/>
    <n v="10"/>
    <x v="10"/>
    <n v="20"/>
    <n v="6"/>
    <n v="500"/>
    <n v="150"/>
    <n v="650"/>
    <m/>
    <m/>
    <m/>
    <m/>
    <m/>
    <m/>
    <m/>
    <m/>
    <n v="5165351"/>
    <x v="161"/>
  </r>
  <r>
    <s v="CTG"/>
    <s v="CM"/>
    <s v="ANT1047831"/>
    <s v="CMA CGM"/>
    <n v="4930219473"/>
    <x v="68"/>
    <x v="3"/>
    <x v="1430"/>
    <d v="2016-10-31T00:00:00"/>
    <x v="285"/>
    <n v="40"/>
    <n v="10"/>
    <x v="40"/>
    <n v="20"/>
    <n v="10"/>
    <n v="500"/>
    <n v="250"/>
    <n v="750"/>
    <m/>
    <m/>
    <m/>
    <m/>
    <m/>
    <m/>
    <m/>
    <m/>
    <n v="5165351"/>
    <x v="161"/>
  </r>
  <r>
    <s v="CTG"/>
    <s v="CM"/>
    <s v="NAM2537450"/>
    <s v="CMA CGM"/>
    <n v="4931656618"/>
    <x v="29"/>
    <x v="3"/>
    <x v="1431"/>
    <d v="2016-11-04T00:00:00"/>
    <x v="290"/>
    <n v="43"/>
    <n v="15"/>
    <x v="32"/>
    <n v="20"/>
    <n v="8"/>
    <n v="500"/>
    <n v="200"/>
    <n v="700"/>
    <m/>
    <m/>
    <m/>
    <m/>
    <m/>
    <m/>
    <m/>
    <m/>
    <m/>
    <x v="0"/>
  </r>
  <r>
    <s v="CTG"/>
    <s v="CM"/>
    <s v="NAM2537441"/>
    <s v="CMA CGM"/>
    <n v="4931656617"/>
    <x v="29"/>
    <x v="3"/>
    <x v="1432"/>
    <d v="2016-11-04T00:00:00"/>
    <x v="273"/>
    <n v="22"/>
    <n v="15"/>
    <x v="3"/>
    <n v="7"/>
    <n v="0"/>
    <n v="175"/>
    <n v="0"/>
    <n v="175"/>
    <m/>
    <m/>
    <m/>
    <m/>
    <m/>
    <m/>
    <m/>
    <m/>
    <m/>
    <x v="0"/>
  </r>
  <r>
    <s v="CTG"/>
    <s v="CM"/>
    <s v="NAM2537441"/>
    <s v="CMA CGM"/>
    <n v="4931656617"/>
    <x v="29"/>
    <x v="3"/>
    <x v="1433"/>
    <d v="2016-11-04T00:00:00"/>
    <x v="289"/>
    <n v="42"/>
    <n v="15"/>
    <x v="30"/>
    <n v="20"/>
    <n v="7"/>
    <n v="500"/>
    <n v="175"/>
    <n v="675"/>
    <m/>
    <m/>
    <m/>
    <m/>
    <m/>
    <m/>
    <m/>
    <m/>
    <m/>
    <x v="0"/>
  </r>
  <r>
    <s v="CTG"/>
    <s v="CM"/>
    <s v="MSCUKZ561370 "/>
    <s v="MSC"/>
    <n v="4930219479"/>
    <x v="68"/>
    <x v="3"/>
    <x v="1434"/>
    <d v="2016-11-07T00:00:00"/>
    <x v="285"/>
    <n v="33"/>
    <n v="10"/>
    <x v="37"/>
    <n v="20"/>
    <n v="3"/>
    <n v="500"/>
    <n v="75"/>
    <n v="575"/>
    <m/>
    <m/>
    <m/>
    <m/>
    <m/>
    <m/>
    <m/>
    <m/>
    <n v="1879716"/>
    <x v="162"/>
  </r>
  <r>
    <s v="CTG"/>
    <s v="CM"/>
    <s v="MSCUKZ561370 "/>
    <s v="MSC"/>
    <n v="4930219479"/>
    <x v="68"/>
    <x v="3"/>
    <x v="1435"/>
    <d v="2016-11-07T00:00:00"/>
    <x v="285"/>
    <n v="33"/>
    <n v="10"/>
    <x v="37"/>
    <n v="20"/>
    <n v="3"/>
    <n v="500"/>
    <n v="75"/>
    <n v="575"/>
    <m/>
    <m/>
    <m/>
    <m/>
    <m/>
    <m/>
    <m/>
    <m/>
    <n v="1879716"/>
    <x v="162"/>
  </r>
  <r>
    <s v="CTG"/>
    <s v="CM"/>
    <s v="NAM2543058"/>
    <s v="CMA CGM"/>
    <n v="4931607720"/>
    <x v="30"/>
    <x v="3"/>
    <x v="1436"/>
    <d v="2016-11-06T00:00:00"/>
    <x v="270"/>
    <n v="16"/>
    <n v="15"/>
    <x v="20"/>
    <n v="1"/>
    <n v="0"/>
    <n v="25"/>
    <n v="0"/>
    <n v="25"/>
    <m/>
    <m/>
    <m/>
    <m/>
    <m/>
    <m/>
    <m/>
    <m/>
    <m/>
    <x v="0"/>
  </r>
  <r>
    <s v="CTG"/>
    <s v="CM"/>
    <s v="NAM2543058"/>
    <s v="CMA CGM"/>
    <n v="4931607720"/>
    <x v="30"/>
    <x v="3"/>
    <x v="1437"/>
    <d v="2016-11-06T00:00:00"/>
    <x v="268"/>
    <n v="14"/>
    <n v="15"/>
    <x v="0"/>
    <n v="0"/>
    <n v="0"/>
    <n v="0"/>
    <n v="0"/>
    <n v="0"/>
    <s v="N/A"/>
    <s v="N/A"/>
    <m/>
    <m/>
    <m/>
    <m/>
    <m/>
    <m/>
    <m/>
    <x v="0"/>
  </r>
  <r>
    <s v="CTG"/>
    <s v="CM"/>
    <s v="MSCUKZ567013"/>
    <s v="MSC"/>
    <n v="4931680091"/>
    <x v="68"/>
    <x v="3"/>
    <x v="1438"/>
    <d v="2016-11-14T00:00:00"/>
    <x v="289"/>
    <n v="32"/>
    <n v="10"/>
    <x v="34"/>
    <n v="20"/>
    <n v="2"/>
    <n v="500"/>
    <n v="50"/>
    <n v="550"/>
    <m/>
    <m/>
    <m/>
    <m/>
    <m/>
    <m/>
    <m/>
    <m/>
    <n v="1888021"/>
    <x v="163"/>
  </r>
  <r>
    <s v="CTG"/>
    <s v="CM"/>
    <s v="MSCUKZ567013"/>
    <s v="MSC"/>
    <n v="4931680091"/>
    <x v="68"/>
    <x v="3"/>
    <x v="1439"/>
    <d v="2016-11-14T00:00:00"/>
    <x v="290"/>
    <n v="33"/>
    <n v="10"/>
    <x v="37"/>
    <n v="20"/>
    <n v="3"/>
    <n v="500"/>
    <n v="75"/>
    <n v="575"/>
    <m/>
    <m/>
    <m/>
    <m/>
    <m/>
    <m/>
    <m/>
    <m/>
    <n v="1888021"/>
    <x v="163"/>
  </r>
  <r>
    <s v="CTG"/>
    <s v="CM"/>
    <s v="MSCUKZ567013"/>
    <s v="MSC"/>
    <n v="4931680091"/>
    <x v="68"/>
    <x v="3"/>
    <x v="1440"/>
    <d v="2016-11-14T00:00:00"/>
    <x v="291"/>
    <n v="34"/>
    <n v="10"/>
    <x v="31"/>
    <n v="20"/>
    <n v="4"/>
    <n v="500"/>
    <n v="100"/>
    <n v="600"/>
    <m/>
    <m/>
    <m/>
    <m/>
    <m/>
    <m/>
    <m/>
    <m/>
    <n v="1889362"/>
    <x v="164"/>
  </r>
  <r>
    <s v="CTG"/>
    <s v="CM"/>
    <s v="MSCUKZ567013"/>
    <s v="MSC"/>
    <n v="4931680091"/>
    <x v="68"/>
    <x v="3"/>
    <x v="1441"/>
    <d v="2016-11-14T00:00:00"/>
    <x v="293"/>
    <n v="37"/>
    <n v="10"/>
    <x v="30"/>
    <n v="20"/>
    <n v="7"/>
    <n v="500"/>
    <n v="175"/>
    <n v="675"/>
    <m/>
    <m/>
    <m/>
    <m/>
    <m/>
    <m/>
    <m/>
    <m/>
    <n v="1892164"/>
    <x v="165"/>
  </r>
  <r>
    <s v="CTG"/>
    <s v="CM"/>
    <s v="NAM2542951 "/>
    <s v="CMA CGM"/>
    <n v="4932788665"/>
    <x v="6"/>
    <x v="3"/>
    <x v="1442"/>
    <d v="2016-11-13T00:00:00"/>
    <x v="288"/>
    <n v="31"/>
    <n v="15"/>
    <x v="14"/>
    <n v="16"/>
    <n v="0"/>
    <n v="400"/>
    <n v="0"/>
    <n v="400"/>
    <m/>
    <m/>
    <m/>
    <m/>
    <m/>
    <m/>
    <m/>
    <m/>
    <m/>
    <x v="0"/>
  </r>
  <r>
    <s v="CTG"/>
    <s v="CM"/>
    <s v="NAM2542668"/>
    <s v="CMA CGM"/>
    <n v="4932788664"/>
    <x v="6"/>
    <x v="3"/>
    <x v="1443"/>
    <d v="2016-11-13T00:00:00"/>
    <x v="273"/>
    <n v="13"/>
    <n v="15"/>
    <x v="0"/>
    <n v="0"/>
    <n v="0"/>
    <n v="0"/>
    <n v="0"/>
    <n v="0"/>
    <s v="N/A"/>
    <s v="N/A"/>
    <m/>
    <m/>
    <m/>
    <m/>
    <m/>
    <m/>
    <m/>
    <x v="0"/>
  </r>
  <r>
    <s v="CTG"/>
    <s v="CM"/>
    <s v="NAM2542668"/>
    <s v="CMA CGM"/>
    <n v="4932788664"/>
    <x v="6"/>
    <x v="3"/>
    <x v="1444"/>
    <d v="2016-11-13T00:00:00"/>
    <x v="272"/>
    <n v="14"/>
    <n v="15"/>
    <x v="0"/>
    <n v="0"/>
    <n v="0"/>
    <n v="0"/>
    <n v="0"/>
    <n v="0"/>
    <s v="N/A"/>
    <s v="N/A"/>
    <m/>
    <m/>
    <m/>
    <m/>
    <m/>
    <m/>
    <m/>
    <x v="0"/>
  </r>
  <r>
    <s v="CTG"/>
    <s v="CM"/>
    <s v="NAM2545731"/>
    <s v="CMA CGM"/>
    <n v="4932303408"/>
    <x v="6"/>
    <x v="3"/>
    <x v="1445"/>
    <d v="2016-11-27T00:00:00"/>
    <x v="288"/>
    <n v="17"/>
    <n v="15"/>
    <x v="11"/>
    <n v="2"/>
    <n v="0"/>
    <n v="50"/>
    <n v="0"/>
    <n v="50"/>
    <m/>
    <m/>
    <m/>
    <m/>
    <m/>
    <m/>
    <m/>
    <m/>
    <m/>
    <x v="0"/>
  </r>
  <r>
    <s v="CTG"/>
    <s v="CM"/>
    <s v="NAM2557519"/>
    <s v="CMA CGM"/>
    <n v="4933094239"/>
    <x v="6"/>
    <x v="3"/>
    <x v="1446"/>
    <d v="2016-11-27T00:00:00"/>
    <x v="289"/>
    <n v="19"/>
    <n v="15"/>
    <x v="7"/>
    <n v="4"/>
    <n v="0"/>
    <n v="100"/>
    <n v="0"/>
    <n v="100"/>
    <m/>
    <m/>
    <m/>
    <m/>
    <m/>
    <m/>
    <m/>
    <m/>
    <m/>
    <x v="0"/>
  </r>
  <r>
    <s v="CTG"/>
    <s v="CM"/>
    <s v="NAM2545781"/>
    <s v="CMA CGM"/>
    <n v="4932303430"/>
    <x v="6"/>
    <x v="3"/>
    <x v="1447"/>
    <d v="2016-11-27T00:00:00"/>
    <x v="288"/>
    <n v="17"/>
    <n v="15"/>
    <x v="11"/>
    <n v="2"/>
    <n v="0"/>
    <n v="50"/>
    <n v="0"/>
    <n v="50"/>
    <m/>
    <m/>
    <m/>
    <m/>
    <m/>
    <m/>
    <m/>
    <m/>
    <m/>
    <x v="0"/>
  </r>
  <r>
    <s v="CTG"/>
    <s v="CM"/>
    <s v="NAM2545780"/>
    <s v="CMA CGM"/>
    <n v="4932303417"/>
    <x v="6"/>
    <x v="3"/>
    <x v="1448"/>
    <d v="2016-11-27T00:00:00"/>
    <x v="288"/>
    <n v="17"/>
    <n v="15"/>
    <x v="11"/>
    <n v="2"/>
    <n v="0"/>
    <n v="50"/>
    <n v="0"/>
    <n v="50"/>
    <m/>
    <m/>
    <m/>
    <m/>
    <m/>
    <m/>
    <m/>
    <m/>
    <m/>
    <x v="0"/>
  </r>
  <r>
    <s v="CTG"/>
    <s v="CM"/>
    <s v="NAM2542346"/>
    <s v="CMA CGM"/>
    <n v="4931607721"/>
    <x v="30"/>
    <x v="3"/>
    <x v="1449"/>
    <d v="2016-11-27T00:00:00"/>
    <x v="276"/>
    <n v="7"/>
    <n v="15"/>
    <x v="0"/>
    <n v="0"/>
    <n v="0"/>
    <n v="0"/>
    <n v="0"/>
    <n v="0"/>
    <s v="N/A"/>
    <s v="N/A"/>
    <m/>
    <m/>
    <m/>
    <m/>
    <m/>
    <m/>
    <m/>
    <x v="0"/>
  </r>
  <r>
    <s v="CTG"/>
    <s v="CM"/>
    <s v="NAM2542346"/>
    <s v="CMA CGM"/>
    <n v="4931607721"/>
    <x v="30"/>
    <x v="3"/>
    <x v="1450"/>
    <d v="2016-11-27T00:00:00"/>
    <x v="278"/>
    <n v="9"/>
    <n v="15"/>
    <x v="0"/>
    <n v="0"/>
    <n v="0"/>
    <n v="0"/>
    <n v="0"/>
    <n v="0"/>
    <s v="N/A"/>
    <s v="N/A"/>
    <m/>
    <m/>
    <m/>
    <m/>
    <m/>
    <m/>
    <m/>
    <x v="0"/>
  </r>
  <r>
    <s v="CTG"/>
    <s v="CM"/>
    <s v="NAM2547614"/>
    <s v="CMA CGM"/>
    <n v="4932298127"/>
    <x v="30"/>
    <x v="3"/>
    <x v="1451"/>
    <d v="2016-11-27T00:00:00"/>
    <x v="288"/>
    <n v="17"/>
    <n v="15"/>
    <x v="11"/>
    <n v="2"/>
    <n v="0"/>
    <n v="50"/>
    <n v="0"/>
    <n v="50"/>
    <m/>
    <m/>
    <m/>
    <m/>
    <m/>
    <m/>
    <m/>
    <m/>
    <m/>
    <x v="0"/>
  </r>
  <r>
    <s v="CTG"/>
    <s v="CM"/>
    <s v="NAM2547614"/>
    <s v="CMA CGM"/>
    <n v="4932298127"/>
    <x v="30"/>
    <x v="3"/>
    <x v="1452"/>
    <d v="2016-11-27T00:00:00"/>
    <x v="295"/>
    <n v="23"/>
    <n v="15"/>
    <x v="19"/>
    <n v="8"/>
    <n v="0"/>
    <n v="200"/>
    <n v="0"/>
    <n v="200"/>
    <m/>
    <m/>
    <m/>
    <m/>
    <m/>
    <m/>
    <m/>
    <m/>
    <m/>
    <x v="0"/>
  </r>
  <r>
    <s v="CTG"/>
    <s v="CM"/>
    <s v="NAM2556613"/>
    <s v="CMA CGM"/>
    <n v="4933094241"/>
    <x v="6"/>
    <x v="3"/>
    <x v="658"/>
    <d v="2016-11-27T00:00:00"/>
    <x v="292"/>
    <n v="25"/>
    <n v="15"/>
    <x v="2"/>
    <n v="10"/>
    <n v="0"/>
    <n v="250"/>
    <n v="0"/>
    <n v="250"/>
    <m/>
    <m/>
    <m/>
    <m/>
    <m/>
    <m/>
    <m/>
    <m/>
    <m/>
    <x v="0"/>
  </r>
  <r>
    <s v="CTG"/>
    <s v="CM"/>
    <s v="NAM2556605"/>
    <s v="CMA CGM"/>
    <n v="4933094240"/>
    <x v="6"/>
    <x v="3"/>
    <x v="1453"/>
    <d v="2016-11-27T00:00:00"/>
    <x v="292"/>
    <n v="25"/>
    <n v="15"/>
    <x v="2"/>
    <n v="10"/>
    <n v="0"/>
    <n v="250"/>
    <n v="0"/>
    <n v="250"/>
    <m/>
    <m/>
    <m/>
    <m/>
    <m/>
    <m/>
    <m/>
    <m/>
    <m/>
    <x v="0"/>
  </r>
  <r>
    <s v="CTG"/>
    <s v="CM"/>
    <s v="NAM2557898"/>
    <s v="CMA CGM"/>
    <n v="4932843540"/>
    <x v="6"/>
    <x v="3"/>
    <x v="1454"/>
    <d v="2016-11-27T00:00:00"/>
    <x v="295"/>
    <n v="23"/>
    <n v="15"/>
    <x v="19"/>
    <n v="8"/>
    <n v="0"/>
    <n v="200"/>
    <n v="0"/>
    <n v="200"/>
    <m/>
    <m/>
    <m/>
    <m/>
    <m/>
    <m/>
    <m/>
    <m/>
    <m/>
    <x v="0"/>
  </r>
  <r>
    <s v="CTG"/>
    <s v="CM"/>
    <s v="NAM2557381"/>
    <s v="CMA CGM"/>
    <n v="4933094243"/>
    <x v="6"/>
    <x v="3"/>
    <x v="1455"/>
    <d v="2016-11-27T00:00:00"/>
    <x v="289"/>
    <n v="19"/>
    <n v="15"/>
    <x v="7"/>
    <n v="4"/>
    <n v="0"/>
    <n v="100"/>
    <n v="0"/>
    <n v="100"/>
    <m/>
    <m/>
    <m/>
    <m/>
    <m/>
    <m/>
    <m/>
    <m/>
    <m/>
    <x v="0"/>
  </r>
  <r>
    <s v="CTG"/>
    <s v="CM"/>
    <s v="MSCUKZ663077"/>
    <s v="MSC"/>
    <n v="4932863579"/>
    <x v="68"/>
    <x v="3"/>
    <x v="1456"/>
    <d v="2016-11-28T00:00:00"/>
    <x v="292"/>
    <n v="24"/>
    <n v="10"/>
    <x v="4"/>
    <n v="14"/>
    <n v="0"/>
    <n v="350"/>
    <n v="0"/>
    <n v="350"/>
    <m/>
    <m/>
    <m/>
    <m/>
    <m/>
    <m/>
    <m/>
    <m/>
    <n v="1894279"/>
    <x v="166"/>
  </r>
  <r>
    <s v="CTG"/>
    <s v="EV"/>
    <s v="HLCUSIN161023930"/>
    <s v="HAPAG"/>
    <n v="4933174911"/>
    <x v="417"/>
    <x v="0"/>
    <x v="1457"/>
    <d v="2016-12-13T00:00:00"/>
    <x v="300"/>
    <n v="17"/>
    <n v="20"/>
    <x v="0"/>
    <n v="0"/>
    <n v="0"/>
    <n v="0"/>
    <n v="0"/>
    <n v="0"/>
    <s v="N/A"/>
    <s v="N/A"/>
    <m/>
    <m/>
    <m/>
    <m/>
    <m/>
    <m/>
    <m/>
    <x v="0"/>
  </r>
  <r>
    <s v="CTG"/>
    <s v="EB"/>
    <s v="FRA0287527"/>
    <s v="CMA CGM"/>
    <n v="4933343506"/>
    <x v="319"/>
    <x v="0"/>
    <x v="1458"/>
    <d v="2016-12-12T00:00:00"/>
    <x v="298"/>
    <n v="17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88360"/>
    <s v="CMA CGM"/>
    <n v="4933174062"/>
    <x v="39"/>
    <x v="0"/>
    <x v="1459"/>
    <d v="2016-12-18T00:00:00"/>
    <x v="301"/>
    <n v="13"/>
    <n v="20"/>
    <x v="0"/>
    <n v="0"/>
    <n v="0"/>
    <n v="0"/>
    <n v="0"/>
    <n v="0"/>
    <s v="N/A"/>
    <s v="N/A"/>
    <m/>
    <m/>
    <m/>
    <m/>
    <m/>
    <m/>
    <m/>
    <x v="0"/>
  </r>
  <r>
    <s v="CTG"/>
    <s v="EM"/>
    <s v="MSCURK465343"/>
    <s v="MSC"/>
    <n v="4933733863"/>
    <x v="142"/>
    <x v="0"/>
    <x v="1460"/>
    <d v="2016-12-19T00:00:00"/>
    <x v="302"/>
    <n v="13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HAM161198080"/>
    <s v="HAPAG"/>
    <s v="4933174078/4933171928/4933210017/4933174076/4933174075/4933210017/4933210017/4933174079/4933174078/4933174076/4933174078/4933210017/4933174075/4933174078/4933174075/4933174076/4933174075"/>
    <x v="420"/>
    <x v="1"/>
    <x v="1461"/>
    <d v="2016-12-19T00:00:00"/>
    <x v="303"/>
    <n v="18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HAM161198080"/>
    <s v="HAPAG"/>
    <s v="4933174078/4933171928/4933210017/4933174076/4933174075/4933210017/4933210017/4933174079/4933174078/4933174076/4933174078/4933210017/4933174075/4933174078/4933174075/4933174076/4933174075"/>
    <x v="420"/>
    <x v="1"/>
    <x v="1462"/>
    <d v="2016-12-19T00:00:00"/>
    <x v="297"/>
    <n v="5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HAM161198080"/>
    <s v="HAPAG"/>
    <s v="4933174078/4933171928/4933210017/4933174076/4933174075/4933210017/4933210017/4933174079/4933174078/4933174076/4933174078/4933210017/4933174075/4933174078/4933174075/4933174076/4933174075"/>
    <x v="420"/>
    <x v="1"/>
    <x v="1463"/>
    <d v="2016-12-19T00:00:00"/>
    <x v="298"/>
    <n v="10"/>
    <n v="20"/>
    <x v="0"/>
    <n v="0"/>
    <n v="0"/>
    <n v="0"/>
    <n v="0"/>
    <n v="0"/>
    <s v="N/A"/>
    <s v="N/A"/>
    <m/>
    <m/>
    <m/>
    <m/>
    <m/>
    <m/>
    <m/>
    <x v="0"/>
  </r>
  <r>
    <s v="CTG"/>
    <s v="EM"/>
    <s v="FRA0288461"/>
    <s v="CMA CGM"/>
    <s v="4933174076/4933733861/4933733861/4933378481/4933171931"/>
    <x v="421"/>
    <x v="0"/>
    <x v="1464"/>
    <d v="2016-12-19T00:00:00"/>
    <x v="301"/>
    <n v="12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HAM161191205"/>
    <s v="HAPAG"/>
    <n v="4933174073"/>
    <x v="11"/>
    <x v="0"/>
    <x v="1465"/>
    <d v="2016-12-19T00:00:00"/>
    <x v="298"/>
    <n v="10"/>
    <n v="20"/>
    <x v="0"/>
    <n v="0"/>
    <n v="0"/>
    <n v="0"/>
    <n v="0"/>
    <n v="0"/>
    <s v="N/A"/>
    <s v="N/A"/>
    <m/>
    <m/>
    <m/>
    <m/>
    <m/>
    <m/>
    <m/>
    <x v="0"/>
  </r>
  <r>
    <s v="CTG"/>
    <s v="AP"/>
    <s v="SUDU26001A3STUNV"/>
    <s v="HAMBURG SUD"/>
    <n v="4932429678"/>
    <x v="422"/>
    <x v="1"/>
    <x v="1466"/>
    <d v="2016-12-27T00:00:00"/>
    <x v="298"/>
    <n v="2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HAM161195853"/>
    <s v="HAPAG"/>
    <s v="4931849981/4933283751/4933174057/4933210015/4933171929"/>
    <x v="423"/>
    <x v="1"/>
    <x v="1467"/>
    <d v="2016-12-19T00:00:00"/>
    <x v="296"/>
    <n v="8"/>
    <n v="20"/>
    <x v="0"/>
    <n v="0"/>
    <n v="0"/>
    <n v="0"/>
    <n v="0"/>
    <n v="0"/>
    <s v="N/A"/>
    <s v="N/A"/>
    <m/>
    <m/>
    <m/>
    <m/>
    <m/>
    <m/>
    <m/>
    <x v="0"/>
  </r>
  <r>
    <s v="CTG"/>
    <s v="ED"/>
    <s v="SMLU4692401A"/>
    <s v="Seaboard "/>
    <n v="4933898138"/>
    <x v="368"/>
    <x v="0"/>
    <x v="1468"/>
    <d v="2016-12-22T00:00:00"/>
    <x v="304"/>
    <n v="17"/>
    <n v="10"/>
    <x v="3"/>
    <n v="7"/>
    <n v="0"/>
    <n v="700"/>
    <n v="0"/>
    <n v="700"/>
    <m/>
    <m/>
    <m/>
    <m/>
    <m/>
    <m/>
    <m/>
    <m/>
    <m/>
    <x v="0"/>
  </r>
  <r>
    <s v="CTG"/>
    <s v="CM"/>
    <s v="HLCUATL161231553"/>
    <s v="HAPAG"/>
    <n v="4933492944"/>
    <x v="30"/>
    <x v="0"/>
    <x v="1469"/>
    <d v="2016-12-25T00:00:00"/>
    <x v="303"/>
    <n v="12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1229030"/>
    <s v="HAPAG"/>
    <n v="4933492942"/>
    <x v="30"/>
    <x v="0"/>
    <x v="1470"/>
    <d v="2016-12-25T00:00:00"/>
    <x v="303"/>
    <n v="12"/>
    <n v="20"/>
    <x v="0"/>
    <n v="0"/>
    <n v="0"/>
    <n v="0"/>
    <n v="0"/>
    <n v="0"/>
    <s v="N/A"/>
    <s v="N/A"/>
    <m/>
    <m/>
    <m/>
    <m/>
    <m/>
    <m/>
    <m/>
    <x v="0"/>
  </r>
  <r>
    <s v="CTG"/>
    <s v="EV"/>
    <s v="SUDU26001A3OQPNS"/>
    <s v="HAMBURG SUD"/>
    <n v="4933364305"/>
    <x v="412"/>
    <x v="1"/>
    <x v="1471"/>
    <d v="2016-12-23T00:00:00"/>
    <x v="305"/>
    <n v="13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1229040"/>
    <s v="HAPAG"/>
    <n v="4933492940"/>
    <x v="30"/>
    <x v="0"/>
    <x v="1472"/>
    <d v="2016-12-25T00:00:00"/>
    <x v="303"/>
    <n v="12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1229040"/>
    <s v="HAPAG"/>
    <n v="4933492940"/>
    <x v="30"/>
    <x v="0"/>
    <x v="1473"/>
    <d v="2016-12-25T00:00:00"/>
    <x v="303"/>
    <n v="12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HAM161191216"/>
    <s v="HAPAG"/>
    <s v="4933118444/4933118437"/>
    <x v="61"/>
    <x v="0"/>
    <x v="1474"/>
    <d v="2016-12-19T00:00:00"/>
    <x v="306"/>
    <n v="27"/>
    <n v="20"/>
    <x v="3"/>
    <n v="7"/>
    <n v="0"/>
    <n v="70"/>
    <n v="0"/>
    <n v="70"/>
    <m/>
    <m/>
    <m/>
    <m/>
    <m/>
    <m/>
    <m/>
    <m/>
    <m/>
    <x v="0"/>
  </r>
  <r>
    <s v="CTG"/>
    <s v="EM"/>
    <s v="HLCUHAM161191216"/>
    <s v="HAPAG"/>
    <s v="4933118444/4933118437"/>
    <x v="142"/>
    <x v="0"/>
    <x v="1475"/>
    <d v="2016-12-19T00:00:00"/>
    <x v="307"/>
    <n v="23"/>
    <n v="20"/>
    <x v="6"/>
    <n v="3"/>
    <n v="0"/>
    <n v="30"/>
    <n v="0"/>
    <n v="30"/>
    <m/>
    <m/>
    <m/>
    <m/>
    <m/>
    <m/>
    <m/>
    <m/>
    <m/>
    <x v="0"/>
  </r>
  <r>
    <s v="CTG"/>
    <s v="AP"/>
    <s v="FRA0288736"/>
    <s v="CMA CGM"/>
    <n v="4932429656"/>
    <x v="305"/>
    <x v="1"/>
    <x v="1476"/>
    <d v="2016-12-26T00:00:00"/>
    <x v="303"/>
    <n v="11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1228735"/>
    <s v="HAPAG"/>
    <n v="4933492941"/>
    <x v="30"/>
    <x v="0"/>
    <x v="1477"/>
    <d v="2016-12-25T00:00:00"/>
    <x v="308"/>
    <n v="13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1228735"/>
    <s v="HAPAG"/>
    <n v="4933492941"/>
    <x v="30"/>
    <x v="0"/>
    <x v="1478"/>
    <d v="2016-12-25T00:00:00"/>
    <x v="307"/>
    <n v="17"/>
    <n v="20"/>
    <x v="0"/>
    <n v="0"/>
    <n v="0"/>
    <n v="0"/>
    <n v="0"/>
    <n v="0"/>
    <s v="N/A"/>
    <s v="N/A"/>
    <m/>
    <m/>
    <m/>
    <m/>
    <m/>
    <m/>
    <m/>
    <x v="0"/>
  </r>
  <r>
    <s v="CTG"/>
    <s v="EC"/>
    <s v="MSCURK520683"/>
    <s v="MSC"/>
    <n v="4933034986"/>
    <x v="42"/>
    <x v="1"/>
    <x v="1479"/>
    <d v="2016-12-26T00:00:00"/>
    <x v="307"/>
    <n v="16"/>
    <n v="20"/>
    <x v="0"/>
    <n v="0"/>
    <n v="0"/>
    <n v="0"/>
    <n v="0"/>
    <n v="0"/>
    <s v="N/A"/>
    <s v="N/A"/>
    <m/>
    <m/>
    <n v="102332"/>
    <n v="78397"/>
    <n v="102332"/>
    <n v="88189"/>
    <m/>
    <x v="0"/>
  </r>
  <r>
    <s v="CTG"/>
    <s v="EM"/>
    <s v="FRA0288854"/>
    <s v="CMA CGM"/>
    <s v="4933174066/4933830816/4933733871/4933493317/4933733871/4933733871"/>
    <x v="424"/>
    <x v="1"/>
    <x v="1480"/>
    <d v="2016-12-26T00:00:00"/>
    <x v="308"/>
    <n v="12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1228673"/>
    <s v="HAPAG"/>
    <n v="4933495101"/>
    <x v="30"/>
    <x v="0"/>
    <x v="1481"/>
    <d v="2016-12-25T00:00:00"/>
    <x v="309"/>
    <n v="9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1228673"/>
    <s v="HAPAG"/>
    <n v="4933495101"/>
    <x v="30"/>
    <x v="0"/>
    <x v="1482"/>
    <d v="2016-12-25T00:00:00"/>
    <x v="309"/>
    <n v="9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FRA0288576"/>
    <s v="CMA CGM"/>
    <n v="4930742982"/>
    <x v="5"/>
    <x v="1"/>
    <x v="1483"/>
    <d v="2016-12-26T00:00:00"/>
    <x v="310"/>
    <n v="9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1217272"/>
    <s v="HAPAG"/>
    <n v="4933490892"/>
    <x v="29"/>
    <x v="0"/>
    <x v="1484"/>
    <d v="2017-01-02T00:00:00"/>
    <x v="303"/>
    <n v="4"/>
    <n v="20"/>
    <x v="0"/>
    <n v="0"/>
    <n v="0"/>
    <n v="0"/>
    <n v="0"/>
    <n v="0"/>
    <s v="N/A"/>
    <s v="N/A"/>
    <m/>
    <m/>
    <m/>
    <m/>
    <m/>
    <m/>
    <m/>
    <x v="0"/>
  </r>
  <r>
    <s v="CTG"/>
    <s v="AP"/>
    <s v="HLCUSS5161221960"/>
    <s v="HAPAG"/>
    <s v="4932429660/4932429668/4932380522/4932380520"/>
    <x v="425"/>
    <x v="1"/>
    <x v="1485"/>
    <d v="2016-12-31T00:00:00"/>
    <x v="311"/>
    <n v="14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MSCURK551613"/>
    <s v="MSC"/>
    <n v="4932450883"/>
    <x v="426"/>
    <x v="0"/>
    <x v="1486"/>
    <d v="2017-01-02T00:00:00"/>
    <x v="308"/>
    <n v="5"/>
    <n v="20"/>
    <x v="0"/>
    <n v="0"/>
    <n v="0"/>
    <n v="0"/>
    <n v="0"/>
    <n v="0"/>
    <s v="N/A"/>
    <s v="N/A"/>
    <n v="102333"/>
    <n v="25937"/>
    <m/>
    <m/>
    <m/>
    <m/>
    <m/>
    <x v="0"/>
  </r>
  <r>
    <s v="CTG"/>
    <s v="APDTA"/>
    <s v="FRA0288771"/>
    <s v="CMA CGM"/>
    <n v="4930742982"/>
    <x v="5"/>
    <x v="1"/>
    <x v="1487"/>
    <d v="2017-01-02T00:00:00"/>
    <x v="307"/>
    <n v="9"/>
    <n v="20"/>
    <x v="0"/>
    <n v="0"/>
    <n v="0"/>
    <n v="0"/>
    <n v="0"/>
    <n v="0"/>
    <s v="N/A"/>
    <s v="N/A"/>
    <m/>
    <m/>
    <m/>
    <m/>
    <m/>
    <m/>
    <m/>
    <x v="0"/>
  </r>
  <r>
    <s v="CTG"/>
    <s v="EM"/>
    <s v="MSCURK583905"/>
    <s v="MSC"/>
    <n v="4933733865"/>
    <x v="142"/>
    <x v="0"/>
    <x v="1488"/>
    <d v="2017-01-02T00:00:00"/>
    <x v="312"/>
    <n v="15"/>
    <n v="20"/>
    <x v="0"/>
    <n v="0"/>
    <n v="0"/>
    <n v="0"/>
    <n v="0"/>
    <n v="0"/>
    <s v="N/A"/>
    <s v="N/A"/>
    <m/>
    <m/>
    <m/>
    <m/>
    <m/>
    <m/>
    <m/>
    <x v="0"/>
  </r>
  <r>
    <s v="CTG"/>
    <s v="EM"/>
    <s v="MSCURK536234 "/>
    <s v="MSC"/>
    <n v="4933283757"/>
    <x v="156"/>
    <x v="0"/>
    <x v="1489"/>
    <d v="2017-01-02T00:00:00"/>
    <x v="312"/>
    <n v="15"/>
    <n v="20"/>
    <x v="0"/>
    <n v="0"/>
    <n v="0"/>
    <n v="0"/>
    <n v="0"/>
    <n v="0"/>
    <s v="N/A"/>
    <s v="N/A"/>
    <m/>
    <m/>
    <m/>
    <m/>
    <m/>
    <m/>
    <m/>
    <x v="0"/>
  </r>
  <r>
    <s v="CTG"/>
    <s v="EB"/>
    <s v="MSCURK367598"/>
    <s v="MSC"/>
    <n v="4933314022"/>
    <x v="427"/>
    <x v="0"/>
    <x v="1490"/>
    <d v="2017-01-02T00:00:00"/>
    <x v="307"/>
    <n v="9"/>
    <n v="20"/>
    <x v="0"/>
    <n v="0"/>
    <n v="0"/>
    <n v="0"/>
    <n v="0"/>
    <n v="0"/>
    <s v="N/A"/>
    <s v="N/A"/>
    <n v="102330"/>
    <n v="21796"/>
    <m/>
    <m/>
    <m/>
    <m/>
    <m/>
    <x v="0"/>
  </r>
  <r>
    <s v="CTG"/>
    <s v="EB"/>
    <s v="ANT1060236"/>
    <s v="CMA CGM"/>
    <n v="4932916809"/>
    <x v="319"/>
    <x v="0"/>
    <x v="1491"/>
    <d v="2017-01-02T00:00:00"/>
    <x v="312"/>
    <n v="15"/>
    <n v="20"/>
    <x v="0"/>
    <n v="0"/>
    <n v="0"/>
    <n v="0"/>
    <n v="0"/>
    <n v="0"/>
    <s v="N/A"/>
    <s v="N/A"/>
    <m/>
    <m/>
    <m/>
    <m/>
    <m/>
    <m/>
    <m/>
    <x v="0"/>
  </r>
  <r>
    <s v="CTG"/>
    <s v="EB"/>
    <s v="ANT1060236"/>
    <s v="CMA CGM"/>
    <n v="4932916809"/>
    <x v="319"/>
    <x v="0"/>
    <x v="1492"/>
    <d v="2017-01-02T00:00:00"/>
    <x v="312"/>
    <n v="15"/>
    <n v="20"/>
    <x v="0"/>
    <n v="0"/>
    <n v="0"/>
    <n v="0"/>
    <n v="0"/>
    <n v="0"/>
    <s v="N/A"/>
    <s v="N/A"/>
    <m/>
    <m/>
    <m/>
    <m/>
    <m/>
    <m/>
    <m/>
    <x v="0"/>
  </r>
  <r>
    <s v="CTG"/>
    <s v="EB"/>
    <s v="ANT1060236"/>
    <s v="CMA CGM"/>
    <n v="4932916809"/>
    <x v="319"/>
    <x v="0"/>
    <x v="1493"/>
    <d v="2017-01-02T00:00:00"/>
    <x v="313"/>
    <n v="19"/>
    <n v="20"/>
    <x v="0"/>
    <n v="0"/>
    <n v="0"/>
    <n v="0"/>
    <n v="0"/>
    <n v="0"/>
    <s v="N/A"/>
    <s v="N/A"/>
    <m/>
    <m/>
    <m/>
    <m/>
    <m/>
    <m/>
    <m/>
    <x v="0"/>
  </r>
  <r>
    <s v="CTG"/>
    <s v="EM"/>
    <s v="MSCUKZ856374"/>
    <s v="MSC"/>
    <n v="4933174091"/>
    <x v="71"/>
    <x v="0"/>
    <x v="1494"/>
    <d v="2017-01-02T00:00:00"/>
    <x v="313"/>
    <n v="19"/>
    <n v="20"/>
    <x v="0"/>
    <n v="0"/>
    <n v="0"/>
    <n v="0"/>
    <n v="0"/>
    <n v="0"/>
    <s v="N/A"/>
    <s v="N/A"/>
    <m/>
    <m/>
    <m/>
    <m/>
    <m/>
    <m/>
    <m/>
    <x v="0"/>
  </r>
  <r>
    <s v="CTG"/>
    <s v="EM"/>
    <s v="ANRM66200A1Z1JPK"/>
    <s v="HAMBURG SUD"/>
    <n v="4933850293"/>
    <x v="13"/>
    <x v="0"/>
    <x v="1495"/>
    <d v="2016-12-30T00:00:00"/>
    <x v="314"/>
    <n v="21"/>
    <n v="20"/>
    <x v="20"/>
    <n v="1"/>
    <n v="0"/>
    <n v="10"/>
    <n v="0"/>
    <n v="10"/>
    <n v="220621"/>
    <n v="29633"/>
    <n v="220621"/>
    <n v="20743"/>
    <m/>
    <m/>
    <m/>
    <m/>
    <m/>
    <x v="0"/>
  </r>
  <r>
    <s v="CTG"/>
    <s v="EM"/>
    <s v="ANRM66200A1Z1JPK"/>
    <s v="HAMBURG SUD"/>
    <n v="4933850293"/>
    <x v="13"/>
    <x v="0"/>
    <x v="1496"/>
    <d v="2016-12-30T00:00:00"/>
    <x v="315"/>
    <n v="19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SS5161218868"/>
    <s v="HAPAG"/>
    <n v="4933493320"/>
    <x v="13"/>
    <x v="0"/>
    <x v="1497"/>
    <d v="2016-12-31T00:00:00"/>
    <x v="314"/>
    <n v="20"/>
    <n v="20"/>
    <x v="0"/>
    <n v="0"/>
    <n v="0"/>
    <n v="0"/>
    <n v="0"/>
    <n v="0"/>
    <s v="N/A"/>
    <s v="N/A"/>
    <m/>
    <m/>
    <m/>
    <m/>
    <m/>
    <m/>
    <m/>
    <x v="0"/>
  </r>
  <r>
    <s v="CTG"/>
    <s v="EM"/>
    <s v="SUDUC6ANRNC1677X "/>
    <s v="HAMBURG SUD"/>
    <n v="4933546130"/>
    <x v="71"/>
    <x v="0"/>
    <x v="1498"/>
    <d v="2017-01-02T00:00:00"/>
    <x v="315"/>
    <n v="16"/>
    <n v="20"/>
    <x v="0"/>
    <n v="0"/>
    <n v="0"/>
    <n v="0"/>
    <n v="0"/>
    <n v="0"/>
    <s v="N/A"/>
    <s v="N/A"/>
    <m/>
    <m/>
    <m/>
    <m/>
    <m/>
    <m/>
    <m/>
    <x v="0"/>
  </r>
  <r>
    <s v="CTG"/>
    <s v="EN"/>
    <s v="SUDUC6BASNC0241X"/>
    <s v="HAMBURG SUD"/>
    <s v="4933849929/4933849931"/>
    <x v="428"/>
    <x v="4"/>
    <x v="1499"/>
    <d v="2017-01-08T00:00:00"/>
    <x v="314"/>
    <n v="12"/>
    <n v="3"/>
    <x v="12"/>
    <n v="9"/>
    <n v="0"/>
    <n v="1602"/>
    <n v="0"/>
    <n v="1602"/>
    <m/>
    <m/>
    <m/>
    <m/>
    <m/>
    <m/>
    <m/>
    <m/>
    <m/>
    <x v="0"/>
  </r>
  <r>
    <s v="CTG"/>
    <s v="EN"/>
    <s v="FRA0289223"/>
    <s v="CMA CGM"/>
    <n v="4933849920"/>
    <x v="407"/>
    <x v="0"/>
    <x v="1500"/>
    <d v="2017-01-09T00:00:00"/>
    <x v="313"/>
    <n v="12"/>
    <n v="20"/>
    <x v="0"/>
    <n v="0"/>
    <n v="0"/>
    <n v="0"/>
    <n v="0"/>
    <n v="0"/>
    <s v="N/A"/>
    <s v="N/A"/>
    <m/>
    <m/>
    <m/>
    <m/>
    <m/>
    <m/>
    <m/>
    <x v="0"/>
  </r>
  <r>
    <s v="CTG"/>
    <s v="EC"/>
    <s v="FRA0289946"/>
    <s v="CMA CGM"/>
    <s v="4934227990/4933898542"/>
    <x v="42"/>
    <x v="0"/>
    <x v="1501"/>
    <d v="2017-01-09T00:00:00"/>
    <x v="316"/>
    <n v="15"/>
    <n v="20"/>
    <x v="0"/>
    <n v="0"/>
    <n v="0"/>
    <n v="0"/>
    <n v="0"/>
    <n v="0"/>
    <s v="N/A"/>
    <s v="N/A"/>
    <m/>
    <m/>
    <m/>
    <m/>
    <m/>
    <m/>
    <m/>
    <x v="0"/>
  </r>
  <r>
    <s v="CTG"/>
    <s v="EC"/>
    <s v="FRA0289871"/>
    <s v="CMA CGM"/>
    <s v="4933898542/4933034986"/>
    <x v="42"/>
    <x v="1"/>
    <x v="1502"/>
    <d v="2017-01-09T00:00:00"/>
    <x v="313"/>
    <n v="12"/>
    <n v="20"/>
    <x v="0"/>
    <n v="0"/>
    <n v="0"/>
    <n v="0"/>
    <n v="0"/>
    <n v="0"/>
    <s v="N/A"/>
    <s v="N/A"/>
    <m/>
    <m/>
    <m/>
    <m/>
    <m/>
    <m/>
    <m/>
    <x v="0"/>
  </r>
  <r>
    <s v="CTG"/>
    <s v="EV"/>
    <s v="NAM2583769"/>
    <s v="CMA CGM"/>
    <n v="4933739761"/>
    <x v="429"/>
    <x v="0"/>
    <x v="1503"/>
    <d v="2017-01-08T00:00:00"/>
    <x v="315"/>
    <n v="10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ATL161227999"/>
    <s v="HAPAG"/>
    <n v="4933643285"/>
    <x v="20"/>
    <x v="1"/>
    <x v="1504"/>
    <d v="2017-01-01T00:00:00"/>
    <x v="313"/>
    <n v="20"/>
    <n v="20"/>
    <x v="0"/>
    <n v="0"/>
    <n v="0"/>
    <n v="0"/>
    <n v="0"/>
    <n v="0"/>
    <s v="N/A"/>
    <s v="N/A"/>
    <m/>
    <m/>
    <m/>
    <m/>
    <m/>
    <m/>
    <m/>
    <x v="0"/>
  </r>
  <r>
    <s v="CTG"/>
    <s v="CM"/>
    <s v="HLCUATL161261860"/>
    <s v="HAPAG"/>
    <n v="4932848702"/>
    <x v="6"/>
    <x v="0"/>
    <x v="1505"/>
    <d v="2017-01-08T00:00:00"/>
    <x v="312"/>
    <n v="9"/>
    <n v="20"/>
    <x v="0"/>
    <n v="0"/>
    <n v="0"/>
    <n v="0"/>
    <n v="0"/>
    <n v="0"/>
    <s v="N/A"/>
    <s v="N/A"/>
    <m/>
    <m/>
    <m/>
    <m/>
    <m/>
    <m/>
    <m/>
    <x v="0"/>
  </r>
  <r>
    <s v="CTG"/>
    <s v="EM"/>
    <s v="MSCUZY404775"/>
    <s v="MSC"/>
    <n v="4933283758"/>
    <x v="195"/>
    <x v="0"/>
    <x v="1506"/>
    <d v="2017-01-10T00:00:00"/>
    <x v="317"/>
    <n v="12"/>
    <n v="20"/>
    <x v="0"/>
    <n v="0"/>
    <n v="0"/>
    <n v="0"/>
    <n v="0"/>
    <n v="0"/>
    <s v="N/A"/>
    <s v="N/A"/>
    <m/>
    <m/>
    <m/>
    <m/>
    <m/>
    <m/>
    <m/>
    <x v="0"/>
  </r>
  <r>
    <s v="CTG"/>
    <s v="AP"/>
    <s v="HLCUPSE161250905"/>
    <s v="HAPAG"/>
    <n v="4932403046"/>
    <x v="96"/>
    <x v="0"/>
    <x v="1507"/>
    <d v="2017-01-13T00:00:00"/>
    <x v="317"/>
    <n v="9"/>
    <n v="20"/>
    <x v="0"/>
    <n v="0"/>
    <n v="0"/>
    <n v="0"/>
    <n v="0"/>
    <n v="0"/>
    <s v="N/A"/>
    <s v="N/A"/>
    <m/>
    <m/>
    <m/>
    <m/>
    <m/>
    <m/>
    <m/>
    <x v="0"/>
  </r>
  <r>
    <s v="CTG"/>
    <s v="EM"/>
    <s v="HLCUANR161231353"/>
    <s v="HAPAG"/>
    <s v="4933738031/4933741461/4933741462/4933849736"/>
    <x v="430"/>
    <x v="1"/>
    <x v="1508"/>
    <d v="2017-01-09T00:00:00"/>
    <x v="315"/>
    <n v="9"/>
    <n v="20"/>
    <x v="0"/>
    <n v="0"/>
    <n v="0"/>
    <n v="0"/>
    <n v="0"/>
    <n v="0"/>
    <s v="N/A"/>
    <s v="N/A"/>
    <m/>
    <m/>
    <m/>
    <m/>
    <m/>
    <m/>
    <m/>
    <x v="0"/>
  </r>
  <r>
    <s v="CTG"/>
    <s v="APDTA"/>
    <s v="ANR/CTG/10778"/>
    <s v="ECULINE"/>
    <s v="4933434153/4933774557"/>
    <x v="431"/>
    <x v="0"/>
    <x v="1509"/>
    <d v="2017-01-09T00:00:00"/>
    <x v="318"/>
    <n v="10"/>
    <n v="10"/>
    <x v="0"/>
    <n v="0"/>
    <n v="0"/>
    <n v="0"/>
    <n v="0"/>
    <n v="0"/>
    <s v="N/A"/>
    <s v="N/A"/>
    <m/>
    <m/>
    <m/>
    <m/>
    <m/>
    <m/>
    <m/>
    <x v="0"/>
  </r>
  <r>
    <s v="CTG"/>
    <s v="APDTA"/>
    <s v="958758432"/>
    <s v="MAERSK"/>
    <n v="4932450881"/>
    <x v="1"/>
    <x v="0"/>
    <x v="1510"/>
    <d v="2017-01-14T00:00:00"/>
    <x v="313"/>
    <n v="7"/>
    <n v="20"/>
    <x v="0"/>
    <n v="0"/>
    <n v="0"/>
    <n v="0"/>
    <n v="0"/>
    <n v="0"/>
    <s v="N/A"/>
    <s v="N/A"/>
    <m/>
    <m/>
    <m/>
    <m/>
    <m/>
    <m/>
    <m/>
    <x v="0"/>
  </r>
  <r>
    <s v="CTG"/>
    <s v="AP"/>
    <s v="FRA0289924"/>
    <s v="CMA CGM"/>
    <n v="4933174392"/>
    <x v="432"/>
    <x v="0"/>
    <x v="1511"/>
    <d v="2017-01-16T00:00:00"/>
    <x v="313"/>
    <n v="5"/>
    <n v="20"/>
    <x v="0"/>
    <n v="0"/>
    <n v="0"/>
    <n v="0"/>
    <n v="0"/>
    <n v="0"/>
    <s v="N/A"/>
    <s v="N/A"/>
    <m/>
    <m/>
    <m/>
    <m/>
    <m/>
    <m/>
    <m/>
    <x v="0"/>
  </r>
  <r>
    <s v="BUN"/>
    <s v="CM"/>
    <s v="HLCUATL161150734"/>
    <s v="HAPAG"/>
    <n v="4932294906"/>
    <x v="30"/>
    <x v="0"/>
    <x v="1512"/>
    <d v="2016-12-18T00:00:00"/>
    <x v="300"/>
    <n v="12"/>
    <n v="20"/>
    <x v="0"/>
    <n v="0"/>
    <n v="0"/>
    <n v="0"/>
    <n v="0"/>
    <n v="0"/>
    <s v="N/A"/>
    <s v="N/A"/>
    <m/>
    <m/>
    <m/>
    <m/>
    <m/>
    <m/>
    <m/>
    <x v="0"/>
  </r>
  <r>
    <s v="BUN"/>
    <s v="ED"/>
    <s v="SLD356537"/>
    <s v="sealand"/>
    <s v="4933207784/4932897440"/>
    <x v="296"/>
    <x v="1"/>
    <x v="1513"/>
    <d v="2016-12-20T00:00:00"/>
    <x v="310"/>
    <n v="15"/>
    <n v="20"/>
    <x v="0"/>
    <n v="0"/>
    <n v="0"/>
    <n v="0"/>
    <n v="0"/>
    <n v="0"/>
    <s v="N/A"/>
    <s v="N/A"/>
    <m/>
    <m/>
    <m/>
    <m/>
    <m/>
    <m/>
    <m/>
    <x v="0"/>
  </r>
  <r>
    <s v="BUN"/>
    <s v="ED"/>
    <s v="SLD356537"/>
    <s v="sealand"/>
    <s v="4933207784/4932897440"/>
    <x v="296"/>
    <x v="1"/>
    <x v="1514"/>
    <d v="2016-12-20T00:00:00"/>
    <x v="309"/>
    <n v="14"/>
    <n v="20"/>
    <x v="0"/>
    <n v="0"/>
    <n v="0"/>
    <n v="0"/>
    <n v="0"/>
    <n v="0"/>
    <s v="N/A"/>
    <s v="N/A"/>
    <m/>
    <m/>
    <m/>
    <m/>
    <m/>
    <m/>
    <m/>
    <x v="0"/>
  </r>
  <r>
    <s v="BUN"/>
    <s v="ED"/>
    <s v="SLD356537"/>
    <s v="sealand"/>
    <s v="4933207784/4932897440"/>
    <x v="296"/>
    <x v="1"/>
    <x v="1515"/>
    <d v="2016-12-20T00:00:00"/>
    <x v="305"/>
    <n v="16"/>
    <n v="20"/>
    <x v="0"/>
    <n v="0"/>
    <n v="0"/>
    <n v="0"/>
    <n v="0"/>
    <n v="0"/>
    <s v="N/A"/>
    <s v="N/A"/>
    <m/>
    <m/>
    <m/>
    <m/>
    <m/>
    <m/>
    <m/>
    <x v="0"/>
  </r>
  <r>
    <s v="BUN"/>
    <s v="ED"/>
    <s v="SLD356330"/>
    <s v="sealand"/>
    <n v="4932658658"/>
    <x v="296"/>
    <x v="1"/>
    <x v="1516"/>
    <d v="2016-12-20T00:00:00"/>
    <x v="310"/>
    <n v="15"/>
    <n v="20"/>
    <x v="0"/>
    <n v="0"/>
    <n v="0"/>
    <n v="0"/>
    <n v="0"/>
    <n v="0"/>
    <s v="N/A"/>
    <s v="N/A"/>
    <m/>
    <m/>
    <m/>
    <m/>
    <m/>
    <m/>
    <m/>
    <x v="0"/>
  </r>
  <r>
    <s v="BUN"/>
    <s v="ED"/>
    <s v="SLD356330"/>
    <s v="sealand"/>
    <n v="4932658658"/>
    <x v="296"/>
    <x v="1"/>
    <x v="1517"/>
    <d v="2016-12-20T00:00:00"/>
    <x v="305"/>
    <n v="16"/>
    <n v="20"/>
    <x v="0"/>
    <n v="0"/>
    <n v="0"/>
    <n v="0"/>
    <n v="0"/>
    <n v="0"/>
    <s v="N/A"/>
    <s v="N/A"/>
    <m/>
    <m/>
    <m/>
    <m/>
    <m/>
    <m/>
    <m/>
    <x v="0"/>
  </r>
  <r>
    <s v="BUN"/>
    <s v="EB"/>
    <s v="MSCUQT349803 "/>
    <s v="MSC"/>
    <n v="4933357938"/>
    <x v="8"/>
    <x v="0"/>
    <x v="1518"/>
    <d v="2016-12-26T00:00:00"/>
    <x v="310"/>
    <n v="9"/>
    <n v="20"/>
    <x v="0"/>
    <n v="0"/>
    <n v="0"/>
    <n v="0"/>
    <n v="0"/>
    <n v="0"/>
    <s v="N/A"/>
    <s v="N/A"/>
    <m/>
    <m/>
    <m/>
    <m/>
    <m/>
    <m/>
    <m/>
    <x v="0"/>
  </r>
  <r>
    <s v="BUN"/>
    <s v="ED"/>
    <s v="MSCUZZ822033"/>
    <s v="MSC"/>
    <n v="4932897436"/>
    <x v="66"/>
    <x v="0"/>
    <x v="1519"/>
    <d v="2016-12-25T00:00:00"/>
    <x v="319"/>
    <n v="18"/>
    <n v="20"/>
    <x v="0"/>
    <n v="0"/>
    <n v="0"/>
    <n v="0"/>
    <n v="0"/>
    <n v="0"/>
    <s v="N/A"/>
    <s v="N/A"/>
    <n v="102339"/>
    <n v="28861"/>
    <n v="102339"/>
    <n v="100134"/>
    <m/>
    <m/>
    <m/>
    <x v="0"/>
  </r>
  <r>
    <s v="BUN"/>
    <s v="EB"/>
    <s v="TWSC16120151"/>
    <s v="TGL"/>
    <n v="4933034991"/>
    <x v="353"/>
    <x v="0"/>
    <x v="1520"/>
    <d v="2017-01-04T00:00:00"/>
    <x v="311"/>
    <n v="10"/>
    <n v="10"/>
    <x v="0"/>
    <n v="0"/>
    <n v="0"/>
    <n v="0"/>
    <n v="0"/>
    <n v="0"/>
    <s v="N/A"/>
    <s v="N/A"/>
    <m/>
    <m/>
    <m/>
    <m/>
    <m/>
    <m/>
    <m/>
    <x v="0"/>
  </r>
  <r>
    <s v="BUN"/>
    <s v="CM"/>
    <s v="HLCUATL161213388"/>
    <s v="HAPAG"/>
    <n v="4933492949"/>
    <x v="30"/>
    <x v="0"/>
    <x v="1521"/>
    <d v="2017-01-01T00:00:00"/>
    <x v="319"/>
    <n v="11"/>
    <n v="20"/>
    <x v="0"/>
    <n v="0"/>
    <n v="0"/>
    <n v="0"/>
    <n v="0"/>
    <n v="0"/>
    <s v="N/A"/>
    <s v="N/A"/>
    <m/>
    <m/>
    <m/>
    <m/>
    <m/>
    <m/>
    <m/>
    <x v="0"/>
  </r>
  <r>
    <s v="BUN"/>
    <s v="EV"/>
    <s v="MSCURK482751"/>
    <s v="MSC"/>
    <n v="4933435683"/>
    <x v="19"/>
    <x v="4"/>
    <x v="1522"/>
    <d v="2017-01-01T00:00:00"/>
    <x v="319"/>
    <n v="11"/>
    <n v="3"/>
    <x v="19"/>
    <n v="8"/>
    <n v="0"/>
    <n v="1424"/>
    <n v="0"/>
    <n v="1424"/>
    <n v="102078"/>
    <n v="3278567"/>
    <m/>
    <m/>
    <n v="102078"/>
    <n v="153061"/>
    <m/>
    <m/>
    <m/>
    <x v="0"/>
  </r>
  <r>
    <s v="BUN"/>
    <s v="ED"/>
    <s v="SLD367247"/>
    <s v="sealand"/>
    <n v="4932635600"/>
    <x v="296"/>
    <x v="1"/>
    <x v="1523"/>
    <d v="2017-01-17T00:00:00"/>
    <x v="320"/>
    <n v="9"/>
    <n v="20"/>
    <x v="0"/>
    <n v="0"/>
    <n v="0"/>
    <n v="0"/>
    <n v="0"/>
    <n v="0"/>
    <s v="N/A"/>
    <s v="N/A"/>
    <m/>
    <m/>
    <m/>
    <m/>
    <m/>
    <m/>
    <m/>
    <x v="0"/>
  </r>
  <r>
    <s v="BUN"/>
    <s v="CM"/>
    <s v="MSCUUQ279012"/>
    <s v="MSC"/>
    <n v="4933436534"/>
    <x v="6"/>
    <x v="0"/>
    <x v="1524"/>
    <d v="2017-01-15T00:00:00"/>
    <x v="316"/>
    <n v="9"/>
    <n v="20"/>
    <x v="0"/>
    <n v="0"/>
    <n v="0"/>
    <n v="0"/>
    <n v="0"/>
    <n v="0"/>
    <s v="N/A"/>
    <s v="N/A"/>
    <m/>
    <m/>
    <m/>
    <m/>
    <m/>
    <m/>
    <m/>
    <x v="0"/>
  </r>
  <r>
    <s v="BUN"/>
    <s v="CM"/>
    <s v="MSCUUQ278873"/>
    <s v="MSC"/>
    <n v="4932843544"/>
    <x v="6"/>
    <x v="0"/>
    <x v="1525"/>
    <d v="2017-01-15T00:00:00"/>
    <x v="321"/>
    <n v="10"/>
    <n v="20"/>
    <x v="0"/>
    <n v="0"/>
    <n v="0"/>
    <n v="0"/>
    <n v="0"/>
    <n v="0"/>
    <s v="N/A"/>
    <s v="N/A"/>
    <m/>
    <m/>
    <m/>
    <m/>
    <m/>
    <m/>
    <m/>
    <x v="0"/>
  </r>
  <r>
    <s v="BUN"/>
    <s v="CM"/>
    <s v="MSCUUQ278873"/>
    <s v="MSC"/>
    <n v="4932843544"/>
    <x v="6"/>
    <x v="0"/>
    <x v="1526"/>
    <d v="2017-01-15T00:00:00"/>
    <x v="316"/>
    <n v="9"/>
    <n v="20"/>
    <x v="0"/>
    <n v="0"/>
    <n v="0"/>
    <n v="0"/>
    <n v="0"/>
    <n v="0"/>
    <s v="N/A"/>
    <s v="N/A"/>
    <m/>
    <m/>
    <m/>
    <m/>
    <m/>
    <m/>
    <m/>
    <x v="0"/>
  </r>
  <r>
    <s v="BUN"/>
    <s v="EV"/>
    <s v="MSCUZY398282"/>
    <s v="MSC"/>
    <n v="4933253160"/>
    <x v="9"/>
    <x v="0"/>
    <x v="1527"/>
    <d v="2017-01-15T00:00:00"/>
    <x v="316"/>
    <n v="9"/>
    <n v="20"/>
    <x v="0"/>
    <n v="0"/>
    <n v="0"/>
    <n v="0"/>
    <n v="0"/>
    <n v="0"/>
    <s v="N/A"/>
    <s v="N/A"/>
    <m/>
    <m/>
    <m/>
    <m/>
    <m/>
    <m/>
    <m/>
    <x v="0"/>
  </r>
  <r>
    <s v="BUN"/>
    <s v="CM"/>
    <s v="MSCUUQ278899"/>
    <s v="MSC"/>
    <n v="4933436530"/>
    <x v="6"/>
    <x v="0"/>
    <x v="1528"/>
    <d v="2017-01-15T00:00:00"/>
    <x v="321"/>
    <n v="10"/>
    <n v="20"/>
    <x v="0"/>
    <n v="0"/>
    <n v="0"/>
    <n v="0"/>
    <n v="0"/>
    <n v="0"/>
    <s v="N/A"/>
    <s v="N/A"/>
    <m/>
    <m/>
    <m/>
    <m/>
    <m/>
    <m/>
    <m/>
    <x v="0"/>
  </r>
  <r>
    <s v="CTG"/>
    <s v="CM"/>
    <s v="NAM2537450"/>
    <s v="CMA CGM"/>
    <n v="4931656618"/>
    <x v="29"/>
    <x v="3"/>
    <x v="1529"/>
    <d v="2016-11-04T00:00:00"/>
    <x v="322"/>
    <n v="54"/>
    <n v="15"/>
    <x v="51"/>
    <n v="20"/>
    <n v="19"/>
    <n v="500"/>
    <n v="475"/>
    <n v="975"/>
    <m/>
    <m/>
    <m/>
    <m/>
    <m/>
    <m/>
    <m/>
    <m/>
    <m/>
    <x v="0"/>
  </r>
  <r>
    <s v="CTG"/>
    <s v="CM"/>
    <s v="MSCUKZ561370 "/>
    <s v="MSC"/>
    <n v="4930219479"/>
    <x v="68"/>
    <x v="3"/>
    <x v="1530"/>
    <d v="2016-11-07T00:00:00"/>
    <x v="322"/>
    <n v="51"/>
    <n v="10"/>
    <x v="36"/>
    <n v="20"/>
    <n v="21"/>
    <n v="500"/>
    <n v="525"/>
    <n v="1025"/>
    <m/>
    <m/>
    <m/>
    <m/>
    <m/>
    <m/>
    <m/>
    <m/>
    <n v="1878072"/>
    <x v="167"/>
  </r>
  <r>
    <s v="CTG"/>
    <s v="CM"/>
    <s v="MSCUKZ561370 "/>
    <s v="MSC"/>
    <n v="4930219479"/>
    <x v="68"/>
    <x v="3"/>
    <x v="1531"/>
    <d v="2016-11-07T00:00:00"/>
    <x v="322"/>
    <n v="51"/>
    <n v="10"/>
    <x v="36"/>
    <n v="20"/>
    <n v="21"/>
    <n v="500"/>
    <n v="525"/>
    <n v="1025"/>
    <m/>
    <m/>
    <m/>
    <m/>
    <m/>
    <m/>
    <m/>
    <m/>
    <n v="1884445"/>
    <x v="168"/>
  </r>
  <r>
    <s v="CTG"/>
    <s v="CM"/>
    <s v="ANT1052085"/>
    <s v="CMA CGM"/>
    <n v="4932863578"/>
    <x v="68"/>
    <x v="3"/>
    <x v="1532"/>
    <d v="2016-11-21T00:00:00"/>
    <x v="322"/>
    <n v="37"/>
    <n v="10"/>
    <x v="30"/>
    <n v="20"/>
    <n v="7"/>
    <n v="500"/>
    <n v="175"/>
    <n v="675"/>
    <m/>
    <m/>
    <m/>
    <m/>
    <m/>
    <m/>
    <m/>
    <m/>
    <n v="5170556"/>
    <x v="169"/>
  </r>
  <r>
    <s v="CTG"/>
    <s v="CM"/>
    <s v="ANT1052085"/>
    <s v="CMA CGM"/>
    <n v="4932863578"/>
    <x v="68"/>
    <x v="3"/>
    <x v="1533"/>
    <d v="2016-11-21T00:00:00"/>
    <x v="305"/>
    <n v="45"/>
    <n v="10"/>
    <x v="46"/>
    <n v="20"/>
    <n v="15"/>
    <n v="500"/>
    <n v="375"/>
    <n v="875"/>
    <m/>
    <m/>
    <m/>
    <m/>
    <m/>
    <m/>
    <m/>
    <m/>
    <n v="5172215"/>
    <x v="170"/>
  </r>
  <r>
    <s v="CTG"/>
    <s v="CM"/>
    <s v="ANT1052085"/>
    <s v="CMA CGM"/>
    <n v="4932863578"/>
    <x v="68"/>
    <x v="3"/>
    <x v="1534"/>
    <d v="2016-11-21T00:00:00"/>
    <x v="301"/>
    <n v="40"/>
    <n v="10"/>
    <x v="40"/>
    <n v="20"/>
    <n v="10"/>
    <n v="500"/>
    <n v="250"/>
    <n v="750"/>
    <m/>
    <m/>
    <m/>
    <m/>
    <m/>
    <m/>
    <m/>
    <m/>
    <n v="5170556"/>
    <x v="171"/>
  </r>
  <r>
    <s v="CTG"/>
    <s v="CM"/>
    <s v="ANT1052085"/>
    <s v="CMA CGM"/>
    <n v="4932863578"/>
    <x v="68"/>
    <x v="3"/>
    <x v="1535"/>
    <d v="2016-11-21T00:00:00"/>
    <x v="310"/>
    <n v="44"/>
    <n v="10"/>
    <x v="39"/>
    <n v="20"/>
    <n v="14"/>
    <n v="500"/>
    <n v="350"/>
    <n v="850"/>
    <m/>
    <m/>
    <m/>
    <m/>
    <m/>
    <m/>
    <m/>
    <m/>
    <n v="5170556"/>
    <x v="171"/>
  </r>
  <r>
    <s v="BUN"/>
    <s v="CM"/>
    <s v="SLD329986"/>
    <s v="MAERSK"/>
    <n v="4932301267"/>
    <x v="29"/>
    <x v="3"/>
    <x v="1536"/>
    <d v="2016-11-24T00:00:00"/>
    <x v="298"/>
    <n v="35"/>
    <n v="15"/>
    <x v="18"/>
    <n v="20"/>
    <n v="0"/>
    <n v="500"/>
    <n v="0"/>
    <n v="500"/>
    <m/>
    <m/>
    <m/>
    <m/>
    <m/>
    <m/>
    <m/>
    <m/>
    <m/>
    <x v="0"/>
  </r>
  <r>
    <s v="BUN"/>
    <s v="CM"/>
    <s v="SLD329986"/>
    <s v="MAERSK"/>
    <n v="4932301267"/>
    <x v="29"/>
    <x v="3"/>
    <x v="1537"/>
    <d v="2016-11-24T00:00:00"/>
    <x v="294"/>
    <n v="29"/>
    <n v="15"/>
    <x v="4"/>
    <n v="14"/>
    <n v="0"/>
    <n v="350"/>
    <n v="0"/>
    <n v="350"/>
    <m/>
    <m/>
    <m/>
    <m/>
    <m/>
    <m/>
    <m/>
    <m/>
    <m/>
    <x v="0"/>
  </r>
  <r>
    <s v="CTG"/>
    <s v="CM"/>
    <s v="NAM2546523"/>
    <s v="CMA CGM"/>
    <n v="4932301291"/>
    <x v="29"/>
    <x v="3"/>
    <x v="1538"/>
    <d v="2016-11-25T00:00:00"/>
    <x v="323"/>
    <n v="49"/>
    <n v="15"/>
    <x v="39"/>
    <n v="20"/>
    <n v="14"/>
    <n v="500"/>
    <n v="350"/>
    <n v="850"/>
    <m/>
    <m/>
    <m/>
    <m/>
    <m/>
    <m/>
    <m/>
    <m/>
    <m/>
    <x v="0"/>
  </r>
  <r>
    <s v="CTG"/>
    <s v="CM"/>
    <s v="NAM2546411"/>
    <s v="CMA CGM"/>
    <n v="4932301273"/>
    <x v="29"/>
    <x v="3"/>
    <x v="1539"/>
    <d v="2016-11-25T00:00:00"/>
    <x v="297"/>
    <n v="29"/>
    <n v="15"/>
    <x v="4"/>
    <n v="14"/>
    <n v="0"/>
    <n v="350"/>
    <n v="0"/>
    <n v="350"/>
    <m/>
    <m/>
    <m/>
    <m/>
    <m/>
    <m/>
    <m/>
    <m/>
    <m/>
    <x v="0"/>
  </r>
  <r>
    <s v="CTG"/>
    <s v="CM"/>
    <s v="NAM2546411"/>
    <s v="CMA CGM"/>
    <n v="4932301273"/>
    <x v="29"/>
    <x v="3"/>
    <x v="1540"/>
    <d v="2016-11-25T00:00:00"/>
    <x v="322"/>
    <n v="33"/>
    <n v="15"/>
    <x v="17"/>
    <n v="18"/>
    <n v="0"/>
    <n v="450"/>
    <n v="0"/>
    <n v="450"/>
    <m/>
    <m/>
    <m/>
    <m/>
    <m/>
    <m/>
    <m/>
    <m/>
    <m/>
    <x v="0"/>
  </r>
  <r>
    <s v="CTG"/>
    <s v="CM"/>
    <s v="NAM2546494"/>
    <s v="CMA CGM"/>
    <n v="4932301283"/>
    <x v="29"/>
    <x v="3"/>
    <x v="1541"/>
    <d v="2016-11-25T00:00:00"/>
    <x v="324"/>
    <n v="65"/>
    <n v="15"/>
    <x v="48"/>
    <n v="20"/>
    <n v="30"/>
    <n v="500"/>
    <n v="750"/>
    <n v="1250"/>
    <m/>
    <m/>
    <m/>
    <m/>
    <m/>
    <m/>
    <m/>
    <m/>
    <m/>
    <x v="0"/>
  </r>
  <r>
    <s v="CTG"/>
    <s v="CM"/>
    <s v="NAM2556788"/>
    <s v="CMA CGM"/>
    <n v="4933094242"/>
    <x v="6"/>
    <x v="3"/>
    <x v="1542"/>
    <d v="2016-11-27T00:00:00"/>
    <x v="296"/>
    <n v="30"/>
    <n v="15"/>
    <x v="13"/>
    <n v="15"/>
    <n v="0"/>
    <n v="375"/>
    <n v="0"/>
    <n v="375"/>
    <m/>
    <m/>
    <m/>
    <m/>
    <m/>
    <m/>
    <m/>
    <m/>
    <m/>
    <x v="0"/>
  </r>
  <r>
    <s v="CTG"/>
    <s v="CM"/>
    <s v="MSCUKZ663077"/>
    <s v="MSC"/>
    <n v="4932863579"/>
    <x v="68"/>
    <x v="3"/>
    <x v="1543"/>
    <d v="2016-11-28T00:00:00"/>
    <x v="310"/>
    <n v="37"/>
    <n v="10"/>
    <x v="30"/>
    <n v="20"/>
    <n v="7"/>
    <n v="500"/>
    <n v="175"/>
    <n v="675"/>
    <m/>
    <m/>
    <m/>
    <m/>
    <m/>
    <m/>
    <m/>
    <m/>
    <n v="1892959"/>
    <x v="172"/>
  </r>
  <r>
    <s v="CTG"/>
    <s v="CM"/>
    <s v="MSCUKZ663077"/>
    <s v="MSC"/>
    <n v="4932863579"/>
    <x v="68"/>
    <x v="3"/>
    <x v="1544"/>
    <d v="2016-11-28T00:00:00"/>
    <x v="312"/>
    <n v="50"/>
    <n v="10"/>
    <x v="50"/>
    <n v="20"/>
    <n v="20"/>
    <n v="500"/>
    <n v="500"/>
    <n v="1000"/>
    <m/>
    <m/>
    <m/>
    <m/>
    <m/>
    <m/>
    <m/>
    <m/>
    <n v="1899450"/>
    <x v="173"/>
  </r>
  <r>
    <s v="CTG"/>
    <s v="CM"/>
    <s v="MSCUKZ663077"/>
    <s v="MSC"/>
    <n v="4932863579"/>
    <x v="68"/>
    <x v="3"/>
    <x v="1545"/>
    <d v="2016-11-28T00:00:00"/>
    <x v="303"/>
    <n v="39"/>
    <n v="10"/>
    <x v="35"/>
    <n v="20"/>
    <n v="9"/>
    <n v="500"/>
    <n v="225"/>
    <n v="725"/>
    <m/>
    <m/>
    <m/>
    <m/>
    <m/>
    <m/>
    <m/>
    <m/>
    <n v="1902619"/>
    <x v="174"/>
  </r>
  <r>
    <s v="CTG"/>
    <s v="CM"/>
    <s v="MSCUKZ654159"/>
    <s v="MSC"/>
    <n v="4931164942"/>
    <x v="68"/>
    <x v="3"/>
    <x v="1546"/>
    <d v="2016-12-05T00:00:00"/>
    <x v="323"/>
    <n v="39"/>
    <n v="10"/>
    <x v="35"/>
    <n v="20"/>
    <n v="9"/>
    <n v="500"/>
    <n v="225"/>
    <n v="725"/>
    <m/>
    <m/>
    <m/>
    <m/>
    <m/>
    <m/>
    <m/>
    <m/>
    <n v="1910732"/>
    <x v="175"/>
  </r>
  <r>
    <s v="CTG"/>
    <s v="CM"/>
    <s v="MSCUKZ654159"/>
    <s v="MSC"/>
    <n v="4931164942"/>
    <x v="68"/>
    <x v="3"/>
    <x v="1547"/>
    <d v="2016-12-05T00:00:00"/>
    <x v="307"/>
    <n v="37"/>
    <n v="10"/>
    <x v="30"/>
    <n v="20"/>
    <n v="7"/>
    <n v="500"/>
    <n v="175"/>
    <n v="675"/>
    <m/>
    <m/>
    <m/>
    <m/>
    <m/>
    <m/>
    <m/>
    <m/>
    <n v="1906851"/>
    <x v="176"/>
  </r>
  <r>
    <s v="CTG"/>
    <s v="CM"/>
    <s v="MSCUKZ654159"/>
    <s v="MSC"/>
    <n v="4931164942"/>
    <x v="68"/>
    <x v="3"/>
    <x v="1548"/>
    <d v="2016-12-05T00:00:00"/>
    <x v="316"/>
    <n v="50"/>
    <n v="10"/>
    <x v="50"/>
    <n v="20"/>
    <n v="20"/>
    <n v="500"/>
    <n v="500"/>
    <n v="1000"/>
    <m/>
    <m/>
    <m/>
    <m/>
    <m/>
    <m/>
    <m/>
    <m/>
    <n v="1914337"/>
    <x v="177"/>
  </r>
  <r>
    <s v="CTG"/>
    <s v="CM"/>
    <s v="MSCUKZ654159"/>
    <s v="MSC"/>
    <n v="4931164942"/>
    <x v="68"/>
    <x v="3"/>
    <x v="1549"/>
    <d v="2016-12-05T00:00:00"/>
    <x v="311"/>
    <n v="40"/>
    <n v="10"/>
    <x v="40"/>
    <n v="20"/>
    <n v="10"/>
    <n v="500"/>
    <n v="250"/>
    <n v="750"/>
    <m/>
    <m/>
    <m/>
    <m/>
    <m/>
    <m/>
    <m/>
    <m/>
    <n v="1914337"/>
    <x v="177"/>
  </r>
  <r>
    <s v="CTG"/>
    <s v="CM"/>
    <s v="MSCUKZ698941"/>
    <s v="MSC"/>
    <n v="4931164943"/>
    <x v="68"/>
    <x v="3"/>
    <x v="1550"/>
    <d v="2016-12-05T00:00:00"/>
    <x v="311"/>
    <n v="40"/>
    <n v="10"/>
    <x v="40"/>
    <n v="20"/>
    <n v="10"/>
    <n v="500"/>
    <n v="250"/>
    <n v="750"/>
    <m/>
    <m/>
    <m/>
    <m/>
    <m/>
    <m/>
    <m/>
    <m/>
    <n v="1914337"/>
    <x v="178"/>
  </r>
  <r>
    <s v="CTG"/>
    <s v="CM"/>
    <s v="MSCUKZ698941"/>
    <s v="MSC"/>
    <n v="4931164943"/>
    <x v="68"/>
    <x v="3"/>
    <x v="1551"/>
    <d v="2016-12-05T00:00:00"/>
    <x v="323"/>
    <n v="39"/>
    <n v="10"/>
    <x v="35"/>
    <n v="20"/>
    <n v="9"/>
    <n v="500"/>
    <n v="225"/>
    <n v="725"/>
    <m/>
    <m/>
    <m/>
    <m/>
    <m/>
    <m/>
    <m/>
    <m/>
    <n v="1915575"/>
    <x v="179"/>
  </r>
  <r>
    <s v="CTG"/>
    <s v="CM"/>
    <s v="MSCUKZ698941"/>
    <s v="MSC"/>
    <n v="4931164943"/>
    <x v="68"/>
    <x v="3"/>
    <x v="1552"/>
    <d v="2016-12-05T00:00:00"/>
    <x v="306"/>
    <n v="41"/>
    <n v="10"/>
    <x v="33"/>
    <n v="20"/>
    <n v="11"/>
    <n v="500"/>
    <n v="275"/>
    <n v="775"/>
    <m/>
    <m/>
    <m/>
    <m/>
    <m/>
    <m/>
    <m/>
    <m/>
    <n v="1916724"/>
    <x v="180"/>
  </r>
  <r>
    <s v="CTG"/>
    <s v="CM"/>
    <s v="MSCUKZ698941"/>
    <s v="MSC"/>
    <n v="4931164943"/>
    <x v="68"/>
    <x v="3"/>
    <x v="1553"/>
    <d v="2016-12-05T00:00:00"/>
    <x v="315"/>
    <n v="44"/>
    <n v="10"/>
    <x v="39"/>
    <n v="20"/>
    <n v="14"/>
    <n v="500"/>
    <n v="350"/>
    <n v="850"/>
    <m/>
    <m/>
    <m/>
    <m/>
    <m/>
    <m/>
    <m/>
    <m/>
    <n v="1920332"/>
    <x v="181"/>
  </r>
  <r>
    <s v="CTG"/>
    <s v="CM"/>
    <s v="MSCUKZ753043"/>
    <s v="MSC"/>
    <n v="4931680092"/>
    <x v="68"/>
    <x v="3"/>
    <x v="1554"/>
    <d v="2016-12-12T00:00:00"/>
    <x v="306"/>
    <n v="34"/>
    <n v="10"/>
    <x v="31"/>
    <n v="20"/>
    <n v="4"/>
    <n v="500"/>
    <n v="100"/>
    <n v="600"/>
    <m/>
    <m/>
    <m/>
    <m/>
    <m/>
    <m/>
    <m/>
    <m/>
    <n v="1918118"/>
    <x v="182"/>
  </r>
  <r>
    <s v="CTG"/>
    <s v="CM"/>
    <s v="MSCUKZ753043"/>
    <s v="MSC"/>
    <n v="4931680092"/>
    <x v="68"/>
    <x v="3"/>
    <x v="1555"/>
    <d v="2016-12-12T00:00:00"/>
    <x v="312"/>
    <n v="36"/>
    <n v="10"/>
    <x v="10"/>
    <n v="20"/>
    <n v="6"/>
    <n v="500"/>
    <n v="150"/>
    <n v="650"/>
    <m/>
    <m/>
    <m/>
    <m/>
    <m/>
    <m/>
    <m/>
    <m/>
    <n v="1918118"/>
    <x v="182"/>
  </r>
  <r>
    <s v="CTG"/>
    <s v="CM"/>
    <s v="MSCUKZ753043"/>
    <s v="MSC"/>
    <n v="4931680092"/>
    <x v="68"/>
    <x v="3"/>
    <x v="1556"/>
    <d v="2016-12-12T00:00:00"/>
    <x v="318"/>
    <n v="38"/>
    <n v="10"/>
    <x v="32"/>
    <n v="20"/>
    <n v="8"/>
    <n v="500"/>
    <n v="200"/>
    <n v="700"/>
    <m/>
    <m/>
    <m/>
    <m/>
    <m/>
    <m/>
    <m/>
    <m/>
    <n v="1921552"/>
    <x v="183"/>
  </r>
  <r>
    <s v="CTG"/>
    <s v="CM"/>
    <s v="MSCUKZ753043"/>
    <s v="MSC"/>
    <n v="4931680092"/>
    <x v="68"/>
    <x v="3"/>
    <x v="1557"/>
    <d v="2016-12-12T00:00:00"/>
    <x v="320"/>
    <n v="45"/>
    <n v="10"/>
    <x v="46"/>
    <n v="20"/>
    <n v="15"/>
    <n v="500"/>
    <n v="375"/>
    <n v="875"/>
    <m/>
    <m/>
    <m/>
    <m/>
    <m/>
    <m/>
    <m/>
    <m/>
    <n v="1921552"/>
    <x v="184"/>
  </r>
  <r>
    <s v="CTG"/>
    <s v="CM"/>
    <s v="NAM2564552"/>
    <s v="CMA CGM"/>
    <n v="4932300223"/>
    <x v="30"/>
    <x v="3"/>
    <x v="1558"/>
    <d v="2016-12-18T00:00:00"/>
    <x v="301"/>
    <n v="13"/>
    <n v="15"/>
    <x v="0"/>
    <n v="0"/>
    <n v="0"/>
    <n v="0"/>
    <n v="0"/>
    <n v="0"/>
    <m/>
    <m/>
    <m/>
    <m/>
    <m/>
    <m/>
    <m/>
    <m/>
    <m/>
    <x v="0"/>
  </r>
  <r>
    <s v="CTG"/>
    <s v="CM"/>
    <s v="NAM2562805"/>
    <s v="CMA CGM"/>
    <n v="4932300212"/>
    <x v="30"/>
    <x v="3"/>
    <x v="231"/>
    <d v="2016-12-18T00:00:00"/>
    <x v="298"/>
    <n v="11"/>
    <n v="15"/>
    <x v="0"/>
    <n v="0"/>
    <n v="0"/>
    <n v="0"/>
    <n v="0"/>
    <n v="0"/>
    <m/>
    <m/>
    <m/>
    <m/>
    <m/>
    <m/>
    <m/>
    <m/>
    <m/>
    <x v="0"/>
  </r>
  <r>
    <s v="CTG"/>
    <s v="CM"/>
    <s v="NAM2562805"/>
    <s v="CMA CGM"/>
    <n v="4932300212"/>
    <x v="30"/>
    <x v="3"/>
    <x v="1559"/>
    <d v="2016-12-18T00:00:00"/>
    <x v="301"/>
    <n v="13"/>
    <n v="15"/>
    <x v="0"/>
    <n v="0"/>
    <n v="0"/>
    <n v="0"/>
    <n v="0"/>
    <n v="0"/>
    <m/>
    <m/>
    <m/>
    <m/>
    <m/>
    <m/>
    <m/>
    <m/>
    <m/>
    <x v="0"/>
  </r>
  <r>
    <s v="CTG"/>
    <s v="CM"/>
    <s v="MSCUKZ781283"/>
    <s v="MSC"/>
    <n v="4932395633"/>
    <x v="68"/>
    <x v="3"/>
    <x v="1560"/>
    <d v="2016-12-19T00:00:00"/>
    <x v="325"/>
    <n v="48"/>
    <n v="10"/>
    <x v="26"/>
    <n v="20"/>
    <n v="18"/>
    <n v="500"/>
    <n v="450"/>
    <n v="950"/>
    <m/>
    <m/>
    <m/>
    <m/>
    <m/>
    <m/>
    <m/>
    <m/>
    <n v="1934816"/>
    <x v="185"/>
  </r>
  <r>
    <s v="CTG"/>
    <s v="CM"/>
    <s v="MSCUKZ781283"/>
    <s v="MSC"/>
    <n v="4932395633"/>
    <x v="68"/>
    <x v="3"/>
    <x v="1561"/>
    <d v="2016-12-19T00:00:00"/>
    <x v="326"/>
    <n v="50"/>
    <n v="10"/>
    <x v="50"/>
    <n v="20"/>
    <n v="20"/>
    <n v="500"/>
    <n v="500"/>
    <n v="1000"/>
    <m/>
    <m/>
    <m/>
    <m/>
    <m/>
    <m/>
    <m/>
    <m/>
    <n v="1938017"/>
    <x v="186"/>
  </r>
  <r>
    <s v="CTG"/>
    <s v="CM"/>
    <s v="MSCUKZ781283"/>
    <s v="MSC"/>
    <n v="4932395633"/>
    <x v="68"/>
    <x v="3"/>
    <x v="1562"/>
    <d v="2016-12-19T00:00:00"/>
    <x v="327"/>
    <n v="51"/>
    <n v="10"/>
    <x v="36"/>
    <n v="20"/>
    <n v="21"/>
    <n v="500"/>
    <n v="525"/>
    <n v="1025"/>
    <m/>
    <m/>
    <m/>
    <m/>
    <m/>
    <m/>
    <m/>
    <m/>
    <n v="1938917"/>
    <x v="187"/>
  </r>
  <r>
    <s v="CTG"/>
    <s v="CM"/>
    <s v="ANT1058462"/>
    <s v="CMA CGM"/>
    <n v="4932395626"/>
    <x v="68"/>
    <x v="3"/>
    <x v="1563"/>
    <d v="2016-12-19T00:00:00"/>
    <x v="324"/>
    <n v="41"/>
    <n v="10"/>
    <x v="33"/>
    <n v="20"/>
    <n v="11"/>
    <n v="500"/>
    <n v="275"/>
    <n v="775"/>
    <m/>
    <m/>
    <m/>
    <m/>
    <m/>
    <m/>
    <m/>
    <m/>
    <n v="5187377"/>
    <x v="183"/>
  </r>
  <r>
    <s v="CTG"/>
    <s v="CM"/>
    <s v="ANT1058462"/>
    <s v="CMA CGM"/>
    <n v="4932395626"/>
    <x v="68"/>
    <x v="3"/>
    <x v="1564"/>
    <d v="2016-12-19T00:00:00"/>
    <x v="324"/>
    <n v="41"/>
    <n v="10"/>
    <x v="33"/>
    <n v="20"/>
    <n v="11"/>
    <n v="500"/>
    <n v="275"/>
    <n v="775"/>
    <m/>
    <m/>
    <m/>
    <m/>
    <m/>
    <m/>
    <m/>
    <m/>
    <n v="5188306"/>
    <x v="188"/>
  </r>
  <r>
    <s v="CTG"/>
    <s v="CM"/>
    <s v="ANT1058462"/>
    <s v="CMA CGM"/>
    <n v="4932395626"/>
    <x v="68"/>
    <x v="3"/>
    <x v="1565"/>
    <d v="2016-12-19T00:00:00"/>
    <x v="328"/>
    <n v="44"/>
    <n v="10"/>
    <x v="39"/>
    <n v="20"/>
    <n v="14"/>
    <n v="500"/>
    <n v="350"/>
    <n v="850"/>
    <m/>
    <m/>
    <m/>
    <m/>
    <m/>
    <m/>
    <m/>
    <m/>
    <n v="5189617"/>
    <x v="189"/>
  </r>
  <r>
    <s v="CTG"/>
    <s v="CM"/>
    <s v="ANT1058462"/>
    <s v="CMA CGM"/>
    <n v="4932395626"/>
    <x v="68"/>
    <x v="3"/>
    <x v="1566"/>
    <d v="2016-12-19T00:00:00"/>
    <x v="329"/>
    <n v="45"/>
    <n v="10"/>
    <x v="46"/>
    <n v="20"/>
    <n v="15"/>
    <n v="500"/>
    <n v="375"/>
    <n v="875"/>
    <m/>
    <m/>
    <m/>
    <m/>
    <m/>
    <m/>
    <m/>
    <m/>
    <n v="5189260"/>
    <x v="189"/>
  </r>
  <r>
    <s v="CTG"/>
    <s v="CM"/>
    <s v="NAM2572890"/>
    <s v="CMA CGM"/>
    <n v="4932300234"/>
    <x v="30"/>
    <x v="3"/>
    <x v="1567"/>
    <d v="2016-12-25T00:00:00"/>
    <x v="313"/>
    <n v="27"/>
    <n v="15"/>
    <x v="5"/>
    <n v="12"/>
    <n v="0"/>
    <n v="300"/>
    <n v="0"/>
    <n v="300"/>
    <m/>
    <m/>
    <m/>
    <m/>
    <m/>
    <m/>
    <m/>
    <m/>
    <m/>
    <x v="0"/>
  </r>
  <r>
    <s v="CTG"/>
    <s v="CM"/>
    <s v="NAM2581966"/>
    <s v="CMA CGM"/>
    <n v="4932843537"/>
    <x v="29"/>
    <x v="3"/>
    <x v="1568"/>
    <d v="2016-12-30T00:00:00"/>
    <x v="326"/>
    <n v="39"/>
    <n v="15"/>
    <x v="31"/>
    <n v="20"/>
    <n v="4"/>
    <n v="500"/>
    <n v="100"/>
    <n v="600"/>
    <m/>
    <m/>
    <m/>
    <m/>
    <m/>
    <m/>
    <m/>
    <m/>
    <m/>
    <x v="0"/>
  </r>
  <r>
    <s v="CTG"/>
    <s v="CM"/>
    <s v="MSCUUQ275325"/>
    <s v="MSC"/>
    <n v="4933434894"/>
    <x v="30"/>
    <x v="3"/>
    <x v="1569"/>
    <d v="2017-01-02T00:00:00"/>
    <x v="330"/>
    <n v="28"/>
    <n v="15"/>
    <x v="16"/>
    <n v="13"/>
    <n v="0"/>
    <n v="325"/>
    <n v="0"/>
    <n v="325"/>
    <m/>
    <m/>
    <m/>
    <m/>
    <m/>
    <m/>
    <m/>
    <m/>
    <m/>
    <x v="0"/>
  </r>
  <r>
    <s v="CTG"/>
    <s v="CM"/>
    <s v="MSCUUQ275325"/>
    <s v="MSC"/>
    <n v="4933434894"/>
    <x v="30"/>
    <x v="3"/>
    <x v="1570"/>
    <d v="2017-01-02T00:00:00"/>
    <x v="329"/>
    <n v="31"/>
    <n v="15"/>
    <x v="14"/>
    <n v="16"/>
    <n v="0"/>
    <n v="400"/>
    <n v="0"/>
    <n v="400"/>
    <m/>
    <m/>
    <m/>
    <m/>
    <m/>
    <m/>
    <m/>
    <m/>
    <m/>
    <x v="0"/>
  </r>
  <r>
    <s v="CTG"/>
    <s v="CM"/>
    <s v="NAM2581235"/>
    <s v="CMA CGM"/>
    <n v="4932843534"/>
    <x v="29"/>
    <x v="3"/>
    <x v="1571"/>
    <d v="2016-12-30T00:00:00"/>
    <x v="326"/>
    <n v="39"/>
    <n v="15"/>
    <x v="31"/>
    <n v="20"/>
    <n v="4"/>
    <n v="500"/>
    <n v="100"/>
    <n v="600"/>
    <m/>
    <m/>
    <m/>
    <m/>
    <m/>
    <m/>
    <m/>
    <m/>
    <m/>
    <x v="0"/>
  </r>
  <r>
    <s v="CTG"/>
    <s v="CM"/>
    <s v="ANT1059427"/>
    <s v="CMA CGM"/>
    <n v="4932816528"/>
    <x v="68"/>
    <x v="3"/>
    <x v="1572"/>
    <d v="2017-01-02T00:00:00"/>
    <x v="331"/>
    <n v="38"/>
    <n v="10"/>
    <x v="32"/>
    <n v="20"/>
    <n v="8"/>
    <n v="500"/>
    <n v="200"/>
    <n v="700"/>
    <m/>
    <m/>
    <m/>
    <m/>
    <m/>
    <m/>
    <m/>
    <m/>
    <n v="5192340"/>
    <x v="190"/>
  </r>
  <r>
    <s v="CTG"/>
    <s v="CM"/>
    <s v="ANT1059427"/>
    <s v="CMA CGM"/>
    <n v="4932816528"/>
    <x v="68"/>
    <x v="3"/>
    <x v="1573"/>
    <d v="2017-01-02T00:00:00"/>
    <x v="332"/>
    <n v="39"/>
    <n v="10"/>
    <x v="35"/>
    <n v="20"/>
    <n v="9"/>
    <n v="500"/>
    <n v="225"/>
    <n v="725"/>
    <m/>
    <m/>
    <m/>
    <m/>
    <m/>
    <m/>
    <m/>
    <m/>
    <n v="5193231"/>
    <x v="191"/>
  </r>
  <r>
    <s v="CTG"/>
    <s v="CM"/>
    <s v="NAM2586367"/>
    <s v="CMA CGM"/>
    <n v="4933434886"/>
    <x v="6"/>
    <x v="3"/>
    <x v="1574"/>
    <d v="2017-01-08T00:00:00"/>
    <x v="333"/>
    <n v="20"/>
    <n v="15"/>
    <x v="8"/>
    <n v="5"/>
    <n v="0"/>
    <n v="125"/>
    <n v="0"/>
    <n v="125"/>
    <m/>
    <m/>
    <m/>
    <m/>
    <m/>
    <m/>
    <m/>
    <m/>
    <m/>
    <x v="0"/>
  </r>
  <r>
    <s v="CTG"/>
    <s v="CM"/>
    <s v="NAM2586367"/>
    <s v="CMA CGM"/>
    <n v="4933434886"/>
    <x v="6"/>
    <x v="3"/>
    <x v="1575"/>
    <d v="2017-01-08T00:00:00"/>
    <x v="324"/>
    <n v="21"/>
    <n v="15"/>
    <x v="15"/>
    <n v="6"/>
    <n v="0"/>
    <n v="150"/>
    <n v="0"/>
    <n v="150"/>
    <m/>
    <m/>
    <m/>
    <m/>
    <m/>
    <m/>
    <m/>
    <m/>
    <m/>
    <x v="0"/>
  </r>
  <r>
    <s v="CTG"/>
    <s v="CM"/>
    <s v="NAM2581878"/>
    <s v="CMA CGM"/>
    <n v="4932843543"/>
    <x v="6"/>
    <x v="3"/>
    <x v="1576"/>
    <d v="2017-01-08T00:00:00"/>
    <x v="328"/>
    <n v="24"/>
    <n v="15"/>
    <x v="12"/>
    <n v="9"/>
    <n v="0"/>
    <n v="225"/>
    <n v="0"/>
    <n v="225"/>
    <m/>
    <m/>
    <m/>
    <m/>
    <m/>
    <m/>
    <m/>
    <m/>
    <m/>
    <x v="0"/>
  </r>
  <r>
    <s v="CTG"/>
    <s v="EM"/>
    <s v="FRA0289511"/>
    <s v="CMA CGM"/>
    <n v="4933174069"/>
    <x v="26"/>
    <x v="0"/>
    <x v="1577"/>
    <d v="2017-01-16T00:00:00"/>
    <x v="333"/>
    <n v="12"/>
    <n v="20"/>
    <x v="0"/>
    <n v="0"/>
    <n v="0"/>
    <n v="0"/>
    <n v="0"/>
    <n v="0"/>
    <m/>
    <m/>
    <m/>
    <m/>
    <m/>
    <m/>
    <m/>
    <m/>
    <m/>
    <x v="0"/>
  </r>
  <r>
    <s v="CTG"/>
    <s v="EM"/>
    <s v="MSCURK668334"/>
    <s v="MSC"/>
    <s v="4933738001/4933118448"/>
    <x v="433"/>
    <x v="0"/>
    <x v="1578"/>
    <d v="2017-01-16T00:00:00"/>
    <x v="324"/>
    <n v="13"/>
    <n v="20"/>
    <x v="0"/>
    <n v="0"/>
    <n v="0"/>
    <n v="0"/>
    <n v="0"/>
    <n v="0"/>
    <m/>
    <m/>
    <m/>
    <m/>
    <m/>
    <m/>
    <m/>
    <m/>
    <m/>
    <x v="0"/>
  </r>
  <r>
    <s v="CTG"/>
    <s v="EM"/>
    <s v="MSCURK647668"/>
    <s v="MSC"/>
    <s v="4933283766/4933154018/4933733862/4933733888/4933643277/4933733874/4931948240/4933174079/4933733879/4933733880/4933733887"/>
    <x v="434"/>
    <x v="1"/>
    <x v="1579"/>
    <d v="2017-01-16T00:00:00"/>
    <x v="324"/>
    <n v="13"/>
    <n v="20"/>
    <x v="0"/>
    <n v="0"/>
    <n v="0"/>
    <n v="0"/>
    <n v="0"/>
    <n v="0"/>
    <m/>
    <m/>
    <n v="102956"/>
    <n v="38569"/>
    <n v="102956"/>
    <n v="38392"/>
    <m/>
    <m/>
    <m/>
    <x v="0"/>
  </r>
  <r>
    <s v="CTG"/>
    <s v="EM"/>
    <s v="MSCURK647668"/>
    <s v="MSC"/>
    <s v="4933283766/4933154018/4933733862/4933733888/4933643277/4933733874/4931948240/4933174079/4933733879/4933733880/4933733887"/>
    <x v="434"/>
    <x v="1"/>
    <x v="1580"/>
    <d v="2017-01-16T00:00:00"/>
    <x v="324"/>
    <n v="13"/>
    <n v="20"/>
    <x v="0"/>
    <n v="0"/>
    <n v="0"/>
    <n v="0"/>
    <n v="0"/>
    <n v="0"/>
    <m/>
    <m/>
    <n v="102956"/>
    <n v="38569"/>
    <n v="102956"/>
    <n v="141302"/>
    <m/>
    <m/>
    <m/>
    <x v="0"/>
  </r>
  <r>
    <s v="CTG"/>
    <s v="EM"/>
    <s v="MSCURK647668"/>
    <s v="MSC"/>
    <s v="4933283766/4933154018/4933733862/4933733888/4933643277/4933733874/4931948240/4933174079/4933733879/4933733880/4933733887"/>
    <x v="434"/>
    <x v="1"/>
    <x v="1581"/>
    <d v="2017-01-16T00:00:00"/>
    <x v="333"/>
    <n v="12"/>
    <n v="20"/>
    <x v="0"/>
    <n v="0"/>
    <n v="0"/>
    <n v="0"/>
    <n v="0"/>
    <n v="0"/>
    <m/>
    <m/>
    <n v="102956"/>
    <n v="38569"/>
    <m/>
    <m/>
    <m/>
    <m/>
    <m/>
    <x v="0"/>
  </r>
  <r>
    <s v="CTG"/>
    <s v="EM"/>
    <s v="HLCUHAM161233964"/>
    <s v="HAPAG"/>
    <s v="4933493318/4933118432/4933546122/4933546122/4933118432/4933546122/4933118432/4933733861"/>
    <x v="435"/>
    <x v="1"/>
    <x v="1582"/>
    <d v="2017-01-02T00:00:00"/>
    <x v="334"/>
    <n v="25"/>
    <n v="20"/>
    <x v="8"/>
    <n v="5"/>
    <n v="0"/>
    <n v="50"/>
    <n v="0"/>
    <n v="50"/>
    <m/>
    <m/>
    <m/>
    <m/>
    <m/>
    <m/>
    <m/>
    <m/>
    <m/>
    <x v="0"/>
  </r>
  <r>
    <s v="CTG"/>
    <s v="CM"/>
    <s v="HLCUATL161264690"/>
    <s v="HAPAG"/>
    <n v="4932843512"/>
    <x v="105"/>
    <x v="0"/>
    <x v="1583"/>
    <d v="2017-01-15T00:00:00"/>
    <x v="317"/>
    <n v="7"/>
    <n v="20"/>
    <x v="0"/>
    <n v="0"/>
    <n v="0"/>
    <n v="0"/>
    <n v="0"/>
    <n v="0"/>
    <m/>
    <m/>
    <m/>
    <m/>
    <m/>
    <m/>
    <m/>
    <m/>
    <m/>
    <x v="0"/>
  </r>
  <r>
    <s v="CTG"/>
    <s v="EM"/>
    <s v="HLCUHAM161252953"/>
    <s v="HAPAG"/>
    <s v="4933171921/4934043177/4933546124/4933174059/4933174069"/>
    <x v="436"/>
    <x v="0"/>
    <x v="1584"/>
    <d v="2017-01-09T00:00:00"/>
    <x v="328"/>
    <n v="23"/>
    <n v="20"/>
    <x v="6"/>
    <n v="3"/>
    <n v="0"/>
    <n v="30"/>
    <n v="0"/>
    <n v="30"/>
    <m/>
    <m/>
    <m/>
    <m/>
    <m/>
    <m/>
    <m/>
    <m/>
    <m/>
    <x v="0"/>
  </r>
  <r>
    <s v="CTG"/>
    <s v="EM"/>
    <s v="HLCUHAM161252953"/>
    <s v="HAPAG"/>
    <s v="4933171921/4934043177/4933546124/4933174059/4933174069"/>
    <x v="436"/>
    <x v="0"/>
    <x v="1585"/>
    <d v="2017-01-09T00:00:00"/>
    <x v="334"/>
    <n v="18"/>
    <n v="20"/>
    <x v="0"/>
    <n v="0"/>
    <n v="0"/>
    <n v="0"/>
    <n v="0"/>
    <n v="0"/>
    <m/>
    <m/>
    <m/>
    <m/>
    <m/>
    <m/>
    <m/>
    <m/>
    <m/>
    <x v="0"/>
  </r>
  <r>
    <s v="CTG"/>
    <s v="CM"/>
    <s v="HLCUATL170106555"/>
    <s v="HAPAG"/>
    <n v="4933436536"/>
    <x v="6"/>
    <x v="0"/>
    <x v="1586"/>
    <d v="2017-01-15T00:00:00"/>
    <x v="316"/>
    <n v="9"/>
    <n v="20"/>
    <x v="0"/>
    <n v="0"/>
    <n v="0"/>
    <n v="0"/>
    <n v="0"/>
    <n v="0"/>
    <m/>
    <m/>
    <m/>
    <m/>
    <m/>
    <m/>
    <m/>
    <m/>
    <m/>
    <x v="0"/>
  </r>
  <r>
    <s v="CTG"/>
    <s v="CM"/>
    <s v="HLCUATL170103199"/>
    <s v="HAPAG"/>
    <n v="4933436526"/>
    <x v="6"/>
    <x v="0"/>
    <x v="1587"/>
    <d v="2017-01-15T00:00:00"/>
    <x v="324"/>
    <n v="14"/>
    <n v="20"/>
    <x v="0"/>
    <n v="0"/>
    <n v="0"/>
    <n v="0"/>
    <n v="0"/>
    <n v="0"/>
    <m/>
    <m/>
    <m/>
    <m/>
    <m/>
    <m/>
    <m/>
    <m/>
    <m/>
    <x v="0"/>
  </r>
  <r>
    <s v="CTG"/>
    <s v="CM"/>
    <s v="HLCUATL170103199"/>
    <s v="HAPAG"/>
    <n v="4933436526"/>
    <x v="6"/>
    <x v="0"/>
    <x v="1588"/>
    <d v="2017-01-15T00:00:00"/>
    <x v="329"/>
    <n v="18"/>
    <n v="20"/>
    <x v="0"/>
    <n v="0"/>
    <n v="0"/>
    <n v="0"/>
    <n v="0"/>
    <n v="0"/>
    <m/>
    <m/>
    <m/>
    <m/>
    <m/>
    <m/>
    <m/>
    <m/>
    <m/>
    <x v="0"/>
  </r>
  <r>
    <s v="CTG"/>
    <s v="CM"/>
    <s v="HLCUATL161264730"/>
    <s v="HAPAG"/>
    <n v="4933495103"/>
    <x v="30"/>
    <x v="0"/>
    <x v="1589"/>
    <d v="2017-01-15T00:00:00"/>
    <x v="321"/>
    <n v="10"/>
    <n v="20"/>
    <x v="0"/>
    <n v="0"/>
    <n v="0"/>
    <n v="0"/>
    <n v="0"/>
    <n v="0"/>
    <m/>
    <m/>
    <m/>
    <m/>
    <m/>
    <m/>
    <m/>
    <m/>
    <m/>
    <x v="0"/>
  </r>
  <r>
    <s v="CTG"/>
    <s v="CM"/>
    <s v="HLCUATL161264730"/>
    <s v="HAPAG"/>
    <n v="4933495103"/>
    <x v="30"/>
    <x v="0"/>
    <x v="1590"/>
    <d v="2017-01-15T00:00:00"/>
    <x v="320"/>
    <n v="11"/>
    <n v="20"/>
    <x v="0"/>
    <n v="0"/>
    <n v="0"/>
    <n v="0"/>
    <n v="0"/>
    <n v="0"/>
    <m/>
    <m/>
    <m/>
    <m/>
    <m/>
    <m/>
    <m/>
    <m/>
    <m/>
    <x v="0"/>
  </r>
  <r>
    <s v="CTG"/>
    <s v="CM"/>
    <s v="HLCUATL161263463"/>
    <s v="HAPAG"/>
    <n v="4933495102"/>
    <x v="30"/>
    <x v="0"/>
    <x v="1591"/>
    <d v="2017-01-15T00:00:00"/>
    <x v="321"/>
    <n v="10"/>
    <n v="20"/>
    <x v="0"/>
    <n v="0"/>
    <n v="0"/>
    <n v="0"/>
    <n v="0"/>
    <n v="0"/>
    <m/>
    <m/>
    <m/>
    <m/>
    <m/>
    <m/>
    <m/>
    <m/>
    <m/>
    <x v="0"/>
  </r>
  <r>
    <s v="CTG"/>
    <s v="CM"/>
    <s v="HLCUATL161263463"/>
    <s v="HAPAG"/>
    <n v="4933495102"/>
    <x v="30"/>
    <x v="0"/>
    <x v="1592"/>
    <d v="2017-01-15T00:00:00"/>
    <x v="320"/>
    <n v="11"/>
    <n v="20"/>
    <x v="0"/>
    <n v="0"/>
    <n v="0"/>
    <n v="0"/>
    <n v="0"/>
    <n v="0"/>
    <m/>
    <m/>
    <m/>
    <m/>
    <m/>
    <m/>
    <m/>
    <m/>
    <m/>
    <x v="0"/>
  </r>
  <r>
    <s v="CTG"/>
    <s v="EM"/>
    <s v="MSCURK668409"/>
    <s v="MSC"/>
    <s v="4933733878/4933546126"/>
    <x v="437"/>
    <x v="1"/>
    <x v="1593"/>
    <d v="2017-01-16T00:00:00"/>
    <x v="326"/>
    <n v="22"/>
    <n v="20"/>
    <x v="11"/>
    <n v="2"/>
    <n v="0"/>
    <n v="20"/>
    <n v="0"/>
    <n v="20"/>
    <n v="102874"/>
    <n v="1025209"/>
    <m/>
    <m/>
    <n v="102875"/>
    <n v="470854"/>
    <n v="102875"/>
    <n v="102839"/>
    <m/>
    <x v="0"/>
  </r>
  <r>
    <s v="CTG"/>
    <s v="CM"/>
    <s v="NAM2597780"/>
    <s v="CMA CGM"/>
    <n v="4932843523"/>
    <x v="29"/>
    <x v="0"/>
    <x v="1594"/>
    <d v="2017-01-20T00:00:00"/>
    <x v="320"/>
    <n v="6"/>
    <n v="20"/>
    <x v="0"/>
    <n v="0"/>
    <n v="0"/>
    <n v="0"/>
    <n v="0"/>
    <n v="0"/>
    <m/>
    <m/>
    <m/>
    <m/>
    <m/>
    <m/>
    <m/>
    <m/>
    <m/>
    <x v="0"/>
  </r>
  <r>
    <s v="CTG"/>
    <s v="CM"/>
    <s v="HLCUATL161263938"/>
    <s v="HAPAG"/>
    <n v="4933492947"/>
    <x v="30"/>
    <x v="0"/>
    <x v="1595"/>
    <d v="2017-01-15T00:00:00"/>
    <x v="329"/>
    <n v="18"/>
    <n v="20"/>
    <x v="0"/>
    <n v="0"/>
    <n v="0"/>
    <n v="0"/>
    <n v="0"/>
    <n v="0"/>
    <m/>
    <m/>
    <m/>
    <m/>
    <m/>
    <m/>
    <m/>
    <m/>
    <m/>
    <x v="0"/>
  </r>
  <r>
    <s v="CTG"/>
    <s v="CM"/>
    <s v="HLCUATL161264634"/>
    <s v="HAPAG"/>
    <n v="4933492945"/>
    <x v="30"/>
    <x v="0"/>
    <x v="1596"/>
    <d v="2017-01-15T00:00:00"/>
    <x v="326"/>
    <n v="23"/>
    <n v="20"/>
    <x v="6"/>
    <n v="3"/>
    <n v="0"/>
    <n v="30"/>
    <n v="0"/>
    <n v="30"/>
    <m/>
    <m/>
    <m/>
    <m/>
    <m/>
    <m/>
    <m/>
    <m/>
    <m/>
    <x v="0"/>
  </r>
  <r>
    <s v="CTG"/>
    <s v="CM"/>
    <s v="HLCUATL161264634"/>
    <s v="HAPAG"/>
    <n v="4933492945"/>
    <x v="30"/>
    <x v="0"/>
    <x v="1597"/>
    <d v="2017-01-15T00:00:00"/>
    <x v="329"/>
    <n v="18"/>
    <n v="20"/>
    <x v="0"/>
    <n v="0"/>
    <n v="0"/>
    <n v="0"/>
    <n v="0"/>
    <n v="0"/>
    <m/>
    <m/>
    <m/>
    <m/>
    <m/>
    <m/>
    <m/>
    <m/>
    <m/>
    <x v="0"/>
  </r>
  <r>
    <s v="CTG"/>
    <s v="AP"/>
    <s v="MSCURK671197"/>
    <s v="MSC"/>
    <s v="4932429664/4932429665"/>
    <x v="59"/>
    <x v="0"/>
    <x v="1598"/>
    <d v="2017-01-23T00:00:00"/>
    <x v="327"/>
    <n v="16"/>
    <n v="20"/>
    <x v="0"/>
    <n v="0"/>
    <n v="0"/>
    <n v="0"/>
    <n v="0"/>
    <n v="0"/>
    <m/>
    <m/>
    <m/>
    <m/>
    <m/>
    <m/>
    <n v="103022"/>
    <n v="64697"/>
    <m/>
    <x v="0"/>
  </r>
  <r>
    <s v="CTG"/>
    <s v="EB"/>
    <s v="MSCUU5566049"/>
    <s v="MSC"/>
    <n v="4933845221"/>
    <x v="438"/>
    <x v="0"/>
    <x v="1599"/>
    <d v="2017-01-09T00:00:00"/>
    <x v="335"/>
    <n v="25"/>
    <n v="20"/>
    <x v="8"/>
    <n v="5"/>
    <n v="0"/>
    <n v="50"/>
    <n v="0"/>
    <n v="50"/>
    <n v="102755"/>
    <n v="1757636"/>
    <m/>
    <m/>
    <m/>
    <m/>
    <m/>
    <m/>
    <m/>
    <x v="0"/>
  </r>
  <r>
    <s v="CTG"/>
    <s v="EM"/>
    <s v="MSCUZY409428"/>
    <s v="MSC"/>
    <s v="4933645915/4934196607"/>
    <x v="439"/>
    <x v="0"/>
    <x v="1600"/>
    <d v="2017-01-17T00:00:00"/>
    <x v="326"/>
    <n v="21"/>
    <n v="20"/>
    <x v="20"/>
    <n v="1"/>
    <n v="0"/>
    <n v="10"/>
    <n v="0"/>
    <n v="10"/>
    <n v="102878"/>
    <n v="441930"/>
    <n v="102879"/>
    <n v="25384"/>
    <m/>
    <m/>
    <m/>
    <m/>
    <m/>
    <x v="0"/>
  </r>
  <r>
    <s v="CTG"/>
    <s v="AP"/>
    <s v="SUDU27001A445WCK"/>
    <s v="HAMBURG SUD"/>
    <n v="4933041830"/>
    <x v="440"/>
    <x v="0"/>
    <x v="1601"/>
    <d v="2017-01-16T00:00:00"/>
    <x v="326"/>
    <n v="22"/>
    <n v="20"/>
    <x v="11"/>
    <n v="2"/>
    <n v="0"/>
    <n v="20"/>
    <n v="0"/>
    <n v="20"/>
    <n v="221836"/>
    <n v="28838"/>
    <n v="221836"/>
    <n v="23416"/>
    <n v="221836"/>
    <n v="28327"/>
    <m/>
    <m/>
    <m/>
    <x v="0"/>
  </r>
  <r>
    <s v="CTG"/>
    <s v="EN"/>
    <s v="MSCURK688555"/>
    <s v="MSC"/>
    <s v="4931314151/4931314159"/>
    <x v="36"/>
    <x v="0"/>
    <x v="1602"/>
    <d v="2017-01-23T00:00:00"/>
    <x v="335"/>
    <n v="11"/>
    <n v="20"/>
    <x v="0"/>
    <n v="0"/>
    <n v="0"/>
    <n v="0"/>
    <n v="0"/>
    <n v="0"/>
    <m/>
    <m/>
    <m/>
    <m/>
    <m/>
    <m/>
    <m/>
    <m/>
    <m/>
    <x v="0"/>
  </r>
  <r>
    <s v="CTG"/>
    <s v="EN"/>
    <s v="MSCURK688555"/>
    <s v="MSC"/>
    <s v="4931314151/4931314159"/>
    <x v="36"/>
    <x v="0"/>
    <x v="1603"/>
    <d v="2017-01-23T00:00:00"/>
    <x v="326"/>
    <n v="15"/>
    <n v="20"/>
    <x v="0"/>
    <n v="0"/>
    <n v="0"/>
    <n v="0"/>
    <n v="0"/>
    <n v="0"/>
    <m/>
    <m/>
    <n v="103021"/>
    <n v="25151"/>
    <m/>
    <m/>
    <m/>
    <m/>
    <m/>
    <x v="0"/>
  </r>
  <r>
    <s v="CTG"/>
    <s v="EN"/>
    <s v="MSCURK688555"/>
    <s v="MSC"/>
    <s v="4931314151/4931314159"/>
    <x v="36"/>
    <x v="0"/>
    <x v="1604"/>
    <d v="2017-01-23T00:00:00"/>
    <x v="327"/>
    <n v="16"/>
    <n v="20"/>
    <x v="0"/>
    <n v="0"/>
    <n v="0"/>
    <n v="0"/>
    <n v="0"/>
    <n v="0"/>
    <m/>
    <m/>
    <m/>
    <m/>
    <m/>
    <m/>
    <n v="103021"/>
    <n v="64697"/>
    <m/>
    <x v="0"/>
  </r>
  <r>
    <s v="CTG"/>
    <s v="EV"/>
    <s v="FRA0290319"/>
    <s v="CMA CGM"/>
    <n v="4934313547"/>
    <x v="369"/>
    <x v="1"/>
    <x v="1605"/>
    <d v="2017-01-24T00:00:00"/>
    <x v="333"/>
    <n v="4"/>
    <n v="20"/>
    <x v="0"/>
    <n v="0"/>
    <n v="0"/>
    <n v="0"/>
    <n v="0"/>
    <n v="0"/>
    <m/>
    <m/>
    <m/>
    <m/>
    <m/>
    <m/>
    <m/>
    <m/>
    <m/>
    <x v="0"/>
  </r>
  <r>
    <s v="CTG"/>
    <s v="APDTA"/>
    <s v="MSCUP4853581"/>
    <s v="MSC"/>
    <s v="4933041822/4934003942/4933041823"/>
    <x v="441"/>
    <x v="0"/>
    <x v="1606"/>
    <d v="2017-01-23T00:00:00"/>
    <x v="324"/>
    <n v="6"/>
    <n v="20"/>
    <x v="0"/>
    <n v="0"/>
    <n v="0"/>
    <n v="0"/>
    <n v="0"/>
    <n v="0"/>
    <m/>
    <m/>
    <m/>
    <m/>
    <m/>
    <m/>
    <n v="102682"/>
    <n v="64697"/>
    <m/>
    <x v="0"/>
  </r>
  <r>
    <s v="CTG"/>
    <s v="EM"/>
    <s v="MSCURK646389"/>
    <s v="MSC"/>
    <s v="4933733866/4933174079/4933733867/4933829258/4933733896"/>
    <x v="442"/>
    <x v="0"/>
    <x v="1607"/>
    <d v="2017-01-16T00:00:00"/>
    <x v="326"/>
    <n v="22"/>
    <n v="20"/>
    <x v="11"/>
    <n v="2"/>
    <n v="0"/>
    <n v="20"/>
    <n v="0"/>
    <n v="20"/>
    <m/>
    <m/>
    <m/>
    <m/>
    <m/>
    <m/>
    <n v="102877"/>
    <n v="65295"/>
    <m/>
    <x v="0"/>
  </r>
  <r>
    <s v="CTG"/>
    <s v="EM"/>
    <s v="MSCURK646389"/>
    <s v="MSC"/>
    <s v="4933733866/4933174079/4933733867/4933829258/4933733896"/>
    <x v="442"/>
    <x v="0"/>
    <x v="1608"/>
    <d v="2017-01-16T00:00:00"/>
    <x v="326"/>
    <n v="22"/>
    <n v="20"/>
    <x v="11"/>
    <n v="2"/>
    <n v="0"/>
    <n v="20"/>
    <n v="0"/>
    <n v="20"/>
    <m/>
    <m/>
    <m/>
    <m/>
    <m/>
    <m/>
    <n v="102877"/>
    <n v="65295"/>
    <m/>
    <x v="0"/>
  </r>
  <r>
    <s v="CTG"/>
    <s v="EM"/>
    <s v="MSCURK646389"/>
    <s v="MSC"/>
    <s v="4933733866/4933174079/4933733867/4933829258/4933733896"/>
    <x v="442"/>
    <x v="0"/>
    <x v="1609"/>
    <d v="2017-01-16T00:00:00"/>
    <x v="326"/>
    <n v="22"/>
    <n v="20"/>
    <x v="11"/>
    <n v="2"/>
    <n v="0"/>
    <n v="20"/>
    <n v="0"/>
    <n v="20"/>
    <m/>
    <m/>
    <n v="102877"/>
    <n v="25383"/>
    <m/>
    <m/>
    <m/>
    <m/>
    <m/>
    <x v="0"/>
  </r>
  <r>
    <s v="CTG"/>
    <s v="EM"/>
    <s v="MSCURK646389"/>
    <s v="MSC"/>
    <s v="4933733866/4933174079/4933733867/4933829258/4933733896"/>
    <x v="442"/>
    <x v="0"/>
    <x v="1610"/>
    <d v="2017-01-16T00:00:00"/>
    <x v="326"/>
    <n v="22"/>
    <n v="20"/>
    <x v="11"/>
    <n v="2"/>
    <n v="0"/>
    <n v="20"/>
    <n v="0"/>
    <n v="20"/>
    <m/>
    <m/>
    <m/>
    <m/>
    <m/>
    <m/>
    <n v="102877"/>
    <n v="65295"/>
    <m/>
    <x v="0"/>
  </r>
  <r>
    <s v="CTG"/>
    <s v="EM"/>
    <s v="FRA0290412"/>
    <s v="CMA CGM"/>
    <n v="4934403721"/>
    <x v="443"/>
    <x v="0"/>
    <x v="1611"/>
    <d v="2017-01-24T00:00:00"/>
    <x v="336"/>
    <n v="11"/>
    <n v="20"/>
    <x v="0"/>
    <n v="0"/>
    <n v="0"/>
    <n v="0"/>
    <n v="0"/>
    <n v="0"/>
    <m/>
    <m/>
    <m/>
    <m/>
    <m/>
    <m/>
    <m/>
    <m/>
    <m/>
    <x v="0"/>
  </r>
  <r>
    <s v="CTG"/>
    <s v="EN"/>
    <s v="MSCURK686112"/>
    <s v="MSC"/>
    <n v="4933849930"/>
    <x v="21"/>
    <x v="0"/>
    <x v="1612"/>
    <d v="2017-01-23T00:00:00"/>
    <x v="327"/>
    <n v="16"/>
    <n v="20"/>
    <x v="0"/>
    <n v="0"/>
    <n v="0"/>
    <n v="0"/>
    <n v="0"/>
    <n v="0"/>
    <m/>
    <m/>
    <m/>
    <m/>
    <m/>
    <m/>
    <n v="103020"/>
    <n v="64697"/>
    <m/>
    <x v="0"/>
  </r>
  <r>
    <s v="CTG"/>
    <s v="EM"/>
    <s v="FRA0290598"/>
    <s v="CMA CGM"/>
    <n v="4933643277"/>
    <x v="444"/>
    <x v="0"/>
    <x v="1613"/>
    <d v="2017-01-24T00:00:00"/>
    <x v="329"/>
    <n v="9"/>
    <n v="20"/>
    <x v="0"/>
    <n v="0"/>
    <n v="0"/>
    <n v="0"/>
    <n v="0"/>
    <n v="0"/>
    <m/>
    <m/>
    <m/>
    <m/>
    <m/>
    <m/>
    <m/>
    <m/>
    <m/>
    <x v="0"/>
  </r>
  <r>
    <s v="CTG"/>
    <s v="EM"/>
    <s v="HLCUHAM170108235"/>
    <s v="HAPAG"/>
    <n v="4930683835"/>
    <x v="26"/>
    <x v="1"/>
    <x v="1614"/>
    <d v="2017-01-24T00:00:00"/>
    <x v="326"/>
    <n v="14"/>
    <n v="20"/>
    <x v="0"/>
    <n v="0"/>
    <n v="0"/>
    <n v="0"/>
    <n v="0"/>
    <n v="0"/>
    <m/>
    <m/>
    <m/>
    <m/>
    <m/>
    <m/>
    <m/>
    <m/>
    <m/>
    <x v="0"/>
  </r>
  <r>
    <s v="CTG"/>
    <s v="EM"/>
    <s v="HLCUHAM170108235"/>
    <s v="HAPAG"/>
    <n v="4930683835"/>
    <x v="26"/>
    <x v="1"/>
    <x v="1615"/>
    <d v="2017-01-24T00:00:00"/>
    <x v="337"/>
    <n v="13"/>
    <n v="20"/>
    <x v="0"/>
    <n v="0"/>
    <n v="0"/>
    <n v="0"/>
    <n v="0"/>
    <n v="0"/>
    <m/>
    <m/>
    <m/>
    <m/>
    <m/>
    <m/>
    <m/>
    <m/>
    <m/>
    <x v="0"/>
  </r>
  <r>
    <s v="CTG"/>
    <s v="EM"/>
    <s v="FRA0290594"/>
    <s v="CMA CGM"/>
    <s v="4933738029/4934349239"/>
    <x v="445"/>
    <x v="4"/>
    <x v="1616"/>
    <d v="2017-01-24T00:00:00"/>
    <x v="324"/>
    <n v="5"/>
    <n v="3"/>
    <x v="11"/>
    <n v="2"/>
    <n v="0"/>
    <n v="356"/>
    <n v="0"/>
    <n v="356"/>
    <m/>
    <m/>
    <m/>
    <m/>
    <m/>
    <m/>
    <m/>
    <m/>
    <m/>
    <x v="0"/>
  </r>
  <r>
    <s v="CTG"/>
    <s v="EM"/>
    <s v="HLCUHAM170109969"/>
    <s v="HAPAG"/>
    <n v="4933733889"/>
    <x v="446"/>
    <x v="1"/>
    <x v="1617"/>
    <d v="2017-01-23T00:00:00"/>
    <x v="335"/>
    <n v="11"/>
    <n v="20"/>
    <x v="0"/>
    <n v="0"/>
    <n v="0"/>
    <n v="0"/>
    <n v="0"/>
    <n v="0"/>
    <m/>
    <m/>
    <m/>
    <m/>
    <m/>
    <m/>
    <m/>
    <m/>
    <m/>
    <x v="0"/>
  </r>
  <r>
    <s v="CTG"/>
    <s v="EM"/>
    <s v="FRA0290605"/>
    <s v="CMA CGM"/>
    <s v="4934043178/4933733870/4934043179"/>
    <x v="447"/>
    <x v="1"/>
    <x v="1618"/>
    <d v="2017-01-24T00:00:00"/>
    <x v="336"/>
    <n v="11"/>
    <n v="20"/>
    <x v="0"/>
    <n v="0"/>
    <n v="0"/>
    <n v="0"/>
    <n v="0"/>
    <n v="0"/>
    <m/>
    <m/>
    <m/>
    <m/>
    <m/>
    <m/>
    <m/>
    <m/>
    <m/>
    <x v="0"/>
  </r>
  <r>
    <s v="CTG"/>
    <s v="EN"/>
    <s v="SUDUC6BASNC0250X"/>
    <s v="HAMBURG SUD"/>
    <s v="4933948597/4934043189/4933870584/4933849936"/>
    <x v="448"/>
    <x v="2"/>
    <x v="1619"/>
    <d v="2017-01-24T00:00:00"/>
    <x v="325"/>
    <n v="12"/>
    <n v="3"/>
    <x v="12"/>
    <n v="9"/>
    <n v="0"/>
    <n v="1350"/>
    <n v="0"/>
    <n v="1350"/>
    <m/>
    <m/>
    <m/>
    <m/>
    <m/>
    <m/>
    <m/>
    <m/>
    <m/>
    <x v="0"/>
  </r>
  <r>
    <s v="CTG"/>
    <s v="EC"/>
    <s v="FRA0290508"/>
    <s v="CMA CGM"/>
    <s v="4934293202/4933898542/4934227990/4933034986/4934293202"/>
    <x v="449"/>
    <x v="0"/>
    <x v="1620"/>
    <d v="2017-01-24T00:00:00"/>
    <x v="325"/>
    <n v="12"/>
    <n v="20"/>
    <x v="0"/>
    <n v="0"/>
    <n v="0"/>
    <n v="0"/>
    <n v="0"/>
    <n v="0"/>
    <m/>
    <m/>
    <m/>
    <m/>
    <m/>
    <m/>
    <m/>
    <m/>
    <m/>
    <x v="0"/>
  </r>
  <r>
    <s v="CTG"/>
    <s v="AP"/>
    <s v="MSCURK705953"/>
    <s v="MSC"/>
    <n v="4933769540"/>
    <x v="175"/>
    <x v="0"/>
    <x v="1621"/>
    <d v="2017-01-23T00:00:00"/>
    <x v="328"/>
    <n v="9"/>
    <n v="20"/>
    <x v="0"/>
    <n v="0"/>
    <n v="0"/>
    <n v="0"/>
    <n v="0"/>
    <n v="0"/>
    <m/>
    <m/>
    <m/>
    <m/>
    <m/>
    <m/>
    <m/>
    <m/>
    <m/>
    <x v="0"/>
  </r>
  <r>
    <s v="CTG"/>
    <s v="EN"/>
    <s v="HLCUATL170121481"/>
    <s v="HAPAG"/>
    <n v="4933870583"/>
    <x v="450"/>
    <x v="1"/>
    <x v="1622"/>
    <d v="2017-01-29T00:00:00"/>
    <x v="338"/>
    <n v="13"/>
    <n v="20"/>
    <x v="0"/>
    <n v="0"/>
    <n v="0"/>
    <n v="0"/>
    <n v="0"/>
    <n v="0"/>
    <m/>
    <m/>
    <m/>
    <m/>
    <m/>
    <m/>
    <m/>
    <m/>
    <m/>
    <x v="0"/>
  </r>
  <r>
    <s v="CTG"/>
    <s v="CM"/>
    <s v="HLCUATL170120518"/>
    <s v="HAPAG"/>
    <n v="4932843545"/>
    <x v="6"/>
    <x v="0"/>
    <x v="1623"/>
    <d v="2017-01-29T00:00:00"/>
    <x v="336"/>
    <n v="6"/>
    <n v="20"/>
    <x v="0"/>
    <n v="0"/>
    <n v="0"/>
    <n v="0"/>
    <n v="0"/>
    <n v="0"/>
    <m/>
    <m/>
    <m/>
    <m/>
    <m/>
    <m/>
    <m/>
    <m/>
    <m/>
    <x v="0"/>
  </r>
  <r>
    <s v="CTG"/>
    <s v="CM"/>
    <s v="HLCUATL170120518"/>
    <s v="HAPAG"/>
    <n v="4932843545"/>
    <x v="6"/>
    <x v="0"/>
    <x v="1624"/>
    <d v="2017-01-29T00:00:00"/>
    <x v="325"/>
    <n v="7"/>
    <n v="20"/>
    <x v="0"/>
    <n v="0"/>
    <n v="0"/>
    <n v="0"/>
    <n v="0"/>
    <n v="0"/>
    <m/>
    <m/>
    <m/>
    <m/>
    <m/>
    <m/>
    <m/>
    <m/>
    <m/>
    <x v="0"/>
  </r>
  <r>
    <s v="CTG"/>
    <s v="CM"/>
    <s v="HLCUATL170120299"/>
    <s v="HAPAG"/>
    <n v="4933436535"/>
    <x v="6"/>
    <x v="0"/>
    <x v="1625"/>
    <d v="2017-01-29T00:00:00"/>
    <x v="325"/>
    <n v="7"/>
    <n v="20"/>
    <x v="0"/>
    <n v="0"/>
    <n v="0"/>
    <n v="0"/>
    <n v="0"/>
    <n v="0"/>
    <m/>
    <m/>
    <m/>
    <m/>
    <m/>
    <m/>
    <m/>
    <m/>
    <m/>
    <x v="0"/>
  </r>
  <r>
    <s v="CTG"/>
    <s v="CM"/>
    <s v="HLCUATL170120299"/>
    <s v="HAPAG"/>
    <n v="4933436535"/>
    <x v="6"/>
    <x v="0"/>
    <x v="1626"/>
    <d v="2017-01-29T00:00:00"/>
    <x v="326"/>
    <n v="9"/>
    <n v="20"/>
    <x v="0"/>
    <n v="0"/>
    <n v="0"/>
    <n v="0"/>
    <n v="0"/>
    <n v="0"/>
    <m/>
    <m/>
    <m/>
    <m/>
    <m/>
    <m/>
    <m/>
    <m/>
    <m/>
    <x v="0"/>
  </r>
  <r>
    <s v="CTG"/>
    <s v="EM"/>
    <s v="FRA0290824"/>
    <s v="CMA CGM"/>
    <s v="4933741465/4933741463"/>
    <x v="245"/>
    <x v="1"/>
    <x v="1627"/>
    <d v="2017-01-31T00:00:00"/>
    <x v="339"/>
    <n v="14"/>
    <n v="20"/>
    <x v="0"/>
    <n v="0"/>
    <n v="0"/>
    <n v="0"/>
    <n v="0"/>
    <n v="0"/>
    <m/>
    <m/>
    <m/>
    <m/>
    <m/>
    <m/>
    <m/>
    <m/>
    <m/>
    <x v="0"/>
  </r>
  <r>
    <s v="CTG"/>
    <s v="EM"/>
    <s v="FRA0290152"/>
    <s v="CMA CGM"/>
    <n v="4933919399"/>
    <x v="451"/>
    <x v="1"/>
    <x v="1628"/>
    <d v="2017-01-29T00:00:00"/>
    <x v="338"/>
    <n v="13"/>
    <n v="20"/>
    <x v="0"/>
    <n v="0"/>
    <n v="0"/>
    <n v="0"/>
    <n v="0"/>
    <n v="0"/>
    <m/>
    <m/>
    <m/>
    <m/>
    <m/>
    <m/>
    <m/>
    <m/>
    <m/>
    <x v="0"/>
  </r>
  <r>
    <s v="CTG"/>
    <s v="EM"/>
    <s v="MSCURK697697"/>
    <s v="MSC"/>
    <s v="4933643277/4933733892/4933118435"/>
    <x v="452"/>
    <x v="1"/>
    <x v="1629"/>
    <d v="2017-01-30T00:00:00"/>
    <x v="338"/>
    <n v="12"/>
    <n v="20"/>
    <x v="0"/>
    <n v="0"/>
    <n v="0"/>
    <n v="0"/>
    <n v="0"/>
    <n v="0"/>
    <m/>
    <m/>
    <m/>
    <m/>
    <m/>
    <m/>
    <m/>
    <m/>
    <m/>
    <x v="0"/>
  </r>
  <r>
    <s v="CTG"/>
    <s v="EM"/>
    <s v="MSCURK697697"/>
    <s v="MSC"/>
    <s v="4933850294/4934043183/4933123356"/>
    <x v="453"/>
    <x v="1"/>
    <x v="1630"/>
    <d v="2017-01-30T00:00:00"/>
    <x v="339"/>
    <n v="15"/>
    <n v="20"/>
    <x v="0"/>
    <n v="0"/>
    <n v="0"/>
    <n v="0"/>
    <n v="0"/>
    <n v="0"/>
    <m/>
    <m/>
    <m/>
    <m/>
    <m/>
    <m/>
    <m/>
    <m/>
    <m/>
    <x v="0"/>
  </r>
  <r>
    <s v="CTG"/>
    <s v="EM"/>
    <s v="HLCUHAM170117568"/>
    <s v="HAPAG"/>
    <s v="4933174096/4933174098"/>
    <x v="245"/>
    <x v="1"/>
    <x v="1631"/>
    <d v="2017-01-31T00:00:00"/>
    <x v="338"/>
    <n v="11"/>
    <n v="20"/>
    <x v="0"/>
    <n v="0"/>
    <n v="0"/>
    <n v="0"/>
    <n v="0"/>
    <n v="0"/>
    <m/>
    <m/>
    <m/>
    <m/>
    <m/>
    <m/>
    <m/>
    <m/>
    <m/>
    <x v="0"/>
  </r>
  <r>
    <s v="CTG"/>
    <s v="EM"/>
    <s v="HLCUHAM170117568"/>
    <s v="HAPAG"/>
    <s v="4933174096/4933174098"/>
    <x v="245"/>
    <x v="1"/>
    <x v="1632"/>
    <d v="2017-01-31T00:00:00"/>
    <x v="332"/>
    <n v="10"/>
    <n v="20"/>
    <x v="0"/>
    <n v="0"/>
    <n v="0"/>
    <n v="0"/>
    <n v="0"/>
    <n v="0"/>
    <m/>
    <m/>
    <m/>
    <m/>
    <m/>
    <m/>
    <m/>
    <m/>
    <m/>
    <x v="0"/>
  </r>
  <r>
    <s v="CTG"/>
    <s v="CM"/>
    <s v="HLCUATL170121788"/>
    <s v="HAPAG"/>
    <n v="4933547244"/>
    <x v="30"/>
    <x v="0"/>
    <x v="1633"/>
    <d v="2017-01-29T00:00:00"/>
    <x v="340"/>
    <n v="17"/>
    <n v="20"/>
    <x v="0"/>
    <n v="0"/>
    <n v="0"/>
    <n v="0"/>
    <n v="0"/>
    <n v="0"/>
    <m/>
    <m/>
    <m/>
    <m/>
    <m/>
    <m/>
    <m/>
    <m/>
    <m/>
    <x v="0"/>
  </r>
  <r>
    <s v="CTG"/>
    <s v="AP"/>
    <s v="HLCUPSE170150606"/>
    <s v="HAPAG"/>
    <n v="4933041828"/>
    <x v="107"/>
    <x v="1"/>
    <x v="1634"/>
    <d v="2017-02-05T00:00:00"/>
    <x v="340"/>
    <n v="10"/>
    <n v="20"/>
    <x v="0"/>
    <n v="0"/>
    <n v="0"/>
    <n v="0"/>
    <n v="0"/>
    <n v="0"/>
    <m/>
    <m/>
    <m/>
    <m/>
    <m/>
    <m/>
    <m/>
    <m/>
    <m/>
    <x v="0"/>
  </r>
  <r>
    <s v="CTG"/>
    <s v="AP"/>
    <s v="HLCUSS5170123678"/>
    <s v="HAPAG"/>
    <n v="4934221907"/>
    <x v="454"/>
    <x v="0"/>
    <x v="1635"/>
    <d v="2017-02-04T00:00:00"/>
    <x v="341"/>
    <n v="8"/>
    <n v="20"/>
    <x v="0"/>
    <n v="0"/>
    <n v="0"/>
    <n v="0"/>
    <n v="0"/>
    <n v="0"/>
    <m/>
    <m/>
    <m/>
    <m/>
    <m/>
    <m/>
    <m/>
    <m/>
    <m/>
    <x v="0"/>
  </r>
  <r>
    <s v="BUN"/>
    <s v="CM"/>
    <s v="HLCUATL161213819"/>
    <s v="HAPAG"/>
    <n v="4933492950"/>
    <x v="30"/>
    <x v="0"/>
    <x v="1636"/>
    <d v="2017-01-01T00:00:00"/>
    <x v="319"/>
    <n v="11"/>
    <n v="20"/>
    <x v="0"/>
    <n v="0"/>
    <n v="0"/>
    <n v="0"/>
    <n v="0"/>
    <n v="0"/>
    <m/>
    <m/>
    <m/>
    <m/>
    <m/>
    <m/>
    <m/>
    <m/>
    <m/>
    <x v="0"/>
  </r>
  <r>
    <s v="BUN"/>
    <s v="EB"/>
    <s v="TWSC16120467"/>
    <s v="TGL"/>
    <n v="4933918647"/>
    <x v="455"/>
    <x v="0"/>
    <x v="1637"/>
    <d v="2017-01-25T00:00:00"/>
    <x v="328"/>
    <n v="7"/>
    <n v="10"/>
    <x v="0"/>
    <n v="0"/>
    <n v="0"/>
    <n v="0"/>
    <n v="0"/>
    <n v="0"/>
    <m/>
    <m/>
    <m/>
    <m/>
    <m/>
    <m/>
    <m/>
    <m/>
    <m/>
    <x v="0"/>
  </r>
  <r>
    <s v="BUN"/>
    <s v="EB"/>
    <s v="TWSC16120467"/>
    <s v="TGL"/>
    <n v="4933918647"/>
    <x v="455"/>
    <x v="0"/>
    <x v="1638"/>
    <d v="2017-01-25T00:00:00"/>
    <x v="328"/>
    <n v="7"/>
    <n v="10"/>
    <x v="0"/>
    <n v="0"/>
    <n v="0"/>
    <n v="0"/>
    <n v="0"/>
    <n v="0"/>
    <m/>
    <m/>
    <m/>
    <m/>
    <m/>
    <m/>
    <m/>
    <m/>
    <m/>
    <x v="0"/>
  </r>
  <r>
    <s v="BUN"/>
    <s v="EB"/>
    <s v="TWSC16120467"/>
    <s v="TGL"/>
    <n v="4933918647"/>
    <x v="455"/>
    <x v="0"/>
    <x v="1639"/>
    <d v="2017-01-25T00:00:00"/>
    <x v="328"/>
    <n v="7"/>
    <n v="10"/>
    <x v="0"/>
    <n v="0"/>
    <n v="0"/>
    <n v="0"/>
    <n v="0"/>
    <n v="0"/>
    <m/>
    <m/>
    <m/>
    <m/>
    <m/>
    <m/>
    <m/>
    <m/>
    <m/>
    <x v="0"/>
  </r>
  <r>
    <s v="BUN"/>
    <s v="EB"/>
    <s v="TWSC16120467"/>
    <s v="TGL"/>
    <n v="4933918647"/>
    <x v="455"/>
    <x v="0"/>
    <x v="1640"/>
    <d v="2017-01-25T00:00:00"/>
    <x v="328"/>
    <n v="7"/>
    <n v="10"/>
    <x v="0"/>
    <n v="0"/>
    <n v="0"/>
    <n v="0"/>
    <n v="0"/>
    <n v="0"/>
    <m/>
    <m/>
    <m/>
    <m/>
    <m/>
    <m/>
    <m/>
    <m/>
    <m/>
    <x v="0"/>
  </r>
  <r>
    <s v="BUN"/>
    <s v="EV"/>
    <s v="MSCURK702000"/>
    <s v="MSC"/>
    <n v="4934061249"/>
    <x v="456"/>
    <x v="0"/>
    <x v="1641"/>
    <d v="2017-01-29T00:00:00"/>
    <x v="326"/>
    <n v="9"/>
    <n v="20"/>
    <x v="0"/>
    <n v="0"/>
    <n v="0"/>
    <n v="0"/>
    <n v="0"/>
    <n v="0"/>
    <m/>
    <m/>
    <m/>
    <m/>
    <m/>
    <m/>
    <m/>
    <m/>
    <m/>
    <x v="0"/>
  </r>
  <r>
    <s v="BUN"/>
    <s v="ED"/>
    <s v="SUDU26297A38W4HK / 00120650 "/>
    <s v="HAMBURG SUD"/>
    <n v="4932430168"/>
    <x v="84"/>
    <x v="3"/>
    <x v="1642"/>
    <d v="2016-11-23T00:00:00"/>
    <x v="328"/>
    <n v="70"/>
    <n v="15"/>
    <x v="66"/>
    <n v="20"/>
    <n v="35"/>
    <n v="500"/>
    <n v="875"/>
    <n v="1375"/>
    <m/>
    <m/>
    <m/>
    <m/>
    <m/>
    <m/>
    <m/>
    <m/>
    <m/>
    <x v="0"/>
  </r>
  <r>
    <s v="CTG"/>
    <s v="EM"/>
    <s v="FRA0290824"/>
    <s v="CMA CGM"/>
    <s v="4933741465/4933741463"/>
    <x v="245"/>
    <x v="1"/>
    <x v="1643"/>
    <d v="2017-01-31T00:00:00"/>
    <x v="331"/>
    <n v="9"/>
    <n v="20"/>
    <x v="0"/>
    <n v="0"/>
    <n v="0"/>
    <n v="0"/>
    <n v="0"/>
    <n v="0"/>
    <m/>
    <m/>
    <m/>
    <m/>
    <m/>
    <m/>
    <m/>
    <m/>
    <m/>
    <x v="0"/>
  </r>
  <r>
    <s v="CTG"/>
    <s v="AP"/>
    <s v="MSCURK726405"/>
    <s v="MSC"/>
    <s v="4930746766/4932424663"/>
    <x v="5"/>
    <x v="0"/>
    <x v="1644"/>
    <d v="2017-01-30T00:00:00"/>
    <x v="325"/>
    <n v="6"/>
    <n v="20"/>
    <x v="0"/>
    <n v="0"/>
    <n v="0"/>
    <n v="0"/>
    <n v="0"/>
    <n v="0"/>
    <m/>
    <m/>
    <n v="102880"/>
    <n v="25335"/>
    <m/>
    <m/>
    <m/>
    <m/>
    <m/>
    <x v="0"/>
  </r>
  <r>
    <s v="CTG"/>
    <s v="AP"/>
    <s v="HLCUATL161259207"/>
    <s v="HAPAG"/>
    <n v="4933622590"/>
    <x v="214"/>
    <x v="0"/>
    <x v="1645"/>
    <d v="2017-01-15T00:00:00"/>
    <x v="326"/>
    <n v="23"/>
    <n v="20"/>
    <x v="6"/>
    <n v="3"/>
    <n v="0"/>
    <n v="30"/>
    <n v="0"/>
    <n v="30"/>
    <m/>
    <m/>
    <m/>
    <m/>
    <m/>
    <m/>
    <m/>
    <m/>
    <m/>
    <x v="0"/>
  </r>
  <r>
    <s v="CTG"/>
    <s v="CM"/>
    <s v="ANT1064897"/>
    <s v="CMA CGM"/>
    <s v="4934462953/4934462952"/>
    <x v="457"/>
    <x v="0"/>
    <x v="1646"/>
    <d v="2017-01-31T00:00:00"/>
    <x v="326"/>
    <n v="7"/>
    <n v="20"/>
    <x v="0"/>
    <n v="0"/>
    <n v="0"/>
    <n v="0"/>
    <n v="0"/>
    <n v="0"/>
    <m/>
    <m/>
    <m/>
    <m/>
    <m/>
    <m/>
    <m/>
    <m/>
    <m/>
    <x v="0"/>
  </r>
  <r>
    <s v="CTG"/>
    <s v="CM"/>
    <s v="ANT1064897"/>
    <s v="CMA CGM"/>
    <s v="4934462953/4934462952"/>
    <x v="457"/>
    <x v="0"/>
    <x v="1647"/>
    <d v="2017-01-31T00:00:00"/>
    <x v="325"/>
    <n v="5"/>
    <n v="20"/>
    <x v="0"/>
    <n v="0"/>
    <n v="0"/>
    <n v="0"/>
    <n v="0"/>
    <n v="0"/>
    <m/>
    <m/>
    <m/>
    <m/>
    <m/>
    <m/>
    <m/>
    <m/>
    <m/>
    <x v="0"/>
  </r>
  <r>
    <s v="CTG"/>
    <s v="EM"/>
    <s v="HLCUATL170104315"/>
    <s v="HAPAG"/>
    <n v="4934196610"/>
    <x v="235"/>
    <x v="0"/>
    <x v="1648"/>
    <d v="2017-01-29T00:00:00"/>
    <x v="342"/>
    <n v="20"/>
    <n v="20"/>
    <x v="0"/>
    <n v="0"/>
    <n v="0"/>
    <n v="0"/>
    <n v="0"/>
    <n v="0"/>
    <m/>
    <m/>
    <m/>
    <m/>
    <m/>
    <m/>
    <m/>
    <m/>
    <m/>
    <x v="0"/>
  </r>
  <r>
    <s v="CTG"/>
    <s v="EM"/>
    <s v="HLCUHAM170131776"/>
    <s v="HAPAG"/>
    <n v="4934376700"/>
    <x v="24"/>
    <x v="0"/>
    <x v="1649"/>
    <d v="2017-01-31T00:00:00"/>
    <x v="342"/>
    <n v="18"/>
    <n v="20"/>
    <x v="0"/>
    <n v="0"/>
    <n v="0"/>
    <n v="0"/>
    <n v="0"/>
    <n v="0"/>
    <m/>
    <m/>
    <m/>
    <m/>
    <m/>
    <m/>
    <m/>
    <m/>
    <m/>
    <x v="0"/>
  </r>
  <r>
    <s v="CTG"/>
    <s v="APDTA"/>
    <s v="HLCUHAM170119384"/>
    <s v="HAPAG"/>
    <n v="4930770071"/>
    <x v="5"/>
    <x v="0"/>
    <x v="1650"/>
    <d v="2017-01-31T00:00:00"/>
    <x v="327"/>
    <n v="8"/>
    <n v="20"/>
    <x v="0"/>
    <n v="0"/>
    <n v="0"/>
    <n v="0"/>
    <n v="0"/>
    <n v="0"/>
    <m/>
    <m/>
    <m/>
    <m/>
    <m/>
    <m/>
    <m/>
    <m/>
    <m/>
    <x v="0"/>
  </r>
  <r>
    <s v="CTG"/>
    <s v="EM"/>
    <s v="HLCUHAM170126985"/>
    <s v="HAPAG"/>
    <n v="4933645917"/>
    <x v="458"/>
    <x v="2"/>
    <x v="1651"/>
    <d v="2017-01-31T00:00:00"/>
    <x v="325"/>
    <n v="5"/>
    <n v="3"/>
    <x v="11"/>
    <n v="2"/>
    <n v="0"/>
    <n v="300"/>
    <n v="0"/>
    <n v="300"/>
    <m/>
    <m/>
    <m/>
    <m/>
    <m/>
    <m/>
    <m/>
    <m/>
    <m/>
    <x v="0"/>
  </r>
  <r>
    <s v="CTG"/>
    <s v="EM"/>
    <s v="HLCUHAM170131911"/>
    <s v="HAPAG"/>
    <s v="4934293022/4933733870/4933738010/4933733872/4934378604/4934351460"/>
    <x v="459"/>
    <x v="1"/>
    <x v="1652"/>
    <d v="2017-01-31T00:00:00"/>
    <x v="343"/>
    <n v="16"/>
    <n v="20"/>
    <x v="0"/>
    <n v="0"/>
    <n v="0"/>
    <n v="0"/>
    <n v="0"/>
    <n v="0"/>
    <m/>
    <m/>
    <m/>
    <m/>
    <m/>
    <m/>
    <m/>
    <m/>
    <m/>
    <x v="0"/>
  </r>
  <r>
    <s v="CTG"/>
    <s v="EV"/>
    <s v="FRA0291090"/>
    <s v="CMA CGM"/>
    <n v="4934461668"/>
    <x v="460"/>
    <x v="0"/>
    <x v="1653"/>
    <d v="2017-01-31T00:00:00"/>
    <x v="326"/>
    <n v="7"/>
    <n v="20"/>
    <x v="0"/>
    <n v="0"/>
    <n v="0"/>
    <n v="0"/>
    <n v="0"/>
    <n v="0"/>
    <m/>
    <m/>
    <m/>
    <m/>
    <m/>
    <m/>
    <m/>
    <m/>
    <m/>
    <x v="0"/>
  </r>
  <r>
    <s v="CTG"/>
    <s v="CM"/>
    <s v="HLCUATL170121777"/>
    <s v="HAPAG"/>
    <n v="4933547451"/>
    <x v="30"/>
    <x v="0"/>
    <x v="1654"/>
    <d v="2017-01-29T00:00:00"/>
    <x v="326"/>
    <n v="9"/>
    <n v="20"/>
    <x v="0"/>
    <n v="0"/>
    <n v="0"/>
    <n v="0"/>
    <n v="0"/>
    <n v="0"/>
    <m/>
    <m/>
    <m/>
    <m/>
    <m/>
    <m/>
    <m/>
    <m/>
    <m/>
    <x v="0"/>
  </r>
  <r>
    <s v="CTG"/>
    <s v="CM"/>
    <s v="HLCUATL170121777"/>
    <s v="HAPAG"/>
    <n v="4933547451"/>
    <x v="30"/>
    <x v="0"/>
    <x v="1655"/>
    <d v="2017-01-29T00:00:00"/>
    <x v="339"/>
    <n v="16"/>
    <n v="20"/>
    <x v="0"/>
    <n v="0"/>
    <n v="0"/>
    <n v="0"/>
    <n v="0"/>
    <n v="0"/>
    <m/>
    <m/>
    <m/>
    <m/>
    <m/>
    <m/>
    <m/>
    <m/>
    <m/>
    <x v="0"/>
  </r>
  <r>
    <s v="CTG"/>
    <s v="CM"/>
    <s v="HLCUATL170157856"/>
    <s v="HAPAG"/>
    <n v="4934196028"/>
    <x v="105"/>
    <x v="0"/>
    <x v="1656"/>
    <d v="2017-02-05T00:00:00"/>
    <x v="332"/>
    <n v="5"/>
    <n v="20"/>
    <x v="0"/>
    <n v="0"/>
    <n v="0"/>
    <n v="0"/>
    <n v="0"/>
    <n v="0"/>
    <m/>
    <m/>
    <m/>
    <m/>
    <m/>
    <m/>
    <m/>
    <m/>
    <m/>
    <x v="0"/>
  </r>
  <r>
    <s v="CTG"/>
    <s v="APDTA"/>
    <s v="FRA0290960"/>
    <s v="CMA CGM"/>
    <n v="4932492974"/>
    <x v="271"/>
    <x v="1"/>
    <x v="1657"/>
    <d v="2017-02-05T00:00:00"/>
    <x v="332"/>
    <n v="5"/>
    <n v="20"/>
    <x v="0"/>
    <n v="0"/>
    <n v="0"/>
    <n v="0"/>
    <n v="0"/>
    <n v="0"/>
    <m/>
    <m/>
    <m/>
    <m/>
    <m/>
    <m/>
    <m/>
    <m/>
    <m/>
    <x v="0"/>
  </r>
  <r>
    <s v="CTG"/>
    <s v="EM"/>
    <s v="MSCURK770593"/>
    <s v="MSC"/>
    <n v="4934376698"/>
    <x v="24"/>
    <x v="0"/>
    <x v="1658"/>
    <d v="2017-02-06T00:00:00"/>
    <x v="344"/>
    <n v="20"/>
    <n v="20"/>
    <x v="0"/>
    <n v="0"/>
    <n v="0"/>
    <n v="0"/>
    <n v="0"/>
    <n v="0"/>
    <m/>
    <m/>
    <m/>
    <m/>
    <m/>
    <m/>
    <m/>
    <m/>
    <m/>
    <x v="0"/>
  </r>
  <r>
    <s v="CTG"/>
    <s v="EB"/>
    <s v="HLCUATL170128871"/>
    <s v="HAPAG"/>
    <n v="4933314031"/>
    <x v="461"/>
    <x v="0"/>
    <x v="1659"/>
    <d v="2017-01-29T00:00:00"/>
    <x v="342"/>
    <n v="20"/>
    <n v="20"/>
    <x v="0"/>
    <n v="0"/>
    <n v="0"/>
    <n v="0"/>
    <n v="0"/>
    <n v="0"/>
    <m/>
    <m/>
    <m/>
    <m/>
    <m/>
    <m/>
    <m/>
    <m/>
    <m/>
    <x v="0"/>
  </r>
  <r>
    <s v="CTG"/>
    <s v="EV"/>
    <s v="NJZC012823"/>
    <s v="CMA CGM"/>
    <n v="4933571810"/>
    <x v="248"/>
    <x v="0"/>
    <x v="1660"/>
    <d v="2017-02-06T00:00:00"/>
    <x v="345"/>
    <n v="16"/>
    <n v="20"/>
    <x v="0"/>
    <n v="0"/>
    <n v="0"/>
    <n v="0"/>
    <n v="0"/>
    <n v="0"/>
    <m/>
    <m/>
    <m/>
    <m/>
    <m/>
    <m/>
    <m/>
    <m/>
    <m/>
    <x v="0"/>
  </r>
  <r>
    <s v="CTG"/>
    <s v="CM"/>
    <s v="HLCUATL170137981"/>
    <s v="HAPAG"/>
    <n v="4933515257"/>
    <x v="105"/>
    <x v="0"/>
    <x v="1661"/>
    <d v="2017-02-05T00:00:00"/>
    <x v="346"/>
    <n v="12"/>
    <n v="20"/>
    <x v="0"/>
    <n v="0"/>
    <n v="0"/>
    <n v="0"/>
    <n v="0"/>
    <n v="0"/>
    <m/>
    <m/>
    <m/>
    <m/>
    <m/>
    <m/>
    <m/>
    <m/>
    <m/>
    <x v="0"/>
  </r>
  <r>
    <s v="CTG"/>
    <s v="EM"/>
    <s v="MSCUZY424641"/>
    <s v="MSC"/>
    <n v="4933645916"/>
    <x v="274"/>
    <x v="0"/>
    <x v="1662"/>
    <d v="2017-02-07T00:00:00"/>
    <x v="347"/>
    <n v="12"/>
    <n v="20"/>
    <x v="0"/>
    <n v="0"/>
    <n v="0"/>
    <n v="0"/>
    <n v="0"/>
    <n v="0"/>
    <m/>
    <m/>
    <m/>
    <m/>
    <m/>
    <m/>
    <m/>
    <m/>
    <m/>
    <x v="0"/>
  </r>
  <r>
    <s v="CTG"/>
    <s v="EB"/>
    <s v="MSCUU5623857"/>
    <s v="MSC"/>
    <n v="4933845230"/>
    <x v="438"/>
    <x v="0"/>
    <x v="1663"/>
    <d v="2017-02-06T00:00:00"/>
    <x v="343"/>
    <n v="10"/>
    <n v="20"/>
    <x v="0"/>
    <n v="0"/>
    <n v="0"/>
    <n v="0"/>
    <n v="0"/>
    <n v="0"/>
    <m/>
    <m/>
    <m/>
    <m/>
    <m/>
    <m/>
    <m/>
    <m/>
    <m/>
    <x v="0"/>
  </r>
  <r>
    <s v="CTG"/>
    <s v="AP"/>
    <s v="HLCUATL170130558 "/>
    <s v="HAPAG"/>
    <n v="4933174398"/>
    <x v="43"/>
    <x v="1"/>
    <x v="1664"/>
    <d v="2017-02-05T00:00:00"/>
    <x v="348"/>
    <n v="18"/>
    <n v="20"/>
    <x v="0"/>
    <n v="0"/>
    <n v="0"/>
    <n v="0"/>
    <n v="0"/>
    <n v="0"/>
    <m/>
    <m/>
    <m/>
    <m/>
    <m/>
    <m/>
    <m/>
    <m/>
    <m/>
    <x v="0"/>
  </r>
  <r>
    <s v="CTG"/>
    <s v="EV"/>
    <s v="FRA0291062"/>
    <s v="CMA CGM"/>
    <n v="4934313550"/>
    <x v="369"/>
    <x v="1"/>
    <x v="1665"/>
    <d v="2017-02-07T00:00:00"/>
    <x v="338"/>
    <n v="4"/>
    <n v="20"/>
    <x v="0"/>
    <n v="0"/>
    <n v="0"/>
    <n v="0"/>
    <n v="0"/>
    <n v="0"/>
    <m/>
    <m/>
    <m/>
    <m/>
    <m/>
    <m/>
    <m/>
    <m/>
    <m/>
    <x v="0"/>
  </r>
  <r>
    <s v="CTG"/>
    <s v="CM"/>
    <s v="HLCUATL170155386"/>
    <s v="HAPAG"/>
    <n v="4933547453"/>
    <x v="30"/>
    <x v="0"/>
    <x v="1666"/>
    <d v="2017-02-05T00:00:00"/>
    <x v="338"/>
    <n v="6"/>
    <n v="20"/>
    <x v="0"/>
    <n v="0"/>
    <n v="0"/>
    <n v="0"/>
    <n v="0"/>
    <n v="0"/>
    <m/>
    <m/>
    <m/>
    <m/>
    <m/>
    <m/>
    <m/>
    <m/>
    <m/>
    <x v="0"/>
  </r>
  <r>
    <s v="CTG"/>
    <s v="CM"/>
    <s v="HLCUATL170155386"/>
    <s v="HAPAG"/>
    <n v="4933547453"/>
    <x v="30"/>
    <x v="0"/>
    <x v="1667"/>
    <d v="2017-02-05T00:00:00"/>
    <x v="338"/>
    <n v="6"/>
    <n v="20"/>
    <x v="0"/>
    <n v="0"/>
    <n v="0"/>
    <n v="0"/>
    <n v="0"/>
    <n v="0"/>
    <m/>
    <m/>
    <m/>
    <m/>
    <m/>
    <m/>
    <m/>
    <m/>
    <m/>
    <x v="0"/>
  </r>
  <r>
    <s v="CTG"/>
    <s v="EM"/>
    <s v="FRA0291343"/>
    <s v="CMA CGM"/>
    <s v="4934378629/4934378974"/>
    <x v="462"/>
    <x v="1"/>
    <x v="1668"/>
    <d v="2017-02-07T00:00:00"/>
    <x v="349"/>
    <n v="18"/>
    <n v="20"/>
    <x v="0"/>
    <n v="0"/>
    <n v="0"/>
    <n v="0"/>
    <n v="0"/>
    <n v="0"/>
    <m/>
    <m/>
    <m/>
    <m/>
    <m/>
    <m/>
    <m/>
    <m/>
    <m/>
    <x v="0"/>
  </r>
  <r>
    <s v="CTG"/>
    <s v="CM"/>
    <s v="HLCUATL170155415"/>
    <s v="HAPAG"/>
    <n v="4933547456"/>
    <x v="30"/>
    <x v="0"/>
    <x v="1669"/>
    <d v="2017-02-05T00:00:00"/>
    <x v="341"/>
    <n v="7"/>
    <n v="20"/>
    <x v="0"/>
    <n v="0"/>
    <n v="0"/>
    <n v="0"/>
    <n v="0"/>
    <n v="0"/>
    <m/>
    <m/>
    <m/>
    <m/>
    <m/>
    <m/>
    <m/>
    <m/>
    <m/>
    <x v="0"/>
  </r>
  <r>
    <s v="CTG"/>
    <s v="CM"/>
    <s v="HLCUATL170155415"/>
    <s v="HAPAG"/>
    <n v="4933547456"/>
    <x v="30"/>
    <x v="0"/>
    <x v="1670"/>
    <d v="2017-02-05T00:00:00"/>
    <x v="338"/>
    <n v="6"/>
    <n v="20"/>
    <x v="0"/>
    <n v="0"/>
    <n v="0"/>
    <n v="0"/>
    <n v="0"/>
    <n v="0"/>
    <m/>
    <m/>
    <m/>
    <m/>
    <m/>
    <m/>
    <m/>
    <m/>
    <m/>
    <x v="0"/>
  </r>
  <r>
    <s v="CTG"/>
    <s v="EM"/>
    <s v="HLCUATL170130547"/>
    <s v="HAPAG"/>
    <n v="4934349432"/>
    <x v="20"/>
    <x v="0"/>
    <x v="1671"/>
    <d v="2017-02-05T00:00:00"/>
    <x v="349"/>
    <n v="20"/>
    <n v="20"/>
    <x v="0"/>
    <n v="0"/>
    <n v="0"/>
    <n v="0"/>
    <n v="0"/>
    <n v="0"/>
    <m/>
    <m/>
    <m/>
    <m/>
    <m/>
    <m/>
    <m/>
    <m/>
    <m/>
    <x v="0"/>
  </r>
  <r>
    <s v="CTG"/>
    <s v="CM"/>
    <s v="HLCUATL170136543"/>
    <s v="HAPAG"/>
    <n v="4933900004"/>
    <x v="30"/>
    <x v="0"/>
    <x v="1672"/>
    <d v="2017-02-05T00:00:00"/>
    <x v="338"/>
    <n v="6"/>
    <n v="20"/>
    <x v="0"/>
    <n v="0"/>
    <n v="0"/>
    <n v="0"/>
    <n v="0"/>
    <n v="0"/>
    <m/>
    <m/>
    <m/>
    <m/>
    <m/>
    <m/>
    <m/>
    <m/>
    <m/>
    <x v="0"/>
  </r>
  <r>
    <s v="CTG"/>
    <s v="CM"/>
    <s v="HLCUATL170136543"/>
    <s v="HAPAG"/>
    <n v="4933900004"/>
    <x v="30"/>
    <x v="0"/>
    <x v="1673"/>
    <d v="2017-02-05T00:00:00"/>
    <x v="341"/>
    <n v="7"/>
    <n v="20"/>
    <x v="0"/>
    <n v="0"/>
    <n v="0"/>
    <n v="0"/>
    <n v="0"/>
    <n v="0"/>
    <m/>
    <m/>
    <m/>
    <m/>
    <m/>
    <m/>
    <m/>
    <m/>
    <m/>
    <x v="0"/>
  </r>
  <r>
    <s v="CTG"/>
    <s v="EM"/>
    <s v="FRA0291359"/>
    <s v="CMA CGM"/>
    <s v="4934378602/4934378603"/>
    <x v="24"/>
    <x v="0"/>
    <x v="1674"/>
    <d v="2017-02-07T00:00:00"/>
    <x v="349"/>
    <n v="18"/>
    <n v="20"/>
    <x v="0"/>
    <n v="0"/>
    <n v="0"/>
    <n v="0"/>
    <n v="0"/>
    <n v="0"/>
    <m/>
    <m/>
    <m/>
    <m/>
    <m/>
    <m/>
    <m/>
    <m/>
    <m/>
    <x v="0"/>
  </r>
  <r>
    <s v="CTG"/>
    <s v="CM"/>
    <s v="HLCUATL170155437"/>
    <s v="HAPAG"/>
    <n v="4933547247"/>
    <x v="30"/>
    <x v="0"/>
    <x v="1675"/>
    <d v="2017-02-05T00:00:00"/>
    <x v="342"/>
    <n v="13"/>
    <n v="20"/>
    <x v="0"/>
    <n v="0"/>
    <n v="0"/>
    <n v="0"/>
    <n v="0"/>
    <n v="0"/>
    <m/>
    <m/>
    <m/>
    <m/>
    <m/>
    <m/>
    <m/>
    <m/>
    <m/>
    <x v="0"/>
  </r>
  <r>
    <s v="CTG"/>
    <s v="CM"/>
    <s v="HLCUATL170155437"/>
    <s v="HAPAG"/>
    <n v="4933547247"/>
    <x v="30"/>
    <x v="0"/>
    <x v="1676"/>
    <d v="2017-02-05T00:00:00"/>
    <x v="347"/>
    <n v="14"/>
    <n v="20"/>
    <x v="0"/>
    <n v="0"/>
    <n v="0"/>
    <n v="0"/>
    <n v="0"/>
    <n v="0"/>
    <m/>
    <m/>
    <m/>
    <m/>
    <m/>
    <m/>
    <m/>
    <m/>
    <m/>
    <x v="0"/>
  </r>
  <r>
    <s v="CTG"/>
    <s v="EN"/>
    <s v="MSCURK771112"/>
    <s v="MSC"/>
    <s v="4934494739/4933741466/4933849937"/>
    <x v="463"/>
    <x v="1"/>
    <x v="1677"/>
    <d v="2017-02-06T00:00:00"/>
    <x v="350"/>
    <n v="18"/>
    <n v="20"/>
    <x v="0"/>
    <n v="0"/>
    <n v="0"/>
    <n v="0"/>
    <n v="0"/>
    <n v="0"/>
    <m/>
    <m/>
    <m/>
    <m/>
    <m/>
    <m/>
    <m/>
    <m/>
    <m/>
    <x v="0"/>
  </r>
  <r>
    <s v="CTG"/>
    <s v="CM"/>
    <s v="HLCUATL170136565"/>
    <s v="HAPAG"/>
    <n v="4933898150"/>
    <x v="30"/>
    <x v="0"/>
    <x v="1678"/>
    <d v="2017-02-05T00:00:00"/>
    <x v="347"/>
    <n v="14"/>
    <n v="20"/>
    <x v="0"/>
    <n v="0"/>
    <n v="0"/>
    <n v="0"/>
    <n v="0"/>
    <n v="0"/>
    <m/>
    <m/>
    <m/>
    <m/>
    <m/>
    <m/>
    <m/>
    <m/>
    <m/>
    <x v="0"/>
  </r>
  <r>
    <s v="CTG"/>
    <s v="CM"/>
    <s v="HLCUATL170136565"/>
    <s v="HAPAG"/>
    <n v="4933898150"/>
    <x v="30"/>
    <x v="0"/>
    <x v="1679"/>
    <d v="2017-02-05T00:00:00"/>
    <x v="349"/>
    <n v="20"/>
    <n v="20"/>
    <x v="0"/>
    <n v="0"/>
    <n v="0"/>
    <n v="0"/>
    <n v="0"/>
    <n v="0"/>
    <m/>
    <m/>
    <m/>
    <m/>
    <m/>
    <m/>
    <m/>
    <m/>
    <m/>
    <x v="0"/>
  </r>
  <r>
    <s v="CTG"/>
    <s v="ED"/>
    <s v="SMLU4734835A"/>
    <s v="Seaboard "/>
    <n v="4934679287"/>
    <x v="164"/>
    <x v="0"/>
    <x v="1680"/>
    <d v="2017-02-08T00:00:00"/>
    <x v="349"/>
    <n v="17"/>
    <n v="10"/>
    <x v="3"/>
    <n v="7"/>
    <n v="0"/>
    <n v="700"/>
    <n v="0"/>
    <n v="700"/>
    <m/>
    <m/>
    <m/>
    <m/>
    <m/>
    <m/>
    <m/>
    <m/>
    <m/>
    <x v="0"/>
  </r>
  <r>
    <s v="CTG"/>
    <s v="EM"/>
    <s v="HLCUANR170112010"/>
    <s v="HAPAG"/>
    <n v="4934043187"/>
    <x v="71"/>
    <x v="0"/>
    <x v="1681"/>
    <d v="2017-02-07T00:00:00"/>
    <x v="350"/>
    <n v="17"/>
    <n v="20"/>
    <x v="0"/>
    <n v="0"/>
    <n v="0"/>
    <n v="0"/>
    <n v="0"/>
    <n v="0"/>
    <m/>
    <m/>
    <m/>
    <m/>
    <m/>
    <m/>
    <m/>
    <m/>
    <m/>
    <x v="0"/>
  </r>
  <r>
    <s v="CTG"/>
    <s v="CM"/>
    <s v="MSCUKK001788"/>
    <s v="MSC"/>
    <n v="4934462954"/>
    <x v="105"/>
    <x v="0"/>
    <x v="1682"/>
    <d v="2017-02-13T00:00:00"/>
    <x v="346"/>
    <n v="4"/>
    <n v="20"/>
    <x v="0"/>
    <n v="0"/>
    <n v="0"/>
    <n v="0"/>
    <n v="0"/>
    <n v="0"/>
    <m/>
    <m/>
    <m/>
    <m/>
    <m/>
    <m/>
    <m/>
    <m/>
    <m/>
    <x v="0"/>
  </r>
  <r>
    <s v="CTG"/>
    <s v="EM"/>
    <s v="MSCURK797042"/>
    <s v="MSC"/>
    <n v="4934403737"/>
    <x v="464"/>
    <x v="1"/>
    <x v="1683"/>
    <d v="2017-02-13T00:00:00"/>
    <x v="345"/>
    <n v="9"/>
    <n v="20"/>
    <x v="0"/>
    <n v="0"/>
    <n v="0"/>
    <n v="0"/>
    <n v="0"/>
    <n v="0"/>
    <m/>
    <m/>
    <m/>
    <m/>
    <m/>
    <m/>
    <m/>
    <m/>
    <m/>
    <x v="0"/>
  </r>
  <r>
    <s v="CTG"/>
    <s v="CM"/>
    <s v="HLCUATL170202066"/>
    <s v="HAPAG"/>
    <n v="4933547227"/>
    <x v="29"/>
    <x v="0"/>
    <x v="1684"/>
    <d v="2017-02-12T00:00:00"/>
    <x v="344"/>
    <n v="14"/>
    <n v="20"/>
    <x v="0"/>
    <n v="0"/>
    <n v="0"/>
    <n v="0"/>
    <n v="0"/>
    <n v="0"/>
    <m/>
    <m/>
    <m/>
    <m/>
    <m/>
    <m/>
    <m/>
    <m/>
    <m/>
    <x v="0"/>
  </r>
  <r>
    <s v="CTG"/>
    <s v="EB"/>
    <s v="HLCUME3170131679"/>
    <s v="HAPAG"/>
    <n v="4934473210"/>
    <x v="302"/>
    <x v="0"/>
    <x v="1685"/>
    <d v="2017-02-09T00:00:00"/>
    <x v="344"/>
    <n v="17"/>
    <n v="20"/>
    <x v="0"/>
    <n v="0"/>
    <n v="0"/>
    <n v="0"/>
    <n v="0"/>
    <n v="0"/>
    <m/>
    <m/>
    <m/>
    <m/>
    <m/>
    <m/>
    <m/>
    <m/>
    <m/>
    <x v="0"/>
  </r>
  <r>
    <s v="CTG"/>
    <s v="AP"/>
    <s v="HLCUPSE170151039"/>
    <s v="HAPAG"/>
    <s v="4933619451/4933619452"/>
    <x v="306"/>
    <x v="1"/>
    <x v="1686"/>
    <d v="2017-02-10T00:00:00"/>
    <x v="348"/>
    <n v="13"/>
    <n v="20"/>
    <x v="0"/>
    <n v="0"/>
    <n v="0"/>
    <n v="0"/>
    <n v="0"/>
    <n v="0"/>
    <m/>
    <m/>
    <m/>
    <m/>
    <m/>
    <m/>
    <m/>
    <m/>
    <m/>
    <x v="0"/>
  </r>
  <r>
    <s v="CTG"/>
    <s v="APDTA"/>
    <s v="MSCURK756428"/>
    <s v="MSC"/>
    <s v="4931868606/4932450882"/>
    <x v="388"/>
    <x v="0"/>
    <x v="1687"/>
    <d v="2017-02-13T00:00:00"/>
    <x v="347"/>
    <n v="6"/>
    <n v="20"/>
    <x v="0"/>
    <n v="0"/>
    <n v="0"/>
    <n v="0"/>
    <n v="0"/>
    <n v="0"/>
    <m/>
    <m/>
    <m/>
    <m/>
    <m/>
    <m/>
    <m/>
    <m/>
    <m/>
    <x v="0"/>
  </r>
  <r>
    <s v="CTG"/>
    <s v="APDTA"/>
    <s v="HLCUATL170166320"/>
    <s v="HAPAG"/>
    <n v="4933622591"/>
    <x v="214"/>
    <x v="0"/>
    <x v="1688"/>
    <d v="2017-02-12T00:00:00"/>
    <x v="342"/>
    <n v="6"/>
    <n v="20"/>
    <x v="0"/>
    <n v="0"/>
    <n v="0"/>
    <n v="0"/>
    <n v="0"/>
    <n v="0"/>
    <m/>
    <m/>
    <m/>
    <m/>
    <m/>
    <m/>
    <m/>
    <m/>
    <m/>
    <x v="0"/>
  </r>
  <r>
    <s v="CTG"/>
    <s v="AP"/>
    <s v="MSCURK756600"/>
    <s v="MSC"/>
    <s v="4931868116/4930683483"/>
    <x v="465"/>
    <x v="0"/>
    <x v="1689"/>
    <d v="2017-02-13T00:00:00"/>
    <x v="342"/>
    <n v="5"/>
    <n v="20"/>
    <x v="0"/>
    <n v="0"/>
    <n v="0"/>
    <n v="0"/>
    <n v="0"/>
    <n v="0"/>
    <m/>
    <m/>
    <m/>
    <m/>
    <m/>
    <m/>
    <m/>
    <m/>
    <m/>
    <x v="0"/>
  </r>
  <r>
    <s v="CTG"/>
    <s v="EM"/>
    <s v="MSCUZY430887"/>
    <s v="MSC"/>
    <s v="4934043184/4934847965"/>
    <x v="299"/>
    <x v="0"/>
    <x v="1690"/>
    <d v="2017-02-14T00:00:00"/>
    <x v="349"/>
    <n v="11"/>
    <n v="20"/>
    <x v="0"/>
    <n v="0"/>
    <n v="0"/>
    <n v="0"/>
    <n v="0"/>
    <n v="0"/>
    <m/>
    <m/>
    <m/>
    <m/>
    <m/>
    <m/>
    <m/>
    <m/>
    <m/>
    <x v="0"/>
  </r>
  <r>
    <s v="CTG"/>
    <s v="EM"/>
    <s v="MSCUZY430887"/>
    <s v="MSC"/>
    <s v="4934043184/4934847965"/>
    <x v="299"/>
    <x v="0"/>
    <x v="1691"/>
    <d v="2017-02-14T00:00:00"/>
    <x v="344"/>
    <n v="12"/>
    <n v="20"/>
    <x v="0"/>
    <n v="0"/>
    <n v="0"/>
    <n v="0"/>
    <n v="0"/>
    <n v="0"/>
    <m/>
    <m/>
    <m/>
    <m/>
    <m/>
    <m/>
    <m/>
    <m/>
    <m/>
    <x v="0"/>
  </r>
  <r>
    <s v="CTG"/>
    <s v="CM"/>
    <s v="SUDU27001A4DOGUG"/>
    <s v="HAMBURG SUD"/>
    <n v="4933547240"/>
    <x v="29"/>
    <x v="0"/>
    <x v="1692"/>
    <d v="2017-02-14T00:00:00"/>
    <x v="342"/>
    <n v="4"/>
    <n v="20"/>
    <x v="0"/>
    <n v="0"/>
    <n v="0"/>
    <n v="0"/>
    <n v="0"/>
    <n v="0"/>
    <m/>
    <m/>
    <m/>
    <m/>
    <m/>
    <m/>
    <m/>
    <m/>
    <m/>
    <x v="0"/>
  </r>
  <r>
    <s v="CTG"/>
    <s v="CM"/>
    <s v="SUDU27001A4DOM5P"/>
    <s v="HAMBURG SUD"/>
    <n v="4933547242"/>
    <x v="29"/>
    <x v="0"/>
    <x v="1693"/>
    <d v="2017-02-14T00:00:00"/>
    <x v="342"/>
    <n v="4"/>
    <n v="20"/>
    <x v="0"/>
    <n v="0"/>
    <n v="0"/>
    <n v="0"/>
    <n v="0"/>
    <n v="0"/>
    <m/>
    <m/>
    <m/>
    <m/>
    <m/>
    <m/>
    <m/>
    <m/>
    <m/>
    <x v="0"/>
  </r>
  <r>
    <s v="CTG"/>
    <s v="CM"/>
    <s v="ANT1067038"/>
    <s v="CMA CGM"/>
    <n v="4934462955"/>
    <x v="105"/>
    <x v="0"/>
    <x v="1694"/>
    <d v="2017-02-14T00:00:00"/>
    <x v="342"/>
    <n v="4"/>
    <n v="20"/>
    <x v="0"/>
    <n v="0"/>
    <n v="0"/>
    <n v="0"/>
    <n v="0"/>
    <n v="0"/>
    <m/>
    <m/>
    <m/>
    <m/>
    <m/>
    <m/>
    <m/>
    <m/>
    <m/>
    <x v="0"/>
  </r>
  <r>
    <s v="CTG"/>
    <s v="EB"/>
    <s v="FRA0291261"/>
    <s v="CMA CGM"/>
    <n v="4933316600"/>
    <x v="466"/>
    <x v="1"/>
    <x v="1695"/>
    <d v="2017-01-31T00:00:00"/>
    <x v="345"/>
    <n v="22"/>
    <n v="20"/>
    <x v="11"/>
    <n v="2"/>
    <n v="0"/>
    <n v="20"/>
    <n v="0"/>
    <n v="20"/>
    <m/>
    <m/>
    <m/>
    <m/>
    <m/>
    <m/>
    <m/>
    <m/>
    <m/>
    <x v="0"/>
  </r>
  <r>
    <s v="CTG"/>
    <s v="EB"/>
    <s v="FRA0291261"/>
    <s v="CMA CGM"/>
    <n v="4933316600"/>
    <x v="466"/>
    <x v="1"/>
    <x v="1696"/>
    <d v="2017-01-31T00:00:00"/>
    <x v="348"/>
    <n v="23"/>
    <n v="20"/>
    <x v="6"/>
    <n v="3"/>
    <n v="0"/>
    <n v="30"/>
    <n v="0"/>
    <n v="30"/>
    <m/>
    <m/>
    <m/>
    <m/>
    <m/>
    <m/>
    <m/>
    <m/>
    <m/>
    <x v="0"/>
  </r>
  <r>
    <s v="CTG"/>
    <s v="EM"/>
    <s v="SUDUA7BASNC0013X "/>
    <s v="HAMBURG SUD"/>
    <n v="4934403725"/>
    <x v="15"/>
    <x v="2"/>
    <x v="1697"/>
    <d v="2017-02-17T00:00:00"/>
    <x v="342"/>
    <n v="1"/>
    <n v="3"/>
    <x v="0"/>
    <n v="0"/>
    <n v="0"/>
    <n v="0"/>
    <n v="0"/>
    <n v="0"/>
    <m/>
    <m/>
    <m/>
    <m/>
    <m/>
    <m/>
    <m/>
    <m/>
    <m/>
    <x v="0"/>
  </r>
  <r>
    <s v="CTG"/>
    <s v="EM"/>
    <s v="MSCURK805910"/>
    <s v="MSC"/>
    <s v="4934378629/4934378884/4934403730/4934378977/4934351459/4934351457/4934351455/4934043176/4934378988/4934196611/4934378974/4933738021/4933738005/4933643279"/>
    <x v="467"/>
    <x v="1"/>
    <x v="1698"/>
    <d v="2017-02-13T00:00:00"/>
    <x v="351"/>
    <n v="16"/>
    <n v="20"/>
    <x v="0"/>
    <n v="0"/>
    <n v="0"/>
    <n v="0"/>
    <n v="0"/>
    <n v="0"/>
    <m/>
    <m/>
    <m/>
    <m/>
    <m/>
    <m/>
    <m/>
    <m/>
    <m/>
    <x v="0"/>
  </r>
  <r>
    <s v="CTG"/>
    <s v="EM"/>
    <s v="MSCURK805910"/>
    <s v="MSC"/>
    <s v="4934378629/4934378884/4934403730/4934378977/4934351459/4934351457/4934351455/4934043176/4934378988/4934196611/4934378974/4933738021/4933738005/4933643279"/>
    <x v="467"/>
    <x v="1"/>
    <x v="1699"/>
    <d v="2017-02-13T00:00:00"/>
    <x v="352"/>
    <n v="15"/>
    <n v="20"/>
    <x v="0"/>
    <n v="0"/>
    <n v="0"/>
    <n v="0"/>
    <n v="0"/>
    <n v="0"/>
    <m/>
    <m/>
    <m/>
    <m/>
    <m/>
    <m/>
    <m/>
    <m/>
    <m/>
    <x v="0"/>
  </r>
  <r>
    <s v="CTG"/>
    <s v="EN"/>
    <s v="SUDUC7BASNC0015X"/>
    <s v="HAMBURG SUD"/>
    <s v="4934735334/4934461682"/>
    <x v="468"/>
    <x v="4"/>
    <x v="1700"/>
    <d v="2017-02-14T00:00:00"/>
    <x v="348"/>
    <n v="9"/>
    <n v="3"/>
    <x v="15"/>
    <n v="6"/>
    <n v="0"/>
    <n v="1068"/>
    <n v="0"/>
    <n v="1068"/>
    <m/>
    <m/>
    <m/>
    <m/>
    <m/>
    <m/>
    <m/>
    <m/>
    <m/>
    <x v="0"/>
  </r>
  <r>
    <s v="CTG"/>
    <s v="EM"/>
    <s v="HLCUSS5170130325"/>
    <s v="HAPAG"/>
    <n v="4934629423"/>
    <x v="13"/>
    <x v="0"/>
    <x v="1701"/>
    <d v="2017-02-11T00:00:00"/>
    <x v="344"/>
    <n v="15"/>
    <n v="20"/>
    <x v="0"/>
    <n v="0"/>
    <n v="0"/>
    <n v="0"/>
    <n v="0"/>
    <n v="0"/>
    <m/>
    <m/>
    <m/>
    <m/>
    <m/>
    <m/>
    <m/>
    <m/>
    <m/>
    <x v="0"/>
  </r>
  <r>
    <s v="CTG"/>
    <s v="EM"/>
    <s v="FRA0291287"/>
    <s v="CMA CGM"/>
    <s v="4934314838/4934431551/4934629410/4933849924/4934461680/4934461681/4934403731/4934403733/4934403735"/>
    <x v="469"/>
    <x v="1"/>
    <x v="1702"/>
    <d v="2017-02-14T00:00:00"/>
    <x v="353"/>
    <n v="7"/>
    <n v="20"/>
    <x v="0"/>
    <n v="0"/>
    <n v="0"/>
    <n v="0"/>
    <n v="0"/>
    <n v="0"/>
    <m/>
    <m/>
    <m/>
    <m/>
    <m/>
    <m/>
    <m/>
    <m/>
    <m/>
    <x v="0"/>
  </r>
  <r>
    <s v="CTG"/>
    <s v="EN"/>
    <s v="HLCUANR170136767"/>
    <s v="HAPAG"/>
    <n v="4934230484"/>
    <x v="407"/>
    <x v="0"/>
    <x v="1703"/>
    <d v="2017-02-14T00:00:00"/>
    <x v="349"/>
    <n v="11"/>
    <n v="20"/>
    <x v="0"/>
    <n v="0"/>
    <n v="0"/>
    <n v="0"/>
    <n v="0"/>
    <n v="0"/>
    <m/>
    <m/>
    <m/>
    <m/>
    <m/>
    <m/>
    <m/>
    <m/>
    <m/>
    <x v="0"/>
  </r>
  <r>
    <s v="CTG"/>
    <s v="EB"/>
    <s v="MSCURK796929  "/>
    <s v="MSC"/>
    <n v="4933316600"/>
    <x v="470"/>
    <x v="1"/>
    <x v="1704"/>
    <d v="2017-02-06T00:00:00"/>
    <x v="351"/>
    <n v="23"/>
    <n v="20"/>
    <x v="6"/>
    <n v="3"/>
    <n v="0"/>
    <n v="30"/>
    <n v="0"/>
    <n v="30"/>
    <m/>
    <m/>
    <m/>
    <m/>
    <m/>
    <m/>
    <m/>
    <m/>
    <m/>
    <x v="0"/>
  </r>
  <r>
    <s v="CTG"/>
    <s v="EM"/>
    <s v="SUDU67200A24WYNS"/>
    <s v="HAMBURG SUD"/>
    <n v="4934682677"/>
    <x v="471"/>
    <x v="0"/>
    <x v="1705"/>
    <d v="2017-02-03T00:00:00"/>
    <x v="353"/>
    <n v="18"/>
    <n v="20"/>
    <x v="0"/>
    <n v="0"/>
    <n v="0"/>
    <n v="0"/>
    <n v="0"/>
    <n v="0"/>
    <m/>
    <m/>
    <m/>
    <m/>
    <m/>
    <m/>
    <m/>
    <m/>
    <m/>
    <x v="0"/>
  </r>
  <r>
    <s v="BUN"/>
    <s v="EM"/>
    <s v="FRA0291331"/>
    <s v="CMA CGM"/>
    <n v="4934461686"/>
    <x v="472"/>
    <x v="0"/>
    <x v="1706"/>
    <d v="2017-02-12T00:00:00"/>
    <x v="342"/>
    <n v="6"/>
    <n v="20"/>
    <x v="0"/>
    <n v="0"/>
    <n v="0"/>
    <n v="0"/>
    <n v="0"/>
    <n v="0"/>
    <m/>
    <m/>
    <m/>
    <m/>
    <m/>
    <m/>
    <m/>
    <m/>
    <m/>
    <x v="0"/>
  </r>
  <r>
    <s v="BUN"/>
    <s v="CM"/>
    <s v="MSCUUQ290712"/>
    <s v="MSC"/>
    <n v="4933547249"/>
    <x v="30"/>
    <x v="0"/>
    <x v="1707"/>
    <d v="2017-02-12T00:00:00"/>
    <x v="346"/>
    <n v="5"/>
    <n v="20"/>
    <x v="0"/>
    <n v="0"/>
    <n v="0"/>
    <n v="0"/>
    <n v="0"/>
    <n v="0"/>
    <m/>
    <m/>
    <m/>
    <m/>
    <m/>
    <m/>
    <m/>
    <m/>
    <m/>
    <x v="0"/>
  </r>
  <r>
    <s v="BUN"/>
    <s v="CM"/>
    <s v="HLCUATL170105541"/>
    <s v="HAPAG"/>
    <n v="4933547248"/>
    <x v="30"/>
    <x v="0"/>
    <x v="1708"/>
    <d v="2017-02-13T00:00:00"/>
    <x v="347"/>
    <n v="6"/>
    <n v="20"/>
    <x v="0"/>
    <n v="0"/>
    <n v="0"/>
    <n v="0"/>
    <n v="0"/>
    <n v="0"/>
    <m/>
    <m/>
    <m/>
    <m/>
    <m/>
    <m/>
    <m/>
    <m/>
    <m/>
    <x v="0"/>
  </r>
  <r>
    <s v="BUN"/>
    <s v="EV"/>
    <s v="SUDUC7BASES0041X"/>
    <s v="HAMBURG SUD"/>
    <n v="4934061827"/>
    <x v="473"/>
    <x v="2"/>
    <x v="1709"/>
    <d v="2017-02-19T00:00:00"/>
    <x v="348"/>
    <n v="4"/>
    <n v="3"/>
    <x v="20"/>
    <n v="1"/>
    <n v="0"/>
    <n v="150"/>
    <n v="0"/>
    <n v="150"/>
    <m/>
    <m/>
    <m/>
    <m/>
    <m/>
    <m/>
    <m/>
    <m/>
    <m/>
    <x v="0"/>
  </r>
  <r>
    <s v="BUN"/>
    <s v="ED"/>
    <s v="161009090016"/>
    <s v="COLTRANS"/>
    <n v="4932430165"/>
    <x v="84"/>
    <x v="5"/>
    <x v="1710"/>
    <d v="2016-10-18T00:00:00"/>
    <x v="297"/>
    <n v="67"/>
    <n v="10"/>
    <x v="67"/>
    <n v="20"/>
    <n v="37"/>
    <n v="2400"/>
    <n v="4440"/>
    <n v="6840"/>
    <m/>
    <m/>
    <m/>
    <m/>
    <m/>
    <m/>
    <m/>
    <m/>
    <m/>
    <x v="0"/>
  </r>
  <r>
    <s v="BUN"/>
    <s v="ED"/>
    <s v="161209090015"/>
    <s v="COLTRANS"/>
    <n v="4933643119"/>
    <x v="84"/>
    <x v="5"/>
    <x v="1711"/>
    <d v="2016-10-20T00:00:00"/>
    <x v="332"/>
    <n v="113"/>
    <n v="10"/>
    <x v="68"/>
    <n v="20"/>
    <n v="83"/>
    <n v="2400"/>
    <n v="9960"/>
    <n v="12360"/>
    <m/>
    <m/>
    <m/>
    <m/>
    <m/>
    <m/>
    <m/>
    <m/>
    <m/>
    <x v="0"/>
  </r>
  <r>
    <s v="BUN"/>
    <s v="ED"/>
    <s v="161209090010"/>
    <s v="COLTRANS"/>
    <n v="4933544340"/>
    <x v="84"/>
    <x v="5"/>
    <x v="1712"/>
    <d v="2016-10-20T00:00:00"/>
    <x v="332"/>
    <n v="113"/>
    <n v="10"/>
    <x v="68"/>
    <n v="20"/>
    <n v="83"/>
    <n v="2400"/>
    <n v="9960"/>
    <n v="12360"/>
    <m/>
    <m/>
    <m/>
    <m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1" cacheId="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Mes">
  <location ref="A1513:C1531" firstHeaderRow="0" firstDataRow="1" firstDataCol="1" rowPageCount="2" colPageCount="1"/>
  <pivotFields count="30">
    <pivotField showAll="0"/>
    <pivotField showAll="0"/>
    <pivotField showAll="0"/>
    <pivotField showAll="0"/>
    <pivotField showAll="0"/>
    <pivotField axis="axisPage" multipleItemSelectionAllowed="1" showAll="0">
      <items count="475">
        <item h="1" x="119"/>
        <item h="1" x="232"/>
        <item h="1" x="280"/>
        <item h="1" x="350"/>
        <item h="1" x="331"/>
        <item h="1" x="310"/>
        <item h="1" x="375"/>
        <item h="1" x="402"/>
        <item h="1" x="104"/>
        <item h="1" x="63"/>
        <item h="1" x="112"/>
        <item h="1" x="154"/>
        <item h="1" x="242"/>
        <item h="1" x="296"/>
        <item h="1" x="279"/>
        <item h="1" x="65"/>
        <item h="1" x="67"/>
        <item h="1" x="278"/>
        <item h="1" x="291"/>
        <item h="1" x="288"/>
        <item h="1" x="391"/>
        <item h="1" x="197"/>
        <item h="1" x="465"/>
        <item h="1" x="62"/>
        <item h="1" x="109"/>
        <item h="1" x="471"/>
        <item h="1" x="380"/>
        <item h="1" x="304"/>
        <item h="1" x="305"/>
        <item h="1" x="70"/>
        <item h="1" x="77"/>
        <item h="1" x="294"/>
        <item h="1" x="103"/>
        <item h="1" x="224"/>
        <item h="1" x="363"/>
        <item h="1" x="303"/>
        <item h="1" x="406"/>
        <item h="1" x="352"/>
        <item h="1" x="426"/>
        <item h="1" x="405"/>
        <item h="1" x="378"/>
        <item h="1" x="135"/>
        <item h="1" x="425"/>
        <item h="1" x="175"/>
        <item h="1" x="2"/>
        <item h="1" x="55"/>
        <item h="1" x="82"/>
        <item h="1" x="9"/>
        <item h="1" x="19"/>
        <item h="1" x="81"/>
        <item h="1" x="33"/>
        <item h="1" x="16"/>
        <item h="1" x="244"/>
        <item h="1" x="59"/>
        <item h="1" x="394"/>
        <item h="1" x="168"/>
        <item h="1" x="66"/>
        <item h="1" x="454"/>
        <item h="1" x="269"/>
        <item h="1" x="373"/>
        <item h="1" x="400"/>
        <item h="1" x="49"/>
        <item h="1" x="219"/>
        <item h="1" x="211"/>
        <item h="1" x="307"/>
        <item h="1" x="424"/>
        <item h="1" x="349"/>
        <item h="1" x="321"/>
        <item h="1" x="385"/>
        <item h="1" x="410"/>
        <item h="1" x="93"/>
        <item h="1" x="127"/>
        <item h="1" x="395"/>
        <item h="1" x="437"/>
        <item h="1" x="206"/>
        <item h="1" x="173"/>
        <item h="1" x="159"/>
        <item h="1" x="21"/>
        <item h="1" x="120"/>
        <item h="1" x="403"/>
        <item h="1" x="463"/>
        <item h="1" x="38"/>
        <item h="1" x="207"/>
        <item h="1" x="3"/>
        <item h="1" x="298"/>
        <item h="1" x="174"/>
        <item h="1" x="50"/>
        <item h="1" x="433"/>
        <item h="1" x="176"/>
        <item h="1" x="372"/>
        <item h="1" x="243"/>
        <item h="1" x="392"/>
        <item h="1" x="452"/>
        <item h="1" x="313"/>
        <item h="1" x="362"/>
        <item h="1" x="110"/>
        <item h="1" x="328"/>
        <item h="1" x="198"/>
        <item h="1" x="233"/>
        <item h="1" x="290"/>
        <item h="1" x="178"/>
        <item h="1" x="444"/>
        <item h="1" x="200"/>
        <item h="1" x="384"/>
        <item h="1" x="360"/>
        <item h="1" x="356"/>
        <item h="1" x="40"/>
        <item h="1" x="309"/>
        <item h="1" x="249"/>
        <item h="1" x="436"/>
        <item h="1" x="423"/>
        <item h="1" x="326"/>
        <item h="1" x="263"/>
        <item h="1" x="339"/>
        <item h="1" x="161"/>
        <item h="1" x="187"/>
        <item h="1" x="45"/>
        <item h="1" x="283"/>
        <item h="1" x="311"/>
        <item h="1" x="156"/>
        <item h="1" x="78"/>
        <item h="1" x="34"/>
        <item h="1" x="237"/>
        <item h="1" x="297"/>
        <item h="1" x="467"/>
        <item h="1" x="386"/>
        <item h="1" x="124"/>
        <item h="1" x="336"/>
        <item h="1" x="420"/>
        <item h="1" x="337"/>
        <item h="1" x="299"/>
        <item h="1" x="257"/>
        <item h="1" x="439"/>
        <item h="1" x="367"/>
        <item h="1" x="17"/>
        <item h="1" x="13"/>
        <item h="1" x="123"/>
        <item h="1" x="153"/>
        <item h="1" x="97"/>
        <item h="1" x="319"/>
        <item h="1" x="323"/>
        <item h="1" x="79"/>
        <item h="1" x="0"/>
        <item h="1" x="236"/>
        <item h="1" x="274"/>
        <item h="1" x="195"/>
        <item h="1" x="150"/>
        <item h="1" x="389"/>
        <item h="1" x="226"/>
        <item h="1" x="427"/>
        <item h="1" x="98"/>
        <item h="1" x="252"/>
        <item h="1" x="251"/>
        <item h="1" x="430"/>
        <item h="1" x="370"/>
        <item h="1" x="462"/>
        <item h="1" x="89"/>
        <item h="1" x="259"/>
        <item h="1" x="286"/>
        <item h="1" x="434"/>
        <item h="1" x="177"/>
        <item h="1" x="186"/>
        <item h="1" x="167"/>
        <item h="1" x="116"/>
        <item h="1" x="446"/>
        <item h="1" x="56"/>
        <item h="1" x="28"/>
        <item h="1" x="212"/>
        <item h="1" x="128"/>
        <item h="1" x="192"/>
        <item h="1" x="12"/>
        <item h="1" x="155"/>
        <item h="1" x="447"/>
        <item h="1" x="348"/>
        <item h="1" x="11"/>
        <item h="1" x="100"/>
        <item h="1" x="75"/>
        <item h="1" x="125"/>
        <item h="1" x="340"/>
        <item h="1" x="300"/>
        <item h="1" x="166"/>
        <item h="1" x="408"/>
        <item h="1" x="96"/>
        <item h="1" x="107"/>
        <item h="1" x="139"/>
        <item h="1" x="355"/>
        <item h="1" x="254"/>
        <item h="1" x="188"/>
        <item h="1" x="316"/>
        <item h="1" x="246"/>
        <item h="1" x="130"/>
        <item h="1" x="164"/>
        <item h="1" x="229"/>
        <item h="1" x="91"/>
        <item h="1" x="276"/>
        <item h="1" x="334"/>
        <item h="1" x="422"/>
        <item h="1" x="287"/>
        <item h="1" x="147"/>
        <item h="1" x="440"/>
        <item h="1" x="397"/>
        <item h="1" x="318"/>
        <item h="1" x="8"/>
        <item h="1" x="265"/>
        <item h="1" x="258"/>
        <item h="1" x="94"/>
        <item h="1" x="234"/>
        <item h="1" x="23"/>
        <item h="1" x="306"/>
        <item h="1" x="165"/>
        <item h="1" x="146"/>
        <item h="1" x="201"/>
        <item h="1" x="469"/>
        <item h="1" x="87"/>
        <item h="1" x="41"/>
        <item h="1" x="293"/>
        <item h="1" x="170"/>
        <item h="1" x="158"/>
        <item h="1" x="417"/>
        <item h="1" x="344"/>
        <item h="1" x="22"/>
        <item h="1" x="1"/>
        <item h="1" x="113"/>
        <item h="1" x="138"/>
        <item h="1" x="64"/>
        <item h="1" x="419"/>
        <item h="1" x="162"/>
        <item h="1" x="111"/>
        <item h="1" x="134"/>
        <item h="1" x="332"/>
        <item h="1" x="441"/>
        <item h="1" x="148"/>
        <item h="1" x="358"/>
        <item h="1" x="272"/>
        <item h="1" x="145"/>
        <item h="1" x="190"/>
        <item h="1" x="203"/>
        <item h="1" x="169"/>
        <item h="1" x="343"/>
        <item h="1" x="435"/>
        <item h="1" x="140"/>
        <item h="1" x="275"/>
        <item h="1" x="459"/>
        <item h="1" x="26"/>
        <item h="1" x="199"/>
        <item h="1" x="396"/>
        <item h="1" x="415"/>
        <item h="1" x="152"/>
        <item h="1" x="383"/>
        <item h="1" x="292"/>
        <item h="1" x="357"/>
        <item h="1" x="399"/>
        <item h="1" x="346"/>
        <item h="1" x="37"/>
        <item h="1" x="457"/>
        <item h="1" x="105"/>
        <item h="1" x="416"/>
        <item h="1" x="30"/>
        <item h="1" x="51"/>
        <item h="1" x="228"/>
        <item h="1" x="10"/>
        <item h="1" x="95"/>
        <item h="1" x="101"/>
        <item h="1" x="25"/>
        <item h="1" x="76"/>
        <item h="1" x="407"/>
        <item h="1" x="345"/>
        <item h="1" x="36"/>
        <item h="1" x="390"/>
        <item h="1" x="364"/>
        <item h="1" x="92"/>
        <item h="1" x="35"/>
        <item h="1" x="194"/>
        <item h="1" x="270"/>
        <item h="1" x="102"/>
        <item h="1" x="88"/>
        <item h="1" x="136"/>
        <item h="1" x="14"/>
        <item h="1" x="71"/>
        <item h="1" x="52"/>
        <item h="1" x="317"/>
        <item h="1" x="157"/>
        <item h="1" x="221"/>
        <item h="1" x="398"/>
        <item h="1" x="231"/>
        <item h="1" x="351"/>
        <item h="1" x="184"/>
        <item h="1" x="413"/>
        <item h="1" x="149"/>
        <item h="1" x="341"/>
        <item h="1" x="289"/>
        <item h="1" x="365"/>
        <item h="1" x="466"/>
        <item h="1" x="470"/>
        <item h="1" x="106"/>
        <item h="1" x="315"/>
        <item h="1" x="181"/>
        <item h="1" x="381"/>
        <item h="1" x="342"/>
        <item h="1" x="262"/>
        <item h="1" x="122"/>
        <item h="1" x="379"/>
        <item h="1" x="193"/>
        <item h="1" x="204"/>
        <item h="1" x="314"/>
        <item h="1" x="205"/>
        <item h="1" x="411"/>
        <item h="1" x="247"/>
        <item h="1" x="432"/>
        <item h="1" x="230"/>
        <item h="1" x="338"/>
        <item h="1" x="414"/>
        <item h="1" x="80"/>
        <item h="1" x="461"/>
        <item h="1" x="31"/>
        <item h="1" x="308"/>
        <item h="1" x="118"/>
        <item x="68"/>
        <item h="1" x="160"/>
        <item h="1" x="401"/>
        <item h="1" x="27"/>
        <item h="1" x="468"/>
        <item h="1" x="428"/>
        <item h="1" x="448"/>
        <item h="1" x="361"/>
        <item h="1" x="335"/>
        <item h="1" x="450"/>
        <item h="1" x="58"/>
        <item h="1" x="121"/>
        <item h="1" x="271"/>
        <item h="1" x="7"/>
        <item h="1" x="220"/>
        <item h="1" x="273"/>
        <item h="1" x="382"/>
        <item h="1" x="172"/>
        <item h="1" x="253"/>
        <item h="1" x="330"/>
        <item h="1" x="388"/>
        <item h="1" x="196"/>
        <item h="1" x="131"/>
        <item h="1" x="132"/>
        <item h="1" x="453"/>
        <item h="1" x="42"/>
        <item h="1" x="117"/>
        <item h="1" x="449"/>
        <item h="1" x="142"/>
        <item h="1" x="57"/>
        <item h="1" x="442"/>
        <item h="1" x="359"/>
        <item h="1" x="217"/>
        <item h="1" x="39"/>
        <item h="1" x="451"/>
        <item h="1" x="239"/>
        <item h="1" x="126"/>
        <item h="1" x="20"/>
        <item h="1" x="281"/>
        <item h="1" x="235"/>
        <item h="1" x="137"/>
        <item h="1" x="329"/>
        <item h="1" x="418"/>
        <item h="1" x="114"/>
        <item h="1" x="327"/>
        <item h="1" x="191"/>
        <item h="1" x="267"/>
        <item h="1" x="6"/>
        <item h="1" x="29"/>
        <item h="1" x="141"/>
        <item h="1" x="302"/>
        <item h="1" x="261"/>
        <item h="1" x="376"/>
        <item h="1" x="216"/>
        <item h="1" x="133"/>
        <item h="1" x="163"/>
        <item h="1" x="90"/>
        <item h="1" x="256"/>
        <item h="1" x="255"/>
        <item h="1" x="472"/>
        <item h="1" x="43"/>
        <item h="1" x="223"/>
        <item h="1" x="214"/>
        <item h="1" x="368"/>
        <item h="1" x="404"/>
        <item h="1" x="284"/>
        <item h="1" x="387"/>
        <item h="1" x="325"/>
        <item h="1" x="458"/>
        <item h="1" x="53"/>
        <item h="1" x="227"/>
        <item h="1" x="183"/>
        <item h="1" x="285"/>
        <item h="1" x="354"/>
        <item h="1" x="215"/>
        <item h="1" x="54"/>
        <item h="1" x="4"/>
        <item h="1" x="240"/>
        <item h="1" x="295"/>
        <item h="1" x="353"/>
        <item h="1" x="455"/>
        <item h="1" x="460"/>
        <item h="1" x="129"/>
        <item h="1" x="429"/>
        <item h="1" x="47"/>
        <item h="1" x="84"/>
        <item h="1" x="83"/>
        <item h="1" x="393"/>
        <item h="1" x="60"/>
        <item h="1" x="185"/>
        <item h="1" x="241"/>
        <item h="1" x="431"/>
        <item h="1" x="322"/>
        <item h="1" x="209"/>
        <item h="1" x="179"/>
        <item h="1" x="189"/>
        <item h="1" x="108"/>
        <item h="1" x="266"/>
        <item h="1" x="421"/>
        <item h="1" x="115"/>
        <item h="1" x="69"/>
        <item h="1" x="24"/>
        <item h="1" x="74"/>
        <item h="1" x="366"/>
        <item h="1" x="61"/>
        <item h="1" x="377"/>
        <item h="1" x="268"/>
        <item h="1" x="238"/>
        <item h="1" x="445"/>
        <item h="1" x="264"/>
        <item h="1" x="171"/>
        <item h="1" x="32"/>
        <item h="1" x="73"/>
        <item h="1" x="86"/>
        <item h="1" x="347"/>
        <item h="1" x="282"/>
        <item h="1" x="320"/>
        <item h="1" x="85"/>
        <item h="1" x="15"/>
        <item h="1" x="260"/>
        <item h="1" x="180"/>
        <item h="1" x="222"/>
        <item h="1" x="44"/>
        <item h="1" x="48"/>
        <item h="1" x="218"/>
        <item h="1" x="464"/>
        <item h="1" x="245"/>
        <item h="1" x="409"/>
        <item h="1" x="210"/>
        <item h="1" x="72"/>
        <item h="1" x="369"/>
        <item h="1" x="18"/>
        <item h="1" x="438"/>
        <item h="1" x="208"/>
        <item h="1" x="46"/>
        <item h="1" x="182"/>
        <item h="1" x="443"/>
        <item h="1" x="301"/>
        <item h="1" x="412"/>
        <item h="1" x="225"/>
        <item h="1" x="333"/>
        <item h="1" x="324"/>
        <item h="1" x="5"/>
        <item h="1" x="374"/>
        <item h="1" x="144"/>
        <item h="1" x="312"/>
        <item h="1" x="250"/>
        <item h="1" x="143"/>
        <item h="1" x="213"/>
        <item h="1" x="202"/>
        <item h="1" x="277"/>
        <item h="1" x="473"/>
        <item h="1" x="456"/>
        <item h="1" x="99"/>
        <item h="1" x="248"/>
        <item h="1" x="151"/>
        <item h="1" x="371"/>
        <item t="default"/>
      </items>
    </pivotField>
    <pivotField axis="axisPage" multipleItemSelectionAllowed="1" showAll="0">
      <items count="7">
        <item h="1" x="0"/>
        <item h="1" x="1"/>
        <item h="1" x="5"/>
        <item x="3"/>
        <item h="1" x="2"/>
        <item h="1" x="4"/>
        <item t="default"/>
      </items>
    </pivotField>
    <pivotField dataField="1" showAll="0">
      <items count="1714">
        <item x="833"/>
        <item x="1362"/>
        <item x="1650"/>
        <item x="937"/>
        <item x="1577"/>
        <item x="1464"/>
        <item x="1251"/>
        <item x="1252"/>
        <item x="1627"/>
        <item x="1665"/>
        <item x="1657"/>
        <item x="726"/>
        <item x="497"/>
        <item x="1381"/>
        <item x="1473"/>
        <item x="148"/>
        <item x="1591"/>
        <item x="1360"/>
        <item x="819"/>
        <item x="1277"/>
        <item x="1359"/>
        <item x="356"/>
        <item x="841"/>
        <item x="1637"/>
        <item x="1101"/>
        <item x="1208"/>
        <item x="835"/>
        <item x="25"/>
        <item x="592"/>
        <item x="1210"/>
        <item x="472"/>
        <item x="483"/>
        <item x="1669"/>
        <item x="979"/>
        <item x="1089"/>
        <item x="710"/>
        <item x="299"/>
        <item x="1107"/>
        <item x="81"/>
        <item x="844"/>
        <item x="1631"/>
        <item x="280"/>
        <item x="792"/>
        <item x="852"/>
        <item x="927"/>
        <item x="784"/>
        <item x="1250"/>
        <item x="422"/>
        <item x="615"/>
        <item x="245"/>
        <item x="1104"/>
        <item x="964"/>
        <item x="621"/>
        <item x="374"/>
        <item x="276"/>
        <item x="71"/>
        <item x="1150"/>
        <item x="503"/>
        <item x="439"/>
        <item x="1309"/>
        <item x="462"/>
        <item x="1376"/>
        <item x="873"/>
        <item x="1186"/>
        <item x="1354"/>
        <item x="591"/>
        <item x="342"/>
        <item x="1070"/>
        <item x="54"/>
        <item x="89"/>
        <item x="0"/>
        <item x="88"/>
        <item x="394"/>
        <item x="1396"/>
        <item x="577"/>
        <item x="405"/>
        <item x="1226"/>
        <item x="1603"/>
        <item x="1053"/>
        <item x="1611"/>
        <item x="775"/>
        <item x="388"/>
        <item x="1629"/>
        <item x="589"/>
        <item x="949"/>
        <item x="1393"/>
        <item x="78"/>
        <item x="1616"/>
        <item x="79"/>
        <item x="184"/>
        <item x="1525"/>
        <item x="863"/>
        <item x="411"/>
        <item x="1264"/>
        <item x="1175"/>
        <item x="163"/>
        <item x="1265"/>
        <item x="166"/>
        <item x="1597"/>
        <item x="749"/>
        <item x="1671"/>
        <item x="1168"/>
        <item x="337"/>
        <item x="790"/>
        <item x="957"/>
        <item x="995"/>
        <item x="1465"/>
        <item x="216"/>
        <item x="355"/>
        <item x="977"/>
        <item x="1273"/>
        <item x="338"/>
        <item x="1219"/>
        <item x="826"/>
        <item x="485"/>
        <item x="1699"/>
        <item x="761"/>
        <item x="559"/>
        <item x="415"/>
        <item x="734"/>
        <item x="212"/>
        <item x="1401"/>
        <item x="684"/>
        <item x="1267"/>
        <item x="951"/>
        <item x="210"/>
        <item x="323"/>
        <item x="260"/>
        <item x="593"/>
        <item x="417"/>
        <item x="1509"/>
        <item x="1223"/>
        <item x="791"/>
        <item x="687"/>
        <item x="567"/>
        <item x="1294"/>
        <item x="611"/>
        <item x="487"/>
        <item x="461"/>
        <item x="1501"/>
        <item x="95"/>
        <item x="1324"/>
        <item x="1620"/>
        <item x="693"/>
        <item x="691"/>
        <item x="178"/>
        <item x="950"/>
        <item x="1646"/>
        <item x="828"/>
        <item x="578"/>
        <item x="856"/>
        <item x="542"/>
        <item x="1098"/>
        <item x="1165"/>
        <item x="702"/>
        <item x="1355"/>
        <item x="1347"/>
        <item x="1160"/>
        <item x="1674"/>
        <item x="569"/>
        <item x="1055"/>
        <item x="679"/>
        <item x="1491"/>
        <item x="1095"/>
        <item x="1613"/>
        <item x="816"/>
        <item x="960"/>
        <item x="595"/>
        <item x="1159"/>
        <item x="1222"/>
        <item x="1156"/>
        <item x="1503"/>
        <item x="551"/>
        <item x="1458"/>
        <item x="4"/>
        <item x="681"/>
        <item x="189"/>
        <item x="328"/>
        <item x="380"/>
        <item x="329"/>
        <item x="978"/>
        <item x="1076"/>
        <item x="1086"/>
        <item x="1594"/>
        <item x="436"/>
        <item x="1647"/>
        <item x="1172"/>
        <item x="566"/>
        <item x="616"/>
        <item x="444"/>
        <item x="1163"/>
        <item x="1056"/>
        <item x="1668"/>
        <item x="948"/>
        <item x="292"/>
        <item x="1618"/>
        <item x="381"/>
        <item x="1487"/>
        <item x="1628"/>
        <item x="571"/>
        <item x="351"/>
        <item x="1"/>
        <item x="500"/>
        <item x="1087"/>
        <item x="837"/>
        <item x="1346"/>
        <item x="36"/>
        <item x="1182"/>
        <item x="839"/>
        <item x="18"/>
        <item x="1272"/>
        <item x="953"/>
        <item x="67"/>
        <item x="997"/>
        <item x="874"/>
        <item x="1502"/>
        <item x="406"/>
        <item x="774"/>
        <item x="570"/>
        <item x="994"/>
        <item x="1058"/>
        <item x="1480"/>
        <item x="682"/>
        <item x="1694"/>
        <item x="161"/>
        <item x="463"/>
        <item x="86"/>
        <item x="416"/>
        <item x="64"/>
        <item x="265"/>
        <item x="94"/>
        <item x="75"/>
        <item x="1211"/>
        <item x="49"/>
        <item x="1341"/>
        <item x="933"/>
        <item x="1191"/>
        <item x="1304"/>
        <item x="748"/>
        <item x="582"/>
        <item x="1684"/>
        <item x="295"/>
        <item x="80"/>
        <item x="924"/>
        <item x="1232"/>
        <item x="705"/>
        <item x="641"/>
        <item x="959"/>
        <item x="509"/>
        <item x="1102"/>
        <item x="418"/>
        <item x="16"/>
        <item x="520"/>
        <item x="657"/>
        <item x="1420"/>
        <item x="1117"/>
        <item x="1033"/>
        <item x="524"/>
        <item x="1544"/>
        <item x="1034"/>
        <item x="897"/>
        <item x="1118"/>
        <item x="658"/>
        <item x="665"/>
        <item x="884"/>
        <item x="223"/>
        <item x="1422"/>
        <item x="1244"/>
        <item x="677"/>
        <item x="885"/>
        <item x="886"/>
        <item x="1317"/>
        <item x="368"/>
        <item x="233"/>
        <item x="1445"/>
        <item x="525"/>
        <item x="895"/>
        <item x="1545"/>
        <item x="1041"/>
        <item x="1011"/>
        <item x="528"/>
        <item x="396"/>
        <item x="454"/>
        <item x="1564"/>
        <item x="1430"/>
        <item x="896"/>
        <item x="521"/>
        <item x="522"/>
        <item x="118"/>
        <item x="914"/>
        <item x="309"/>
        <item x="1546"/>
        <item x="515"/>
        <item x="455"/>
        <item x="647"/>
        <item x="1032"/>
        <item x="267"/>
        <item x="404"/>
        <item x="174"/>
        <item x="678"/>
        <item x="1014"/>
        <item x="198"/>
        <item x="336"/>
        <item x="1608"/>
        <item x="1043"/>
        <item x="649"/>
        <item x="133"/>
        <item x="1243"/>
        <item x="38"/>
        <item x="1240"/>
        <item x="531"/>
        <item x="403"/>
        <item x="142"/>
        <item x="201"/>
        <item x="1547"/>
        <item x="1455"/>
        <item x="457"/>
        <item x="666"/>
        <item x="737"/>
        <item x="1119"/>
        <item x="228"/>
        <item x="122"/>
        <item x="1548"/>
        <item x="675"/>
        <item x="913"/>
        <item x="809"/>
        <item x="137"/>
        <item x="889"/>
        <item x="1551"/>
        <item x="1130"/>
        <item x="1552"/>
        <item x="1022"/>
        <item x="810"/>
        <item x="1236"/>
        <item x="132"/>
        <item x="743"/>
        <item x="667"/>
        <item x="48"/>
        <item x="603"/>
        <item x="539"/>
        <item x="763"/>
        <item x="211"/>
        <item x="685"/>
        <item x="1091"/>
        <item x="56"/>
        <item x="1063"/>
        <item x="701"/>
        <item x="1658"/>
        <item x="47"/>
        <item x="1083"/>
        <item x="716"/>
        <item x="97"/>
        <item x="865"/>
        <item x="1067"/>
        <item x="798"/>
        <item x="263"/>
        <item x="768"/>
        <item x="572"/>
        <item x="1170"/>
        <item x="568"/>
        <item x="434"/>
        <item x="824"/>
        <item x="154"/>
        <item x="1066"/>
        <item x="1145"/>
        <item x="11"/>
        <item x="1193"/>
        <item x="732"/>
        <item x="993"/>
        <item x="1164"/>
        <item x="146"/>
        <item x="714"/>
        <item x="1492"/>
        <item x="1081"/>
        <item x="920"/>
        <item x="733"/>
        <item x="680"/>
        <item x="322"/>
        <item x="686"/>
        <item x="1217"/>
        <item x="1302"/>
        <item x="176"/>
        <item x="838"/>
        <item x="149"/>
        <item x="1157"/>
        <item x="33"/>
        <item x="1190"/>
        <item x="1221"/>
        <item x="427"/>
        <item x="548"/>
        <item x="1183"/>
        <item x="1187"/>
        <item x="579"/>
        <item x="821"/>
        <item x="183"/>
        <item x="875"/>
        <item x="776"/>
        <item x="717"/>
        <item x="692"/>
        <item x="851"/>
        <item x="1696"/>
        <item x="999"/>
        <item x="1169"/>
        <item x="1227"/>
        <item x="547"/>
        <item x="1059"/>
        <item x="757"/>
        <item x="443"/>
        <item x="939"/>
        <item x="741"/>
        <item x="1414"/>
        <item x="529"/>
        <item x="234"/>
        <item x="1543"/>
        <item x="126"/>
        <item x="304"/>
        <item x="196"/>
        <item x="1024"/>
        <item x="1035"/>
        <item x="449"/>
        <item x="1447"/>
        <item x="1432"/>
        <item x="273"/>
        <item x="1025"/>
        <item x="1026"/>
        <item x="648"/>
        <item x="808"/>
        <item x="661"/>
        <item x="1440"/>
        <item x="450"/>
        <item x="1456"/>
        <item x="135"/>
        <item x="119"/>
        <item x="912"/>
        <item x="526"/>
        <item x="744"/>
        <item x="892"/>
        <item x="205"/>
        <item x="1441"/>
        <item x="1021"/>
        <item x="911"/>
        <item x="1040"/>
        <item x="197"/>
        <item x="676"/>
        <item x="1028"/>
        <item x="206"/>
        <item x="1037"/>
        <item x="131"/>
        <item x="136"/>
        <item x="908"/>
        <item x="229"/>
        <item x="1428"/>
        <item x="236"/>
        <item x="1016"/>
        <item x="1006"/>
        <item x="1433"/>
        <item x="868"/>
        <item x="612"/>
        <item x="65"/>
        <item x="1372"/>
        <item x="1592"/>
        <item x="1407"/>
        <item x="629"/>
        <item x="1394"/>
        <item x="266"/>
        <item x="1649"/>
        <item x="1645"/>
        <item x="1332"/>
        <item x="1228"/>
        <item x="1103"/>
        <item x="1656"/>
        <item x="697"/>
        <item x="1410"/>
        <item x="1308"/>
        <item x="1171"/>
        <item x="372"/>
        <item x="242"/>
        <item x="1338"/>
        <item x="1315"/>
        <item x="1708"/>
        <item x="109"/>
        <item x="1295"/>
        <item x="867"/>
        <item x="585"/>
        <item x="940"/>
        <item x="1587"/>
        <item x="1307"/>
        <item x="344"/>
        <item x="1390"/>
        <item x="293"/>
        <item x="1202"/>
        <item x="1404"/>
        <item x="249"/>
        <item x="1598"/>
        <item x="633"/>
        <item x="731"/>
        <item x="800"/>
        <item x="278"/>
        <item x="1659"/>
        <item x="1268"/>
        <item x="709"/>
        <item x="1259"/>
        <item x="631"/>
        <item x="423"/>
        <item x="773"/>
        <item x="1052"/>
        <item x="825"/>
        <item x="540"/>
        <item x="384"/>
        <item x="421"/>
        <item x="1261"/>
        <item x="864"/>
        <item x="622"/>
        <item x="1695"/>
        <item x="164"/>
        <item x="350"/>
        <item x="23"/>
        <item x="1664"/>
        <item x="640"/>
        <item x="241"/>
        <item x="1325"/>
        <item x="357"/>
        <item x="1409"/>
        <item x="1054"/>
        <item x="849"/>
        <item x="1078"/>
        <item x="1271"/>
        <item x="298"/>
        <item x="1682"/>
        <item x="1177"/>
        <item x="1358"/>
        <item x="318"/>
        <item x="703"/>
        <item x="32"/>
        <item x="1305"/>
        <item x="1680"/>
        <item x="3"/>
        <item x="333"/>
        <item x="981"/>
        <item x="1106"/>
        <item x="430"/>
        <item x="284"/>
        <item x="1378"/>
        <item x="1329"/>
        <item x="689"/>
        <item x="1584"/>
        <item x="972"/>
        <item x="1257"/>
        <item x="1505"/>
        <item x="990"/>
        <item x="946"/>
        <item x="302"/>
        <item x="597"/>
        <item x="1672"/>
        <item x="155"/>
        <item x="1075"/>
        <item x="501"/>
        <item x="759"/>
        <item x="970"/>
        <item x="1090"/>
        <item x="619"/>
        <item x="1403"/>
        <item x="958"/>
        <item x="42"/>
        <item x="600"/>
        <item x="62"/>
        <item x="866"/>
        <item x="1377"/>
        <item x="157"/>
        <item x="200"/>
        <item x="1146"/>
        <item x="1633"/>
        <item x="1595"/>
        <item x="1477"/>
        <item x="982"/>
        <item x="543"/>
        <item x="822"/>
        <item x="395"/>
        <item x="1121"/>
        <item x="231"/>
        <item x="204"/>
        <item x="456"/>
        <item x="232"/>
        <item x="230"/>
        <item x="399"/>
        <item x="1120"/>
        <item x="909"/>
        <item x="1127"/>
        <item x="1342"/>
        <item x="724"/>
        <item x="106"/>
        <item x="187"/>
        <item x="880"/>
        <item x="1344"/>
        <item x="1375"/>
        <item x="564"/>
        <item x="1292"/>
        <item x="1319"/>
        <item x="1260"/>
        <item x="942"/>
        <item x="420"/>
        <item x="1201"/>
        <item x="992"/>
        <item x="257"/>
        <item x="1079"/>
        <item x="947"/>
        <item x="917"/>
        <item x="635"/>
        <item x="1387"/>
        <item x="1602"/>
        <item x="1701"/>
        <item x="171"/>
        <item x="985"/>
        <item x="1463"/>
        <item x="105"/>
        <item x="325"/>
        <item x="606"/>
        <item x="1085"/>
        <item x="477"/>
        <item x="878"/>
        <item x="1586"/>
        <item x="218"/>
        <item x="565"/>
        <item x="1528"/>
        <item x="1690"/>
        <item x="1512"/>
        <item x="63"/>
        <item x="1373"/>
        <item x="1599"/>
        <item x="818"/>
        <item x="814"/>
        <item x="470"/>
        <item x="1371"/>
        <item x="988"/>
        <item x="1660"/>
        <item x="1609"/>
        <item x="20"/>
        <item x="207"/>
        <item x="1366"/>
        <item x="441"/>
        <item x="1154"/>
        <item x="1001"/>
        <item x="769"/>
        <item x="392"/>
        <item x="387"/>
        <item x="1692"/>
        <item x="786"/>
        <item x="424"/>
        <item x="1693"/>
        <item x="549"/>
        <item x="475"/>
        <item x="10"/>
        <item x="12"/>
        <item x="362"/>
        <item x="291"/>
        <item x="1116"/>
        <item x="438"/>
        <item x="389"/>
        <item x="1712"/>
        <item x="2"/>
        <item x="446"/>
        <item x="770"/>
        <item x="1710"/>
        <item x="1316"/>
        <item x="66"/>
        <item x="175"/>
        <item x="222"/>
        <item x="221"/>
        <item x="1288"/>
        <item x="481"/>
        <item x="765"/>
        <item x="783"/>
        <item x="1711"/>
        <item x="721"/>
        <item x="34"/>
        <item x="476"/>
        <item x="1207"/>
        <item x="493"/>
        <item x="68"/>
        <item x="377"/>
        <item x="413"/>
        <item x="195"/>
        <item x="419"/>
        <item x="787"/>
        <item x="246"/>
        <item x="409"/>
        <item x="9"/>
        <item x="998"/>
        <item x="1703"/>
        <item x="252"/>
        <item x="1685"/>
        <item x="1648"/>
        <item x="755"/>
        <item x="1333"/>
        <item x="1596"/>
        <item x="1173"/>
        <item x="507"/>
        <item x="199"/>
        <item x="782"/>
        <item x="117"/>
        <item x="1321"/>
        <item x="584"/>
        <item x="1408"/>
        <item x="925"/>
        <item x="473"/>
        <item x="1330"/>
        <item x="727"/>
        <item x="711"/>
        <item x="534"/>
        <item x="256"/>
        <item x="1634"/>
        <item x="1383"/>
        <item x="605"/>
        <item x="760"/>
        <item x="147"/>
        <item x="604"/>
        <item x="1467"/>
        <item x="1313"/>
        <item x="573"/>
        <item x="1109"/>
        <item x="753"/>
        <item x="1681"/>
        <item x="1676"/>
        <item x="465"/>
        <item x="588"/>
        <item x="1209"/>
        <item x="1174"/>
        <item x="1388"/>
        <item x="1470"/>
        <item x="541"/>
        <item x="156"/>
        <item x="277"/>
        <item x="1326"/>
        <item x="840"/>
        <item x="1654"/>
        <item x="871"/>
        <item x="718"/>
        <item x="1306"/>
        <item x="1379"/>
        <item x="1472"/>
        <item x="1269"/>
        <item x="952"/>
        <item x="936"/>
        <item x="69"/>
        <item x="1623"/>
        <item x="253"/>
        <item x="1310"/>
        <item x="496"/>
        <item x="1670"/>
        <item x="713"/>
        <item x="1380"/>
        <item x="842"/>
        <item x="1060"/>
        <item x="1065"/>
        <item x="1475"/>
        <item x="1361"/>
        <item x="1339"/>
        <item x="319"/>
        <item x="853"/>
        <item x="747"/>
        <item x="928"/>
        <item x="1328"/>
        <item x="796"/>
        <item x="1290"/>
        <item x="1374"/>
        <item x="1385"/>
        <item x="1336"/>
        <item x="1323"/>
        <item x="209"/>
        <item x="1343"/>
        <item x="812"/>
        <item x="793"/>
        <item x="1626"/>
        <item x="1322"/>
        <item x="583"/>
        <item x="1184"/>
        <item x="1386"/>
        <item x="1688"/>
        <item x="843"/>
        <item x="861"/>
        <item x="1337"/>
        <item x="1256"/>
        <item x="974"/>
        <item x="1469"/>
        <item x="1478"/>
        <item x="1289"/>
        <item x="820"/>
        <item x="220"/>
        <item x="1093"/>
        <item x="294"/>
        <item x="407"/>
        <item x="1651"/>
        <item x="698"/>
        <item x="1661"/>
        <item x="704"/>
        <item x="471"/>
        <item x="317"/>
        <item x="766"/>
        <item x="1636"/>
        <item x="1368"/>
        <item x="1398"/>
        <item x="353"/>
        <item x="690"/>
        <item x="1395"/>
        <item x="1189"/>
        <item x="1112"/>
        <item x="1474"/>
        <item x="185"/>
        <item x="320"/>
        <item x="215"/>
        <item x="1340"/>
        <item x="980"/>
        <item x="1678"/>
        <item x="1673"/>
        <item x="1521"/>
        <item x="484"/>
        <item x="1334"/>
        <item x="316"/>
        <item x="1457"/>
        <item x="1212"/>
        <item x="1667"/>
        <item x="934"/>
        <item x="214"/>
        <item x="1589"/>
        <item x="186"/>
        <item x="1181"/>
        <item x="829"/>
        <item x="919"/>
        <item x="491"/>
        <item x="758"/>
        <item x="1397"/>
        <item x="996"/>
        <item x="618"/>
        <item x="1185"/>
        <item x="1624"/>
        <item x="92"/>
        <item x="1350"/>
        <item x="580"/>
        <item x="1215"/>
        <item x="208"/>
        <item x="1507"/>
        <item x="1635"/>
        <item x="339"/>
        <item x="1000"/>
        <item x="440"/>
        <item x="1335"/>
        <item x="468"/>
        <item x="1088"/>
        <item x="645"/>
        <item x="243"/>
        <item x="114"/>
        <item x="858"/>
        <item x="1188"/>
        <item x="1614"/>
        <item x="1462"/>
        <item x="944"/>
        <item x="360"/>
        <item x="1286"/>
        <item x="412"/>
        <item x="112"/>
        <item x="1508"/>
        <item x="1632"/>
        <item x="244"/>
        <item x="1615"/>
        <item x="634"/>
        <item x="860"/>
        <item x="560"/>
        <item x="1263"/>
        <item x="1461"/>
        <item x="361"/>
        <item x="1504"/>
        <item x="50"/>
        <item x="1312"/>
        <item x="480"/>
        <item x="859"/>
        <item x="165"/>
        <item x="544"/>
        <item x="1137"/>
        <item x="556"/>
        <item x="574"/>
        <item x="961"/>
        <item x="700"/>
        <item x="1138"/>
        <item x="1352"/>
        <item x="332"/>
        <item x="1686"/>
        <item x="561"/>
        <item x="1353"/>
        <item x="530"/>
        <item x="1437"/>
        <item x="1554"/>
        <item x="1559"/>
        <item x="305"/>
        <item x="1569"/>
        <item x="1555"/>
        <item x="1570"/>
        <item x="1449"/>
        <item x="1450"/>
        <item x="1424"/>
        <item x="458"/>
        <item x="1247"/>
        <item x="401"/>
        <item x="303"/>
        <item x="915"/>
        <item x="916"/>
        <item x="1425"/>
        <item x="1249"/>
        <item x="1576"/>
        <item x="1012"/>
        <item x="1560"/>
        <item x="1038"/>
        <item x="1004"/>
        <item x="1435"/>
        <item x="127"/>
        <item x="123"/>
        <item x="910"/>
        <item x="1245"/>
        <item x="448"/>
        <item x="268"/>
        <item x="1125"/>
        <item x="1233"/>
        <item x="1124"/>
        <item x="1416"/>
        <item x="1005"/>
        <item x="1427"/>
        <item x="1129"/>
        <item x="1448"/>
        <item x="901"/>
        <item x="890"/>
        <item x="1238"/>
        <item x="274"/>
        <item x="1248"/>
        <item x="1434"/>
        <item x="366"/>
        <item x="738"/>
        <item x="367"/>
        <item x="1132"/>
        <item x="651"/>
        <item x="652"/>
        <item x="902"/>
        <item x="903"/>
        <item x="900"/>
        <item x="904"/>
        <item x="905"/>
        <item x="1023"/>
        <item x="1558"/>
        <item x="1423"/>
        <item x="739"/>
        <item x="1131"/>
        <item x="659"/>
        <item x="1008"/>
        <item x="1550"/>
        <item x="654"/>
        <item x="1561"/>
        <item x="1426"/>
        <item x="742"/>
        <item x="1237"/>
        <item x="124"/>
        <item x="1009"/>
        <item x="125"/>
        <item x="1030"/>
        <item x="1573"/>
        <item x="1128"/>
        <item x="1115"/>
        <item x="1549"/>
        <item x="1013"/>
        <item x="906"/>
        <item x="1540"/>
        <item x="235"/>
        <item x="1531"/>
        <item x="1042"/>
        <item x="39"/>
        <item x="451"/>
        <item x="398"/>
        <item x="1532"/>
        <item x="40"/>
        <item x="138"/>
        <item x="128"/>
        <item x="986"/>
        <item x="723"/>
        <item x="289"/>
        <item x="1230"/>
        <item x="941"/>
        <item x="160"/>
        <item x="613"/>
        <item x="1254"/>
        <item x="297"/>
        <item x="1092"/>
        <item x="1270"/>
        <item x="576"/>
        <item x="750"/>
        <item x="1072"/>
        <item x="429"/>
        <item x="1500"/>
        <item x="281"/>
        <item x="1242"/>
        <item x="1241"/>
        <item x="1541"/>
        <item x="1538"/>
        <item x="150"/>
        <item x="1224"/>
        <item x="558"/>
        <item x="1655"/>
        <item x="93"/>
        <item x="57"/>
        <item x="587"/>
        <item x="1311"/>
        <item x="442"/>
        <item x="511"/>
        <item x="58"/>
        <item x="1612"/>
        <item x="1176"/>
        <item x="1200"/>
        <item x="14"/>
        <item x="7"/>
        <item x="1178"/>
        <item x="77"/>
        <item x="1518"/>
        <item x="609"/>
        <item x="102"/>
        <item x="554"/>
        <item x="1606"/>
        <item x="1411"/>
        <item x="1506"/>
        <item x="385"/>
        <item x="1707"/>
        <item x="358"/>
        <item x="1218"/>
        <item x="954"/>
        <item x="55"/>
        <item x="789"/>
        <item x="59"/>
        <item x="599"/>
        <item x="103"/>
        <item x="751"/>
        <item x="636"/>
        <item x="1486"/>
        <item x="1527"/>
        <item x="262"/>
        <item x="250"/>
        <item x="1293"/>
        <item x="1345"/>
        <item x="1082"/>
        <item x="1194"/>
        <item x="101"/>
        <item x="1519"/>
        <item x="1460"/>
        <item x="1278"/>
        <item x="170"/>
        <item x="1663"/>
        <item x="945"/>
        <item x="976"/>
        <item x="1287"/>
        <item x="1073"/>
        <item x="627"/>
        <item x="1162"/>
        <item x="1604"/>
        <item x="1151"/>
        <item x="315"/>
        <item x="935"/>
        <item x="469"/>
        <item x="1071"/>
        <item x="340"/>
        <item x="1524"/>
        <item x="331"/>
        <item x="1225"/>
        <item x="1231"/>
        <item x="240"/>
        <item x="1579"/>
        <item x="1641"/>
        <item x="1621"/>
        <item x="870"/>
        <item x="1069"/>
        <item x="1691"/>
        <item x="15"/>
        <item x="694"/>
        <item x="644"/>
        <item x="60"/>
        <item x="1048"/>
        <item x="1526"/>
        <item x="746"/>
        <item x="1399"/>
        <item x="1280"/>
        <item x="1196"/>
        <item x="938"/>
        <item x="1593"/>
        <item x="1677"/>
        <item x="862"/>
        <item x="805"/>
        <item x="1513"/>
        <item x="1523"/>
        <item x="804"/>
        <item x="854"/>
        <item x="806"/>
        <item x="803"/>
        <item x="1638"/>
        <item x="1314"/>
        <item x="1110"/>
        <item x="632"/>
        <item x="1111"/>
        <item x="1096"/>
        <item x="1400"/>
        <item x="626"/>
        <item x="1405"/>
        <item x="1520"/>
        <item x="968"/>
        <item x="781"/>
        <item x="1610"/>
        <item x="238"/>
        <item x="1578"/>
        <item x="237"/>
        <item x="1148"/>
        <item x="637"/>
        <item x="1687"/>
        <item x="831"/>
        <item x="29"/>
        <item x="553"/>
        <item x="1607"/>
        <item x="1279"/>
        <item x="969"/>
        <item x="1488"/>
        <item x="729"/>
        <item x="971"/>
        <item x="799"/>
        <item x="22"/>
        <item x="100"/>
        <item x="984"/>
        <item x="683"/>
        <item x="1077"/>
        <item x="608"/>
        <item x="620"/>
        <item x="777"/>
        <item x="832"/>
        <item x="275"/>
        <item x="779"/>
        <item x="433"/>
        <item x="1152"/>
        <item x="1274"/>
        <item x="1392"/>
        <item x="1216"/>
        <item x="288"/>
        <item x="96"/>
        <item x="1704"/>
        <item x="601"/>
        <item x="557"/>
        <item x="1698"/>
        <item x="1580"/>
        <item x="91"/>
        <item x="762"/>
        <item x="921"/>
        <item x="708"/>
        <item x="345"/>
        <item x="922"/>
        <item x="8"/>
        <item x="1141"/>
        <item x="1153"/>
        <item x="51"/>
        <item x="1494"/>
        <item x="1142"/>
        <item x="943"/>
        <item x="1276"/>
        <item x="45"/>
        <item x="1364"/>
        <item x="813"/>
        <item x="169"/>
        <item x="1143"/>
        <item x="1298"/>
        <item x="1203"/>
        <item x="930"/>
        <item x="1630"/>
        <item x="962"/>
        <item x="563"/>
        <item x="343"/>
        <item x="1084"/>
        <item x="1413"/>
        <item x="324"/>
        <item x="1640"/>
        <item x="1510"/>
        <item x="177"/>
        <item x="115"/>
        <item x="802"/>
        <item x="1516"/>
        <item x="855"/>
        <item x="1639"/>
        <item x="390"/>
        <item x="1536"/>
        <item x="887"/>
        <item x="1415"/>
        <item x="452"/>
        <item x="594"/>
        <item x="426"/>
        <item x="1515"/>
        <item x="1514"/>
        <item x="1418"/>
        <item x="1565"/>
        <item x="1535"/>
        <item x="369"/>
        <item x="1562"/>
        <item x="1029"/>
        <item x="1568"/>
        <item x="402"/>
        <item x="129"/>
        <item x="143"/>
        <item x="1553"/>
        <item x="1557"/>
        <item x="1419"/>
        <item x="1530"/>
        <item x="144"/>
        <item x="310"/>
        <item x="1134"/>
        <item x="269"/>
        <item x="1234"/>
        <item x="311"/>
        <item x="306"/>
        <item x="314"/>
        <item x="671"/>
        <item x="673"/>
        <item x="532"/>
        <item x="459"/>
        <item x="139"/>
        <item x="270"/>
        <item x="1443"/>
        <item x="1370"/>
        <item x="1642"/>
        <item x="120"/>
        <item x="1567"/>
        <item x="719"/>
        <item x="24"/>
        <item x="1666"/>
        <item x="794"/>
        <item x="1706"/>
        <item x="552"/>
        <item x="1382"/>
        <item x="1438"/>
        <item x="1017"/>
        <item x="1439"/>
        <item x="227"/>
        <item x="1563"/>
        <item x="883"/>
        <item x="1010"/>
        <item x="668"/>
        <item x="134"/>
        <item x="1444"/>
        <item x="516"/>
        <item x="1417"/>
        <item x="898"/>
        <item x="1431"/>
        <item x="1036"/>
        <item x="1529"/>
        <item x="1421"/>
        <item x="1003"/>
        <item x="1133"/>
        <item x="1537"/>
        <item x="514"/>
        <item x="1002"/>
        <item x="226"/>
        <item x="888"/>
        <item x="513"/>
        <item x="899"/>
        <item x="37"/>
        <item x="364"/>
        <item x="656"/>
        <item x="1179"/>
        <item x="1468"/>
        <item x="1266"/>
        <item x="827"/>
        <item x="811"/>
        <item x="991"/>
        <item x="181"/>
        <item x="1258"/>
        <item x="35"/>
        <item x="386"/>
        <item x="1619"/>
        <item x="1697"/>
        <item x="285"/>
        <item x="983"/>
        <item x="1709"/>
        <item x="1303"/>
        <item x="296"/>
        <item x="393"/>
        <item x="258"/>
        <item x="152"/>
        <item x="17"/>
        <item x="84"/>
        <item x="1705"/>
        <item x="431"/>
        <item x="410"/>
        <item x="414"/>
        <item x="623"/>
        <item x="545"/>
        <item x="625"/>
        <item x="510"/>
        <item x="326"/>
        <item x="1495"/>
        <item x="432"/>
        <item x="359"/>
        <item x="373"/>
        <item x="247"/>
        <item x="383"/>
        <item x="745"/>
        <item x="21"/>
        <item x="349"/>
        <item x="725"/>
        <item x="379"/>
        <item x="173"/>
        <item x="70"/>
        <item x="72"/>
        <item x="467"/>
        <item x="191"/>
        <item x="562"/>
        <item x="27"/>
        <item x="264"/>
        <item x="145"/>
        <item x="301"/>
        <item x="158"/>
        <item x="159"/>
        <item x="346"/>
        <item x="300"/>
        <item x="180"/>
        <item x="44"/>
        <item x="447"/>
        <item x="1499"/>
        <item x="167"/>
        <item x="536"/>
        <item x="437"/>
        <item x="335"/>
        <item x="1466"/>
        <item x="425"/>
        <item x="1471"/>
        <item x="30"/>
        <item x="1285"/>
        <item x="847"/>
        <item x="1496"/>
        <item x="1498"/>
        <item x="283"/>
        <item x="376"/>
        <item x="5"/>
        <item x="474"/>
        <item x="435"/>
        <item x="162"/>
        <item x="489"/>
        <item x="41"/>
        <item x="83"/>
        <item x="85"/>
        <item x="391"/>
        <item x="630"/>
        <item x="535"/>
        <item x="772"/>
        <item x="490"/>
        <item x="99"/>
        <item x="282"/>
        <item x="290"/>
        <item x="478"/>
        <item x="1282"/>
        <item x="1283"/>
        <item x="151"/>
        <item x="111"/>
        <item x="1601"/>
        <item x="464"/>
        <item x="168"/>
        <item x="153"/>
        <item x="788"/>
        <item x="43"/>
        <item x="1369"/>
        <item x="1700"/>
        <item x="575"/>
        <item x="334"/>
        <item x="259"/>
        <item x="537"/>
        <item x="327"/>
        <item x="248"/>
        <item x="73"/>
        <item x="730"/>
        <item x="966"/>
        <item x="1583"/>
        <item x="955"/>
        <item x="617"/>
        <item x="1662"/>
        <item x="1205"/>
        <item x="624"/>
        <item x="1047"/>
        <item x="488"/>
        <item x="989"/>
        <item x="348"/>
        <item x="598"/>
        <item x="785"/>
        <item x="1406"/>
        <item x="61"/>
        <item x="1644"/>
        <item x="1149"/>
        <item x="1489"/>
        <item x="1327"/>
        <item x="728"/>
        <item x="1214"/>
        <item x="28"/>
        <item x="929"/>
        <item x="1299"/>
        <item x="13"/>
        <item x="1213"/>
        <item x="1585"/>
        <item x="1675"/>
        <item x="797"/>
        <item x="817"/>
        <item x="696"/>
        <item x="581"/>
        <item x="1155"/>
        <item x="1281"/>
        <item x="466"/>
        <item x="707"/>
        <item x="764"/>
        <item x="76"/>
        <item x="1166"/>
        <item x="87"/>
        <item x="1483"/>
        <item x="217"/>
        <item x="46"/>
        <item x="1167"/>
        <item x="857"/>
        <item x="378"/>
        <item x="1485"/>
        <item x="614"/>
        <item x="795"/>
        <item x="639"/>
        <item x="590"/>
        <item x="445"/>
        <item x="1617"/>
        <item x="1147"/>
        <item x="1074"/>
        <item x="830"/>
        <item x="815"/>
        <item x="1192"/>
        <item x="1262"/>
        <item x="931"/>
        <item x="1139"/>
        <item x="1348"/>
        <item x="116"/>
        <item x="110"/>
        <item x="1198"/>
        <item x="1384"/>
        <item x="1144"/>
        <item x="1136"/>
        <item x="1015"/>
        <item x="517"/>
        <item x="1018"/>
        <item x="518"/>
        <item x="140"/>
        <item x="1019"/>
        <item x="130"/>
        <item x="453"/>
        <item x="527"/>
        <item x="107"/>
        <item x="1318"/>
        <item x="672"/>
        <item x="1114"/>
        <item x="1452"/>
        <item x="519"/>
        <item x="1451"/>
        <item x="1246"/>
        <item x="1542"/>
        <item x="674"/>
        <item x="1044"/>
        <item x="1533"/>
        <item x="1045"/>
        <item x="1051"/>
        <item x="1622"/>
        <item x="408"/>
        <item x="1206"/>
        <item x="1199"/>
        <item x="52"/>
        <item x="104"/>
        <item x="1679"/>
        <item x="1320"/>
        <item x="1097"/>
        <item x="546"/>
        <item x="1412"/>
        <item x="699"/>
        <item x="1511"/>
        <item x="771"/>
        <item x="975"/>
        <item x="1653"/>
        <item x="494"/>
        <item x="823"/>
        <item x="720"/>
        <item x="918"/>
        <item x="1490"/>
        <item x="190"/>
        <item x="1689"/>
        <item x="596"/>
        <item x="879"/>
        <item x="610"/>
        <item x="188"/>
        <item x="219"/>
        <item x="1158"/>
        <item x="1080"/>
        <item x="706"/>
        <item x="321"/>
        <item x="881"/>
        <item x="375"/>
        <item x="1180"/>
        <item x="586"/>
        <item x="1220"/>
        <item x="1108"/>
        <item x="1064"/>
        <item x="1590"/>
        <item x="482"/>
        <item x="642"/>
        <item x="756"/>
        <item x="882"/>
        <item x="1625"/>
        <item x="261"/>
        <item x="82"/>
        <item x="172"/>
        <item x="754"/>
        <item x="963"/>
        <item x="1204"/>
        <item x="1484"/>
        <item x="347"/>
        <item x="1482"/>
        <item x="479"/>
        <item x="877"/>
        <item x="1349"/>
        <item x="1459"/>
        <item x="90"/>
        <item x="923"/>
        <item x="1683"/>
        <item x="1479"/>
        <item x="251"/>
        <item x="1581"/>
        <item x="550"/>
        <item x="279"/>
        <item x="1331"/>
        <item x="1049"/>
        <item x="850"/>
        <item x="872"/>
        <item x="1094"/>
        <item x="1253"/>
        <item x="1195"/>
        <item x="1389"/>
        <item x="330"/>
        <item x="255"/>
        <item x="712"/>
        <item x="1357"/>
        <item x="555"/>
        <item x="1100"/>
        <item x="1197"/>
        <item x="1291"/>
        <item x="965"/>
        <item x="1229"/>
        <item x="192"/>
        <item x="1135"/>
        <item x="1436"/>
        <item x="650"/>
        <item x="1429"/>
        <item x="807"/>
        <item x="363"/>
        <item x="662"/>
        <item x="660"/>
        <item x="1046"/>
        <item x="1126"/>
        <item x="891"/>
        <item x="1031"/>
        <item x="907"/>
        <item x="271"/>
        <item x="1571"/>
        <item x="663"/>
        <item x="397"/>
        <item x="1123"/>
        <item x="735"/>
        <item x="307"/>
        <item x="313"/>
        <item x="312"/>
        <item x="1539"/>
        <item x="1454"/>
        <item x="1027"/>
        <item x="1239"/>
        <item x="664"/>
        <item x="722"/>
        <item x="108"/>
        <item x="1572"/>
        <item x="736"/>
        <item x="365"/>
        <item x="646"/>
        <item x="460"/>
        <item x="1122"/>
        <item x="670"/>
        <item x="893"/>
        <item x="1574"/>
        <item x="121"/>
        <item x="1453"/>
        <item x="1442"/>
        <item x="512"/>
        <item x="224"/>
        <item x="1556"/>
        <item x="533"/>
        <item x="894"/>
        <item x="272"/>
        <item x="1020"/>
        <item x="1446"/>
        <item x="740"/>
        <item x="655"/>
        <item x="1575"/>
        <item x="1235"/>
        <item x="400"/>
        <item x="1534"/>
        <item x="669"/>
        <item x="1007"/>
        <item x="202"/>
        <item x="141"/>
        <item x="1039"/>
        <item x="523"/>
        <item x="1600"/>
        <item x="1113"/>
        <item x="1391"/>
        <item x="845"/>
        <item x="767"/>
        <item x="1363"/>
        <item x="967"/>
        <item x="638"/>
        <item x="780"/>
        <item x="182"/>
        <item x="715"/>
        <item x="31"/>
        <item x="973"/>
        <item x="498"/>
        <item x="286"/>
        <item x="213"/>
        <item x="1105"/>
        <item x="382"/>
        <item x="193"/>
        <item x="688"/>
        <item x="194"/>
        <item x="1296"/>
        <item x="341"/>
        <item x="499"/>
        <item x="6"/>
        <item x="239"/>
        <item x="1301"/>
        <item x="486"/>
        <item x="932"/>
        <item x="308"/>
        <item x="653"/>
        <item x="1566"/>
        <item x="628"/>
        <item x="956"/>
        <item x="1255"/>
        <item x="1050"/>
        <item x="1099"/>
        <item x="1605"/>
        <item x="352"/>
        <item x="1161"/>
        <item x="19"/>
        <item x="1284"/>
        <item x="508"/>
        <item x="1351"/>
        <item x="354"/>
        <item x="695"/>
        <item x="1275"/>
        <item x="1057"/>
        <item x="495"/>
        <item x="26"/>
        <item x="1481"/>
        <item x="53"/>
        <item x="1365"/>
        <item x="98"/>
        <item x="1588"/>
        <item x="848"/>
        <item x="1300"/>
        <item x="1582"/>
        <item x="254"/>
        <item x="1356"/>
        <item x="1493"/>
        <item x="752"/>
        <item x="987"/>
        <item x="1062"/>
        <item x="926"/>
        <item x="834"/>
        <item x="869"/>
        <item x="502"/>
        <item x="1652"/>
        <item x="1061"/>
        <item x="370"/>
        <item x="113"/>
        <item x="778"/>
        <item x="602"/>
        <item x="492"/>
        <item x="1517"/>
        <item x="287"/>
        <item x="179"/>
        <item x="876"/>
        <item x="1140"/>
        <item x="1522"/>
        <item x="74"/>
        <item x="428"/>
        <item x="836"/>
        <item x="371"/>
        <item x="1702"/>
        <item x="1367"/>
        <item x="1402"/>
        <item x="1476"/>
        <item x="225"/>
        <item x="203"/>
        <item x="607"/>
        <item x="801"/>
        <item x="846"/>
        <item x="1297"/>
        <item x="1497"/>
        <item x="1068"/>
        <item x="643"/>
        <item x="1643"/>
        <item x="506"/>
        <item x="504"/>
        <item x="505"/>
        <item x="538"/>
        <item t="default"/>
      </items>
    </pivotField>
    <pivotField numFmtId="14"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t="default"/>
      </items>
    </pivotField>
    <pivotField numFmtId="1" showAll="0"/>
    <pivotField showAll="0"/>
    <pivotField numFmtId="1" showAll="0">
      <items count="70">
        <item x="0"/>
        <item x="20"/>
        <item x="11"/>
        <item x="6"/>
        <item x="7"/>
        <item x="8"/>
        <item x="15"/>
        <item x="3"/>
        <item x="19"/>
        <item x="12"/>
        <item x="2"/>
        <item x="1"/>
        <item x="5"/>
        <item x="16"/>
        <item x="4"/>
        <item x="13"/>
        <item x="14"/>
        <item x="28"/>
        <item x="17"/>
        <item x="29"/>
        <item x="18"/>
        <item x="9"/>
        <item x="34"/>
        <item x="37"/>
        <item x="31"/>
        <item x="25"/>
        <item x="10"/>
        <item x="30"/>
        <item x="32"/>
        <item x="35"/>
        <item x="40"/>
        <item x="33"/>
        <item x="45"/>
        <item x="27"/>
        <item x="39"/>
        <item x="46"/>
        <item x="57"/>
        <item x="24"/>
        <item x="26"/>
        <item x="51"/>
        <item x="50"/>
        <item x="36"/>
        <item x="49"/>
        <item x="53"/>
        <item x="59"/>
        <item x="23"/>
        <item x="58"/>
        <item x="52"/>
        <item x="60"/>
        <item x="56"/>
        <item x="48"/>
        <item x="61"/>
        <item x="44"/>
        <item x="21"/>
        <item x="54"/>
        <item x="66"/>
        <item x="67"/>
        <item x="43"/>
        <item x="65"/>
        <item x="47"/>
        <item x="64"/>
        <item x="55"/>
        <item x="42"/>
        <item x="38"/>
        <item x="22"/>
        <item x="62"/>
        <item x="41"/>
        <item x="63"/>
        <item x="68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193">
        <item x="4"/>
        <item x="3"/>
        <item x="1"/>
        <item x="13"/>
        <item x="2"/>
        <item x="5"/>
        <item x="16"/>
        <item x="18"/>
        <item x="15"/>
        <item x="182"/>
        <item x="71"/>
        <item x="72"/>
        <item x="73"/>
        <item x="11"/>
        <item x="20"/>
        <item x="156"/>
        <item x="12"/>
        <item x="19"/>
        <item x="17"/>
        <item x="26"/>
        <item x="23"/>
        <item x="7"/>
        <item x="27"/>
        <item x="24"/>
        <item x="21"/>
        <item x="6"/>
        <item x="33"/>
        <item x="25"/>
        <item x="43"/>
        <item x="89"/>
        <item x="81"/>
        <item x="28"/>
        <item x="34"/>
        <item x="158"/>
        <item x="35"/>
        <item x="22"/>
        <item x="9"/>
        <item x="38"/>
        <item x="157"/>
        <item x="32"/>
        <item x="121"/>
        <item x="82"/>
        <item x="166"/>
        <item x="172"/>
        <item x="93"/>
        <item x="31"/>
        <item x="8"/>
        <item x="94"/>
        <item x="83"/>
        <item x="29"/>
        <item x="90"/>
        <item x="36"/>
        <item x="78"/>
        <item x="169"/>
        <item x="159"/>
        <item x="30"/>
        <item x="152"/>
        <item x="10"/>
        <item x="84"/>
        <item x="44"/>
        <item x="151"/>
        <item x="46"/>
        <item x="91"/>
        <item x="76"/>
        <item x="85"/>
        <item x="14"/>
        <item x="80"/>
        <item x="88"/>
        <item x="173"/>
        <item x="176"/>
        <item x="86"/>
        <item x="74"/>
        <item x="167"/>
        <item x="171"/>
        <item x="153"/>
        <item x="95"/>
        <item x="66"/>
        <item x="42"/>
        <item x="99"/>
        <item x="110"/>
        <item x="145"/>
        <item x="79"/>
        <item x="48"/>
        <item x="170"/>
        <item x="64"/>
        <item x="160"/>
        <item x="37"/>
        <item x="50"/>
        <item x="70"/>
        <item x="162"/>
        <item x="97"/>
        <item x="40"/>
        <item x="150"/>
        <item x="101"/>
        <item x="120"/>
        <item x="65"/>
        <item x="87"/>
        <item x="119"/>
        <item x="163"/>
        <item x="174"/>
        <item x="75"/>
        <item x="96"/>
        <item x="60"/>
        <item x="164"/>
        <item x="39"/>
        <item x="41"/>
        <item x="175"/>
        <item x="61"/>
        <item x="49"/>
        <item x="77"/>
        <item x="68"/>
        <item x="69"/>
        <item x="67"/>
        <item x="149"/>
        <item x="168"/>
        <item x="92"/>
        <item x="98"/>
        <item x="111"/>
        <item x="109"/>
        <item x="165"/>
        <item x="47"/>
        <item x="190"/>
        <item x="142"/>
        <item x="161"/>
        <item x="100"/>
        <item x="62"/>
        <item x="113"/>
        <item x="177"/>
        <item x="178"/>
        <item x="147"/>
        <item x="52"/>
        <item x="183"/>
        <item x="112"/>
        <item x="118"/>
        <item x="45"/>
        <item x="181"/>
        <item x="102"/>
        <item x="146"/>
        <item x="103"/>
        <item x="63"/>
        <item x="138"/>
        <item x="191"/>
        <item x="53"/>
        <item x="104"/>
        <item x="141"/>
        <item x="179"/>
        <item x="51"/>
        <item x="105"/>
        <item x="188"/>
        <item x="180"/>
        <item x="139"/>
        <item x="143"/>
        <item x="57"/>
        <item x="137"/>
        <item x="189"/>
        <item x="114"/>
        <item x="144"/>
        <item x="117"/>
        <item x="106"/>
        <item x="185"/>
        <item x="127"/>
        <item x="107"/>
        <item x="128"/>
        <item x="184"/>
        <item x="54"/>
        <item x="186"/>
        <item x="148"/>
        <item x="55"/>
        <item x="59"/>
        <item x="187"/>
        <item x="58"/>
        <item x="115"/>
        <item x="129"/>
        <item x="56"/>
        <item x="136"/>
        <item x="116"/>
        <item x="108"/>
        <item x="134"/>
        <item x="124"/>
        <item x="133"/>
        <item x="130"/>
        <item x="125"/>
        <item x="135"/>
        <item x="132"/>
        <item x="126"/>
        <item x="155"/>
        <item x="123"/>
        <item x="140"/>
        <item x="131"/>
        <item x="122"/>
        <item x="154"/>
        <item x="0"/>
        <item t="default"/>
      </items>
    </pivotField>
    <pivotField axis="axisRow" showAll="0" defaultSubtotal="0">
      <items count="6">
        <item sd="0" x="0"/>
        <item x="1"/>
        <item x="2"/>
        <item x="3"/>
        <item x="4"/>
        <item sd="0" x="5"/>
      </items>
    </pivotField>
    <pivotField axis="axisRow" showAll="0" defaultSubtotal="0">
      <items count="5">
        <item h="1" sd="0" x="0"/>
        <item h="1" sd="0" x="1"/>
        <item x="2"/>
        <item h="1" sd="0" x="3"/>
        <item h="1" sd="0" x="4"/>
      </items>
    </pivotField>
  </pivotFields>
  <rowFields count="3">
    <field x="29"/>
    <field x="28"/>
    <field x="9"/>
  </rowFields>
  <rowItems count="18">
    <i>
      <x v="2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r="2">
      <x v="8"/>
    </i>
    <i r="2">
      <x v="9"/>
    </i>
    <i r="1">
      <x v="4"/>
    </i>
    <i r="2">
      <x v="10"/>
    </i>
    <i r="2">
      <x v="11"/>
    </i>
    <i r="2">
      <x v="12"/>
    </i>
    <i t="grand">
      <x/>
    </i>
  </rowItems>
  <colFields count="1">
    <field x="-2"/>
  </colFields>
  <colItems count="2">
    <i>
      <x/>
    </i>
    <i i="1">
      <x v="1"/>
    </i>
  </colItems>
  <pageFields count="2">
    <pageField fld="5" hier="-1"/>
    <pageField fld="6" hier="-1"/>
  </pageFields>
  <dataFields count="2">
    <dataField name="Suma Bodegajes Metilato  Valor COP" fld="27" baseField="29" baseItem="2"/>
    <dataField name="Número Isotanques x Mes" fld="7" subtotal="count" baseField="0" baseItem="0"/>
  </dataFields>
  <formats count="54">
    <format dxfId="53">
      <pivotArea collapsedLevelsAreSubtotals="1" fieldPosition="0">
        <references count="2">
          <reference field="28" count="1">
            <x v="1"/>
          </reference>
          <reference field="29" count="0" selected="0"/>
        </references>
      </pivotArea>
    </format>
    <format dxfId="52">
      <pivotArea collapsedLevelsAreSubtotals="1" fieldPosition="0">
        <references count="2">
          <reference field="28" count="1">
            <x v="2"/>
          </reference>
          <reference field="29" count="0" selected="0"/>
        </references>
      </pivotArea>
    </format>
    <format dxfId="51">
      <pivotArea collapsedLevelsAreSubtotals="1" fieldPosition="0">
        <references count="2">
          <reference field="28" count="1">
            <x v="3"/>
          </reference>
          <reference field="29" count="0" selected="0"/>
        </references>
      </pivotArea>
    </format>
    <format dxfId="50">
      <pivotArea collapsedLevelsAreSubtotals="1" fieldPosition="0">
        <references count="2">
          <reference field="28" count="1">
            <x v="4"/>
          </reference>
          <reference field="29" count="0" selected="0"/>
        </references>
      </pivotArea>
    </format>
    <format dxfId="49">
      <pivotArea grandRow="1" outline="0" collapsedLevelsAreSubtotals="1" fieldPosition="0"/>
    </format>
    <format dxfId="48">
      <pivotArea collapsedLevelsAreSubtotals="1" fieldPosition="0">
        <references count="2">
          <reference field="28" count="1">
            <x v="1"/>
          </reference>
          <reference field="29" count="0" selected="0"/>
        </references>
      </pivotArea>
    </format>
    <format dxfId="47">
      <pivotArea collapsedLevelsAreSubtotals="1" fieldPosition="0">
        <references count="2">
          <reference field="28" count="1">
            <x v="2"/>
          </reference>
          <reference field="29" count="0" selected="0"/>
        </references>
      </pivotArea>
    </format>
    <format dxfId="46">
      <pivotArea collapsedLevelsAreSubtotals="1" fieldPosition="0">
        <references count="2">
          <reference field="28" count="1">
            <x v="3"/>
          </reference>
          <reference field="29" count="0" selected="0"/>
        </references>
      </pivotArea>
    </format>
    <format dxfId="45">
      <pivotArea collapsedLevelsAreSubtotals="1" fieldPosition="0">
        <references count="2">
          <reference field="28" count="1">
            <x v="4"/>
          </reference>
          <reference field="29" count="0" selected="0"/>
        </references>
      </pivotArea>
    </format>
    <format dxfId="44">
      <pivotArea grandRow="1" outline="0" collapsedLevelsAreSubtotals="1" fieldPosition="0"/>
    </format>
    <format dxfId="43">
      <pivotArea collapsedLevelsAreSubtotals="1" fieldPosition="0">
        <references count="3">
          <reference field="9" count="3">
            <x v="1"/>
            <x v="2"/>
            <x v="3"/>
          </reference>
          <reference field="28" count="1" selected="0">
            <x v="1"/>
          </reference>
          <reference field="29" count="0" selected="0"/>
        </references>
      </pivotArea>
    </format>
    <format dxfId="42">
      <pivotArea collapsedLevelsAreSubtotals="1" fieldPosition="0">
        <references count="2">
          <reference field="28" count="1">
            <x v="2"/>
          </reference>
          <reference field="29" count="0" selected="0"/>
        </references>
      </pivotArea>
    </format>
    <format dxfId="41">
      <pivotArea collapsedLevelsAreSubtotals="1" fieldPosition="0">
        <references count="3">
          <reference field="9" count="3">
            <x v="4"/>
            <x v="5"/>
            <x v="6"/>
          </reference>
          <reference field="28" count="1" selected="0">
            <x v="2"/>
          </reference>
          <reference field="29" count="0" selected="0"/>
        </references>
      </pivotArea>
    </format>
    <format dxfId="40">
      <pivotArea collapsedLevelsAreSubtotals="1" fieldPosition="0">
        <references count="2">
          <reference field="28" count="1">
            <x v="3"/>
          </reference>
          <reference field="29" count="0" selected="0"/>
        </references>
      </pivotArea>
    </format>
    <format dxfId="39">
      <pivotArea collapsedLevelsAreSubtotals="1" fieldPosition="0">
        <references count="3">
          <reference field="9" count="3">
            <x v="7"/>
            <x v="8"/>
            <x v="9"/>
          </reference>
          <reference field="28" count="1" selected="0">
            <x v="3"/>
          </reference>
          <reference field="29" count="0" selected="0"/>
        </references>
      </pivotArea>
    </format>
    <format dxfId="38">
      <pivotArea collapsedLevelsAreSubtotals="1" fieldPosition="0">
        <references count="2">
          <reference field="28" count="1">
            <x v="4"/>
          </reference>
          <reference field="29" count="0" selected="0"/>
        </references>
      </pivotArea>
    </format>
    <format dxfId="37">
      <pivotArea collapsedLevelsAreSubtotals="1" fieldPosition="0">
        <references count="3">
          <reference field="9" count="3">
            <x v="10"/>
            <x v="11"/>
            <x v="12"/>
          </reference>
          <reference field="28" count="1" selected="0">
            <x v="4"/>
          </reference>
          <reference field="29" count="0" selected="0"/>
        </references>
      </pivotArea>
    </format>
    <format dxfId="36">
      <pivotArea dataOnly="0" labelOnly="1" outline="0" axis="axisValues" fieldPosition="0"/>
    </format>
    <format dxfId="35">
      <pivotArea dataOnly="0" labelOnly="1" outline="0" axis="axisValues" fieldPosition="0"/>
    </format>
    <format dxfId="3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2">
      <pivotArea type="all" dataOnly="0" outline="0" fieldPosition="0"/>
    </format>
    <format dxfId="31">
      <pivotArea outline="0" collapsedLevelsAreSubtotals="1" fieldPosition="0"/>
    </format>
    <format dxfId="30">
      <pivotArea field="29" type="button" dataOnly="0" labelOnly="1" outline="0" axis="axisRow" fieldPosition="0"/>
    </format>
    <format dxfId="29">
      <pivotArea dataOnly="0" labelOnly="1" fieldPosition="0">
        <references count="1">
          <reference field="29" count="0"/>
        </references>
      </pivotArea>
    </format>
    <format dxfId="28">
      <pivotArea dataOnly="0" labelOnly="1" grandRow="1" outline="0" fieldPosition="0"/>
    </format>
    <format dxfId="27">
      <pivotArea dataOnly="0" labelOnly="1" fieldPosition="0">
        <references count="2">
          <reference field="28" count="4">
            <x v="1"/>
            <x v="2"/>
            <x v="3"/>
            <x v="4"/>
          </reference>
          <reference field="29" count="0" selected="0"/>
        </references>
      </pivotArea>
    </format>
    <format dxfId="26">
      <pivotArea dataOnly="0" labelOnly="1" fieldPosition="0">
        <references count="3">
          <reference field="9" count="3">
            <x v="1"/>
            <x v="2"/>
            <x v="3"/>
          </reference>
          <reference field="28" count="1" selected="0">
            <x v="1"/>
          </reference>
          <reference field="29" count="0" selected="0"/>
        </references>
      </pivotArea>
    </format>
    <format dxfId="25">
      <pivotArea dataOnly="0" labelOnly="1" fieldPosition="0">
        <references count="3">
          <reference field="9" count="3">
            <x v="4"/>
            <x v="5"/>
            <x v="6"/>
          </reference>
          <reference field="28" count="1" selected="0">
            <x v="2"/>
          </reference>
          <reference field="29" count="0" selected="0"/>
        </references>
      </pivotArea>
    </format>
    <format dxfId="24">
      <pivotArea dataOnly="0" labelOnly="1" fieldPosition="0">
        <references count="3">
          <reference field="9" count="3">
            <x v="7"/>
            <x v="8"/>
            <x v="9"/>
          </reference>
          <reference field="28" count="1" selected="0">
            <x v="3"/>
          </reference>
          <reference field="29" count="0" selected="0"/>
        </references>
      </pivotArea>
    </format>
    <format dxfId="23">
      <pivotArea dataOnly="0" labelOnly="1" fieldPosition="0">
        <references count="3">
          <reference field="9" count="3">
            <x v="10"/>
            <x v="11"/>
            <x v="12"/>
          </reference>
          <reference field="28" count="1" selected="0">
            <x v="4"/>
          </reference>
          <reference field="29" count="0" selected="0"/>
        </references>
      </pivotArea>
    </format>
    <format dxfId="2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1">
      <pivotArea type="all" dataOnly="0" outline="0" fieldPosition="0"/>
    </format>
    <format dxfId="20">
      <pivotArea outline="0" collapsedLevelsAreSubtotals="1" fieldPosition="0"/>
    </format>
    <format dxfId="19">
      <pivotArea field="29" type="button" dataOnly="0" labelOnly="1" outline="0" axis="axisRow" fieldPosition="0"/>
    </format>
    <format dxfId="18">
      <pivotArea dataOnly="0" labelOnly="1" fieldPosition="0">
        <references count="1">
          <reference field="29" count="0"/>
        </references>
      </pivotArea>
    </format>
    <format dxfId="17">
      <pivotArea dataOnly="0" labelOnly="1" grandRow="1" outline="0" fieldPosition="0"/>
    </format>
    <format dxfId="16">
      <pivotArea dataOnly="0" labelOnly="1" fieldPosition="0">
        <references count="2">
          <reference field="28" count="4">
            <x v="1"/>
            <x v="2"/>
            <x v="3"/>
            <x v="4"/>
          </reference>
          <reference field="29" count="0" selected="0"/>
        </references>
      </pivotArea>
    </format>
    <format dxfId="15">
      <pivotArea dataOnly="0" labelOnly="1" fieldPosition="0">
        <references count="3">
          <reference field="9" count="3">
            <x v="1"/>
            <x v="2"/>
            <x v="3"/>
          </reference>
          <reference field="28" count="1" selected="0">
            <x v="1"/>
          </reference>
          <reference field="29" count="0" selected="0"/>
        </references>
      </pivotArea>
    </format>
    <format dxfId="14">
      <pivotArea dataOnly="0" labelOnly="1" fieldPosition="0">
        <references count="3">
          <reference field="9" count="3">
            <x v="4"/>
            <x v="5"/>
            <x v="6"/>
          </reference>
          <reference field="28" count="1" selected="0">
            <x v="2"/>
          </reference>
          <reference field="29" count="0" selected="0"/>
        </references>
      </pivotArea>
    </format>
    <format dxfId="13">
      <pivotArea dataOnly="0" labelOnly="1" fieldPosition="0">
        <references count="3">
          <reference field="9" count="3">
            <x v="7"/>
            <x v="8"/>
            <x v="9"/>
          </reference>
          <reference field="28" count="1" selected="0">
            <x v="3"/>
          </reference>
          <reference field="29" count="0" selected="0"/>
        </references>
      </pivotArea>
    </format>
    <format dxfId="12">
      <pivotArea dataOnly="0" labelOnly="1" fieldPosition="0">
        <references count="3">
          <reference field="9" count="3">
            <x v="10"/>
            <x v="11"/>
            <x v="12"/>
          </reference>
          <reference field="28" count="1" selected="0">
            <x v="4"/>
          </reference>
          <reference field="29" count="0" selected="0"/>
        </references>
      </pivotArea>
    </format>
    <format dxfId="1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0">
      <pivotArea type="all" dataOnly="0" outline="0" fieldPosition="0"/>
    </format>
    <format dxfId="9">
      <pivotArea outline="0" collapsedLevelsAreSubtotals="1" fieldPosition="0"/>
    </format>
    <format dxfId="8">
      <pivotArea field="29" type="button" dataOnly="0" labelOnly="1" outline="0" axis="axisRow" fieldPosition="0"/>
    </format>
    <format dxfId="7">
      <pivotArea dataOnly="0" labelOnly="1" fieldPosition="0">
        <references count="1">
          <reference field="29" count="0"/>
        </references>
      </pivotArea>
    </format>
    <format dxfId="6">
      <pivotArea dataOnly="0" labelOnly="1" grandRow="1" outline="0" fieldPosition="0"/>
    </format>
    <format dxfId="5">
      <pivotArea dataOnly="0" labelOnly="1" fieldPosition="0">
        <references count="2">
          <reference field="28" count="4">
            <x v="1"/>
            <x v="2"/>
            <x v="3"/>
            <x v="4"/>
          </reference>
          <reference field="29" count="0" selected="0"/>
        </references>
      </pivotArea>
    </format>
    <format dxfId="4">
      <pivotArea dataOnly="0" labelOnly="1" fieldPosition="0">
        <references count="3">
          <reference field="9" count="3">
            <x v="1"/>
            <x v="2"/>
            <x v="3"/>
          </reference>
          <reference field="28" count="1" selected="0">
            <x v="1"/>
          </reference>
          <reference field="29" count="0" selected="0"/>
        </references>
      </pivotArea>
    </format>
    <format dxfId="3">
      <pivotArea dataOnly="0" labelOnly="1" fieldPosition="0">
        <references count="3">
          <reference field="9" count="3">
            <x v="4"/>
            <x v="5"/>
            <x v="6"/>
          </reference>
          <reference field="28" count="1" selected="0">
            <x v="2"/>
          </reference>
          <reference field="29" count="0" selected="0"/>
        </references>
      </pivotArea>
    </format>
    <format dxfId="2">
      <pivotArea dataOnly="0" labelOnly="1" fieldPosition="0">
        <references count="3">
          <reference field="9" count="3">
            <x v="7"/>
            <x v="8"/>
            <x v="9"/>
          </reference>
          <reference field="28" count="1" selected="0">
            <x v="3"/>
          </reference>
          <reference field="29" count="0" selected="0"/>
        </references>
      </pivotArea>
    </format>
    <format dxfId="1">
      <pivotArea dataOnly="0" labelOnly="1" fieldPosition="0">
        <references count="3">
          <reference field="9" count="3">
            <x v="10"/>
            <x v="11"/>
            <x v="12"/>
          </reference>
          <reference field="28" count="1" selected="0">
            <x v="4"/>
          </reference>
          <reference field="29" count="0" selected="0"/>
        </references>
      </pivotArea>
    </format>
    <format dxfId="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javascript:editarOnClick('HB610136')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XEY3017"/>
  <sheetViews>
    <sheetView showGridLines="0" zoomScaleNormal="100" workbookViewId="0">
      <pane xSplit="8" ySplit="2" topLeftCell="I1498" activePane="bottomRight" state="frozen"/>
      <selection activeCell="D19" sqref="B19:D19"/>
      <selection pane="topRight" activeCell="D19" sqref="B19:D19"/>
      <selection pane="bottomLeft" activeCell="D19" sqref="B19:D19"/>
      <selection pane="bottomRight" activeCell="F1516" sqref="F1516"/>
    </sheetView>
  </sheetViews>
  <sheetFormatPr baseColWidth="10" defaultColWidth="11.44140625" defaultRowHeight="15" customHeight="1" x14ac:dyDescent="0.35"/>
  <cols>
    <col min="1" max="1" width="14.44140625" style="2" customWidth="1"/>
    <col min="2" max="2" width="15.27734375" style="2" customWidth="1"/>
    <col min="3" max="3" width="15.83203125" style="6" customWidth="1"/>
    <col min="4" max="4" width="13.1640625" style="6" customWidth="1"/>
    <col min="5" max="5" width="12" style="6" customWidth="1"/>
    <col min="6" max="6" width="13.71875" style="2" customWidth="1"/>
    <col min="7" max="7" width="7.27734375" style="2" customWidth="1"/>
    <col min="8" max="8" width="14.5546875" style="2" customWidth="1"/>
    <col min="9" max="9" width="12.44140625" style="7" bestFit="1" customWidth="1"/>
    <col min="10" max="10" width="10.1640625" style="2" bestFit="1" customWidth="1"/>
    <col min="11" max="11" width="7" style="2" customWidth="1"/>
    <col min="12" max="12" width="6" style="8" customWidth="1"/>
    <col min="13" max="13" width="8.27734375" style="2" customWidth="1"/>
    <col min="14" max="14" width="43.71875" style="2" customWidth="1"/>
    <col min="15" max="15" width="13.71875" style="2" customWidth="1"/>
    <col min="16" max="16" width="9.44140625" style="8" customWidth="1"/>
    <col min="17" max="17" width="13.5546875" style="8" customWidth="1"/>
    <col min="18" max="18" width="21.27734375" style="8" customWidth="1"/>
    <col min="19" max="20" width="13.5546875" style="6" customWidth="1"/>
    <col min="21" max="25" width="13.5546875" style="6" hidden="1" customWidth="1"/>
    <col min="26" max="26" width="1.83203125" style="6" hidden="1" customWidth="1"/>
    <col min="27" max="27" width="13.5546875" style="2" customWidth="1"/>
    <col min="28" max="28" width="14.44140625" style="2" bestFit="1" customWidth="1"/>
    <col min="29" max="231" width="13.5546875" style="2" customWidth="1"/>
    <col min="232" max="16384" width="11.44140625" style="2"/>
  </cols>
  <sheetData>
    <row r="1" spans="1:16379" ht="15" customHeight="1" x14ac:dyDescent="0.35">
      <c r="A1" s="179" t="s">
        <v>47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1"/>
      <c r="AA1" s="182" t="s">
        <v>1056</v>
      </c>
      <c r="AB1" s="183"/>
    </row>
    <row r="2" spans="1:16379" s="3" customFormat="1" ht="30.75" customHeight="1" x14ac:dyDescent="0.35">
      <c r="A2" s="79" t="s">
        <v>22</v>
      </c>
      <c r="B2" s="79" t="s">
        <v>4</v>
      </c>
      <c r="C2" s="79" t="s">
        <v>14</v>
      </c>
      <c r="D2" s="79" t="s">
        <v>96</v>
      </c>
      <c r="E2" s="79" t="s">
        <v>10</v>
      </c>
      <c r="F2" s="79" t="s">
        <v>0</v>
      </c>
      <c r="G2" s="79" t="s">
        <v>5</v>
      </c>
      <c r="H2" s="79" t="s">
        <v>11</v>
      </c>
      <c r="I2" s="79" t="s">
        <v>3</v>
      </c>
      <c r="J2" s="79" t="s">
        <v>6</v>
      </c>
      <c r="K2" s="79" t="s">
        <v>7</v>
      </c>
      <c r="L2" s="9" t="s">
        <v>8</v>
      </c>
      <c r="M2" s="81" t="s">
        <v>48</v>
      </c>
      <c r="N2" s="79" t="s">
        <v>49</v>
      </c>
      <c r="O2" s="79" t="s">
        <v>50</v>
      </c>
      <c r="P2" s="9" t="s">
        <v>33</v>
      </c>
      <c r="Q2" s="9" t="s">
        <v>9</v>
      </c>
      <c r="R2" s="9" t="s">
        <v>3370</v>
      </c>
      <c r="S2" s="10" t="s">
        <v>18</v>
      </c>
      <c r="T2" s="10" t="s">
        <v>3371</v>
      </c>
      <c r="U2" s="10" t="s">
        <v>29</v>
      </c>
      <c r="V2" s="10" t="s">
        <v>19</v>
      </c>
      <c r="W2" s="10" t="s">
        <v>30</v>
      </c>
      <c r="X2" s="10" t="s">
        <v>19</v>
      </c>
      <c r="Y2" s="10" t="s">
        <v>31</v>
      </c>
      <c r="Z2" s="10" t="s">
        <v>19</v>
      </c>
      <c r="AA2" s="10" t="s">
        <v>1055</v>
      </c>
      <c r="AB2" s="10" t="s">
        <v>3390</v>
      </c>
    </row>
    <row r="3" spans="1:16379" ht="15.6" customHeight="1" x14ac:dyDescent="0.35">
      <c r="A3" s="84" t="s">
        <v>23</v>
      </c>
      <c r="B3" s="91" t="s">
        <v>16</v>
      </c>
      <c r="C3" s="85" t="s">
        <v>127</v>
      </c>
      <c r="D3" s="4" t="s">
        <v>62</v>
      </c>
      <c r="E3" s="86">
        <v>4926483810</v>
      </c>
      <c r="F3" s="87" t="s">
        <v>207</v>
      </c>
      <c r="G3" s="88" t="s">
        <v>12</v>
      </c>
      <c r="H3" s="87" t="s">
        <v>282</v>
      </c>
      <c r="I3" s="89">
        <v>42371</v>
      </c>
      <c r="J3" s="90">
        <v>42376</v>
      </c>
      <c r="K3" s="80">
        <f>IF(J3="",HOY-I3,(J3-I3)+1)</f>
        <v>6</v>
      </c>
      <c r="L3" s="77">
        <f>IF(G3="ISO",IF(OR(F3="Na-Metilato"),10,15),IFERROR(VLOOKUP(G3&amp;D3,'Datos Maestro'!$C$33:$D$62,2,0),VLOOKUP('Demoras Colombia 2016'!G3,'Datos Maestro'!$B$15:$C$19,2,0)))</f>
        <v>20</v>
      </c>
      <c r="M3" s="80">
        <f t="shared" ref="M3:M10" si="0">IF(K3&gt;L3,K3-L3,0)</f>
        <v>0</v>
      </c>
      <c r="N3" s="82">
        <f t="shared" ref="N3:N65" si="1">IF(M3&gt;=20,20,M3)</f>
        <v>0</v>
      </c>
      <c r="O3" s="82">
        <f t="shared" ref="O3:O65" si="2">+M3-N3</f>
        <v>0</v>
      </c>
      <c r="P3" s="78">
        <f>IF(G3="ISO",25*N3,IFERROR(VLOOKUP(G3&amp;D3,'Datos Maestro'!$C$33:$F$62,3,0)*N3,VLOOKUP('Demoras Colombia 2016'!G3,'Datos Maestro'!$B$15:$D$19,3,0)*N3))</f>
        <v>0</v>
      </c>
      <c r="Q3" s="78">
        <f>IF(G3="ISO",25*O3,IFERROR(VLOOKUP(G3&amp;D3,'Datos Maestro'!$C$33:$F$62,4,0)*O3,VLOOKUP('Demoras Colombia 2016'!G3,'Datos Maestro'!$B$15:$D$19,3,0)*O3))</f>
        <v>0</v>
      </c>
      <c r="R3" s="78">
        <f t="shared" ref="R3:R66" si="3">SUM(P3:Q3)</f>
        <v>0</v>
      </c>
      <c r="S3" s="4" t="s">
        <v>25</v>
      </c>
      <c r="T3" s="95" t="s">
        <v>25</v>
      </c>
      <c r="U3" s="4"/>
      <c r="V3" s="95"/>
      <c r="W3" s="4"/>
      <c r="X3" s="95"/>
      <c r="Y3" s="4"/>
      <c r="Z3" s="102"/>
      <c r="AA3" s="4"/>
      <c r="AB3" s="96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  <c r="AMO3" s="5"/>
      <c r="AMP3" s="5"/>
      <c r="AMQ3" s="5"/>
      <c r="AMR3" s="5"/>
      <c r="AMS3" s="5"/>
      <c r="AMT3" s="5"/>
      <c r="AMU3" s="5"/>
      <c r="AMV3" s="5"/>
      <c r="AMW3" s="5"/>
      <c r="AMX3" s="5"/>
      <c r="AMY3" s="5"/>
      <c r="AMZ3" s="5"/>
      <c r="ANA3" s="5"/>
      <c r="ANB3" s="5"/>
      <c r="ANC3" s="5"/>
      <c r="AND3" s="5"/>
      <c r="ANE3" s="5"/>
      <c r="ANF3" s="5"/>
      <c r="ANG3" s="5"/>
      <c r="ANH3" s="5"/>
      <c r="ANI3" s="5"/>
      <c r="ANJ3" s="5"/>
      <c r="ANK3" s="5"/>
      <c r="ANL3" s="5"/>
      <c r="ANM3" s="5"/>
      <c r="ANN3" s="5"/>
      <c r="ANO3" s="5"/>
      <c r="ANP3" s="5"/>
      <c r="ANQ3" s="5"/>
      <c r="ANR3" s="5"/>
      <c r="ANS3" s="5"/>
      <c r="ANT3" s="5"/>
      <c r="ANU3" s="5"/>
      <c r="ANV3" s="5"/>
      <c r="ANW3" s="5"/>
      <c r="ANX3" s="5"/>
      <c r="ANY3" s="5"/>
      <c r="ANZ3" s="5"/>
      <c r="AOA3" s="5"/>
      <c r="AOB3" s="5"/>
      <c r="AOC3" s="5"/>
      <c r="AOD3" s="5"/>
      <c r="AOE3" s="5"/>
      <c r="AOF3" s="5"/>
      <c r="AOG3" s="5"/>
      <c r="AOH3" s="5"/>
      <c r="AOI3" s="5"/>
      <c r="AOJ3" s="5"/>
      <c r="AOK3" s="5"/>
      <c r="AOL3" s="5"/>
      <c r="AOM3" s="5"/>
      <c r="AON3" s="5"/>
      <c r="AOO3" s="5"/>
      <c r="AOP3" s="5"/>
      <c r="AOQ3" s="5"/>
      <c r="AOR3" s="5"/>
      <c r="AOS3" s="5"/>
      <c r="AOT3" s="5"/>
      <c r="AOU3" s="5"/>
      <c r="AOV3" s="5"/>
      <c r="AOW3" s="5"/>
      <c r="AOX3" s="5"/>
      <c r="AOY3" s="5"/>
      <c r="AOZ3" s="5"/>
      <c r="APA3" s="5"/>
      <c r="APB3" s="5"/>
      <c r="APC3" s="5"/>
      <c r="APD3" s="5"/>
      <c r="APE3" s="5"/>
      <c r="APF3" s="5"/>
      <c r="APG3" s="5"/>
      <c r="APH3" s="5"/>
      <c r="API3" s="5"/>
      <c r="APJ3" s="5"/>
      <c r="APK3" s="5"/>
      <c r="APL3" s="5"/>
      <c r="APM3" s="5"/>
      <c r="APN3" s="5"/>
      <c r="APO3" s="5"/>
      <c r="APP3" s="5"/>
      <c r="APQ3" s="5"/>
      <c r="APR3" s="5"/>
      <c r="APS3" s="5"/>
      <c r="APT3" s="5"/>
      <c r="APU3" s="5"/>
      <c r="APV3" s="5"/>
      <c r="APW3" s="5"/>
      <c r="APX3" s="5"/>
      <c r="APY3" s="5"/>
      <c r="APZ3" s="5"/>
      <c r="AQA3" s="5"/>
      <c r="AQB3" s="5"/>
      <c r="AQC3" s="5"/>
      <c r="AQD3" s="5"/>
      <c r="AQE3" s="5"/>
      <c r="AQF3" s="5"/>
      <c r="AQG3" s="5"/>
      <c r="AQH3" s="5"/>
      <c r="AQI3" s="5"/>
      <c r="AQJ3" s="5"/>
      <c r="AQK3" s="5"/>
      <c r="AQL3" s="5"/>
      <c r="AQM3" s="5"/>
      <c r="AQN3" s="5"/>
      <c r="AQO3" s="5"/>
      <c r="AQP3" s="5"/>
      <c r="AQQ3" s="5"/>
      <c r="AQR3" s="5"/>
      <c r="AQS3" s="5"/>
      <c r="AQT3" s="5"/>
      <c r="AQU3" s="5"/>
      <c r="AQV3" s="5"/>
      <c r="AQW3" s="5"/>
      <c r="AQX3" s="5"/>
      <c r="AQY3" s="5"/>
      <c r="AQZ3" s="5"/>
      <c r="ARA3" s="5"/>
      <c r="ARB3" s="5"/>
      <c r="ARC3" s="5"/>
      <c r="ARD3" s="5"/>
      <c r="ARE3" s="5"/>
      <c r="ARF3" s="5"/>
      <c r="ARG3" s="5"/>
      <c r="ARH3" s="5"/>
      <c r="ARI3" s="5"/>
      <c r="ARJ3" s="5"/>
      <c r="ARK3" s="5"/>
      <c r="ARL3" s="5"/>
      <c r="ARM3" s="5"/>
      <c r="ARN3" s="5"/>
      <c r="ARO3" s="5"/>
      <c r="ARP3" s="5"/>
      <c r="ARQ3" s="5"/>
      <c r="ARR3" s="5"/>
      <c r="ARS3" s="5"/>
      <c r="ART3" s="5"/>
      <c r="ARU3" s="5"/>
      <c r="ARV3" s="5"/>
      <c r="ARW3" s="5"/>
      <c r="ARX3" s="5"/>
      <c r="ARY3" s="5"/>
      <c r="ARZ3" s="5"/>
      <c r="ASA3" s="5"/>
      <c r="ASB3" s="5"/>
      <c r="ASC3" s="5"/>
      <c r="ASD3" s="5"/>
      <c r="ASE3" s="5"/>
      <c r="ASF3" s="5"/>
      <c r="ASG3" s="5"/>
      <c r="ASH3" s="5"/>
      <c r="ASI3" s="5"/>
      <c r="ASJ3" s="5"/>
      <c r="ASK3" s="5"/>
      <c r="ASL3" s="5"/>
      <c r="ASM3" s="5"/>
      <c r="ASN3" s="5"/>
      <c r="ASO3" s="5"/>
      <c r="ASP3" s="5"/>
      <c r="ASQ3" s="5"/>
      <c r="ASR3" s="5"/>
      <c r="ASS3" s="5"/>
      <c r="AST3" s="5"/>
      <c r="ASU3" s="5"/>
      <c r="ASV3" s="5"/>
      <c r="ASW3" s="5"/>
      <c r="ASX3" s="5"/>
      <c r="ASY3" s="5"/>
      <c r="ASZ3" s="5"/>
      <c r="ATA3" s="5"/>
      <c r="ATB3" s="5"/>
      <c r="ATC3" s="5"/>
      <c r="ATD3" s="5"/>
      <c r="ATE3" s="5"/>
      <c r="ATF3" s="5"/>
      <c r="ATG3" s="5"/>
      <c r="ATH3" s="5"/>
      <c r="ATI3" s="5"/>
      <c r="ATJ3" s="5"/>
      <c r="ATK3" s="5"/>
      <c r="ATL3" s="5"/>
      <c r="ATM3" s="5"/>
      <c r="ATN3" s="5"/>
      <c r="ATO3" s="5"/>
      <c r="ATP3" s="5"/>
      <c r="ATQ3" s="5"/>
      <c r="ATR3" s="5"/>
      <c r="ATS3" s="5"/>
      <c r="ATT3" s="5"/>
      <c r="ATU3" s="5"/>
      <c r="ATV3" s="5"/>
      <c r="ATW3" s="5"/>
      <c r="ATX3" s="5"/>
      <c r="ATY3" s="5"/>
      <c r="ATZ3" s="5"/>
      <c r="AUA3" s="5"/>
      <c r="AUB3" s="5"/>
      <c r="AUC3" s="5"/>
      <c r="AUD3" s="5"/>
      <c r="AUE3" s="5"/>
      <c r="AUF3" s="5"/>
      <c r="AUG3" s="5"/>
      <c r="AUH3" s="5"/>
      <c r="AUI3" s="5"/>
      <c r="AUJ3" s="5"/>
      <c r="AUK3" s="5"/>
      <c r="AUL3" s="5"/>
      <c r="AUM3" s="5"/>
      <c r="AUN3" s="5"/>
      <c r="AUO3" s="5"/>
      <c r="AUP3" s="5"/>
      <c r="AUQ3" s="5"/>
      <c r="AUR3" s="5"/>
      <c r="AUS3" s="5"/>
      <c r="AUT3" s="5"/>
      <c r="AUU3" s="5"/>
      <c r="AUV3" s="5"/>
      <c r="AUW3" s="5"/>
      <c r="AUX3" s="5"/>
      <c r="AUY3" s="5"/>
      <c r="AUZ3" s="5"/>
      <c r="AVA3" s="5"/>
      <c r="AVB3" s="5"/>
      <c r="AVC3" s="5"/>
      <c r="AVD3" s="5"/>
      <c r="AVE3" s="5"/>
      <c r="AVF3" s="5"/>
      <c r="AVG3" s="5"/>
      <c r="AVH3" s="5"/>
      <c r="AVI3" s="5"/>
      <c r="AVJ3" s="5"/>
      <c r="AVK3" s="5"/>
      <c r="AVL3" s="5"/>
      <c r="AVM3" s="5"/>
      <c r="AVN3" s="5"/>
      <c r="AVO3" s="5"/>
      <c r="AVP3" s="5"/>
      <c r="AVQ3" s="5"/>
      <c r="AVR3" s="5"/>
      <c r="AVS3" s="5"/>
      <c r="AVT3" s="5"/>
      <c r="AVU3" s="5"/>
      <c r="AVV3" s="5"/>
      <c r="AVW3" s="5"/>
      <c r="AVX3" s="5"/>
      <c r="AVY3" s="5"/>
      <c r="AVZ3" s="5"/>
      <c r="AWA3" s="5"/>
      <c r="AWB3" s="5"/>
      <c r="AWC3" s="5"/>
      <c r="AWD3" s="5"/>
      <c r="AWE3" s="5"/>
      <c r="AWF3" s="5"/>
      <c r="AWG3" s="5"/>
      <c r="AWH3" s="5"/>
      <c r="AWI3" s="5"/>
      <c r="AWJ3" s="5"/>
      <c r="AWK3" s="5"/>
      <c r="AWL3" s="5"/>
      <c r="AWM3" s="5"/>
      <c r="AWN3" s="5"/>
      <c r="AWO3" s="5"/>
      <c r="AWP3" s="5"/>
      <c r="AWQ3" s="5"/>
      <c r="AWR3" s="5"/>
      <c r="AWS3" s="5"/>
      <c r="AWT3" s="5"/>
      <c r="AWU3" s="5"/>
      <c r="AWV3" s="5"/>
      <c r="AWW3" s="5"/>
      <c r="AWX3" s="5"/>
      <c r="AWY3" s="5"/>
      <c r="AWZ3" s="5"/>
      <c r="AXA3" s="5"/>
      <c r="AXB3" s="5"/>
      <c r="AXC3" s="5"/>
      <c r="AXD3" s="5"/>
      <c r="AXE3" s="5"/>
      <c r="AXF3" s="5"/>
      <c r="AXG3" s="5"/>
      <c r="AXH3" s="5"/>
      <c r="AXI3" s="5"/>
      <c r="AXJ3" s="5"/>
      <c r="AXK3" s="5"/>
      <c r="AXL3" s="5"/>
      <c r="AXM3" s="5"/>
      <c r="AXN3" s="5"/>
      <c r="AXO3" s="5"/>
      <c r="AXP3" s="5"/>
      <c r="AXQ3" s="5"/>
      <c r="AXR3" s="5"/>
      <c r="AXS3" s="5"/>
      <c r="AXT3" s="5"/>
      <c r="AXU3" s="5"/>
      <c r="AXV3" s="5"/>
      <c r="AXW3" s="5"/>
      <c r="AXX3" s="5"/>
      <c r="AXY3" s="5"/>
      <c r="AXZ3" s="5"/>
      <c r="AYA3" s="5"/>
      <c r="AYB3" s="5"/>
      <c r="AYC3" s="5"/>
      <c r="AYD3" s="5"/>
      <c r="AYE3" s="5"/>
      <c r="AYF3" s="5"/>
      <c r="AYG3" s="5"/>
      <c r="AYH3" s="5"/>
      <c r="AYI3" s="5"/>
      <c r="AYJ3" s="5"/>
      <c r="AYK3" s="5"/>
      <c r="AYL3" s="5"/>
      <c r="AYM3" s="5"/>
      <c r="AYN3" s="5"/>
      <c r="AYO3" s="5"/>
      <c r="AYP3" s="5"/>
      <c r="AYQ3" s="5"/>
      <c r="AYR3" s="5"/>
      <c r="AYS3" s="5"/>
      <c r="AYT3" s="5"/>
      <c r="AYU3" s="5"/>
      <c r="AYV3" s="5"/>
      <c r="AYW3" s="5"/>
      <c r="AYX3" s="5"/>
      <c r="AYY3" s="5"/>
      <c r="AYZ3" s="5"/>
      <c r="AZA3" s="5"/>
      <c r="AZB3" s="5"/>
      <c r="AZC3" s="5"/>
      <c r="AZD3" s="5"/>
      <c r="AZE3" s="5"/>
      <c r="AZF3" s="5"/>
      <c r="AZG3" s="5"/>
      <c r="AZH3" s="5"/>
      <c r="AZI3" s="5"/>
      <c r="AZJ3" s="5"/>
      <c r="AZK3" s="5"/>
      <c r="AZL3" s="5"/>
      <c r="AZM3" s="5"/>
      <c r="AZN3" s="5"/>
      <c r="AZO3" s="5"/>
      <c r="AZP3" s="5"/>
      <c r="AZQ3" s="5"/>
      <c r="AZR3" s="5"/>
      <c r="AZS3" s="5"/>
      <c r="AZT3" s="5"/>
      <c r="AZU3" s="5"/>
      <c r="AZV3" s="5"/>
      <c r="AZW3" s="5"/>
      <c r="AZX3" s="5"/>
      <c r="AZY3" s="5"/>
      <c r="AZZ3" s="5"/>
      <c r="BAA3" s="5"/>
      <c r="BAB3" s="5"/>
      <c r="BAC3" s="5"/>
      <c r="BAD3" s="5"/>
      <c r="BAE3" s="5"/>
      <c r="BAF3" s="5"/>
      <c r="BAG3" s="5"/>
      <c r="BAH3" s="5"/>
      <c r="BAI3" s="5"/>
      <c r="BAJ3" s="5"/>
      <c r="BAK3" s="5"/>
      <c r="BAL3" s="5"/>
      <c r="BAM3" s="5"/>
      <c r="BAN3" s="5"/>
      <c r="BAO3" s="5"/>
      <c r="BAP3" s="5"/>
      <c r="BAQ3" s="5"/>
      <c r="BAR3" s="5"/>
      <c r="BAS3" s="5"/>
      <c r="BAT3" s="5"/>
      <c r="BAU3" s="5"/>
      <c r="BAV3" s="5"/>
      <c r="BAW3" s="5"/>
      <c r="BAX3" s="5"/>
      <c r="BAY3" s="5"/>
      <c r="BAZ3" s="5"/>
      <c r="BBA3" s="5"/>
      <c r="BBB3" s="5"/>
      <c r="BBC3" s="5"/>
      <c r="BBD3" s="5"/>
      <c r="BBE3" s="5"/>
      <c r="BBF3" s="5"/>
      <c r="BBG3" s="5"/>
      <c r="BBH3" s="5"/>
      <c r="BBI3" s="5"/>
      <c r="BBJ3" s="5"/>
      <c r="BBK3" s="5"/>
      <c r="BBL3" s="5"/>
      <c r="BBM3" s="5"/>
      <c r="BBN3" s="5"/>
      <c r="BBO3" s="5"/>
      <c r="BBP3" s="5"/>
      <c r="BBQ3" s="5"/>
      <c r="BBR3" s="5"/>
      <c r="BBS3" s="5"/>
      <c r="BBT3" s="5"/>
      <c r="BBU3" s="5"/>
      <c r="BBV3" s="5"/>
      <c r="BBW3" s="5"/>
      <c r="BBX3" s="5"/>
      <c r="BBY3" s="5"/>
      <c r="BBZ3" s="5"/>
      <c r="BCA3" s="5"/>
      <c r="BCB3" s="5"/>
      <c r="BCC3" s="5"/>
      <c r="BCD3" s="5"/>
      <c r="BCE3" s="5"/>
      <c r="BCF3" s="5"/>
      <c r="BCG3" s="5"/>
      <c r="BCH3" s="5"/>
      <c r="BCI3" s="5"/>
      <c r="BCJ3" s="5"/>
      <c r="BCK3" s="5"/>
      <c r="BCL3" s="5"/>
      <c r="BCM3" s="5"/>
      <c r="BCN3" s="5"/>
      <c r="BCO3" s="5"/>
      <c r="BCP3" s="5"/>
      <c r="BCQ3" s="5"/>
      <c r="BCR3" s="5"/>
      <c r="BCS3" s="5"/>
      <c r="BCT3" s="5"/>
      <c r="BCU3" s="5"/>
      <c r="BCV3" s="5"/>
      <c r="BCW3" s="5"/>
      <c r="BCX3" s="5"/>
      <c r="BCY3" s="5"/>
      <c r="BCZ3" s="5"/>
      <c r="BDA3" s="5"/>
      <c r="BDB3" s="5"/>
      <c r="BDC3" s="5"/>
      <c r="BDD3" s="5"/>
      <c r="BDE3" s="5"/>
      <c r="BDF3" s="5"/>
      <c r="BDG3" s="5"/>
      <c r="BDH3" s="5"/>
      <c r="BDI3" s="5"/>
      <c r="BDJ3" s="5"/>
      <c r="BDK3" s="5"/>
      <c r="BDL3" s="5"/>
      <c r="BDM3" s="5"/>
      <c r="BDN3" s="5"/>
      <c r="BDO3" s="5"/>
      <c r="BDP3" s="5"/>
      <c r="BDQ3" s="5"/>
      <c r="BDR3" s="5"/>
      <c r="BDS3" s="5"/>
      <c r="BDT3" s="5"/>
      <c r="BDU3" s="5"/>
      <c r="BDV3" s="5"/>
      <c r="BDW3" s="5"/>
      <c r="BDX3" s="5"/>
      <c r="BDY3" s="5"/>
      <c r="BDZ3" s="5"/>
      <c r="BEA3" s="5"/>
      <c r="BEB3" s="5"/>
      <c r="BEC3" s="5"/>
      <c r="BED3" s="5"/>
      <c r="BEE3" s="5"/>
      <c r="BEF3" s="5"/>
      <c r="BEG3" s="5"/>
      <c r="BEH3" s="5"/>
      <c r="BEI3" s="5"/>
      <c r="BEJ3" s="5"/>
      <c r="BEK3" s="5"/>
      <c r="BEL3" s="5"/>
      <c r="BEM3" s="5"/>
      <c r="BEN3" s="5"/>
      <c r="BEO3" s="5"/>
      <c r="BEP3" s="5"/>
      <c r="BEQ3" s="5"/>
      <c r="BER3" s="5"/>
      <c r="BES3" s="5"/>
      <c r="BET3" s="5"/>
      <c r="BEU3" s="5"/>
      <c r="BEV3" s="5"/>
      <c r="BEW3" s="5"/>
      <c r="BEX3" s="5"/>
      <c r="BEY3" s="5"/>
      <c r="BEZ3" s="5"/>
      <c r="BFA3" s="5"/>
      <c r="BFB3" s="5"/>
      <c r="BFC3" s="5"/>
      <c r="BFD3" s="5"/>
      <c r="BFE3" s="5"/>
      <c r="BFF3" s="5"/>
      <c r="BFG3" s="5"/>
      <c r="BFH3" s="5"/>
      <c r="BFI3" s="5"/>
      <c r="BFJ3" s="5"/>
      <c r="BFK3" s="5"/>
      <c r="BFL3" s="5"/>
      <c r="BFM3" s="5"/>
      <c r="BFN3" s="5"/>
      <c r="BFO3" s="5"/>
      <c r="BFP3" s="5"/>
      <c r="BFQ3" s="5"/>
      <c r="BFR3" s="5"/>
      <c r="BFS3" s="5"/>
      <c r="BFT3" s="5"/>
      <c r="BFU3" s="5"/>
      <c r="BFV3" s="5"/>
      <c r="BFW3" s="5"/>
      <c r="BFX3" s="5"/>
      <c r="BFY3" s="5"/>
      <c r="BFZ3" s="5"/>
      <c r="BGA3" s="5"/>
      <c r="BGB3" s="5"/>
      <c r="BGC3" s="5"/>
      <c r="BGD3" s="5"/>
      <c r="BGE3" s="5"/>
      <c r="BGF3" s="5"/>
      <c r="BGG3" s="5"/>
      <c r="BGH3" s="5"/>
      <c r="BGI3" s="5"/>
      <c r="BGJ3" s="5"/>
      <c r="BGK3" s="5"/>
      <c r="BGL3" s="5"/>
      <c r="BGM3" s="5"/>
      <c r="BGN3" s="5"/>
      <c r="BGO3" s="5"/>
      <c r="BGP3" s="5"/>
      <c r="BGQ3" s="5"/>
      <c r="BGR3" s="5"/>
      <c r="BGS3" s="5"/>
      <c r="BGT3" s="5"/>
      <c r="BGU3" s="5"/>
      <c r="BGV3" s="5"/>
      <c r="BGW3" s="5"/>
      <c r="BGX3" s="5"/>
      <c r="BGY3" s="5"/>
      <c r="BGZ3" s="5"/>
      <c r="BHA3" s="5"/>
      <c r="BHB3" s="5"/>
      <c r="BHC3" s="5"/>
      <c r="BHD3" s="5"/>
      <c r="BHE3" s="5"/>
      <c r="BHF3" s="5"/>
      <c r="BHG3" s="5"/>
      <c r="BHH3" s="5"/>
      <c r="BHI3" s="5"/>
      <c r="BHJ3" s="5"/>
      <c r="BHK3" s="5"/>
      <c r="BHL3" s="5"/>
      <c r="BHM3" s="5"/>
      <c r="BHN3" s="5"/>
      <c r="BHO3" s="5"/>
      <c r="BHP3" s="5"/>
      <c r="BHQ3" s="5"/>
      <c r="BHR3" s="5"/>
      <c r="BHS3" s="5"/>
      <c r="BHT3" s="5"/>
      <c r="BHU3" s="5"/>
      <c r="BHV3" s="5"/>
      <c r="BHW3" s="5"/>
      <c r="BHX3" s="5"/>
      <c r="BHY3" s="5"/>
      <c r="BHZ3" s="5"/>
      <c r="BIA3" s="5"/>
      <c r="BIB3" s="5"/>
      <c r="BIC3" s="5"/>
      <c r="BID3" s="5"/>
      <c r="BIE3" s="5"/>
      <c r="BIF3" s="5"/>
      <c r="BIG3" s="5"/>
      <c r="BIH3" s="5"/>
      <c r="BII3" s="5"/>
      <c r="BIJ3" s="5"/>
      <c r="BIK3" s="5"/>
      <c r="BIL3" s="5"/>
      <c r="BIM3" s="5"/>
      <c r="BIN3" s="5"/>
      <c r="BIO3" s="5"/>
      <c r="BIP3" s="5"/>
      <c r="BIQ3" s="5"/>
      <c r="BIR3" s="5"/>
      <c r="BIS3" s="5"/>
      <c r="BIT3" s="5"/>
      <c r="BIU3" s="5"/>
      <c r="BIV3" s="5"/>
      <c r="BIW3" s="5"/>
      <c r="BIX3" s="5"/>
      <c r="BIY3" s="5"/>
      <c r="BIZ3" s="5"/>
      <c r="BJA3" s="5"/>
      <c r="BJB3" s="5"/>
      <c r="BJC3" s="5"/>
      <c r="BJD3" s="5"/>
      <c r="BJE3" s="5"/>
      <c r="BJF3" s="5"/>
      <c r="BJG3" s="5"/>
      <c r="BJH3" s="5"/>
      <c r="BJI3" s="5"/>
      <c r="BJJ3" s="5"/>
      <c r="BJK3" s="5"/>
      <c r="BJL3" s="5"/>
      <c r="BJM3" s="5"/>
      <c r="BJN3" s="5"/>
      <c r="BJO3" s="5"/>
      <c r="BJP3" s="5"/>
      <c r="BJQ3" s="5"/>
      <c r="BJR3" s="5"/>
      <c r="BJS3" s="5"/>
      <c r="BJT3" s="5"/>
      <c r="BJU3" s="5"/>
      <c r="BJV3" s="5"/>
      <c r="BJW3" s="5"/>
      <c r="BJX3" s="5"/>
      <c r="BJY3" s="5"/>
      <c r="BJZ3" s="5"/>
      <c r="BKA3" s="5"/>
      <c r="BKB3" s="5"/>
      <c r="BKC3" s="5"/>
      <c r="BKD3" s="5"/>
      <c r="BKE3" s="5"/>
      <c r="BKF3" s="5"/>
      <c r="BKG3" s="5"/>
      <c r="BKH3" s="5"/>
      <c r="BKI3" s="5"/>
      <c r="BKJ3" s="5"/>
      <c r="BKK3" s="5"/>
      <c r="BKL3" s="5"/>
      <c r="BKM3" s="5"/>
      <c r="BKN3" s="5"/>
      <c r="BKO3" s="5"/>
      <c r="BKP3" s="5"/>
      <c r="BKQ3" s="5"/>
      <c r="BKR3" s="5"/>
      <c r="BKS3" s="5"/>
      <c r="BKT3" s="5"/>
      <c r="BKU3" s="5"/>
      <c r="BKV3" s="5"/>
      <c r="BKW3" s="5"/>
      <c r="BKX3" s="5"/>
      <c r="BKY3" s="5"/>
      <c r="BKZ3" s="5"/>
      <c r="BLA3" s="5"/>
      <c r="BLB3" s="5"/>
      <c r="BLC3" s="5"/>
      <c r="BLD3" s="5"/>
      <c r="BLE3" s="5"/>
      <c r="BLF3" s="5"/>
      <c r="BLG3" s="5"/>
      <c r="BLH3" s="5"/>
      <c r="BLI3" s="5"/>
      <c r="BLJ3" s="5"/>
      <c r="BLK3" s="5"/>
      <c r="BLL3" s="5"/>
      <c r="BLM3" s="5"/>
      <c r="BLN3" s="5"/>
      <c r="BLO3" s="5"/>
      <c r="BLP3" s="5"/>
      <c r="BLQ3" s="5"/>
      <c r="BLR3" s="5"/>
      <c r="BLS3" s="5"/>
      <c r="BLT3" s="5"/>
      <c r="BLU3" s="5"/>
      <c r="BLV3" s="5"/>
      <c r="BLW3" s="5"/>
      <c r="BLX3" s="5"/>
      <c r="BLY3" s="5"/>
      <c r="BLZ3" s="5"/>
      <c r="BMA3" s="5"/>
      <c r="BMB3" s="5"/>
      <c r="BMC3" s="5"/>
      <c r="BMD3" s="5"/>
      <c r="BME3" s="5"/>
      <c r="BMF3" s="5"/>
      <c r="BMG3" s="5"/>
      <c r="BMH3" s="5"/>
      <c r="BMI3" s="5"/>
      <c r="BMJ3" s="5"/>
      <c r="BMK3" s="5"/>
      <c r="BML3" s="5"/>
      <c r="BMM3" s="5"/>
      <c r="BMN3" s="5"/>
      <c r="BMO3" s="5"/>
      <c r="BMP3" s="5"/>
      <c r="BMQ3" s="5"/>
      <c r="BMR3" s="5"/>
      <c r="BMS3" s="5"/>
      <c r="BMT3" s="5"/>
      <c r="BMU3" s="5"/>
      <c r="BMV3" s="5"/>
      <c r="BMW3" s="5"/>
      <c r="BMX3" s="5"/>
      <c r="BMY3" s="5"/>
      <c r="BMZ3" s="5"/>
      <c r="BNA3" s="5"/>
      <c r="BNB3" s="5"/>
      <c r="BNC3" s="5"/>
      <c r="BND3" s="5"/>
      <c r="BNE3" s="5"/>
      <c r="BNF3" s="5"/>
      <c r="BNG3" s="5"/>
      <c r="BNH3" s="5"/>
      <c r="BNI3" s="5"/>
      <c r="BNJ3" s="5"/>
      <c r="BNK3" s="5"/>
      <c r="BNL3" s="5"/>
      <c r="BNM3" s="5"/>
      <c r="BNN3" s="5"/>
      <c r="BNO3" s="5"/>
      <c r="BNP3" s="5"/>
      <c r="BNQ3" s="5"/>
      <c r="BNR3" s="5"/>
      <c r="BNS3" s="5"/>
      <c r="BNT3" s="5"/>
      <c r="BNU3" s="5"/>
      <c r="BNV3" s="5"/>
      <c r="BNW3" s="5"/>
      <c r="BNX3" s="5"/>
      <c r="BNY3" s="5"/>
      <c r="BNZ3" s="5"/>
      <c r="BOA3" s="5"/>
      <c r="BOB3" s="5"/>
      <c r="BOC3" s="5"/>
      <c r="BOD3" s="5"/>
      <c r="BOE3" s="5"/>
      <c r="BOF3" s="5"/>
      <c r="BOG3" s="5"/>
      <c r="BOH3" s="5"/>
      <c r="BOI3" s="5"/>
      <c r="BOJ3" s="5"/>
      <c r="BOK3" s="5"/>
      <c r="BOL3" s="5"/>
      <c r="BOM3" s="5"/>
      <c r="BON3" s="5"/>
      <c r="BOO3" s="5"/>
      <c r="BOP3" s="5"/>
      <c r="BOQ3" s="5"/>
      <c r="BOR3" s="5"/>
      <c r="BOS3" s="5"/>
      <c r="BOT3" s="5"/>
      <c r="BOU3" s="5"/>
      <c r="BOV3" s="5"/>
      <c r="BOW3" s="5"/>
      <c r="BOX3" s="5"/>
      <c r="BOY3" s="5"/>
      <c r="BOZ3" s="5"/>
      <c r="BPA3" s="5"/>
      <c r="BPB3" s="5"/>
      <c r="BPC3" s="5"/>
      <c r="BPD3" s="5"/>
      <c r="BPE3" s="5"/>
      <c r="BPF3" s="5"/>
      <c r="BPG3" s="5"/>
      <c r="BPH3" s="5"/>
      <c r="BPI3" s="5"/>
      <c r="BPJ3" s="5"/>
      <c r="BPK3" s="5"/>
      <c r="BPL3" s="5"/>
      <c r="BPM3" s="5"/>
      <c r="BPN3" s="5"/>
      <c r="BPO3" s="5"/>
      <c r="BPP3" s="5"/>
      <c r="BPQ3" s="5"/>
      <c r="BPR3" s="5"/>
      <c r="BPS3" s="5"/>
      <c r="BPT3" s="5"/>
      <c r="BPU3" s="5"/>
      <c r="BPV3" s="5"/>
      <c r="BPW3" s="5"/>
      <c r="BPX3" s="5"/>
      <c r="BPY3" s="5"/>
      <c r="BPZ3" s="5"/>
      <c r="BQA3" s="5"/>
      <c r="BQB3" s="5"/>
      <c r="BQC3" s="5"/>
      <c r="BQD3" s="5"/>
      <c r="BQE3" s="5"/>
      <c r="BQF3" s="5"/>
      <c r="BQG3" s="5"/>
      <c r="BQH3" s="5"/>
      <c r="BQI3" s="5"/>
      <c r="BQJ3" s="5"/>
      <c r="BQK3" s="5"/>
      <c r="BQL3" s="5"/>
      <c r="BQM3" s="5"/>
      <c r="BQN3" s="5"/>
      <c r="BQO3" s="5"/>
      <c r="BQP3" s="5"/>
      <c r="BQQ3" s="5"/>
      <c r="BQR3" s="5"/>
      <c r="BQS3" s="5"/>
      <c r="BQT3" s="5"/>
      <c r="BQU3" s="5"/>
      <c r="BQV3" s="5"/>
      <c r="BQW3" s="5"/>
      <c r="BQX3" s="5"/>
      <c r="BQY3" s="5"/>
      <c r="BQZ3" s="5"/>
      <c r="BRA3" s="5"/>
      <c r="BRB3" s="5"/>
      <c r="BRC3" s="5"/>
      <c r="BRD3" s="5"/>
      <c r="BRE3" s="5"/>
      <c r="BRF3" s="5"/>
      <c r="BRG3" s="5"/>
      <c r="BRH3" s="5"/>
      <c r="BRI3" s="5"/>
      <c r="BRJ3" s="5"/>
      <c r="BRK3" s="5"/>
      <c r="BRL3" s="5"/>
      <c r="BRM3" s="5"/>
      <c r="BRN3" s="5"/>
      <c r="BRO3" s="5"/>
      <c r="BRP3" s="5"/>
      <c r="BRQ3" s="5"/>
      <c r="BRR3" s="5"/>
      <c r="BRS3" s="5"/>
      <c r="BRT3" s="5"/>
      <c r="BRU3" s="5"/>
      <c r="BRV3" s="5"/>
      <c r="BRW3" s="5"/>
      <c r="BRX3" s="5"/>
      <c r="BRY3" s="5"/>
      <c r="BRZ3" s="5"/>
      <c r="BSA3" s="5"/>
      <c r="BSB3" s="5"/>
      <c r="BSC3" s="5"/>
      <c r="BSD3" s="5"/>
      <c r="BSE3" s="5"/>
      <c r="BSF3" s="5"/>
      <c r="BSG3" s="5"/>
      <c r="BSH3" s="5"/>
      <c r="BSI3" s="5"/>
      <c r="BSJ3" s="5"/>
      <c r="BSK3" s="5"/>
      <c r="BSL3" s="5"/>
      <c r="BSM3" s="5"/>
      <c r="BSN3" s="5"/>
      <c r="BSO3" s="5"/>
      <c r="BSP3" s="5"/>
      <c r="BSQ3" s="5"/>
      <c r="BSR3" s="5"/>
      <c r="BSS3" s="5"/>
      <c r="BST3" s="5"/>
      <c r="BSU3" s="5"/>
      <c r="BSV3" s="5"/>
      <c r="BSW3" s="5"/>
      <c r="BSX3" s="5"/>
      <c r="BSY3" s="5"/>
      <c r="BSZ3" s="5"/>
      <c r="BTA3" s="5"/>
      <c r="BTB3" s="5"/>
      <c r="BTC3" s="5"/>
      <c r="BTD3" s="5"/>
      <c r="BTE3" s="5"/>
      <c r="BTF3" s="5"/>
      <c r="BTG3" s="5"/>
      <c r="BTH3" s="5"/>
      <c r="BTI3" s="5"/>
      <c r="BTJ3" s="5"/>
      <c r="BTK3" s="5"/>
      <c r="BTL3" s="5"/>
      <c r="BTM3" s="5"/>
      <c r="BTN3" s="5"/>
      <c r="BTO3" s="5"/>
      <c r="BTP3" s="5"/>
      <c r="BTQ3" s="5"/>
      <c r="BTR3" s="5"/>
      <c r="BTS3" s="5"/>
      <c r="BTT3" s="5"/>
      <c r="BTU3" s="5"/>
      <c r="BTV3" s="5"/>
      <c r="BTW3" s="5"/>
      <c r="BTX3" s="5"/>
      <c r="BTY3" s="5"/>
      <c r="BTZ3" s="5"/>
      <c r="BUA3" s="5"/>
      <c r="BUB3" s="5"/>
      <c r="BUC3" s="5"/>
      <c r="BUD3" s="5"/>
      <c r="BUE3" s="5"/>
      <c r="BUF3" s="5"/>
      <c r="BUG3" s="5"/>
      <c r="BUH3" s="5"/>
      <c r="BUI3" s="5"/>
      <c r="BUJ3" s="5"/>
      <c r="BUK3" s="5"/>
      <c r="BUL3" s="5"/>
      <c r="BUM3" s="5"/>
      <c r="BUN3" s="5"/>
      <c r="BUO3" s="5"/>
      <c r="BUP3" s="5"/>
      <c r="BUQ3" s="5"/>
      <c r="BUR3" s="5"/>
      <c r="BUS3" s="5"/>
      <c r="BUT3" s="5"/>
      <c r="BUU3" s="5"/>
      <c r="BUV3" s="5"/>
      <c r="BUW3" s="5"/>
      <c r="BUX3" s="5"/>
      <c r="BUY3" s="5"/>
      <c r="BUZ3" s="5"/>
      <c r="BVA3" s="5"/>
      <c r="BVB3" s="5"/>
      <c r="BVC3" s="5"/>
      <c r="BVD3" s="5"/>
      <c r="BVE3" s="5"/>
      <c r="BVF3" s="5"/>
      <c r="BVG3" s="5"/>
      <c r="BVH3" s="5"/>
      <c r="BVI3" s="5"/>
      <c r="BVJ3" s="5"/>
      <c r="BVK3" s="5"/>
      <c r="BVL3" s="5"/>
      <c r="BVM3" s="5"/>
      <c r="BVN3" s="5"/>
      <c r="BVO3" s="5"/>
      <c r="BVP3" s="5"/>
      <c r="BVQ3" s="5"/>
      <c r="BVR3" s="5"/>
      <c r="BVS3" s="5"/>
      <c r="BVT3" s="5"/>
      <c r="BVU3" s="5"/>
      <c r="BVV3" s="5"/>
      <c r="BVW3" s="5"/>
      <c r="BVX3" s="5"/>
      <c r="BVY3" s="5"/>
      <c r="BVZ3" s="5"/>
      <c r="BWA3" s="5"/>
      <c r="BWB3" s="5"/>
      <c r="BWC3" s="5"/>
      <c r="BWD3" s="5"/>
      <c r="BWE3" s="5"/>
      <c r="BWF3" s="5"/>
      <c r="BWG3" s="5"/>
      <c r="BWH3" s="5"/>
      <c r="BWI3" s="5"/>
      <c r="BWJ3" s="5"/>
      <c r="BWK3" s="5"/>
      <c r="BWL3" s="5"/>
      <c r="BWM3" s="5"/>
      <c r="BWN3" s="5"/>
      <c r="BWO3" s="5"/>
      <c r="BWP3" s="5"/>
      <c r="BWQ3" s="5"/>
      <c r="BWR3" s="5"/>
      <c r="BWS3" s="5"/>
      <c r="BWT3" s="5"/>
      <c r="BWU3" s="5"/>
      <c r="BWV3" s="5"/>
      <c r="BWW3" s="5"/>
      <c r="BWX3" s="5"/>
      <c r="BWY3" s="5"/>
      <c r="BWZ3" s="5"/>
      <c r="BXA3" s="5"/>
      <c r="BXB3" s="5"/>
      <c r="BXC3" s="5"/>
      <c r="BXD3" s="5"/>
      <c r="BXE3" s="5"/>
      <c r="BXF3" s="5"/>
      <c r="BXG3" s="5"/>
      <c r="BXH3" s="5"/>
      <c r="BXI3" s="5"/>
      <c r="BXJ3" s="5"/>
      <c r="BXK3" s="5"/>
      <c r="BXL3" s="5"/>
      <c r="BXM3" s="5"/>
      <c r="BXN3" s="5"/>
      <c r="BXO3" s="5"/>
      <c r="BXP3" s="5"/>
      <c r="BXQ3" s="5"/>
      <c r="BXR3" s="5"/>
      <c r="BXS3" s="5"/>
      <c r="BXT3" s="5"/>
      <c r="BXU3" s="5"/>
      <c r="BXV3" s="5"/>
      <c r="BXW3" s="5"/>
      <c r="BXX3" s="5"/>
      <c r="BXY3" s="5"/>
      <c r="BXZ3" s="5"/>
      <c r="BYA3" s="5"/>
      <c r="BYB3" s="5"/>
      <c r="BYC3" s="5"/>
      <c r="BYD3" s="5"/>
      <c r="BYE3" s="5"/>
      <c r="BYF3" s="5"/>
      <c r="BYG3" s="5"/>
      <c r="BYH3" s="5"/>
      <c r="BYI3" s="5"/>
      <c r="BYJ3" s="5"/>
      <c r="BYK3" s="5"/>
      <c r="BYL3" s="5"/>
      <c r="BYM3" s="5"/>
      <c r="BYN3" s="5"/>
      <c r="BYO3" s="5"/>
      <c r="BYP3" s="5"/>
      <c r="BYQ3" s="5"/>
      <c r="BYR3" s="5"/>
      <c r="BYS3" s="5"/>
      <c r="BYT3" s="5"/>
      <c r="BYU3" s="5"/>
      <c r="BYV3" s="5"/>
      <c r="BYW3" s="5"/>
      <c r="BYX3" s="5"/>
      <c r="BYY3" s="5"/>
      <c r="BYZ3" s="5"/>
      <c r="BZA3" s="5"/>
      <c r="BZB3" s="5"/>
      <c r="BZC3" s="5"/>
      <c r="BZD3" s="5"/>
      <c r="BZE3" s="5"/>
      <c r="BZF3" s="5"/>
      <c r="BZG3" s="5"/>
      <c r="BZH3" s="5"/>
      <c r="BZI3" s="5"/>
      <c r="BZJ3" s="5"/>
      <c r="BZK3" s="5"/>
      <c r="BZL3" s="5"/>
      <c r="BZM3" s="5"/>
      <c r="BZN3" s="5"/>
      <c r="BZO3" s="5"/>
      <c r="BZP3" s="5"/>
      <c r="BZQ3" s="5"/>
      <c r="BZR3" s="5"/>
      <c r="BZS3" s="5"/>
      <c r="BZT3" s="5"/>
      <c r="BZU3" s="5"/>
      <c r="BZV3" s="5"/>
      <c r="BZW3" s="5"/>
      <c r="BZX3" s="5"/>
      <c r="BZY3" s="5"/>
      <c r="BZZ3" s="5"/>
      <c r="CAA3" s="5"/>
      <c r="CAB3" s="5"/>
      <c r="CAC3" s="5"/>
      <c r="CAD3" s="5"/>
      <c r="CAE3" s="5"/>
      <c r="CAF3" s="5"/>
      <c r="CAG3" s="5"/>
      <c r="CAH3" s="5"/>
      <c r="CAI3" s="5"/>
      <c r="CAJ3" s="5"/>
      <c r="CAK3" s="5"/>
      <c r="CAL3" s="5"/>
      <c r="CAM3" s="5"/>
      <c r="CAN3" s="5"/>
      <c r="CAO3" s="5"/>
      <c r="CAP3" s="5"/>
      <c r="CAQ3" s="5"/>
      <c r="CAR3" s="5"/>
      <c r="CAS3" s="5"/>
      <c r="CAT3" s="5"/>
      <c r="CAU3" s="5"/>
      <c r="CAV3" s="5"/>
      <c r="CAW3" s="5"/>
      <c r="CAX3" s="5"/>
      <c r="CAY3" s="5"/>
      <c r="CAZ3" s="5"/>
      <c r="CBA3" s="5"/>
      <c r="CBB3" s="5"/>
      <c r="CBC3" s="5"/>
      <c r="CBD3" s="5"/>
      <c r="CBE3" s="5"/>
      <c r="CBF3" s="5"/>
      <c r="CBG3" s="5"/>
      <c r="CBH3" s="5"/>
      <c r="CBI3" s="5"/>
      <c r="CBJ3" s="5"/>
      <c r="CBK3" s="5"/>
      <c r="CBL3" s="5"/>
      <c r="CBM3" s="5"/>
      <c r="CBN3" s="5"/>
      <c r="CBO3" s="5"/>
      <c r="CBP3" s="5"/>
      <c r="CBQ3" s="5"/>
      <c r="CBR3" s="5"/>
      <c r="CBS3" s="5"/>
      <c r="CBT3" s="5"/>
      <c r="CBU3" s="5"/>
      <c r="CBV3" s="5"/>
      <c r="CBW3" s="5"/>
      <c r="CBX3" s="5"/>
      <c r="CBY3" s="5"/>
      <c r="CBZ3" s="5"/>
      <c r="CCA3" s="5"/>
      <c r="CCB3" s="5"/>
      <c r="CCC3" s="5"/>
      <c r="CCD3" s="5"/>
      <c r="CCE3" s="5"/>
      <c r="CCF3" s="5"/>
      <c r="CCG3" s="5"/>
      <c r="CCH3" s="5"/>
      <c r="CCI3" s="5"/>
      <c r="CCJ3" s="5"/>
      <c r="CCK3" s="5"/>
      <c r="CCL3" s="5"/>
      <c r="CCM3" s="5"/>
      <c r="CCN3" s="5"/>
      <c r="CCO3" s="5"/>
      <c r="CCP3" s="5"/>
      <c r="CCQ3" s="5"/>
      <c r="CCR3" s="5"/>
      <c r="CCS3" s="5"/>
      <c r="CCT3" s="5"/>
      <c r="CCU3" s="5"/>
      <c r="CCV3" s="5"/>
      <c r="CCW3" s="5"/>
      <c r="CCX3" s="5"/>
      <c r="CCY3" s="5"/>
      <c r="CCZ3" s="5"/>
      <c r="CDA3" s="5"/>
      <c r="CDB3" s="5"/>
      <c r="CDC3" s="5"/>
      <c r="CDD3" s="5"/>
      <c r="CDE3" s="5"/>
      <c r="CDF3" s="5"/>
      <c r="CDG3" s="5"/>
      <c r="CDH3" s="5"/>
      <c r="CDI3" s="5"/>
      <c r="CDJ3" s="5"/>
      <c r="CDK3" s="5"/>
      <c r="CDL3" s="5"/>
      <c r="CDM3" s="5"/>
      <c r="CDN3" s="5"/>
      <c r="CDO3" s="5"/>
      <c r="CDP3" s="5"/>
      <c r="CDQ3" s="5"/>
      <c r="CDR3" s="5"/>
      <c r="CDS3" s="5"/>
      <c r="CDT3" s="5"/>
      <c r="CDU3" s="5"/>
      <c r="CDV3" s="5"/>
      <c r="CDW3" s="5"/>
      <c r="CDX3" s="5"/>
      <c r="CDY3" s="5"/>
      <c r="CDZ3" s="5"/>
      <c r="CEA3" s="5"/>
      <c r="CEB3" s="5"/>
      <c r="CEC3" s="5"/>
      <c r="CED3" s="5"/>
      <c r="CEE3" s="5"/>
      <c r="CEF3" s="5"/>
      <c r="CEG3" s="5"/>
      <c r="CEH3" s="5"/>
      <c r="CEI3" s="5"/>
      <c r="CEJ3" s="5"/>
      <c r="CEK3" s="5"/>
      <c r="CEL3" s="5"/>
      <c r="CEM3" s="5"/>
      <c r="CEN3" s="5"/>
      <c r="CEO3" s="5"/>
      <c r="CEP3" s="5"/>
      <c r="CEQ3" s="5"/>
      <c r="CER3" s="5"/>
      <c r="CES3" s="5"/>
      <c r="CET3" s="5"/>
      <c r="CEU3" s="5"/>
      <c r="CEV3" s="5"/>
      <c r="CEW3" s="5"/>
      <c r="CEX3" s="5"/>
      <c r="CEY3" s="5"/>
      <c r="CEZ3" s="5"/>
      <c r="CFA3" s="5"/>
      <c r="CFB3" s="5"/>
      <c r="CFC3" s="5"/>
      <c r="CFD3" s="5"/>
      <c r="CFE3" s="5"/>
      <c r="CFF3" s="5"/>
      <c r="CFG3" s="5"/>
      <c r="CFH3" s="5"/>
      <c r="CFI3" s="5"/>
      <c r="CFJ3" s="5"/>
      <c r="CFK3" s="5"/>
      <c r="CFL3" s="5"/>
      <c r="CFM3" s="5"/>
      <c r="CFN3" s="5"/>
      <c r="CFO3" s="5"/>
      <c r="CFP3" s="5"/>
      <c r="CFQ3" s="5"/>
      <c r="CFR3" s="5"/>
      <c r="CFS3" s="5"/>
      <c r="CFT3" s="5"/>
      <c r="CFU3" s="5"/>
      <c r="CFV3" s="5"/>
      <c r="CFW3" s="5"/>
      <c r="CFX3" s="5"/>
      <c r="CFY3" s="5"/>
      <c r="CFZ3" s="5"/>
      <c r="CGA3" s="5"/>
      <c r="CGB3" s="5"/>
      <c r="CGC3" s="5"/>
      <c r="CGD3" s="5"/>
      <c r="CGE3" s="5"/>
      <c r="CGF3" s="5"/>
      <c r="CGG3" s="5"/>
      <c r="CGH3" s="5"/>
      <c r="CGI3" s="5"/>
      <c r="CGJ3" s="5"/>
      <c r="CGK3" s="5"/>
      <c r="CGL3" s="5"/>
      <c r="CGM3" s="5"/>
      <c r="CGN3" s="5"/>
      <c r="CGO3" s="5"/>
      <c r="CGP3" s="5"/>
      <c r="CGQ3" s="5"/>
      <c r="CGR3" s="5"/>
      <c r="CGS3" s="5"/>
      <c r="CGT3" s="5"/>
      <c r="CGU3" s="5"/>
      <c r="CGV3" s="5"/>
      <c r="CGW3" s="5"/>
      <c r="CGX3" s="5"/>
      <c r="CGY3" s="5"/>
      <c r="CGZ3" s="5"/>
      <c r="CHA3" s="5"/>
      <c r="CHB3" s="5"/>
      <c r="CHC3" s="5"/>
      <c r="CHD3" s="5"/>
      <c r="CHE3" s="5"/>
      <c r="CHF3" s="5"/>
      <c r="CHG3" s="5"/>
      <c r="CHH3" s="5"/>
      <c r="CHI3" s="5"/>
      <c r="CHJ3" s="5"/>
      <c r="CHK3" s="5"/>
      <c r="CHL3" s="5"/>
      <c r="CHM3" s="5"/>
      <c r="CHN3" s="5"/>
      <c r="CHO3" s="5"/>
      <c r="CHP3" s="5"/>
      <c r="CHQ3" s="5"/>
      <c r="CHR3" s="5"/>
      <c r="CHS3" s="5"/>
      <c r="CHT3" s="5"/>
      <c r="CHU3" s="5"/>
      <c r="CHV3" s="5"/>
      <c r="CHW3" s="5"/>
      <c r="CHX3" s="5"/>
      <c r="CHY3" s="5"/>
      <c r="CHZ3" s="5"/>
      <c r="CIA3" s="5"/>
      <c r="CIB3" s="5"/>
      <c r="CIC3" s="5"/>
      <c r="CID3" s="5"/>
      <c r="CIE3" s="5"/>
      <c r="CIF3" s="5"/>
      <c r="CIG3" s="5"/>
      <c r="CIH3" s="5"/>
      <c r="CII3" s="5"/>
      <c r="CIJ3" s="5"/>
      <c r="CIK3" s="5"/>
      <c r="CIL3" s="5"/>
      <c r="CIM3" s="5"/>
      <c r="CIN3" s="5"/>
      <c r="CIO3" s="5"/>
      <c r="CIP3" s="5"/>
      <c r="CIQ3" s="5"/>
      <c r="CIR3" s="5"/>
      <c r="CIS3" s="5"/>
      <c r="CIT3" s="5"/>
      <c r="CIU3" s="5"/>
      <c r="CIV3" s="5"/>
      <c r="CIW3" s="5"/>
      <c r="CIX3" s="5"/>
      <c r="CIY3" s="5"/>
      <c r="CIZ3" s="5"/>
      <c r="CJA3" s="5"/>
      <c r="CJB3" s="5"/>
      <c r="CJC3" s="5"/>
      <c r="CJD3" s="5"/>
      <c r="CJE3" s="5"/>
      <c r="CJF3" s="5"/>
      <c r="CJG3" s="5"/>
      <c r="CJH3" s="5"/>
      <c r="CJI3" s="5"/>
      <c r="CJJ3" s="5"/>
      <c r="CJK3" s="5"/>
      <c r="CJL3" s="5"/>
      <c r="CJM3" s="5"/>
      <c r="CJN3" s="5"/>
      <c r="CJO3" s="5"/>
      <c r="CJP3" s="5"/>
      <c r="CJQ3" s="5"/>
      <c r="CJR3" s="5"/>
      <c r="CJS3" s="5"/>
      <c r="CJT3" s="5"/>
      <c r="CJU3" s="5"/>
      <c r="CJV3" s="5"/>
      <c r="CJW3" s="5"/>
      <c r="CJX3" s="5"/>
      <c r="CJY3" s="5"/>
      <c r="CJZ3" s="5"/>
      <c r="CKA3" s="5"/>
      <c r="CKB3" s="5"/>
      <c r="CKC3" s="5"/>
      <c r="CKD3" s="5"/>
      <c r="CKE3" s="5"/>
      <c r="CKF3" s="5"/>
      <c r="CKG3" s="5"/>
      <c r="CKH3" s="5"/>
      <c r="CKI3" s="5"/>
      <c r="CKJ3" s="5"/>
      <c r="CKK3" s="5"/>
      <c r="CKL3" s="5"/>
      <c r="CKM3" s="5"/>
      <c r="CKN3" s="5"/>
      <c r="CKO3" s="5"/>
      <c r="CKP3" s="5"/>
      <c r="CKQ3" s="5"/>
      <c r="CKR3" s="5"/>
      <c r="CKS3" s="5"/>
      <c r="CKT3" s="5"/>
      <c r="CKU3" s="5"/>
      <c r="CKV3" s="5"/>
      <c r="CKW3" s="5"/>
      <c r="CKX3" s="5"/>
      <c r="CKY3" s="5"/>
      <c r="CKZ3" s="5"/>
      <c r="CLA3" s="5"/>
      <c r="CLB3" s="5"/>
      <c r="CLC3" s="5"/>
      <c r="CLD3" s="5"/>
      <c r="CLE3" s="5"/>
      <c r="CLF3" s="5"/>
      <c r="CLG3" s="5"/>
      <c r="CLH3" s="5"/>
      <c r="CLI3" s="5"/>
      <c r="CLJ3" s="5"/>
      <c r="CLK3" s="5"/>
      <c r="CLL3" s="5"/>
      <c r="CLM3" s="5"/>
      <c r="CLN3" s="5"/>
      <c r="CLO3" s="5"/>
      <c r="CLP3" s="5"/>
      <c r="CLQ3" s="5"/>
      <c r="CLR3" s="5"/>
      <c r="CLS3" s="5"/>
      <c r="CLT3" s="5"/>
      <c r="CLU3" s="5"/>
      <c r="CLV3" s="5"/>
      <c r="CLW3" s="5"/>
      <c r="CLX3" s="5"/>
      <c r="CLY3" s="5"/>
      <c r="CLZ3" s="5"/>
      <c r="CMA3" s="5"/>
      <c r="CMB3" s="5"/>
      <c r="CMC3" s="5"/>
      <c r="CMD3" s="5"/>
      <c r="CME3" s="5"/>
      <c r="CMF3" s="5"/>
      <c r="CMG3" s="5"/>
      <c r="CMH3" s="5"/>
      <c r="CMI3" s="5"/>
      <c r="CMJ3" s="5"/>
      <c r="CMK3" s="5"/>
      <c r="CML3" s="5"/>
      <c r="CMM3" s="5"/>
      <c r="CMN3" s="5"/>
      <c r="CMO3" s="5"/>
      <c r="CMP3" s="5"/>
      <c r="CMQ3" s="5"/>
      <c r="CMR3" s="5"/>
      <c r="CMS3" s="5"/>
      <c r="CMT3" s="5"/>
      <c r="CMU3" s="5"/>
      <c r="CMV3" s="5"/>
      <c r="CMW3" s="5"/>
      <c r="CMX3" s="5"/>
      <c r="CMY3" s="5"/>
      <c r="CMZ3" s="5"/>
      <c r="CNA3" s="5"/>
      <c r="CNB3" s="5"/>
      <c r="CNC3" s="5"/>
      <c r="CND3" s="5"/>
      <c r="CNE3" s="5"/>
      <c r="CNF3" s="5"/>
      <c r="CNG3" s="5"/>
      <c r="CNH3" s="5"/>
      <c r="CNI3" s="5"/>
      <c r="CNJ3" s="5"/>
      <c r="CNK3" s="5"/>
      <c r="CNL3" s="5"/>
      <c r="CNM3" s="5"/>
      <c r="CNN3" s="5"/>
      <c r="CNO3" s="5"/>
      <c r="CNP3" s="5"/>
      <c r="CNQ3" s="5"/>
      <c r="CNR3" s="5"/>
      <c r="CNS3" s="5"/>
      <c r="CNT3" s="5"/>
      <c r="CNU3" s="5"/>
      <c r="CNV3" s="5"/>
      <c r="CNW3" s="5"/>
      <c r="CNX3" s="5"/>
      <c r="CNY3" s="5"/>
      <c r="CNZ3" s="5"/>
      <c r="COA3" s="5"/>
      <c r="COB3" s="5"/>
      <c r="COC3" s="5"/>
      <c r="COD3" s="5"/>
      <c r="COE3" s="5"/>
      <c r="COF3" s="5"/>
      <c r="COG3" s="5"/>
      <c r="COH3" s="5"/>
      <c r="COI3" s="5"/>
      <c r="COJ3" s="5"/>
      <c r="COK3" s="5"/>
      <c r="COL3" s="5"/>
      <c r="COM3" s="5"/>
      <c r="CON3" s="5"/>
      <c r="COO3" s="5"/>
      <c r="COP3" s="5"/>
      <c r="COQ3" s="5"/>
      <c r="COR3" s="5"/>
      <c r="COS3" s="5"/>
      <c r="COT3" s="5"/>
      <c r="COU3" s="5"/>
      <c r="COV3" s="5"/>
      <c r="COW3" s="5"/>
      <c r="COX3" s="5"/>
      <c r="COY3" s="5"/>
      <c r="COZ3" s="5"/>
      <c r="CPA3" s="5"/>
      <c r="CPB3" s="5"/>
      <c r="CPC3" s="5"/>
      <c r="CPD3" s="5"/>
      <c r="CPE3" s="5"/>
      <c r="CPF3" s="5"/>
      <c r="CPG3" s="5"/>
      <c r="CPH3" s="5"/>
      <c r="CPI3" s="5"/>
      <c r="CPJ3" s="5"/>
      <c r="CPK3" s="5"/>
      <c r="CPL3" s="5"/>
      <c r="CPM3" s="5"/>
      <c r="CPN3" s="5"/>
      <c r="CPO3" s="5"/>
      <c r="CPP3" s="5"/>
      <c r="CPQ3" s="5"/>
      <c r="CPR3" s="5"/>
      <c r="CPS3" s="5"/>
      <c r="CPT3" s="5"/>
      <c r="CPU3" s="5"/>
      <c r="CPV3" s="5"/>
      <c r="CPW3" s="5"/>
      <c r="CPX3" s="5"/>
      <c r="CPY3" s="5"/>
      <c r="CPZ3" s="5"/>
      <c r="CQA3" s="5"/>
      <c r="CQB3" s="5"/>
      <c r="CQC3" s="5"/>
      <c r="CQD3" s="5"/>
      <c r="CQE3" s="5"/>
      <c r="CQF3" s="5"/>
      <c r="CQG3" s="5"/>
      <c r="CQH3" s="5"/>
      <c r="CQI3" s="5"/>
      <c r="CQJ3" s="5"/>
      <c r="CQK3" s="5"/>
      <c r="CQL3" s="5"/>
      <c r="CQM3" s="5"/>
      <c r="CQN3" s="5"/>
      <c r="CQO3" s="5"/>
      <c r="CQP3" s="5"/>
      <c r="CQQ3" s="5"/>
      <c r="CQR3" s="5"/>
      <c r="CQS3" s="5"/>
      <c r="CQT3" s="5"/>
      <c r="CQU3" s="5"/>
      <c r="CQV3" s="5"/>
      <c r="CQW3" s="5"/>
      <c r="CQX3" s="5"/>
      <c r="CQY3" s="5"/>
      <c r="CQZ3" s="5"/>
      <c r="CRA3" s="5"/>
      <c r="CRB3" s="5"/>
      <c r="CRC3" s="5"/>
      <c r="CRD3" s="5"/>
      <c r="CRE3" s="5"/>
      <c r="CRF3" s="5"/>
      <c r="CRG3" s="5"/>
      <c r="CRH3" s="5"/>
      <c r="CRI3" s="5"/>
      <c r="CRJ3" s="5"/>
      <c r="CRK3" s="5"/>
      <c r="CRL3" s="5"/>
      <c r="CRM3" s="5"/>
      <c r="CRN3" s="5"/>
      <c r="CRO3" s="5"/>
      <c r="CRP3" s="5"/>
      <c r="CRQ3" s="5"/>
      <c r="CRR3" s="5"/>
      <c r="CRS3" s="5"/>
      <c r="CRT3" s="5"/>
      <c r="CRU3" s="5"/>
      <c r="CRV3" s="5"/>
      <c r="CRW3" s="5"/>
      <c r="CRX3" s="5"/>
      <c r="CRY3" s="5"/>
      <c r="CRZ3" s="5"/>
      <c r="CSA3" s="5"/>
      <c r="CSB3" s="5"/>
      <c r="CSC3" s="5"/>
      <c r="CSD3" s="5"/>
      <c r="CSE3" s="5"/>
      <c r="CSF3" s="5"/>
      <c r="CSG3" s="5"/>
      <c r="CSH3" s="5"/>
      <c r="CSI3" s="5"/>
      <c r="CSJ3" s="5"/>
      <c r="CSK3" s="5"/>
      <c r="CSL3" s="5"/>
      <c r="CSM3" s="5"/>
      <c r="CSN3" s="5"/>
      <c r="CSO3" s="5"/>
      <c r="CSP3" s="5"/>
      <c r="CSQ3" s="5"/>
      <c r="CSR3" s="5"/>
      <c r="CSS3" s="5"/>
      <c r="CST3" s="5"/>
      <c r="CSU3" s="5"/>
      <c r="CSV3" s="5"/>
      <c r="CSW3" s="5"/>
      <c r="CSX3" s="5"/>
      <c r="CSY3" s="5"/>
      <c r="CSZ3" s="5"/>
      <c r="CTA3" s="5"/>
      <c r="CTB3" s="5"/>
      <c r="CTC3" s="5"/>
      <c r="CTD3" s="5"/>
      <c r="CTE3" s="5"/>
      <c r="CTF3" s="5"/>
      <c r="CTG3" s="5"/>
      <c r="CTH3" s="5"/>
      <c r="CTI3" s="5"/>
      <c r="CTJ3" s="5"/>
      <c r="CTK3" s="5"/>
      <c r="CTL3" s="5"/>
      <c r="CTM3" s="5"/>
      <c r="CTN3" s="5"/>
      <c r="CTO3" s="5"/>
      <c r="CTP3" s="5"/>
      <c r="CTQ3" s="5"/>
      <c r="CTR3" s="5"/>
      <c r="CTS3" s="5"/>
      <c r="CTT3" s="5"/>
      <c r="CTU3" s="5"/>
      <c r="CTV3" s="5"/>
      <c r="CTW3" s="5"/>
      <c r="CTX3" s="5"/>
      <c r="CTY3" s="5"/>
      <c r="CTZ3" s="5"/>
      <c r="CUA3" s="5"/>
      <c r="CUB3" s="5"/>
      <c r="CUC3" s="5"/>
      <c r="CUD3" s="5"/>
      <c r="CUE3" s="5"/>
      <c r="CUF3" s="5"/>
      <c r="CUG3" s="5"/>
      <c r="CUH3" s="5"/>
      <c r="CUI3" s="5"/>
      <c r="CUJ3" s="5"/>
      <c r="CUK3" s="5"/>
      <c r="CUL3" s="5"/>
      <c r="CUM3" s="5"/>
      <c r="CUN3" s="5"/>
      <c r="CUO3" s="5"/>
      <c r="CUP3" s="5"/>
      <c r="CUQ3" s="5"/>
      <c r="CUR3" s="5"/>
      <c r="CUS3" s="5"/>
      <c r="CUT3" s="5"/>
      <c r="CUU3" s="5"/>
      <c r="CUV3" s="5"/>
      <c r="CUW3" s="5"/>
      <c r="CUX3" s="5"/>
      <c r="CUY3" s="5"/>
      <c r="CUZ3" s="5"/>
      <c r="CVA3" s="5"/>
      <c r="CVB3" s="5"/>
      <c r="CVC3" s="5"/>
      <c r="CVD3" s="5"/>
      <c r="CVE3" s="5"/>
      <c r="CVF3" s="5"/>
      <c r="CVG3" s="5"/>
      <c r="CVH3" s="5"/>
      <c r="CVI3" s="5"/>
      <c r="CVJ3" s="5"/>
      <c r="CVK3" s="5"/>
      <c r="CVL3" s="5"/>
      <c r="CVM3" s="5"/>
      <c r="CVN3" s="5"/>
      <c r="CVO3" s="5"/>
      <c r="CVP3" s="5"/>
      <c r="CVQ3" s="5"/>
      <c r="CVR3" s="5"/>
      <c r="CVS3" s="5"/>
      <c r="CVT3" s="5"/>
      <c r="CVU3" s="5"/>
      <c r="CVV3" s="5"/>
      <c r="CVW3" s="5"/>
      <c r="CVX3" s="5"/>
      <c r="CVY3" s="5"/>
      <c r="CVZ3" s="5"/>
      <c r="CWA3" s="5"/>
      <c r="CWB3" s="5"/>
      <c r="CWC3" s="5"/>
      <c r="CWD3" s="5"/>
      <c r="CWE3" s="5"/>
      <c r="CWF3" s="5"/>
      <c r="CWG3" s="5"/>
      <c r="CWH3" s="5"/>
      <c r="CWI3" s="5"/>
      <c r="CWJ3" s="5"/>
      <c r="CWK3" s="5"/>
      <c r="CWL3" s="5"/>
      <c r="CWM3" s="5"/>
      <c r="CWN3" s="5"/>
      <c r="CWO3" s="5"/>
      <c r="CWP3" s="5"/>
      <c r="CWQ3" s="5"/>
      <c r="CWR3" s="5"/>
      <c r="CWS3" s="5"/>
      <c r="CWT3" s="5"/>
      <c r="CWU3" s="5"/>
      <c r="CWV3" s="5"/>
      <c r="CWW3" s="5"/>
      <c r="CWX3" s="5"/>
      <c r="CWY3" s="5"/>
      <c r="CWZ3" s="5"/>
      <c r="CXA3" s="5"/>
      <c r="CXB3" s="5"/>
      <c r="CXC3" s="5"/>
      <c r="CXD3" s="5"/>
      <c r="CXE3" s="5"/>
      <c r="CXF3" s="5"/>
      <c r="CXG3" s="5"/>
      <c r="CXH3" s="5"/>
      <c r="CXI3" s="5"/>
      <c r="CXJ3" s="5"/>
      <c r="CXK3" s="5"/>
      <c r="CXL3" s="5"/>
      <c r="CXM3" s="5"/>
      <c r="CXN3" s="5"/>
      <c r="CXO3" s="5"/>
      <c r="CXP3" s="5"/>
      <c r="CXQ3" s="5"/>
      <c r="CXR3" s="5"/>
      <c r="CXS3" s="5"/>
      <c r="CXT3" s="5"/>
      <c r="CXU3" s="5"/>
      <c r="CXV3" s="5"/>
      <c r="CXW3" s="5"/>
      <c r="CXX3" s="5"/>
      <c r="CXY3" s="5"/>
      <c r="CXZ3" s="5"/>
      <c r="CYA3" s="5"/>
      <c r="CYB3" s="5"/>
      <c r="CYC3" s="5"/>
      <c r="CYD3" s="5"/>
      <c r="CYE3" s="5"/>
      <c r="CYF3" s="5"/>
      <c r="CYG3" s="5"/>
      <c r="CYH3" s="5"/>
      <c r="CYI3" s="5"/>
      <c r="CYJ3" s="5"/>
      <c r="CYK3" s="5"/>
      <c r="CYL3" s="5"/>
      <c r="CYM3" s="5"/>
      <c r="CYN3" s="5"/>
      <c r="CYO3" s="5"/>
      <c r="CYP3" s="5"/>
      <c r="CYQ3" s="5"/>
      <c r="CYR3" s="5"/>
      <c r="CYS3" s="5"/>
      <c r="CYT3" s="5"/>
      <c r="CYU3" s="5"/>
      <c r="CYV3" s="5"/>
      <c r="CYW3" s="5"/>
      <c r="CYX3" s="5"/>
      <c r="CYY3" s="5"/>
      <c r="CYZ3" s="5"/>
      <c r="CZA3" s="5"/>
      <c r="CZB3" s="5"/>
      <c r="CZC3" s="5"/>
      <c r="CZD3" s="5"/>
      <c r="CZE3" s="5"/>
      <c r="CZF3" s="5"/>
      <c r="CZG3" s="5"/>
      <c r="CZH3" s="5"/>
      <c r="CZI3" s="5"/>
      <c r="CZJ3" s="5"/>
      <c r="CZK3" s="5"/>
      <c r="CZL3" s="5"/>
      <c r="CZM3" s="5"/>
      <c r="CZN3" s="5"/>
      <c r="CZO3" s="5"/>
      <c r="CZP3" s="5"/>
      <c r="CZQ3" s="5"/>
      <c r="CZR3" s="5"/>
      <c r="CZS3" s="5"/>
      <c r="CZT3" s="5"/>
      <c r="CZU3" s="5"/>
      <c r="CZV3" s="5"/>
      <c r="CZW3" s="5"/>
      <c r="CZX3" s="5"/>
      <c r="CZY3" s="5"/>
      <c r="CZZ3" s="5"/>
      <c r="DAA3" s="5"/>
      <c r="DAB3" s="5"/>
      <c r="DAC3" s="5"/>
      <c r="DAD3" s="5"/>
      <c r="DAE3" s="5"/>
      <c r="DAF3" s="5"/>
      <c r="DAG3" s="5"/>
      <c r="DAH3" s="5"/>
      <c r="DAI3" s="5"/>
      <c r="DAJ3" s="5"/>
      <c r="DAK3" s="5"/>
      <c r="DAL3" s="5"/>
      <c r="DAM3" s="5"/>
      <c r="DAN3" s="5"/>
      <c r="DAO3" s="5"/>
      <c r="DAP3" s="5"/>
      <c r="DAQ3" s="5"/>
      <c r="DAR3" s="5"/>
      <c r="DAS3" s="5"/>
      <c r="DAT3" s="5"/>
      <c r="DAU3" s="5"/>
      <c r="DAV3" s="5"/>
      <c r="DAW3" s="5"/>
      <c r="DAX3" s="5"/>
      <c r="DAY3" s="5"/>
      <c r="DAZ3" s="5"/>
      <c r="DBA3" s="5"/>
      <c r="DBB3" s="5"/>
      <c r="DBC3" s="5"/>
      <c r="DBD3" s="5"/>
      <c r="DBE3" s="5"/>
      <c r="DBF3" s="5"/>
      <c r="DBG3" s="5"/>
      <c r="DBH3" s="5"/>
      <c r="DBI3" s="5"/>
      <c r="DBJ3" s="5"/>
      <c r="DBK3" s="5"/>
      <c r="DBL3" s="5"/>
      <c r="DBM3" s="5"/>
      <c r="DBN3" s="5"/>
      <c r="DBO3" s="5"/>
      <c r="DBP3" s="5"/>
      <c r="DBQ3" s="5"/>
      <c r="DBR3" s="5"/>
      <c r="DBS3" s="5"/>
      <c r="DBT3" s="5"/>
      <c r="DBU3" s="5"/>
      <c r="DBV3" s="5"/>
      <c r="DBW3" s="5"/>
      <c r="DBX3" s="5"/>
      <c r="DBY3" s="5"/>
      <c r="DBZ3" s="5"/>
      <c r="DCA3" s="5"/>
      <c r="DCB3" s="5"/>
      <c r="DCC3" s="5"/>
      <c r="DCD3" s="5"/>
      <c r="DCE3" s="5"/>
      <c r="DCF3" s="5"/>
      <c r="DCG3" s="5"/>
      <c r="DCH3" s="5"/>
      <c r="DCI3" s="5"/>
      <c r="DCJ3" s="5"/>
      <c r="DCK3" s="5"/>
      <c r="DCL3" s="5"/>
      <c r="DCM3" s="5"/>
      <c r="DCN3" s="5"/>
      <c r="DCO3" s="5"/>
      <c r="DCP3" s="5"/>
      <c r="DCQ3" s="5"/>
      <c r="DCR3" s="5"/>
      <c r="DCS3" s="5"/>
      <c r="DCT3" s="5"/>
      <c r="DCU3" s="5"/>
      <c r="DCV3" s="5"/>
      <c r="DCW3" s="5"/>
      <c r="DCX3" s="5"/>
      <c r="DCY3" s="5"/>
      <c r="DCZ3" s="5"/>
      <c r="DDA3" s="5"/>
      <c r="DDB3" s="5"/>
      <c r="DDC3" s="5"/>
      <c r="DDD3" s="5"/>
      <c r="DDE3" s="5"/>
      <c r="DDF3" s="5"/>
      <c r="DDG3" s="5"/>
      <c r="DDH3" s="5"/>
      <c r="DDI3" s="5"/>
      <c r="DDJ3" s="5"/>
      <c r="DDK3" s="5"/>
      <c r="DDL3" s="5"/>
      <c r="DDM3" s="5"/>
      <c r="DDN3" s="5"/>
      <c r="DDO3" s="5"/>
      <c r="DDP3" s="5"/>
      <c r="DDQ3" s="5"/>
      <c r="DDR3" s="5"/>
      <c r="DDS3" s="5"/>
      <c r="DDT3" s="5"/>
      <c r="DDU3" s="5"/>
      <c r="DDV3" s="5"/>
      <c r="DDW3" s="5"/>
      <c r="DDX3" s="5"/>
      <c r="DDY3" s="5"/>
      <c r="DDZ3" s="5"/>
      <c r="DEA3" s="5"/>
      <c r="DEB3" s="5"/>
      <c r="DEC3" s="5"/>
      <c r="DED3" s="5"/>
      <c r="DEE3" s="5"/>
      <c r="DEF3" s="5"/>
      <c r="DEG3" s="5"/>
      <c r="DEH3" s="5"/>
      <c r="DEI3" s="5"/>
      <c r="DEJ3" s="5"/>
      <c r="DEK3" s="5"/>
      <c r="DEL3" s="5"/>
      <c r="DEM3" s="5"/>
      <c r="DEN3" s="5"/>
      <c r="DEO3" s="5"/>
      <c r="DEP3" s="5"/>
      <c r="DEQ3" s="5"/>
      <c r="DER3" s="5"/>
      <c r="DES3" s="5"/>
      <c r="DET3" s="5"/>
      <c r="DEU3" s="5"/>
      <c r="DEV3" s="5"/>
      <c r="DEW3" s="5"/>
      <c r="DEX3" s="5"/>
      <c r="DEY3" s="5"/>
      <c r="DEZ3" s="5"/>
      <c r="DFA3" s="5"/>
      <c r="DFB3" s="5"/>
      <c r="DFC3" s="5"/>
      <c r="DFD3" s="5"/>
      <c r="DFE3" s="5"/>
      <c r="DFF3" s="5"/>
      <c r="DFG3" s="5"/>
      <c r="DFH3" s="5"/>
      <c r="DFI3" s="5"/>
      <c r="DFJ3" s="5"/>
      <c r="DFK3" s="5"/>
      <c r="DFL3" s="5"/>
      <c r="DFM3" s="5"/>
      <c r="DFN3" s="5"/>
      <c r="DFO3" s="5"/>
      <c r="DFP3" s="5"/>
      <c r="DFQ3" s="5"/>
      <c r="DFR3" s="5"/>
      <c r="DFS3" s="5"/>
      <c r="DFT3" s="5"/>
      <c r="DFU3" s="5"/>
      <c r="DFV3" s="5"/>
      <c r="DFW3" s="5"/>
      <c r="DFX3" s="5"/>
      <c r="DFY3" s="5"/>
      <c r="DFZ3" s="5"/>
      <c r="DGA3" s="5"/>
      <c r="DGB3" s="5"/>
      <c r="DGC3" s="5"/>
      <c r="DGD3" s="5"/>
      <c r="DGE3" s="5"/>
      <c r="DGF3" s="5"/>
      <c r="DGG3" s="5"/>
      <c r="DGH3" s="5"/>
      <c r="DGI3" s="5"/>
      <c r="DGJ3" s="5"/>
      <c r="DGK3" s="5"/>
      <c r="DGL3" s="5"/>
      <c r="DGM3" s="5"/>
      <c r="DGN3" s="5"/>
      <c r="DGO3" s="5"/>
      <c r="DGP3" s="5"/>
      <c r="DGQ3" s="5"/>
      <c r="DGR3" s="5"/>
      <c r="DGS3" s="5"/>
      <c r="DGT3" s="5"/>
      <c r="DGU3" s="5"/>
      <c r="DGV3" s="5"/>
      <c r="DGW3" s="5"/>
      <c r="DGX3" s="5"/>
      <c r="DGY3" s="5"/>
      <c r="DGZ3" s="5"/>
      <c r="DHA3" s="5"/>
      <c r="DHB3" s="5"/>
      <c r="DHC3" s="5"/>
      <c r="DHD3" s="5"/>
      <c r="DHE3" s="5"/>
      <c r="DHF3" s="5"/>
      <c r="DHG3" s="5"/>
      <c r="DHH3" s="5"/>
      <c r="DHI3" s="5"/>
      <c r="DHJ3" s="5"/>
      <c r="DHK3" s="5"/>
      <c r="DHL3" s="5"/>
      <c r="DHM3" s="5"/>
      <c r="DHN3" s="5"/>
      <c r="DHO3" s="5"/>
      <c r="DHP3" s="5"/>
      <c r="DHQ3" s="5"/>
      <c r="DHR3" s="5"/>
      <c r="DHS3" s="5"/>
      <c r="DHT3" s="5"/>
      <c r="DHU3" s="5"/>
      <c r="DHV3" s="5"/>
      <c r="DHW3" s="5"/>
      <c r="DHX3" s="5"/>
      <c r="DHY3" s="5"/>
      <c r="DHZ3" s="5"/>
      <c r="DIA3" s="5"/>
      <c r="DIB3" s="5"/>
      <c r="DIC3" s="5"/>
      <c r="DID3" s="5"/>
      <c r="DIE3" s="5"/>
      <c r="DIF3" s="5"/>
      <c r="DIG3" s="5"/>
      <c r="DIH3" s="5"/>
      <c r="DII3" s="5"/>
      <c r="DIJ3" s="5"/>
      <c r="DIK3" s="5"/>
      <c r="DIL3" s="5"/>
      <c r="DIM3" s="5"/>
      <c r="DIN3" s="5"/>
      <c r="DIO3" s="5"/>
      <c r="DIP3" s="5"/>
      <c r="DIQ3" s="5"/>
      <c r="DIR3" s="5"/>
      <c r="DIS3" s="5"/>
      <c r="DIT3" s="5"/>
      <c r="DIU3" s="5"/>
      <c r="DIV3" s="5"/>
      <c r="DIW3" s="5"/>
      <c r="DIX3" s="5"/>
      <c r="DIY3" s="5"/>
      <c r="DIZ3" s="5"/>
      <c r="DJA3" s="5"/>
      <c r="DJB3" s="5"/>
      <c r="DJC3" s="5"/>
      <c r="DJD3" s="5"/>
      <c r="DJE3" s="5"/>
      <c r="DJF3" s="5"/>
      <c r="DJG3" s="5"/>
      <c r="DJH3" s="5"/>
      <c r="DJI3" s="5"/>
      <c r="DJJ3" s="5"/>
      <c r="DJK3" s="5"/>
      <c r="DJL3" s="5"/>
      <c r="DJM3" s="5"/>
      <c r="DJN3" s="5"/>
      <c r="DJO3" s="5"/>
      <c r="DJP3" s="5"/>
      <c r="DJQ3" s="5"/>
      <c r="DJR3" s="5"/>
      <c r="DJS3" s="5"/>
      <c r="DJT3" s="5"/>
      <c r="DJU3" s="5"/>
      <c r="DJV3" s="5"/>
      <c r="DJW3" s="5"/>
      <c r="DJX3" s="5"/>
      <c r="DJY3" s="5"/>
      <c r="DJZ3" s="5"/>
      <c r="DKA3" s="5"/>
      <c r="DKB3" s="5"/>
      <c r="DKC3" s="5"/>
      <c r="DKD3" s="5"/>
      <c r="DKE3" s="5"/>
      <c r="DKF3" s="5"/>
      <c r="DKG3" s="5"/>
      <c r="DKH3" s="5"/>
      <c r="DKI3" s="5"/>
      <c r="DKJ3" s="5"/>
      <c r="DKK3" s="5"/>
      <c r="DKL3" s="5"/>
      <c r="DKM3" s="5"/>
      <c r="DKN3" s="5"/>
      <c r="DKO3" s="5"/>
      <c r="DKP3" s="5"/>
      <c r="DKQ3" s="5"/>
      <c r="DKR3" s="5"/>
      <c r="DKS3" s="5"/>
      <c r="DKT3" s="5"/>
      <c r="DKU3" s="5"/>
      <c r="DKV3" s="5"/>
      <c r="DKW3" s="5"/>
      <c r="DKX3" s="5"/>
      <c r="DKY3" s="5"/>
      <c r="DKZ3" s="5"/>
      <c r="DLA3" s="5"/>
      <c r="DLB3" s="5"/>
      <c r="DLC3" s="5"/>
      <c r="DLD3" s="5"/>
      <c r="DLE3" s="5"/>
      <c r="DLF3" s="5"/>
      <c r="DLG3" s="5"/>
      <c r="DLH3" s="5"/>
      <c r="DLI3" s="5"/>
      <c r="DLJ3" s="5"/>
      <c r="DLK3" s="5"/>
      <c r="DLL3" s="5"/>
      <c r="DLM3" s="5"/>
      <c r="DLN3" s="5"/>
      <c r="DLO3" s="5"/>
      <c r="DLP3" s="5"/>
      <c r="DLQ3" s="5"/>
      <c r="DLR3" s="5"/>
      <c r="DLS3" s="5"/>
      <c r="DLT3" s="5"/>
      <c r="DLU3" s="5"/>
      <c r="DLV3" s="5"/>
      <c r="DLW3" s="5"/>
      <c r="DLX3" s="5"/>
      <c r="DLY3" s="5"/>
      <c r="DLZ3" s="5"/>
      <c r="DMA3" s="5"/>
      <c r="DMB3" s="5"/>
      <c r="DMC3" s="5"/>
      <c r="DMD3" s="5"/>
      <c r="DME3" s="5"/>
      <c r="DMF3" s="5"/>
      <c r="DMG3" s="5"/>
      <c r="DMH3" s="5"/>
      <c r="DMI3" s="5"/>
      <c r="DMJ3" s="5"/>
      <c r="DMK3" s="5"/>
      <c r="DML3" s="5"/>
      <c r="DMM3" s="5"/>
      <c r="DMN3" s="5"/>
      <c r="DMO3" s="5"/>
      <c r="DMP3" s="5"/>
      <c r="DMQ3" s="5"/>
      <c r="DMR3" s="5"/>
      <c r="DMS3" s="5"/>
      <c r="DMT3" s="5"/>
      <c r="DMU3" s="5"/>
      <c r="DMV3" s="5"/>
      <c r="DMW3" s="5"/>
      <c r="DMX3" s="5"/>
      <c r="DMY3" s="5"/>
      <c r="DMZ3" s="5"/>
      <c r="DNA3" s="5"/>
      <c r="DNB3" s="5"/>
      <c r="DNC3" s="5"/>
      <c r="DND3" s="5"/>
      <c r="DNE3" s="5"/>
      <c r="DNF3" s="5"/>
      <c r="DNG3" s="5"/>
      <c r="DNH3" s="5"/>
      <c r="DNI3" s="5"/>
      <c r="DNJ3" s="5"/>
      <c r="DNK3" s="5"/>
      <c r="DNL3" s="5"/>
      <c r="DNM3" s="5"/>
      <c r="DNN3" s="5"/>
      <c r="DNO3" s="5"/>
      <c r="DNP3" s="5"/>
      <c r="DNQ3" s="5"/>
      <c r="DNR3" s="5"/>
      <c r="DNS3" s="5"/>
      <c r="DNT3" s="5"/>
      <c r="DNU3" s="5"/>
      <c r="DNV3" s="5"/>
      <c r="DNW3" s="5"/>
      <c r="DNX3" s="5"/>
      <c r="DNY3" s="5"/>
      <c r="DNZ3" s="5"/>
      <c r="DOA3" s="5"/>
      <c r="DOB3" s="5"/>
      <c r="DOC3" s="5"/>
      <c r="DOD3" s="5"/>
      <c r="DOE3" s="5"/>
      <c r="DOF3" s="5"/>
      <c r="DOG3" s="5"/>
      <c r="DOH3" s="5"/>
      <c r="DOI3" s="5"/>
      <c r="DOJ3" s="5"/>
      <c r="DOK3" s="5"/>
      <c r="DOL3" s="5"/>
      <c r="DOM3" s="5"/>
      <c r="DON3" s="5"/>
      <c r="DOO3" s="5"/>
      <c r="DOP3" s="5"/>
      <c r="DOQ3" s="5"/>
      <c r="DOR3" s="5"/>
      <c r="DOS3" s="5"/>
      <c r="DOT3" s="5"/>
      <c r="DOU3" s="5"/>
      <c r="DOV3" s="5"/>
      <c r="DOW3" s="5"/>
      <c r="DOX3" s="5"/>
      <c r="DOY3" s="5"/>
      <c r="DOZ3" s="5"/>
      <c r="DPA3" s="5"/>
      <c r="DPB3" s="5"/>
      <c r="DPC3" s="5"/>
      <c r="DPD3" s="5"/>
      <c r="DPE3" s="5"/>
      <c r="DPF3" s="5"/>
      <c r="DPG3" s="5"/>
      <c r="DPH3" s="5"/>
      <c r="DPI3" s="5"/>
      <c r="DPJ3" s="5"/>
      <c r="DPK3" s="5"/>
      <c r="DPL3" s="5"/>
      <c r="DPM3" s="5"/>
      <c r="DPN3" s="5"/>
      <c r="DPO3" s="5"/>
      <c r="DPP3" s="5"/>
      <c r="DPQ3" s="5"/>
      <c r="DPR3" s="5"/>
      <c r="DPS3" s="5"/>
      <c r="DPT3" s="5"/>
      <c r="DPU3" s="5"/>
      <c r="DPV3" s="5"/>
      <c r="DPW3" s="5"/>
      <c r="DPX3" s="5"/>
      <c r="DPY3" s="5"/>
      <c r="DPZ3" s="5"/>
      <c r="DQA3" s="5"/>
      <c r="DQB3" s="5"/>
      <c r="DQC3" s="5"/>
      <c r="DQD3" s="5"/>
      <c r="DQE3" s="5"/>
      <c r="DQF3" s="5"/>
      <c r="DQG3" s="5"/>
      <c r="DQH3" s="5"/>
      <c r="DQI3" s="5"/>
      <c r="DQJ3" s="5"/>
      <c r="DQK3" s="5"/>
      <c r="DQL3" s="5"/>
      <c r="DQM3" s="5"/>
      <c r="DQN3" s="5"/>
      <c r="DQO3" s="5"/>
      <c r="DQP3" s="5"/>
      <c r="DQQ3" s="5"/>
      <c r="DQR3" s="5"/>
      <c r="DQS3" s="5"/>
      <c r="DQT3" s="5"/>
      <c r="DQU3" s="5"/>
      <c r="DQV3" s="5"/>
      <c r="DQW3" s="5"/>
      <c r="DQX3" s="5"/>
      <c r="DQY3" s="5"/>
      <c r="DQZ3" s="5"/>
      <c r="DRA3" s="5"/>
      <c r="DRB3" s="5"/>
      <c r="DRC3" s="5"/>
      <c r="DRD3" s="5"/>
      <c r="DRE3" s="5"/>
      <c r="DRF3" s="5"/>
      <c r="DRG3" s="5"/>
      <c r="DRH3" s="5"/>
      <c r="DRI3" s="5"/>
      <c r="DRJ3" s="5"/>
      <c r="DRK3" s="5"/>
      <c r="DRL3" s="5"/>
      <c r="DRM3" s="5"/>
      <c r="DRN3" s="5"/>
      <c r="DRO3" s="5"/>
      <c r="DRP3" s="5"/>
      <c r="DRQ3" s="5"/>
      <c r="DRR3" s="5"/>
      <c r="DRS3" s="5"/>
      <c r="DRT3" s="5"/>
      <c r="DRU3" s="5"/>
      <c r="DRV3" s="5"/>
      <c r="DRW3" s="5"/>
      <c r="DRX3" s="5"/>
      <c r="DRY3" s="5"/>
      <c r="DRZ3" s="5"/>
      <c r="DSA3" s="5"/>
      <c r="DSB3" s="5"/>
      <c r="DSC3" s="5"/>
      <c r="DSD3" s="5"/>
      <c r="DSE3" s="5"/>
      <c r="DSF3" s="5"/>
      <c r="DSG3" s="5"/>
      <c r="DSH3" s="5"/>
      <c r="DSI3" s="5"/>
      <c r="DSJ3" s="5"/>
      <c r="DSK3" s="5"/>
      <c r="DSL3" s="5"/>
      <c r="DSM3" s="5"/>
      <c r="DSN3" s="5"/>
      <c r="DSO3" s="5"/>
      <c r="DSP3" s="5"/>
      <c r="DSQ3" s="5"/>
      <c r="DSR3" s="5"/>
      <c r="DSS3" s="5"/>
      <c r="DST3" s="5"/>
      <c r="DSU3" s="5"/>
      <c r="DSV3" s="5"/>
      <c r="DSW3" s="5"/>
      <c r="DSX3" s="5"/>
      <c r="DSY3" s="5"/>
      <c r="DSZ3" s="5"/>
      <c r="DTA3" s="5"/>
      <c r="DTB3" s="5"/>
      <c r="DTC3" s="5"/>
      <c r="DTD3" s="5"/>
      <c r="DTE3" s="5"/>
      <c r="DTF3" s="5"/>
      <c r="DTG3" s="5"/>
      <c r="DTH3" s="5"/>
      <c r="DTI3" s="5"/>
      <c r="DTJ3" s="5"/>
      <c r="DTK3" s="5"/>
      <c r="DTL3" s="5"/>
      <c r="DTM3" s="5"/>
      <c r="DTN3" s="5"/>
      <c r="DTO3" s="5"/>
      <c r="DTP3" s="5"/>
      <c r="DTQ3" s="5"/>
      <c r="DTR3" s="5"/>
      <c r="DTS3" s="5"/>
      <c r="DTT3" s="5"/>
      <c r="DTU3" s="5"/>
      <c r="DTV3" s="5"/>
      <c r="DTW3" s="5"/>
      <c r="DTX3" s="5"/>
      <c r="DTY3" s="5"/>
      <c r="DTZ3" s="5"/>
      <c r="DUA3" s="5"/>
      <c r="DUB3" s="5"/>
      <c r="DUC3" s="5"/>
      <c r="DUD3" s="5"/>
      <c r="DUE3" s="5"/>
      <c r="DUF3" s="5"/>
      <c r="DUG3" s="5"/>
      <c r="DUH3" s="5"/>
      <c r="DUI3" s="5"/>
      <c r="DUJ3" s="5"/>
      <c r="DUK3" s="5"/>
      <c r="DUL3" s="5"/>
      <c r="DUM3" s="5"/>
      <c r="DUN3" s="5"/>
      <c r="DUO3" s="5"/>
      <c r="DUP3" s="5"/>
      <c r="DUQ3" s="5"/>
      <c r="DUR3" s="5"/>
      <c r="DUS3" s="5"/>
      <c r="DUT3" s="5"/>
      <c r="DUU3" s="5"/>
      <c r="DUV3" s="5"/>
      <c r="DUW3" s="5"/>
      <c r="DUX3" s="5"/>
      <c r="DUY3" s="5"/>
      <c r="DUZ3" s="5"/>
      <c r="DVA3" s="5"/>
      <c r="DVB3" s="5"/>
      <c r="DVC3" s="5"/>
      <c r="DVD3" s="5"/>
      <c r="DVE3" s="5"/>
      <c r="DVF3" s="5"/>
      <c r="DVG3" s="5"/>
      <c r="DVH3" s="5"/>
      <c r="DVI3" s="5"/>
      <c r="DVJ3" s="5"/>
      <c r="DVK3" s="5"/>
      <c r="DVL3" s="5"/>
      <c r="DVM3" s="5"/>
      <c r="DVN3" s="5"/>
      <c r="DVO3" s="5"/>
      <c r="DVP3" s="5"/>
      <c r="DVQ3" s="5"/>
      <c r="DVR3" s="5"/>
      <c r="DVS3" s="5"/>
      <c r="DVT3" s="5"/>
      <c r="DVU3" s="5"/>
      <c r="DVV3" s="5"/>
      <c r="DVW3" s="5"/>
      <c r="DVX3" s="5"/>
      <c r="DVY3" s="5"/>
      <c r="DVZ3" s="5"/>
      <c r="DWA3" s="5"/>
      <c r="DWB3" s="5"/>
      <c r="DWC3" s="5"/>
      <c r="DWD3" s="5"/>
      <c r="DWE3" s="5"/>
      <c r="DWF3" s="5"/>
      <c r="DWG3" s="5"/>
      <c r="DWH3" s="5"/>
      <c r="DWI3" s="5"/>
      <c r="DWJ3" s="5"/>
      <c r="DWK3" s="5"/>
      <c r="DWL3" s="5"/>
      <c r="DWM3" s="5"/>
      <c r="DWN3" s="5"/>
      <c r="DWO3" s="5"/>
      <c r="DWP3" s="5"/>
      <c r="DWQ3" s="5"/>
      <c r="DWR3" s="5"/>
      <c r="DWS3" s="5"/>
      <c r="DWT3" s="5"/>
      <c r="DWU3" s="5"/>
      <c r="DWV3" s="5"/>
      <c r="DWW3" s="5"/>
      <c r="DWX3" s="5"/>
      <c r="DWY3" s="5"/>
      <c r="DWZ3" s="5"/>
      <c r="DXA3" s="5"/>
      <c r="DXB3" s="5"/>
      <c r="DXC3" s="5"/>
      <c r="DXD3" s="5"/>
      <c r="DXE3" s="5"/>
      <c r="DXF3" s="5"/>
      <c r="DXG3" s="5"/>
      <c r="DXH3" s="5"/>
      <c r="DXI3" s="5"/>
      <c r="DXJ3" s="5"/>
      <c r="DXK3" s="5"/>
      <c r="DXL3" s="5"/>
      <c r="DXM3" s="5"/>
      <c r="DXN3" s="5"/>
      <c r="DXO3" s="5"/>
      <c r="DXP3" s="5"/>
      <c r="DXQ3" s="5"/>
      <c r="DXR3" s="5"/>
      <c r="DXS3" s="5"/>
      <c r="DXT3" s="5"/>
      <c r="DXU3" s="5"/>
      <c r="DXV3" s="5"/>
      <c r="DXW3" s="5"/>
      <c r="DXX3" s="5"/>
      <c r="DXY3" s="5"/>
      <c r="DXZ3" s="5"/>
      <c r="DYA3" s="5"/>
      <c r="DYB3" s="5"/>
      <c r="DYC3" s="5"/>
      <c r="DYD3" s="5"/>
      <c r="DYE3" s="5"/>
      <c r="DYF3" s="5"/>
      <c r="DYG3" s="5"/>
      <c r="DYH3" s="5"/>
      <c r="DYI3" s="5"/>
      <c r="DYJ3" s="5"/>
      <c r="DYK3" s="5"/>
      <c r="DYL3" s="5"/>
      <c r="DYM3" s="5"/>
      <c r="DYN3" s="5"/>
      <c r="DYO3" s="5"/>
      <c r="DYP3" s="5"/>
      <c r="DYQ3" s="5"/>
      <c r="DYR3" s="5"/>
      <c r="DYS3" s="5"/>
      <c r="DYT3" s="5"/>
      <c r="DYU3" s="5"/>
      <c r="DYV3" s="5"/>
      <c r="DYW3" s="5"/>
      <c r="DYX3" s="5"/>
      <c r="DYY3" s="5"/>
      <c r="DYZ3" s="5"/>
      <c r="DZA3" s="5"/>
      <c r="DZB3" s="5"/>
      <c r="DZC3" s="5"/>
      <c r="DZD3" s="5"/>
      <c r="DZE3" s="5"/>
      <c r="DZF3" s="5"/>
      <c r="DZG3" s="5"/>
      <c r="DZH3" s="5"/>
      <c r="DZI3" s="5"/>
      <c r="DZJ3" s="5"/>
      <c r="DZK3" s="5"/>
      <c r="DZL3" s="5"/>
      <c r="DZM3" s="5"/>
      <c r="DZN3" s="5"/>
      <c r="DZO3" s="5"/>
      <c r="DZP3" s="5"/>
      <c r="DZQ3" s="5"/>
      <c r="DZR3" s="5"/>
      <c r="DZS3" s="5"/>
      <c r="DZT3" s="5"/>
      <c r="DZU3" s="5"/>
      <c r="DZV3" s="5"/>
      <c r="DZW3" s="5"/>
      <c r="DZX3" s="5"/>
      <c r="DZY3" s="5"/>
      <c r="DZZ3" s="5"/>
      <c r="EAA3" s="5"/>
      <c r="EAB3" s="5"/>
      <c r="EAC3" s="5"/>
      <c r="EAD3" s="5"/>
      <c r="EAE3" s="5"/>
      <c r="EAF3" s="5"/>
      <c r="EAG3" s="5"/>
      <c r="EAH3" s="5"/>
      <c r="EAI3" s="5"/>
      <c r="EAJ3" s="5"/>
      <c r="EAK3" s="5"/>
      <c r="EAL3" s="5"/>
      <c r="EAM3" s="5"/>
      <c r="EAN3" s="5"/>
      <c r="EAO3" s="5"/>
      <c r="EAP3" s="5"/>
      <c r="EAQ3" s="5"/>
      <c r="EAR3" s="5"/>
      <c r="EAS3" s="5"/>
      <c r="EAT3" s="5"/>
      <c r="EAU3" s="5"/>
      <c r="EAV3" s="5"/>
      <c r="EAW3" s="5"/>
      <c r="EAX3" s="5"/>
      <c r="EAY3" s="5"/>
      <c r="EAZ3" s="5"/>
      <c r="EBA3" s="5"/>
      <c r="EBB3" s="5"/>
      <c r="EBC3" s="5"/>
      <c r="EBD3" s="5"/>
      <c r="EBE3" s="5"/>
      <c r="EBF3" s="5"/>
      <c r="EBG3" s="5"/>
      <c r="EBH3" s="5"/>
      <c r="EBI3" s="5"/>
      <c r="EBJ3" s="5"/>
      <c r="EBK3" s="5"/>
      <c r="EBL3" s="5"/>
      <c r="EBM3" s="5"/>
      <c r="EBN3" s="5"/>
      <c r="EBO3" s="5"/>
      <c r="EBP3" s="5"/>
      <c r="EBQ3" s="5"/>
      <c r="EBR3" s="5"/>
      <c r="EBS3" s="5"/>
      <c r="EBT3" s="5"/>
      <c r="EBU3" s="5"/>
      <c r="EBV3" s="5"/>
      <c r="EBW3" s="5"/>
      <c r="EBX3" s="5"/>
      <c r="EBY3" s="5"/>
      <c r="EBZ3" s="5"/>
      <c r="ECA3" s="5"/>
      <c r="ECB3" s="5"/>
      <c r="ECC3" s="5"/>
      <c r="ECD3" s="5"/>
      <c r="ECE3" s="5"/>
      <c r="ECF3" s="5"/>
      <c r="ECG3" s="5"/>
      <c r="ECH3" s="5"/>
      <c r="ECI3" s="5"/>
      <c r="ECJ3" s="5"/>
      <c r="ECK3" s="5"/>
      <c r="ECL3" s="5"/>
      <c r="ECM3" s="5"/>
      <c r="ECN3" s="5"/>
      <c r="ECO3" s="5"/>
      <c r="ECP3" s="5"/>
      <c r="ECQ3" s="5"/>
      <c r="ECR3" s="5"/>
      <c r="ECS3" s="5"/>
      <c r="ECT3" s="5"/>
      <c r="ECU3" s="5"/>
      <c r="ECV3" s="5"/>
      <c r="ECW3" s="5"/>
      <c r="ECX3" s="5"/>
      <c r="ECY3" s="5"/>
      <c r="ECZ3" s="5"/>
      <c r="EDA3" s="5"/>
      <c r="EDB3" s="5"/>
      <c r="EDC3" s="5"/>
      <c r="EDD3" s="5"/>
      <c r="EDE3" s="5"/>
      <c r="EDF3" s="5"/>
      <c r="EDG3" s="5"/>
      <c r="EDH3" s="5"/>
      <c r="EDI3" s="5"/>
      <c r="EDJ3" s="5"/>
      <c r="EDK3" s="5"/>
      <c r="EDL3" s="5"/>
      <c r="EDM3" s="5"/>
      <c r="EDN3" s="5"/>
      <c r="EDO3" s="5"/>
      <c r="EDP3" s="5"/>
      <c r="EDQ3" s="5"/>
      <c r="EDR3" s="5"/>
      <c r="EDS3" s="5"/>
      <c r="EDT3" s="5"/>
      <c r="EDU3" s="5"/>
      <c r="EDV3" s="5"/>
      <c r="EDW3" s="5"/>
      <c r="EDX3" s="5"/>
      <c r="EDY3" s="5"/>
      <c r="EDZ3" s="5"/>
      <c r="EEA3" s="5"/>
      <c r="EEB3" s="5"/>
      <c r="EEC3" s="5"/>
      <c r="EED3" s="5"/>
      <c r="EEE3" s="5"/>
      <c r="EEF3" s="5"/>
      <c r="EEG3" s="5"/>
      <c r="EEH3" s="5"/>
      <c r="EEI3" s="5"/>
      <c r="EEJ3" s="5"/>
      <c r="EEK3" s="5"/>
      <c r="EEL3" s="5"/>
      <c r="EEM3" s="5"/>
      <c r="EEN3" s="5"/>
      <c r="EEO3" s="5"/>
      <c r="EEP3" s="5"/>
      <c r="EEQ3" s="5"/>
      <c r="EER3" s="5"/>
      <c r="EES3" s="5"/>
      <c r="EET3" s="5"/>
      <c r="EEU3" s="5"/>
      <c r="EEV3" s="5"/>
      <c r="EEW3" s="5"/>
      <c r="EEX3" s="5"/>
      <c r="EEY3" s="5"/>
      <c r="EEZ3" s="5"/>
      <c r="EFA3" s="5"/>
      <c r="EFB3" s="5"/>
      <c r="EFC3" s="5"/>
      <c r="EFD3" s="5"/>
      <c r="EFE3" s="5"/>
      <c r="EFF3" s="5"/>
      <c r="EFG3" s="5"/>
      <c r="EFH3" s="5"/>
      <c r="EFI3" s="5"/>
      <c r="EFJ3" s="5"/>
      <c r="EFK3" s="5"/>
      <c r="EFL3" s="5"/>
      <c r="EFM3" s="5"/>
      <c r="EFN3" s="5"/>
      <c r="EFO3" s="5"/>
      <c r="EFP3" s="5"/>
      <c r="EFQ3" s="5"/>
      <c r="EFR3" s="5"/>
      <c r="EFS3" s="5"/>
      <c r="EFT3" s="5"/>
      <c r="EFU3" s="5"/>
      <c r="EFV3" s="5"/>
      <c r="EFW3" s="5"/>
      <c r="EFX3" s="5"/>
      <c r="EFY3" s="5"/>
      <c r="EFZ3" s="5"/>
      <c r="EGA3" s="5"/>
      <c r="EGB3" s="5"/>
      <c r="EGC3" s="5"/>
      <c r="EGD3" s="5"/>
      <c r="EGE3" s="5"/>
      <c r="EGF3" s="5"/>
      <c r="EGG3" s="5"/>
      <c r="EGH3" s="5"/>
      <c r="EGI3" s="5"/>
      <c r="EGJ3" s="5"/>
      <c r="EGK3" s="5"/>
      <c r="EGL3" s="5"/>
      <c r="EGM3" s="5"/>
      <c r="EGN3" s="5"/>
      <c r="EGO3" s="5"/>
      <c r="EGP3" s="5"/>
      <c r="EGQ3" s="5"/>
      <c r="EGR3" s="5"/>
      <c r="EGS3" s="5"/>
      <c r="EGT3" s="5"/>
      <c r="EGU3" s="5"/>
      <c r="EGV3" s="5"/>
      <c r="EGW3" s="5"/>
      <c r="EGX3" s="5"/>
      <c r="EGY3" s="5"/>
      <c r="EGZ3" s="5"/>
      <c r="EHA3" s="5"/>
      <c r="EHB3" s="5"/>
      <c r="EHC3" s="5"/>
      <c r="EHD3" s="5"/>
      <c r="EHE3" s="5"/>
      <c r="EHF3" s="5"/>
      <c r="EHG3" s="5"/>
      <c r="EHH3" s="5"/>
      <c r="EHI3" s="5"/>
      <c r="EHJ3" s="5"/>
      <c r="EHK3" s="5"/>
      <c r="EHL3" s="5"/>
      <c r="EHM3" s="5"/>
      <c r="EHN3" s="5"/>
      <c r="EHO3" s="5"/>
      <c r="EHP3" s="5"/>
      <c r="EHQ3" s="5"/>
      <c r="EHR3" s="5"/>
      <c r="EHS3" s="5"/>
      <c r="EHT3" s="5"/>
      <c r="EHU3" s="5"/>
      <c r="EHV3" s="5"/>
      <c r="EHW3" s="5"/>
      <c r="EHX3" s="5"/>
      <c r="EHY3" s="5"/>
      <c r="EHZ3" s="5"/>
      <c r="EIA3" s="5"/>
      <c r="EIB3" s="5"/>
      <c r="EIC3" s="5"/>
      <c r="EID3" s="5"/>
      <c r="EIE3" s="5"/>
      <c r="EIF3" s="5"/>
      <c r="EIG3" s="5"/>
      <c r="EIH3" s="5"/>
      <c r="EII3" s="5"/>
      <c r="EIJ3" s="5"/>
      <c r="EIK3" s="5"/>
      <c r="EIL3" s="5"/>
      <c r="EIM3" s="5"/>
      <c r="EIN3" s="5"/>
      <c r="EIO3" s="5"/>
      <c r="EIP3" s="5"/>
      <c r="EIQ3" s="5"/>
      <c r="EIR3" s="5"/>
      <c r="EIS3" s="5"/>
      <c r="EIT3" s="5"/>
      <c r="EIU3" s="5"/>
      <c r="EIV3" s="5"/>
      <c r="EIW3" s="5"/>
      <c r="EIX3" s="5"/>
      <c r="EIY3" s="5"/>
      <c r="EIZ3" s="5"/>
      <c r="EJA3" s="5"/>
      <c r="EJB3" s="5"/>
      <c r="EJC3" s="5"/>
      <c r="EJD3" s="5"/>
      <c r="EJE3" s="5"/>
      <c r="EJF3" s="5"/>
      <c r="EJG3" s="5"/>
      <c r="EJH3" s="5"/>
      <c r="EJI3" s="5"/>
      <c r="EJJ3" s="5"/>
      <c r="EJK3" s="5"/>
      <c r="EJL3" s="5"/>
      <c r="EJM3" s="5"/>
      <c r="EJN3" s="5"/>
      <c r="EJO3" s="5"/>
      <c r="EJP3" s="5"/>
      <c r="EJQ3" s="5"/>
      <c r="EJR3" s="5"/>
      <c r="EJS3" s="5"/>
      <c r="EJT3" s="5"/>
      <c r="EJU3" s="5"/>
      <c r="EJV3" s="5"/>
      <c r="EJW3" s="5"/>
      <c r="EJX3" s="5"/>
      <c r="EJY3" s="5"/>
      <c r="EJZ3" s="5"/>
      <c r="EKA3" s="5"/>
      <c r="EKB3" s="5"/>
      <c r="EKC3" s="5"/>
      <c r="EKD3" s="5"/>
      <c r="EKE3" s="5"/>
      <c r="EKF3" s="5"/>
      <c r="EKG3" s="5"/>
      <c r="EKH3" s="5"/>
      <c r="EKI3" s="5"/>
      <c r="EKJ3" s="5"/>
      <c r="EKK3" s="5"/>
      <c r="EKL3" s="5"/>
      <c r="EKM3" s="5"/>
      <c r="EKN3" s="5"/>
      <c r="EKO3" s="5"/>
      <c r="EKP3" s="5"/>
      <c r="EKQ3" s="5"/>
      <c r="EKR3" s="5"/>
      <c r="EKS3" s="5"/>
      <c r="EKT3" s="5"/>
      <c r="EKU3" s="5"/>
      <c r="EKV3" s="5"/>
      <c r="EKW3" s="5"/>
      <c r="EKX3" s="5"/>
      <c r="EKY3" s="5"/>
      <c r="EKZ3" s="5"/>
      <c r="ELA3" s="5"/>
      <c r="ELB3" s="5"/>
      <c r="ELC3" s="5"/>
      <c r="ELD3" s="5"/>
      <c r="ELE3" s="5"/>
      <c r="ELF3" s="5"/>
      <c r="ELG3" s="5"/>
      <c r="ELH3" s="5"/>
      <c r="ELI3" s="5"/>
      <c r="ELJ3" s="5"/>
      <c r="ELK3" s="5"/>
      <c r="ELL3" s="5"/>
      <c r="ELM3" s="5"/>
      <c r="ELN3" s="5"/>
      <c r="ELO3" s="5"/>
      <c r="ELP3" s="5"/>
      <c r="ELQ3" s="5"/>
      <c r="ELR3" s="5"/>
      <c r="ELS3" s="5"/>
      <c r="ELT3" s="5"/>
      <c r="ELU3" s="5"/>
      <c r="ELV3" s="5"/>
      <c r="ELW3" s="5"/>
      <c r="ELX3" s="5"/>
      <c r="ELY3" s="5"/>
      <c r="ELZ3" s="5"/>
      <c r="EMA3" s="5"/>
      <c r="EMB3" s="5"/>
      <c r="EMC3" s="5"/>
      <c r="EMD3" s="5"/>
      <c r="EME3" s="5"/>
      <c r="EMF3" s="5"/>
      <c r="EMG3" s="5"/>
      <c r="EMH3" s="5"/>
      <c r="EMI3" s="5"/>
      <c r="EMJ3" s="5"/>
      <c r="EMK3" s="5"/>
      <c r="EML3" s="5"/>
      <c r="EMM3" s="5"/>
      <c r="EMN3" s="5"/>
      <c r="EMO3" s="5"/>
      <c r="EMP3" s="5"/>
      <c r="EMQ3" s="5"/>
      <c r="EMR3" s="5"/>
      <c r="EMS3" s="5"/>
      <c r="EMT3" s="5"/>
      <c r="EMU3" s="5"/>
      <c r="EMV3" s="5"/>
      <c r="EMW3" s="5"/>
      <c r="EMX3" s="5"/>
      <c r="EMY3" s="5"/>
      <c r="EMZ3" s="5"/>
      <c r="ENA3" s="5"/>
      <c r="ENB3" s="5"/>
      <c r="ENC3" s="5"/>
      <c r="END3" s="5"/>
      <c r="ENE3" s="5"/>
      <c r="ENF3" s="5"/>
      <c r="ENG3" s="5"/>
      <c r="ENH3" s="5"/>
      <c r="ENI3" s="5"/>
      <c r="ENJ3" s="5"/>
      <c r="ENK3" s="5"/>
      <c r="ENL3" s="5"/>
      <c r="ENM3" s="5"/>
      <c r="ENN3" s="5"/>
      <c r="ENO3" s="5"/>
      <c r="ENP3" s="5"/>
      <c r="ENQ3" s="5"/>
      <c r="ENR3" s="5"/>
      <c r="ENS3" s="5"/>
      <c r="ENT3" s="5"/>
      <c r="ENU3" s="5"/>
      <c r="ENV3" s="5"/>
      <c r="ENW3" s="5"/>
      <c r="ENX3" s="5"/>
      <c r="ENY3" s="5"/>
      <c r="ENZ3" s="5"/>
      <c r="EOA3" s="5"/>
      <c r="EOB3" s="5"/>
      <c r="EOC3" s="5"/>
      <c r="EOD3" s="5"/>
      <c r="EOE3" s="5"/>
      <c r="EOF3" s="5"/>
      <c r="EOG3" s="5"/>
      <c r="EOH3" s="5"/>
      <c r="EOI3" s="5"/>
      <c r="EOJ3" s="5"/>
      <c r="EOK3" s="5"/>
      <c r="EOL3" s="5"/>
      <c r="EOM3" s="5"/>
      <c r="EON3" s="5"/>
      <c r="EOO3" s="5"/>
      <c r="EOP3" s="5"/>
      <c r="EOQ3" s="5"/>
      <c r="EOR3" s="5"/>
      <c r="EOS3" s="5"/>
      <c r="EOT3" s="5"/>
      <c r="EOU3" s="5"/>
      <c r="EOV3" s="5"/>
      <c r="EOW3" s="5"/>
      <c r="EOX3" s="5"/>
      <c r="EOY3" s="5"/>
      <c r="EOZ3" s="5"/>
      <c r="EPA3" s="5"/>
      <c r="EPB3" s="5"/>
      <c r="EPC3" s="5"/>
      <c r="EPD3" s="5"/>
      <c r="EPE3" s="5"/>
      <c r="EPF3" s="5"/>
      <c r="EPG3" s="5"/>
      <c r="EPH3" s="5"/>
      <c r="EPI3" s="5"/>
      <c r="EPJ3" s="5"/>
      <c r="EPK3" s="5"/>
      <c r="EPL3" s="5"/>
      <c r="EPM3" s="5"/>
      <c r="EPN3" s="5"/>
      <c r="EPO3" s="5"/>
      <c r="EPP3" s="5"/>
      <c r="EPQ3" s="5"/>
      <c r="EPR3" s="5"/>
      <c r="EPS3" s="5"/>
      <c r="EPT3" s="5"/>
      <c r="EPU3" s="5"/>
      <c r="EPV3" s="5"/>
      <c r="EPW3" s="5"/>
      <c r="EPX3" s="5"/>
      <c r="EPY3" s="5"/>
      <c r="EPZ3" s="5"/>
      <c r="EQA3" s="5"/>
      <c r="EQB3" s="5"/>
      <c r="EQC3" s="5"/>
      <c r="EQD3" s="5"/>
      <c r="EQE3" s="5"/>
      <c r="EQF3" s="5"/>
      <c r="EQG3" s="5"/>
      <c r="EQH3" s="5"/>
      <c r="EQI3" s="5"/>
      <c r="EQJ3" s="5"/>
      <c r="EQK3" s="5"/>
      <c r="EQL3" s="5"/>
      <c r="EQM3" s="5"/>
      <c r="EQN3" s="5"/>
      <c r="EQO3" s="5"/>
      <c r="EQP3" s="5"/>
      <c r="EQQ3" s="5"/>
      <c r="EQR3" s="5"/>
      <c r="EQS3" s="5"/>
      <c r="EQT3" s="5"/>
      <c r="EQU3" s="5"/>
      <c r="EQV3" s="5"/>
      <c r="EQW3" s="5"/>
      <c r="EQX3" s="5"/>
      <c r="EQY3" s="5"/>
      <c r="EQZ3" s="5"/>
      <c r="ERA3" s="5"/>
      <c r="ERB3" s="5"/>
      <c r="ERC3" s="5"/>
      <c r="ERD3" s="5"/>
      <c r="ERE3" s="5"/>
      <c r="ERF3" s="5"/>
      <c r="ERG3" s="5"/>
      <c r="ERH3" s="5"/>
      <c r="ERI3" s="5"/>
      <c r="ERJ3" s="5"/>
      <c r="ERK3" s="5"/>
      <c r="ERL3" s="5"/>
      <c r="ERM3" s="5"/>
      <c r="ERN3" s="5"/>
      <c r="ERO3" s="5"/>
      <c r="ERP3" s="5"/>
      <c r="ERQ3" s="5"/>
      <c r="ERR3" s="5"/>
      <c r="ERS3" s="5"/>
      <c r="ERT3" s="5"/>
      <c r="ERU3" s="5"/>
      <c r="ERV3" s="5"/>
      <c r="ERW3" s="5"/>
      <c r="ERX3" s="5"/>
      <c r="ERY3" s="5"/>
      <c r="ERZ3" s="5"/>
      <c r="ESA3" s="5"/>
      <c r="ESB3" s="5"/>
      <c r="ESC3" s="5"/>
      <c r="ESD3" s="5"/>
      <c r="ESE3" s="5"/>
      <c r="ESF3" s="5"/>
      <c r="ESG3" s="5"/>
      <c r="ESH3" s="5"/>
      <c r="ESI3" s="5"/>
      <c r="ESJ3" s="5"/>
      <c r="ESK3" s="5"/>
      <c r="ESL3" s="5"/>
      <c r="ESM3" s="5"/>
      <c r="ESN3" s="5"/>
      <c r="ESO3" s="5"/>
      <c r="ESP3" s="5"/>
      <c r="ESQ3" s="5"/>
      <c r="ESR3" s="5"/>
      <c r="ESS3" s="5"/>
      <c r="EST3" s="5"/>
      <c r="ESU3" s="5"/>
      <c r="ESV3" s="5"/>
      <c r="ESW3" s="5"/>
      <c r="ESX3" s="5"/>
      <c r="ESY3" s="5"/>
      <c r="ESZ3" s="5"/>
      <c r="ETA3" s="5"/>
      <c r="ETB3" s="5"/>
      <c r="ETC3" s="5"/>
      <c r="ETD3" s="5"/>
      <c r="ETE3" s="5"/>
      <c r="ETF3" s="5"/>
      <c r="ETG3" s="5"/>
      <c r="ETH3" s="5"/>
      <c r="ETI3" s="5"/>
      <c r="ETJ3" s="5"/>
      <c r="ETK3" s="5"/>
      <c r="ETL3" s="5"/>
      <c r="ETM3" s="5"/>
      <c r="ETN3" s="5"/>
      <c r="ETO3" s="5"/>
      <c r="ETP3" s="5"/>
      <c r="ETQ3" s="5"/>
      <c r="ETR3" s="5"/>
      <c r="ETS3" s="5"/>
      <c r="ETT3" s="5"/>
      <c r="ETU3" s="5"/>
      <c r="ETV3" s="5"/>
      <c r="ETW3" s="5"/>
      <c r="ETX3" s="5"/>
      <c r="ETY3" s="5"/>
      <c r="ETZ3" s="5"/>
      <c r="EUA3" s="5"/>
      <c r="EUB3" s="5"/>
      <c r="EUC3" s="5"/>
      <c r="EUD3" s="5"/>
      <c r="EUE3" s="5"/>
      <c r="EUF3" s="5"/>
      <c r="EUG3" s="5"/>
      <c r="EUH3" s="5"/>
      <c r="EUI3" s="5"/>
      <c r="EUJ3" s="5"/>
      <c r="EUK3" s="5"/>
      <c r="EUL3" s="5"/>
      <c r="EUM3" s="5"/>
      <c r="EUN3" s="5"/>
      <c r="EUO3" s="5"/>
      <c r="EUP3" s="5"/>
      <c r="EUQ3" s="5"/>
      <c r="EUR3" s="5"/>
      <c r="EUS3" s="5"/>
      <c r="EUT3" s="5"/>
      <c r="EUU3" s="5"/>
      <c r="EUV3" s="5"/>
      <c r="EUW3" s="5"/>
      <c r="EUX3" s="5"/>
      <c r="EUY3" s="5"/>
      <c r="EUZ3" s="5"/>
      <c r="EVA3" s="5"/>
      <c r="EVB3" s="5"/>
      <c r="EVC3" s="5"/>
      <c r="EVD3" s="5"/>
      <c r="EVE3" s="5"/>
      <c r="EVF3" s="5"/>
      <c r="EVG3" s="5"/>
      <c r="EVH3" s="5"/>
      <c r="EVI3" s="5"/>
      <c r="EVJ3" s="5"/>
      <c r="EVK3" s="5"/>
      <c r="EVL3" s="5"/>
      <c r="EVM3" s="5"/>
      <c r="EVN3" s="5"/>
      <c r="EVO3" s="5"/>
      <c r="EVP3" s="5"/>
      <c r="EVQ3" s="5"/>
      <c r="EVR3" s="5"/>
      <c r="EVS3" s="5"/>
      <c r="EVT3" s="5"/>
      <c r="EVU3" s="5"/>
      <c r="EVV3" s="5"/>
      <c r="EVW3" s="5"/>
      <c r="EVX3" s="5"/>
      <c r="EVY3" s="5"/>
      <c r="EVZ3" s="5"/>
      <c r="EWA3" s="5"/>
      <c r="EWB3" s="5"/>
      <c r="EWC3" s="5"/>
      <c r="EWD3" s="5"/>
      <c r="EWE3" s="5"/>
      <c r="EWF3" s="5"/>
      <c r="EWG3" s="5"/>
      <c r="EWH3" s="5"/>
      <c r="EWI3" s="5"/>
      <c r="EWJ3" s="5"/>
      <c r="EWK3" s="5"/>
      <c r="EWL3" s="5"/>
      <c r="EWM3" s="5"/>
      <c r="EWN3" s="5"/>
      <c r="EWO3" s="5"/>
      <c r="EWP3" s="5"/>
      <c r="EWQ3" s="5"/>
      <c r="EWR3" s="5"/>
      <c r="EWS3" s="5"/>
      <c r="EWT3" s="5"/>
      <c r="EWU3" s="5"/>
      <c r="EWV3" s="5"/>
      <c r="EWW3" s="5"/>
      <c r="EWX3" s="5"/>
      <c r="EWY3" s="5"/>
      <c r="EWZ3" s="5"/>
      <c r="EXA3" s="5"/>
      <c r="EXB3" s="5"/>
      <c r="EXC3" s="5"/>
      <c r="EXD3" s="5"/>
      <c r="EXE3" s="5"/>
      <c r="EXF3" s="5"/>
      <c r="EXG3" s="5"/>
      <c r="EXH3" s="5"/>
      <c r="EXI3" s="5"/>
      <c r="EXJ3" s="5"/>
      <c r="EXK3" s="5"/>
      <c r="EXL3" s="5"/>
      <c r="EXM3" s="5"/>
      <c r="EXN3" s="5"/>
      <c r="EXO3" s="5"/>
      <c r="EXP3" s="5"/>
      <c r="EXQ3" s="5"/>
      <c r="EXR3" s="5"/>
      <c r="EXS3" s="5"/>
      <c r="EXT3" s="5"/>
      <c r="EXU3" s="5"/>
      <c r="EXV3" s="5"/>
      <c r="EXW3" s="5"/>
      <c r="EXX3" s="5"/>
      <c r="EXY3" s="5"/>
      <c r="EXZ3" s="5"/>
      <c r="EYA3" s="5"/>
      <c r="EYB3" s="5"/>
      <c r="EYC3" s="5"/>
      <c r="EYD3" s="5"/>
      <c r="EYE3" s="5"/>
      <c r="EYF3" s="5"/>
      <c r="EYG3" s="5"/>
      <c r="EYH3" s="5"/>
      <c r="EYI3" s="5"/>
      <c r="EYJ3" s="5"/>
      <c r="EYK3" s="5"/>
      <c r="EYL3" s="5"/>
      <c r="EYM3" s="5"/>
      <c r="EYN3" s="5"/>
      <c r="EYO3" s="5"/>
      <c r="EYP3" s="5"/>
      <c r="EYQ3" s="5"/>
      <c r="EYR3" s="5"/>
      <c r="EYS3" s="5"/>
      <c r="EYT3" s="5"/>
      <c r="EYU3" s="5"/>
      <c r="EYV3" s="5"/>
      <c r="EYW3" s="5"/>
      <c r="EYX3" s="5"/>
      <c r="EYY3" s="5"/>
      <c r="EYZ3" s="5"/>
      <c r="EZA3" s="5"/>
      <c r="EZB3" s="5"/>
      <c r="EZC3" s="5"/>
      <c r="EZD3" s="5"/>
      <c r="EZE3" s="5"/>
      <c r="EZF3" s="5"/>
      <c r="EZG3" s="5"/>
      <c r="EZH3" s="5"/>
      <c r="EZI3" s="5"/>
      <c r="EZJ3" s="5"/>
      <c r="EZK3" s="5"/>
      <c r="EZL3" s="5"/>
      <c r="EZM3" s="5"/>
      <c r="EZN3" s="5"/>
      <c r="EZO3" s="5"/>
      <c r="EZP3" s="5"/>
      <c r="EZQ3" s="5"/>
      <c r="EZR3" s="5"/>
      <c r="EZS3" s="5"/>
      <c r="EZT3" s="5"/>
      <c r="EZU3" s="5"/>
      <c r="EZV3" s="5"/>
      <c r="EZW3" s="5"/>
      <c r="EZX3" s="5"/>
      <c r="EZY3" s="5"/>
      <c r="EZZ3" s="5"/>
      <c r="FAA3" s="5"/>
      <c r="FAB3" s="5"/>
      <c r="FAC3" s="5"/>
      <c r="FAD3" s="5"/>
      <c r="FAE3" s="5"/>
      <c r="FAF3" s="5"/>
      <c r="FAG3" s="5"/>
      <c r="FAH3" s="5"/>
      <c r="FAI3" s="5"/>
      <c r="FAJ3" s="5"/>
      <c r="FAK3" s="5"/>
      <c r="FAL3" s="5"/>
      <c r="FAM3" s="5"/>
      <c r="FAN3" s="5"/>
      <c r="FAO3" s="5"/>
      <c r="FAP3" s="5"/>
      <c r="FAQ3" s="5"/>
      <c r="FAR3" s="5"/>
      <c r="FAS3" s="5"/>
      <c r="FAT3" s="5"/>
      <c r="FAU3" s="5"/>
      <c r="FAV3" s="5"/>
      <c r="FAW3" s="5"/>
      <c r="FAX3" s="5"/>
      <c r="FAY3" s="5"/>
      <c r="FAZ3" s="5"/>
      <c r="FBA3" s="5"/>
      <c r="FBB3" s="5"/>
      <c r="FBC3" s="5"/>
      <c r="FBD3" s="5"/>
      <c r="FBE3" s="5"/>
      <c r="FBF3" s="5"/>
      <c r="FBG3" s="5"/>
      <c r="FBH3" s="5"/>
      <c r="FBI3" s="5"/>
      <c r="FBJ3" s="5"/>
      <c r="FBK3" s="5"/>
      <c r="FBL3" s="5"/>
      <c r="FBM3" s="5"/>
      <c r="FBN3" s="5"/>
      <c r="FBO3" s="5"/>
      <c r="FBP3" s="5"/>
      <c r="FBQ3" s="5"/>
      <c r="FBR3" s="5"/>
      <c r="FBS3" s="5"/>
      <c r="FBT3" s="5"/>
      <c r="FBU3" s="5"/>
      <c r="FBV3" s="5"/>
      <c r="FBW3" s="5"/>
      <c r="FBX3" s="5"/>
      <c r="FBY3" s="5"/>
      <c r="FBZ3" s="5"/>
      <c r="FCA3" s="5"/>
      <c r="FCB3" s="5"/>
      <c r="FCC3" s="5"/>
      <c r="FCD3" s="5"/>
      <c r="FCE3" s="5"/>
      <c r="FCF3" s="5"/>
      <c r="FCG3" s="5"/>
      <c r="FCH3" s="5"/>
      <c r="FCI3" s="5"/>
      <c r="FCJ3" s="5"/>
      <c r="FCK3" s="5"/>
      <c r="FCL3" s="5"/>
      <c r="FCM3" s="5"/>
      <c r="FCN3" s="5"/>
      <c r="FCO3" s="5"/>
      <c r="FCP3" s="5"/>
      <c r="FCQ3" s="5"/>
      <c r="FCR3" s="5"/>
      <c r="FCS3" s="5"/>
      <c r="FCT3" s="5"/>
      <c r="FCU3" s="5"/>
      <c r="FCV3" s="5"/>
      <c r="FCW3" s="5"/>
      <c r="FCX3" s="5"/>
      <c r="FCY3" s="5"/>
      <c r="FCZ3" s="5"/>
      <c r="FDA3" s="5"/>
      <c r="FDB3" s="5"/>
      <c r="FDC3" s="5"/>
      <c r="FDD3" s="5"/>
      <c r="FDE3" s="5"/>
      <c r="FDF3" s="5"/>
      <c r="FDG3" s="5"/>
      <c r="FDH3" s="5"/>
      <c r="FDI3" s="5"/>
      <c r="FDJ3" s="5"/>
      <c r="FDK3" s="5"/>
      <c r="FDL3" s="5"/>
      <c r="FDM3" s="5"/>
      <c r="FDN3" s="5"/>
      <c r="FDO3" s="5"/>
      <c r="FDP3" s="5"/>
      <c r="FDQ3" s="5"/>
      <c r="FDR3" s="5"/>
      <c r="FDS3" s="5"/>
      <c r="FDT3" s="5"/>
      <c r="FDU3" s="5"/>
      <c r="FDV3" s="5"/>
      <c r="FDW3" s="5"/>
      <c r="FDX3" s="5"/>
      <c r="FDY3" s="5"/>
      <c r="FDZ3" s="5"/>
      <c r="FEA3" s="5"/>
      <c r="FEB3" s="5"/>
      <c r="FEC3" s="5"/>
      <c r="FED3" s="5"/>
      <c r="FEE3" s="5"/>
      <c r="FEF3" s="5"/>
      <c r="FEG3" s="5"/>
      <c r="FEH3" s="5"/>
      <c r="FEI3" s="5"/>
      <c r="FEJ3" s="5"/>
      <c r="FEK3" s="5"/>
      <c r="FEL3" s="5"/>
      <c r="FEM3" s="5"/>
      <c r="FEN3" s="5"/>
      <c r="FEO3" s="5"/>
      <c r="FEP3" s="5"/>
      <c r="FEQ3" s="5"/>
      <c r="FER3" s="5"/>
      <c r="FES3" s="5"/>
      <c r="FET3" s="5"/>
      <c r="FEU3" s="5"/>
      <c r="FEV3" s="5"/>
      <c r="FEW3" s="5"/>
      <c r="FEX3" s="5"/>
      <c r="FEY3" s="5"/>
      <c r="FEZ3" s="5"/>
      <c r="FFA3" s="5"/>
      <c r="FFB3" s="5"/>
      <c r="FFC3" s="5"/>
      <c r="FFD3" s="5"/>
      <c r="FFE3" s="5"/>
      <c r="FFF3" s="5"/>
      <c r="FFG3" s="5"/>
      <c r="FFH3" s="5"/>
      <c r="FFI3" s="5"/>
      <c r="FFJ3" s="5"/>
      <c r="FFK3" s="5"/>
      <c r="FFL3" s="5"/>
      <c r="FFM3" s="5"/>
      <c r="FFN3" s="5"/>
      <c r="FFO3" s="5"/>
      <c r="FFP3" s="5"/>
      <c r="FFQ3" s="5"/>
      <c r="FFR3" s="5"/>
      <c r="FFS3" s="5"/>
      <c r="FFT3" s="5"/>
      <c r="FFU3" s="5"/>
      <c r="FFV3" s="5"/>
      <c r="FFW3" s="5"/>
      <c r="FFX3" s="5"/>
      <c r="FFY3" s="5"/>
      <c r="FFZ3" s="5"/>
      <c r="FGA3" s="5"/>
      <c r="FGB3" s="5"/>
      <c r="FGC3" s="5"/>
      <c r="FGD3" s="5"/>
      <c r="FGE3" s="5"/>
      <c r="FGF3" s="5"/>
      <c r="FGG3" s="5"/>
      <c r="FGH3" s="5"/>
      <c r="FGI3" s="5"/>
      <c r="FGJ3" s="5"/>
      <c r="FGK3" s="5"/>
      <c r="FGL3" s="5"/>
      <c r="FGM3" s="5"/>
      <c r="FGN3" s="5"/>
      <c r="FGO3" s="5"/>
      <c r="FGP3" s="5"/>
      <c r="FGQ3" s="5"/>
      <c r="FGR3" s="5"/>
      <c r="FGS3" s="5"/>
      <c r="FGT3" s="5"/>
      <c r="FGU3" s="5"/>
      <c r="FGV3" s="5"/>
      <c r="FGW3" s="5"/>
      <c r="FGX3" s="5"/>
      <c r="FGY3" s="5"/>
      <c r="FGZ3" s="5"/>
      <c r="FHA3" s="5"/>
      <c r="FHB3" s="5"/>
      <c r="FHC3" s="5"/>
      <c r="FHD3" s="5"/>
      <c r="FHE3" s="5"/>
      <c r="FHF3" s="5"/>
      <c r="FHG3" s="5"/>
      <c r="FHH3" s="5"/>
      <c r="FHI3" s="5"/>
      <c r="FHJ3" s="5"/>
      <c r="FHK3" s="5"/>
      <c r="FHL3" s="5"/>
      <c r="FHM3" s="5"/>
      <c r="FHN3" s="5"/>
      <c r="FHO3" s="5"/>
      <c r="FHP3" s="5"/>
      <c r="FHQ3" s="5"/>
      <c r="FHR3" s="5"/>
      <c r="FHS3" s="5"/>
      <c r="FHT3" s="5"/>
      <c r="FHU3" s="5"/>
      <c r="FHV3" s="5"/>
      <c r="FHW3" s="5"/>
      <c r="FHX3" s="5"/>
      <c r="FHY3" s="5"/>
      <c r="FHZ3" s="5"/>
      <c r="FIA3" s="5"/>
      <c r="FIB3" s="5"/>
      <c r="FIC3" s="5"/>
      <c r="FID3" s="5"/>
      <c r="FIE3" s="5"/>
      <c r="FIF3" s="5"/>
      <c r="FIG3" s="5"/>
      <c r="FIH3" s="5"/>
      <c r="FII3" s="5"/>
      <c r="FIJ3" s="5"/>
      <c r="FIK3" s="5"/>
      <c r="FIL3" s="5"/>
      <c r="FIM3" s="5"/>
      <c r="FIN3" s="5"/>
      <c r="FIO3" s="5"/>
      <c r="FIP3" s="5"/>
      <c r="FIQ3" s="5"/>
      <c r="FIR3" s="5"/>
      <c r="FIS3" s="5"/>
      <c r="FIT3" s="5"/>
      <c r="FIU3" s="5"/>
      <c r="FIV3" s="5"/>
      <c r="FIW3" s="5"/>
      <c r="FIX3" s="5"/>
      <c r="FIY3" s="5"/>
      <c r="FIZ3" s="5"/>
      <c r="FJA3" s="5"/>
      <c r="FJB3" s="5"/>
      <c r="FJC3" s="5"/>
      <c r="FJD3" s="5"/>
      <c r="FJE3" s="5"/>
      <c r="FJF3" s="5"/>
      <c r="FJG3" s="5"/>
      <c r="FJH3" s="5"/>
      <c r="FJI3" s="5"/>
      <c r="FJJ3" s="5"/>
      <c r="FJK3" s="5"/>
      <c r="FJL3" s="5"/>
      <c r="FJM3" s="5"/>
      <c r="FJN3" s="5"/>
      <c r="FJO3" s="5"/>
      <c r="FJP3" s="5"/>
      <c r="FJQ3" s="5"/>
      <c r="FJR3" s="5"/>
      <c r="FJS3" s="5"/>
      <c r="FJT3" s="5"/>
      <c r="FJU3" s="5"/>
      <c r="FJV3" s="5"/>
      <c r="FJW3" s="5"/>
      <c r="FJX3" s="5"/>
      <c r="FJY3" s="5"/>
      <c r="FJZ3" s="5"/>
      <c r="FKA3" s="5"/>
      <c r="FKB3" s="5"/>
      <c r="FKC3" s="5"/>
      <c r="FKD3" s="5"/>
      <c r="FKE3" s="5"/>
      <c r="FKF3" s="5"/>
      <c r="FKG3" s="5"/>
      <c r="FKH3" s="5"/>
      <c r="FKI3" s="5"/>
      <c r="FKJ3" s="5"/>
      <c r="FKK3" s="5"/>
      <c r="FKL3" s="5"/>
      <c r="FKM3" s="5"/>
      <c r="FKN3" s="5"/>
      <c r="FKO3" s="5"/>
      <c r="FKP3" s="5"/>
      <c r="FKQ3" s="5"/>
      <c r="FKR3" s="5"/>
      <c r="FKS3" s="5"/>
      <c r="FKT3" s="5"/>
      <c r="FKU3" s="5"/>
      <c r="FKV3" s="5"/>
      <c r="FKW3" s="5"/>
      <c r="FKX3" s="5"/>
      <c r="FKY3" s="5"/>
      <c r="FKZ3" s="5"/>
      <c r="FLA3" s="5"/>
      <c r="FLB3" s="5"/>
      <c r="FLC3" s="5"/>
      <c r="FLD3" s="5"/>
      <c r="FLE3" s="5"/>
      <c r="FLF3" s="5"/>
      <c r="FLG3" s="5"/>
      <c r="FLH3" s="5"/>
      <c r="FLI3" s="5"/>
      <c r="FLJ3" s="5"/>
      <c r="FLK3" s="5"/>
      <c r="FLL3" s="5"/>
      <c r="FLM3" s="5"/>
      <c r="FLN3" s="5"/>
      <c r="FLO3" s="5"/>
      <c r="FLP3" s="5"/>
      <c r="FLQ3" s="5"/>
      <c r="FLR3" s="5"/>
      <c r="FLS3" s="5"/>
      <c r="FLT3" s="5"/>
      <c r="FLU3" s="5"/>
      <c r="FLV3" s="5"/>
      <c r="FLW3" s="5"/>
      <c r="FLX3" s="5"/>
      <c r="FLY3" s="5"/>
      <c r="FLZ3" s="5"/>
      <c r="FMA3" s="5"/>
      <c r="FMB3" s="5"/>
      <c r="FMC3" s="5"/>
      <c r="FMD3" s="5"/>
      <c r="FME3" s="5"/>
      <c r="FMF3" s="5"/>
      <c r="FMG3" s="5"/>
      <c r="FMH3" s="5"/>
      <c r="FMI3" s="5"/>
      <c r="FMJ3" s="5"/>
      <c r="FMK3" s="5"/>
      <c r="FML3" s="5"/>
      <c r="FMM3" s="5"/>
      <c r="FMN3" s="5"/>
      <c r="FMO3" s="5"/>
      <c r="FMP3" s="5"/>
      <c r="FMQ3" s="5"/>
      <c r="FMR3" s="5"/>
      <c r="FMS3" s="5"/>
      <c r="FMT3" s="5"/>
      <c r="FMU3" s="5"/>
      <c r="FMV3" s="5"/>
      <c r="FMW3" s="5"/>
      <c r="FMX3" s="5"/>
      <c r="FMY3" s="5"/>
      <c r="FMZ3" s="5"/>
      <c r="FNA3" s="5"/>
      <c r="FNB3" s="5"/>
      <c r="FNC3" s="5"/>
      <c r="FND3" s="5"/>
      <c r="FNE3" s="5"/>
      <c r="FNF3" s="5"/>
      <c r="FNG3" s="5"/>
      <c r="FNH3" s="5"/>
      <c r="FNI3" s="5"/>
      <c r="FNJ3" s="5"/>
      <c r="FNK3" s="5"/>
      <c r="FNL3" s="5"/>
      <c r="FNM3" s="5"/>
      <c r="FNN3" s="5"/>
      <c r="FNO3" s="5"/>
      <c r="FNP3" s="5"/>
      <c r="FNQ3" s="5"/>
      <c r="FNR3" s="5"/>
      <c r="FNS3" s="5"/>
      <c r="FNT3" s="5"/>
      <c r="FNU3" s="5"/>
      <c r="FNV3" s="5"/>
      <c r="FNW3" s="5"/>
      <c r="FNX3" s="5"/>
      <c r="FNY3" s="5"/>
      <c r="FNZ3" s="5"/>
      <c r="FOA3" s="5"/>
      <c r="FOB3" s="5"/>
      <c r="FOC3" s="5"/>
      <c r="FOD3" s="5"/>
      <c r="FOE3" s="5"/>
      <c r="FOF3" s="5"/>
      <c r="FOG3" s="5"/>
      <c r="FOH3" s="5"/>
      <c r="FOI3" s="5"/>
      <c r="FOJ3" s="5"/>
      <c r="FOK3" s="5"/>
      <c r="FOL3" s="5"/>
      <c r="FOM3" s="5"/>
      <c r="FON3" s="5"/>
      <c r="FOO3" s="5"/>
      <c r="FOP3" s="5"/>
      <c r="FOQ3" s="5"/>
      <c r="FOR3" s="5"/>
      <c r="FOS3" s="5"/>
      <c r="FOT3" s="5"/>
      <c r="FOU3" s="5"/>
      <c r="FOV3" s="5"/>
      <c r="FOW3" s="5"/>
      <c r="FOX3" s="5"/>
      <c r="FOY3" s="5"/>
      <c r="FOZ3" s="5"/>
      <c r="FPA3" s="5"/>
      <c r="FPB3" s="5"/>
      <c r="FPC3" s="5"/>
      <c r="FPD3" s="5"/>
      <c r="FPE3" s="5"/>
      <c r="FPF3" s="5"/>
      <c r="FPG3" s="5"/>
      <c r="FPH3" s="5"/>
      <c r="FPI3" s="5"/>
      <c r="FPJ3" s="5"/>
      <c r="FPK3" s="5"/>
      <c r="FPL3" s="5"/>
      <c r="FPM3" s="5"/>
      <c r="FPN3" s="5"/>
      <c r="FPO3" s="5"/>
      <c r="FPP3" s="5"/>
      <c r="FPQ3" s="5"/>
      <c r="FPR3" s="5"/>
      <c r="FPS3" s="5"/>
      <c r="FPT3" s="5"/>
      <c r="FPU3" s="5"/>
      <c r="FPV3" s="5"/>
      <c r="FPW3" s="5"/>
      <c r="FPX3" s="5"/>
      <c r="FPY3" s="5"/>
      <c r="FPZ3" s="5"/>
      <c r="FQA3" s="5"/>
      <c r="FQB3" s="5"/>
      <c r="FQC3" s="5"/>
      <c r="FQD3" s="5"/>
      <c r="FQE3" s="5"/>
      <c r="FQF3" s="5"/>
      <c r="FQG3" s="5"/>
      <c r="FQH3" s="5"/>
      <c r="FQI3" s="5"/>
      <c r="FQJ3" s="5"/>
      <c r="FQK3" s="5"/>
      <c r="FQL3" s="5"/>
      <c r="FQM3" s="5"/>
      <c r="FQN3" s="5"/>
      <c r="FQO3" s="5"/>
      <c r="FQP3" s="5"/>
      <c r="FQQ3" s="5"/>
      <c r="FQR3" s="5"/>
      <c r="FQS3" s="5"/>
      <c r="FQT3" s="5"/>
      <c r="FQU3" s="5"/>
      <c r="FQV3" s="5"/>
      <c r="FQW3" s="5"/>
      <c r="FQX3" s="5"/>
      <c r="FQY3" s="5"/>
      <c r="FQZ3" s="5"/>
      <c r="FRA3" s="5"/>
      <c r="FRB3" s="5"/>
      <c r="FRC3" s="5"/>
      <c r="FRD3" s="5"/>
      <c r="FRE3" s="5"/>
      <c r="FRF3" s="5"/>
      <c r="FRG3" s="5"/>
      <c r="FRH3" s="5"/>
      <c r="FRI3" s="5"/>
      <c r="FRJ3" s="5"/>
      <c r="FRK3" s="5"/>
      <c r="FRL3" s="5"/>
      <c r="FRM3" s="5"/>
      <c r="FRN3" s="5"/>
      <c r="FRO3" s="5"/>
      <c r="FRP3" s="5"/>
      <c r="FRQ3" s="5"/>
      <c r="FRR3" s="5"/>
      <c r="FRS3" s="5"/>
      <c r="FRT3" s="5"/>
      <c r="FRU3" s="5"/>
      <c r="FRV3" s="5"/>
      <c r="FRW3" s="5"/>
      <c r="FRX3" s="5"/>
      <c r="FRY3" s="5"/>
      <c r="FRZ3" s="5"/>
      <c r="FSA3" s="5"/>
      <c r="FSB3" s="5"/>
      <c r="FSC3" s="5"/>
      <c r="FSD3" s="5"/>
      <c r="FSE3" s="5"/>
      <c r="FSF3" s="5"/>
      <c r="FSG3" s="5"/>
      <c r="FSH3" s="5"/>
      <c r="FSI3" s="5"/>
      <c r="FSJ3" s="5"/>
      <c r="FSK3" s="5"/>
      <c r="FSL3" s="5"/>
      <c r="FSM3" s="5"/>
      <c r="FSN3" s="5"/>
      <c r="FSO3" s="5"/>
      <c r="FSP3" s="5"/>
      <c r="FSQ3" s="5"/>
      <c r="FSR3" s="5"/>
      <c r="FSS3" s="5"/>
      <c r="FST3" s="5"/>
      <c r="FSU3" s="5"/>
      <c r="FSV3" s="5"/>
      <c r="FSW3" s="5"/>
      <c r="FSX3" s="5"/>
      <c r="FSY3" s="5"/>
      <c r="FSZ3" s="5"/>
      <c r="FTA3" s="5"/>
      <c r="FTB3" s="5"/>
      <c r="FTC3" s="5"/>
      <c r="FTD3" s="5"/>
      <c r="FTE3" s="5"/>
      <c r="FTF3" s="5"/>
      <c r="FTG3" s="5"/>
      <c r="FTH3" s="5"/>
      <c r="FTI3" s="5"/>
      <c r="FTJ3" s="5"/>
      <c r="FTK3" s="5"/>
      <c r="FTL3" s="5"/>
      <c r="FTM3" s="5"/>
      <c r="FTN3" s="5"/>
      <c r="FTO3" s="5"/>
      <c r="FTP3" s="5"/>
      <c r="FTQ3" s="5"/>
      <c r="FTR3" s="5"/>
      <c r="FTS3" s="5"/>
      <c r="FTT3" s="5"/>
      <c r="FTU3" s="5"/>
      <c r="FTV3" s="5"/>
      <c r="FTW3" s="5"/>
      <c r="FTX3" s="5"/>
      <c r="FTY3" s="5"/>
      <c r="FTZ3" s="5"/>
      <c r="FUA3" s="5"/>
      <c r="FUB3" s="5"/>
      <c r="FUC3" s="5"/>
      <c r="FUD3" s="5"/>
      <c r="FUE3" s="5"/>
      <c r="FUF3" s="5"/>
      <c r="FUG3" s="5"/>
      <c r="FUH3" s="5"/>
      <c r="FUI3" s="5"/>
      <c r="FUJ3" s="5"/>
      <c r="FUK3" s="5"/>
      <c r="FUL3" s="5"/>
      <c r="FUM3" s="5"/>
      <c r="FUN3" s="5"/>
      <c r="FUO3" s="5"/>
      <c r="FUP3" s="5"/>
      <c r="FUQ3" s="5"/>
      <c r="FUR3" s="5"/>
      <c r="FUS3" s="5"/>
      <c r="FUT3" s="5"/>
      <c r="FUU3" s="5"/>
      <c r="FUV3" s="5"/>
      <c r="FUW3" s="5"/>
      <c r="FUX3" s="5"/>
      <c r="FUY3" s="5"/>
      <c r="FUZ3" s="5"/>
      <c r="FVA3" s="5"/>
      <c r="FVB3" s="5"/>
      <c r="FVC3" s="5"/>
      <c r="FVD3" s="5"/>
      <c r="FVE3" s="5"/>
      <c r="FVF3" s="5"/>
      <c r="FVG3" s="5"/>
      <c r="FVH3" s="5"/>
      <c r="FVI3" s="5"/>
      <c r="FVJ3" s="5"/>
      <c r="FVK3" s="5"/>
      <c r="FVL3" s="5"/>
      <c r="FVM3" s="5"/>
      <c r="FVN3" s="5"/>
      <c r="FVO3" s="5"/>
      <c r="FVP3" s="5"/>
      <c r="FVQ3" s="5"/>
      <c r="FVR3" s="5"/>
      <c r="FVS3" s="5"/>
      <c r="FVT3" s="5"/>
      <c r="FVU3" s="5"/>
      <c r="FVV3" s="5"/>
      <c r="FVW3" s="5"/>
      <c r="FVX3" s="5"/>
      <c r="FVY3" s="5"/>
      <c r="FVZ3" s="5"/>
      <c r="FWA3" s="5"/>
      <c r="FWB3" s="5"/>
      <c r="FWC3" s="5"/>
      <c r="FWD3" s="5"/>
      <c r="FWE3" s="5"/>
      <c r="FWF3" s="5"/>
      <c r="FWG3" s="5"/>
      <c r="FWH3" s="5"/>
      <c r="FWI3" s="5"/>
      <c r="FWJ3" s="5"/>
      <c r="FWK3" s="5"/>
      <c r="FWL3" s="5"/>
      <c r="FWM3" s="5"/>
      <c r="FWN3" s="5"/>
      <c r="FWO3" s="5"/>
      <c r="FWP3" s="5"/>
      <c r="FWQ3" s="5"/>
      <c r="FWR3" s="5"/>
      <c r="FWS3" s="5"/>
      <c r="FWT3" s="5"/>
      <c r="FWU3" s="5"/>
      <c r="FWV3" s="5"/>
      <c r="FWW3" s="5"/>
      <c r="FWX3" s="5"/>
      <c r="FWY3" s="5"/>
      <c r="FWZ3" s="5"/>
      <c r="FXA3" s="5"/>
      <c r="FXB3" s="5"/>
      <c r="FXC3" s="5"/>
      <c r="FXD3" s="5"/>
      <c r="FXE3" s="5"/>
      <c r="FXF3" s="5"/>
      <c r="FXG3" s="5"/>
      <c r="FXH3" s="5"/>
      <c r="FXI3" s="5"/>
      <c r="FXJ3" s="5"/>
      <c r="FXK3" s="5"/>
      <c r="FXL3" s="5"/>
      <c r="FXM3" s="5"/>
      <c r="FXN3" s="5"/>
      <c r="FXO3" s="5"/>
      <c r="FXP3" s="5"/>
      <c r="FXQ3" s="5"/>
      <c r="FXR3" s="5"/>
      <c r="FXS3" s="5"/>
      <c r="FXT3" s="5"/>
      <c r="FXU3" s="5"/>
      <c r="FXV3" s="5"/>
      <c r="FXW3" s="5"/>
      <c r="FXX3" s="5"/>
      <c r="FXY3" s="5"/>
      <c r="FXZ3" s="5"/>
      <c r="FYA3" s="5"/>
      <c r="FYB3" s="5"/>
      <c r="FYC3" s="5"/>
      <c r="FYD3" s="5"/>
      <c r="FYE3" s="5"/>
      <c r="FYF3" s="5"/>
      <c r="FYG3" s="5"/>
      <c r="FYH3" s="5"/>
      <c r="FYI3" s="5"/>
      <c r="FYJ3" s="5"/>
      <c r="FYK3" s="5"/>
      <c r="FYL3" s="5"/>
      <c r="FYM3" s="5"/>
      <c r="FYN3" s="5"/>
      <c r="FYO3" s="5"/>
      <c r="FYP3" s="5"/>
      <c r="FYQ3" s="5"/>
      <c r="FYR3" s="5"/>
      <c r="FYS3" s="5"/>
      <c r="FYT3" s="5"/>
      <c r="FYU3" s="5"/>
      <c r="FYV3" s="5"/>
      <c r="FYW3" s="5"/>
      <c r="FYX3" s="5"/>
      <c r="FYY3" s="5"/>
      <c r="FYZ3" s="5"/>
      <c r="FZA3" s="5"/>
      <c r="FZB3" s="5"/>
      <c r="FZC3" s="5"/>
      <c r="FZD3" s="5"/>
      <c r="FZE3" s="5"/>
      <c r="FZF3" s="5"/>
      <c r="FZG3" s="5"/>
      <c r="FZH3" s="5"/>
      <c r="FZI3" s="5"/>
      <c r="FZJ3" s="5"/>
      <c r="FZK3" s="5"/>
      <c r="FZL3" s="5"/>
      <c r="FZM3" s="5"/>
      <c r="FZN3" s="5"/>
      <c r="FZO3" s="5"/>
      <c r="FZP3" s="5"/>
      <c r="FZQ3" s="5"/>
      <c r="FZR3" s="5"/>
      <c r="FZS3" s="5"/>
      <c r="FZT3" s="5"/>
      <c r="FZU3" s="5"/>
      <c r="FZV3" s="5"/>
      <c r="FZW3" s="5"/>
      <c r="FZX3" s="5"/>
      <c r="FZY3" s="5"/>
      <c r="FZZ3" s="5"/>
      <c r="GAA3" s="5"/>
      <c r="GAB3" s="5"/>
      <c r="GAC3" s="5"/>
      <c r="GAD3" s="5"/>
      <c r="GAE3" s="5"/>
      <c r="GAF3" s="5"/>
      <c r="GAG3" s="5"/>
      <c r="GAH3" s="5"/>
      <c r="GAI3" s="5"/>
      <c r="GAJ3" s="5"/>
      <c r="GAK3" s="5"/>
      <c r="GAL3" s="5"/>
      <c r="GAM3" s="5"/>
      <c r="GAN3" s="5"/>
      <c r="GAO3" s="5"/>
      <c r="GAP3" s="5"/>
      <c r="GAQ3" s="5"/>
      <c r="GAR3" s="5"/>
      <c r="GAS3" s="5"/>
      <c r="GAT3" s="5"/>
      <c r="GAU3" s="5"/>
      <c r="GAV3" s="5"/>
      <c r="GAW3" s="5"/>
      <c r="GAX3" s="5"/>
      <c r="GAY3" s="5"/>
      <c r="GAZ3" s="5"/>
      <c r="GBA3" s="5"/>
      <c r="GBB3" s="5"/>
      <c r="GBC3" s="5"/>
      <c r="GBD3" s="5"/>
      <c r="GBE3" s="5"/>
      <c r="GBF3" s="5"/>
      <c r="GBG3" s="5"/>
      <c r="GBH3" s="5"/>
      <c r="GBI3" s="5"/>
      <c r="GBJ3" s="5"/>
      <c r="GBK3" s="5"/>
      <c r="GBL3" s="5"/>
      <c r="GBM3" s="5"/>
      <c r="GBN3" s="5"/>
      <c r="GBO3" s="5"/>
      <c r="GBP3" s="5"/>
      <c r="GBQ3" s="5"/>
      <c r="GBR3" s="5"/>
      <c r="GBS3" s="5"/>
      <c r="GBT3" s="5"/>
      <c r="GBU3" s="5"/>
      <c r="GBV3" s="5"/>
      <c r="GBW3" s="5"/>
      <c r="GBX3" s="5"/>
      <c r="GBY3" s="5"/>
      <c r="GBZ3" s="5"/>
      <c r="GCA3" s="5"/>
      <c r="GCB3" s="5"/>
      <c r="GCC3" s="5"/>
      <c r="GCD3" s="5"/>
      <c r="GCE3" s="5"/>
      <c r="GCF3" s="5"/>
      <c r="GCG3" s="5"/>
      <c r="GCH3" s="5"/>
      <c r="GCI3" s="5"/>
      <c r="GCJ3" s="5"/>
      <c r="GCK3" s="5"/>
      <c r="GCL3" s="5"/>
      <c r="GCM3" s="5"/>
      <c r="GCN3" s="5"/>
      <c r="GCO3" s="5"/>
      <c r="GCP3" s="5"/>
      <c r="GCQ3" s="5"/>
      <c r="GCR3" s="5"/>
      <c r="GCS3" s="5"/>
      <c r="GCT3" s="5"/>
      <c r="GCU3" s="5"/>
      <c r="GCV3" s="5"/>
      <c r="GCW3" s="5"/>
      <c r="GCX3" s="5"/>
      <c r="GCY3" s="5"/>
      <c r="GCZ3" s="5"/>
      <c r="GDA3" s="5"/>
      <c r="GDB3" s="5"/>
      <c r="GDC3" s="5"/>
      <c r="GDD3" s="5"/>
      <c r="GDE3" s="5"/>
      <c r="GDF3" s="5"/>
      <c r="GDG3" s="5"/>
      <c r="GDH3" s="5"/>
      <c r="GDI3" s="5"/>
      <c r="GDJ3" s="5"/>
      <c r="GDK3" s="5"/>
      <c r="GDL3" s="5"/>
      <c r="GDM3" s="5"/>
      <c r="GDN3" s="5"/>
      <c r="GDO3" s="5"/>
      <c r="GDP3" s="5"/>
      <c r="GDQ3" s="5"/>
      <c r="GDR3" s="5"/>
      <c r="GDS3" s="5"/>
      <c r="GDT3" s="5"/>
      <c r="GDU3" s="5"/>
      <c r="GDV3" s="5"/>
      <c r="GDW3" s="5"/>
      <c r="GDX3" s="5"/>
      <c r="GDY3" s="5"/>
      <c r="GDZ3" s="5"/>
      <c r="GEA3" s="5"/>
      <c r="GEB3" s="5"/>
      <c r="GEC3" s="5"/>
      <c r="GED3" s="5"/>
      <c r="GEE3" s="5"/>
      <c r="GEF3" s="5"/>
      <c r="GEG3" s="5"/>
      <c r="GEH3" s="5"/>
      <c r="GEI3" s="5"/>
      <c r="GEJ3" s="5"/>
      <c r="GEK3" s="5"/>
      <c r="GEL3" s="5"/>
      <c r="GEM3" s="5"/>
      <c r="GEN3" s="5"/>
      <c r="GEO3" s="5"/>
      <c r="GEP3" s="5"/>
      <c r="GEQ3" s="5"/>
      <c r="GER3" s="5"/>
      <c r="GES3" s="5"/>
      <c r="GET3" s="5"/>
      <c r="GEU3" s="5"/>
      <c r="GEV3" s="5"/>
      <c r="GEW3" s="5"/>
      <c r="GEX3" s="5"/>
      <c r="GEY3" s="5"/>
      <c r="GEZ3" s="5"/>
      <c r="GFA3" s="5"/>
      <c r="GFB3" s="5"/>
      <c r="GFC3" s="5"/>
      <c r="GFD3" s="5"/>
      <c r="GFE3" s="5"/>
      <c r="GFF3" s="5"/>
      <c r="GFG3" s="5"/>
      <c r="GFH3" s="5"/>
      <c r="GFI3" s="5"/>
      <c r="GFJ3" s="5"/>
      <c r="GFK3" s="5"/>
      <c r="GFL3" s="5"/>
      <c r="GFM3" s="5"/>
      <c r="GFN3" s="5"/>
      <c r="GFO3" s="5"/>
      <c r="GFP3" s="5"/>
      <c r="GFQ3" s="5"/>
      <c r="GFR3" s="5"/>
      <c r="GFS3" s="5"/>
      <c r="GFT3" s="5"/>
      <c r="GFU3" s="5"/>
      <c r="GFV3" s="5"/>
      <c r="GFW3" s="5"/>
      <c r="GFX3" s="5"/>
      <c r="GFY3" s="5"/>
      <c r="GFZ3" s="5"/>
      <c r="GGA3" s="5"/>
      <c r="GGB3" s="5"/>
      <c r="GGC3" s="5"/>
      <c r="GGD3" s="5"/>
      <c r="GGE3" s="5"/>
      <c r="GGF3" s="5"/>
      <c r="GGG3" s="5"/>
      <c r="GGH3" s="5"/>
      <c r="GGI3" s="5"/>
      <c r="GGJ3" s="5"/>
      <c r="GGK3" s="5"/>
      <c r="GGL3" s="5"/>
      <c r="GGM3" s="5"/>
      <c r="GGN3" s="5"/>
      <c r="GGO3" s="5"/>
      <c r="GGP3" s="5"/>
      <c r="GGQ3" s="5"/>
      <c r="GGR3" s="5"/>
      <c r="GGS3" s="5"/>
      <c r="GGT3" s="5"/>
      <c r="GGU3" s="5"/>
      <c r="GGV3" s="5"/>
      <c r="GGW3" s="5"/>
      <c r="GGX3" s="5"/>
      <c r="GGY3" s="5"/>
      <c r="GGZ3" s="5"/>
      <c r="GHA3" s="5"/>
      <c r="GHB3" s="5"/>
      <c r="GHC3" s="5"/>
      <c r="GHD3" s="5"/>
      <c r="GHE3" s="5"/>
      <c r="GHF3" s="5"/>
      <c r="GHG3" s="5"/>
      <c r="GHH3" s="5"/>
      <c r="GHI3" s="5"/>
      <c r="GHJ3" s="5"/>
      <c r="GHK3" s="5"/>
      <c r="GHL3" s="5"/>
      <c r="GHM3" s="5"/>
      <c r="GHN3" s="5"/>
      <c r="GHO3" s="5"/>
      <c r="GHP3" s="5"/>
      <c r="GHQ3" s="5"/>
      <c r="GHR3" s="5"/>
      <c r="GHS3" s="5"/>
      <c r="GHT3" s="5"/>
      <c r="GHU3" s="5"/>
      <c r="GHV3" s="5"/>
      <c r="GHW3" s="5"/>
      <c r="GHX3" s="5"/>
      <c r="GHY3" s="5"/>
      <c r="GHZ3" s="5"/>
      <c r="GIA3" s="5"/>
      <c r="GIB3" s="5"/>
      <c r="GIC3" s="5"/>
      <c r="GID3" s="5"/>
      <c r="GIE3" s="5"/>
      <c r="GIF3" s="5"/>
      <c r="GIG3" s="5"/>
      <c r="GIH3" s="5"/>
      <c r="GII3" s="5"/>
      <c r="GIJ3" s="5"/>
      <c r="GIK3" s="5"/>
      <c r="GIL3" s="5"/>
      <c r="GIM3" s="5"/>
      <c r="GIN3" s="5"/>
      <c r="GIO3" s="5"/>
      <c r="GIP3" s="5"/>
      <c r="GIQ3" s="5"/>
      <c r="GIR3" s="5"/>
      <c r="GIS3" s="5"/>
      <c r="GIT3" s="5"/>
      <c r="GIU3" s="5"/>
      <c r="GIV3" s="5"/>
      <c r="GIW3" s="5"/>
      <c r="GIX3" s="5"/>
      <c r="GIY3" s="5"/>
      <c r="GIZ3" s="5"/>
      <c r="GJA3" s="5"/>
      <c r="GJB3" s="5"/>
      <c r="GJC3" s="5"/>
      <c r="GJD3" s="5"/>
      <c r="GJE3" s="5"/>
      <c r="GJF3" s="5"/>
      <c r="GJG3" s="5"/>
      <c r="GJH3" s="5"/>
      <c r="GJI3" s="5"/>
      <c r="GJJ3" s="5"/>
      <c r="GJK3" s="5"/>
      <c r="GJL3" s="5"/>
      <c r="GJM3" s="5"/>
      <c r="GJN3" s="5"/>
      <c r="GJO3" s="5"/>
      <c r="GJP3" s="5"/>
      <c r="GJQ3" s="5"/>
      <c r="GJR3" s="5"/>
      <c r="GJS3" s="5"/>
      <c r="GJT3" s="5"/>
      <c r="GJU3" s="5"/>
      <c r="GJV3" s="5"/>
      <c r="GJW3" s="5"/>
      <c r="GJX3" s="5"/>
      <c r="GJY3" s="5"/>
      <c r="GJZ3" s="5"/>
      <c r="GKA3" s="5"/>
      <c r="GKB3" s="5"/>
      <c r="GKC3" s="5"/>
      <c r="GKD3" s="5"/>
      <c r="GKE3" s="5"/>
      <c r="GKF3" s="5"/>
      <c r="GKG3" s="5"/>
      <c r="GKH3" s="5"/>
      <c r="GKI3" s="5"/>
      <c r="GKJ3" s="5"/>
      <c r="GKK3" s="5"/>
      <c r="GKL3" s="5"/>
      <c r="GKM3" s="5"/>
      <c r="GKN3" s="5"/>
      <c r="GKO3" s="5"/>
      <c r="GKP3" s="5"/>
      <c r="GKQ3" s="5"/>
      <c r="GKR3" s="5"/>
      <c r="GKS3" s="5"/>
      <c r="GKT3" s="5"/>
      <c r="GKU3" s="5"/>
      <c r="GKV3" s="5"/>
      <c r="GKW3" s="5"/>
      <c r="GKX3" s="5"/>
      <c r="GKY3" s="5"/>
      <c r="GKZ3" s="5"/>
      <c r="GLA3" s="5"/>
      <c r="GLB3" s="5"/>
      <c r="GLC3" s="5"/>
      <c r="GLD3" s="5"/>
      <c r="GLE3" s="5"/>
      <c r="GLF3" s="5"/>
      <c r="GLG3" s="5"/>
      <c r="GLH3" s="5"/>
      <c r="GLI3" s="5"/>
      <c r="GLJ3" s="5"/>
      <c r="GLK3" s="5"/>
      <c r="GLL3" s="5"/>
      <c r="GLM3" s="5"/>
      <c r="GLN3" s="5"/>
      <c r="GLO3" s="5"/>
      <c r="GLP3" s="5"/>
      <c r="GLQ3" s="5"/>
      <c r="GLR3" s="5"/>
      <c r="GLS3" s="5"/>
      <c r="GLT3" s="5"/>
      <c r="GLU3" s="5"/>
      <c r="GLV3" s="5"/>
      <c r="GLW3" s="5"/>
      <c r="GLX3" s="5"/>
      <c r="GLY3" s="5"/>
      <c r="GLZ3" s="5"/>
      <c r="GMA3" s="5"/>
      <c r="GMB3" s="5"/>
      <c r="GMC3" s="5"/>
      <c r="GMD3" s="5"/>
      <c r="GME3" s="5"/>
      <c r="GMF3" s="5"/>
      <c r="GMG3" s="5"/>
      <c r="GMH3" s="5"/>
      <c r="GMI3" s="5"/>
      <c r="GMJ3" s="5"/>
      <c r="GMK3" s="5"/>
      <c r="GML3" s="5"/>
      <c r="GMM3" s="5"/>
      <c r="GMN3" s="5"/>
      <c r="GMO3" s="5"/>
      <c r="GMP3" s="5"/>
      <c r="GMQ3" s="5"/>
      <c r="GMR3" s="5"/>
      <c r="GMS3" s="5"/>
      <c r="GMT3" s="5"/>
      <c r="GMU3" s="5"/>
      <c r="GMV3" s="5"/>
      <c r="GMW3" s="5"/>
      <c r="GMX3" s="5"/>
      <c r="GMY3" s="5"/>
      <c r="GMZ3" s="5"/>
      <c r="GNA3" s="5"/>
      <c r="GNB3" s="5"/>
      <c r="GNC3" s="5"/>
      <c r="GND3" s="5"/>
      <c r="GNE3" s="5"/>
      <c r="GNF3" s="5"/>
      <c r="GNG3" s="5"/>
      <c r="GNH3" s="5"/>
      <c r="GNI3" s="5"/>
      <c r="GNJ3" s="5"/>
      <c r="GNK3" s="5"/>
      <c r="GNL3" s="5"/>
      <c r="GNM3" s="5"/>
      <c r="GNN3" s="5"/>
      <c r="GNO3" s="5"/>
      <c r="GNP3" s="5"/>
      <c r="GNQ3" s="5"/>
      <c r="GNR3" s="5"/>
      <c r="GNS3" s="5"/>
      <c r="GNT3" s="5"/>
      <c r="GNU3" s="5"/>
      <c r="GNV3" s="5"/>
      <c r="GNW3" s="5"/>
      <c r="GNX3" s="5"/>
      <c r="GNY3" s="5"/>
      <c r="GNZ3" s="5"/>
      <c r="GOA3" s="5"/>
      <c r="GOB3" s="5"/>
      <c r="GOC3" s="5"/>
      <c r="GOD3" s="5"/>
      <c r="GOE3" s="5"/>
      <c r="GOF3" s="5"/>
      <c r="GOG3" s="5"/>
      <c r="GOH3" s="5"/>
      <c r="GOI3" s="5"/>
      <c r="GOJ3" s="5"/>
      <c r="GOK3" s="5"/>
      <c r="GOL3" s="5"/>
      <c r="GOM3" s="5"/>
      <c r="GON3" s="5"/>
      <c r="GOO3" s="5"/>
      <c r="GOP3" s="5"/>
      <c r="GOQ3" s="5"/>
      <c r="GOR3" s="5"/>
      <c r="GOS3" s="5"/>
      <c r="GOT3" s="5"/>
      <c r="GOU3" s="5"/>
      <c r="GOV3" s="5"/>
      <c r="GOW3" s="5"/>
      <c r="GOX3" s="5"/>
      <c r="GOY3" s="5"/>
      <c r="GOZ3" s="5"/>
      <c r="GPA3" s="5"/>
      <c r="GPB3" s="5"/>
      <c r="GPC3" s="5"/>
      <c r="GPD3" s="5"/>
      <c r="GPE3" s="5"/>
      <c r="GPF3" s="5"/>
      <c r="GPG3" s="5"/>
      <c r="GPH3" s="5"/>
      <c r="GPI3" s="5"/>
      <c r="GPJ3" s="5"/>
      <c r="GPK3" s="5"/>
      <c r="GPL3" s="5"/>
      <c r="GPM3" s="5"/>
      <c r="GPN3" s="5"/>
      <c r="GPO3" s="5"/>
      <c r="GPP3" s="5"/>
      <c r="GPQ3" s="5"/>
      <c r="GPR3" s="5"/>
      <c r="GPS3" s="5"/>
      <c r="GPT3" s="5"/>
      <c r="GPU3" s="5"/>
      <c r="GPV3" s="5"/>
      <c r="GPW3" s="5"/>
      <c r="GPX3" s="5"/>
      <c r="GPY3" s="5"/>
      <c r="GPZ3" s="5"/>
      <c r="GQA3" s="5"/>
      <c r="GQB3" s="5"/>
      <c r="GQC3" s="5"/>
      <c r="GQD3" s="5"/>
      <c r="GQE3" s="5"/>
      <c r="GQF3" s="5"/>
      <c r="GQG3" s="5"/>
      <c r="GQH3" s="5"/>
      <c r="GQI3" s="5"/>
      <c r="GQJ3" s="5"/>
      <c r="GQK3" s="5"/>
      <c r="GQL3" s="5"/>
      <c r="GQM3" s="5"/>
      <c r="GQN3" s="5"/>
      <c r="GQO3" s="5"/>
      <c r="GQP3" s="5"/>
      <c r="GQQ3" s="5"/>
      <c r="GQR3" s="5"/>
      <c r="GQS3" s="5"/>
      <c r="GQT3" s="5"/>
      <c r="GQU3" s="5"/>
      <c r="GQV3" s="5"/>
      <c r="GQW3" s="5"/>
      <c r="GQX3" s="5"/>
      <c r="GQY3" s="5"/>
      <c r="GQZ3" s="5"/>
      <c r="GRA3" s="5"/>
      <c r="GRB3" s="5"/>
      <c r="GRC3" s="5"/>
      <c r="GRD3" s="5"/>
      <c r="GRE3" s="5"/>
      <c r="GRF3" s="5"/>
      <c r="GRG3" s="5"/>
      <c r="GRH3" s="5"/>
      <c r="GRI3" s="5"/>
      <c r="GRJ3" s="5"/>
      <c r="GRK3" s="5"/>
      <c r="GRL3" s="5"/>
      <c r="GRM3" s="5"/>
      <c r="GRN3" s="5"/>
      <c r="GRO3" s="5"/>
      <c r="GRP3" s="5"/>
      <c r="GRQ3" s="5"/>
      <c r="GRR3" s="5"/>
      <c r="GRS3" s="5"/>
      <c r="GRT3" s="5"/>
      <c r="GRU3" s="5"/>
      <c r="GRV3" s="5"/>
      <c r="GRW3" s="5"/>
      <c r="GRX3" s="5"/>
      <c r="GRY3" s="5"/>
      <c r="GRZ3" s="5"/>
      <c r="GSA3" s="5"/>
      <c r="GSB3" s="5"/>
      <c r="GSC3" s="5"/>
      <c r="GSD3" s="5"/>
      <c r="GSE3" s="5"/>
      <c r="GSF3" s="5"/>
      <c r="GSG3" s="5"/>
      <c r="GSH3" s="5"/>
      <c r="GSI3" s="5"/>
      <c r="GSJ3" s="5"/>
      <c r="GSK3" s="5"/>
      <c r="GSL3" s="5"/>
      <c r="GSM3" s="5"/>
      <c r="GSN3" s="5"/>
      <c r="GSO3" s="5"/>
      <c r="GSP3" s="5"/>
      <c r="GSQ3" s="5"/>
      <c r="GSR3" s="5"/>
      <c r="GSS3" s="5"/>
      <c r="GST3" s="5"/>
      <c r="GSU3" s="5"/>
      <c r="GSV3" s="5"/>
      <c r="GSW3" s="5"/>
      <c r="GSX3" s="5"/>
      <c r="GSY3" s="5"/>
      <c r="GSZ3" s="5"/>
      <c r="GTA3" s="5"/>
      <c r="GTB3" s="5"/>
      <c r="GTC3" s="5"/>
      <c r="GTD3" s="5"/>
      <c r="GTE3" s="5"/>
      <c r="GTF3" s="5"/>
      <c r="GTG3" s="5"/>
      <c r="GTH3" s="5"/>
      <c r="GTI3" s="5"/>
      <c r="GTJ3" s="5"/>
      <c r="GTK3" s="5"/>
      <c r="GTL3" s="5"/>
      <c r="GTM3" s="5"/>
      <c r="GTN3" s="5"/>
      <c r="GTO3" s="5"/>
      <c r="GTP3" s="5"/>
      <c r="GTQ3" s="5"/>
      <c r="GTR3" s="5"/>
      <c r="GTS3" s="5"/>
      <c r="GTT3" s="5"/>
      <c r="GTU3" s="5"/>
      <c r="GTV3" s="5"/>
      <c r="GTW3" s="5"/>
      <c r="GTX3" s="5"/>
      <c r="GTY3" s="5"/>
      <c r="GTZ3" s="5"/>
      <c r="GUA3" s="5"/>
      <c r="GUB3" s="5"/>
      <c r="GUC3" s="5"/>
      <c r="GUD3" s="5"/>
      <c r="GUE3" s="5"/>
      <c r="GUF3" s="5"/>
      <c r="GUG3" s="5"/>
      <c r="GUH3" s="5"/>
      <c r="GUI3" s="5"/>
      <c r="GUJ3" s="5"/>
      <c r="GUK3" s="5"/>
      <c r="GUL3" s="5"/>
      <c r="GUM3" s="5"/>
      <c r="GUN3" s="5"/>
      <c r="GUO3" s="5"/>
      <c r="GUP3" s="5"/>
      <c r="GUQ3" s="5"/>
      <c r="GUR3" s="5"/>
      <c r="GUS3" s="5"/>
      <c r="GUT3" s="5"/>
      <c r="GUU3" s="5"/>
      <c r="GUV3" s="5"/>
      <c r="GUW3" s="5"/>
      <c r="GUX3" s="5"/>
      <c r="GUY3" s="5"/>
      <c r="GUZ3" s="5"/>
      <c r="GVA3" s="5"/>
      <c r="GVB3" s="5"/>
      <c r="GVC3" s="5"/>
      <c r="GVD3" s="5"/>
      <c r="GVE3" s="5"/>
      <c r="GVF3" s="5"/>
      <c r="GVG3" s="5"/>
      <c r="GVH3" s="5"/>
      <c r="GVI3" s="5"/>
      <c r="GVJ3" s="5"/>
      <c r="GVK3" s="5"/>
      <c r="GVL3" s="5"/>
      <c r="GVM3" s="5"/>
      <c r="GVN3" s="5"/>
      <c r="GVO3" s="5"/>
      <c r="GVP3" s="5"/>
      <c r="GVQ3" s="5"/>
      <c r="GVR3" s="5"/>
      <c r="GVS3" s="5"/>
      <c r="GVT3" s="5"/>
      <c r="GVU3" s="5"/>
      <c r="GVV3" s="5"/>
      <c r="GVW3" s="5"/>
      <c r="GVX3" s="5"/>
      <c r="GVY3" s="5"/>
      <c r="GVZ3" s="5"/>
      <c r="GWA3" s="5"/>
      <c r="GWB3" s="5"/>
      <c r="GWC3" s="5"/>
      <c r="GWD3" s="5"/>
      <c r="GWE3" s="5"/>
      <c r="GWF3" s="5"/>
      <c r="GWG3" s="5"/>
      <c r="GWH3" s="5"/>
      <c r="GWI3" s="5"/>
      <c r="GWJ3" s="5"/>
      <c r="GWK3" s="5"/>
      <c r="GWL3" s="5"/>
      <c r="GWM3" s="5"/>
      <c r="GWN3" s="5"/>
      <c r="GWO3" s="5"/>
      <c r="GWP3" s="5"/>
      <c r="GWQ3" s="5"/>
      <c r="GWR3" s="5"/>
      <c r="GWS3" s="5"/>
      <c r="GWT3" s="5"/>
      <c r="GWU3" s="5"/>
      <c r="GWV3" s="5"/>
      <c r="GWW3" s="5"/>
      <c r="GWX3" s="5"/>
      <c r="GWY3" s="5"/>
      <c r="GWZ3" s="5"/>
      <c r="GXA3" s="5"/>
      <c r="GXB3" s="5"/>
      <c r="GXC3" s="5"/>
      <c r="GXD3" s="5"/>
      <c r="GXE3" s="5"/>
      <c r="GXF3" s="5"/>
      <c r="GXG3" s="5"/>
      <c r="GXH3" s="5"/>
      <c r="GXI3" s="5"/>
      <c r="GXJ3" s="5"/>
      <c r="GXK3" s="5"/>
      <c r="GXL3" s="5"/>
      <c r="GXM3" s="5"/>
      <c r="GXN3" s="5"/>
      <c r="GXO3" s="5"/>
      <c r="GXP3" s="5"/>
      <c r="GXQ3" s="5"/>
      <c r="GXR3" s="5"/>
      <c r="GXS3" s="5"/>
      <c r="GXT3" s="5"/>
      <c r="GXU3" s="5"/>
      <c r="GXV3" s="5"/>
      <c r="GXW3" s="5"/>
      <c r="GXX3" s="5"/>
      <c r="GXY3" s="5"/>
      <c r="GXZ3" s="5"/>
      <c r="GYA3" s="5"/>
      <c r="GYB3" s="5"/>
      <c r="GYC3" s="5"/>
      <c r="GYD3" s="5"/>
      <c r="GYE3" s="5"/>
      <c r="GYF3" s="5"/>
      <c r="GYG3" s="5"/>
      <c r="GYH3" s="5"/>
      <c r="GYI3" s="5"/>
      <c r="GYJ3" s="5"/>
      <c r="GYK3" s="5"/>
      <c r="GYL3" s="5"/>
      <c r="GYM3" s="5"/>
      <c r="GYN3" s="5"/>
      <c r="GYO3" s="5"/>
      <c r="GYP3" s="5"/>
      <c r="GYQ3" s="5"/>
      <c r="GYR3" s="5"/>
      <c r="GYS3" s="5"/>
      <c r="GYT3" s="5"/>
      <c r="GYU3" s="5"/>
      <c r="GYV3" s="5"/>
      <c r="GYW3" s="5"/>
      <c r="GYX3" s="5"/>
      <c r="GYY3" s="5"/>
      <c r="GYZ3" s="5"/>
      <c r="GZA3" s="5"/>
      <c r="GZB3" s="5"/>
      <c r="GZC3" s="5"/>
      <c r="GZD3" s="5"/>
      <c r="GZE3" s="5"/>
      <c r="GZF3" s="5"/>
      <c r="GZG3" s="5"/>
      <c r="GZH3" s="5"/>
      <c r="GZI3" s="5"/>
      <c r="GZJ3" s="5"/>
      <c r="GZK3" s="5"/>
      <c r="GZL3" s="5"/>
      <c r="GZM3" s="5"/>
      <c r="GZN3" s="5"/>
      <c r="GZO3" s="5"/>
      <c r="GZP3" s="5"/>
      <c r="GZQ3" s="5"/>
      <c r="GZR3" s="5"/>
      <c r="GZS3" s="5"/>
      <c r="GZT3" s="5"/>
      <c r="GZU3" s="5"/>
      <c r="GZV3" s="5"/>
      <c r="GZW3" s="5"/>
      <c r="GZX3" s="5"/>
      <c r="GZY3" s="5"/>
      <c r="GZZ3" s="5"/>
      <c r="HAA3" s="5"/>
      <c r="HAB3" s="5"/>
      <c r="HAC3" s="5"/>
      <c r="HAD3" s="5"/>
      <c r="HAE3" s="5"/>
      <c r="HAF3" s="5"/>
      <c r="HAG3" s="5"/>
      <c r="HAH3" s="5"/>
      <c r="HAI3" s="5"/>
      <c r="HAJ3" s="5"/>
      <c r="HAK3" s="5"/>
      <c r="HAL3" s="5"/>
      <c r="HAM3" s="5"/>
      <c r="HAN3" s="5"/>
      <c r="HAO3" s="5"/>
      <c r="HAP3" s="5"/>
      <c r="HAQ3" s="5"/>
      <c r="HAR3" s="5"/>
      <c r="HAS3" s="5"/>
      <c r="HAT3" s="5"/>
      <c r="HAU3" s="5"/>
      <c r="HAV3" s="5"/>
      <c r="HAW3" s="5"/>
      <c r="HAX3" s="5"/>
      <c r="HAY3" s="5"/>
      <c r="HAZ3" s="5"/>
      <c r="HBA3" s="5"/>
      <c r="HBB3" s="5"/>
      <c r="HBC3" s="5"/>
      <c r="HBD3" s="5"/>
      <c r="HBE3" s="5"/>
      <c r="HBF3" s="5"/>
      <c r="HBG3" s="5"/>
      <c r="HBH3" s="5"/>
      <c r="HBI3" s="5"/>
      <c r="HBJ3" s="5"/>
      <c r="HBK3" s="5"/>
      <c r="HBL3" s="5"/>
      <c r="HBM3" s="5"/>
      <c r="HBN3" s="5"/>
      <c r="HBO3" s="5"/>
      <c r="HBP3" s="5"/>
      <c r="HBQ3" s="5"/>
      <c r="HBR3" s="5"/>
      <c r="HBS3" s="5"/>
      <c r="HBT3" s="5"/>
      <c r="HBU3" s="5"/>
      <c r="HBV3" s="5"/>
      <c r="HBW3" s="5"/>
      <c r="HBX3" s="5"/>
      <c r="HBY3" s="5"/>
      <c r="HBZ3" s="5"/>
      <c r="HCA3" s="5"/>
      <c r="HCB3" s="5"/>
      <c r="HCC3" s="5"/>
      <c r="HCD3" s="5"/>
      <c r="HCE3" s="5"/>
      <c r="HCF3" s="5"/>
      <c r="HCG3" s="5"/>
      <c r="HCH3" s="5"/>
      <c r="HCI3" s="5"/>
      <c r="HCJ3" s="5"/>
      <c r="HCK3" s="5"/>
      <c r="HCL3" s="5"/>
      <c r="HCM3" s="5"/>
      <c r="HCN3" s="5"/>
      <c r="HCO3" s="5"/>
      <c r="HCP3" s="5"/>
      <c r="HCQ3" s="5"/>
      <c r="HCR3" s="5"/>
      <c r="HCS3" s="5"/>
      <c r="HCT3" s="5"/>
      <c r="HCU3" s="5"/>
      <c r="HCV3" s="5"/>
      <c r="HCW3" s="5"/>
      <c r="HCX3" s="5"/>
      <c r="HCY3" s="5"/>
      <c r="HCZ3" s="5"/>
      <c r="HDA3" s="5"/>
      <c r="HDB3" s="5"/>
      <c r="HDC3" s="5"/>
      <c r="HDD3" s="5"/>
      <c r="HDE3" s="5"/>
      <c r="HDF3" s="5"/>
      <c r="HDG3" s="5"/>
      <c r="HDH3" s="5"/>
      <c r="HDI3" s="5"/>
      <c r="HDJ3" s="5"/>
      <c r="HDK3" s="5"/>
      <c r="HDL3" s="5"/>
      <c r="HDM3" s="5"/>
      <c r="HDN3" s="5"/>
      <c r="HDO3" s="5"/>
      <c r="HDP3" s="5"/>
      <c r="HDQ3" s="5"/>
      <c r="HDR3" s="5"/>
      <c r="HDS3" s="5"/>
      <c r="HDT3" s="5"/>
      <c r="HDU3" s="5"/>
      <c r="HDV3" s="5"/>
      <c r="HDW3" s="5"/>
      <c r="HDX3" s="5"/>
      <c r="HDY3" s="5"/>
      <c r="HDZ3" s="5"/>
      <c r="HEA3" s="5"/>
      <c r="HEB3" s="5"/>
      <c r="HEC3" s="5"/>
      <c r="HED3" s="5"/>
      <c r="HEE3" s="5"/>
      <c r="HEF3" s="5"/>
      <c r="HEG3" s="5"/>
      <c r="HEH3" s="5"/>
      <c r="HEI3" s="5"/>
      <c r="HEJ3" s="5"/>
      <c r="HEK3" s="5"/>
      <c r="HEL3" s="5"/>
      <c r="HEM3" s="5"/>
      <c r="HEN3" s="5"/>
      <c r="HEO3" s="5"/>
      <c r="HEP3" s="5"/>
      <c r="HEQ3" s="5"/>
      <c r="HER3" s="5"/>
      <c r="HES3" s="5"/>
      <c r="HET3" s="5"/>
      <c r="HEU3" s="5"/>
      <c r="HEV3" s="5"/>
      <c r="HEW3" s="5"/>
      <c r="HEX3" s="5"/>
      <c r="HEY3" s="5"/>
      <c r="HEZ3" s="5"/>
      <c r="HFA3" s="5"/>
      <c r="HFB3" s="5"/>
      <c r="HFC3" s="5"/>
      <c r="HFD3" s="5"/>
      <c r="HFE3" s="5"/>
      <c r="HFF3" s="5"/>
      <c r="HFG3" s="5"/>
      <c r="HFH3" s="5"/>
      <c r="HFI3" s="5"/>
      <c r="HFJ3" s="5"/>
      <c r="HFK3" s="5"/>
      <c r="HFL3" s="5"/>
      <c r="HFM3" s="5"/>
      <c r="HFN3" s="5"/>
      <c r="HFO3" s="5"/>
      <c r="HFP3" s="5"/>
      <c r="HFQ3" s="5"/>
      <c r="HFR3" s="5"/>
      <c r="HFS3" s="5"/>
      <c r="HFT3" s="5"/>
      <c r="HFU3" s="5"/>
      <c r="HFV3" s="5"/>
      <c r="HFW3" s="5"/>
      <c r="HFX3" s="5"/>
      <c r="HFY3" s="5"/>
      <c r="HFZ3" s="5"/>
      <c r="HGA3" s="5"/>
      <c r="HGB3" s="5"/>
      <c r="HGC3" s="5"/>
      <c r="HGD3" s="5"/>
      <c r="HGE3" s="5"/>
      <c r="HGF3" s="5"/>
      <c r="HGG3" s="5"/>
      <c r="HGH3" s="5"/>
      <c r="HGI3" s="5"/>
      <c r="HGJ3" s="5"/>
      <c r="HGK3" s="5"/>
      <c r="HGL3" s="5"/>
      <c r="HGM3" s="5"/>
      <c r="HGN3" s="5"/>
      <c r="HGO3" s="5"/>
      <c r="HGP3" s="5"/>
      <c r="HGQ3" s="5"/>
      <c r="HGR3" s="5"/>
      <c r="HGS3" s="5"/>
      <c r="HGT3" s="5"/>
      <c r="HGU3" s="5"/>
      <c r="HGV3" s="5"/>
      <c r="HGW3" s="5"/>
      <c r="HGX3" s="5"/>
      <c r="HGY3" s="5"/>
      <c r="HGZ3" s="5"/>
      <c r="HHA3" s="5"/>
      <c r="HHB3" s="5"/>
      <c r="HHC3" s="5"/>
      <c r="HHD3" s="5"/>
      <c r="HHE3" s="5"/>
      <c r="HHF3" s="5"/>
      <c r="HHG3" s="5"/>
      <c r="HHH3" s="5"/>
      <c r="HHI3" s="5"/>
      <c r="HHJ3" s="5"/>
      <c r="HHK3" s="5"/>
      <c r="HHL3" s="5"/>
      <c r="HHM3" s="5"/>
      <c r="HHN3" s="5"/>
      <c r="HHO3" s="5"/>
      <c r="HHP3" s="5"/>
      <c r="HHQ3" s="5"/>
      <c r="HHR3" s="5"/>
      <c r="HHS3" s="5"/>
      <c r="HHT3" s="5"/>
      <c r="HHU3" s="5"/>
      <c r="HHV3" s="5"/>
      <c r="HHW3" s="5"/>
      <c r="HHX3" s="5"/>
      <c r="HHY3" s="5"/>
      <c r="HHZ3" s="5"/>
      <c r="HIA3" s="5"/>
      <c r="HIB3" s="5"/>
      <c r="HIC3" s="5"/>
      <c r="HID3" s="5"/>
      <c r="HIE3" s="5"/>
      <c r="HIF3" s="5"/>
      <c r="HIG3" s="5"/>
      <c r="HIH3" s="5"/>
      <c r="HII3" s="5"/>
      <c r="HIJ3" s="5"/>
      <c r="HIK3" s="5"/>
      <c r="HIL3" s="5"/>
      <c r="HIM3" s="5"/>
      <c r="HIN3" s="5"/>
      <c r="HIO3" s="5"/>
      <c r="HIP3" s="5"/>
      <c r="HIQ3" s="5"/>
      <c r="HIR3" s="5"/>
      <c r="HIS3" s="5"/>
      <c r="HIT3" s="5"/>
      <c r="HIU3" s="5"/>
      <c r="HIV3" s="5"/>
      <c r="HIW3" s="5"/>
      <c r="HIX3" s="5"/>
      <c r="HIY3" s="5"/>
      <c r="HIZ3" s="5"/>
      <c r="HJA3" s="5"/>
      <c r="HJB3" s="5"/>
      <c r="HJC3" s="5"/>
      <c r="HJD3" s="5"/>
      <c r="HJE3" s="5"/>
      <c r="HJF3" s="5"/>
      <c r="HJG3" s="5"/>
      <c r="HJH3" s="5"/>
      <c r="HJI3" s="5"/>
      <c r="HJJ3" s="5"/>
      <c r="HJK3" s="5"/>
      <c r="HJL3" s="5"/>
      <c r="HJM3" s="5"/>
      <c r="HJN3" s="5"/>
      <c r="HJO3" s="5"/>
      <c r="HJP3" s="5"/>
      <c r="HJQ3" s="5"/>
      <c r="HJR3" s="5"/>
      <c r="HJS3" s="5"/>
      <c r="HJT3" s="5"/>
      <c r="HJU3" s="5"/>
      <c r="HJV3" s="5"/>
      <c r="HJW3" s="5"/>
      <c r="HJX3" s="5"/>
      <c r="HJY3" s="5"/>
      <c r="HJZ3" s="5"/>
      <c r="HKA3" s="5"/>
      <c r="HKB3" s="5"/>
      <c r="HKC3" s="5"/>
      <c r="HKD3" s="5"/>
      <c r="HKE3" s="5"/>
      <c r="HKF3" s="5"/>
      <c r="HKG3" s="5"/>
      <c r="HKH3" s="5"/>
      <c r="HKI3" s="5"/>
      <c r="HKJ3" s="5"/>
      <c r="HKK3" s="5"/>
      <c r="HKL3" s="5"/>
      <c r="HKM3" s="5"/>
      <c r="HKN3" s="5"/>
      <c r="HKO3" s="5"/>
      <c r="HKP3" s="5"/>
      <c r="HKQ3" s="5"/>
      <c r="HKR3" s="5"/>
      <c r="HKS3" s="5"/>
      <c r="HKT3" s="5"/>
      <c r="HKU3" s="5"/>
      <c r="HKV3" s="5"/>
      <c r="HKW3" s="5"/>
      <c r="HKX3" s="5"/>
      <c r="HKY3" s="5"/>
      <c r="HKZ3" s="5"/>
      <c r="HLA3" s="5"/>
      <c r="HLB3" s="5"/>
      <c r="HLC3" s="5"/>
      <c r="HLD3" s="5"/>
      <c r="HLE3" s="5"/>
      <c r="HLF3" s="5"/>
      <c r="HLG3" s="5"/>
      <c r="HLH3" s="5"/>
      <c r="HLI3" s="5"/>
      <c r="HLJ3" s="5"/>
      <c r="HLK3" s="5"/>
      <c r="HLL3" s="5"/>
      <c r="HLM3" s="5"/>
      <c r="HLN3" s="5"/>
      <c r="HLO3" s="5"/>
      <c r="HLP3" s="5"/>
      <c r="HLQ3" s="5"/>
      <c r="HLR3" s="5"/>
      <c r="HLS3" s="5"/>
      <c r="HLT3" s="5"/>
      <c r="HLU3" s="5"/>
      <c r="HLV3" s="5"/>
      <c r="HLW3" s="5"/>
      <c r="HLX3" s="5"/>
      <c r="HLY3" s="5"/>
      <c r="HLZ3" s="5"/>
      <c r="HMA3" s="5"/>
      <c r="HMB3" s="5"/>
      <c r="HMC3" s="5"/>
      <c r="HMD3" s="5"/>
      <c r="HME3" s="5"/>
      <c r="HMF3" s="5"/>
      <c r="HMG3" s="5"/>
      <c r="HMH3" s="5"/>
      <c r="HMI3" s="5"/>
      <c r="HMJ3" s="5"/>
      <c r="HMK3" s="5"/>
      <c r="HML3" s="5"/>
      <c r="HMM3" s="5"/>
      <c r="HMN3" s="5"/>
      <c r="HMO3" s="5"/>
      <c r="HMP3" s="5"/>
      <c r="HMQ3" s="5"/>
      <c r="HMR3" s="5"/>
      <c r="HMS3" s="5"/>
      <c r="HMT3" s="5"/>
      <c r="HMU3" s="5"/>
      <c r="HMV3" s="5"/>
      <c r="HMW3" s="5"/>
      <c r="HMX3" s="5"/>
      <c r="HMY3" s="5"/>
      <c r="HMZ3" s="5"/>
      <c r="HNA3" s="5"/>
      <c r="HNB3" s="5"/>
      <c r="HNC3" s="5"/>
      <c r="HND3" s="5"/>
      <c r="HNE3" s="5"/>
      <c r="HNF3" s="5"/>
      <c r="HNG3" s="5"/>
      <c r="HNH3" s="5"/>
      <c r="HNI3" s="5"/>
      <c r="HNJ3" s="5"/>
      <c r="HNK3" s="5"/>
      <c r="HNL3" s="5"/>
      <c r="HNM3" s="5"/>
      <c r="HNN3" s="5"/>
      <c r="HNO3" s="5"/>
      <c r="HNP3" s="5"/>
      <c r="HNQ3" s="5"/>
      <c r="HNR3" s="5"/>
      <c r="HNS3" s="5"/>
      <c r="HNT3" s="5"/>
      <c r="HNU3" s="5"/>
      <c r="HNV3" s="5"/>
      <c r="HNW3" s="5"/>
      <c r="HNX3" s="5"/>
      <c r="HNY3" s="5"/>
      <c r="HNZ3" s="5"/>
      <c r="HOA3" s="5"/>
      <c r="HOB3" s="5"/>
      <c r="HOC3" s="5"/>
      <c r="HOD3" s="5"/>
      <c r="HOE3" s="5"/>
      <c r="HOF3" s="5"/>
      <c r="HOG3" s="5"/>
      <c r="HOH3" s="5"/>
      <c r="HOI3" s="5"/>
      <c r="HOJ3" s="5"/>
      <c r="HOK3" s="5"/>
      <c r="HOL3" s="5"/>
      <c r="HOM3" s="5"/>
      <c r="HON3" s="5"/>
      <c r="HOO3" s="5"/>
      <c r="HOP3" s="5"/>
      <c r="HOQ3" s="5"/>
      <c r="HOR3" s="5"/>
      <c r="HOS3" s="5"/>
      <c r="HOT3" s="5"/>
      <c r="HOU3" s="5"/>
      <c r="HOV3" s="5"/>
      <c r="HOW3" s="5"/>
      <c r="HOX3" s="5"/>
      <c r="HOY3" s="5"/>
      <c r="HOZ3" s="5"/>
      <c r="HPA3" s="5"/>
      <c r="HPB3" s="5"/>
      <c r="HPC3" s="5"/>
      <c r="HPD3" s="5"/>
      <c r="HPE3" s="5"/>
      <c r="HPF3" s="5"/>
      <c r="HPG3" s="5"/>
      <c r="HPH3" s="5"/>
      <c r="HPI3" s="5"/>
      <c r="HPJ3" s="5"/>
      <c r="HPK3" s="5"/>
      <c r="HPL3" s="5"/>
      <c r="HPM3" s="5"/>
      <c r="HPN3" s="5"/>
      <c r="HPO3" s="5"/>
      <c r="HPP3" s="5"/>
      <c r="HPQ3" s="5"/>
      <c r="HPR3" s="5"/>
      <c r="HPS3" s="5"/>
      <c r="HPT3" s="5"/>
      <c r="HPU3" s="5"/>
      <c r="HPV3" s="5"/>
      <c r="HPW3" s="5"/>
      <c r="HPX3" s="5"/>
      <c r="HPY3" s="5"/>
      <c r="HPZ3" s="5"/>
      <c r="HQA3" s="5"/>
      <c r="HQB3" s="5"/>
      <c r="HQC3" s="5"/>
      <c r="HQD3" s="5"/>
      <c r="HQE3" s="5"/>
      <c r="HQF3" s="5"/>
      <c r="HQG3" s="5"/>
      <c r="HQH3" s="5"/>
      <c r="HQI3" s="5"/>
      <c r="HQJ3" s="5"/>
      <c r="HQK3" s="5"/>
      <c r="HQL3" s="5"/>
      <c r="HQM3" s="5"/>
      <c r="HQN3" s="5"/>
      <c r="HQO3" s="5"/>
      <c r="HQP3" s="5"/>
      <c r="HQQ3" s="5"/>
      <c r="HQR3" s="5"/>
      <c r="HQS3" s="5"/>
      <c r="HQT3" s="5"/>
      <c r="HQU3" s="5"/>
      <c r="HQV3" s="5"/>
      <c r="HQW3" s="5"/>
      <c r="HQX3" s="5"/>
      <c r="HQY3" s="5"/>
      <c r="HQZ3" s="5"/>
      <c r="HRA3" s="5"/>
      <c r="HRB3" s="5"/>
      <c r="HRC3" s="5"/>
      <c r="HRD3" s="5"/>
      <c r="HRE3" s="5"/>
      <c r="HRF3" s="5"/>
      <c r="HRG3" s="5"/>
      <c r="HRH3" s="5"/>
      <c r="HRI3" s="5"/>
      <c r="HRJ3" s="5"/>
      <c r="HRK3" s="5"/>
      <c r="HRL3" s="5"/>
      <c r="HRM3" s="5"/>
      <c r="HRN3" s="5"/>
      <c r="HRO3" s="5"/>
      <c r="HRP3" s="5"/>
      <c r="HRQ3" s="5"/>
      <c r="HRR3" s="5"/>
      <c r="HRS3" s="5"/>
      <c r="HRT3" s="5"/>
      <c r="HRU3" s="5"/>
      <c r="HRV3" s="5"/>
      <c r="HRW3" s="5"/>
      <c r="HRX3" s="5"/>
      <c r="HRY3" s="5"/>
      <c r="HRZ3" s="5"/>
      <c r="HSA3" s="5"/>
      <c r="HSB3" s="5"/>
      <c r="HSC3" s="5"/>
      <c r="HSD3" s="5"/>
      <c r="HSE3" s="5"/>
      <c r="HSF3" s="5"/>
      <c r="HSG3" s="5"/>
      <c r="HSH3" s="5"/>
      <c r="HSI3" s="5"/>
      <c r="HSJ3" s="5"/>
      <c r="HSK3" s="5"/>
      <c r="HSL3" s="5"/>
      <c r="HSM3" s="5"/>
      <c r="HSN3" s="5"/>
      <c r="HSO3" s="5"/>
      <c r="HSP3" s="5"/>
      <c r="HSQ3" s="5"/>
      <c r="HSR3" s="5"/>
      <c r="HSS3" s="5"/>
      <c r="HST3" s="5"/>
      <c r="HSU3" s="5"/>
      <c r="HSV3" s="5"/>
      <c r="HSW3" s="5"/>
      <c r="HSX3" s="5"/>
      <c r="HSY3" s="5"/>
      <c r="HSZ3" s="5"/>
      <c r="HTA3" s="5"/>
      <c r="HTB3" s="5"/>
      <c r="HTC3" s="5"/>
      <c r="HTD3" s="5"/>
      <c r="HTE3" s="5"/>
      <c r="HTF3" s="5"/>
      <c r="HTG3" s="5"/>
      <c r="HTH3" s="5"/>
      <c r="HTI3" s="5"/>
      <c r="HTJ3" s="5"/>
      <c r="HTK3" s="5"/>
      <c r="HTL3" s="5"/>
      <c r="HTM3" s="5"/>
      <c r="HTN3" s="5"/>
      <c r="HTO3" s="5"/>
      <c r="HTP3" s="5"/>
      <c r="HTQ3" s="5"/>
      <c r="HTR3" s="5"/>
      <c r="HTS3" s="5"/>
      <c r="HTT3" s="5"/>
      <c r="HTU3" s="5"/>
      <c r="HTV3" s="5"/>
      <c r="HTW3" s="5"/>
      <c r="HTX3" s="5"/>
      <c r="HTY3" s="5"/>
      <c r="HTZ3" s="5"/>
      <c r="HUA3" s="5"/>
      <c r="HUB3" s="5"/>
      <c r="HUC3" s="5"/>
      <c r="HUD3" s="5"/>
      <c r="HUE3" s="5"/>
      <c r="HUF3" s="5"/>
      <c r="HUG3" s="5"/>
      <c r="HUH3" s="5"/>
      <c r="HUI3" s="5"/>
      <c r="HUJ3" s="5"/>
      <c r="HUK3" s="5"/>
      <c r="HUL3" s="5"/>
      <c r="HUM3" s="5"/>
      <c r="HUN3" s="5"/>
      <c r="HUO3" s="5"/>
      <c r="HUP3" s="5"/>
      <c r="HUQ3" s="5"/>
      <c r="HUR3" s="5"/>
      <c r="HUS3" s="5"/>
      <c r="HUT3" s="5"/>
      <c r="HUU3" s="5"/>
      <c r="HUV3" s="5"/>
      <c r="HUW3" s="5"/>
      <c r="HUX3" s="5"/>
      <c r="HUY3" s="5"/>
      <c r="HUZ3" s="5"/>
      <c r="HVA3" s="5"/>
      <c r="HVB3" s="5"/>
      <c r="HVC3" s="5"/>
      <c r="HVD3" s="5"/>
      <c r="HVE3" s="5"/>
      <c r="HVF3" s="5"/>
      <c r="HVG3" s="5"/>
      <c r="HVH3" s="5"/>
      <c r="HVI3" s="5"/>
      <c r="HVJ3" s="5"/>
      <c r="HVK3" s="5"/>
      <c r="HVL3" s="5"/>
      <c r="HVM3" s="5"/>
      <c r="HVN3" s="5"/>
      <c r="HVO3" s="5"/>
      <c r="HVP3" s="5"/>
      <c r="HVQ3" s="5"/>
      <c r="HVR3" s="5"/>
      <c r="HVS3" s="5"/>
      <c r="HVT3" s="5"/>
      <c r="HVU3" s="5"/>
      <c r="HVV3" s="5"/>
      <c r="HVW3" s="5"/>
      <c r="HVX3" s="5"/>
      <c r="HVY3" s="5"/>
      <c r="HVZ3" s="5"/>
      <c r="HWA3" s="5"/>
      <c r="HWB3" s="5"/>
      <c r="HWC3" s="5"/>
      <c r="HWD3" s="5"/>
      <c r="HWE3" s="5"/>
      <c r="HWF3" s="5"/>
      <c r="HWG3" s="5"/>
      <c r="HWH3" s="5"/>
      <c r="HWI3" s="5"/>
      <c r="HWJ3" s="5"/>
      <c r="HWK3" s="5"/>
      <c r="HWL3" s="5"/>
      <c r="HWM3" s="5"/>
      <c r="HWN3" s="5"/>
      <c r="HWO3" s="5"/>
      <c r="HWP3" s="5"/>
      <c r="HWQ3" s="5"/>
      <c r="HWR3" s="5"/>
      <c r="HWS3" s="5"/>
      <c r="HWT3" s="5"/>
      <c r="HWU3" s="5"/>
      <c r="HWV3" s="5"/>
      <c r="HWW3" s="5"/>
      <c r="HWX3" s="5"/>
      <c r="HWY3" s="5"/>
      <c r="HWZ3" s="5"/>
      <c r="HXA3" s="5"/>
      <c r="HXB3" s="5"/>
      <c r="HXC3" s="5"/>
      <c r="HXD3" s="5"/>
      <c r="HXE3" s="5"/>
      <c r="HXF3" s="5"/>
      <c r="HXG3" s="5"/>
      <c r="HXH3" s="5"/>
      <c r="HXI3" s="5"/>
      <c r="HXJ3" s="5"/>
      <c r="HXK3" s="5"/>
      <c r="HXL3" s="5"/>
      <c r="HXM3" s="5"/>
      <c r="HXN3" s="5"/>
      <c r="HXO3" s="5"/>
      <c r="HXP3" s="5"/>
      <c r="HXQ3" s="5"/>
      <c r="HXR3" s="5"/>
      <c r="HXS3" s="5"/>
      <c r="HXT3" s="5"/>
      <c r="HXU3" s="5"/>
      <c r="HXV3" s="5"/>
      <c r="HXW3" s="5"/>
      <c r="HXX3" s="5"/>
      <c r="HXY3" s="5"/>
      <c r="HXZ3" s="5"/>
      <c r="HYA3" s="5"/>
      <c r="HYB3" s="5"/>
      <c r="HYC3" s="5"/>
      <c r="HYD3" s="5"/>
      <c r="HYE3" s="5"/>
      <c r="HYF3" s="5"/>
      <c r="HYG3" s="5"/>
      <c r="HYH3" s="5"/>
      <c r="HYI3" s="5"/>
      <c r="HYJ3" s="5"/>
      <c r="HYK3" s="5"/>
      <c r="HYL3" s="5"/>
      <c r="HYM3" s="5"/>
      <c r="HYN3" s="5"/>
      <c r="HYO3" s="5"/>
      <c r="HYP3" s="5"/>
      <c r="HYQ3" s="5"/>
      <c r="HYR3" s="5"/>
      <c r="HYS3" s="5"/>
      <c r="HYT3" s="5"/>
      <c r="HYU3" s="5"/>
      <c r="HYV3" s="5"/>
      <c r="HYW3" s="5"/>
      <c r="HYX3" s="5"/>
      <c r="HYY3" s="5"/>
      <c r="HYZ3" s="5"/>
      <c r="HZA3" s="5"/>
      <c r="HZB3" s="5"/>
      <c r="HZC3" s="5"/>
      <c r="HZD3" s="5"/>
      <c r="HZE3" s="5"/>
      <c r="HZF3" s="5"/>
      <c r="HZG3" s="5"/>
      <c r="HZH3" s="5"/>
      <c r="HZI3" s="5"/>
      <c r="HZJ3" s="5"/>
      <c r="HZK3" s="5"/>
      <c r="HZL3" s="5"/>
      <c r="HZM3" s="5"/>
      <c r="HZN3" s="5"/>
      <c r="HZO3" s="5"/>
      <c r="HZP3" s="5"/>
      <c r="HZQ3" s="5"/>
      <c r="HZR3" s="5"/>
      <c r="HZS3" s="5"/>
      <c r="HZT3" s="5"/>
      <c r="HZU3" s="5"/>
      <c r="HZV3" s="5"/>
      <c r="HZW3" s="5"/>
      <c r="HZX3" s="5"/>
      <c r="HZY3" s="5"/>
      <c r="HZZ3" s="5"/>
      <c r="IAA3" s="5"/>
      <c r="IAB3" s="5"/>
      <c r="IAC3" s="5"/>
      <c r="IAD3" s="5"/>
      <c r="IAE3" s="5"/>
      <c r="IAF3" s="5"/>
      <c r="IAG3" s="5"/>
      <c r="IAH3" s="5"/>
      <c r="IAI3" s="5"/>
      <c r="IAJ3" s="5"/>
      <c r="IAK3" s="5"/>
      <c r="IAL3" s="5"/>
      <c r="IAM3" s="5"/>
      <c r="IAN3" s="5"/>
      <c r="IAO3" s="5"/>
      <c r="IAP3" s="5"/>
      <c r="IAQ3" s="5"/>
      <c r="IAR3" s="5"/>
      <c r="IAS3" s="5"/>
      <c r="IAT3" s="5"/>
      <c r="IAU3" s="5"/>
      <c r="IAV3" s="5"/>
      <c r="IAW3" s="5"/>
      <c r="IAX3" s="5"/>
      <c r="IAY3" s="5"/>
      <c r="IAZ3" s="5"/>
      <c r="IBA3" s="5"/>
      <c r="IBB3" s="5"/>
      <c r="IBC3" s="5"/>
      <c r="IBD3" s="5"/>
      <c r="IBE3" s="5"/>
      <c r="IBF3" s="5"/>
      <c r="IBG3" s="5"/>
      <c r="IBH3" s="5"/>
      <c r="IBI3" s="5"/>
      <c r="IBJ3" s="5"/>
      <c r="IBK3" s="5"/>
      <c r="IBL3" s="5"/>
      <c r="IBM3" s="5"/>
      <c r="IBN3" s="5"/>
      <c r="IBO3" s="5"/>
      <c r="IBP3" s="5"/>
      <c r="IBQ3" s="5"/>
      <c r="IBR3" s="5"/>
      <c r="IBS3" s="5"/>
      <c r="IBT3" s="5"/>
      <c r="IBU3" s="5"/>
      <c r="IBV3" s="5"/>
      <c r="IBW3" s="5"/>
      <c r="IBX3" s="5"/>
      <c r="IBY3" s="5"/>
      <c r="IBZ3" s="5"/>
      <c r="ICA3" s="5"/>
      <c r="ICB3" s="5"/>
      <c r="ICC3" s="5"/>
      <c r="ICD3" s="5"/>
      <c r="ICE3" s="5"/>
      <c r="ICF3" s="5"/>
      <c r="ICG3" s="5"/>
      <c r="ICH3" s="5"/>
      <c r="ICI3" s="5"/>
      <c r="ICJ3" s="5"/>
      <c r="ICK3" s="5"/>
      <c r="ICL3" s="5"/>
      <c r="ICM3" s="5"/>
      <c r="ICN3" s="5"/>
      <c r="ICO3" s="5"/>
      <c r="ICP3" s="5"/>
      <c r="ICQ3" s="5"/>
      <c r="ICR3" s="5"/>
      <c r="ICS3" s="5"/>
      <c r="ICT3" s="5"/>
      <c r="ICU3" s="5"/>
      <c r="ICV3" s="5"/>
      <c r="ICW3" s="5"/>
      <c r="ICX3" s="5"/>
      <c r="ICY3" s="5"/>
      <c r="ICZ3" s="5"/>
      <c r="IDA3" s="5"/>
      <c r="IDB3" s="5"/>
      <c r="IDC3" s="5"/>
      <c r="IDD3" s="5"/>
      <c r="IDE3" s="5"/>
      <c r="IDF3" s="5"/>
      <c r="IDG3" s="5"/>
      <c r="IDH3" s="5"/>
      <c r="IDI3" s="5"/>
      <c r="IDJ3" s="5"/>
      <c r="IDK3" s="5"/>
      <c r="IDL3" s="5"/>
      <c r="IDM3" s="5"/>
      <c r="IDN3" s="5"/>
      <c r="IDO3" s="5"/>
      <c r="IDP3" s="5"/>
      <c r="IDQ3" s="5"/>
      <c r="IDR3" s="5"/>
      <c r="IDS3" s="5"/>
      <c r="IDT3" s="5"/>
      <c r="IDU3" s="5"/>
      <c r="IDV3" s="5"/>
      <c r="IDW3" s="5"/>
      <c r="IDX3" s="5"/>
      <c r="IDY3" s="5"/>
      <c r="IDZ3" s="5"/>
      <c r="IEA3" s="5"/>
      <c r="IEB3" s="5"/>
      <c r="IEC3" s="5"/>
      <c r="IED3" s="5"/>
      <c r="IEE3" s="5"/>
      <c r="IEF3" s="5"/>
      <c r="IEG3" s="5"/>
      <c r="IEH3" s="5"/>
      <c r="IEI3" s="5"/>
      <c r="IEJ3" s="5"/>
      <c r="IEK3" s="5"/>
      <c r="IEL3" s="5"/>
      <c r="IEM3" s="5"/>
      <c r="IEN3" s="5"/>
      <c r="IEO3" s="5"/>
      <c r="IEP3" s="5"/>
      <c r="IEQ3" s="5"/>
      <c r="IER3" s="5"/>
      <c r="IES3" s="5"/>
      <c r="IET3" s="5"/>
      <c r="IEU3" s="5"/>
      <c r="IEV3" s="5"/>
      <c r="IEW3" s="5"/>
      <c r="IEX3" s="5"/>
      <c r="IEY3" s="5"/>
      <c r="IEZ3" s="5"/>
      <c r="IFA3" s="5"/>
      <c r="IFB3" s="5"/>
      <c r="IFC3" s="5"/>
      <c r="IFD3" s="5"/>
      <c r="IFE3" s="5"/>
      <c r="IFF3" s="5"/>
      <c r="IFG3" s="5"/>
      <c r="IFH3" s="5"/>
      <c r="IFI3" s="5"/>
      <c r="IFJ3" s="5"/>
      <c r="IFK3" s="5"/>
      <c r="IFL3" s="5"/>
      <c r="IFM3" s="5"/>
      <c r="IFN3" s="5"/>
      <c r="IFO3" s="5"/>
      <c r="IFP3" s="5"/>
      <c r="IFQ3" s="5"/>
      <c r="IFR3" s="5"/>
      <c r="IFS3" s="5"/>
      <c r="IFT3" s="5"/>
      <c r="IFU3" s="5"/>
      <c r="IFV3" s="5"/>
      <c r="IFW3" s="5"/>
      <c r="IFX3" s="5"/>
      <c r="IFY3" s="5"/>
      <c r="IFZ3" s="5"/>
      <c r="IGA3" s="5"/>
      <c r="IGB3" s="5"/>
      <c r="IGC3" s="5"/>
      <c r="IGD3" s="5"/>
      <c r="IGE3" s="5"/>
      <c r="IGF3" s="5"/>
      <c r="IGG3" s="5"/>
      <c r="IGH3" s="5"/>
      <c r="IGI3" s="5"/>
      <c r="IGJ3" s="5"/>
      <c r="IGK3" s="5"/>
      <c r="IGL3" s="5"/>
      <c r="IGM3" s="5"/>
      <c r="IGN3" s="5"/>
      <c r="IGO3" s="5"/>
      <c r="IGP3" s="5"/>
      <c r="IGQ3" s="5"/>
      <c r="IGR3" s="5"/>
      <c r="IGS3" s="5"/>
      <c r="IGT3" s="5"/>
      <c r="IGU3" s="5"/>
      <c r="IGV3" s="5"/>
      <c r="IGW3" s="5"/>
      <c r="IGX3" s="5"/>
      <c r="IGY3" s="5"/>
      <c r="IGZ3" s="5"/>
      <c r="IHA3" s="5"/>
      <c r="IHB3" s="5"/>
      <c r="IHC3" s="5"/>
      <c r="IHD3" s="5"/>
      <c r="IHE3" s="5"/>
      <c r="IHF3" s="5"/>
      <c r="IHG3" s="5"/>
      <c r="IHH3" s="5"/>
      <c r="IHI3" s="5"/>
      <c r="IHJ3" s="5"/>
      <c r="IHK3" s="5"/>
      <c r="IHL3" s="5"/>
      <c r="IHM3" s="5"/>
      <c r="IHN3" s="5"/>
      <c r="IHO3" s="5"/>
      <c r="IHP3" s="5"/>
      <c r="IHQ3" s="5"/>
      <c r="IHR3" s="5"/>
      <c r="IHS3" s="5"/>
      <c r="IHT3" s="5"/>
      <c r="IHU3" s="5"/>
      <c r="IHV3" s="5"/>
      <c r="IHW3" s="5"/>
      <c r="IHX3" s="5"/>
      <c r="IHY3" s="5"/>
      <c r="IHZ3" s="5"/>
      <c r="IIA3" s="5"/>
      <c r="IIB3" s="5"/>
      <c r="IIC3" s="5"/>
      <c r="IID3" s="5"/>
      <c r="IIE3" s="5"/>
      <c r="IIF3" s="5"/>
      <c r="IIG3" s="5"/>
      <c r="IIH3" s="5"/>
      <c r="III3" s="5"/>
      <c r="IIJ3" s="5"/>
      <c r="IIK3" s="5"/>
      <c r="IIL3" s="5"/>
      <c r="IIM3" s="5"/>
      <c r="IIN3" s="5"/>
      <c r="IIO3" s="5"/>
      <c r="IIP3" s="5"/>
      <c r="IIQ3" s="5"/>
      <c r="IIR3" s="5"/>
      <c r="IIS3" s="5"/>
      <c r="IIT3" s="5"/>
      <c r="IIU3" s="5"/>
      <c r="IIV3" s="5"/>
      <c r="IIW3" s="5"/>
      <c r="IIX3" s="5"/>
      <c r="IIY3" s="5"/>
      <c r="IIZ3" s="5"/>
      <c r="IJA3" s="5"/>
      <c r="IJB3" s="5"/>
      <c r="IJC3" s="5"/>
      <c r="IJD3" s="5"/>
      <c r="IJE3" s="5"/>
      <c r="IJF3" s="5"/>
      <c r="IJG3" s="5"/>
      <c r="IJH3" s="5"/>
      <c r="IJI3" s="5"/>
      <c r="IJJ3" s="5"/>
      <c r="IJK3" s="5"/>
      <c r="IJL3" s="5"/>
      <c r="IJM3" s="5"/>
      <c r="IJN3" s="5"/>
      <c r="IJO3" s="5"/>
      <c r="IJP3" s="5"/>
      <c r="IJQ3" s="5"/>
      <c r="IJR3" s="5"/>
      <c r="IJS3" s="5"/>
      <c r="IJT3" s="5"/>
      <c r="IJU3" s="5"/>
      <c r="IJV3" s="5"/>
      <c r="IJW3" s="5"/>
      <c r="IJX3" s="5"/>
      <c r="IJY3" s="5"/>
      <c r="IJZ3" s="5"/>
      <c r="IKA3" s="5"/>
      <c r="IKB3" s="5"/>
      <c r="IKC3" s="5"/>
      <c r="IKD3" s="5"/>
      <c r="IKE3" s="5"/>
      <c r="IKF3" s="5"/>
      <c r="IKG3" s="5"/>
      <c r="IKH3" s="5"/>
      <c r="IKI3" s="5"/>
      <c r="IKJ3" s="5"/>
      <c r="IKK3" s="5"/>
      <c r="IKL3" s="5"/>
      <c r="IKM3" s="5"/>
      <c r="IKN3" s="5"/>
      <c r="IKO3" s="5"/>
      <c r="IKP3" s="5"/>
      <c r="IKQ3" s="5"/>
      <c r="IKR3" s="5"/>
      <c r="IKS3" s="5"/>
      <c r="IKT3" s="5"/>
      <c r="IKU3" s="5"/>
      <c r="IKV3" s="5"/>
      <c r="IKW3" s="5"/>
      <c r="IKX3" s="5"/>
      <c r="IKY3" s="5"/>
      <c r="IKZ3" s="5"/>
      <c r="ILA3" s="5"/>
      <c r="ILB3" s="5"/>
      <c r="ILC3" s="5"/>
      <c r="ILD3" s="5"/>
      <c r="ILE3" s="5"/>
      <c r="ILF3" s="5"/>
      <c r="ILG3" s="5"/>
      <c r="ILH3" s="5"/>
      <c r="ILI3" s="5"/>
      <c r="ILJ3" s="5"/>
      <c r="ILK3" s="5"/>
      <c r="ILL3" s="5"/>
      <c r="ILM3" s="5"/>
      <c r="ILN3" s="5"/>
      <c r="ILO3" s="5"/>
      <c r="ILP3" s="5"/>
      <c r="ILQ3" s="5"/>
      <c r="ILR3" s="5"/>
      <c r="ILS3" s="5"/>
      <c r="ILT3" s="5"/>
      <c r="ILU3" s="5"/>
      <c r="ILV3" s="5"/>
      <c r="ILW3" s="5"/>
      <c r="ILX3" s="5"/>
      <c r="ILY3" s="5"/>
      <c r="ILZ3" s="5"/>
      <c r="IMA3" s="5"/>
      <c r="IMB3" s="5"/>
      <c r="IMC3" s="5"/>
      <c r="IMD3" s="5"/>
      <c r="IME3" s="5"/>
      <c r="IMF3" s="5"/>
      <c r="IMG3" s="5"/>
      <c r="IMH3" s="5"/>
      <c r="IMI3" s="5"/>
      <c r="IMJ3" s="5"/>
      <c r="IMK3" s="5"/>
      <c r="IML3" s="5"/>
      <c r="IMM3" s="5"/>
      <c r="IMN3" s="5"/>
      <c r="IMO3" s="5"/>
      <c r="IMP3" s="5"/>
      <c r="IMQ3" s="5"/>
      <c r="IMR3" s="5"/>
      <c r="IMS3" s="5"/>
      <c r="IMT3" s="5"/>
      <c r="IMU3" s="5"/>
      <c r="IMV3" s="5"/>
      <c r="IMW3" s="5"/>
      <c r="IMX3" s="5"/>
      <c r="IMY3" s="5"/>
      <c r="IMZ3" s="5"/>
      <c r="INA3" s="5"/>
      <c r="INB3" s="5"/>
      <c r="INC3" s="5"/>
      <c r="IND3" s="5"/>
      <c r="INE3" s="5"/>
      <c r="INF3" s="5"/>
      <c r="ING3" s="5"/>
      <c r="INH3" s="5"/>
      <c r="INI3" s="5"/>
      <c r="INJ3" s="5"/>
      <c r="INK3" s="5"/>
      <c r="INL3" s="5"/>
      <c r="INM3" s="5"/>
      <c r="INN3" s="5"/>
      <c r="INO3" s="5"/>
      <c r="INP3" s="5"/>
      <c r="INQ3" s="5"/>
      <c r="INR3" s="5"/>
      <c r="INS3" s="5"/>
      <c r="INT3" s="5"/>
      <c r="INU3" s="5"/>
      <c r="INV3" s="5"/>
      <c r="INW3" s="5"/>
      <c r="INX3" s="5"/>
      <c r="INY3" s="5"/>
      <c r="INZ3" s="5"/>
      <c r="IOA3" s="5"/>
      <c r="IOB3" s="5"/>
      <c r="IOC3" s="5"/>
      <c r="IOD3" s="5"/>
      <c r="IOE3" s="5"/>
      <c r="IOF3" s="5"/>
      <c r="IOG3" s="5"/>
      <c r="IOH3" s="5"/>
      <c r="IOI3" s="5"/>
      <c r="IOJ3" s="5"/>
      <c r="IOK3" s="5"/>
      <c r="IOL3" s="5"/>
      <c r="IOM3" s="5"/>
      <c r="ION3" s="5"/>
      <c r="IOO3" s="5"/>
      <c r="IOP3" s="5"/>
      <c r="IOQ3" s="5"/>
      <c r="IOR3" s="5"/>
      <c r="IOS3" s="5"/>
      <c r="IOT3" s="5"/>
      <c r="IOU3" s="5"/>
      <c r="IOV3" s="5"/>
      <c r="IOW3" s="5"/>
      <c r="IOX3" s="5"/>
      <c r="IOY3" s="5"/>
      <c r="IOZ3" s="5"/>
      <c r="IPA3" s="5"/>
      <c r="IPB3" s="5"/>
      <c r="IPC3" s="5"/>
      <c r="IPD3" s="5"/>
      <c r="IPE3" s="5"/>
      <c r="IPF3" s="5"/>
      <c r="IPG3" s="5"/>
      <c r="IPH3" s="5"/>
      <c r="IPI3" s="5"/>
      <c r="IPJ3" s="5"/>
      <c r="IPK3" s="5"/>
      <c r="IPL3" s="5"/>
      <c r="IPM3" s="5"/>
      <c r="IPN3" s="5"/>
      <c r="IPO3" s="5"/>
      <c r="IPP3" s="5"/>
      <c r="IPQ3" s="5"/>
      <c r="IPR3" s="5"/>
      <c r="IPS3" s="5"/>
      <c r="IPT3" s="5"/>
      <c r="IPU3" s="5"/>
      <c r="IPV3" s="5"/>
      <c r="IPW3" s="5"/>
      <c r="IPX3" s="5"/>
      <c r="IPY3" s="5"/>
      <c r="IPZ3" s="5"/>
      <c r="IQA3" s="5"/>
      <c r="IQB3" s="5"/>
      <c r="IQC3" s="5"/>
      <c r="IQD3" s="5"/>
      <c r="IQE3" s="5"/>
      <c r="IQF3" s="5"/>
      <c r="IQG3" s="5"/>
      <c r="IQH3" s="5"/>
      <c r="IQI3" s="5"/>
      <c r="IQJ3" s="5"/>
      <c r="IQK3" s="5"/>
      <c r="IQL3" s="5"/>
      <c r="IQM3" s="5"/>
      <c r="IQN3" s="5"/>
      <c r="IQO3" s="5"/>
      <c r="IQP3" s="5"/>
      <c r="IQQ3" s="5"/>
      <c r="IQR3" s="5"/>
      <c r="IQS3" s="5"/>
      <c r="IQT3" s="5"/>
      <c r="IQU3" s="5"/>
      <c r="IQV3" s="5"/>
      <c r="IQW3" s="5"/>
      <c r="IQX3" s="5"/>
      <c r="IQY3" s="5"/>
      <c r="IQZ3" s="5"/>
      <c r="IRA3" s="5"/>
      <c r="IRB3" s="5"/>
      <c r="IRC3" s="5"/>
      <c r="IRD3" s="5"/>
      <c r="IRE3" s="5"/>
      <c r="IRF3" s="5"/>
      <c r="IRG3" s="5"/>
      <c r="IRH3" s="5"/>
      <c r="IRI3" s="5"/>
      <c r="IRJ3" s="5"/>
      <c r="IRK3" s="5"/>
      <c r="IRL3" s="5"/>
      <c r="IRM3" s="5"/>
      <c r="IRN3" s="5"/>
      <c r="IRO3" s="5"/>
      <c r="IRP3" s="5"/>
      <c r="IRQ3" s="5"/>
      <c r="IRR3" s="5"/>
      <c r="IRS3" s="5"/>
      <c r="IRT3" s="5"/>
      <c r="IRU3" s="5"/>
      <c r="IRV3" s="5"/>
      <c r="IRW3" s="5"/>
      <c r="IRX3" s="5"/>
      <c r="IRY3" s="5"/>
      <c r="IRZ3" s="5"/>
      <c r="ISA3" s="5"/>
      <c r="ISB3" s="5"/>
      <c r="ISC3" s="5"/>
      <c r="ISD3" s="5"/>
      <c r="ISE3" s="5"/>
      <c r="ISF3" s="5"/>
      <c r="ISG3" s="5"/>
      <c r="ISH3" s="5"/>
      <c r="ISI3" s="5"/>
      <c r="ISJ3" s="5"/>
      <c r="ISK3" s="5"/>
      <c r="ISL3" s="5"/>
      <c r="ISM3" s="5"/>
      <c r="ISN3" s="5"/>
      <c r="ISO3" s="5"/>
      <c r="ISP3" s="5"/>
      <c r="ISQ3" s="5"/>
      <c r="ISR3" s="5"/>
      <c r="ISS3" s="5"/>
      <c r="IST3" s="5"/>
      <c r="ISU3" s="5"/>
      <c r="ISV3" s="5"/>
      <c r="ISW3" s="5"/>
      <c r="ISX3" s="5"/>
      <c r="ISY3" s="5"/>
      <c r="ISZ3" s="5"/>
      <c r="ITA3" s="5"/>
      <c r="ITB3" s="5"/>
      <c r="ITC3" s="5"/>
      <c r="ITD3" s="5"/>
      <c r="ITE3" s="5"/>
      <c r="ITF3" s="5"/>
      <c r="ITG3" s="5"/>
      <c r="ITH3" s="5"/>
      <c r="ITI3" s="5"/>
      <c r="ITJ3" s="5"/>
      <c r="ITK3" s="5"/>
      <c r="ITL3" s="5"/>
      <c r="ITM3" s="5"/>
      <c r="ITN3" s="5"/>
      <c r="ITO3" s="5"/>
      <c r="ITP3" s="5"/>
      <c r="ITQ3" s="5"/>
      <c r="ITR3" s="5"/>
      <c r="ITS3" s="5"/>
      <c r="ITT3" s="5"/>
      <c r="ITU3" s="5"/>
      <c r="ITV3" s="5"/>
      <c r="ITW3" s="5"/>
      <c r="ITX3" s="5"/>
      <c r="ITY3" s="5"/>
      <c r="ITZ3" s="5"/>
      <c r="IUA3" s="5"/>
      <c r="IUB3" s="5"/>
      <c r="IUC3" s="5"/>
      <c r="IUD3" s="5"/>
      <c r="IUE3" s="5"/>
      <c r="IUF3" s="5"/>
      <c r="IUG3" s="5"/>
      <c r="IUH3" s="5"/>
      <c r="IUI3" s="5"/>
      <c r="IUJ3" s="5"/>
      <c r="IUK3" s="5"/>
      <c r="IUL3" s="5"/>
      <c r="IUM3" s="5"/>
      <c r="IUN3" s="5"/>
      <c r="IUO3" s="5"/>
      <c r="IUP3" s="5"/>
      <c r="IUQ3" s="5"/>
      <c r="IUR3" s="5"/>
      <c r="IUS3" s="5"/>
      <c r="IUT3" s="5"/>
      <c r="IUU3" s="5"/>
      <c r="IUV3" s="5"/>
      <c r="IUW3" s="5"/>
      <c r="IUX3" s="5"/>
      <c r="IUY3" s="5"/>
      <c r="IUZ3" s="5"/>
      <c r="IVA3" s="5"/>
      <c r="IVB3" s="5"/>
      <c r="IVC3" s="5"/>
      <c r="IVD3" s="5"/>
      <c r="IVE3" s="5"/>
      <c r="IVF3" s="5"/>
      <c r="IVG3" s="5"/>
      <c r="IVH3" s="5"/>
      <c r="IVI3" s="5"/>
      <c r="IVJ3" s="5"/>
      <c r="IVK3" s="5"/>
      <c r="IVL3" s="5"/>
      <c r="IVM3" s="5"/>
      <c r="IVN3" s="5"/>
      <c r="IVO3" s="5"/>
      <c r="IVP3" s="5"/>
      <c r="IVQ3" s="5"/>
      <c r="IVR3" s="5"/>
      <c r="IVS3" s="5"/>
      <c r="IVT3" s="5"/>
      <c r="IVU3" s="5"/>
      <c r="IVV3" s="5"/>
      <c r="IVW3" s="5"/>
      <c r="IVX3" s="5"/>
      <c r="IVY3" s="5"/>
      <c r="IVZ3" s="5"/>
      <c r="IWA3" s="5"/>
      <c r="IWB3" s="5"/>
      <c r="IWC3" s="5"/>
      <c r="IWD3" s="5"/>
      <c r="IWE3" s="5"/>
      <c r="IWF3" s="5"/>
      <c r="IWG3" s="5"/>
      <c r="IWH3" s="5"/>
      <c r="IWI3" s="5"/>
      <c r="IWJ3" s="5"/>
      <c r="IWK3" s="5"/>
      <c r="IWL3" s="5"/>
      <c r="IWM3" s="5"/>
      <c r="IWN3" s="5"/>
      <c r="IWO3" s="5"/>
      <c r="IWP3" s="5"/>
      <c r="IWQ3" s="5"/>
      <c r="IWR3" s="5"/>
      <c r="IWS3" s="5"/>
      <c r="IWT3" s="5"/>
      <c r="IWU3" s="5"/>
      <c r="IWV3" s="5"/>
      <c r="IWW3" s="5"/>
      <c r="IWX3" s="5"/>
      <c r="IWY3" s="5"/>
      <c r="IWZ3" s="5"/>
      <c r="IXA3" s="5"/>
      <c r="IXB3" s="5"/>
      <c r="IXC3" s="5"/>
      <c r="IXD3" s="5"/>
      <c r="IXE3" s="5"/>
      <c r="IXF3" s="5"/>
      <c r="IXG3" s="5"/>
      <c r="IXH3" s="5"/>
      <c r="IXI3" s="5"/>
      <c r="IXJ3" s="5"/>
      <c r="IXK3" s="5"/>
      <c r="IXL3" s="5"/>
      <c r="IXM3" s="5"/>
      <c r="IXN3" s="5"/>
      <c r="IXO3" s="5"/>
      <c r="IXP3" s="5"/>
      <c r="IXQ3" s="5"/>
      <c r="IXR3" s="5"/>
      <c r="IXS3" s="5"/>
      <c r="IXT3" s="5"/>
      <c r="IXU3" s="5"/>
      <c r="IXV3" s="5"/>
      <c r="IXW3" s="5"/>
      <c r="IXX3" s="5"/>
      <c r="IXY3" s="5"/>
      <c r="IXZ3" s="5"/>
      <c r="IYA3" s="5"/>
      <c r="IYB3" s="5"/>
      <c r="IYC3" s="5"/>
      <c r="IYD3" s="5"/>
      <c r="IYE3" s="5"/>
      <c r="IYF3" s="5"/>
      <c r="IYG3" s="5"/>
      <c r="IYH3" s="5"/>
      <c r="IYI3" s="5"/>
      <c r="IYJ3" s="5"/>
      <c r="IYK3" s="5"/>
      <c r="IYL3" s="5"/>
      <c r="IYM3" s="5"/>
      <c r="IYN3" s="5"/>
      <c r="IYO3" s="5"/>
      <c r="IYP3" s="5"/>
      <c r="IYQ3" s="5"/>
      <c r="IYR3" s="5"/>
      <c r="IYS3" s="5"/>
      <c r="IYT3" s="5"/>
      <c r="IYU3" s="5"/>
      <c r="IYV3" s="5"/>
      <c r="IYW3" s="5"/>
      <c r="IYX3" s="5"/>
      <c r="IYY3" s="5"/>
      <c r="IYZ3" s="5"/>
      <c r="IZA3" s="5"/>
      <c r="IZB3" s="5"/>
      <c r="IZC3" s="5"/>
      <c r="IZD3" s="5"/>
      <c r="IZE3" s="5"/>
      <c r="IZF3" s="5"/>
      <c r="IZG3" s="5"/>
      <c r="IZH3" s="5"/>
      <c r="IZI3" s="5"/>
      <c r="IZJ3" s="5"/>
      <c r="IZK3" s="5"/>
      <c r="IZL3" s="5"/>
      <c r="IZM3" s="5"/>
      <c r="IZN3" s="5"/>
      <c r="IZO3" s="5"/>
      <c r="IZP3" s="5"/>
      <c r="IZQ3" s="5"/>
      <c r="IZR3" s="5"/>
      <c r="IZS3" s="5"/>
      <c r="IZT3" s="5"/>
      <c r="IZU3" s="5"/>
      <c r="IZV3" s="5"/>
      <c r="IZW3" s="5"/>
      <c r="IZX3" s="5"/>
      <c r="IZY3" s="5"/>
      <c r="IZZ3" s="5"/>
      <c r="JAA3" s="5"/>
      <c r="JAB3" s="5"/>
      <c r="JAC3" s="5"/>
      <c r="JAD3" s="5"/>
      <c r="JAE3" s="5"/>
      <c r="JAF3" s="5"/>
      <c r="JAG3" s="5"/>
      <c r="JAH3" s="5"/>
      <c r="JAI3" s="5"/>
      <c r="JAJ3" s="5"/>
      <c r="JAK3" s="5"/>
      <c r="JAL3" s="5"/>
      <c r="JAM3" s="5"/>
      <c r="JAN3" s="5"/>
      <c r="JAO3" s="5"/>
      <c r="JAP3" s="5"/>
      <c r="JAQ3" s="5"/>
      <c r="JAR3" s="5"/>
      <c r="JAS3" s="5"/>
      <c r="JAT3" s="5"/>
      <c r="JAU3" s="5"/>
      <c r="JAV3" s="5"/>
      <c r="JAW3" s="5"/>
      <c r="JAX3" s="5"/>
      <c r="JAY3" s="5"/>
      <c r="JAZ3" s="5"/>
      <c r="JBA3" s="5"/>
      <c r="JBB3" s="5"/>
      <c r="JBC3" s="5"/>
      <c r="JBD3" s="5"/>
      <c r="JBE3" s="5"/>
      <c r="JBF3" s="5"/>
      <c r="JBG3" s="5"/>
      <c r="JBH3" s="5"/>
      <c r="JBI3" s="5"/>
      <c r="JBJ3" s="5"/>
      <c r="JBK3" s="5"/>
      <c r="JBL3" s="5"/>
      <c r="JBM3" s="5"/>
      <c r="JBN3" s="5"/>
      <c r="JBO3" s="5"/>
      <c r="JBP3" s="5"/>
      <c r="JBQ3" s="5"/>
      <c r="JBR3" s="5"/>
      <c r="JBS3" s="5"/>
      <c r="JBT3" s="5"/>
      <c r="JBU3" s="5"/>
      <c r="JBV3" s="5"/>
      <c r="JBW3" s="5"/>
      <c r="JBX3" s="5"/>
      <c r="JBY3" s="5"/>
      <c r="JBZ3" s="5"/>
      <c r="JCA3" s="5"/>
      <c r="JCB3" s="5"/>
      <c r="JCC3" s="5"/>
      <c r="JCD3" s="5"/>
      <c r="JCE3" s="5"/>
      <c r="JCF3" s="5"/>
      <c r="JCG3" s="5"/>
      <c r="JCH3" s="5"/>
      <c r="JCI3" s="5"/>
      <c r="JCJ3" s="5"/>
      <c r="JCK3" s="5"/>
      <c r="JCL3" s="5"/>
      <c r="JCM3" s="5"/>
      <c r="JCN3" s="5"/>
      <c r="JCO3" s="5"/>
      <c r="JCP3" s="5"/>
      <c r="JCQ3" s="5"/>
      <c r="JCR3" s="5"/>
      <c r="JCS3" s="5"/>
      <c r="JCT3" s="5"/>
      <c r="JCU3" s="5"/>
      <c r="JCV3" s="5"/>
      <c r="JCW3" s="5"/>
      <c r="JCX3" s="5"/>
      <c r="JCY3" s="5"/>
      <c r="JCZ3" s="5"/>
      <c r="JDA3" s="5"/>
      <c r="JDB3" s="5"/>
      <c r="JDC3" s="5"/>
      <c r="JDD3" s="5"/>
      <c r="JDE3" s="5"/>
      <c r="JDF3" s="5"/>
      <c r="JDG3" s="5"/>
      <c r="JDH3" s="5"/>
      <c r="JDI3" s="5"/>
      <c r="JDJ3" s="5"/>
      <c r="JDK3" s="5"/>
      <c r="JDL3" s="5"/>
      <c r="JDM3" s="5"/>
      <c r="JDN3" s="5"/>
      <c r="JDO3" s="5"/>
      <c r="JDP3" s="5"/>
      <c r="JDQ3" s="5"/>
      <c r="JDR3" s="5"/>
      <c r="JDS3" s="5"/>
      <c r="JDT3" s="5"/>
      <c r="JDU3" s="5"/>
      <c r="JDV3" s="5"/>
      <c r="JDW3" s="5"/>
      <c r="JDX3" s="5"/>
      <c r="JDY3" s="5"/>
      <c r="JDZ3" s="5"/>
      <c r="JEA3" s="5"/>
      <c r="JEB3" s="5"/>
      <c r="JEC3" s="5"/>
      <c r="JED3" s="5"/>
      <c r="JEE3" s="5"/>
      <c r="JEF3" s="5"/>
      <c r="JEG3" s="5"/>
      <c r="JEH3" s="5"/>
      <c r="JEI3" s="5"/>
      <c r="JEJ3" s="5"/>
      <c r="JEK3" s="5"/>
      <c r="JEL3" s="5"/>
      <c r="JEM3" s="5"/>
      <c r="JEN3" s="5"/>
      <c r="JEO3" s="5"/>
      <c r="JEP3" s="5"/>
      <c r="JEQ3" s="5"/>
      <c r="JER3" s="5"/>
      <c r="JES3" s="5"/>
      <c r="JET3" s="5"/>
      <c r="JEU3" s="5"/>
      <c r="JEV3" s="5"/>
      <c r="JEW3" s="5"/>
      <c r="JEX3" s="5"/>
      <c r="JEY3" s="5"/>
      <c r="JEZ3" s="5"/>
      <c r="JFA3" s="5"/>
      <c r="JFB3" s="5"/>
      <c r="JFC3" s="5"/>
      <c r="JFD3" s="5"/>
      <c r="JFE3" s="5"/>
      <c r="JFF3" s="5"/>
      <c r="JFG3" s="5"/>
      <c r="JFH3" s="5"/>
      <c r="JFI3" s="5"/>
      <c r="JFJ3" s="5"/>
      <c r="JFK3" s="5"/>
      <c r="JFL3" s="5"/>
      <c r="JFM3" s="5"/>
      <c r="JFN3" s="5"/>
      <c r="JFO3" s="5"/>
      <c r="JFP3" s="5"/>
      <c r="JFQ3" s="5"/>
      <c r="JFR3" s="5"/>
      <c r="JFS3" s="5"/>
      <c r="JFT3" s="5"/>
      <c r="JFU3" s="5"/>
      <c r="JFV3" s="5"/>
      <c r="JFW3" s="5"/>
      <c r="JFX3" s="5"/>
      <c r="JFY3" s="5"/>
      <c r="JFZ3" s="5"/>
      <c r="JGA3" s="5"/>
      <c r="JGB3" s="5"/>
      <c r="JGC3" s="5"/>
      <c r="JGD3" s="5"/>
      <c r="JGE3" s="5"/>
      <c r="JGF3" s="5"/>
      <c r="JGG3" s="5"/>
      <c r="JGH3" s="5"/>
      <c r="JGI3" s="5"/>
      <c r="JGJ3" s="5"/>
      <c r="JGK3" s="5"/>
      <c r="JGL3" s="5"/>
      <c r="JGM3" s="5"/>
      <c r="JGN3" s="5"/>
      <c r="JGO3" s="5"/>
      <c r="JGP3" s="5"/>
      <c r="JGQ3" s="5"/>
      <c r="JGR3" s="5"/>
      <c r="JGS3" s="5"/>
      <c r="JGT3" s="5"/>
      <c r="JGU3" s="5"/>
      <c r="JGV3" s="5"/>
      <c r="JGW3" s="5"/>
      <c r="JGX3" s="5"/>
      <c r="JGY3" s="5"/>
      <c r="JGZ3" s="5"/>
      <c r="JHA3" s="5"/>
      <c r="JHB3" s="5"/>
      <c r="JHC3" s="5"/>
      <c r="JHD3" s="5"/>
      <c r="JHE3" s="5"/>
      <c r="JHF3" s="5"/>
      <c r="JHG3" s="5"/>
      <c r="JHH3" s="5"/>
      <c r="JHI3" s="5"/>
      <c r="JHJ3" s="5"/>
      <c r="JHK3" s="5"/>
      <c r="JHL3" s="5"/>
      <c r="JHM3" s="5"/>
      <c r="JHN3" s="5"/>
      <c r="JHO3" s="5"/>
      <c r="JHP3" s="5"/>
      <c r="JHQ3" s="5"/>
      <c r="JHR3" s="5"/>
      <c r="JHS3" s="5"/>
      <c r="JHT3" s="5"/>
      <c r="JHU3" s="5"/>
      <c r="JHV3" s="5"/>
      <c r="JHW3" s="5"/>
      <c r="JHX3" s="5"/>
      <c r="JHY3" s="5"/>
      <c r="JHZ3" s="5"/>
      <c r="JIA3" s="5"/>
      <c r="JIB3" s="5"/>
      <c r="JIC3" s="5"/>
      <c r="JID3" s="5"/>
      <c r="JIE3" s="5"/>
      <c r="JIF3" s="5"/>
      <c r="JIG3" s="5"/>
      <c r="JIH3" s="5"/>
      <c r="JII3" s="5"/>
      <c r="JIJ3" s="5"/>
      <c r="JIK3" s="5"/>
      <c r="JIL3" s="5"/>
      <c r="JIM3" s="5"/>
      <c r="JIN3" s="5"/>
      <c r="JIO3" s="5"/>
      <c r="JIP3" s="5"/>
      <c r="JIQ3" s="5"/>
      <c r="JIR3" s="5"/>
      <c r="JIS3" s="5"/>
      <c r="JIT3" s="5"/>
      <c r="JIU3" s="5"/>
      <c r="JIV3" s="5"/>
      <c r="JIW3" s="5"/>
      <c r="JIX3" s="5"/>
      <c r="JIY3" s="5"/>
      <c r="JIZ3" s="5"/>
      <c r="JJA3" s="5"/>
      <c r="JJB3" s="5"/>
      <c r="JJC3" s="5"/>
      <c r="JJD3" s="5"/>
      <c r="JJE3" s="5"/>
      <c r="JJF3" s="5"/>
      <c r="JJG3" s="5"/>
      <c r="JJH3" s="5"/>
      <c r="JJI3" s="5"/>
      <c r="JJJ3" s="5"/>
      <c r="JJK3" s="5"/>
      <c r="JJL3" s="5"/>
      <c r="JJM3" s="5"/>
      <c r="JJN3" s="5"/>
      <c r="JJO3" s="5"/>
      <c r="JJP3" s="5"/>
      <c r="JJQ3" s="5"/>
      <c r="JJR3" s="5"/>
      <c r="JJS3" s="5"/>
      <c r="JJT3" s="5"/>
      <c r="JJU3" s="5"/>
      <c r="JJV3" s="5"/>
      <c r="JJW3" s="5"/>
      <c r="JJX3" s="5"/>
      <c r="JJY3" s="5"/>
      <c r="JJZ3" s="5"/>
      <c r="JKA3" s="5"/>
      <c r="JKB3" s="5"/>
      <c r="JKC3" s="5"/>
      <c r="JKD3" s="5"/>
      <c r="JKE3" s="5"/>
      <c r="JKF3" s="5"/>
      <c r="JKG3" s="5"/>
      <c r="JKH3" s="5"/>
      <c r="JKI3" s="5"/>
      <c r="JKJ3" s="5"/>
      <c r="JKK3" s="5"/>
      <c r="JKL3" s="5"/>
      <c r="JKM3" s="5"/>
      <c r="JKN3" s="5"/>
      <c r="JKO3" s="5"/>
      <c r="JKP3" s="5"/>
      <c r="JKQ3" s="5"/>
      <c r="JKR3" s="5"/>
      <c r="JKS3" s="5"/>
      <c r="JKT3" s="5"/>
      <c r="JKU3" s="5"/>
      <c r="JKV3" s="5"/>
      <c r="JKW3" s="5"/>
      <c r="JKX3" s="5"/>
      <c r="JKY3" s="5"/>
      <c r="JKZ3" s="5"/>
      <c r="JLA3" s="5"/>
      <c r="JLB3" s="5"/>
      <c r="JLC3" s="5"/>
      <c r="JLD3" s="5"/>
      <c r="JLE3" s="5"/>
      <c r="JLF3" s="5"/>
      <c r="JLG3" s="5"/>
      <c r="JLH3" s="5"/>
      <c r="JLI3" s="5"/>
      <c r="JLJ3" s="5"/>
      <c r="JLK3" s="5"/>
      <c r="JLL3" s="5"/>
      <c r="JLM3" s="5"/>
      <c r="JLN3" s="5"/>
      <c r="JLO3" s="5"/>
      <c r="JLP3" s="5"/>
      <c r="JLQ3" s="5"/>
      <c r="JLR3" s="5"/>
      <c r="JLS3" s="5"/>
      <c r="JLT3" s="5"/>
      <c r="JLU3" s="5"/>
      <c r="JLV3" s="5"/>
      <c r="JLW3" s="5"/>
      <c r="JLX3" s="5"/>
      <c r="JLY3" s="5"/>
      <c r="JLZ3" s="5"/>
      <c r="JMA3" s="5"/>
      <c r="JMB3" s="5"/>
      <c r="JMC3" s="5"/>
      <c r="JMD3" s="5"/>
      <c r="JME3" s="5"/>
      <c r="JMF3" s="5"/>
      <c r="JMG3" s="5"/>
      <c r="JMH3" s="5"/>
      <c r="JMI3" s="5"/>
      <c r="JMJ3" s="5"/>
      <c r="JMK3" s="5"/>
      <c r="JML3" s="5"/>
      <c r="JMM3" s="5"/>
      <c r="JMN3" s="5"/>
      <c r="JMO3" s="5"/>
      <c r="JMP3" s="5"/>
      <c r="JMQ3" s="5"/>
      <c r="JMR3" s="5"/>
      <c r="JMS3" s="5"/>
      <c r="JMT3" s="5"/>
      <c r="JMU3" s="5"/>
      <c r="JMV3" s="5"/>
      <c r="JMW3" s="5"/>
      <c r="JMX3" s="5"/>
      <c r="JMY3" s="5"/>
      <c r="JMZ3" s="5"/>
      <c r="JNA3" s="5"/>
      <c r="JNB3" s="5"/>
      <c r="JNC3" s="5"/>
      <c r="JND3" s="5"/>
      <c r="JNE3" s="5"/>
      <c r="JNF3" s="5"/>
      <c r="JNG3" s="5"/>
      <c r="JNH3" s="5"/>
      <c r="JNI3" s="5"/>
      <c r="JNJ3" s="5"/>
      <c r="JNK3" s="5"/>
      <c r="JNL3" s="5"/>
      <c r="JNM3" s="5"/>
      <c r="JNN3" s="5"/>
      <c r="JNO3" s="5"/>
      <c r="JNP3" s="5"/>
      <c r="JNQ3" s="5"/>
      <c r="JNR3" s="5"/>
      <c r="JNS3" s="5"/>
      <c r="JNT3" s="5"/>
      <c r="JNU3" s="5"/>
      <c r="JNV3" s="5"/>
      <c r="JNW3" s="5"/>
      <c r="JNX3" s="5"/>
      <c r="JNY3" s="5"/>
      <c r="JNZ3" s="5"/>
      <c r="JOA3" s="5"/>
      <c r="JOB3" s="5"/>
      <c r="JOC3" s="5"/>
      <c r="JOD3" s="5"/>
      <c r="JOE3" s="5"/>
      <c r="JOF3" s="5"/>
      <c r="JOG3" s="5"/>
      <c r="JOH3" s="5"/>
      <c r="JOI3" s="5"/>
      <c r="JOJ3" s="5"/>
      <c r="JOK3" s="5"/>
      <c r="JOL3" s="5"/>
      <c r="JOM3" s="5"/>
      <c r="JON3" s="5"/>
      <c r="JOO3" s="5"/>
      <c r="JOP3" s="5"/>
      <c r="JOQ3" s="5"/>
      <c r="JOR3" s="5"/>
      <c r="JOS3" s="5"/>
      <c r="JOT3" s="5"/>
      <c r="JOU3" s="5"/>
      <c r="JOV3" s="5"/>
      <c r="JOW3" s="5"/>
      <c r="JOX3" s="5"/>
      <c r="JOY3" s="5"/>
      <c r="JOZ3" s="5"/>
      <c r="JPA3" s="5"/>
      <c r="JPB3" s="5"/>
      <c r="JPC3" s="5"/>
      <c r="JPD3" s="5"/>
      <c r="JPE3" s="5"/>
      <c r="JPF3" s="5"/>
      <c r="JPG3" s="5"/>
      <c r="JPH3" s="5"/>
      <c r="JPI3" s="5"/>
      <c r="JPJ3" s="5"/>
      <c r="JPK3" s="5"/>
      <c r="JPL3" s="5"/>
      <c r="JPM3" s="5"/>
      <c r="JPN3" s="5"/>
      <c r="JPO3" s="5"/>
      <c r="JPP3" s="5"/>
      <c r="JPQ3" s="5"/>
      <c r="JPR3" s="5"/>
      <c r="JPS3" s="5"/>
      <c r="JPT3" s="5"/>
      <c r="JPU3" s="5"/>
      <c r="JPV3" s="5"/>
      <c r="JPW3" s="5"/>
      <c r="JPX3" s="5"/>
      <c r="JPY3" s="5"/>
      <c r="JPZ3" s="5"/>
      <c r="JQA3" s="5"/>
      <c r="JQB3" s="5"/>
      <c r="JQC3" s="5"/>
      <c r="JQD3" s="5"/>
      <c r="JQE3" s="5"/>
      <c r="JQF3" s="5"/>
      <c r="JQG3" s="5"/>
      <c r="JQH3" s="5"/>
      <c r="JQI3" s="5"/>
      <c r="JQJ3" s="5"/>
      <c r="JQK3" s="5"/>
      <c r="JQL3" s="5"/>
      <c r="JQM3" s="5"/>
      <c r="JQN3" s="5"/>
      <c r="JQO3" s="5"/>
      <c r="JQP3" s="5"/>
      <c r="JQQ3" s="5"/>
      <c r="JQR3" s="5"/>
      <c r="JQS3" s="5"/>
      <c r="JQT3" s="5"/>
      <c r="JQU3" s="5"/>
      <c r="JQV3" s="5"/>
      <c r="JQW3" s="5"/>
      <c r="JQX3" s="5"/>
      <c r="JQY3" s="5"/>
      <c r="JQZ3" s="5"/>
      <c r="JRA3" s="5"/>
      <c r="JRB3" s="5"/>
      <c r="JRC3" s="5"/>
      <c r="JRD3" s="5"/>
      <c r="JRE3" s="5"/>
      <c r="JRF3" s="5"/>
      <c r="JRG3" s="5"/>
      <c r="JRH3" s="5"/>
      <c r="JRI3" s="5"/>
      <c r="JRJ3" s="5"/>
      <c r="JRK3" s="5"/>
      <c r="JRL3" s="5"/>
      <c r="JRM3" s="5"/>
      <c r="JRN3" s="5"/>
      <c r="JRO3" s="5"/>
      <c r="JRP3" s="5"/>
      <c r="JRQ3" s="5"/>
      <c r="JRR3" s="5"/>
      <c r="JRS3" s="5"/>
      <c r="JRT3" s="5"/>
      <c r="JRU3" s="5"/>
      <c r="JRV3" s="5"/>
      <c r="JRW3" s="5"/>
      <c r="JRX3" s="5"/>
      <c r="JRY3" s="5"/>
      <c r="JRZ3" s="5"/>
      <c r="JSA3" s="5"/>
      <c r="JSB3" s="5"/>
      <c r="JSC3" s="5"/>
      <c r="JSD3" s="5"/>
      <c r="JSE3" s="5"/>
      <c r="JSF3" s="5"/>
      <c r="JSG3" s="5"/>
      <c r="JSH3" s="5"/>
      <c r="JSI3" s="5"/>
      <c r="JSJ3" s="5"/>
      <c r="JSK3" s="5"/>
      <c r="JSL3" s="5"/>
      <c r="JSM3" s="5"/>
      <c r="JSN3" s="5"/>
      <c r="JSO3" s="5"/>
      <c r="JSP3" s="5"/>
      <c r="JSQ3" s="5"/>
      <c r="JSR3" s="5"/>
      <c r="JSS3" s="5"/>
      <c r="JST3" s="5"/>
      <c r="JSU3" s="5"/>
      <c r="JSV3" s="5"/>
      <c r="JSW3" s="5"/>
      <c r="JSX3" s="5"/>
      <c r="JSY3" s="5"/>
      <c r="JSZ3" s="5"/>
      <c r="JTA3" s="5"/>
      <c r="JTB3" s="5"/>
      <c r="JTC3" s="5"/>
      <c r="JTD3" s="5"/>
      <c r="JTE3" s="5"/>
      <c r="JTF3" s="5"/>
      <c r="JTG3" s="5"/>
      <c r="JTH3" s="5"/>
      <c r="JTI3" s="5"/>
      <c r="JTJ3" s="5"/>
      <c r="JTK3" s="5"/>
      <c r="JTL3" s="5"/>
      <c r="JTM3" s="5"/>
      <c r="JTN3" s="5"/>
      <c r="JTO3" s="5"/>
      <c r="JTP3" s="5"/>
      <c r="JTQ3" s="5"/>
      <c r="JTR3" s="5"/>
      <c r="JTS3" s="5"/>
      <c r="JTT3" s="5"/>
      <c r="JTU3" s="5"/>
      <c r="JTV3" s="5"/>
      <c r="JTW3" s="5"/>
      <c r="JTX3" s="5"/>
      <c r="JTY3" s="5"/>
      <c r="JTZ3" s="5"/>
      <c r="JUA3" s="5"/>
      <c r="JUB3" s="5"/>
      <c r="JUC3" s="5"/>
      <c r="JUD3" s="5"/>
      <c r="JUE3" s="5"/>
      <c r="JUF3" s="5"/>
      <c r="JUG3" s="5"/>
      <c r="JUH3" s="5"/>
      <c r="JUI3" s="5"/>
      <c r="JUJ3" s="5"/>
      <c r="JUK3" s="5"/>
      <c r="JUL3" s="5"/>
      <c r="JUM3" s="5"/>
      <c r="JUN3" s="5"/>
      <c r="JUO3" s="5"/>
      <c r="JUP3" s="5"/>
      <c r="JUQ3" s="5"/>
      <c r="JUR3" s="5"/>
      <c r="JUS3" s="5"/>
      <c r="JUT3" s="5"/>
      <c r="JUU3" s="5"/>
      <c r="JUV3" s="5"/>
      <c r="JUW3" s="5"/>
      <c r="JUX3" s="5"/>
      <c r="JUY3" s="5"/>
      <c r="JUZ3" s="5"/>
      <c r="JVA3" s="5"/>
      <c r="JVB3" s="5"/>
      <c r="JVC3" s="5"/>
      <c r="JVD3" s="5"/>
      <c r="JVE3" s="5"/>
      <c r="JVF3" s="5"/>
      <c r="JVG3" s="5"/>
      <c r="JVH3" s="5"/>
      <c r="JVI3" s="5"/>
      <c r="JVJ3" s="5"/>
      <c r="JVK3" s="5"/>
      <c r="JVL3" s="5"/>
      <c r="JVM3" s="5"/>
      <c r="JVN3" s="5"/>
      <c r="JVO3" s="5"/>
      <c r="JVP3" s="5"/>
      <c r="JVQ3" s="5"/>
      <c r="JVR3" s="5"/>
      <c r="JVS3" s="5"/>
      <c r="JVT3" s="5"/>
      <c r="JVU3" s="5"/>
      <c r="JVV3" s="5"/>
      <c r="JVW3" s="5"/>
      <c r="JVX3" s="5"/>
      <c r="JVY3" s="5"/>
      <c r="JVZ3" s="5"/>
      <c r="JWA3" s="5"/>
      <c r="JWB3" s="5"/>
      <c r="JWC3" s="5"/>
      <c r="JWD3" s="5"/>
      <c r="JWE3" s="5"/>
      <c r="JWF3" s="5"/>
      <c r="JWG3" s="5"/>
      <c r="JWH3" s="5"/>
      <c r="JWI3" s="5"/>
      <c r="JWJ3" s="5"/>
      <c r="JWK3" s="5"/>
      <c r="JWL3" s="5"/>
      <c r="JWM3" s="5"/>
      <c r="JWN3" s="5"/>
      <c r="JWO3" s="5"/>
      <c r="JWP3" s="5"/>
      <c r="JWQ3" s="5"/>
      <c r="JWR3" s="5"/>
      <c r="JWS3" s="5"/>
      <c r="JWT3" s="5"/>
      <c r="JWU3" s="5"/>
      <c r="JWV3" s="5"/>
      <c r="JWW3" s="5"/>
      <c r="JWX3" s="5"/>
      <c r="JWY3" s="5"/>
      <c r="JWZ3" s="5"/>
      <c r="JXA3" s="5"/>
      <c r="JXB3" s="5"/>
      <c r="JXC3" s="5"/>
      <c r="JXD3" s="5"/>
      <c r="JXE3" s="5"/>
      <c r="JXF3" s="5"/>
      <c r="JXG3" s="5"/>
      <c r="JXH3" s="5"/>
      <c r="JXI3" s="5"/>
      <c r="JXJ3" s="5"/>
      <c r="JXK3" s="5"/>
      <c r="JXL3" s="5"/>
      <c r="JXM3" s="5"/>
      <c r="JXN3" s="5"/>
      <c r="JXO3" s="5"/>
      <c r="JXP3" s="5"/>
      <c r="JXQ3" s="5"/>
      <c r="JXR3" s="5"/>
      <c r="JXS3" s="5"/>
      <c r="JXT3" s="5"/>
      <c r="JXU3" s="5"/>
      <c r="JXV3" s="5"/>
      <c r="JXW3" s="5"/>
      <c r="JXX3" s="5"/>
      <c r="JXY3" s="5"/>
      <c r="JXZ3" s="5"/>
      <c r="JYA3" s="5"/>
      <c r="JYB3" s="5"/>
      <c r="JYC3" s="5"/>
      <c r="JYD3" s="5"/>
      <c r="JYE3" s="5"/>
      <c r="JYF3" s="5"/>
      <c r="JYG3" s="5"/>
      <c r="JYH3" s="5"/>
      <c r="JYI3" s="5"/>
      <c r="JYJ3" s="5"/>
      <c r="JYK3" s="5"/>
      <c r="JYL3" s="5"/>
      <c r="JYM3" s="5"/>
      <c r="JYN3" s="5"/>
      <c r="JYO3" s="5"/>
      <c r="JYP3" s="5"/>
      <c r="JYQ3" s="5"/>
      <c r="JYR3" s="5"/>
      <c r="JYS3" s="5"/>
      <c r="JYT3" s="5"/>
      <c r="JYU3" s="5"/>
      <c r="JYV3" s="5"/>
      <c r="JYW3" s="5"/>
      <c r="JYX3" s="5"/>
      <c r="JYY3" s="5"/>
      <c r="JYZ3" s="5"/>
      <c r="JZA3" s="5"/>
      <c r="JZB3" s="5"/>
      <c r="JZC3" s="5"/>
      <c r="JZD3" s="5"/>
      <c r="JZE3" s="5"/>
      <c r="JZF3" s="5"/>
      <c r="JZG3" s="5"/>
      <c r="JZH3" s="5"/>
      <c r="JZI3" s="5"/>
      <c r="JZJ3" s="5"/>
      <c r="JZK3" s="5"/>
      <c r="JZL3" s="5"/>
      <c r="JZM3" s="5"/>
      <c r="JZN3" s="5"/>
      <c r="JZO3" s="5"/>
      <c r="JZP3" s="5"/>
      <c r="JZQ3" s="5"/>
      <c r="JZR3" s="5"/>
      <c r="JZS3" s="5"/>
      <c r="JZT3" s="5"/>
      <c r="JZU3" s="5"/>
      <c r="JZV3" s="5"/>
      <c r="JZW3" s="5"/>
      <c r="JZX3" s="5"/>
      <c r="JZY3" s="5"/>
      <c r="JZZ3" s="5"/>
      <c r="KAA3" s="5"/>
      <c r="KAB3" s="5"/>
      <c r="KAC3" s="5"/>
      <c r="KAD3" s="5"/>
      <c r="KAE3" s="5"/>
      <c r="KAF3" s="5"/>
      <c r="KAG3" s="5"/>
      <c r="KAH3" s="5"/>
      <c r="KAI3" s="5"/>
      <c r="KAJ3" s="5"/>
      <c r="KAK3" s="5"/>
      <c r="KAL3" s="5"/>
      <c r="KAM3" s="5"/>
      <c r="KAN3" s="5"/>
      <c r="KAO3" s="5"/>
      <c r="KAP3" s="5"/>
      <c r="KAQ3" s="5"/>
      <c r="KAR3" s="5"/>
      <c r="KAS3" s="5"/>
      <c r="KAT3" s="5"/>
      <c r="KAU3" s="5"/>
      <c r="KAV3" s="5"/>
      <c r="KAW3" s="5"/>
      <c r="KAX3" s="5"/>
      <c r="KAY3" s="5"/>
      <c r="KAZ3" s="5"/>
      <c r="KBA3" s="5"/>
      <c r="KBB3" s="5"/>
      <c r="KBC3" s="5"/>
      <c r="KBD3" s="5"/>
      <c r="KBE3" s="5"/>
      <c r="KBF3" s="5"/>
      <c r="KBG3" s="5"/>
      <c r="KBH3" s="5"/>
      <c r="KBI3" s="5"/>
      <c r="KBJ3" s="5"/>
      <c r="KBK3" s="5"/>
      <c r="KBL3" s="5"/>
      <c r="KBM3" s="5"/>
      <c r="KBN3" s="5"/>
      <c r="KBO3" s="5"/>
      <c r="KBP3" s="5"/>
      <c r="KBQ3" s="5"/>
      <c r="KBR3" s="5"/>
      <c r="KBS3" s="5"/>
      <c r="KBT3" s="5"/>
      <c r="KBU3" s="5"/>
      <c r="KBV3" s="5"/>
      <c r="KBW3" s="5"/>
      <c r="KBX3" s="5"/>
      <c r="KBY3" s="5"/>
      <c r="KBZ3" s="5"/>
      <c r="KCA3" s="5"/>
      <c r="KCB3" s="5"/>
      <c r="KCC3" s="5"/>
      <c r="KCD3" s="5"/>
      <c r="KCE3" s="5"/>
      <c r="KCF3" s="5"/>
      <c r="KCG3" s="5"/>
      <c r="KCH3" s="5"/>
      <c r="KCI3" s="5"/>
      <c r="KCJ3" s="5"/>
      <c r="KCK3" s="5"/>
      <c r="KCL3" s="5"/>
      <c r="KCM3" s="5"/>
      <c r="KCN3" s="5"/>
      <c r="KCO3" s="5"/>
      <c r="KCP3" s="5"/>
      <c r="KCQ3" s="5"/>
      <c r="KCR3" s="5"/>
      <c r="KCS3" s="5"/>
      <c r="KCT3" s="5"/>
      <c r="KCU3" s="5"/>
      <c r="KCV3" s="5"/>
      <c r="KCW3" s="5"/>
      <c r="KCX3" s="5"/>
      <c r="KCY3" s="5"/>
      <c r="KCZ3" s="5"/>
      <c r="KDA3" s="5"/>
      <c r="KDB3" s="5"/>
      <c r="KDC3" s="5"/>
      <c r="KDD3" s="5"/>
      <c r="KDE3" s="5"/>
      <c r="KDF3" s="5"/>
      <c r="KDG3" s="5"/>
      <c r="KDH3" s="5"/>
      <c r="KDI3" s="5"/>
      <c r="KDJ3" s="5"/>
      <c r="KDK3" s="5"/>
      <c r="KDL3" s="5"/>
      <c r="KDM3" s="5"/>
      <c r="KDN3" s="5"/>
      <c r="KDO3" s="5"/>
      <c r="KDP3" s="5"/>
      <c r="KDQ3" s="5"/>
      <c r="KDR3" s="5"/>
      <c r="KDS3" s="5"/>
      <c r="KDT3" s="5"/>
      <c r="KDU3" s="5"/>
      <c r="KDV3" s="5"/>
      <c r="KDW3" s="5"/>
      <c r="KDX3" s="5"/>
      <c r="KDY3" s="5"/>
      <c r="KDZ3" s="5"/>
      <c r="KEA3" s="5"/>
      <c r="KEB3" s="5"/>
      <c r="KEC3" s="5"/>
      <c r="KED3" s="5"/>
      <c r="KEE3" s="5"/>
      <c r="KEF3" s="5"/>
      <c r="KEG3" s="5"/>
      <c r="KEH3" s="5"/>
      <c r="KEI3" s="5"/>
      <c r="KEJ3" s="5"/>
      <c r="KEK3" s="5"/>
      <c r="KEL3" s="5"/>
      <c r="KEM3" s="5"/>
      <c r="KEN3" s="5"/>
      <c r="KEO3" s="5"/>
      <c r="KEP3" s="5"/>
      <c r="KEQ3" s="5"/>
      <c r="KER3" s="5"/>
      <c r="KES3" s="5"/>
      <c r="KET3" s="5"/>
      <c r="KEU3" s="5"/>
      <c r="KEV3" s="5"/>
      <c r="KEW3" s="5"/>
      <c r="KEX3" s="5"/>
      <c r="KEY3" s="5"/>
      <c r="KEZ3" s="5"/>
      <c r="KFA3" s="5"/>
      <c r="KFB3" s="5"/>
      <c r="KFC3" s="5"/>
      <c r="KFD3" s="5"/>
      <c r="KFE3" s="5"/>
      <c r="KFF3" s="5"/>
      <c r="KFG3" s="5"/>
      <c r="KFH3" s="5"/>
      <c r="KFI3" s="5"/>
      <c r="KFJ3" s="5"/>
      <c r="KFK3" s="5"/>
      <c r="KFL3" s="5"/>
      <c r="KFM3" s="5"/>
      <c r="KFN3" s="5"/>
      <c r="KFO3" s="5"/>
      <c r="KFP3" s="5"/>
      <c r="KFQ3" s="5"/>
      <c r="KFR3" s="5"/>
      <c r="KFS3" s="5"/>
      <c r="KFT3" s="5"/>
      <c r="KFU3" s="5"/>
      <c r="KFV3" s="5"/>
      <c r="KFW3" s="5"/>
      <c r="KFX3" s="5"/>
      <c r="KFY3" s="5"/>
      <c r="KFZ3" s="5"/>
      <c r="KGA3" s="5"/>
      <c r="KGB3" s="5"/>
      <c r="KGC3" s="5"/>
      <c r="KGD3" s="5"/>
      <c r="KGE3" s="5"/>
      <c r="KGF3" s="5"/>
      <c r="KGG3" s="5"/>
      <c r="KGH3" s="5"/>
      <c r="KGI3" s="5"/>
      <c r="KGJ3" s="5"/>
      <c r="KGK3" s="5"/>
      <c r="KGL3" s="5"/>
      <c r="KGM3" s="5"/>
      <c r="KGN3" s="5"/>
      <c r="KGO3" s="5"/>
      <c r="KGP3" s="5"/>
      <c r="KGQ3" s="5"/>
      <c r="KGR3" s="5"/>
      <c r="KGS3" s="5"/>
      <c r="KGT3" s="5"/>
      <c r="KGU3" s="5"/>
      <c r="KGV3" s="5"/>
      <c r="KGW3" s="5"/>
      <c r="KGX3" s="5"/>
      <c r="KGY3" s="5"/>
      <c r="KGZ3" s="5"/>
      <c r="KHA3" s="5"/>
      <c r="KHB3" s="5"/>
      <c r="KHC3" s="5"/>
      <c r="KHD3" s="5"/>
      <c r="KHE3" s="5"/>
      <c r="KHF3" s="5"/>
      <c r="KHG3" s="5"/>
      <c r="KHH3" s="5"/>
      <c r="KHI3" s="5"/>
      <c r="KHJ3" s="5"/>
      <c r="KHK3" s="5"/>
      <c r="KHL3" s="5"/>
      <c r="KHM3" s="5"/>
      <c r="KHN3" s="5"/>
      <c r="KHO3" s="5"/>
      <c r="KHP3" s="5"/>
      <c r="KHQ3" s="5"/>
      <c r="KHR3" s="5"/>
      <c r="KHS3" s="5"/>
      <c r="KHT3" s="5"/>
      <c r="KHU3" s="5"/>
      <c r="KHV3" s="5"/>
      <c r="KHW3" s="5"/>
      <c r="KHX3" s="5"/>
      <c r="KHY3" s="5"/>
      <c r="KHZ3" s="5"/>
      <c r="KIA3" s="5"/>
      <c r="KIB3" s="5"/>
      <c r="KIC3" s="5"/>
      <c r="KID3" s="5"/>
      <c r="KIE3" s="5"/>
      <c r="KIF3" s="5"/>
      <c r="KIG3" s="5"/>
      <c r="KIH3" s="5"/>
      <c r="KII3" s="5"/>
      <c r="KIJ3" s="5"/>
      <c r="KIK3" s="5"/>
      <c r="KIL3" s="5"/>
      <c r="KIM3" s="5"/>
      <c r="KIN3" s="5"/>
      <c r="KIO3" s="5"/>
      <c r="KIP3" s="5"/>
      <c r="KIQ3" s="5"/>
      <c r="KIR3" s="5"/>
      <c r="KIS3" s="5"/>
      <c r="KIT3" s="5"/>
      <c r="KIU3" s="5"/>
      <c r="KIV3" s="5"/>
      <c r="KIW3" s="5"/>
      <c r="KIX3" s="5"/>
      <c r="KIY3" s="5"/>
      <c r="KIZ3" s="5"/>
      <c r="KJA3" s="5"/>
      <c r="KJB3" s="5"/>
      <c r="KJC3" s="5"/>
      <c r="KJD3" s="5"/>
      <c r="KJE3" s="5"/>
      <c r="KJF3" s="5"/>
      <c r="KJG3" s="5"/>
      <c r="KJH3" s="5"/>
      <c r="KJI3" s="5"/>
      <c r="KJJ3" s="5"/>
      <c r="KJK3" s="5"/>
      <c r="KJL3" s="5"/>
      <c r="KJM3" s="5"/>
      <c r="KJN3" s="5"/>
      <c r="KJO3" s="5"/>
      <c r="KJP3" s="5"/>
      <c r="KJQ3" s="5"/>
      <c r="KJR3" s="5"/>
      <c r="KJS3" s="5"/>
      <c r="KJT3" s="5"/>
      <c r="KJU3" s="5"/>
      <c r="KJV3" s="5"/>
      <c r="KJW3" s="5"/>
      <c r="KJX3" s="5"/>
      <c r="KJY3" s="5"/>
      <c r="KJZ3" s="5"/>
      <c r="KKA3" s="5"/>
      <c r="KKB3" s="5"/>
      <c r="KKC3" s="5"/>
      <c r="KKD3" s="5"/>
      <c r="KKE3" s="5"/>
      <c r="KKF3" s="5"/>
      <c r="KKG3" s="5"/>
      <c r="KKH3" s="5"/>
      <c r="KKI3" s="5"/>
      <c r="KKJ3" s="5"/>
      <c r="KKK3" s="5"/>
      <c r="KKL3" s="5"/>
      <c r="KKM3" s="5"/>
      <c r="KKN3" s="5"/>
      <c r="KKO3" s="5"/>
      <c r="KKP3" s="5"/>
      <c r="KKQ3" s="5"/>
      <c r="KKR3" s="5"/>
      <c r="KKS3" s="5"/>
      <c r="KKT3" s="5"/>
      <c r="KKU3" s="5"/>
      <c r="KKV3" s="5"/>
      <c r="KKW3" s="5"/>
      <c r="KKX3" s="5"/>
      <c r="KKY3" s="5"/>
      <c r="KKZ3" s="5"/>
      <c r="KLA3" s="5"/>
      <c r="KLB3" s="5"/>
      <c r="KLC3" s="5"/>
      <c r="KLD3" s="5"/>
      <c r="KLE3" s="5"/>
      <c r="KLF3" s="5"/>
      <c r="KLG3" s="5"/>
      <c r="KLH3" s="5"/>
      <c r="KLI3" s="5"/>
      <c r="KLJ3" s="5"/>
      <c r="KLK3" s="5"/>
      <c r="KLL3" s="5"/>
      <c r="KLM3" s="5"/>
      <c r="KLN3" s="5"/>
      <c r="KLO3" s="5"/>
      <c r="KLP3" s="5"/>
      <c r="KLQ3" s="5"/>
      <c r="KLR3" s="5"/>
      <c r="KLS3" s="5"/>
      <c r="KLT3" s="5"/>
      <c r="KLU3" s="5"/>
      <c r="KLV3" s="5"/>
      <c r="KLW3" s="5"/>
      <c r="KLX3" s="5"/>
      <c r="KLY3" s="5"/>
      <c r="KLZ3" s="5"/>
      <c r="KMA3" s="5"/>
      <c r="KMB3" s="5"/>
      <c r="KMC3" s="5"/>
      <c r="KMD3" s="5"/>
      <c r="KME3" s="5"/>
      <c r="KMF3" s="5"/>
      <c r="KMG3" s="5"/>
      <c r="KMH3" s="5"/>
      <c r="KMI3" s="5"/>
      <c r="KMJ3" s="5"/>
      <c r="KMK3" s="5"/>
      <c r="KML3" s="5"/>
      <c r="KMM3" s="5"/>
      <c r="KMN3" s="5"/>
      <c r="KMO3" s="5"/>
      <c r="KMP3" s="5"/>
      <c r="KMQ3" s="5"/>
      <c r="KMR3" s="5"/>
      <c r="KMS3" s="5"/>
      <c r="KMT3" s="5"/>
      <c r="KMU3" s="5"/>
      <c r="KMV3" s="5"/>
      <c r="KMW3" s="5"/>
      <c r="KMX3" s="5"/>
      <c r="KMY3" s="5"/>
      <c r="KMZ3" s="5"/>
      <c r="KNA3" s="5"/>
      <c r="KNB3" s="5"/>
      <c r="KNC3" s="5"/>
      <c r="KND3" s="5"/>
      <c r="KNE3" s="5"/>
      <c r="KNF3" s="5"/>
      <c r="KNG3" s="5"/>
      <c r="KNH3" s="5"/>
      <c r="KNI3" s="5"/>
      <c r="KNJ3" s="5"/>
      <c r="KNK3" s="5"/>
      <c r="KNL3" s="5"/>
      <c r="KNM3" s="5"/>
      <c r="KNN3" s="5"/>
      <c r="KNO3" s="5"/>
      <c r="KNP3" s="5"/>
      <c r="KNQ3" s="5"/>
      <c r="KNR3" s="5"/>
      <c r="KNS3" s="5"/>
      <c r="KNT3" s="5"/>
      <c r="KNU3" s="5"/>
      <c r="KNV3" s="5"/>
      <c r="KNW3" s="5"/>
      <c r="KNX3" s="5"/>
      <c r="KNY3" s="5"/>
      <c r="KNZ3" s="5"/>
      <c r="KOA3" s="5"/>
      <c r="KOB3" s="5"/>
      <c r="KOC3" s="5"/>
      <c r="KOD3" s="5"/>
      <c r="KOE3" s="5"/>
      <c r="KOF3" s="5"/>
      <c r="KOG3" s="5"/>
      <c r="KOH3" s="5"/>
      <c r="KOI3" s="5"/>
      <c r="KOJ3" s="5"/>
      <c r="KOK3" s="5"/>
      <c r="KOL3" s="5"/>
      <c r="KOM3" s="5"/>
      <c r="KON3" s="5"/>
      <c r="KOO3" s="5"/>
      <c r="KOP3" s="5"/>
      <c r="KOQ3" s="5"/>
      <c r="KOR3" s="5"/>
      <c r="KOS3" s="5"/>
      <c r="KOT3" s="5"/>
      <c r="KOU3" s="5"/>
      <c r="KOV3" s="5"/>
      <c r="KOW3" s="5"/>
      <c r="KOX3" s="5"/>
      <c r="KOY3" s="5"/>
      <c r="KOZ3" s="5"/>
      <c r="KPA3" s="5"/>
      <c r="KPB3" s="5"/>
      <c r="KPC3" s="5"/>
      <c r="KPD3" s="5"/>
      <c r="KPE3" s="5"/>
      <c r="KPF3" s="5"/>
      <c r="KPG3" s="5"/>
      <c r="KPH3" s="5"/>
      <c r="KPI3" s="5"/>
      <c r="KPJ3" s="5"/>
      <c r="KPK3" s="5"/>
      <c r="KPL3" s="5"/>
      <c r="KPM3" s="5"/>
      <c r="KPN3" s="5"/>
      <c r="KPO3" s="5"/>
      <c r="KPP3" s="5"/>
      <c r="KPQ3" s="5"/>
      <c r="KPR3" s="5"/>
      <c r="KPS3" s="5"/>
      <c r="KPT3" s="5"/>
      <c r="KPU3" s="5"/>
      <c r="KPV3" s="5"/>
      <c r="KPW3" s="5"/>
      <c r="KPX3" s="5"/>
      <c r="KPY3" s="5"/>
      <c r="KPZ3" s="5"/>
      <c r="KQA3" s="5"/>
      <c r="KQB3" s="5"/>
      <c r="KQC3" s="5"/>
      <c r="KQD3" s="5"/>
      <c r="KQE3" s="5"/>
      <c r="KQF3" s="5"/>
      <c r="KQG3" s="5"/>
      <c r="KQH3" s="5"/>
      <c r="KQI3" s="5"/>
      <c r="KQJ3" s="5"/>
      <c r="KQK3" s="5"/>
      <c r="KQL3" s="5"/>
      <c r="KQM3" s="5"/>
      <c r="KQN3" s="5"/>
      <c r="KQO3" s="5"/>
      <c r="KQP3" s="5"/>
      <c r="KQQ3" s="5"/>
      <c r="KQR3" s="5"/>
      <c r="KQS3" s="5"/>
      <c r="KQT3" s="5"/>
      <c r="KQU3" s="5"/>
      <c r="KQV3" s="5"/>
      <c r="KQW3" s="5"/>
      <c r="KQX3" s="5"/>
      <c r="KQY3" s="5"/>
      <c r="KQZ3" s="5"/>
      <c r="KRA3" s="5"/>
      <c r="KRB3" s="5"/>
      <c r="KRC3" s="5"/>
      <c r="KRD3" s="5"/>
      <c r="KRE3" s="5"/>
      <c r="KRF3" s="5"/>
      <c r="KRG3" s="5"/>
      <c r="KRH3" s="5"/>
      <c r="KRI3" s="5"/>
      <c r="KRJ3" s="5"/>
      <c r="KRK3" s="5"/>
      <c r="KRL3" s="5"/>
      <c r="KRM3" s="5"/>
      <c r="KRN3" s="5"/>
      <c r="KRO3" s="5"/>
      <c r="KRP3" s="5"/>
      <c r="KRQ3" s="5"/>
      <c r="KRR3" s="5"/>
      <c r="KRS3" s="5"/>
      <c r="KRT3" s="5"/>
      <c r="KRU3" s="5"/>
      <c r="KRV3" s="5"/>
      <c r="KRW3" s="5"/>
      <c r="KRX3" s="5"/>
      <c r="KRY3" s="5"/>
      <c r="KRZ3" s="5"/>
      <c r="KSA3" s="5"/>
      <c r="KSB3" s="5"/>
      <c r="KSC3" s="5"/>
      <c r="KSD3" s="5"/>
      <c r="KSE3" s="5"/>
      <c r="KSF3" s="5"/>
      <c r="KSG3" s="5"/>
      <c r="KSH3" s="5"/>
      <c r="KSI3" s="5"/>
      <c r="KSJ3" s="5"/>
      <c r="KSK3" s="5"/>
      <c r="KSL3" s="5"/>
      <c r="KSM3" s="5"/>
      <c r="KSN3" s="5"/>
      <c r="KSO3" s="5"/>
      <c r="KSP3" s="5"/>
      <c r="KSQ3" s="5"/>
      <c r="KSR3" s="5"/>
      <c r="KSS3" s="5"/>
      <c r="KST3" s="5"/>
      <c r="KSU3" s="5"/>
      <c r="KSV3" s="5"/>
      <c r="KSW3" s="5"/>
      <c r="KSX3" s="5"/>
      <c r="KSY3" s="5"/>
      <c r="KSZ3" s="5"/>
      <c r="KTA3" s="5"/>
      <c r="KTB3" s="5"/>
      <c r="KTC3" s="5"/>
      <c r="KTD3" s="5"/>
      <c r="KTE3" s="5"/>
      <c r="KTF3" s="5"/>
      <c r="KTG3" s="5"/>
      <c r="KTH3" s="5"/>
      <c r="KTI3" s="5"/>
      <c r="KTJ3" s="5"/>
      <c r="KTK3" s="5"/>
      <c r="KTL3" s="5"/>
      <c r="KTM3" s="5"/>
      <c r="KTN3" s="5"/>
      <c r="KTO3" s="5"/>
      <c r="KTP3" s="5"/>
      <c r="KTQ3" s="5"/>
      <c r="KTR3" s="5"/>
      <c r="KTS3" s="5"/>
      <c r="KTT3" s="5"/>
      <c r="KTU3" s="5"/>
      <c r="KTV3" s="5"/>
      <c r="KTW3" s="5"/>
      <c r="KTX3" s="5"/>
      <c r="KTY3" s="5"/>
      <c r="KTZ3" s="5"/>
      <c r="KUA3" s="5"/>
      <c r="KUB3" s="5"/>
      <c r="KUC3" s="5"/>
      <c r="KUD3" s="5"/>
      <c r="KUE3" s="5"/>
      <c r="KUF3" s="5"/>
      <c r="KUG3" s="5"/>
      <c r="KUH3" s="5"/>
      <c r="KUI3" s="5"/>
      <c r="KUJ3" s="5"/>
      <c r="KUK3" s="5"/>
      <c r="KUL3" s="5"/>
      <c r="KUM3" s="5"/>
      <c r="KUN3" s="5"/>
      <c r="KUO3" s="5"/>
      <c r="KUP3" s="5"/>
      <c r="KUQ3" s="5"/>
      <c r="KUR3" s="5"/>
      <c r="KUS3" s="5"/>
      <c r="KUT3" s="5"/>
      <c r="KUU3" s="5"/>
      <c r="KUV3" s="5"/>
      <c r="KUW3" s="5"/>
      <c r="KUX3" s="5"/>
      <c r="KUY3" s="5"/>
      <c r="KUZ3" s="5"/>
      <c r="KVA3" s="5"/>
      <c r="KVB3" s="5"/>
      <c r="KVC3" s="5"/>
      <c r="KVD3" s="5"/>
      <c r="KVE3" s="5"/>
      <c r="KVF3" s="5"/>
      <c r="KVG3" s="5"/>
      <c r="KVH3" s="5"/>
      <c r="KVI3" s="5"/>
      <c r="KVJ3" s="5"/>
      <c r="KVK3" s="5"/>
      <c r="KVL3" s="5"/>
      <c r="KVM3" s="5"/>
      <c r="KVN3" s="5"/>
      <c r="KVO3" s="5"/>
      <c r="KVP3" s="5"/>
      <c r="KVQ3" s="5"/>
      <c r="KVR3" s="5"/>
      <c r="KVS3" s="5"/>
      <c r="KVT3" s="5"/>
      <c r="KVU3" s="5"/>
      <c r="KVV3" s="5"/>
      <c r="KVW3" s="5"/>
      <c r="KVX3" s="5"/>
      <c r="KVY3" s="5"/>
      <c r="KVZ3" s="5"/>
      <c r="KWA3" s="5"/>
      <c r="KWB3" s="5"/>
      <c r="KWC3" s="5"/>
      <c r="KWD3" s="5"/>
      <c r="KWE3" s="5"/>
      <c r="KWF3" s="5"/>
      <c r="KWG3" s="5"/>
      <c r="KWH3" s="5"/>
      <c r="KWI3" s="5"/>
      <c r="KWJ3" s="5"/>
      <c r="KWK3" s="5"/>
      <c r="KWL3" s="5"/>
      <c r="KWM3" s="5"/>
      <c r="KWN3" s="5"/>
      <c r="KWO3" s="5"/>
      <c r="KWP3" s="5"/>
      <c r="KWQ3" s="5"/>
      <c r="KWR3" s="5"/>
      <c r="KWS3" s="5"/>
      <c r="KWT3" s="5"/>
      <c r="KWU3" s="5"/>
      <c r="KWV3" s="5"/>
      <c r="KWW3" s="5"/>
      <c r="KWX3" s="5"/>
      <c r="KWY3" s="5"/>
      <c r="KWZ3" s="5"/>
      <c r="KXA3" s="5"/>
      <c r="KXB3" s="5"/>
      <c r="KXC3" s="5"/>
      <c r="KXD3" s="5"/>
      <c r="KXE3" s="5"/>
      <c r="KXF3" s="5"/>
      <c r="KXG3" s="5"/>
      <c r="KXH3" s="5"/>
      <c r="KXI3" s="5"/>
      <c r="KXJ3" s="5"/>
      <c r="KXK3" s="5"/>
      <c r="KXL3" s="5"/>
      <c r="KXM3" s="5"/>
      <c r="KXN3" s="5"/>
      <c r="KXO3" s="5"/>
      <c r="KXP3" s="5"/>
      <c r="KXQ3" s="5"/>
      <c r="KXR3" s="5"/>
      <c r="KXS3" s="5"/>
      <c r="KXT3" s="5"/>
      <c r="KXU3" s="5"/>
      <c r="KXV3" s="5"/>
      <c r="KXW3" s="5"/>
      <c r="KXX3" s="5"/>
      <c r="KXY3" s="5"/>
      <c r="KXZ3" s="5"/>
      <c r="KYA3" s="5"/>
      <c r="KYB3" s="5"/>
      <c r="KYC3" s="5"/>
      <c r="KYD3" s="5"/>
      <c r="KYE3" s="5"/>
      <c r="KYF3" s="5"/>
      <c r="KYG3" s="5"/>
      <c r="KYH3" s="5"/>
      <c r="KYI3" s="5"/>
      <c r="KYJ3" s="5"/>
      <c r="KYK3" s="5"/>
      <c r="KYL3" s="5"/>
      <c r="KYM3" s="5"/>
      <c r="KYN3" s="5"/>
      <c r="KYO3" s="5"/>
      <c r="KYP3" s="5"/>
      <c r="KYQ3" s="5"/>
      <c r="KYR3" s="5"/>
      <c r="KYS3" s="5"/>
      <c r="KYT3" s="5"/>
      <c r="KYU3" s="5"/>
      <c r="KYV3" s="5"/>
      <c r="KYW3" s="5"/>
      <c r="KYX3" s="5"/>
      <c r="KYY3" s="5"/>
      <c r="KYZ3" s="5"/>
      <c r="KZA3" s="5"/>
      <c r="KZB3" s="5"/>
      <c r="KZC3" s="5"/>
      <c r="KZD3" s="5"/>
      <c r="KZE3" s="5"/>
      <c r="KZF3" s="5"/>
      <c r="KZG3" s="5"/>
      <c r="KZH3" s="5"/>
      <c r="KZI3" s="5"/>
      <c r="KZJ3" s="5"/>
      <c r="KZK3" s="5"/>
      <c r="KZL3" s="5"/>
      <c r="KZM3" s="5"/>
      <c r="KZN3" s="5"/>
      <c r="KZO3" s="5"/>
      <c r="KZP3" s="5"/>
      <c r="KZQ3" s="5"/>
      <c r="KZR3" s="5"/>
      <c r="KZS3" s="5"/>
      <c r="KZT3" s="5"/>
      <c r="KZU3" s="5"/>
      <c r="KZV3" s="5"/>
      <c r="KZW3" s="5"/>
      <c r="KZX3" s="5"/>
      <c r="KZY3" s="5"/>
      <c r="KZZ3" s="5"/>
      <c r="LAA3" s="5"/>
      <c r="LAB3" s="5"/>
      <c r="LAC3" s="5"/>
      <c r="LAD3" s="5"/>
      <c r="LAE3" s="5"/>
      <c r="LAF3" s="5"/>
      <c r="LAG3" s="5"/>
      <c r="LAH3" s="5"/>
      <c r="LAI3" s="5"/>
      <c r="LAJ3" s="5"/>
      <c r="LAK3" s="5"/>
      <c r="LAL3" s="5"/>
      <c r="LAM3" s="5"/>
      <c r="LAN3" s="5"/>
      <c r="LAO3" s="5"/>
      <c r="LAP3" s="5"/>
      <c r="LAQ3" s="5"/>
      <c r="LAR3" s="5"/>
      <c r="LAS3" s="5"/>
      <c r="LAT3" s="5"/>
      <c r="LAU3" s="5"/>
      <c r="LAV3" s="5"/>
      <c r="LAW3" s="5"/>
      <c r="LAX3" s="5"/>
      <c r="LAY3" s="5"/>
      <c r="LAZ3" s="5"/>
      <c r="LBA3" s="5"/>
      <c r="LBB3" s="5"/>
      <c r="LBC3" s="5"/>
      <c r="LBD3" s="5"/>
      <c r="LBE3" s="5"/>
      <c r="LBF3" s="5"/>
      <c r="LBG3" s="5"/>
      <c r="LBH3" s="5"/>
      <c r="LBI3" s="5"/>
      <c r="LBJ3" s="5"/>
      <c r="LBK3" s="5"/>
      <c r="LBL3" s="5"/>
      <c r="LBM3" s="5"/>
      <c r="LBN3" s="5"/>
      <c r="LBO3" s="5"/>
      <c r="LBP3" s="5"/>
      <c r="LBQ3" s="5"/>
      <c r="LBR3" s="5"/>
      <c r="LBS3" s="5"/>
      <c r="LBT3" s="5"/>
      <c r="LBU3" s="5"/>
      <c r="LBV3" s="5"/>
      <c r="LBW3" s="5"/>
      <c r="LBX3" s="5"/>
      <c r="LBY3" s="5"/>
      <c r="LBZ3" s="5"/>
      <c r="LCA3" s="5"/>
      <c r="LCB3" s="5"/>
      <c r="LCC3" s="5"/>
      <c r="LCD3" s="5"/>
      <c r="LCE3" s="5"/>
      <c r="LCF3" s="5"/>
      <c r="LCG3" s="5"/>
      <c r="LCH3" s="5"/>
      <c r="LCI3" s="5"/>
      <c r="LCJ3" s="5"/>
      <c r="LCK3" s="5"/>
      <c r="LCL3" s="5"/>
      <c r="LCM3" s="5"/>
      <c r="LCN3" s="5"/>
      <c r="LCO3" s="5"/>
      <c r="LCP3" s="5"/>
      <c r="LCQ3" s="5"/>
      <c r="LCR3" s="5"/>
      <c r="LCS3" s="5"/>
      <c r="LCT3" s="5"/>
      <c r="LCU3" s="5"/>
      <c r="LCV3" s="5"/>
      <c r="LCW3" s="5"/>
      <c r="LCX3" s="5"/>
      <c r="LCY3" s="5"/>
      <c r="LCZ3" s="5"/>
      <c r="LDA3" s="5"/>
      <c r="LDB3" s="5"/>
      <c r="LDC3" s="5"/>
      <c r="LDD3" s="5"/>
      <c r="LDE3" s="5"/>
      <c r="LDF3" s="5"/>
      <c r="LDG3" s="5"/>
      <c r="LDH3" s="5"/>
      <c r="LDI3" s="5"/>
      <c r="LDJ3" s="5"/>
      <c r="LDK3" s="5"/>
      <c r="LDL3" s="5"/>
      <c r="LDM3" s="5"/>
      <c r="LDN3" s="5"/>
      <c r="LDO3" s="5"/>
      <c r="LDP3" s="5"/>
      <c r="LDQ3" s="5"/>
      <c r="LDR3" s="5"/>
      <c r="LDS3" s="5"/>
      <c r="LDT3" s="5"/>
      <c r="LDU3" s="5"/>
      <c r="LDV3" s="5"/>
      <c r="LDW3" s="5"/>
      <c r="LDX3" s="5"/>
      <c r="LDY3" s="5"/>
      <c r="LDZ3" s="5"/>
      <c r="LEA3" s="5"/>
      <c r="LEB3" s="5"/>
      <c r="LEC3" s="5"/>
      <c r="LED3" s="5"/>
      <c r="LEE3" s="5"/>
      <c r="LEF3" s="5"/>
      <c r="LEG3" s="5"/>
      <c r="LEH3" s="5"/>
      <c r="LEI3" s="5"/>
      <c r="LEJ3" s="5"/>
      <c r="LEK3" s="5"/>
      <c r="LEL3" s="5"/>
      <c r="LEM3" s="5"/>
      <c r="LEN3" s="5"/>
      <c r="LEO3" s="5"/>
      <c r="LEP3" s="5"/>
      <c r="LEQ3" s="5"/>
      <c r="LER3" s="5"/>
      <c r="LES3" s="5"/>
      <c r="LET3" s="5"/>
      <c r="LEU3" s="5"/>
      <c r="LEV3" s="5"/>
      <c r="LEW3" s="5"/>
      <c r="LEX3" s="5"/>
      <c r="LEY3" s="5"/>
      <c r="LEZ3" s="5"/>
      <c r="LFA3" s="5"/>
      <c r="LFB3" s="5"/>
      <c r="LFC3" s="5"/>
      <c r="LFD3" s="5"/>
      <c r="LFE3" s="5"/>
      <c r="LFF3" s="5"/>
      <c r="LFG3" s="5"/>
      <c r="LFH3" s="5"/>
      <c r="LFI3" s="5"/>
      <c r="LFJ3" s="5"/>
      <c r="LFK3" s="5"/>
      <c r="LFL3" s="5"/>
      <c r="LFM3" s="5"/>
      <c r="LFN3" s="5"/>
      <c r="LFO3" s="5"/>
      <c r="LFP3" s="5"/>
      <c r="LFQ3" s="5"/>
      <c r="LFR3" s="5"/>
      <c r="LFS3" s="5"/>
      <c r="LFT3" s="5"/>
      <c r="LFU3" s="5"/>
      <c r="LFV3" s="5"/>
      <c r="LFW3" s="5"/>
      <c r="LFX3" s="5"/>
      <c r="LFY3" s="5"/>
      <c r="LFZ3" s="5"/>
      <c r="LGA3" s="5"/>
      <c r="LGB3" s="5"/>
      <c r="LGC3" s="5"/>
      <c r="LGD3" s="5"/>
      <c r="LGE3" s="5"/>
      <c r="LGF3" s="5"/>
      <c r="LGG3" s="5"/>
      <c r="LGH3" s="5"/>
      <c r="LGI3" s="5"/>
      <c r="LGJ3" s="5"/>
      <c r="LGK3" s="5"/>
      <c r="LGL3" s="5"/>
      <c r="LGM3" s="5"/>
      <c r="LGN3" s="5"/>
      <c r="LGO3" s="5"/>
      <c r="LGP3" s="5"/>
      <c r="LGQ3" s="5"/>
      <c r="LGR3" s="5"/>
      <c r="LGS3" s="5"/>
      <c r="LGT3" s="5"/>
      <c r="LGU3" s="5"/>
      <c r="LGV3" s="5"/>
      <c r="LGW3" s="5"/>
      <c r="LGX3" s="5"/>
      <c r="LGY3" s="5"/>
      <c r="LGZ3" s="5"/>
      <c r="LHA3" s="5"/>
      <c r="LHB3" s="5"/>
      <c r="LHC3" s="5"/>
      <c r="LHD3" s="5"/>
      <c r="LHE3" s="5"/>
      <c r="LHF3" s="5"/>
      <c r="LHG3" s="5"/>
      <c r="LHH3" s="5"/>
      <c r="LHI3" s="5"/>
      <c r="LHJ3" s="5"/>
      <c r="LHK3" s="5"/>
      <c r="LHL3" s="5"/>
      <c r="LHM3" s="5"/>
      <c r="LHN3" s="5"/>
      <c r="LHO3" s="5"/>
      <c r="LHP3" s="5"/>
      <c r="LHQ3" s="5"/>
      <c r="LHR3" s="5"/>
      <c r="LHS3" s="5"/>
      <c r="LHT3" s="5"/>
      <c r="LHU3" s="5"/>
      <c r="LHV3" s="5"/>
      <c r="LHW3" s="5"/>
      <c r="LHX3" s="5"/>
      <c r="LHY3" s="5"/>
      <c r="LHZ3" s="5"/>
      <c r="LIA3" s="5"/>
      <c r="LIB3" s="5"/>
      <c r="LIC3" s="5"/>
      <c r="LID3" s="5"/>
      <c r="LIE3" s="5"/>
      <c r="LIF3" s="5"/>
      <c r="LIG3" s="5"/>
      <c r="LIH3" s="5"/>
      <c r="LII3" s="5"/>
      <c r="LIJ3" s="5"/>
      <c r="LIK3" s="5"/>
      <c r="LIL3" s="5"/>
      <c r="LIM3" s="5"/>
      <c r="LIN3" s="5"/>
      <c r="LIO3" s="5"/>
      <c r="LIP3" s="5"/>
      <c r="LIQ3" s="5"/>
      <c r="LIR3" s="5"/>
      <c r="LIS3" s="5"/>
      <c r="LIT3" s="5"/>
      <c r="LIU3" s="5"/>
      <c r="LIV3" s="5"/>
      <c r="LIW3" s="5"/>
      <c r="LIX3" s="5"/>
      <c r="LIY3" s="5"/>
      <c r="LIZ3" s="5"/>
      <c r="LJA3" s="5"/>
      <c r="LJB3" s="5"/>
      <c r="LJC3" s="5"/>
      <c r="LJD3" s="5"/>
      <c r="LJE3" s="5"/>
      <c r="LJF3" s="5"/>
      <c r="LJG3" s="5"/>
      <c r="LJH3" s="5"/>
      <c r="LJI3" s="5"/>
      <c r="LJJ3" s="5"/>
      <c r="LJK3" s="5"/>
      <c r="LJL3" s="5"/>
      <c r="LJM3" s="5"/>
      <c r="LJN3" s="5"/>
      <c r="LJO3" s="5"/>
      <c r="LJP3" s="5"/>
      <c r="LJQ3" s="5"/>
      <c r="LJR3" s="5"/>
      <c r="LJS3" s="5"/>
      <c r="LJT3" s="5"/>
      <c r="LJU3" s="5"/>
      <c r="LJV3" s="5"/>
      <c r="LJW3" s="5"/>
      <c r="LJX3" s="5"/>
      <c r="LJY3" s="5"/>
      <c r="LJZ3" s="5"/>
      <c r="LKA3" s="5"/>
      <c r="LKB3" s="5"/>
      <c r="LKC3" s="5"/>
      <c r="LKD3" s="5"/>
      <c r="LKE3" s="5"/>
      <c r="LKF3" s="5"/>
      <c r="LKG3" s="5"/>
      <c r="LKH3" s="5"/>
      <c r="LKI3" s="5"/>
      <c r="LKJ3" s="5"/>
      <c r="LKK3" s="5"/>
      <c r="LKL3" s="5"/>
      <c r="LKM3" s="5"/>
      <c r="LKN3" s="5"/>
      <c r="LKO3" s="5"/>
      <c r="LKP3" s="5"/>
      <c r="LKQ3" s="5"/>
      <c r="LKR3" s="5"/>
      <c r="LKS3" s="5"/>
      <c r="LKT3" s="5"/>
      <c r="LKU3" s="5"/>
      <c r="LKV3" s="5"/>
      <c r="LKW3" s="5"/>
      <c r="LKX3" s="5"/>
      <c r="LKY3" s="5"/>
      <c r="LKZ3" s="5"/>
      <c r="LLA3" s="5"/>
      <c r="LLB3" s="5"/>
      <c r="LLC3" s="5"/>
      <c r="LLD3" s="5"/>
      <c r="LLE3" s="5"/>
      <c r="LLF3" s="5"/>
      <c r="LLG3" s="5"/>
      <c r="LLH3" s="5"/>
      <c r="LLI3" s="5"/>
      <c r="LLJ3" s="5"/>
      <c r="LLK3" s="5"/>
      <c r="LLL3" s="5"/>
      <c r="LLM3" s="5"/>
      <c r="LLN3" s="5"/>
      <c r="LLO3" s="5"/>
      <c r="LLP3" s="5"/>
      <c r="LLQ3" s="5"/>
      <c r="LLR3" s="5"/>
      <c r="LLS3" s="5"/>
      <c r="LLT3" s="5"/>
      <c r="LLU3" s="5"/>
      <c r="LLV3" s="5"/>
      <c r="LLW3" s="5"/>
      <c r="LLX3" s="5"/>
      <c r="LLY3" s="5"/>
      <c r="LLZ3" s="5"/>
      <c r="LMA3" s="5"/>
      <c r="LMB3" s="5"/>
      <c r="LMC3" s="5"/>
      <c r="LMD3" s="5"/>
      <c r="LME3" s="5"/>
      <c r="LMF3" s="5"/>
      <c r="LMG3" s="5"/>
      <c r="LMH3" s="5"/>
      <c r="LMI3" s="5"/>
      <c r="LMJ3" s="5"/>
      <c r="LMK3" s="5"/>
      <c r="LML3" s="5"/>
      <c r="LMM3" s="5"/>
      <c r="LMN3" s="5"/>
      <c r="LMO3" s="5"/>
      <c r="LMP3" s="5"/>
      <c r="LMQ3" s="5"/>
      <c r="LMR3" s="5"/>
      <c r="LMS3" s="5"/>
      <c r="LMT3" s="5"/>
      <c r="LMU3" s="5"/>
      <c r="LMV3" s="5"/>
      <c r="LMW3" s="5"/>
      <c r="LMX3" s="5"/>
      <c r="LMY3" s="5"/>
      <c r="LMZ3" s="5"/>
      <c r="LNA3" s="5"/>
      <c r="LNB3" s="5"/>
      <c r="LNC3" s="5"/>
      <c r="LND3" s="5"/>
      <c r="LNE3" s="5"/>
      <c r="LNF3" s="5"/>
      <c r="LNG3" s="5"/>
      <c r="LNH3" s="5"/>
      <c r="LNI3" s="5"/>
      <c r="LNJ3" s="5"/>
      <c r="LNK3" s="5"/>
      <c r="LNL3" s="5"/>
      <c r="LNM3" s="5"/>
      <c r="LNN3" s="5"/>
      <c r="LNO3" s="5"/>
      <c r="LNP3" s="5"/>
      <c r="LNQ3" s="5"/>
      <c r="LNR3" s="5"/>
      <c r="LNS3" s="5"/>
      <c r="LNT3" s="5"/>
      <c r="LNU3" s="5"/>
      <c r="LNV3" s="5"/>
      <c r="LNW3" s="5"/>
      <c r="LNX3" s="5"/>
      <c r="LNY3" s="5"/>
      <c r="LNZ3" s="5"/>
      <c r="LOA3" s="5"/>
      <c r="LOB3" s="5"/>
      <c r="LOC3" s="5"/>
      <c r="LOD3" s="5"/>
      <c r="LOE3" s="5"/>
      <c r="LOF3" s="5"/>
      <c r="LOG3" s="5"/>
      <c r="LOH3" s="5"/>
      <c r="LOI3" s="5"/>
      <c r="LOJ3" s="5"/>
      <c r="LOK3" s="5"/>
      <c r="LOL3" s="5"/>
      <c r="LOM3" s="5"/>
      <c r="LON3" s="5"/>
      <c r="LOO3" s="5"/>
      <c r="LOP3" s="5"/>
      <c r="LOQ3" s="5"/>
      <c r="LOR3" s="5"/>
      <c r="LOS3" s="5"/>
      <c r="LOT3" s="5"/>
      <c r="LOU3" s="5"/>
      <c r="LOV3" s="5"/>
      <c r="LOW3" s="5"/>
      <c r="LOX3" s="5"/>
      <c r="LOY3" s="5"/>
      <c r="LOZ3" s="5"/>
      <c r="LPA3" s="5"/>
      <c r="LPB3" s="5"/>
      <c r="LPC3" s="5"/>
      <c r="LPD3" s="5"/>
      <c r="LPE3" s="5"/>
      <c r="LPF3" s="5"/>
      <c r="LPG3" s="5"/>
      <c r="LPH3" s="5"/>
      <c r="LPI3" s="5"/>
      <c r="LPJ3" s="5"/>
      <c r="LPK3" s="5"/>
      <c r="LPL3" s="5"/>
      <c r="LPM3" s="5"/>
      <c r="LPN3" s="5"/>
      <c r="LPO3" s="5"/>
      <c r="LPP3" s="5"/>
      <c r="LPQ3" s="5"/>
      <c r="LPR3" s="5"/>
      <c r="LPS3" s="5"/>
      <c r="LPT3" s="5"/>
      <c r="LPU3" s="5"/>
      <c r="LPV3" s="5"/>
      <c r="LPW3" s="5"/>
      <c r="LPX3" s="5"/>
      <c r="LPY3" s="5"/>
      <c r="LPZ3" s="5"/>
      <c r="LQA3" s="5"/>
      <c r="LQB3" s="5"/>
      <c r="LQC3" s="5"/>
      <c r="LQD3" s="5"/>
      <c r="LQE3" s="5"/>
      <c r="LQF3" s="5"/>
      <c r="LQG3" s="5"/>
      <c r="LQH3" s="5"/>
      <c r="LQI3" s="5"/>
      <c r="LQJ3" s="5"/>
      <c r="LQK3" s="5"/>
      <c r="LQL3" s="5"/>
      <c r="LQM3" s="5"/>
      <c r="LQN3" s="5"/>
      <c r="LQO3" s="5"/>
      <c r="LQP3" s="5"/>
      <c r="LQQ3" s="5"/>
      <c r="LQR3" s="5"/>
      <c r="LQS3" s="5"/>
      <c r="LQT3" s="5"/>
      <c r="LQU3" s="5"/>
      <c r="LQV3" s="5"/>
      <c r="LQW3" s="5"/>
      <c r="LQX3" s="5"/>
      <c r="LQY3" s="5"/>
      <c r="LQZ3" s="5"/>
      <c r="LRA3" s="5"/>
      <c r="LRB3" s="5"/>
      <c r="LRC3" s="5"/>
      <c r="LRD3" s="5"/>
      <c r="LRE3" s="5"/>
      <c r="LRF3" s="5"/>
      <c r="LRG3" s="5"/>
      <c r="LRH3" s="5"/>
      <c r="LRI3" s="5"/>
      <c r="LRJ3" s="5"/>
      <c r="LRK3" s="5"/>
      <c r="LRL3" s="5"/>
      <c r="LRM3" s="5"/>
      <c r="LRN3" s="5"/>
      <c r="LRO3" s="5"/>
      <c r="LRP3" s="5"/>
      <c r="LRQ3" s="5"/>
      <c r="LRR3" s="5"/>
      <c r="LRS3" s="5"/>
      <c r="LRT3" s="5"/>
      <c r="LRU3" s="5"/>
      <c r="LRV3" s="5"/>
      <c r="LRW3" s="5"/>
      <c r="LRX3" s="5"/>
      <c r="LRY3" s="5"/>
      <c r="LRZ3" s="5"/>
      <c r="LSA3" s="5"/>
      <c r="LSB3" s="5"/>
      <c r="LSC3" s="5"/>
      <c r="LSD3" s="5"/>
      <c r="LSE3" s="5"/>
      <c r="LSF3" s="5"/>
      <c r="LSG3" s="5"/>
      <c r="LSH3" s="5"/>
      <c r="LSI3" s="5"/>
      <c r="LSJ3" s="5"/>
      <c r="LSK3" s="5"/>
      <c r="LSL3" s="5"/>
      <c r="LSM3" s="5"/>
      <c r="LSN3" s="5"/>
      <c r="LSO3" s="5"/>
      <c r="LSP3" s="5"/>
      <c r="LSQ3" s="5"/>
      <c r="LSR3" s="5"/>
      <c r="LSS3" s="5"/>
      <c r="LST3" s="5"/>
      <c r="LSU3" s="5"/>
      <c r="LSV3" s="5"/>
      <c r="LSW3" s="5"/>
      <c r="LSX3" s="5"/>
      <c r="LSY3" s="5"/>
      <c r="LSZ3" s="5"/>
      <c r="LTA3" s="5"/>
      <c r="LTB3" s="5"/>
      <c r="LTC3" s="5"/>
      <c r="LTD3" s="5"/>
      <c r="LTE3" s="5"/>
      <c r="LTF3" s="5"/>
      <c r="LTG3" s="5"/>
      <c r="LTH3" s="5"/>
      <c r="LTI3" s="5"/>
      <c r="LTJ3" s="5"/>
      <c r="LTK3" s="5"/>
      <c r="LTL3" s="5"/>
      <c r="LTM3" s="5"/>
      <c r="LTN3" s="5"/>
      <c r="LTO3" s="5"/>
      <c r="LTP3" s="5"/>
      <c r="LTQ3" s="5"/>
      <c r="LTR3" s="5"/>
      <c r="LTS3" s="5"/>
      <c r="LTT3" s="5"/>
      <c r="LTU3" s="5"/>
      <c r="LTV3" s="5"/>
      <c r="LTW3" s="5"/>
      <c r="LTX3" s="5"/>
      <c r="LTY3" s="5"/>
      <c r="LTZ3" s="5"/>
      <c r="LUA3" s="5"/>
      <c r="LUB3" s="5"/>
      <c r="LUC3" s="5"/>
      <c r="LUD3" s="5"/>
      <c r="LUE3" s="5"/>
      <c r="LUF3" s="5"/>
      <c r="LUG3" s="5"/>
      <c r="LUH3" s="5"/>
      <c r="LUI3" s="5"/>
      <c r="LUJ3" s="5"/>
      <c r="LUK3" s="5"/>
      <c r="LUL3" s="5"/>
      <c r="LUM3" s="5"/>
      <c r="LUN3" s="5"/>
      <c r="LUO3" s="5"/>
      <c r="LUP3" s="5"/>
      <c r="LUQ3" s="5"/>
      <c r="LUR3" s="5"/>
      <c r="LUS3" s="5"/>
      <c r="LUT3" s="5"/>
      <c r="LUU3" s="5"/>
      <c r="LUV3" s="5"/>
      <c r="LUW3" s="5"/>
      <c r="LUX3" s="5"/>
      <c r="LUY3" s="5"/>
      <c r="LUZ3" s="5"/>
      <c r="LVA3" s="5"/>
      <c r="LVB3" s="5"/>
      <c r="LVC3" s="5"/>
      <c r="LVD3" s="5"/>
      <c r="LVE3" s="5"/>
      <c r="LVF3" s="5"/>
      <c r="LVG3" s="5"/>
      <c r="LVH3" s="5"/>
      <c r="LVI3" s="5"/>
      <c r="LVJ3" s="5"/>
      <c r="LVK3" s="5"/>
      <c r="LVL3" s="5"/>
      <c r="LVM3" s="5"/>
      <c r="LVN3" s="5"/>
      <c r="LVO3" s="5"/>
      <c r="LVP3" s="5"/>
      <c r="LVQ3" s="5"/>
      <c r="LVR3" s="5"/>
      <c r="LVS3" s="5"/>
      <c r="LVT3" s="5"/>
      <c r="LVU3" s="5"/>
      <c r="LVV3" s="5"/>
      <c r="LVW3" s="5"/>
      <c r="LVX3" s="5"/>
      <c r="LVY3" s="5"/>
      <c r="LVZ3" s="5"/>
      <c r="LWA3" s="5"/>
      <c r="LWB3" s="5"/>
      <c r="LWC3" s="5"/>
      <c r="LWD3" s="5"/>
      <c r="LWE3" s="5"/>
      <c r="LWF3" s="5"/>
      <c r="LWG3" s="5"/>
      <c r="LWH3" s="5"/>
      <c r="LWI3" s="5"/>
      <c r="LWJ3" s="5"/>
      <c r="LWK3" s="5"/>
      <c r="LWL3" s="5"/>
      <c r="LWM3" s="5"/>
      <c r="LWN3" s="5"/>
      <c r="LWO3" s="5"/>
      <c r="LWP3" s="5"/>
      <c r="LWQ3" s="5"/>
      <c r="LWR3" s="5"/>
      <c r="LWS3" s="5"/>
      <c r="LWT3" s="5"/>
      <c r="LWU3" s="5"/>
      <c r="LWV3" s="5"/>
      <c r="LWW3" s="5"/>
      <c r="LWX3" s="5"/>
      <c r="LWY3" s="5"/>
      <c r="LWZ3" s="5"/>
      <c r="LXA3" s="5"/>
      <c r="LXB3" s="5"/>
      <c r="LXC3" s="5"/>
      <c r="LXD3" s="5"/>
      <c r="LXE3" s="5"/>
      <c r="LXF3" s="5"/>
      <c r="LXG3" s="5"/>
      <c r="LXH3" s="5"/>
      <c r="LXI3" s="5"/>
      <c r="LXJ3" s="5"/>
      <c r="LXK3" s="5"/>
      <c r="LXL3" s="5"/>
      <c r="LXM3" s="5"/>
      <c r="LXN3" s="5"/>
      <c r="LXO3" s="5"/>
      <c r="LXP3" s="5"/>
      <c r="LXQ3" s="5"/>
      <c r="LXR3" s="5"/>
      <c r="LXS3" s="5"/>
      <c r="LXT3" s="5"/>
      <c r="LXU3" s="5"/>
      <c r="LXV3" s="5"/>
      <c r="LXW3" s="5"/>
      <c r="LXX3" s="5"/>
      <c r="LXY3" s="5"/>
      <c r="LXZ3" s="5"/>
      <c r="LYA3" s="5"/>
      <c r="LYB3" s="5"/>
      <c r="LYC3" s="5"/>
      <c r="LYD3" s="5"/>
      <c r="LYE3" s="5"/>
      <c r="LYF3" s="5"/>
      <c r="LYG3" s="5"/>
      <c r="LYH3" s="5"/>
      <c r="LYI3" s="5"/>
      <c r="LYJ3" s="5"/>
      <c r="LYK3" s="5"/>
      <c r="LYL3" s="5"/>
      <c r="LYM3" s="5"/>
      <c r="LYN3" s="5"/>
      <c r="LYO3" s="5"/>
      <c r="LYP3" s="5"/>
      <c r="LYQ3" s="5"/>
      <c r="LYR3" s="5"/>
      <c r="LYS3" s="5"/>
      <c r="LYT3" s="5"/>
      <c r="LYU3" s="5"/>
      <c r="LYV3" s="5"/>
      <c r="LYW3" s="5"/>
      <c r="LYX3" s="5"/>
      <c r="LYY3" s="5"/>
      <c r="LYZ3" s="5"/>
      <c r="LZA3" s="5"/>
      <c r="LZB3" s="5"/>
      <c r="LZC3" s="5"/>
      <c r="LZD3" s="5"/>
      <c r="LZE3" s="5"/>
      <c r="LZF3" s="5"/>
      <c r="LZG3" s="5"/>
      <c r="LZH3" s="5"/>
      <c r="LZI3" s="5"/>
      <c r="LZJ3" s="5"/>
      <c r="LZK3" s="5"/>
      <c r="LZL3" s="5"/>
      <c r="LZM3" s="5"/>
      <c r="LZN3" s="5"/>
      <c r="LZO3" s="5"/>
      <c r="LZP3" s="5"/>
      <c r="LZQ3" s="5"/>
      <c r="LZR3" s="5"/>
      <c r="LZS3" s="5"/>
      <c r="LZT3" s="5"/>
      <c r="LZU3" s="5"/>
      <c r="LZV3" s="5"/>
      <c r="LZW3" s="5"/>
      <c r="LZX3" s="5"/>
      <c r="LZY3" s="5"/>
      <c r="LZZ3" s="5"/>
      <c r="MAA3" s="5"/>
      <c r="MAB3" s="5"/>
      <c r="MAC3" s="5"/>
      <c r="MAD3" s="5"/>
      <c r="MAE3" s="5"/>
      <c r="MAF3" s="5"/>
      <c r="MAG3" s="5"/>
      <c r="MAH3" s="5"/>
      <c r="MAI3" s="5"/>
      <c r="MAJ3" s="5"/>
      <c r="MAK3" s="5"/>
      <c r="MAL3" s="5"/>
      <c r="MAM3" s="5"/>
      <c r="MAN3" s="5"/>
      <c r="MAO3" s="5"/>
      <c r="MAP3" s="5"/>
      <c r="MAQ3" s="5"/>
      <c r="MAR3" s="5"/>
      <c r="MAS3" s="5"/>
      <c r="MAT3" s="5"/>
      <c r="MAU3" s="5"/>
      <c r="MAV3" s="5"/>
      <c r="MAW3" s="5"/>
      <c r="MAX3" s="5"/>
      <c r="MAY3" s="5"/>
      <c r="MAZ3" s="5"/>
      <c r="MBA3" s="5"/>
      <c r="MBB3" s="5"/>
      <c r="MBC3" s="5"/>
      <c r="MBD3" s="5"/>
      <c r="MBE3" s="5"/>
      <c r="MBF3" s="5"/>
      <c r="MBG3" s="5"/>
      <c r="MBH3" s="5"/>
      <c r="MBI3" s="5"/>
      <c r="MBJ3" s="5"/>
      <c r="MBK3" s="5"/>
      <c r="MBL3" s="5"/>
      <c r="MBM3" s="5"/>
      <c r="MBN3" s="5"/>
      <c r="MBO3" s="5"/>
      <c r="MBP3" s="5"/>
      <c r="MBQ3" s="5"/>
      <c r="MBR3" s="5"/>
      <c r="MBS3" s="5"/>
      <c r="MBT3" s="5"/>
      <c r="MBU3" s="5"/>
      <c r="MBV3" s="5"/>
      <c r="MBW3" s="5"/>
      <c r="MBX3" s="5"/>
      <c r="MBY3" s="5"/>
      <c r="MBZ3" s="5"/>
      <c r="MCA3" s="5"/>
      <c r="MCB3" s="5"/>
      <c r="MCC3" s="5"/>
      <c r="MCD3" s="5"/>
      <c r="MCE3" s="5"/>
      <c r="MCF3" s="5"/>
      <c r="MCG3" s="5"/>
      <c r="MCH3" s="5"/>
      <c r="MCI3" s="5"/>
      <c r="MCJ3" s="5"/>
      <c r="MCK3" s="5"/>
      <c r="MCL3" s="5"/>
      <c r="MCM3" s="5"/>
      <c r="MCN3" s="5"/>
      <c r="MCO3" s="5"/>
      <c r="MCP3" s="5"/>
      <c r="MCQ3" s="5"/>
      <c r="MCR3" s="5"/>
      <c r="MCS3" s="5"/>
      <c r="MCT3" s="5"/>
      <c r="MCU3" s="5"/>
      <c r="MCV3" s="5"/>
      <c r="MCW3" s="5"/>
      <c r="MCX3" s="5"/>
      <c r="MCY3" s="5"/>
      <c r="MCZ3" s="5"/>
      <c r="MDA3" s="5"/>
      <c r="MDB3" s="5"/>
      <c r="MDC3" s="5"/>
      <c r="MDD3" s="5"/>
      <c r="MDE3" s="5"/>
      <c r="MDF3" s="5"/>
      <c r="MDG3" s="5"/>
      <c r="MDH3" s="5"/>
      <c r="MDI3" s="5"/>
      <c r="MDJ3" s="5"/>
      <c r="MDK3" s="5"/>
      <c r="MDL3" s="5"/>
      <c r="MDM3" s="5"/>
      <c r="MDN3" s="5"/>
      <c r="MDO3" s="5"/>
      <c r="MDP3" s="5"/>
      <c r="MDQ3" s="5"/>
      <c r="MDR3" s="5"/>
      <c r="MDS3" s="5"/>
      <c r="MDT3" s="5"/>
      <c r="MDU3" s="5"/>
      <c r="MDV3" s="5"/>
      <c r="MDW3" s="5"/>
      <c r="MDX3" s="5"/>
      <c r="MDY3" s="5"/>
      <c r="MDZ3" s="5"/>
      <c r="MEA3" s="5"/>
      <c r="MEB3" s="5"/>
      <c r="MEC3" s="5"/>
      <c r="MED3" s="5"/>
      <c r="MEE3" s="5"/>
      <c r="MEF3" s="5"/>
      <c r="MEG3" s="5"/>
      <c r="MEH3" s="5"/>
      <c r="MEI3" s="5"/>
      <c r="MEJ3" s="5"/>
      <c r="MEK3" s="5"/>
      <c r="MEL3" s="5"/>
      <c r="MEM3" s="5"/>
      <c r="MEN3" s="5"/>
      <c r="MEO3" s="5"/>
      <c r="MEP3" s="5"/>
      <c r="MEQ3" s="5"/>
      <c r="MER3" s="5"/>
      <c r="MES3" s="5"/>
      <c r="MET3" s="5"/>
      <c r="MEU3" s="5"/>
      <c r="MEV3" s="5"/>
      <c r="MEW3" s="5"/>
      <c r="MEX3" s="5"/>
      <c r="MEY3" s="5"/>
      <c r="MEZ3" s="5"/>
      <c r="MFA3" s="5"/>
      <c r="MFB3" s="5"/>
      <c r="MFC3" s="5"/>
      <c r="MFD3" s="5"/>
      <c r="MFE3" s="5"/>
      <c r="MFF3" s="5"/>
      <c r="MFG3" s="5"/>
      <c r="MFH3" s="5"/>
      <c r="MFI3" s="5"/>
      <c r="MFJ3" s="5"/>
      <c r="MFK3" s="5"/>
      <c r="MFL3" s="5"/>
      <c r="MFM3" s="5"/>
      <c r="MFN3" s="5"/>
      <c r="MFO3" s="5"/>
      <c r="MFP3" s="5"/>
      <c r="MFQ3" s="5"/>
      <c r="MFR3" s="5"/>
      <c r="MFS3" s="5"/>
      <c r="MFT3" s="5"/>
      <c r="MFU3" s="5"/>
      <c r="MFV3" s="5"/>
      <c r="MFW3" s="5"/>
      <c r="MFX3" s="5"/>
      <c r="MFY3" s="5"/>
      <c r="MFZ3" s="5"/>
      <c r="MGA3" s="5"/>
      <c r="MGB3" s="5"/>
      <c r="MGC3" s="5"/>
      <c r="MGD3" s="5"/>
      <c r="MGE3" s="5"/>
      <c r="MGF3" s="5"/>
      <c r="MGG3" s="5"/>
      <c r="MGH3" s="5"/>
      <c r="MGI3" s="5"/>
      <c r="MGJ3" s="5"/>
      <c r="MGK3" s="5"/>
      <c r="MGL3" s="5"/>
      <c r="MGM3" s="5"/>
      <c r="MGN3" s="5"/>
      <c r="MGO3" s="5"/>
      <c r="MGP3" s="5"/>
      <c r="MGQ3" s="5"/>
      <c r="MGR3" s="5"/>
      <c r="MGS3" s="5"/>
      <c r="MGT3" s="5"/>
      <c r="MGU3" s="5"/>
      <c r="MGV3" s="5"/>
      <c r="MGW3" s="5"/>
      <c r="MGX3" s="5"/>
      <c r="MGY3" s="5"/>
      <c r="MGZ3" s="5"/>
      <c r="MHA3" s="5"/>
      <c r="MHB3" s="5"/>
      <c r="MHC3" s="5"/>
      <c r="MHD3" s="5"/>
      <c r="MHE3" s="5"/>
      <c r="MHF3" s="5"/>
      <c r="MHG3" s="5"/>
      <c r="MHH3" s="5"/>
      <c r="MHI3" s="5"/>
      <c r="MHJ3" s="5"/>
      <c r="MHK3" s="5"/>
      <c r="MHL3" s="5"/>
      <c r="MHM3" s="5"/>
      <c r="MHN3" s="5"/>
      <c r="MHO3" s="5"/>
      <c r="MHP3" s="5"/>
      <c r="MHQ3" s="5"/>
      <c r="MHR3" s="5"/>
      <c r="MHS3" s="5"/>
      <c r="MHT3" s="5"/>
      <c r="MHU3" s="5"/>
      <c r="MHV3" s="5"/>
      <c r="MHW3" s="5"/>
      <c r="MHX3" s="5"/>
      <c r="MHY3" s="5"/>
      <c r="MHZ3" s="5"/>
      <c r="MIA3" s="5"/>
      <c r="MIB3" s="5"/>
      <c r="MIC3" s="5"/>
      <c r="MID3" s="5"/>
      <c r="MIE3" s="5"/>
      <c r="MIF3" s="5"/>
      <c r="MIG3" s="5"/>
      <c r="MIH3" s="5"/>
      <c r="MII3" s="5"/>
      <c r="MIJ3" s="5"/>
      <c r="MIK3" s="5"/>
      <c r="MIL3" s="5"/>
      <c r="MIM3" s="5"/>
      <c r="MIN3" s="5"/>
      <c r="MIO3" s="5"/>
      <c r="MIP3" s="5"/>
      <c r="MIQ3" s="5"/>
      <c r="MIR3" s="5"/>
      <c r="MIS3" s="5"/>
      <c r="MIT3" s="5"/>
      <c r="MIU3" s="5"/>
      <c r="MIV3" s="5"/>
      <c r="MIW3" s="5"/>
      <c r="MIX3" s="5"/>
      <c r="MIY3" s="5"/>
      <c r="MIZ3" s="5"/>
      <c r="MJA3" s="5"/>
      <c r="MJB3" s="5"/>
      <c r="MJC3" s="5"/>
      <c r="MJD3" s="5"/>
      <c r="MJE3" s="5"/>
      <c r="MJF3" s="5"/>
      <c r="MJG3" s="5"/>
      <c r="MJH3" s="5"/>
      <c r="MJI3" s="5"/>
      <c r="MJJ3" s="5"/>
      <c r="MJK3" s="5"/>
      <c r="MJL3" s="5"/>
      <c r="MJM3" s="5"/>
      <c r="MJN3" s="5"/>
      <c r="MJO3" s="5"/>
      <c r="MJP3" s="5"/>
      <c r="MJQ3" s="5"/>
      <c r="MJR3" s="5"/>
      <c r="MJS3" s="5"/>
      <c r="MJT3" s="5"/>
      <c r="MJU3" s="5"/>
      <c r="MJV3" s="5"/>
      <c r="MJW3" s="5"/>
      <c r="MJX3" s="5"/>
      <c r="MJY3" s="5"/>
      <c r="MJZ3" s="5"/>
      <c r="MKA3" s="5"/>
      <c r="MKB3" s="5"/>
      <c r="MKC3" s="5"/>
      <c r="MKD3" s="5"/>
      <c r="MKE3" s="5"/>
      <c r="MKF3" s="5"/>
      <c r="MKG3" s="5"/>
      <c r="MKH3" s="5"/>
      <c r="MKI3" s="5"/>
      <c r="MKJ3" s="5"/>
      <c r="MKK3" s="5"/>
      <c r="MKL3" s="5"/>
      <c r="MKM3" s="5"/>
      <c r="MKN3" s="5"/>
      <c r="MKO3" s="5"/>
      <c r="MKP3" s="5"/>
      <c r="MKQ3" s="5"/>
      <c r="MKR3" s="5"/>
      <c r="MKS3" s="5"/>
      <c r="MKT3" s="5"/>
      <c r="MKU3" s="5"/>
      <c r="MKV3" s="5"/>
      <c r="MKW3" s="5"/>
      <c r="MKX3" s="5"/>
      <c r="MKY3" s="5"/>
      <c r="MKZ3" s="5"/>
      <c r="MLA3" s="5"/>
      <c r="MLB3" s="5"/>
      <c r="MLC3" s="5"/>
      <c r="MLD3" s="5"/>
      <c r="MLE3" s="5"/>
      <c r="MLF3" s="5"/>
      <c r="MLG3" s="5"/>
      <c r="MLH3" s="5"/>
      <c r="MLI3" s="5"/>
      <c r="MLJ3" s="5"/>
      <c r="MLK3" s="5"/>
      <c r="MLL3" s="5"/>
      <c r="MLM3" s="5"/>
      <c r="MLN3" s="5"/>
      <c r="MLO3" s="5"/>
      <c r="MLP3" s="5"/>
      <c r="MLQ3" s="5"/>
      <c r="MLR3" s="5"/>
      <c r="MLS3" s="5"/>
      <c r="MLT3" s="5"/>
      <c r="MLU3" s="5"/>
      <c r="MLV3" s="5"/>
      <c r="MLW3" s="5"/>
      <c r="MLX3" s="5"/>
      <c r="MLY3" s="5"/>
      <c r="MLZ3" s="5"/>
      <c r="MMA3" s="5"/>
      <c r="MMB3" s="5"/>
      <c r="MMC3" s="5"/>
      <c r="MMD3" s="5"/>
      <c r="MME3" s="5"/>
      <c r="MMF3" s="5"/>
      <c r="MMG3" s="5"/>
      <c r="MMH3" s="5"/>
      <c r="MMI3" s="5"/>
      <c r="MMJ3" s="5"/>
      <c r="MMK3" s="5"/>
      <c r="MML3" s="5"/>
      <c r="MMM3" s="5"/>
      <c r="MMN3" s="5"/>
      <c r="MMO3" s="5"/>
      <c r="MMP3" s="5"/>
      <c r="MMQ3" s="5"/>
      <c r="MMR3" s="5"/>
      <c r="MMS3" s="5"/>
      <c r="MMT3" s="5"/>
      <c r="MMU3" s="5"/>
      <c r="MMV3" s="5"/>
      <c r="MMW3" s="5"/>
      <c r="MMX3" s="5"/>
      <c r="MMY3" s="5"/>
      <c r="MMZ3" s="5"/>
      <c r="MNA3" s="5"/>
      <c r="MNB3" s="5"/>
      <c r="MNC3" s="5"/>
      <c r="MND3" s="5"/>
      <c r="MNE3" s="5"/>
      <c r="MNF3" s="5"/>
      <c r="MNG3" s="5"/>
      <c r="MNH3" s="5"/>
      <c r="MNI3" s="5"/>
      <c r="MNJ3" s="5"/>
      <c r="MNK3" s="5"/>
      <c r="MNL3" s="5"/>
      <c r="MNM3" s="5"/>
      <c r="MNN3" s="5"/>
      <c r="MNO3" s="5"/>
      <c r="MNP3" s="5"/>
      <c r="MNQ3" s="5"/>
      <c r="MNR3" s="5"/>
      <c r="MNS3" s="5"/>
      <c r="MNT3" s="5"/>
      <c r="MNU3" s="5"/>
      <c r="MNV3" s="5"/>
      <c r="MNW3" s="5"/>
      <c r="MNX3" s="5"/>
      <c r="MNY3" s="5"/>
      <c r="MNZ3" s="5"/>
      <c r="MOA3" s="5"/>
      <c r="MOB3" s="5"/>
      <c r="MOC3" s="5"/>
      <c r="MOD3" s="5"/>
      <c r="MOE3" s="5"/>
      <c r="MOF3" s="5"/>
      <c r="MOG3" s="5"/>
      <c r="MOH3" s="5"/>
      <c r="MOI3" s="5"/>
      <c r="MOJ3" s="5"/>
      <c r="MOK3" s="5"/>
      <c r="MOL3" s="5"/>
      <c r="MOM3" s="5"/>
      <c r="MON3" s="5"/>
      <c r="MOO3" s="5"/>
      <c r="MOP3" s="5"/>
      <c r="MOQ3" s="5"/>
      <c r="MOR3" s="5"/>
      <c r="MOS3" s="5"/>
      <c r="MOT3" s="5"/>
      <c r="MOU3" s="5"/>
      <c r="MOV3" s="5"/>
      <c r="MOW3" s="5"/>
      <c r="MOX3" s="5"/>
      <c r="MOY3" s="5"/>
      <c r="MOZ3" s="5"/>
      <c r="MPA3" s="5"/>
      <c r="MPB3" s="5"/>
      <c r="MPC3" s="5"/>
      <c r="MPD3" s="5"/>
      <c r="MPE3" s="5"/>
      <c r="MPF3" s="5"/>
      <c r="MPG3" s="5"/>
      <c r="MPH3" s="5"/>
      <c r="MPI3" s="5"/>
      <c r="MPJ3" s="5"/>
      <c r="MPK3" s="5"/>
      <c r="MPL3" s="5"/>
      <c r="MPM3" s="5"/>
      <c r="MPN3" s="5"/>
      <c r="MPO3" s="5"/>
      <c r="MPP3" s="5"/>
      <c r="MPQ3" s="5"/>
      <c r="MPR3" s="5"/>
      <c r="MPS3" s="5"/>
      <c r="MPT3" s="5"/>
      <c r="MPU3" s="5"/>
      <c r="MPV3" s="5"/>
      <c r="MPW3" s="5"/>
      <c r="MPX3" s="5"/>
      <c r="MPY3" s="5"/>
      <c r="MPZ3" s="5"/>
      <c r="MQA3" s="5"/>
      <c r="MQB3" s="5"/>
      <c r="MQC3" s="5"/>
      <c r="MQD3" s="5"/>
      <c r="MQE3" s="5"/>
      <c r="MQF3" s="5"/>
      <c r="MQG3" s="5"/>
      <c r="MQH3" s="5"/>
      <c r="MQI3" s="5"/>
      <c r="MQJ3" s="5"/>
      <c r="MQK3" s="5"/>
      <c r="MQL3" s="5"/>
      <c r="MQM3" s="5"/>
      <c r="MQN3" s="5"/>
      <c r="MQO3" s="5"/>
      <c r="MQP3" s="5"/>
      <c r="MQQ3" s="5"/>
      <c r="MQR3" s="5"/>
      <c r="MQS3" s="5"/>
      <c r="MQT3" s="5"/>
      <c r="MQU3" s="5"/>
      <c r="MQV3" s="5"/>
      <c r="MQW3" s="5"/>
      <c r="MQX3" s="5"/>
      <c r="MQY3" s="5"/>
      <c r="MQZ3" s="5"/>
      <c r="MRA3" s="5"/>
      <c r="MRB3" s="5"/>
      <c r="MRC3" s="5"/>
      <c r="MRD3" s="5"/>
      <c r="MRE3" s="5"/>
      <c r="MRF3" s="5"/>
      <c r="MRG3" s="5"/>
      <c r="MRH3" s="5"/>
      <c r="MRI3" s="5"/>
      <c r="MRJ3" s="5"/>
      <c r="MRK3" s="5"/>
      <c r="MRL3" s="5"/>
      <c r="MRM3" s="5"/>
      <c r="MRN3" s="5"/>
      <c r="MRO3" s="5"/>
      <c r="MRP3" s="5"/>
      <c r="MRQ3" s="5"/>
      <c r="MRR3" s="5"/>
      <c r="MRS3" s="5"/>
      <c r="MRT3" s="5"/>
      <c r="MRU3" s="5"/>
      <c r="MRV3" s="5"/>
      <c r="MRW3" s="5"/>
      <c r="MRX3" s="5"/>
      <c r="MRY3" s="5"/>
      <c r="MRZ3" s="5"/>
      <c r="MSA3" s="5"/>
      <c r="MSB3" s="5"/>
      <c r="MSC3" s="5"/>
      <c r="MSD3" s="5"/>
      <c r="MSE3" s="5"/>
      <c r="MSF3" s="5"/>
      <c r="MSG3" s="5"/>
      <c r="MSH3" s="5"/>
      <c r="MSI3" s="5"/>
      <c r="MSJ3" s="5"/>
      <c r="MSK3" s="5"/>
      <c r="MSL3" s="5"/>
      <c r="MSM3" s="5"/>
      <c r="MSN3" s="5"/>
      <c r="MSO3" s="5"/>
      <c r="MSP3" s="5"/>
      <c r="MSQ3" s="5"/>
      <c r="MSR3" s="5"/>
      <c r="MSS3" s="5"/>
      <c r="MST3" s="5"/>
      <c r="MSU3" s="5"/>
      <c r="MSV3" s="5"/>
      <c r="MSW3" s="5"/>
      <c r="MSX3" s="5"/>
      <c r="MSY3" s="5"/>
      <c r="MSZ3" s="5"/>
      <c r="MTA3" s="5"/>
      <c r="MTB3" s="5"/>
      <c r="MTC3" s="5"/>
      <c r="MTD3" s="5"/>
      <c r="MTE3" s="5"/>
      <c r="MTF3" s="5"/>
      <c r="MTG3" s="5"/>
      <c r="MTH3" s="5"/>
      <c r="MTI3" s="5"/>
      <c r="MTJ3" s="5"/>
      <c r="MTK3" s="5"/>
      <c r="MTL3" s="5"/>
      <c r="MTM3" s="5"/>
      <c r="MTN3" s="5"/>
      <c r="MTO3" s="5"/>
      <c r="MTP3" s="5"/>
      <c r="MTQ3" s="5"/>
      <c r="MTR3" s="5"/>
      <c r="MTS3" s="5"/>
      <c r="MTT3" s="5"/>
      <c r="MTU3" s="5"/>
      <c r="MTV3" s="5"/>
      <c r="MTW3" s="5"/>
      <c r="MTX3" s="5"/>
      <c r="MTY3" s="5"/>
      <c r="MTZ3" s="5"/>
      <c r="MUA3" s="5"/>
      <c r="MUB3" s="5"/>
      <c r="MUC3" s="5"/>
      <c r="MUD3" s="5"/>
      <c r="MUE3" s="5"/>
      <c r="MUF3" s="5"/>
      <c r="MUG3" s="5"/>
      <c r="MUH3" s="5"/>
      <c r="MUI3" s="5"/>
      <c r="MUJ3" s="5"/>
      <c r="MUK3" s="5"/>
      <c r="MUL3" s="5"/>
      <c r="MUM3" s="5"/>
      <c r="MUN3" s="5"/>
      <c r="MUO3" s="5"/>
      <c r="MUP3" s="5"/>
      <c r="MUQ3" s="5"/>
      <c r="MUR3" s="5"/>
      <c r="MUS3" s="5"/>
      <c r="MUT3" s="5"/>
      <c r="MUU3" s="5"/>
      <c r="MUV3" s="5"/>
      <c r="MUW3" s="5"/>
      <c r="MUX3" s="5"/>
      <c r="MUY3" s="5"/>
      <c r="MUZ3" s="5"/>
      <c r="MVA3" s="5"/>
      <c r="MVB3" s="5"/>
      <c r="MVC3" s="5"/>
      <c r="MVD3" s="5"/>
      <c r="MVE3" s="5"/>
      <c r="MVF3" s="5"/>
      <c r="MVG3" s="5"/>
      <c r="MVH3" s="5"/>
      <c r="MVI3" s="5"/>
      <c r="MVJ3" s="5"/>
      <c r="MVK3" s="5"/>
      <c r="MVL3" s="5"/>
      <c r="MVM3" s="5"/>
      <c r="MVN3" s="5"/>
      <c r="MVO3" s="5"/>
      <c r="MVP3" s="5"/>
      <c r="MVQ3" s="5"/>
      <c r="MVR3" s="5"/>
      <c r="MVS3" s="5"/>
      <c r="MVT3" s="5"/>
      <c r="MVU3" s="5"/>
      <c r="MVV3" s="5"/>
      <c r="MVW3" s="5"/>
      <c r="MVX3" s="5"/>
      <c r="MVY3" s="5"/>
      <c r="MVZ3" s="5"/>
      <c r="MWA3" s="5"/>
      <c r="MWB3" s="5"/>
      <c r="MWC3" s="5"/>
      <c r="MWD3" s="5"/>
      <c r="MWE3" s="5"/>
      <c r="MWF3" s="5"/>
      <c r="MWG3" s="5"/>
      <c r="MWH3" s="5"/>
      <c r="MWI3" s="5"/>
      <c r="MWJ3" s="5"/>
      <c r="MWK3" s="5"/>
      <c r="MWL3" s="5"/>
      <c r="MWM3" s="5"/>
      <c r="MWN3" s="5"/>
      <c r="MWO3" s="5"/>
      <c r="MWP3" s="5"/>
      <c r="MWQ3" s="5"/>
      <c r="MWR3" s="5"/>
      <c r="MWS3" s="5"/>
      <c r="MWT3" s="5"/>
      <c r="MWU3" s="5"/>
      <c r="MWV3" s="5"/>
      <c r="MWW3" s="5"/>
      <c r="MWX3" s="5"/>
      <c r="MWY3" s="5"/>
      <c r="MWZ3" s="5"/>
      <c r="MXA3" s="5"/>
      <c r="MXB3" s="5"/>
      <c r="MXC3" s="5"/>
      <c r="MXD3" s="5"/>
      <c r="MXE3" s="5"/>
      <c r="MXF3" s="5"/>
      <c r="MXG3" s="5"/>
      <c r="MXH3" s="5"/>
      <c r="MXI3" s="5"/>
      <c r="MXJ3" s="5"/>
      <c r="MXK3" s="5"/>
      <c r="MXL3" s="5"/>
      <c r="MXM3" s="5"/>
      <c r="MXN3" s="5"/>
      <c r="MXO3" s="5"/>
      <c r="MXP3" s="5"/>
      <c r="MXQ3" s="5"/>
      <c r="MXR3" s="5"/>
      <c r="MXS3" s="5"/>
      <c r="MXT3" s="5"/>
      <c r="MXU3" s="5"/>
      <c r="MXV3" s="5"/>
      <c r="MXW3" s="5"/>
      <c r="MXX3" s="5"/>
      <c r="MXY3" s="5"/>
      <c r="MXZ3" s="5"/>
      <c r="MYA3" s="5"/>
      <c r="MYB3" s="5"/>
      <c r="MYC3" s="5"/>
      <c r="MYD3" s="5"/>
      <c r="MYE3" s="5"/>
      <c r="MYF3" s="5"/>
      <c r="MYG3" s="5"/>
      <c r="MYH3" s="5"/>
      <c r="MYI3" s="5"/>
      <c r="MYJ3" s="5"/>
      <c r="MYK3" s="5"/>
      <c r="MYL3" s="5"/>
      <c r="MYM3" s="5"/>
      <c r="MYN3" s="5"/>
      <c r="MYO3" s="5"/>
      <c r="MYP3" s="5"/>
      <c r="MYQ3" s="5"/>
      <c r="MYR3" s="5"/>
      <c r="MYS3" s="5"/>
      <c r="MYT3" s="5"/>
      <c r="MYU3" s="5"/>
      <c r="MYV3" s="5"/>
      <c r="MYW3" s="5"/>
      <c r="MYX3" s="5"/>
      <c r="MYY3" s="5"/>
      <c r="MYZ3" s="5"/>
      <c r="MZA3" s="5"/>
      <c r="MZB3" s="5"/>
      <c r="MZC3" s="5"/>
      <c r="MZD3" s="5"/>
      <c r="MZE3" s="5"/>
      <c r="MZF3" s="5"/>
      <c r="MZG3" s="5"/>
      <c r="MZH3" s="5"/>
      <c r="MZI3" s="5"/>
      <c r="MZJ3" s="5"/>
      <c r="MZK3" s="5"/>
      <c r="MZL3" s="5"/>
      <c r="MZM3" s="5"/>
      <c r="MZN3" s="5"/>
      <c r="MZO3" s="5"/>
      <c r="MZP3" s="5"/>
      <c r="MZQ3" s="5"/>
      <c r="MZR3" s="5"/>
      <c r="MZS3" s="5"/>
      <c r="MZT3" s="5"/>
      <c r="MZU3" s="5"/>
      <c r="MZV3" s="5"/>
      <c r="MZW3" s="5"/>
      <c r="MZX3" s="5"/>
      <c r="MZY3" s="5"/>
      <c r="MZZ3" s="5"/>
      <c r="NAA3" s="5"/>
      <c r="NAB3" s="5"/>
      <c r="NAC3" s="5"/>
      <c r="NAD3" s="5"/>
      <c r="NAE3" s="5"/>
      <c r="NAF3" s="5"/>
      <c r="NAG3" s="5"/>
      <c r="NAH3" s="5"/>
      <c r="NAI3" s="5"/>
      <c r="NAJ3" s="5"/>
      <c r="NAK3" s="5"/>
      <c r="NAL3" s="5"/>
      <c r="NAM3" s="5"/>
      <c r="NAN3" s="5"/>
      <c r="NAO3" s="5"/>
      <c r="NAP3" s="5"/>
      <c r="NAQ3" s="5"/>
      <c r="NAR3" s="5"/>
      <c r="NAS3" s="5"/>
      <c r="NAT3" s="5"/>
      <c r="NAU3" s="5"/>
      <c r="NAV3" s="5"/>
      <c r="NAW3" s="5"/>
      <c r="NAX3" s="5"/>
      <c r="NAY3" s="5"/>
      <c r="NAZ3" s="5"/>
      <c r="NBA3" s="5"/>
      <c r="NBB3" s="5"/>
      <c r="NBC3" s="5"/>
      <c r="NBD3" s="5"/>
      <c r="NBE3" s="5"/>
      <c r="NBF3" s="5"/>
      <c r="NBG3" s="5"/>
      <c r="NBH3" s="5"/>
      <c r="NBI3" s="5"/>
      <c r="NBJ3" s="5"/>
      <c r="NBK3" s="5"/>
      <c r="NBL3" s="5"/>
      <c r="NBM3" s="5"/>
      <c r="NBN3" s="5"/>
      <c r="NBO3" s="5"/>
      <c r="NBP3" s="5"/>
      <c r="NBQ3" s="5"/>
      <c r="NBR3" s="5"/>
      <c r="NBS3" s="5"/>
      <c r="NBT3" s="5"/>
      <c r="NBU3" s="5"/>
      <c r="NBV3" s="5"/>
      <c r="NBW3" s="5"/>
      <c r="NBX3" s="5"/>
      <c r="NBY3" s="5"/>
      <c r="NBZ3" s="5"/>
      <c r="NCA3" s="5"/>
      <c r="NCB3" s="5"/>
      <c r="NCC3" s="5"/>
      <c r="NCD3" s="5"/>
      <c r="NCE3" s="5"/>
      <c r="NCF3" s="5"/>
      <c r="NCG3" s="5"/>
      <c r="NCH3" s="5"/>
      <c r="NCI3" s="5"/>
      <c r="NCJ3" s="5"/>
      <c r="NCK3" s="5"/>
      <c r="NCL3" s="5"/>
      <c r="NCM3" s="5"/>
      <c r="NCN3" s="5"/>
      <c r="NCO3" s="5"/>
      <c r="NCP3" s="5"/>
      <c r="NCQ3" s="5"/>
      <c r="NCR3" s="5"/>
      <c r="NCS3" s="5"/>
      <c r="NCT3" s="5"/>
      <c r="NCU3" s="5"/>
      <c r="NCV3" s="5"/>
      <c r="NCW3" s="5"/>
      <c r="NCX3" s="5"/>
      <c r="NCY3" s="5"/>
      <c r="NCZ3" s="5"/>
      <c r="NDA3" s="5"/>
      <c r="NDB3" s="5"/>
      <c r="NDC3" s="5"/>
      <c r="NDD3" s="5"/>
      <c r="NDE3" s="5"/>
      <c r="NDF3" s="5"/>
      <c r="NDG3" s="5"/>
      <c r="NDH3" s="5"/>
      <c r="NDI3" s="5"/>
      <c r="NDJ3" s="5"/>
      <c r="NDK3" s="5"/>
      <c r="NDL3" s="5"/>
      <c r="NDM3" s="5"/>
      <c r="NDN3" s="5"/>
      <c r="NDO3" s="5"/>
      <c r="NDP3" s="5"/>
      <c r="NDQ3" s="5"/>
      <c r="NDR3" s="5"/>
      <c r="NDS3" s="5"/>
      <c r="NDT3" s="5"/>
      <c r="NDU3" s="5"/>
      <c r="NDV3" s="5"/>
      <c r="NDW3" s="5"/>
      <c r="NDX3" s="5"/>
      <c r="NDY3" s="5"/>
      <c r="NDZ3" s="5"/>
      <c r="NEA3" s="5"/>
      <c r="NEB3" s="5"/>
      <c r="NEC3" s="5"/>
      <c r="NED3" s="5"/>
      <c r="NEE3" s="5"/>
      <c r="NEF3" s="5"/>
      <c r="NEG3" s="5"/>
      <c r="NEH3" s="5"/>
      <c r="NEI3" s="5"/>
      <c r="NEJ3" s="5"/>
      <c r="NEK3" s="5"/>
      <c r="NEL3" s="5"/>
      <c r="NEM3" s="5"/>
      <c r="NEN3" s="5"/>
      <c r="NEO3" s="5"/>
      <c r="NEP3" s="5"/>
      <c r="NEQ3" s="5"/>
      <c r="NER3" s="5"/>
      <c r="NES3" s="5"/>
      <c r="NET3" s="5"/>
      <c r="NEU3" s="5"/>
      <c r="NEV3" s="5"/>
      <c r="NEW3" s="5"/>
      <c r="NEX3" s="5"/>
      <c r="NEY3" s="5"/>
      <c r="NEZ3" s="5"/>
      <c r="NFA3" s="5"/>
      <c r="NFB3" s="5"/>
      <c r="NFC3" s="5"/>
      <c r="NFD3" s="5"/>
      <c r="NFE3" s="5"/>
      <c r="NFF3" s="5"/>
      <c r="NFG3" s="5"/>
      <c r="NFH3" s="5"/>
      <c r="NFI3" s="5"/>
      <c r="NFJ3" s="5"/>
      <c r="NFK3" s="5"/>
      <c r="NFL3" s="5"/>
      <c r="NFM3" s="5"/>
      <c r="NFN3" s="5"/>
      <c r="NFO3" s="5"/>
      <c r="NFP3" s="5"/>
      <c r="NFQ3" s="5"/>
      <c r="NFR3" s="5"/>
      <c r="NFS3" s="5"/>
      <c r="NFT3" s="5"/>
      <c r="NFU3" s="5"/>
      <c r="NFV3" s="5"/>
      <c r="NFW3" s="5"/>
      <c r="NFX3" s="5"/>
      <c r="NFY3" s="5"/>
      <c r="NFZ3" s="5"/>
      <c r="NGA3" s="5"/>
      <c r="NGB3" s="5"/>
      <c r="NGC3" s="5"/>
      <c r="NGD3" s="5"/>
      <c r="NGE3" s="5"/>
      <c r="NGF3" s="5"/>
      <c r="NGG3" s="5"/>
      <c r="NGH3" s="5"/>
      <c r="NGI3" s="5"/>
      <c r="NGJ3" s="5"/>
      <c r="NGK3" s="5"/>
      <c r="NGL3" s="5"/>
      <c r="NGM3" s="5"/>
      <c r="NGN3" s="5"/>
      <c r="NGO3" s="5"/>
      <c r="NGP3" s="5"/>
      <c r="NGQ3" s="5"/>
      <c r="NGR3" s="5"/>
      <c r="NGS3" s="5"/>
      <c r="NGT3" s="5"/>
      <c r="NGU3" s="5"/>
      <c r="NGV3" s="5"/>
      <c r="NGW3" s="5"/>
      <c r="NGX3" s="5"/>
      <c r="NGY3" s="5"/>
      <c r="NGZ3" s="5"/>
      <c r="NHA3" s="5"/>
      <c r="NHB3" s="5"/>
      <c r="NHC3" s="5"/>
      <c r="NHD3" s="5"/>
      <c r="NHE3" s="5"/>
      <c r="NHF3" s="5"/>
      <c r="NHG3" s="5"/>
      <c r="NHH3" s="5"/>
      <c r="NHI3" s="5"/>
      <c r="NHJ3" s="5"/>
      <c r="NHK3" s="5"/>
      <c r="NHL3" s="5"/>
      <c r="NHM3" s="5"/>
      <c r="NHN3" s="5"/>
      <c r="NHO3" s="5"/>
      <c r="NHP3" s="5"/>
      <c r="NHQ3" s="5"/>
      <c r="NHR3" s="5"/>
      <c r="NHS3" s="5"/>
      <c r="NHT3" s="5"/>
      <c r="NHU3" s="5"/>
      <c r="NHV3" s="5"/>
      <c r="NHW3" s="5"/>
      <c r="NHX3" s="5"/>
      <c r="NHY3" s="5"/>
      <c r="NHZ3" s="5"/>
      <c r="NIA3" s="5"/>
      <c r="NIB3" s="5"/>
      <c r="NIC3" s="5"/>
      <c r="NID3" s="5"/>
      <c r="NIE3" s="5"/>
      <c r="NIF3" s="5"/>
      <c r="NIG3" s="5"/>
      <c r="NIH3" s="5"/>
      <c r="NII3" s="5"/>
      <c r="NIJ3" s="5"/>
      <c r="NIK3" s="5"/>
      <c r="NIL3" s="5"/>
      <c r="NIM3" s="5"/>
      <c r="NIN3" s="5"/>
      <c r="NIO3" s="5"/>
      <c r="NIP3" s="5"/>
      <c r="NIQ3" s="5"/>
      <c r="NIR3" s="5"/>
      <c r="NIS3" s="5"/>
      <c r="NIT3" s="5"/>
      <c r="NIU3" s="5"/>
      <c r="NIV3" s="5"/>
      <c r="NIW3" s="5"/>
      <c r="NIX3" s="5"/>
      <c r="NIY3" s="5"/>
      <c r="NIZ3" s="5"/>
      <c r="NJA3" s="5"/>
      <c r="NJB3" s="5"/>
      <c r="NJC3" s="5"/>
      <c r="NJD3" s="5"/>
      <c r="NJE3" s="5"/>
      <c r="NJF3" s="5"/>
      <c r="NJG3" s="5"/>
      <c r="NJH3" s="5"/>
      <c r="NJI3" s="5"/>
      <c r="NJJ3" s="5"/>
      <c r="NJK3" s="5"/>
      <c r="NJL3" s="5"/>
      <c r="NJM3" s="5"/>
      <c r="NJN3" s="5"/>
      <c r="NJO3" s="5"/>
      <c r="NJP3" s="5"/>
      <c r="NJQ3" s="5"/>
      <c r="NJR3" s="5"/>
      <c r="NJS3" s="5"/>
      <c r="NJT3" s="5"/>
      <c r="NJU3" s="5"/>
      <c r="NJV3" s="5"/>
      <c r="NJW3" s="5"/>
      <c r="NJX3" s="5"/>
      <c r="NJY3" s="5"/>
      <c r="NJZ3" s="5"/>
      <c r="NKA3" s="5"/>
      <c r="NKB3" s="5"/>
      <c r="NKC3" s="5"/>
      <c r="NKD3" s="5"/>
      <c r="NKE3" s="5"/>
      <c r="NKF3" s="5"/>
      <c r="NKG3" s="5"/>
      <c r="NKH3" s="5"/>
      <c r="NKI3" s="5"/>
      <c r="NKJ3" s="5"/>
      <c r="NKK3" s="5"/>
      <c r="NKL3" s="5"/>
      <c r="NKM3" s="5"/>
      <c r="NKN3" s="5"/>
      <c r="NKO3" s="5"/>
      <c r="NKP3" s="5"/>
      <c r="NKQ3" s="5"/>
      <c r="NKR3" s="5"/>
      <c r="NKS3" s="5"/>
      <c r="NKT3" s="5"/>
      <c r="NKU3" s="5"/>
      <c r="NKV3" s="5"/>
      <c r="NKW3" s="5"/>
      <c r="NKX3" s="5"/>
      <c r="NKY3" s="5"/>
      <c r="NKZ3" s="5"/>
      <c r="NLA3" s="5"/>
      <c r="NLB3" s="5"/>
      <c r="NLC3" s="5"/>
      <c r="NLD3" s="5"/>
      <c r="NLE3" s="5"/>
      <c r="NLF3" s="5"/>
      <c r="NLG3" s="5"/>
      <c r="NLH3" s="5"/>
      <c r="NLI3" s="5"/>
      <c r="NLJ3" s="5"/>
      <c r="NLK3" s="5"/>
      <c r="NLL3" s="5"/>
      <c r="NLM3" s="5"/>
      <c r="NLN3" s="5"/>
      <c r="NLO3" s="5"/>
      <c r="NLP3" s="5"/>
      <c r="NLQ3" s="5"/>
      <c r="NLR3" s="5"/>
      <c r="NLS3" s="5"/>
      <c r="NLT3" s="5"/>
      <c r="NLU3" s="5"/>
      <c r="NLV3" s="5"/>
      <c r="NLW3" s="5"/>
      <c r="NLX3" s="5"/>
      <c r="NLY3" s="5"/>
      <c r="NLZ3" s="5"/>
      <c r="NMA3" s="5"/>
      <c r="NMB3" s="5"/>
      <c r="NMC3" s="5"/>
      <c r="NMD3" s="5"/>
      <c r="NME3" s="5"/>
      <c r="NMF3" s="5"/>
      <c r="NMG3" s="5"/>
      <c r="NMH3" s="5"/>
      <c r="NMI3" s="5"/>
      <c r="NMJ3" s="5"/>
      <c r="NMK3" s="5"/>
      <c r="NML3" s="5"/>
      <c r="NMM3" s="5"/>
      <c r="NMN3" s="5"/>
      <c r="NMO3" s="5"/>
      <c r="NMP3" s="5"/>
      <c r="NMQ3" s="5"/>
      <c r="NMR3" s="5"/>
      <c r="NMS3" s="5"/>
      <c r="NMT3" s="5"/>
      <c r="NMU3" s="5"/>
      <c r="NMV3" s="5"/>
      <c r="NMW3" s="5"/>
      <c r="NMX3" s="5"/>
      <c r="NMY3" s="5"/>
      <c r="NMZ3" s="5"/>
      <c r="NNA3" s="5"/>
      <c r="NNB3" s="5"/>
      <c r="NNC3" s="5"/>
      <c r="NND3" s="5"/>
      <c r="NNE3" s="5"/>
      <c r="NNF3" s="5"/>
      <c r="NNG3" s="5"/>
      <c r="NNH3" s="5"/>
      <c r="NNI3" s="5"/>
      <c r="NNJ3" s="5"/>
      <c r="NNK3" s="5"/>
      <c r="NNL3" s="5"/>
      <c r="NNM3" s="5"/>
      <c r="NNN3" s="5"/>
      <c r="NNO3" s="5"/>
      <c r="NNP3" s="5"/>
      <c r="NNQ3" s="5"/>
      <c r="NNR3" s="5"/>
      <c r="NNS3" s="5"/>
      <c r="NNT3" s="5"/>
      <c r="NNU3" s="5"/>
      <c r="NNV3" s="5"/>
      <c r="NNW3" s="5"/>
      <c r="NNX3" s="5"/>
      <c r="NNY3" s="5"/>
      <c r="NNZ3" s="5"/>
      <c r="NOA3" s="5"/>
      <c r="NOB3" s="5"/>
      <c r="NOC3" s="5"/>
      <c r="NOD3" s="5"/>
      <c r="NOE3" s="5"/>
      <c r="NOF3" s="5"/>
      <c r="NOG3" s="5"/>
      <c r="NOH3" s="5"/>
      <c r="NOI3" s="5"/>
      <c r="NOJ3" s="5"/>
      <c r="NOK3" s="5"/>
      <c r="NOL3" s="5"/>
      <c r="NOM3" s="5"/>
      <c r="NON3" s="5"/>
      <c r="NOO3" s="5"/>
      <c r="NOP3" s="5"/>
      <c r="NOQ3" s="5"/>
      <c r="NOR3" s="5"/>
      <c r="NOS3" s="5"/>
      <c r="NOT3" s="5"/>
      <c r="NOU3" s="5"/>
      <c r="NOV3" s="5"/>
      <c r="NOW3" s="5"/>
      <c r="NOX3" s="5"/>
      <c r="NOY3" s="5"/>
      <c r="NOZ3" s="5"/>
      <c r="NPA3" s="5"/>
      <c r="NPB3" s="5"/>
      <c r="NPC3" s="5"/>
      <c r="NPD3" s="5"/>
      <c r="NPE3" s="5"/>
      <c r="NPF3" s="5"/>
      <c r="NPG3" s="5"/>
      <c r="NPH3" s="5"/>
      <c r="NPI3" s="5"/>
      <c r="NPJ3" s="5"/>
      <c r="NPK3" s="5"/>
      <c r="NPL3" s="5"/>
      <c r="NPM3" s="5"/>
      <c r="NPN3" s="5"/>
      <c r="NPO3" s="5"/>
      <c r="NPP3" s="5"/>
      <c r="NPQ3" s="5"/>
      <c r="NPR3" s="5"/>
      <c r="NPS3" s="5"/>
      <c r="NPT3" s="5"/>
      <c r="NPU3" s="5"/>
      <c r="NPV3" s="5"/>
      <c r="NPW3" s="5"/>
      <c r="NPX3" s="5"/>
      <c r="NPY3" s="5"/>
      <c r="NPZ3" s="5"/>
      <c r="NQA3" s="5"/>
      <c r="NQB3" s="5"/>
      <c r="NQC3" s="5"/>
      <c r="NQD3" s="5"/>
      <c r="NQE3" s="5"/>
      <c r="NQF3" s="5"/>
      <c r="NQG3" s="5"/>
      <c r="NQH3" s="5"/>
      <c r="NQI3" s="5"/>
      <c r="NQJ3" s="5"/>
      <c r="NQK3" s="5"/>
      <c r="NQL3" s="5"/>
      <c r="NQM3" s="5"/>
      <c r="NQN3" s="5"/>
      <c r="NQO3" s="5"/>
      <c r="NQP3" s="5"/>
      <c r="NQQ3" s="5"/>
      <c r="NQR3" s="5"/>
      <c r="NQS3" s="5"/>
      <c r="NQT3" s="5"/>
      <c r="NQU3" s="5"/>
      <c r="NQV3" s="5"/>
      <c r="NQW3" s="5"/>
      <c r="NQX3" s="5"/>
      <c r="NQY3" s="5"/>
      <c r="NQZ3" s="5"/>
      <c r="NRA3" s="5"/>
      <c r="NRB3" s="5"/>
      <c r="NRC3" s="5"/>
      <c r="NRD3" s="5"/>
      <c r="NRE3" s="5"/>
      <c r="NRF3" s="5"/>
      <c r="NRG3" s="5"/>
      <c r="NRH3" s="5"/>
      <c r="NRI3" s="5"/>
      <c r="NRJ3" s="5"/>
      <c r="NRK3" s="5"/>
      <c r="NRL3" s="5"/>
      <c r="NRM3" s="5"/>
      <c r="NRN3" s="5"/>
      <c r="NRO3" s="5"/>
      <c r="NRP3" s="5"/>
      <c r="NRQ3" s="5"/>
      <c r="NRR3" s="5"/>
      <c r="NRS3" s="5"/>
      <c r="NRT3" s="5"/>
      <c r="NRU3" s="5"/>
      <c r="NRV3" s="5"/>
      <c r="NRW3" s="5"/>
      <c r="NRX3" s="5"/>
      <c r="NRY3" s="5"/>
      <c r="NRZ3" s="5"/>
      <c r="NSA3" s="5"/>
      <c r="NSB3" s="5"/>
      <c r="NSC3" s="5"/>
      <c r="NSD3" s="5"/>
      <c r="NSE3" s="5"/>
      <c r="NSF3" s="5"/>
      <c r="NSG3" s="5"/>
      <c r="NSH3" s="5"/>
      <c r="NSI3" s="5"/>
      <c r="NSJ3" s="5"/>
      <c r="NSK3" s="5"/>
      <c r="NSL3" s="5"/>
      <c r="NSM3" s="5"/>
      <c r="NSN3" s="5"/>
      <c r="NSO3" s="5"/>
      <c r="NSP3" s="5"/>
      <c r="NSQ3" s="5"/>
      <c r="NSR3" s="5"/>
      <c r="NSS3" s="5"/>
      <c r="NST3" s="5"/>
      <c r="NSU3" s="5"/>
      <c r="NSV3" s="5"/>
      <c r="NSW3" s="5"/>
      <c r="NSX3" s="5"/>
      <c r="NSY3" s="5"/>
      <c r="NSZ3" s="5"/>
      <c r="NTA3" s="5"/>
      <c r="NTB3" s="5"/>
      <c r="NTC3" s="5"/>
      <c r="NTD3" s="5"/>
      <c r="NTE3" s="5"/>
      <c r="NTF3" s="5"/>
      <c r="NTG3" s="5"/>
      <c r="NTH3" s="5"/>
      <c r="NTI3" s="5"/>
      <c r="NTJ3" s="5"/>
      <c r="NTK3" s="5"/>
      <c r="NTL3" s="5"/>
      <c r="NTM3" s="5"/>
      <c r="NTN3" s="5"/>
      <c r="NTO3" s="5"/>
      <c r="NTP3" s="5"/>
      <c r="NTQ3" s="5"/>
      <c r="NTR3" s="5"/>
      <c r="NTS3" s="5"/>
      <c r="NTT3" s="5"/>
      <c r="NTU3" s="5"/>
      <c r="NTV3" s="5"/>
      <c r="NTW3" s="5"/>
      <c r="NTX3" s="5"/>
      <c r="NTY3" s="5"/>
      <c r="NTZ3" s="5"/>
      <c r="NUA3" s="5"/>
      <c r="NUB3" s="5"/>
      <c r="NUC3" s="5"/>
      <c r="NUD3" s="5"/>
      <c r="NUE3" s="5"/>
      <c r="NUF3" s="5"/>
      <c r="NUG3" s="5"/>
      <c r="NUH3" s="5"/>
      <c r="NUI3" s="5"/>
      <c r="NUJ3" s="5"/>
      <c r="NUK3" s="5"/>
      <c r="NUL3" s="5"/>
      <c r="NUM3" s="5"/>
      <c r="NUN3" s="5"/>
      <c r="NUO3" s="5"/>
      <c r="NUP3" s="5"/>
      <c r="NUQ3" s="5"/>
      <c r="NUR3" s="5"/>
      <c r="NUS3" s="5"/>
      <c r="NUT3" s="5"/>
      <c r="NUU3" s="5"/>
      <c r="NUV3" s="5"/>
      <c r="NUW3" s="5"/>
      <c r="NUX3" s="5"/>
      <c r="NUY3" s="5"/>
      <c r="NUZ3" s="5"/>
      <c r="NVA3" s="5"/>
      <c r="NVB3" s="5"/>
      <c r="NVC3" s="5"/>
      <c r="NVD3" s="5"/>
      <c r="NVE3" s="5"/>
      <c r="NVF3" s="5"/>
      <c r="NVG3" s="5"/>
      <c r="NVH3" s="5"/>
      <c r="NVI3" s="5"/>
      <c r="NVJ3" s="5"/>
      <c r="NVK3" s="5"/>
      <c r="NVL3" s="5"/>
      <c r="NVM3" s="5"/>
      <c r="NVN3" s="5"/>
      <c r="NVO3" s="5"/>
      <c r="NVP3" s="5"/>
      <c r="NVQ3" s="5"/>
      <c r="NVR3" s="5"/>
      <c r="NVS3" s="5"/>
      <c r="NVT3" s="5"/>
      <c r="NVU3" s="5"/>
      <c r="NVV3" s="5"/>
      <c r="NVW3" s="5"/>
      <c r="NVX3" s="5"/>
      <c r="NVY3" s="5"/>
      <c r="NVZ3" s="5"/>
      <c r="NWA3" s="5"/>
      <c r="NWB3" s="5"/>
      <c r="NWC3" s="5"/>
      <c r="NWD3" s="5"/>
      <c r="NWE3" s="5"/>
      <c r="NWF3" s="5"/>
      <c r="NWG3" s="5"/>
      <c r="NWH3" s="5"/>
      <c r="NWI3" s="5"/>
      <c r="NWJ3" s="5"/>
      <c r="NWK3" s="5"/>
      <c r="NWL3" s="5"/>
      <c r="NWM3" s="5"/>
      <c r="NWN3" s="5"/>
      <c r="NWO3" s="5"/>
      <c r="NWP3" s="5"/>
      <c r="NWQ3" s="5"/>
      <c r="NWR3" s="5"/>
      <c r="NWS3" s="5"/>
      <c r="NWT3" s="5"/>
      <c r="NWU3" s="5"/>
      <c r="NWV3" s="5"/>
      <c r="NWW3" s="5"/>
      <c r="NWX3" s="5"/>
      <c r="NWY3" s="5"/>
      <c r="NWZ3" s="5"/>
      <c r="NXA3" s="5"/>
      <c r="NXB3" s="5"/>
      <c r="NXC3" s="5"/>
      <c r="NXD3" s="5"/>
      <c r="NXE3" s="5"/>
      <c r="NXF3" s="5"/>
      <c r="NXG3" s="5"/>
      <c r="NXH3" s="5"/>
      <c r="NXI3" s="5"/>
      <c r="NXJ3" s="5"/>
      <c r="NXK3" s="5"/>
      <c r="NXL3" s="5"/>
      <c r="NXM3" s="5"/>
      <c r="NXN3" s="5"/>
      <c r="NXO3" s="5"/>
      <c r="NXP3" s="5"/>
      <c r="NXQ3" s="5"/>
      <c r="NXR3" s="5"/>
      <c r="NXS3" s="5"/>
      <c r="NXT3" s="5"/>
      <c r="NXU3" s="5"/>
      <c r="NXV3" s="5"/>
      <c r="NXW3" s="5"/>
      <c r="NXX3" s="5"/>
      <c r="NXY3" s="5"/>
      <c r="NXZ3" s="5"/>
      <c r="NYA3" s="5"/>
      <c r="NYB3" s="5"/>
      <c r="NYC3" s="5"/>
      <c r="NYD3" s="5"/>
      <c r="NYE3" s="5"/>
      <c r="NYF3" s="5"/>
      <c r="NYG3" s="5"/>
      <c r="NYH3" s="5"/>
      <c r="NYI3" s="5"/>
      <c r="NYJ3" s="5"/>
      <c r="NYK3" s="5"/>
      <c r="NYL3" s="5"/>
      <c r="NYM3" s="5"/>
      <c r="NYN3" s="5"/>
      <c r="NYO3" s="5"/>
      <c r="NYP3" s="5"/>
      <c r="NYQ3" s="5"/>
      <c r="NYR3" s="5"/>
      <c r="NYS3" s="5"/>
      <c r="NYT3" s="5"/>
      <c r="NYU3" s="5"/>
      <c r="NYV3" s="5"/>
      <c r="NYW3" s="5"/>
      <c r="NYX3" s="5"/>
      <c r="NYY3" s="5"/>
      <c r="NYZ3" s="5"/>
      <c r="NZA3" s="5"/>
      <c r="NZB3" s="5"/>
      <c r="NZC3" s="5"/>
      <c r="NZD3" s="5"/>
      <c r="NZE3" s="5"/>
      <c r="NZF3" s="5"/>
      <c r="NZG3" s="5"/>
      <c r="NZH3" s="5"/>
      <c r="NZI3" s="5"/>
      <c r="NZJ3" s="5"/>
      <c r="NZK3" s="5"/>
      <c r="NZL3" s="5"/>
      <c r="NZM3" s="5"/>
      <c r="NZN3" s="5"/>
      <c r="NZO3" s="5"/>
      <c r="NZP3" s="5"/>
      <c r="NZQ3" s="5"/>
      <c r="NZR3" s="5"/>
      <c r="NZS3" s="5"/>
      <c r="NZT3" s="5"/>
      <c r="NZU3" s="5"/>
      <c r="NZV3" s="5"/>
      <c r="NZW3" s="5"/>
      <c r="NZX3" s="5"/>
      <c r="NZY3" s="5"/>
      <c r="NZZ3" s="5"/>
      <c r="OAA3" s="5"/>
      <c r="OAB3" s="5"/>
      <c r="OAC3" s="5"/>
      <c r="OAD3" s="5"/>
      <c r="OAE3" s="5"/>
      <c r="OAF3" s="5"/>
      <c r="OAG3" s="5"/>
      <c r="OAH3" s="5"/>
      <c r="OAI3" s="5"/>
      <c r="OAJ3" s="5"/>
      <c r="OAK3" s="5"/>
      <c r="OAL3" s="5"/>
      <c r="OAM3" s="5"/>
      <c r="OAN3" s="5"/>
      <c r="OAO3" s="5"/>
      <c r="OAP3" s="5"/>
      <c r="OAQ3" s="5"/>
      <c r="OAR3" s="5"/>
      <c r="OAS3" s="5"/>
      <c r="OAT3" s="5"/>
      <c r="OAU3" s="5"/>
      <c r="OAV3" s="5"/>
      <c r="OAW3" s="5"/>
      <c r="OAX3" s="5"/>
      <c r="OAY3" s="5"/>
      <c r="OAZ3" s="5"/>
      <c r="OBA3" s="5"/>
      <c r="OBB3" s="5"/>
      <c r="OBC3" s="5"/>
      <c r="OBD3" s="5"/>
      <c r="OBE3" s="5"/>
      <c r="OBF3" s="5"/>
      <c r="OBG3" s="5"/>
      <c r="OBH3" s="5"/>
      <c r="OBI3" s="5"/>
      <c r="OBJ3" s="5"/>
      <c r="OBK3" s="5"/>
      <c r="OBL3" s="5"/>
      <c r="OBM3" s="5"/>
      <c r="OBN3" s="5"/>
      <c r="OBO3" s="5"/>
      <c r="OBP3" s="5"/>
      <c r="OBQ3" s="5"/>
      <c r="OBR3" s="5"/>
      <c r="OBS3" s="5"/>
      <c r="OBT3" s="5"/>
      <c r="OBU3" s="5"/>
      <c r="OBV3" s="5"/>
      <c r="OBW3" s="5"/>
      <c r="OBX3" s="5"/>
      <c r="OBY3" s="5"/>
      <c r="OBZ3" s="5"/>
      <c r="OCA3" s="5"/>
      <c r="OCB3" s="5"/>
      <c r="OCC3" s="5"/>
      <c r="OCD3" s="5"/>
      <c r="OCE3" s="5"/>
      <c r="OCF3" s="5"/>
      <c r="OCG3" s="5"/>
      <c r="OCH3" s="5"/>
      <c r="OCI3" s="5"/>
      <c r="OCJ3" s="5"/>
      <c r="OCK3" s="5"/>
      <c r="OCL3" s="5"/>
      <c r="OCM3" s="5"/>
      <c r="OCN3" s="5"/>
      <c r="OCO3" s="5"/>
      <c r="OCP3" s="5"/>
      <c r="OCQ3" s="5"/>
      <c r="OCR3" s="5"/>
      <c r="OCS3" s="5"/>
      <c r="OCT3" s="5"/>
      <c r="OCU3" s="5"/>
      <c r="OCV3" s="5"/>
      <c r="OCW3" s="5"/>
      <c r="OCX3" s="5"/>
      <c r="OCY3" s="5"/>
      <c r="OCZ3" s="5"/>
      <c r="ODA3" s="5"/>
      <c r="ODB3" s="5"/>
      <c r="ODC3" s="5"/>
      <c r="ODD3" s="5"/>
      <c r="ODE3" s="5"/>
      <c r="ODF3" s="5"/>
      <c r="ODG3" s="5"/>
      <c r="ODH3" s="5"/>
      <c r="ODI3" s="5"/>
      <c r="ODJ3" s="5"/>
      <c r="ODK3" s="5"/>
      <c r="ODL3" s="5"/>
      <c r="ODM3" s="5"/>
      <c r="ODN3" s="5"/>
      <c r="ODO3" s="5"/>
      <c r="ODP3" s="5"/>
      <c r="ODQ3" s="5"/>
      <c r="ODR3" s="5"/>
      <c r="ODS3" s="5"/>
      <c r="ODT3" s="5"/>
      <c r="ODU3" s="5"/>
      <c r="ODV3" s="5"/>
      <c r="ODW3" s="5"/>
      <c r="ODX3" s="5"/>
      <c r="ODY3" s="5"/>
      <c r="ODZ3" s="5"/>
      <c r="OEA3" s="5"/>
      <c r="OEB3" s="5"/>
      <c r="OEC3" s="5"/>
      <c r="OED3" s="5"/>
      <c r="OEE3" s="5"/>
      <c r="OEF3" s="5"/>
      <c r="OEG3" s="5"/>
      <c r="OEH3" s="5"/>
      <c r="OEI3" s="5"/>
      <c r="OEJ3" s="5"/>
      <c r="OEK3" s="5"/>
      <c r="OEL3" s="5"/>
      <c r="OEM3" s="5"/>
      <c r="OEN3" s="5"/>
      <c r="OEO3" s="5"/>
      <c r="OEP3" s="5"/>
      <c r="OEQ3" s="5"/>
      <c r="OER3" s="5"/>
      <c r="OES3" s="5"/>
      <c r="OET3" s="5"/>
      <c r="OEU3" s="5"/>
      <c r="OEV3" s="5"/>
      <c r="OEW3" s="5"/>
      <c r="OEX3" s="5"/>
      <c r="OEY3" s="5"/>
      <c r="OEZ3" s="5"/>
      <c r="OFA3" s="5"/>
      <c r="OFB3" s="5"/>
      <c r="OFC3" s="5"/>
      <c r="OFD3" s="5"/>
      <c r="OFE3" s="5"/>
      <c r="OFF3" s="5"/>
      <c r="OFG3" s="5"/>
      <c r="OFH3" s="5"/>
      <c r="OFI3" s="5"/>
      <c r="OFJ3" s="5"/>
      <c r="OFK3" s="5"/>
      <c r="OFL3" s="5"/>
      <c r="OFM3" s="5"/>
      <c r="OFN3" s="5"/>
      <c r="OFO3" s="5"/>
      <c r="OFP3" s="5"/>
      <c r="OFQ3" s="5"/>
      <c r="OFR3" s="5"/>
      <c r="OFS3" s="5"/>
      <c r="OFT3" s="5"/>
      <c r="OFU3" s="5"/>
      <c r="OFV3" s="5"/>
      <c r="OFW3" s="5"/>
      <c r="OFX3" s="5"/>
      <c r="OFY3" s="5"/>
      <c r="OFZ3" s="5"/>
      <c r="OGA3" s="5"/>
      <c r="OGB3" s="5"/>
      <c r="OGC3" s="5"/>
      <c r="OGD3" s="5"/>
      <c r="OGE3" s="5"/>
      <c r="OGF3" s="5"/>
      <c r="OGG3" s="5"/>
      <c r="OGH3" s="5"/>
      <c r="OGI3" s="5"/>
      <c r="OGJ3" s="5"/>
      <c r="OGK3" s="5"/>
      <c r="OGL3" s="5"/>
      <c r="OGM3" s="5"/>
      <c r="OGN3" s="5"/>
      <c r="OGO3" s="5"/>
      <c r="OGP3" s="5"/>
      <c r="OGQ3" s="5"/>
      <c r="OGR3" s="5"/>
      <c r="OGS3" s="5"/>
      <c r="OGT3" s="5"/>
      <c r="OGU3" s="5"/>
      <c r="OGV3" s="5"/>
      <c r="OGW3" s="5"/>
      <c r="OGX3" s="5"/>
      <c r="OGY3" s="5"/>
      <c r="OGZ3" s="5"/>
      <c r="OHA3" s="5"/>
      <c r="OHB3" s="5"/>
      <c r="OHC3" s="5"/>
      <c r="OHD3" s="5"/>
      <c r="OHE3" s="5"/>
      <c r="OHF3" s="5"/>
      <c r="OHG3" s="5"/>
      <c r="OHH3" s="5"/>
      <c r="OHI3" s="5"/>
      <c r="OHJ3" s="5"/>
      <c r="OHK3" s="5"/>
      <c r="OHL3" s="5"/>
      <c r="OHM3" s="5"/>
      <c r="OHN3" s="5"/>
      <c r="OHO3" s="5"/>
      <c r="OHP3" s="5"/>
      <c r="OHQ3" s="5"/>
      <c r="OHR3" s="5"/>
      <c r="OHS3" s="5"/>
      <c r="OHT3" s="5"/>
      <c r="OHU3" s="5"/>
      <c r="OHV3" s="5"/>
      <c r="OHW3" s="5"/>
      <c r="OHX3" s="5"/>
      <c r="OHY3" s="5"/>
      <c r="OHZ3" s="5"/>
      <c r="OIA3" s="5"/>
      <c r="OIB3" s="5"/>
      <c r="OIC3" s="5"/>
      <c r="OID3" s="5"/>
      <c r="OIE3" s="5"/>
      <c r="OIF3" s="5"/>
      <c r="OIG3" s="5"/>
      <c r="OIH3" s="5"/>
      <c r="OII3" s="5"/>
      <c r="OIJ3" s="5"/>
      <c r="OIK3" s="5"/>
      <c r="OIL3" s="5"/>
      <c r="OIM3" s="5"/>
      <c r="OIN3" s="5"/>
      <c r="OIO3" s="5"/>
      <c r="OIP3" s="5"/>
      <c r="OIQ3" s="5"/>
      <c r="OIR3" s="5"/>
      <c r="OIS3" s="5"/>
      <c r="OIT3" s="5"/>
      <c r="OIU3" s="5"/>
      <c r="OIV3" s="5"/>
      <c r="OIW3" s="5"/>
      <c r="OIX3" s="5"/>
      <c r="OIY3" s="5"/>
      <c r="OIZ3" s="5"/>
      <c r="OJA3" s="5"/>
      <c r="OJB3" s="5"/>
      <c r="OJC3" s="5"/>
      <c r="OJD3" s="5"/>
      <c r="OJE3" s="5"/>
      <c r="OJF3" s="5"/>
      <c r="OJG3" s="5"/>
      <c r="OJH3" s="5"/>
      <c r="OJI3" s="5"/>
      <c r="OJJ3" s="5"/>
      <c r="OJK3" s="5"/>
      <c r="OJL3" s="5"/>
      <c r="OJM3" s="5"/>
      <c r="OJN3" s="5"/>
      <c r="OJO3" s="5"/>
      <c r="OJP3" s="5"/>
      <c r="OJQ3" s="5"/>
      <c r="OJR3" s="5"/>
      <c r="OJS3" s="5"/>
      <c r="OJT3" s="5"/>
      <c r="OJU3" s="5"/>
      <c r="OJV3" s="5"/>
      <c r="OJW3" s="5"/>
      <c r="OJX3" s="5"/>
      <c r="OJY3" s="5"/>
      <c r="OJZ3" s="5"/>
      <c r="OKA3" s="5"/>
      <c r="OKB3" s="5"/>
      <c r="OKC3" s="5"/>
      <c r="OKD3" s="5"/>
      <c r="OKE3" s="5"/>
      <c r="OKF3" s="5"/>
      <c r="OKG3" s="5"/>
      <c r="OKH3" s="5"/>
      <c r="OKI3" s="5"/>
      <c r="OKJ3" s="5"/>
      <c r="OKK3" s="5"/>
      <c r="OKL3" s="5"/>
      <c r="OKM3" s="5"/>
      <c r="OKN3" s="5"/>
      <c r="OKO3" s="5"/>
      <c r="OKP3" s="5"/>
      <c r="OKQ3" s="5"/>
      <c r="OKR3" s="5"/>
      <c r="OKS3" s="5"/>
      <c r="OKT3" s="5"/>
      <c r="OKU3" s="5"/>
      <c r="OKV3" s="5"/>
      <c r="OKW3" s="5"/>
      <c r="OKX3" s="5"/>
      <c r="OKY3" s="5"/>
      <c r="OKZ3" s="5"/>
      <c r="OLA3" s="5"/>
      <c r="OLB3" s="5"/>
      <c r="OLC3" s="5"/>
      <c r="OLD3" s="5"/>
      <c r="OLE3" s="5"/>
      <c r="OLF3" s="5"/>
      <c r="OLG3" s="5"/>
      <c r="OLH3" s="5"/>
      <c r="OLI3" s="5"/>
      <c r="OLJ3" s="5"/>
      <c r="OLK3" s="5"/>
      <c r="OLL3" s="5"/>
      <c r="OLM3" s="5"/>
      <c r="OLN3" s="5"/>
      <c r="OLO3" s="5"/>
      <c r="OLP3" s="5"/>
      <c r="OLQ3" s="5"/>
      <c r="OLR3" s="5"/>
      <c r="OLS3" s="5"/>
      <c r="OLT3" s="5"/>
      <c r="OLU3" s="5"/>
      <c r="OLV3" s="5"/>
      <c r="OLW3" s="5"/>
      <c r="OLX3" s="5"/>
      <c r="OLY3" s="5"/>
      <c r="OLZ3" s="5"/>
      <c r="OMA3" s="5"/>
      <c r="OMB3" s="5"/>
      <c r="OMC3" s="5"/>
      <c r="OMD3" s="5"/>
      <c r="OME3" s="5"/>
      <c r="OMF3" s="5"/>
      <c r="OMG3" s="5"/>
      <c r="OMH3" s="5"/>
      <c r="OMI3" s="5"/>
      <c r="OMJ3" s="5"/>
      <c r="OMK3" s="5"/>
      <c r="OML3" s="5"/>
      <c r="OMM3" s="5"/>
      <c r="OMN3" s="5"/>
      <c r="OMO3" s="5"/>
      <c r="OMP3" s="5"/>
      <c r="OMQ3" s="5"/>
      <c r="OMR3" s="5"/>
      <c r="OMS3" s="5"/>
      <c r="OMT3" s="5"/>
      <c r="OMU3" s="5"/>
      <c r="OMV3" s="5"/>
      <c r="OMW3" s="5"/>
      <c r="OMX3" s="5"/>
      <c r="OMY3" s="5"/>
      <c r="OMZ3" s="5"/>
      <c r="ONA3" s="5"/>
      <c r="ONB3" s="5"/>
      <c r="ONC3" s="5"/>
      <c r="OND3" s="5"/>
      <c r="ONE3" s="5"/>
      <c r="ONF3" s="5"/>
      <c r="ONG3" s="5"/>
      <c r="ONH3" s="5"/>
      <c r="ONI3" s="5"/>
      <c r="ONJ3" s="5"/>
      <c r="ONK3" s="5"/>
      <c r="ONL3" s="5"/>
      <c r="ONM3" s="5"/>
      <c r="ONN3" s="5"/>
      <c r="ONO3" s="5"/>
      <c r="ONP3" s="5"/>
      <c r="ONQ3" s="5"/>
      <c r="ONR3" s="5"/>
      <c r="ONS3" s="5"/>
      <c r="ONT3" s="5"/>
      <c r="ONU3" s="5"/>
      <c r="ONV3" s="5"/>
      <c r="ONW3" s="5"/>
      <c r="ONX3" s="5"/>
      <c r="ONY3" s="5"/>
      <c r="ONZ3" s="5"/>
      <c r="OOA3" s="5"/>
      <c r="OOB3" s="5"/>
      <c r="OOC3" s="5"/>
      <c r="OOD3" s="5"/>
      <c r="OOE3" s="5"/>
      <c r="OOF3" s="5"/>
      <c r="OOG3" s="5"/>
      <c r="OOH3" s="5"/>
      <c r="OOI3" s="5"/>
      <c r="OOJ3" s="5"/>
      <c r="OOK3" s="5"/>
      <c r="OOL3" s="5"/>
      <c r="OOM3" s="5"/>
      <c r="OON3" s="5"/>
      <c r="OOO3" s="5"/>
      <c r="OOP3" s="5"/>
      <c r="OOQ3" s="5"/>
      <c r="OOR3" s="5"/>
      <c r="OOS3" s="5"/>
      <c r="OOT3" s="5"/>
      <c r="OOU3" s="5"/>
      <c r="OOV3" s="5"/>
      <c r="OOW3" s="5"/>
      <c r="OOX3" s="5"/>
      <c r="OOY3" s="5"/>
      <c r="OOZ3" s="5"/>
      <c r="OPA3" s="5"/>
      <c r="OPB3" s="5"/>
      <c r="OPC3" s="5"/>
      <c r="OPD3" s="5"/>
      <c r="OPE3" s="5"/>
      <c r="OPF3" s="5"/>
      <c r="OPG3" s="5"/>
      <c r="OPH3" s="5"/>
      <c r="OPI3" s="5"/>
      <c r="OPJ3" s="5"/>
      <c r="OPK3" s="5"/>
      <c r="OPL3" s="5"/>
      <c r="OPM3" s="5"/>
      <c r="OPN3" s="5"/>
      <c r="OPO3" s="5"/>
      <c r="OPP3" s="5"/>
      <c r="OPQ3" s="5"/>
      <c r="OPR3" s="5"/>
      <c r="OPS3" s="5"/>
      <c r="OPT3" s="5"/>
      <c r="OPU3" s="5"/>
      <c r="OPV3" s="5"/>
      <c r="OPW3" s="5"/>
      <c r="OPX3" s="5"/>
      <c r="OPY3" s="5"/>
      <c r="OPZ3" s="5"/>
      <c r="OQA3" s="5"/>
      <c r="OQB3" s="5"/>
      <c r="OQC3" s="5"/>
      <c r="OQD3" s="5"/>
      <c r="OQE3" s="5"/>
      <c r="OQF3" s="5"/>
      <c r="OQG3" s="5"/>
      <c r="OQH3" s="5"/>
      <c r="OQI3" s="5"/>
      <c r="OQJ3" s="5"/>
      <c r="OQK3" s="5"/>
      <c r="OQL3" s="5"/>
      <c r="OQM3" s="5"/>
      <c r="OQN3" s="5"/>
      <c r="OQO3" s="5"/>
      <c r="OQP3" s="5"/>
      <c r="OQQ3" s="5"/>
      <c r="OQR3" s="5"/>
      <c r="OQS3" s="5"/>
      <c r="OQT3" s="5"/>
      <c r="OQU3" s="5"/>
      <c r="OQV3" s="5"/>
      <c r="OQW3" s="5"/>
      <c r="OQX3" s="5"/>
      <c r="OQY3" s="5"/>
      <c r="OQZ3" s="5"/>
      <c r="ORA3" s="5"/>
      <c r="ORB3" s="5"/>
      <c r="ORC3" s="5"/>
      <c r="ORD3" s="5"/>
      <c r="ORE3" s="5"/>
      <c r="ORF3" s="5"/>
      <c r="ORG3" s="5"/>
      <c r="ORH3" s="5"/>
      <c r="ORI3" s="5"/>
      <c r="ORJ3" s="5"/>
      <c r="ORK3" s="5"/>
      <c r="ORL3" s="5"/>
      <c r="ORM3" s="5"/>
      <c r="ORN3" s="5"/>
      <c r="ORO3" s="5"/>
      <c r="ORP3" s="5"/>
      <c r="ORQ3" s="5"/>
      <c r="ORR3" s="5"/>
      <c r="ORS3" s="5"/>
      <c r="ORT3" s="5"/>
      <c r="ORU3" s="5"/>
      <c r="ORV3" s="5"/>
      <c r="ORW3" s="5"/>
      <c r="ORX3" s="5"/>
      <c r="ORY3" s="5"/>
      <c r="ORZ3" s="5"/>
      <c r="OSA3" s="5"/>
      <c r="OSB3" s="5"/>
      <c r="OSC3" s="5"/>
      <c r="OSD3" s="5"/>
      <c r="OSE3" s="5"/>
      <c r="OSF3" s="5"/>
      <c r="OSG3" s="5"/>
      <c r="OSH3" s="5"/>
      <c r="OSI3" s="5"/>
      <c r="OSJ3" s="5"/>
      <c r="OSK3" s="5"/>
      <c r="OSL3" s="5"/>
      <c r="OSM3" s="5"/>
      <c r="OSN3" s="5"/>
      <c r="OSO3" s="5"/>
      <c r="OSP3" s="5"/>
      <c r="OSQ3" s="5"/>
      <c r="OSR3" s="5"/>
      <c r="OSS3" s="5"/>
      <c r="OST3" s="5"/>
      <c r="OSU3" s="5"/>
      <c r="OSV3" s="5"/>
      <c r="OSW3" s="5"/>
      <c r="OSX3" s="5"/>
      <c r="OSY3" s="5"/>
      <c r="OSZ3" s="5"/>
      <c r="OTA3" s="5"/>
      <c r="OTB3" s="5"/>
      <c r="OTC3" s="5"/>
      <c r="OTD3" s="5"/>
      <c r="OTE3" s="5"/>
      <c r="OTF3" s="5"/>
      <c r="OTG3" s="5"/>
      <c r="OTH3" s="5"/>
      <c r="OTI3" s="5"/>
      <c r="OTJ3" s="5"/>
      <c r="OTK3" s="5"/>
      <c r="OTL3" s="5"/>
      <c r="OTM3" s="5"/>
      <c r="OTN3" s="5"/>
      <c r="OTO3" s="5"/>
      <c r="OTP3" s="5"/>
      <c r="OTQ3" s="5"/>
      <c r="OTR3" s="5"/>
      <c r="OTS3" s="5"/>
      <c r="OTT3" s="5"/>
      <c r="OTU3" s="5"/>
      <c r="OTV3" s="5"/>
      <c r="OTW3" s="5"/>
      <c r="OTX3" s="5"/>
      <c r="OTY3" s="5"/>
      <c r="OTZ3" s="5"/>
      <c r="OUA3" s="5"/>
      <c r="OUB3" s="5"/>
      <c r="OUC3" s="5"/>
      <c r="OUD3" s="5"/>
      <c r="OUE3" s="5"/>
      <c r="OUF3" s="5"/>
      <c r="OUG3" s="5"/>
      <c r="OUH3" s="5"/>
      <c r="OUI3" s="5"/>
      <c r="OUJ3" s="5"/>
      <c r="OUK3" s="5"/>
      <c r="OUL3" s="5"/>
      <c r="OUM3" s="5"/>
      <c r="OUN3" s="5"/>
      <c r="OUO3" s="5"/>
      <c r="OUP3" s="5"/>
      <c r="OUQ3" s="5"/>
      <c r="OUR3" s="5"/>
      <c r="OUS3" s="5"/>
      <c r="OUT3" s="5"/>
      <c r="OUU3" s="5"/>
      <c r="OUV3" s="5"/>
      <c r="OUW3" s="5"/>
      <c r="OUX3" s="5"/>
      <c r="OUY3" s="5"/>
      <c r="OUZ3" s="5"/>
      <c r="OVA3" s="5"/>
      <c r="OVB3" s="5"/>
      <c r="OVC3" s="5"/>
      <c r="OVD3" s="5"/>
      <c r="OVE3" s="5"/>
      <c r="OVF3" s="5"/>
      <c r="OVG3" s="5"/>
      <c r="OVH3" s="5"/>
      <c r="OVI3" s="5"/>
      <c r="OVJ3" s="5"/>
      <c r="OVK3" s="5"/>
      <c r="OVL3" s="5"/>
      <c r="OVM3" s="5"/>
      <c r="OVN3" s="5"/>
      <c r="OVO3" s="5"/>
      <c r="OVP3" s="5"/>
      <c r="OVQ3" s="5"/>
      <c r="OVR3" s="5"/>
      <c r="OVS3" s="5"/>
      <c r="OVT3" s="5"/>
      <c r="OVU3" s="5"/>
      <c r="OVV3" s="5"/>
      <c r="OVW3" s="5"/>
      <c r="OVX3" s="5"/>
      <c r="OVY3" s="5"/>
      <c r="OVZ3" s="5"/>
      <c r="OWA3" s="5"/>
      <c r="OWB3" s="5"/>
      <c r="OWC3" s="5"/>
      <c r="OWD3" s="5"/>
      <c r="OWE3" s="5"/>
      <c r="OWF3" s="5"/>
      <c r="OWG3" s="5"/>
      <c r="OWH3" s="5"/>
      <c r="OWI3" s="5"/>
      <c r="OWJ3" s="5"/>
      <c r="OWK3" s="5"/>
      <c r="OWL3" s="5"/>
      <c r="OWM3" s="5"/>
      <c r="OWN3" s="5"/>
      <c r="OWO3" s="5"/>
      <c r="OWP3" s="5"/>
      <c r="OWQ3" s="5"/>
      <c r="OWR3" s="5"/>
      <c r="OWS3" s="5"/>
      <c r="OWT3" s="5"/>
      <c r="OWU3" s="5"/>
      <c r="OWV3" s="5"/>
      <c r="OWW3" s="5"/>
      <c r="OWX3" s="5"/>
      <c r="OWY3" s="5"/>
      <c r="OWZ3" s="5"/>
      <c r="OXA3" s="5"/>
      <c r="OXB3" s="5"/>
      <c r="OXC3" s="5"/>
      <c r="OXD3" s="5"/>
      <c r="OXE3" s="5"/>
      <c r="OXF3" s="5"/>
      <c r="OXG3" s="5"/>
      <c r="OXH3" s="5"/>
      <c r="OXI3" s="5"/>
      <c r="OXJ3" s="5"/>
      <c r="OXK3" s="5"/>
      <c r="OXL3" s="5"/>
      <c r="OXM3" s="5"/>
      <c r="OXN3" s="5"/>
      <c r="OXO3" s="5"/>
      <c r="OXP3" s="5"/>
      <c r="OXQ3" s="5"/>
      <c r="OXR3" s="5"/>
      <c r="OXS3" s="5"/>
      <c r="OXT3" s="5"/>
      <c r="OXU3" s="5"/>
      <c r="OXV3" s="5"/>
      <c r="OXW3" s="5"/>
      <c r="OXX3" s="5"/>
      <c r="OXY3" s="5"/>
      <c r="OXZ3" s="5"/>
      <c r="OYA3" s="5"/>
      <c r="OYB3" s="5"/>
      <c r="OYC3" s="5"/>
      <c r="OYD3" s="5"/>
      <c r="OYE3" s="5"/>
      <c r="OYF3" s="5"/>
      <c r="OYG3" s="5"/>
      <c r="OYH3" s="5"/>
      <c r="OYI3" s="5"/>
      <c r="OYJ3" s="5"/>
      <c r="OYK3" s="5"/>
      <c r="OYL3" s="5"/>
      <c r="OYM3" s="5"/>
      <c r="OYN3" s="5"/>
      <c r="OYO3" s="5"/>
      <c r="OYP3" s="5"/>
      <c r="OYQ3" s="5"/>
      <c r="OYR3" s="5"/>
      <c r="OYS3" s="5"/>
      <c r="OYT3" s="5"/>
      <c r="OYU3" s="5"/>
      <c r="OYV3" s="5"/>
      <c r="OYW3" s="5"/>
      <c r="OYX3" s="5"/>
      <c r="OYY3" s="5"/>
      <c r="OYZ3" s="5"/>
      <c r="OZA3" s="5"/>
      <c r="OZB3" s="5"/>
      <c r="OZC3" s="5"/>
      <c r="OZD3" s="5"/>
      <c r="OZE3" s="5"/>
      <c r="OZF3" s="5"/>
      <c r="OZG3" s="5"/>
      <c r="OZH3" s="5"/>
      <c r="OZI3" s="5"/>
      <c r="OZJ3" s="5"/>
      <c r="OZK3" s="5"/>
      <c r="OZL3" s="5"/>
      <c r="OZM3" s="5"/>
      <c r="OZN3" s="5"/>
      <c r="OZO3" s="5"/>
      <c r="OZP3" s="5"/>
      <c r="OZQ3" s="5"/>
      <c r="OZR3" s="5"/>
      <c r="OZS3" s="5"/>
      <c r="OZT3" s="5"/>
      <c r="OZU3" s="5"/>
      <c r="OZV3" s="5"/>
      <c r="OZW3" s="5"/>
      <c r="OZX3" s="5"/>
      <c r="OZY3" s="5"/>
      <c r="OZZ3" s="5"/>
      <c r="PAA3" s="5"/>
      <c r="PAB3" s="5"/>
      <c r="PAC3" s="5"/>
      <c r="PAD3" s="5"/>
      <c r="PAE3" s="5"/>
      <c r="PAF3" s="5"/>
      <c r="PAG3" s="5"/>
      <c r="PAH3" s="5"/>
      <c r="PAI3" s="5"/>
      <c r="PAJ3" s="5"/>
      <c r="PAK3" s="5"/>
      <c r="PAL3" s="5"/>
      <c r="PAM3" s="5"/>
      <c r="PAN3" s="5"/>
      <c r="PAO3" s="5"/>
      <c r="PAP3" s="5"/>
      <c r="PAQ3" s="5"/>
      <c r="PAR3" s="5"/>
      <c r="PAS3" s="5"/>
      <c r="PAT3" s="5"/>
      <c r="PAU3" s="5"/>
      <c r="PAV3" s="5"/>
      <c r="PAW3" s="5"/>
      <c r="PAX3" s="5"/>
      <c r="PAY3" s="5"/>
      <c r="PAZ3" s="5"/>
      <c r="PBA3" s="5"/>
      <c r="PBB3" s="5"/>
      <c r="PBC3" s="5"/>
      <c r="PBD3" s="5"/>
      <c r="PBE3" s="5"/>
      <c r="PBF3" s="5"/>
      <c r="PBG3" s="5"/>
      <c r="PBH3" s="5"/>
      <c r="PBI3" s="5"/>
      <c r="PBJ3" s="5"/>
      <c r="PBK3" s="5"/>
      <c r="PBL3" s="5"/>
      <c r="PBM3" s="5"/>
      <c r="PBN3" s="5"/>
      <c r="PBO3" s="5"/>
      <c r="PBP3" s="5"/>
      <c r="PBQ3" s="5"/>
      <c r="PBR3" s="5"/>
      <c r="PBS3" s="5"/>
      <c r="PBT3" s="5"/>
      <c r="PBU3" s="5"/>
      <c r="PBV3" s="5"/>
      <c r="PBW3" s="5"/>
      <c r="PBX3" s="5"/>
      <c r="PBY3" s="5"/>
      <c r="PBZ3" s="5"/>
      <c r="PCA3" s="5"/>
      <c r="PCB3" s="5"/>
      <c r="PCC3" s="5"/>
      <c r="PCD3" s="5"/>
      <c r="PCE3" s="5"/>
      <c r="PCF3" s="5"/>
      <c r="PCG3" s="5"/>
      <c r="PCH3" s="5"/>
      <c r="PCI3" s="5"/>
      <c r="PCJ3" s="5"/>
      <c r="PCK3" s="5"/>
      <c r="PCL3" s="5"/>
      <c r="PCM3" s="5"/>
      <c r="PCN3" s="5"/>
      <c r="PCO3" s="5"/>
      <c r="PCP3" s="5"/>
      <c r="PCQ3" s="5"/>
      <c r="PCR3" s="5"/>
      <c r="PCS3" s="5"/>
      <c r="PCT3" s="5"/>
      <c r="PCU3" s="5"/>
      <c r="PCV3" s="5"/>
      <c r="PCW3" s="5"/>
      <c r="PCX3" s="5"/>
      <c r="PCY3" s="5"/>
      <c r="PCZ3" s="5"/>
      <c r="PDA3" s="5"/>
      <c r="PDB3" s="5"/>
      <c r="PDC3" s="5"/>
      <c r="PDD3" s="5"/>
      <c r="PDE3" s="5"/>
      <c r="PDF3" s="5"/>
      <c r="PDG3" s="5"/>
      <c r="PDH3" s="5"/>
      <c r="PDI3" s="5"/>
      <c r="PDJ3" s="5"/>
      <c r="PDK3" s="5"/>
      <c r="PDL3" s="5"/>
      <c r="PDM3" s="5"/>
      <c r="PDN3" s="5"/>
      <c r="PDO3" s="5"/>
      <c r="PDP3" s="5"/>
      <c r="PDQ3" s="5"/>
      <c r="PDR3" s="5"/>
      <c r="PDS3" s="5"/>
      <c r="PDT3" s="5"/>
      <c r="PDU3" s="5"/>
      <c r="PDV3" s="5"/>
      <c r="PDW3" s="5"/>
      <c r="PDX3" s="5"/>
      <c r="PDY3" s="5"/>
      <c r="PDZ3" s="5"/>
      <c r="PEA3" s="5"/>
      <c r="PEB3" s="5"/>
      <c r="PEC3" s="5"/>
      <c r="PED3" s="5"/>
      <c r="PEE3" s="5"/>
      <c r="PEF3" s="5"/>
      <c r="PEG3" s="5"/>
      <c r="PEH3" s="5"/>
      <c r="PEI3" s="5"/>
      <c r="PEJ3" s="5"/>
      <c r="PEK3" s="5"/>
      <c r="PEL3" s="5"/>
      <c r="PEM3" s="5"/>
      <c r="PEN3" s="5"/>
      <c r="PEO3" s="5"/>
      <c r="PEP3" s="5"/>
      <c r="PEQ3" s="5"/>
      <c r="PER3" s="5"/>
      <c r="PES3" s="5"/>
      <c r="PET3" s="5"/>
      <c r="PEU3" s="5"/>
      <c r="PEV3" s="5"/>
      <c r="PEW3" s="5"/>
      <c r="PEX3" s="5"/>
      <c r="PEY3" s="5"/>
      <c r="PEZ3" s="5"/>
      <c r="PFA3" s="5"/>
      <c r="PFB3" s="5"/>
      <c r="PFC3" s="5"/>
      <c r="PFD3" s="5"/>
      <c r="PFE3" s="5"/>
      <c r="PFF3" s="5"/>
      <c r="PFG3" s="5"/>
      <c r="PFH3" s="5"/>
      <c r="PFI3" s="5"/>
      <c r="PFJ3" s="5"/>
      <c r="PFK3" s="5"/>
      <c r="PFL3" s="5"/>
      <c r="PFM3" s="5"/>
      <c r="PFN3" s="5"/>
      <c r="PFO3" s="5"/>
      <c r="PFP3" s="5"/>
      <c r="PFQ3" s="5"/>
      <c r="PFR3" s="5"/>
      <c r="PFS3" s="5"/>
      <c r="PFT3" s="5"/>
      <c r="PFU3" s="5"/>
      <c r="PFV3" s="5"/>
      <c r="PFW3" s="5"/>
      <c r="PFX3" s="5"/>
      <c r="PFY3" s="5"/>
      <c r="PFZ3" s="5"/>
      <c r="PGA3" s="5"/>
      <c r="PGB3" s="5"/>
      <c r="PGC3" s="5"/>
      <c r="PGD3" s="5"/>
      <c r="PGE3" s="5"/>
      <c r="PGF3" s="5"/>
      <c r="PGG3" s="5"/>
      <c r="PGH3" s="5"/>
      <c r="PGI3" s="5"/>
      <c r="PGJ3" s="5"/>
      <c r="PGK3" s="5"/>
      <c r="PGL3" s="5"/>
      <c r="PGM3" s="5"/>
      <c r="PGN3" s="5"/>
      <c r="PGO3" s="5"/>
      <c r="PGP3" s="5"/>
      <c r="PGQ3" s="5"/>
      <c r="PGR3" s="5"/>
      <c r="PGS3" s="5"/>
      <c r="PGT3" s="5"/>
      <c r="PGU3" s="5"/>
      <c r="PGV3" s="5"/>
      <c r="PGW3" s="5"/>
      <c r="PGX3" s="5"/>
      <c r="PGY3" s="5"/>
      <c r="PGZ3" s="5"/>
      <c r="PHA3" s="5"/>
      <c r="PHB3" s="5"/>
      <c r="PHC3" s="5"/>
      <c r="PHD3" s="5"/>
      <c r="PHE3" s="5"/>
      <c r="PHF3" s="5"/>
      <c r="PHG3" s="5"/>
      <c r="PHH3" s="5"/>
      <c r="PHI3" s="5"/>
      <c r="PHJ3" s="5"/>
      <c r="PHK3" s="5"/>
      <c r="PHL3" s="5"/>
      <c r="PHM3" s="5"/>
      <c r="PHN3" s="5"/>
      <c r="PHO3" s="5"/>
      <c r="PHP3" s="5"/>
      <c r="PHQ3" s="5"/>
      <c r="PHR3" s="5"/>
      <c r="PHS3" s="5"/>
      <c r="PHT3" s="5"/>
      <c r="PHU3" s="5"/>
      <c r="PHV3" s="5"/>
      <c r="PHW3" s="5"/>
      <c r="PHX3" s="5"/>
      <c r="PHY3" s="5"/>
      <c r="PHZ3" s="5"/>
      <c r="PIA3" s="5"/>
      <c r="PIB3" s="5"/>
      <c r="PIC3" s="5"/>
      <c r="PID3" s="5"/>
      <c r="PIE3" s="5"/>
      <c r="PIF3" s="5"/>
      <c r="PIG3" s="5"/>
      <c r="PIH3" s="5"/>
      <c r="PII3" s="5"/>
      <c r="PIJ3" s="5"/>
      <c r="PIK3" s="5"/>
      <c r="PIL3" s="5"/>
      <c r="PIM3" s="5"/>
      <c r="PIN3" s="5"/>
      <c r="PIO3" s="5"/>
      <c r="PIP3" s="5"/>
      <c r="PIQ3" s="5"/>
      <c r="PIR3" s="5"/>
      <c r="PIS3" s="5"/>
      <c r="PIT3" s="5"/>
      <c r="PIU3" s="5"/>
      <c r="PIV3" s="5"/>
      <c r="PIW3" s="5"/>
      <c r="PIX3" s="5"/>
      <c r="PIY3" s="5"/>
      <c r="PIZ3" s="5"/>
      <c r="PJA3" s="5"/>
      <c r="PJB3" s="5"/>
      <c r="PJC3" s="5"/>
      <c r="PJD3" s="5"/>
      <c r="PJE3" s="5"/>
      <c r="PJF3" s="5"/>
      <c r="PJG3" s="5"/>
      <c r="PJH3" s="5"/>
      <c r="PJI3" s="5"/>
      <c r="PJJ3" s="5"/>
      <c r="PJK3" s="5"/>
      <c r="PJL3" s="5"/>
      <c r="PJM3" s="5"/>
      <c r="PJN3" s="5"/>
      <c r="PJO3" s="5"/>
      <c r="PJP3" s="5"/>
      <c r="PJQ3" s="5"/>
      <c r="PJR3" s="5"/>
      <c r="PJS3" s="5"/>
      <c r="PJT3" s="5"/>
      <c r="PJU3" s="5"/>
      <c r="PJV3" s="5"/>
      <c r="PJW3" s="5"/>
      <c r="PJX3" s="5"/>
      <c r="PJY3" s="5"/>
      <c r="PJZ3" s="5"/>
      <c r="PKA3" s="5"/>
      <c r="PKB3" s="5"/>
      <c r="PKC3" s="5"/>
      <c r="PKD3" s="5"/>
      <c r="PKE3" s="5"/>
      <c r="PKF3" s="5"/>
      <c r="PKG3" s="5"/>
      <c r="PKH3" s="5"/>
      <c r="PKI3" s="5"/>
      <c r="PKJ3" s="5"/>
      <c r="PKK3" s="5"/>
      <c r="PKL3" s="5"/>
      <c r="PKM3" s="5"/>
      <c r="PKN3" s="5"/>
      <c r="PKO3" s="5"/>
      <c r="PKP3" s="5"/>
      <c r="PKQ3" s="5"/>
      <c r="PKR3" s="5"/>
      <c r="PKS3" s="5"/>
      <c r="PKT3" s="5"/>
      <c r="PKU3" s="5"/>
      <c r="PKV3" s="5"/>
      <c r="PKW3" s="5"/>
      <c r="PKX3" s="5"/>
      <c r="PKY3" s="5"/>
      <c r="PKZ3" s="5"/>
      <c r="PLA3" s="5"/>
      <c r="PLB3" s="5"/>
      <c r="PLC3" s="5"/>
      <c r="PLD3" s="5"/>
      <c r="PLE3" s="5"/>
      <c r="PLF3" s="5"/>
      <c r="PLG3" s="5"/>
      <c r="PLH3" s="5"/>
      <c r="PLI3" s="5"/>
      <c r="PLJ3" s="5"/>
      <c r="PLK3" s="5"/>
      <c r="PLL3" s="5"/>
      <c r="PLM3" s="5"/>
      <c r="PLN3" s="5"/>
      <c r="PLO3" s="5"/>
      <c r="PLP3" s="5"/>
      <c r="PLQ3" s="5"/>
      <c r="PLR3" s="5"/>
      <c r="PLS3" s="5"/>
      <c r="PLT3" s="5"/>
      <c r="PLU3" s="5"/>
      <c r="PLV3" s="5"/>
      <c r="PLW3" s="5"/>
      <c r="PLX3" s="5"/>
      <c r="PLY3" s="5"/>
      <c r="PLZ3" s="5"/>
      <c r="PMA3" s="5"/>
      <c r="PMB3" s="5"/>
      <c r="PMC3" s="5"/>
      <c r="PMD3" s="5"/>
      <c r="PME3" s="5"/>
      <c r="PMF3" s="5"/>
      <c r="PMG3" s="5"/>
      <c r="PMH3" s="5"/>
      <c r="PMI3" s="5"/>
      <c r="PMJ3" s="5"/>
      <c r="PMK3" s="5"/>
      <c r="PML3" s="5"/>
      <c r="PMM3" s="5"/>
      <c r="PMN3" s="5"/>
      <c r="PMO3" s="5"/>
      <c r="PMP3" s="5"/>
      <c r="PMQ3" s="5"/>
      <c r="PMR3" s="5"/>
      <c r="PMS3" s="5"/>
      <c r="PMT3" s="5"/>
      <c r="PMU3" s="5"/>
      <c r="PMV3" s="5"/>
      <c r="PMW3" s="5"/>
      <c r="PMX3" s="5"/>
      <c r="PMY3" s="5"/>
      <c r="PMZ3" s="5"/>
      <c r="PNA3" s="5"/>
      <c r="PNB3" s="5"/>
      <c r="PNC3" s="5"/>
      <c r="PND3" s="5"/>
      <c r="PNE3" s="5"/>
      <c r="PNF3" s="5"/>
      <c r="PNG3" s="5"/>
      <c r="PNH3" s="5"/>
      <c r="PNI3" s="5"/>
      <c r="PNJ3" s="5"/>
      <c r="PNK3" s="5"/>
      <c r="PNL3" s="5"/>
      <c r="PNM3" s="5"/>
      <c r="PNN3" s="5"/>
      <c r="PNO3" s="5"/>
      <c r="PNP3" s="5"/>
      <c r="PNQ3" s="5"/>
      <c r="PNR3" s="5"/>
      <c r="PNS3" s="5"/>
      <c r="PNT3" s="5"/>
      <c r="PNU3" s="5"/>
      <c r="PNV3" s="5"/>
      <c r="PNW3" s="5"/>
      <c r="PNX3" s="5"/>
      <c r="PNY3" s="5"/>
      <c r="PNZ3" s="5"/>
      <c r="POA3" s="5"/>
      <c r="POB3" s="5"/>
      <c r="POC3" s="5"/>
      <c r="POD3" s="5"/>
      <c r="POE3" s="5"/>
      <c r="POF3" s="5"/>
      <c r="POG3" s="5"/>
      <c r="POH3" s="5"/>
      <c r="POI3" s="5"/>
      <c r="POJ3" s="5"/>
      <c r="POK3" s="5"/>
      <c r="POL3" s="5"/>
      <c r="POM3" s="5"/>
      <c r="PON3" s="5"/>
      <c r="POO3" s="5"/>
      <c r="POP3" s="5"/>
      <c r="POQ3" s="5"/>
      <c r="POR3" s="5"/>
      <c r="POS3" s="5"/>
      <c r="POT3" s="5"/>
      <c r="POU3" s="5"/>
      <c r="POV3" s="5"/>
      <c r="POW3" s="5"/>
      <c r="POX3" s="5"/>
      <c r="POY3" s="5"/>
      <c r="POZ3" s="5"/>
      <c r="PPA3" s="5"/>
      <c r="PPB3" s="5"/>
      <c r="PPC3" s="5"/>
      <c r="PPD3" s="5"/>
      <c r="PPE3" s="5"/>
      <c r="PPF3" s="5"/>
      <c r="PPG3" s="5"/>
      <c r="PPH3" s="5"/>
      <c r="PPI3" s="5"/>
      <c r="PPJ3" s="5"/>
      <c r="PPK3" s="5"/>
      <c r="PPL3" s="5"/>
      <c r="PPM3" s="5"/>
      <c r="PPN3" s="5"/>
      <c r="PPO3" s="5"/>
      <c r="PPP3" s="5"/>
      <c r="PPQ3" s="5"/>
      <c r="PPR3" s="5"/>
      <c r="PPS3" s="5"/>
      <c r="PPT3" s="5"/>
      <c r="PPU3" s="5"/>
      <c r="PPV3" s="5"/>
      <c r="PPW3" s="5"/>
      <c r="PPX3" s="5"/>
      <c r="PPY3" s="5"/>
      <c r="PPZ3" s="5"/>
      <c r="PQA3" s="5"/>
      <c r="PQB3" s="5"/>
      <c r="PQC3" s="5"/>
      <c r="PQD3" s="5"/>
      <c r="PQE3" s="5"/>
      <c r="PQF3" s="5"/>
      <c r="PQG3" s="5"/>
      <c r="PQH3" s="5"/>
      <c r="PQI3" s="5"/>
      <c r="PQJ3" s="5"/>
      <c r="PQK3" s="5"/>
      <c r="PQL3" s="5"/>
      <c r="PQM3" s="5"/>
      <c r="PQN3" s="5"/>
      <c r="PQO3" s="5"/>
      <c r="PQP3" s="5"/>
      <c r="PQQ3" s="5"/>
      <c r="PQR3" s="5"/>
      <c r="PQS3" s="5"/>
      <c r="PQT3" s="5"/>
      <c r="PQU3" s="5"/>
      <c r="PQV3" s="5"/>
      <c r="PQW3" s="5"/>
      <c r="PQX3" s="5"/>
      <c r="PQY3" s="5"/>
      <c r="PQZ3" s="5"/>
      <c r="PRA3" s="5"/>
      <c r="PRB3" s="5"/>
      <c r="PRC3" s="5"/>
      <c r="PRD3" s="5"/>
      <c r="PRE3" s="5"/>
      <c r="PRF3" s="5"/>
      <c r="PRG3" s="5"/>
      <c r="PRH3" s="5"/>
      <c r="PRI3" s="5"/>
      <c r="PRJ3" s="5"/>
      <c r="PRK3" s="5"/>
      <c r="PRL3" s="5"/>
      <c r="PRM3" s="5"/>
      <c r="PRN3" s="5"/>
      <c r="PRO3" s="5"/>
      <c r="PRP3" s="5"/>
      <c r="PRQ3" s="5"/>
      <c r="PRR3" s="5"/>
      <c r="PRS3" s="5"/>
      <c r="PRT3" s="5"/>
      <c r="PRU3" s="5"/>
      <c r="PRV3" s="5"/>
      <c r="PRW3" s="5"/>
      <c r="PRX3" s="5"/>
      <c r="PRY3" s="5"/>
      <c r="PRZ3" s="5"/>
      <c r="PSA3" s="5"/>
      <c r="PSB3" s="5"/>
      <c r="PSC3" s="5"/>
      <c r="PSD3" s="5"/>
      <c r="PSE3" s="5"/>
      <c r="PSF3" s="5"/>
      <c r="PSG3" s="5"/>
      <c r="PSH3" s="5"/>
      <c r="PSI3" s="5"/>
      <c r="PSJ3" s="5"/>
      <c r="PSK3" s="5"/>
      <c r="PSL3" s="5"/>
      <c r="PSM3" s="5"/>
      <c r="PSN3" s="5"/>
      <c r="PSO3" s="5"/>
      <c r="PSP3" s="5"/>
      <c r="PSQ3" s="5"/>
      <c r="PSR3" s="5"/>
      <c r="PSS3" s="5"/>
      <c r="PST3" s="5"/>
      <c r="PSU3" s="5"/>
      <c r="PSV3" s="5"/>
      <c r="PSW3" s="5"/>
      <c r="PSX3" s="5"/>
      <c r="PSY3" s="5"/>
      <c r="PSZ3" s="5"/>
      <c r="PTA3" s="5"/>
      <c r="PTB3" s="5"/>
      <c r="PTC3" s="5"/>
      <c r="PTD3" s="5"/>
      <c r="PTE3" s="5"/>
      <c r="PTF3" s="5"/>
      <c r="PTG3" s="5"/>
      <c r="PTH3" s="5"/>
      <c r="PTI3" s="5"/>
      <c r="PTJ3" s="5"/>
      <c r="PTK3" s="5"/>
      <c r="PTL3" s="5"/>
      <c r="PTM3" s="5"/>
      <c r="PTN3" s="5"/>
      <c r="PTO3" s="5"/>
      <c r="PTP3" s="5"/>
      <c r="PTQ3" s="5"/>
      <c r="PTR3" s="5"/>
      <c r="PTS3" s="5"/>
      <c r="PTT3" s="5"/>
      <c r="PTU3" s="5"/>
      <c r="PTV3" s="5"/>
      <c r="PTW3" s="5"/>
      <c r="PTX3" s="5"/>
      <c r="PTY3" s="5"/>
      <c r="PTZ3" s="5"/>
      <c r="PUA3" s="5"/>
      <c r="PUB3" s="5"/>
      <c r="PUC3" s="5"/>
      <c r="PUD3" s="5"/>
      <c r="PUE3" s="5"/>
      <c r="PUF3" s="5"/>
      <c r="PUG3" s="5"/>
      <c r="PUH3" s="5"/>
      <c r="PUI3" s="5"/>
      <c r="PUJ3" s="5"/>
      <c r="PUK3" s="5"/>
      <c r="PUL3" s="5"/>
      <c r="PUM3" s="5"/>
      <c r="PUN3" s="5"/>
      <c r="PUO3" s="5"/>
      <c r="PUP3" s="5"/>
      <c r="PUQ3" s="5"/>
      <c r="PUR3" s="5"/>
      <c r="PUS3" s="5"/>
      <c r="PUT3" s="5"/>
      <c r="PUU3" s="5"/>
      <c r="PUV3" s="5"/>
      <c r="PUW3" s="5"/>
      <c r="PUX3" s="5"/>
      <c r="PUY3" s="5"/>
      <c r="PUZ3" s="5"/>
      <c r="PVA3" s="5"/>
      <c r="PVB3" s="5"/>
      <c r="PVC3" s="5"/>
      <c r="PVD3" s="5"/>
      <c r="PVE3" s="5"/>
      <c r="PVF3" s="5"/>
      <c r="PVG3" s="5"/>
      <c r="PVH3" s="5"/>
      <c r="PVI3" s="5"/>
      <c r="PVJ3" s="5"/>
      <c r="PVK3" s="5"/>
      <c r="PVL3" s="5"/>
      <c r="PVM3" s="5"/>
      <c r="PVN3" s="5"/>
      <c r="PVO3" s="5"/>
      <c r="PVP3" s="5"/>
      <c r="PVQ3" s="5"/>
      <c r="PVR3" s="5"/>
      <c r="PVS3" s="5"/>
      <c r="PVT3" s="5"/>
      <c r="PVU3" s="5"/>
      <c r="PVV3" s="5"/>
      <c r="PVW3" s="5"/>
      <c r="PVX3" s="5"/>
      <c r="PVY3" s="5"/>
      <c r="PVZ3" s="5"/>
      <c r="PWA3" s="5"/>
      <c r="PWB3" s="5"/>
      <c r="PWC3" s="5"/>
      <c r="PWD3" s="5"/>
      <c r="PWE3" s="5"/>
      <c r="PWF3" s="5"/>
      <c r="PWG3" s="5"/>
      <c r="PWH3" s="5"/>
      <c r="PWI3" s="5"/>
      <c r="PWJ3" s="5"/>
      <c r="PWK3" s="5"/>
      <c r="PWL3" s="5"/>
      <c r="PWM3" s="5"/>
      <c r="PWN3" s="5"/>
      <c r="PWO3" s="5"/>
      <c r="PWP3" s="5"/>
      <c r="PWQ3" s="5"/>
      <c r="PWR3" s="5"/>
      <c r="PWS3" s="5"/>
      <c r="PWT3" s="5"/>
      <c r="PWU3" s="5"/>
      <c r="PWV3" s="5"/>
      <c r="PWW3" s="5"/>
      <c r="PWX3" s="5"/>
      <c r="PWY3" s="5"/>
      <c r="PWZ3" s="5"/>
      <c r="PXA3" s="5"/>
      <c r="PXB3" s="5"/>
      <c r="PXC3" s="5"/>
      <c r="PXD3" s="5"/>
      <c r="PXE3" s="5"/>
      <c r="PXF3" s="5"/>
      <c r="PXG3" s="5"/>
      <c r="PXH3" s="5"/>
      <c r="PXI3" s="5"/>
      <c r="PXJ3" s="5"/>
      <c r="PXK3" s="5"/>
      <c r="PXL3" s="5"/>
      <c r="PXM3" s="5"/>
      <c r="PXN3" s="5"/>
      <c r="PXO3" s="5"/>
      <c r="PXP3" s="5"/>
      <c r="PXQ3" s="5"/>
      <c r="PXR3" s="5"/>
      <c r="PXS3" s="5"/>
      <c r="PXT3" s="5"/>
      <c r="PXU3" s="5"/>
      <c r="PXV3" s="5"/>
      <c r="PXW3" s="5"/>
      <c r="PXX3" s="5"/>
      <c r="PXY3" s="5"/>
      <c r="PXZ3" s="5"/>
      <c r="PYA3" s="5"/>
      <c r="PYB3" s="5"/>
      <c r="PYC3" s="5"/>
      <c r="PYD3" s="5"/>
      <c r="PYE3" s="5"/>
      <c r="PYF3" s="5"/>
      <c r="PYG3" s="5"/>
      <c r="PYH3" s="5"/>
      <c r="PYI3" s="5"/>
      <c r="PYJ3" s="5"/>
      <c r="PYK3" s="5"/>
      <c r="PYL3" s="5"/>
      <c r="PYM3" s="5"/>
      <c r="PYN3" s="5"/>
      <c r="PYO3" s="5"/>
      <c r="PYP3" s="5"/>
      <c r="PYQ3" s="5"/>
      <c r="PYR3" s="5"/>
      <c r="PYS3" s="5"/>
      <c r="PYT3" s="5"/>
      <c r="PYU3" s="5"/>
      <c r="PYV3" s="5"/>
      <c r="PYW3" s="5"/>
      <c r="PYX3" s="5"/>
      <c r="PYY3" s="5"/>
      <c r="PYZ3" s="5"/>
      <c r="PZA3" s="5"/>
      <c r="PZB3" s="5"/>
      <c r="PZC3" s="5"/>
      <c r="PZD3" s="5"/>
      <c r="PZE3" s="5"/>
      <c r="PZF3" s="5"/>
      <c r="PZG3" s="5"/>
      <c r="PZH3" s="5"/>
      <c r="PZI3" s="5"/>
      <c r="PZJ3" s="5"/>
      <c r="PZK3" s="5"/>
      <c r="PZL3" s="5"/>
      <c r="PZM3" s="5"/>
      <c r="PZN3" s="5"/>
      <c r="PZO3" s="5"/>
      <c r="PZP3" s="5"/>
      <c r="PZQ3" s="5"/>
      <c r="PZR3" s="5"/>
      <c r="PZS3" s="5"/>
      <c r="PZT3" s="5"/>
      <c r="PZU3" s="5"/>
      <c r="PZV3" s="5"/>
      <c r="PZW3" s="5"/>
      <c r="PZX3" s="5"/>
      <c r="PZY3" s="5"/>
      <c r="PZZ3" s="5"/>
      <c r="QAA3" s="5"/>
      <c r="QAB3" s="5"/>
      <c r="QAC3" s="5"/>
      <c r="QAD3" s="5"/>
      <c r="QAE3" s="5"/>
      <c r="QAF3" s="5"/>
      <c r="QAG3" s="5"/>
      <c r="QAH3" s="5"/>
      <c r="QAI3" s="5"/>
      <c r="QAJ3" s="5"/>
      <c r="QAK3" s="5"/>
      <c r="QAL3" s="5"/>
      <c r="QAM3" s="5"/>
      <c r="QAN3" s="5"/>
      <c r="QAO3" s="5"/>
      <c r="QAP3" s="5"/>
      <c r="QAQ3" s="5"/>
      <c r="QAR3" s="5"/>
      <c r="QAS3" s="5"/>
      <c r="QAT3" s="5"/>
      <c r="QAU3" s="5"/>
      <c r="QAV3" s="5"/>
      <c r="QAW3" s="5"/>
      <c r="QAX3" s="5"/>
      <c r="QAY3" s="5"/>
      <c r="QAZ3" s="5"/>
      <c r="QBA3" s="5"/>
      <c r="QBB3" s="5"/>
      <c r="QBC3" s="5"/>
      <c r="QBD3" s="5"/>
      <c r="QBE3" s="5"/>
      <c r="QBF3" s="5"/>
      <c r="QBG3" s="5"/>
      <c r="QBH3" s="5"/>
      <c r="QBI3" s="5"/>
      <c r="QBJ3" s="5"/>
      <c r="QBK3" s="5"/>
      <c r="QBL3" s="5"/>
      <c r="QBM3" s="5"/>
      <c r="QBN3" s="5"/>
      <c r="QBO3" s="5"/>
      <c r="QBP3" s="5"/>
      <c r="QBQ3" s="5"/>
      <c r="QBR3" s="5"/>
      <c r="QBS3" s="5"/>
      <c r="QBT3" s="5"/>
      <c r="QBU3" s="5"/>
      <c r="QBV3" s="5"/>
      <c r="QBW3" s="5"/>
      <c r="QBX3" s="5"/>
      <c r="QBY3" s="5"/>
      <c r="QBZ3" s="5"/>
      <c r="QCA3" s="5"/>
      <c r="QCB3" s="5"/>
      <c r="QCC3" s="5"/>
      <c r="QCD3" s="5"/>
      <c r="QCE3" s="5"/>
      <c r="QCF3" s="5"/>
      <c r="QCG3" s="5"/>
      <c r="QCH3" s="5"/>
      <c r="QCI3" s="5"/>
      <c r="QCJ3" s="5"/>
      <c r="QCK3" s="5"/>
      <c r="QCL3" s="5"/>
      <c r="QCM3" s="5"/>
      <c r="QCN3" s="5"/>
      <c r="QCO3" s="5"/>
      <c r="QCP3" s="5"/>
      <c r="QCQ3" s="5"/>
      <c r="QCR3" s="5"/>
      <c r="QCS3" s="5"/>
      <c r="QCT3" s="5"/>
      <c r="QCU3" s="5"/>
      <c r="QCV3" s="5"/>
      <c r="QCW3" s="5"/>
      <c r="QCX3" s="5"/>
      <c r="QCY3" s="5"/>
      <c r="QCZ3" s="5"/>
      <c r="QDA3" s="5"/>
      <c r="QDB3" s="5"/>
      <c r="QDC3" s="5"/>
      <c r="QDD3" s="5"/>
      <c r="QDE3" s="5"/>
      <c r="QDF3" s="5"/>
      <c r="QDG3" s="5"/>
      <c r="QDH3" s="5"/>
      <c r="QDI3" s="5"/>
      <c r="QDJ3" s="5"/>
      <c r="QDK3" s="5"/>
      <c r="QDL3" s="5"/>
      <c r="QDM3" s="5"/>
      <c r="QDN3" s="5"/>
      <c r="QDO3" s="5"/>
      <c r="QDP3" s="5"/>
      <c r="QDQ3" s="5"/>
      <c r="QDR3" s="5"/>
      <c r="QDS3" s="5"/>
      <c r="QDT3" s="5"/>
      <c r="QDU3" s="5"/>
      <c r="QDV3" s="5"/>
      <c r="QDW3" s="5"/>
      <c r="QDX3" s="5"/>
      <c r="QDY3" s="5"/>
      <c r="QDZ3" s="5"/>
      <c r="QEA3" s="5"/>
      <c r="QEB3" s="5"/>
      <c r="QEC3" s="5"/>
      <c r="QED3" s="5"/>
      <c r="QEE3" s="5"/>
      <c r="QEF3" s="5"/>
      <c r="QEG3" s="5"/>
      <c r="QEH3" s="5"/>
      <c r="QEI3" s="5"/>
      <c r="QEJ3" s="5"/>
      <c r="QEK3" s="5"/>
      <c r="QEL3" s="5"/>
      <c r="QEM3" s="5"/>
      <c r="QEN3" s="5"/>
      <c r="QEO3" s="5"/>
      <c r="QEP3" s="5"/>
      <c r="QEQ3" s="5"/>
      <c r="QER3" s="5"/>
      <c r="QES3" s="5"/>
      <c r="QET3" s="5"/>
      <c r="QEU3" s="5"/>
      <c r="QEV3" s="5"/>
      <c r="QEW3" s="5"/>
      <c r="QEX3" s="5"/>
      <c r="QEY3" s="5"/>
      <c r="QEZ3" s="5"/>
      <c r="QFA3" s="5"/>
      <c r="QFB3" s="5"/>
      <c r="QFC3" s="5"/>
      <c r="QFD3" s="5"/>
      <c r="QFE3" s="5"/>
      <c r="QFF3" s="5"/>
      <c r="QFG3" s="5"/>
      <c r="QFH3" s="5"/>
      <c r="QFI3" s="5"/>
      <c r="QFJ3" s="5"/>
      <c r="QFK3" s="5"/>
      <c r="QFL3" s="5"/>
      <c r="QFM3" s="5"/>
      <c r="QFN3" s="5"/>
      <c r="QFO3" s="5"/>
      <c r="QFP3" s="5"/>
      <c r="QFQ3" s="5"/>
      <c r="QFR3" s="5"/>
      <c r="QFS3" s="5"/>
      <c r="QFT3" s="5"/>
      <c r="QFU3" s="5"/>
      <c r="QFV3" s="5"/>
      <c r="QFW3" s="5"/>
      <c r="QFX3" s="5"/>
      <c r="QFY3" s="5"/>
      <c r="QFZ3" s="5"/>
      <c r="QGA3" s="5"/>
      <c r="QGB3" s="5"/>
      <c r="QGC3" s="5"/>
      <c r="QGD3" s="5"/>
      <c r="QGE3" s="5"/>
      <c r="QGF3" s="5"/>
      <c r="QGG3" s="5"/>
      <c r="QGH3" s="5"/>
      <c r="QGI3" s="5"/>
      <c r="QGJ3" s="5"/>
      <c r="QGK3" s="5"/>
      <c r="QGL3" s="5"/>
      <c r="QGM3" s="5"/>
      <c r="QGN3" s="5"/>
      <c r="QGO3" s="5"/>
      <c r="QGP3" s="5"/>
      <c r="QGQ3" s="5"/>
      <c r="QGR3" s="5"/>
      <c r="QGS3" s="5"/>
      <c r="QGT3" s="5"/>
      <c r="QGU3" s="5"/>
      <c r="QGV3" s="5"/>
      <c r="QGW3" s="5"/>
      <c r="QGX3" s="5"/>
      <c r="QGY3" s="5"/>
      <c r="QGZ3" s="5"/>
      <c r="QHA3" s="5"/>
      <c r="QHB3" s="5"/>
      <c r="QHC3" s="5"/>
      <c r="QHD3" s="5"/>
      <c r="QHE3" s="5"/>
      <c r="QHF3" s="5"/>
      <c r="QHG3" s="5"/>
      <c r="QHH3" s="5"/>
      <c r="QHI3" s="5"/>
      <c r="QHJ3" s="5"/>
      <c r="QHK3" s="5"/>
      <c r="QHL3" s="5"/>
      <c r="QHM3" s="5"/>
      <c r="QHN3" s="5"/>
      <c r="QHO3" s="5"/>
      <c r="QHP3" s="5"/>
      <c r="QHQ3" s="5"/>
      <c r="QHR3" s="5"/>
      <c r="QHS3" s="5"/>
      <c r="QHT3" s="5"/>
      <c r="QHU3" s="5"/>
      <c r="QHV3" s="5"/>
      <c r="QHW3" s="5"/>
      <c r="QHX3" s="5"/>
      <c r="QHY3" s="5"/>
      <c r="QHZ3" s="5"/>
      <c r="QIA3" s="5"/>
      <c r="QIB3" s="5"/>
      <c r="QIC3" s="5"/>
      <c r="QID3" s="5"/>
      <c r="QIE3" s="5"/>
      <c r="QIF3" s="5"/>
      <c r="QIG3" s="5"/>
      <c r="QIH3" s="5"/>
      <c r="QII3" s="5"/>
      <c r="QIJ3" s="5"/>
      <c r="QIK3" s="5"/>
      <c r="QIL3" s="5"/>
      <c r="QIM3" s="5"/>
      <c r="QIN3" s="5"/>
      <c r="QIO3" s="5"/>
      <c r="QIP3" s="5"/>
      <c r="QIQ3" s="5"/>
      <c r="QIR3" s="5"/>
      <c r="QIS3" s="5"/>
      <c r="QIT3" s="5"/>
      <c r="QIU3" s="5"/>
      <c r="QIV3" s="5"/>
      <c r="QIW3" s="5"/>
      <c r="QIX3" s="5"/>
      <c r="QIY3" s="5"/>
      <c r="QIZ3" s="5"/>
      <c r="QJA3" s="5"/>
      <c r="QJB3" s="5"/>
      <c r="QJC3" s="5"/>
      <c r="QJD3" s="5"/>
      <c r="QJE3" s="5"/>
      <c r="QJF3" s="5"/>
      <c r="QJG3" s="5"/>
      <c r="QJH3" s="5"/>
      <c r="QJI3" s="5"/>
      <c r="QJJ3" s="5"/>
      <c r="QJK3" s="5"/>
      <c r="QJL3" s="5"/>
      <c r="QJM3" s="5"/>
      <c r="QJN3" s="5"/>
      <c r="QJO3" s="5"/>
      <c r="QJP3" s="5"/>
      <c r="QJQ3" s="5"/>
      <c r="QJR3" s="5"/>
      <c r="QJS3" s="5"/>
      <c r="QJT3" s="5"/>
      <c r="QJU3" s="5"/>
      <c r="QJV3" s="5"/>
      <c r="QJW3" s="5"/>
      <c r="QJX3" s="5"/>
      <c r="QJY3" s="5"/>
      <c r="QJZ3" s="5"/>
      <c r="QKA3" s="5"/>
      <c r="QKB3" s="5"/>
      <c r="QKC3" s="5"/>
      <c r="QKD3" s="5"/>
      <c r="QKE3" s="5"/>
      <c r="QKF3" s="5"/>
      <c r="QKG3" s="5"/>
      <c r="QKH3" s="5"/>
      <c r="QKI3" s="5"/>
      <c r="QKJ3" s="5"/>
      <c r="QKK3" s="5"/>
      <c r="QKL3" s="5"/>
      <c r="QKM3" s="5"/>
      <c r="QKN3" s="5"/>
      <c r="QKO3" s="5"/>
      <c r="QKP3" s="5"/>
      <c r="QKQ3" s="5"/>
      <c r="QKR3" s="5"/>
      <c r="QKS3" s="5"/>
      <c r="QKT3" s="5"/>
      <c r="QKU3" s="5"/>
      <c r="QKV3" s="5"/>
      <c r="QKW3" s="5"/>
      <c r="QKX3" s="5"/>
      <c r="QKY3" s="5"/>
      <c r="QKZ3" s="5"/>
      <c r="QLA3" s="5"/>
      <c r="QLB3" s="5"/>
      <c r="QLC3" s="5"/>
      <c r="QLD3" s="5"/>
      <c r="QLE3" s="5"/>
      <c r="QLF3" s="5"/>
      <c r="QLG3" s="5"/>
      <c r="QLH3" s="5"/>
      <c r="QLI3" s="5"/>
      <c r="QLJ3" s="5"/>
      <c r="QLK3" s="5"/>
      <c r="QLL3" s="5"/>
      <c r="QLM3" s="5"/>
      <c r="QLN3" s="5"/>
      <c r="QLO3" s="5"/>
      <c r="QLP3" s="5"/>
      <c r="QLQ3" s="5"/>
      <c r="QLR3" s="5"/>
      <c r="QLS3" s="5"/>
      <c r="QLT3" s="5"/>
      <c r="QLU3" s="5"/>
      <c r="QLV3" s="5"/>
      <c r="QLW3" s="5"/>
      <c r="QLX3" s="5"/>
      <c r="QLY3" s="5"/>
      <c r="QLZ3" s="5"/>
      <c r="QMA3" s="5"/>
      <c r="QMB3" s="5"/>
      <c r="QMC3" s="5"/>
      <c r="QMD3" s="5"/>
      <c r="QME3" s="5"/>
      <c r="QMF3" s="5"/>
      <c r="QMG3" s="5"/>
      <c r="QMH3" s="5"/>
      <c r="QMI3" s="5"/>
      <c r="QMJ3" s="5"/>
      <c r="QMK3" s="5"/>
      <c r="QML3" s="5"/>
      <c r="QMM3" s="5"/>
      <c r="QMN3" s="5"/>
      <c r="QMO3" s="5"/>
      <c r="QMP3" s="5"/>
      <c r="QMQ3" s="5"/>
      <c r="QMR3" s="5"/>
      <c r="QMS3" s="5"/>
      <c r="QMT3" s="5"/>
      <c r="QMU3" s="5"/>
      <c r="QMV3" s="5"/>
      <c r="QMW3" s="5"/>
      <c r="QMX3" s="5"/>
      <c r="QMY3" s="5"/>
      <c r="QMZ3" s="5"/>
      <c r="QNA3" s="5"/>
      <c r="QNB3" s="5"/>
      <c r="QNC3" s="5"/>
      <c r="QND3" s="5"/>
      <c r="QNE3" s="5"/>
      <c r="QNF3" s="5"/>
      <c r="QNG3" s="5"/>
      <c r="QNH3" s="5"/>
      <c r="QNI3" s="5"/>
      <c r="QNJ3" s="5"/>
      <c r="QNK3" s="5"/>
      <c r="QNL3" s="5"/>
      <c r="QNM3" s="5"/>
      <c r="QNN3" s="5"/>
      <c r="QNO3" s="5"/>
      <c r="QNP3" s="5"/>
      <c r="QNQ3" s="5"/>
      <c r="QNR3" s="5"/>
      <c r="QNS3" s="5"/>
      <c r="QNT3" s="5"/>
      <c r="QNU3" s="5"/>
      <c r="QNV3" s="5"/>
      <c r="QNW3" s="5"/>
      <c r="QNX3" s="5"/>
      <c r="QNY3" s="5"/>
      <c r="QNZ3" s="5"/>
      <c r="QOA3" s="5"/>
      <c r="QOB3" s="5"/>
      <c r="QOC3" s="5"/>
      <c r="QOD3" s="5"/>
      <c r="QOE3" s="5"/>
      <c r="QOF3" s="5"/>
      <c r="QOG3" s="5"/>
      <c r="QOH3" s="5"/>
      <c r="QOI3" s="5"/>
      <c r="QOJ3" s="5"/>
      <c r="QOK3" s="5"/>
      <c r="QOL3" s="5"/>
      <c r="QOM3" s="5"/>
      <c r="QON3" s="5"/>
      <c r="QOO3" s="5"/>
      <c r="QOP3" s="5"/>
      <c r="QOQ3" s="5"/>
      <c r="QOR3" s="5"/>
      <c r="QOS3" s="5"/>
      <c r="QOT3" s="5"/>
      <c r="QOU3" s="5"/>
      <c r="QOV3" s="5"/>
      <c r="QOW3" s="5"/>
      <c r="QOX3" s="5"/>
      <c r="QOY3" s="5"/>
      <c r="QOZ3" s="5"/>
      <c r="QPA3" s="5"/>
      <c r="QPB3" s="5"/>
      <c r="QPC3" s="5"/>
      <c r="QPD3" s="5"/>
      <c r="QPE3" s="5"/>
      <c r="QPF3" s="5"/>
      <c r="QPG3" s="5"/>
      <c r="QPH3" s="5"/>
      <c r="QPI3" s="5"/>
      <c r="QPJ3" s="5"/>
      <c r="QPK3" s="5"/>
      <c r="QPL3" s="5"/>
      <c r="QPM3" s="5"/>
      <c r="QPN3" s="5"/>
      <c r="QPO3" s="5"/>
      <c r="QPP3" s="5"/>
      <c r="QPQ3" s="5"/>
      <c r="QPR3" s="5"/>
      <c r="QPS3" s="5"/>
      <c r="QPT3" s="5"/>
      <c r="QPU3" s="5"/>
      <c r="QPV3" s="5"/>
      <c r="QPW3" s="5"/>
      <c r="QPX3" s="5"/>
      <c r="QPY3" s="5"/>
      <c r="QPZ3" s="5"/>
      <c r="QQA3" s="5"/>
      <c r="QQB3" s="5"/>
      <c r="QQC3" s="5"/>
      <c r="QQD3" s="5"/>
      <c r="QQE3" s="5"/>
      <c r="QQF3" s="5"/>
      <c r="QQG3" s="5"/>
      <c r="QQH3" s="5"/>
      <c r="QQI3" s="5"/>
      <c r="QQJ3" s="5"/>
      <c r="QQK3" s="5"/>
      <c r="QQL3" s="5"/>
      <c r="QQM3" s="5"/>
      <c r="QQN3" s="5"/>
      <c r="QQO3" s="5"/>
      <c r="QQP3" s="5"/>
      <c r="QQQ3" s="5"/>
      <c r="QQR3" s="5"/>
      <c r="QQS3" s="5"/>
      <c r="QQT3" s="5"/>
      <c r="QQU3" s="5"/>
      <c r="QQV3" s="5"/>
      <c r="QQW3" s="5"/>
      <c r="QQX3" s="5"/>
      <c r="QQY3" s="5"/>
      <c r="QQZ3" s="5"/>
      <c r="QRA3" s="5"/>
      <c r="QRB3" s="5"/>
      <c r="QRC3" s="5"/>
      <c r="QRD3" s="5"/>
      <c r="QRE3" s="5"/>
      <c r="QRF3" s="5"/>
      <c r="QRG3" s="5"/>
      <c r="QRH3" s="5"/>
      <c r="QRI3" s="5"/>
      <c r="QRJ3" s="5"/>
      <c r="QRK3" s="5"/>
      <c r="QRL3" s="5"/>
      <c r="QRM3" s="5"/>
      <c r="QRN3" s="5"/>
      <c r="QRO3" s="5"/>
      <c r="QRP3" s="5"/>
      <c r="QRQ3" s="5"/>
      <c r="QRR3" s="5"/>
      <c r="QRS3" s="5"/>
      <c r="QRT3" s="5"/>
      <c r="QRU3" s="5"/>
      <c r="QRV3" s="5"/>
      <c r="QRW3" s="5"/>
      <c r="QRX3" s="5"/>
      <c r="QRY3" s="5"/>
      <c r="QRZ3" s="5"/>
      <c r="QSA3" s="5"/>
      <c r="QSB3" s="5"/>
      <c r="QSC3" s="5"/>
      <c r="QSD3" s="5"/>
      <c r="QSE3" s="5"/>
      <c r="QSF3" s="5"/>
      <c r="QSG3" s="5"/>
      <c r="QSH3" s="5"/>
      <c r="QSI3" s="5"/>
      <c r="QSJ3" s="5"/>
      <c r="QSK3" s="5"/>
      <c r="QSL3" s="5"/>
      <c r="QSM3" s="5"/>
      <c r="QSN3" s="5"/>
      <c r="QSO3" s="5"/>
      <c r="QSP3" s="5"/>
      <c r="QSQ3" s="5"/>
      <c r="QSR3" s="5"/>
      <c r="QSS3" s="5"/>
      <c r="QST3" s="5"/>
      <c r="QSU3" s="5"/>
      <c r="QSV3" s="5"/>
      <c r="QSW3" s="5"/>
      <c r="QSX3" s="5"/>
      <c r="QSY3" s="5"/>
      <c r="QSZ3" s="5"/>
      <c r="QTA3" s="5"/>
      <c r="QTB3" s="5"/>
      <c r="QTC3" s="5"/>
      <c r="QTD3" s="5"/>
      <c r="QTE3" s="5"/>
      <c r="QTF3" s="5"/>
      <c r="QTG3" s="5"/>
      <c r="QTH3" s="5"/>
      <c r="QTI3" s="5"/>
      <c r="QTJ3" s="5"/>
      <c r="QTK3" s="5"/>
      <c r="QTL3" s="5"/>
      <c r="QTM3" s="5"/>
      <c r="QTN3" s="5"/>
      <c r="QTO3" s="5"/>
      <c r="QTP3" s="5"/>
      <c r="QTQ3" s="5"/>
      <c r="QTR3" s="5"/>
      <c r="QTS3" s="5"/>
      <c r="QTT3" s="5"/>
      <c r="QTU3" s="5"/>
      <c r="QTV3" s="5"/>
      <c r="QTW3" s="5"/>
      <c r="QTX3" s="5"/>
      <c r="QTY3" s="5"/>
      <c r="QTZ3" s="5"/>
      <c r="QUA3" s="5"/>
      <c r="QUB3" s="5"/>
      <c r="QUC3" s="5"/>
      <c r="QUD3" s="5"/>
      <c r="QUE3" s="5"/>
      <c r="QUF3" s="5"/>
      <c r="QUG3" s="5"/>
      <c r="QUH3" s="5"/>
      <c r="QUI3" s="5"/>
      <c r="QUJ3" s="5"/>
      <c r="QUK3" s="5"/>
      <c r="QUL3" s="5"/>
      <c r="QUM3" s="5"/>
      <c r="QUN3" s="5"/>
      <c r="QUO3" s="5"/>
      <c r="QUP3" s="5"/>
      <c r="QUQ3" s="5"/>
      <c r="QUR3" s="5"/>
      <c r="QUS3" s="5"/>
      <c r="QUT3" s="5"/>
      <c r="QUU3" s="5"/>
      <c r="QUV3" s="5"/>
      <c r="QUW3" s="5"/>
      <c r="QUX3" s="5"/>
      <c r="QUY3" s="5"/>
      <c r="QUZ3" s="5"/>
      <c r="QVA3" s="5"/>
      <c r="QVB3" s="5"/>
      <c r="QVC3" s="5"/>
      <c r="QVD3" s="5"/>
      <c r="QVE3" s="5"/>
      <c r="QVF3" s="5"/>
      <c r="QVG3" s="5"/>
      <c r="QVH3" s="5"/>
      <c r="QVI3" s="5"/>
      <c r="QVJ3" s="5"/>
      <c r="QVK3" s="5"/>
      <c r="QVL3" s="5"/>
      <c r="QVM3" s="5"/>
      <c r="QVN3" s="5"/>
      <c r="QVO3" s="5"/>
      <c r="QVP3" s="5"/>
      <c r="QVQ3" s="5"/>
      <c r="QVR3" s="5"/>
      <c r="QVS3" s="5"/>
      <c r="QVT3" s="5"/>
      <c r="QVU3" s="5"/>
      <c r="QVV3" s="5"/>
      <c r="QVW3" s="5"/>
      <c r="QVX3" s="5"/>
      <c r="QVY3" s="5"/>
      <c r="QVZ3" s="5"/>
      <c r="QWA3" s="5"/>
      <c r="QWB3" s="5"/>
      <c r="QWC3" s="5"/>
      <c r="QWD3" s="5"/>
      <c r="QWE3" s="5"/>
      <c r="QWF3" s="5"/>
      <c r="QWG3" s="5"/>
      <c r="QWH3" s="5"/>
      <c r="QWI3" s="5"/>
      <c r="QWJ3" s="5"/>
      <c r="QWK3" s="5"/>
      <c r="QWL3" s="5"/>
      <c r="QWM3" s="5"/>
      <c r="QWN3" s="5"/>
      <c r="QWO3" s="5"/>
      <c r="QWP3" s="5"/>
      <c r="QWQ3" s="5"/>
      <c r="QWR3" s="5"/>
      <c r="QWS3" s="5"/>
      <c r="QWT3" s="5"/>
      <c r="QWU3" s="5"/>
      <c r="QWV3" s="5"/>
      <c r="QWW3" s="5"/>
      <c r="QWX3" s="5"/>
      <c r="QWY3" s="5"/>
      <c r="QWZ3" s="5"/>
      <c r="QXA3" s="5"/>
      <c r="QXB3" s="5"/>
      <c r="QXC3" s="5"/>
      <c r="QXD3" s="5"/>
      <c r="QXE3" s="5"/>
      <c r="QXF3" s="5"/>
      <c r="QXG3" s="5"/>
      <c r="QXH3" s="5"/>
      <c r="QXI3" s="5"/>
      <c r="QXJ3" s="5"/>
      <c r="QXK3" s="5"/>
      <c r="QXL3" s="5"/>
      <c r="QXM3" s="5"/>
      <c r="QXN3" s="5"/>
      <c r="QXO3" s="5"/>
      <c r="QXP3" s="5"/>
      <c r="QXQ3" s="5"/>
      <c r="QXR3" s="5"/>
      <c r="QXS3" s="5"/>
      <c r="QXT3" s="5"/>
      <c r="QXU3" s="5"/>
      <c r="QXV3" s="5"/>
      <c r="QXW3" s="5"/>
      <c r="QXX3" s="5"/>
      <c r="QXY3" s="5"/>
      <c r="QXZ3" s="5"/>
      <c r="QYA3" s="5"/>
      <c r="QYB3" s="5"/>
      <c r="QYC3" s="5"/>
      <c r="QYD3" s="5"/>
      <c r="QYE3" s="5"/>
      <c r="QYF3" s="5"/>
      <c r="QYG3" s="5"/>
      <c r="QYH3" s="5"/>
      <c r="QYI3" s="5"/>
      <c r="QYJ3" s="5"/>
      <c r="QYK3" s="5"/>
      <c r="QYL3" s="5"/>
      <c r="QYM3" s="5"/>
      <c r="QYN3" s="5"/>
      <c r="QYO3" s="5"/>
      <c r="QYP3" s="5"/>
      <c r="QYQ3" s="5"/>
      <c r="QYR3" s="5"/>
      <c r="QYS3" s="5"/>
      <c r="QYT3" s="5"/>
      <c r="QYU3" s="5"/>
      <c r="QYV3" s="5"/>
      <c r="QYW3" s="5"/>
      <c r="QYX3" s="5"/>
      <c r="QYY3" s="5"/>
      <c r="QYZ3" s="5"/>
      <c r="QZA3" s="5"/>
      <c r="QZB3" s="5"/>
      <c r="QZC3" s="5"/>
      <c r="QZD3" s="5"/>
      <c r="QZE3" s="5"/>
      <c r="QZF3" s="5"/>
      <c r="QZG3" s="5"/>
      <c r="QZH3" s="5"/>
      <c r="QZI3" s="5"/>
      <c r="QZJ3" s="5"/>
      <c r="QZK3" s="5"/>
      <c r="QZL3" s="5"/>
      <c r="QZM3" s="5"/>
      <c r="QZN3" s="5"/>
      <c r="QZO3" s="5"/>
      <c r="QZP3" s="5"/>
      <c r="QZQ3" s="5"/>
      <c r="QZR3" s="5"/>
      <c r="QZS3" s="5"/>
      <c r="QZT3" s="5"/>
      <c r="QZU3" s="5"/>
      <c r="QZV3" s="5"/>
      <c r="QZW3" s="5"/>
      <c r="QZX3" s="5"/>
      <c r="QZY3" s="5"/>
      <c r="QZZ3" s="5"/>
      <c r="RAA3" s="5"/>
      <c r="RAB3" s="5"/>
      <c r="RAC3" s="5"/>
      <c r="RAD3" s="5"/>
      <c r="RAE3" s="5"/>
      <c r="RAF3" s="5"/>
      <c r="RAG3" s="5"/>
      <c r="RAH3" s="5"/>
      <c r="RAI3" s="5"/>
      <c r="RAJ3" s="5"/>
      <c r="RAK3" s="5"/>
      <c r="RAL3" s="5"/>
      <c r="RAM3" s="5"/>
      <c r="RAN3" s="5"/>
      <c r="RAO3" s="5"/>
      <c r="RAP3" s="5"/>
      <c r="RAQ3" s="5"/>
      <c r="RAR3" s="5"/>
      <c r="RAS3" s="5"/>
      <c r="RAT3" s="5"/>
      <c r="RAU3" s="5"/>
      <c r="RAV3" s="5"/>
      <c r="RAW3" s="5"/>
      <c r="RAX3" s="5"/>
      <c r="RAY3" s="5"/>
      <c r="RAZ3" s="5"/>
      <c r="RBA3" s="5"/>
      <c r="RBB3" s="5"/>
      <c r="RBC3" s="5"/>
      <c r="RBD3" s="5"/>
      <c r="RBE3" s="5"/>
      <c r="RBF3" s="5"/>
      <c r="RBG3" s="5"/>
      <c r="RBH3" s="5"/>
      <c r="RBI3" s="5"/>
      <c r="RBJ3" s="5"/>
      <c r="RBK3" s="5"/>
      <c r="RBL3" s="5"/>
      <c r="RBM3" s="5"/>
      <c r="RBN3" s="5"/>
      <c r="RBO3" s="5"/>
      <c r="RBP3" s="5"/>
      <c r="RBQ3" s="5"/>
      <c r="RBR3" s="5"/>
      <c r="RBS3" s="5"/>
      <c r="RBT3" s="5"/>
      <c r="RBU3" s="5"/>
      <c r="RBV3" s="5"/>
      <c r="RBW3" s="5"/>
      <c r="RBX3" s="5"/>
      <c r="RBY3" s="5"/>
      <c r="RBZ3" s="5"/>
      <c r="RCA3" s="5"/>
      <c r="RCB3" s="5"/>
      <c r="RCC3" s="5"/>
      <c r="RCD3" s="5"/>
      <c r="RCE3" s="5"/>
      <c r="RCF3" s="5"/>
      <c r="RCG3" s="5"/>
      <c r="RCH3" s="5"/>
      <c r="RCI3" s="5"/>
      <c r="RCJ3" s="5"/>
      <c r="RCK3" s="5"/>
      <c r="RCL3" s="5"/>
      <c r="RCM3" s="5"/>
      <c r="RCN3" s="5"/>
      <c r="RCO3" s="5"/>
      <c r="RCP3" s="5"/>
      <c r="RCQ3" s="5"/>
      <c r="RCR3" s="5"/>
      <c r="RCS3" s="5"/>
      <c r="RCT3" s="5"/>
      <c r="RCU3" s="5"/>
      <c r="RCV3" s="5"/>
      <c r="RCW3" s="5"/>
      <c r="RCX3" s="5"/>
      <c r="RCY3" s="5"/>
      <c r="RCZ3" s="5"/>
      <c r="RDA3" s="5"/>
      <c r="RDB3" s="5"/>
      <c r="RDC3" s="5"/>
      <c r="RDD3" s="5"/>
      <c r="RDE3" s="5"/>
      <c r="RDF3" s="5"/>
      <c r="RDG3" s="5"/>
      <c r="RDH3" s="5"/>
      <c r="RDI3" s="5"/>
      <c r="RDJ3" s="5"/>
      <c r="RDK3" s="5"/>
      <c r="RDL3" s="5"/>
      <c r="RDM3" s="5"/>
      <c r="RDN3" s="5"/>
      <c r="RDO3" s="5"/>
      <c r="RDP3" s="5"/>
      <c r="RDQ3" s="5"/>
      <c r="RDR3" s="5"/>
      <c r="RDS3" s="5"/>
      <c r="RDT3" s="5"/>
      <c r="RDU3" s="5"/>
      <c r="RDV3" s="5"/>
      <c r="RDW3" s="5"/>
      <c r="RDX3" s="5"/>
      <c r="RDY3" s="5"/>
      <c r="RDZ3" s="5"/>
      <c r="REA3" s="5"/>
      <c r="REB3" s="5"/>
      <c r="REC3" s="5"/>
      <c r="RED3" s="5"/>
      <c r="REE3" s="5"/>
      <c r="REF3" s="5"/>
      <c r="REG3" s="5"/>
      <c r="REH3" s="5"/>
      <c r="REI3" s="5"/>
      <c r="REJ3" s="5"/>
      <c r="REK3" s="5"/>
      <c r="REL3" s="5"/>
      <c r="REM3" s="5"/>
      <c r="REN3" s="5"/>
      <c r="REO3" s="5"/>
      <c r="REP3" s="5"/>
      <c r="REQ3" s="5"/>
      <c r="RER3" s="5"/>
      <c r="RES3" s="5"/>
      <c r="RET3" s="5"/>
      <c r="REU3" s="5"/>
      <c r="REV3" s="5"/>
      <c r="REW3" s="5"/>
      <c r="REX3" s="5"/>
      <c r="REY3" s="5"/>
      <c r="REZ3" s="5"/>
      <c r="RFA3" s="5"/>
      <c r="RFB3" s="5"/>
      <c r="RFC3" s="5"/>
      <c r="RFD3" s="5"/>
      <c r="RFE3" s="5"/>
      <c r="RFF3" s="5"/>
      <c r="RFG3" s="5"/>
      <c r="RFH3" s="5"/>
      <c r="RFI3" s="5"/>
      <c r="RFJ3" s="5"/>
      <c r="RFK3" s="5"/>
      <c r="RFL3" s="5"/>
      <c r="RFM3" s="5"/>
      <c r="RFN3" s="5"/>
      <c r="RFO3" s="5"/>
      <c r="RFP3" s="5"/>
      <c r="RFQ3" s="5"/>
      <c r="RFR3" s="5"/>
      <c r="RFS3" s="5"/>
      <c r="RFT3" s="5"/>
      <c r="RFU3" s="5"/>
      <c r="RFV3" s="5"/>
      <c r="RFW3" s="5"/>
      <c r="RFX3" s="5"/>
      <c r="RFY3" s="5"/>
      <c r="RFZ3" s="5"/>
      <c r="RGA3" s="5"/>
      <c r="RGB3" s="5"/>
      <c r="RGC3" s="5"/>
      <c r="RGD3" s="5"/>
      <c r="RGE3" s="5"/>
      <c r="RGF3" s="5"/>
      <c r="RGG3" s="5"/>
      <c r="RGH3" s="5"/>
      <c r="RGI3" s="5"/>
      <c r="RGJ3" s="5"/>
      <c r="RGK3" s="5"/>
      <c r="RGL3" s="5"/>
      <c r="RGM3" s="5"/>
      <c r="RGN3" s="5"/>
      <c r="RGO3" s="5"/>
      <c r="RGP3" s="5"/>
      <c r="RGQ3" s="5"/>
      <c r="RGR3" s="5"/>
      <c r="RGS3" s="5"/>
      <c r="RGT3" s="5"/>
      <c r="RGU3" s="5"/>
      <c r="RGV3" s="5"/>
      <c r="RGW3" s="5"/>
      <c r="RGX3" s="5"/>
      <c r="RGY3" s="5"/>
      <c r="RGZ3" s="5"/>
      <c r="RHA3" s="5"/>
      <c r="RHB3" s="5"/>
      <c r="RHC3" s="5"/>
      <c r="RHD3" s="5"/>
      <c r="RHE3" s="5"/>
      <c r="RHF3" s="5"/>
      <c r="RHG3" s="5"/>
      <c r="RHH3" s="5"/>
      <c r="RHI3" s="5"/>
      <c r="RHJ3" s="5"/>
      <c r="RHK3" s="5"/>
      <c r="RHL3" s="5"/>
      <c r="RHM3" s="5"/>
      <c r="RHN3" s="5"/>
      <c r="RHO3" s="5"/>
      <c r="RHP3" s="5"/>
      <c r="RHQ3" s="5"/>
      <c r="RHR3" s="5"/>
      <c r="RHS3" s="5"/>
      <c r="RHT3" s="5"/>
      <c r="RHU3" s="5"/>
      <c r="RHV3" s="5"/>
      <c r="RHW3" s="5"/>
      <c r="RHX3" s="5"/>
      <c r="RHY3" s="5"/>
      <c r="RHZ3" s="5"/>
      <c r="RIA3" s="5"/>
      <c r="RIB3" s="5"/>
      <c r="RIC3" s="5"/>
      <c r="RID3" s="5"/>
      <c r="RIE3" s="5"/>
      <c r="RIF3" s="5"/>
      <c r="RIG3" s="5"/>
      <c r="RIH3" s="5"/>
      <c r="RII3" s="5"/>
      <c r="RIJ3" s="5"/>
      <c r="RIK3" s="5"/>
      <c r="RIL3" s="5"/>
      <c r="RIM3" s="5"/>
      <c r="RIN3" s="5"/>
      <c r="RIO3" s="5"/>
      <c r="RIP3" s="5"/>
      <c r="RIQ3" s="5"/>
      <c r="RIR3" s="5"/>
      <c r="RIS3" s="5"/>
      <c r="RIT3" s="5"/>
      <c r="RIU3" s="5"/>
      <c r="RIV3" s="5"/>
      <c r="RIW3" s="5"/>
      <c r="RIX3" s="5"/>
      <c r="RIY3" s="5"/>
      <c r="RIZ3" s="5"/>
      <c r="RJA3" s="5"/>
      <c r="RJB3" s="5"/>
      <c r="RJC3" s="5"/>
      <c r="RJD3" s="5"/>
      <c r="RJE3" s="5"/>
      <c r="RJF3" s="5"/>
      <c r="RJG3" s="5"/>
      <c r="RJH3" s="5"/>
      <c r="RJI3" s="5"/>
      <c r="RJJ3" s="5"/>
      <c r="RJK3" s="5"/>
      <c r="RJL3" s="5"/>
      <c r="RJM3" s="5"/>
      <c r="RJN3" s="5"/>
      <c r="RJO3" s="5"/>
      <c r="RJP3" s="5"/>
      <c r="RJQ3" s="5"/>
      <c r="RJR3" s="5"/>
      <c r="RJS3" s="5"/>
      <c r="RJT3" s="5"/>
      <c r="RJU3" s="5"/>
      <c r="RJV3" s="5"/>
      <c r="RJW3" s="5"/>
      <c r="RJX3" s="5"/>
      <c r="RJY3" s="5"/>
      <c r="RJZ3" s="5"/>
      <c r="RKA3" s="5"/>
      <c r="RKB3" s="5"/>
      <c r="RKC3" s="5"/>
      <c r="RKD3" s="5"/>
      <c r="RKE3" s="5"/>
      <c r="RKF3" s="5"/>
      <c r="RKG3" s="5"/>
      <c r="RKH3" s="5"/>
      <c r="RKI3" s="5"/>
      <c r="RKJ3" s="5"/>
      <c r="RKK3" s="5"/>
      <c r="RKL3" s="5"/>
      <c r="RKM3" s="5"/>
      <c r="RKN3" s="5"/>
      <c r="RKO3" s="5"/>
      <c r="RKP3" s="5"/>
      <c r="RKQ3" s="5"/>
      <c r="RKR3" s="5"/>
      <c r="RKS3" s="5"/>
      <c r="RKT3" s="5"/>
      <c r="RKU3" s="5"/>
      <c r="RKV3" s="5"/>
      <c r="RKW3" s="5"/>
      <c r="RKX3" s="5"/>
      <c r="RKY3" s="5"/>
      <c r="RKZ3" s="5"/>
      <c r="RLA3" s="5"/>
      <c r="RLB3" s="5"/>
      <c r="RLC3" s="5"/>
      <c r="RLD3" s="5"/>
      <c r="RLE3" s="5"/>
      <c r="RLF3" s="5"/>
      <c r="RLG3" s="5"/>
      <c r="RLH3" s="5"/>
      <c r="RLI3" s="5"/>
      <c r="RLJ3" s="5"/>
      <c r="RLK3" s="5"/>
      <c r="RLL3" s="5"/>
      <c r="RLM3" s="5"/>
      <c r="RLN3" s="5"/>
      <c r="RLO3" s="5"/>
      <c r="RLP3" s="5"/>
      <c r="RLQ3" s="5"/>
      <c r="RLR3" s="5"/>
      <c r="RLS3" s="5"/>
      <c r="RLT3" s="5"/>
      <c r="RLU3" s="5"/>
      <c r="RLV3" s="5"/>
      <c r="RLW3" s="5"/>
      <c r="RLX3" s="5"/>
      <c r="RLY3" s="5"/>
      <c r="RLZ3" s="5"/>
      <c r="RMA3" s="5"/>
      <c r="RMB3" s="5"/>
      <c r="RMC3" s="5"/>
      <c r="RMD3" s="5"/>
      <c r="RME3" s="5"/>
      <c r="RMF3" s="5"/>
      <c r="RMG3" s="5"/>
      <c r="RMH3" s="5"/>
      <c r="RMI3" s="5"/>
      <c r="RMJ3" s="5"/>
      <c r="RMK3" s="5"/>
      <c r="RML3" s="5"/>
      <c r="RMM3" s="5"/>
      <c r="RMN3" s="5"/>
      <c r="RMO3" s="5"/>
      <c r="RMP3" s="5"/>
      <c r="RMQ3" s="5"/>
      <c r="RMR3" s="5"/>
      <c r="RMS3" s="5"/>
      <c r="RMT3" s="5"/>
      <c r="RMU3" s="5"/>
      <c r="RMV3" s="5"/>
      <c r="RMW3" s="5"/>
      <c r="RMX3" s="5"/>
      <c r="RMY3" s="5"/>
      <c r="RMZ3" s="5"/>
      <c r="RNA3" s="5"/>
      <c r="RNB3" s="5"/>
      <c r="RNC3" s="5"/>
      <c r="RND3" s="5"/>
      <c r="RNE3" s="5"/>
      <c r="RNF3" s="5"/>
      <c r="RNG3" s="5"/>
      <c r="RNH3" s="5"/>
      <c r="RNI3" s="5"/>
      <c r="RNJ3" s="5"/>
      <c r="RNK3" s="5"/>
      <c r="RNL3" s="5"/>
      <c r="RNM3" s="5"/>
      <c r="RNN3" s="5"/>
      <c r="RNO3" s="5"/>
      <c r="RNP3" s="5"/>
      <c r="RNQ3" s="5"/>
      <c r="RNR3" s="5"/>
      <c r="RNS3" s="5"/>
      <c r="RNT3" s="5"/>
      <c r="RNU3" s="5"/>
      <c r="RNV3" s="5"/>
      <c r="RNW3" s="5"/>
      <c r="RNX3" s="5"/>
      <c r="RNY3" s="5"/>
      <c r="RNZ3" s="5"/>
      <c r="ROA3" s="5"/>
      <c r="ROB3" s="5"/>
      <c r="ROC3" s="5"/>
      <c r="ROD3" s="5"/>
      <c r="ROE3" s="5"/>
      <c r="ROF3" s="5"/>
      <c r="ROG3" s="5"/>
      <c r="ROH3" s="5"/>
      <c r="ROI3" s="5"/>
      <c r="ROJ3" s="5"/>
      <c r="ROK3" s="5"/>
      <c r="ROL3" s="5"/>
      <c r="ROM3" s="5"/>
      <c r="RON3" s="5"/>
      <c r="ROO3" s="5"/>
      <c r="ROP3" s="5"/>
      <c r="ROQ3" s="5"/>
      <c r="ROR3" s="5"/>
      <c r="ROS3" s="5"/>
      <c r="ROT3" s="5"/>
      <c r="ROU3" s="5"/>
      <c r="ROV3" s="5"/>
      <c r="ROW3" s="5"/>
      <c r="ROX3" s="5"/>
      <c r="ROY3" s="5"/>
      <c r="ROZ3" s="5"/>
      <c r="RPA3" s="5"/>
      <c r="RPB3" s="5"/>
      <c r="RPC3" s="5"/>
      <c r="RPD3" s="5"/>
      <c r="RPE3" s="5"/>
      <c r="RPF3" s="5"/>
      <c r="RPG3" s="5"/>
      <c r="RPH3" s="5"/>
      <c r="RPI3" s="5"/>
      <c r="RPJ3" s="5"/>
      <c r="RPK3" s="5"/>
      <c r="RPL3" s="5"/>
      <c r="RPM3" s="5"/>
      <c r="RPN3" s="5"/>
      <c r="RPO3" s="5"/>
      <c r="RPP3" s="5"/>
      <c r="RPQ3" s="5"/>
      <c r="RPR3" s="5"/>
      <c r="RPS3" s="5"/>
      <c r="RPT3" s="5"/>
      <c r="RPU3" s="5"/>
      <c r="RPV3" s="5"/>
      <c r="RPW3" s="5"/>
      <c r="RPX3" s="5"/>
      <c r="RPY3" s="5"/>
      <c r="RPZ3" s="5"/>
      <c r="RQA3" s="5"/>
      <c r="RQB3" s="5"/>
      <c r="RQC3" s="5"/>
      <c r="RQD3" s="5"/>
      <c r="RQE3" s="5"/>
      <c r="RQF3" s="5"/>
      <c r="RQG3" s="5"/>
      <c r="RQH3" s="5"/>
      <c r="RQI3" s="5"/>
      <c r="RQJ3" s="5"/>
      <c r="RQK3" s="5"/>
      <c r="RQL3" s="5"/>
      <c r="RQM3" s="5"/>
      <c r="RQN3" s="5"/>
      <c r="RQO3" s="5"/>
      <c r="RQP3" s="5"/>
      <c r="RQQ3" s="5"/>
      <c r="RQR3" s="5"/>
      <c r="RQS3" s="5"/>
      <c r="RQT3" s="5"/>
      <c r="RQU3" s="5"/>
      <c r="RQV3" s="5"/>
      <c r="RQW3" s="5"/>
      <c r="RQX3" s="5"/>
      <c r="RQY3" s="5"/>
      <c r="RQZ3" s="5"/>
      <c r="RRA3" s="5"/>
      <c r="RRB3" s="5"/>
      <c r="RRC3" s="5"/>
      <c r="RRD3" s="5"/>
      <c r="RRE3" s="5"/>
      <c r="RRF3" s="5"/>
      <c r="RRG3" s="5"/>
      <c r="RRH3" s="5"/>
      <c r="RRI3" s="5"/>
      <c r="RRJ3" s="5"/>
      <c r="RRK3" s="5"/>
      <c r="RRL3" s="5"/>
      <c r="RRM3" s="5"/>
      <c r="RRN3" s="5"/>
      <c r="RRO3" s="5"/>
      <c r="RRP3" s="5"/>
      <c r="RRQ3" s="5"/>
      <c r="RRR3" s="5"/>
      <c r="RRS3" s="5"/>
      <c r="RRT3" s="5"/>
      <c r="RRU3" s="5"/>
      <c r="RRV3" s="5"/>
      <c r="RRW3" s="5"/>
      <c r="RRX3" s="5"/>
      <c r="RRY3" s="5"/>
      <c r="RRZ3" s="5"/>
      <c r="RSA3" s="5"/>
      <c r="RSB3" s="5"/>
      <c r="RSC3" s="5"/>
      <c r="RSD3" s="5"/>
      <c r="RSE3" s="5"/>
      <c r="RSF3" s="5"/>
      <c r="RSG3" s="5"/>
      <c r="RSH3" s="5"/>
      <c r="RSI3" s="5"/>
      <c r="RSJ3" s="5"/>
      <c r="RSK3" s="5"/>
      <c r="RSL3" s="5"/>
      <c r="RSM3" s="5"/>
      <c r="RSN3" s="5"/>
      <c r="RSO3" s="5"/>
      <c r="RSP3" s="5"/>
      <c r="RSQ3" s="5"/>
      <c r="RSR3" s="5"/>
      <c r="RSS3" s="5"/>
      <c r="RST3" s="5"/>
      <c r="RSU3" s="5"/>
      <c r="RSV3" s="5"/>
      <c r="RSW3" s="5"/>
      <c r="RSX3" s="5"/>
      <c r="RSY3" s="5"/>
      <c r="RSZ3" s="5"/>
      <c r="RTA3" s="5"/>
      <c r="RTB3" s="5"/>
      <c r="RTC3" s="5"/>
      <c r="RTD3" s="5"/>
      <c r="RTE3" s="5"/>
      <c r="RTF3" s="5"/>
      <c r="RTG3" s="5"/>
      <c r="RTH3" s="5"/>
      <c r="RTI3" s="5"/>
      <c r="RTJ3" s="5"/>
      <c r="RTK3" s="5"/>
      <c r="RTL3" s="5"/>
      <c r="RTM3" s="5"/>
      <c r="RTN3" s="5"/>
      <c r="RTO3" s="5"/>
      <c r="RTP3" s="5"/>
      <c r="RTQ3" s="5"/>
      <c r="RTR3" s="5"/>
      <c r="RTS3" s="5"/>
      <c r="RTT3" s="5"/>
      <c r="RTU3" s="5"/>
      <c r="RTV3" s="5"/>
      <c r="RTW3" s="5"/>
      <c r="RTX3" s="5"/>
      <c r="RTY3" s="5"/>
      <c r="RTZ3" s="5"/>
      <c r="RUA3" s="5"/>
      <c r="RUB3" s="5"/>
      <c r="RUC3" s="5"/>
      <c r="RUD3" s="5"/>
      <c r="RUE3" s="5"/>
      <c r="RUF3" s="5"/>
      <c r="RUG3" s="5"/>
      <c r="RUH3" s="5"/>
      <c r="RUI3" s="5"/>
      <c r="RUJ3" s="5"/>
      <c r="RUK3" s="5"/>
      <c r="RUL3" s="5"/>
      <c r="RUM3" s="5"/>
      <c r="RUN3" s="5"/>
      <c r="RUO3" s="5"/>
      <c r="RUP3" s="5"/>
      <c r="RUQ3" s="5"/>
      <c r="RUR3" s="5"/>
      <c r="RUS3" s="5"/>
      <c r="RUT3" s="5"/>
      <c r="RUU3" s="5"/>
      <c r="RUV3" s="5"/>
      <c r="RUW3" s="5"/>
      <c r="RUX3" s="5"/>
      <c r="RUY3" s="5"/>
      <c r="RUZ3" s="5"/>
      <c r="RVA3" s="5"/>
      <c r="RVB3" s="5"/>
      <c r="RVC3" s="5"/>
      <c r="RVD3" s="5"/>
      <c r="RVE3" s="5"/>
      <c r="RVF3" s="5"/>
      <c r="RVG3" s="5"/>
      <c r="RVH3" s="5"/>
      <c r="RVI3" s="5"/>
      <c r="RVJ3" s="5"/>
      <c r="RVK3" s="5"/>
      <c r="RVL3" s="5"/>
      <c r="RVM3" s="5"/>
      <c r="RVN3" s="5"/>
      <c r="RVO3" s="5"/>
      <c r="RVP3" s="5"/>
      <c r="RVQ3" s="5"/>
      <c r="RVR3" s="5"/>
      <c r="RVS3" s="5"/>
      <c r="RVT3" s="5"/>
      <c r="RVU3" s="5"/>
      <c r="RVV3" s="5"/>
      <c r="RVW3" s="5"/>
      <c r="RVX3" s="5"/>
      <c r="RVY3" s="5"/>
      <c r="RVZ3" s="5"/>
      <c r="RWA3" s="5"/>
      <c r="RWB3" s="5"/>
      <c r="RWC3" s="5"/>
      <c r="RWD3" s="5"/>
      <c r="RWE3" s="5"/>
      <c r="RWF3" s="5"/>
      <c r="RWG3" s="5"/>
      <c r="RWH3" s="5"/>
      <c r="RWI3" s="5"/>
      <c r="RWJ3" s="5"/>
      <c r="RWK3" s="5"/>
      <c r="RWL3" s="5"/>
      <c r="RWM3" s="5"/>
      <c r="RWN3" s="5"/>
      <c r="RWO3" s="5"/>
      <c r="RWP3" s="5"/>
      <c r="RWQ3" s="5"/>
      <c r="RWR3" s="5"/>
      <c r="RWS3" s="5"/>
      <c r="RWT3" s="5"/>
      <c r="RWU3" s="5"/>
      <c r="RWV3" s="5"/>
      <c r="RWW3" s="5"/>
      <c r="RWX3" s="5"/>
      <c r="RWY3" s="5"/>
      <c r="RWZ3" s="5"/>
      <c r="RXA3" s="5"/>
      <c r="RXB3" s="5"/>
      <c r="RXC3" s="5"/>
      <c r="RXD3" s="5"/>
      <c r="RXE3" s="5"/>
      <c r="RXF3" s="5"/>
      <c r="RXG3" s="5"/>
      <c r="RXH3" s="5"/>
      <c r="RXI3" s="5"/>
      <c r="RXJ3" s="5"/>
      <c r="RXK3" s="5"/>
      <c r="RXL3" s="5"/>
      <c r="RXM3" s="5"/>
      <c r="RXN3" s="5"/>
      <c r="RXO3" s="5"/>
      <c r="RXP3" s="5"/>
      <c r="RXQ3" s="5"/>
      <c r="RXR3" s="5"/>
      <c r="RXS3" s="5"/>
      <c r="RXT3" s="5"/>
      <c r="RXU3" s="5"/>
      <c r="RXV3" s="5"/>
      <c r="RXW3" s="5"/>
      <c r="RXX3" s="5"/>
      <c r="RXY3" s="5"/>
      <c r="RXZ3" s="5"/>
      <c r="RYA3" s="5"/>
      <c r="RYB3" s="5"/>
      <c r="RYC3" s="5"/>
      <c r="RYD3" s="5"/>
      <c r="RYE3" s="5"/>
      <c r="RYF3" s="5"/>
      <c r="RYG3" s="5"/>
      <c r="RYH3" s="5"/>
      <c r="RYI3" s="5"/>
      <c r="RYJ3" s="5"/>
      <c r="RYK3" s="5"/>
      <c r="RYL3" s="5"/>
      <c r="RYM3" s="5"/>
      <c r="RYN3" s="5"/>
      <c r="RYO3" s="5"/>
      <c r="RYP3" s="5"/>
      <c r="RYQ3" s="5"/>
      <c r="RYR3" s="5"/>
      <c r="RYS3" s="5"/>
      <c r="RYT3" s="5"/>
      <c r="RYU3" s="5"/>
      <c r="RYV3" s="5"/>
      <c r="RYW3" s="5"/>
      <c r="RYX3" s="5"/>
      <c r="RYY3" s="5"/>
      <c r="RYZ3" s="5"/>
      <c r="RZA3" s="5"/>
      <c r="RZB3" s="5"/>
      <c r="RZC3" s="5"/>
      <c r="RZD3" s="5"/>
      <c r="RZE3" s="5"/>
      <c r="RZF3" s="5"/>
      <c r="RZG3" s="5"/>
      <c r="RZH3" s="5"/>
      <c r="RZI3" s="5"/>
      <c r="RZJ3" s="5"/>
      <c r="RZK3" s="5"/>
      <c r="RZL3" s="5"/>
      <c r="RZM3" s="5"/>
      <c r="RZN3" s="5"/>
      <c r="RZO3" s="5"/>
      <c r="RZP3" s="5"/>
      <c r="RZQ3" s="5"/>
      <c r="RZR3" s="5"/>
      <c r="RZS3" s="5"/>
      <c r="RZT3" s="5"/>
      <c r="RZU3" s="5"/>
      <c r="RZV3" s="5"/>
      <c r="RZW3" s="5"/>
      <c r="RZX3" s="5"/>
      <c r="RZY3" s="5"/>
      <c r="RZZ3" s="5"/>
      <c r="SAA3" s="5"/>
      <c r="SAB3" s="5"/>
      <c r="SAC3" s="5"/>
      <c r="SAD3" s="5"/>
      <c r="SAE3" s="5"/>
      <c r="SAF3" s="5"/>
      <c r="SAG3" s="5"/>
      <c r="SAH3" s="5"/>
      <c r="SAI3" s="5"/>
      <c r="SAJ3" s="5"/>
      <c r="SAK3" s="5"/>
      <c r="SAL3" s="5"/>
      <c r="SAM3" s="5"/>
      <c r="SAN3" s="5"/>
      <c r="SAO3" s="5"/>
      <c r="SAP3" s="5"/>
      <c r="SAQ3" s="5"/>
      <c r="SAR3" s="5"/>
      <c r="SAS3" s="5"/>
      <c r="SAT3" s="5"/>
      <c r="SAU3" s="5"/>
      <c r="SAV3" s="5"/>
      <c r="SAW3" s="5"/>
      <c r="SAX3" s="5"/>
      <c r="SAY3" s="5"/>
      <c r="SAZ3" s="5"/>
      <c r="SBA3" s="5"/>
      <c r="SBB3" s="5"/>
      <c r="SBC3" s="5"/>
      <c r="SBD3" s="5"/>
      <c r="SBE3" s="5"/>
      <c r="SBF3" s="5"/>
      <c r="SBG3" s="5"/>
      <c r="SBH3" s="5"/>
      <c r="SBI3" s="5"/>
      <c r="SBJ3" s="5"/>
      <c r="SBK3" s="5"/>
      <c r="SBL3" s="5"/>
      <c r="SBM3" s="5"/>
      <c r="SBN3" s="5"/>
      <c r="SBO3" s="5"/>
      <c r="SBP3" s="5"/>
      <c r="SBQ3" s="5"/>
      <c r="SBR3" s="5"/>
      <c r="SBS3" s="5"/>
      <c r="SBT3" s="5"/>
      <c r="SBU3" s="5"/>
      <c r="SBV3" s="5"/>
      <c r="SBW3" s="5"/>
      <c r="SBX3" s="5"/>
      <c r="SBY3" s="5"/>
      <c r="SBZ3" s="5"/>
      <c r="SCA3" s="5"/>
      <c r="SCB3" s="5"/>
      <c r="SCC3" s="5"/>
      <c r="SCD3" s="5"/>
      <c r="SCE3" s="5"/>
      <c r="SCF3" s="5"/>
      <c r="SCG3" s="5"/>
      <c r="SCH3" s="5"/>
      <c r="SCI3" s="5"/>
      <c r="SCJ3" s="5"/>
      <c r="SCK3" s="5"/>
      <c r="SCL3" s="5"/>
      <c r="SCM3" s="5"/>
      <c r="SCN3" s="5"/>
      <c r="SCO3" s="5"/>
      <c r="SCP3" s="5"/>
      <c r="SCQ3" s="5"/>
      <c r="SCR3" s="5"/>
      <c r="SCS3" s="5"/>
      <c r="SCT3" s="5"/>
      <c r="SCU3" s="5"/>
      <c r="SCV3" s="5"/>
      <c r="SCW3" s="5"/>
      <c r="SCX3" s="5"/>
      <c r="SCY3" s="5"/>
      <c r="SCZ3" s="5"/>
      <c r="SDA3" s="5"/>
      <c r="SDB3" s="5"/>
      <c r="SDC3" s="5"/>
      <c r="SDD3" s="5"/>
      <c r="SDE3" s="5"/>
      <c r="SDF3" s="5"/>
      <c r="SDG3" s="5"/>
      <c r="SDH3" s="5"/>
      <c r="SDI3" s="5"/>
      <c r="SDJ3" s="5"/>
      <c r="SDK3" s="5"/>
      <c r="SDL3" s="5"/>
      <c r="SDM3" s="5"/>
      <c r="SDN3" s="5"/>
      <c r="SDO3" s="5"/>
      <c r="SDP3" s="5"/>
      <c r="SDQ3" s="5"/>
      <c r="SDR3" s="5"/>
      <c r="SDS3" s="5"/>
      <c r="SDT3" s="5"/>
      <c r="SDU3" s="5"/>
      <c r="SDV3" s="5"/>
      <c r="SDW3" s="5"/>
      <c r="SDX3" s="5"/>
      <c r="SDY3" s="5"/>
      <c r="SDZ3" s="5"/>
      <c r="SEA3" s="5"/>
      <c r="SEB3" s="5"/>
      <c r="SEC3" s="5"/>
      <c r="SED3" s="5"/>
      <c r="SEE3" s="5"/>
      <c r="SEF3" s="5"/>
      <c r="SEG3" s="5"/>
      <c r="SEH3" s="5"/>
      <c r="SEI3" s="5"/>
      <c r="SEJ3" s="5"/>
      <c r="SEK3" s="5"/>
      <c r="SEL3" s="5"/>
      <c r="SEM3" s="5"/>
      <c r="SEN3" s="5"/>
      <c r="SEO3" s="5"/>
      <c r="SEP3" s="5"/>
      <c r="SEQ3" s="5"/>
      <c r="SER3" s="5"/>
      <c r="SES3" s="5"/>
      <c r="SET3" s="5"/>
      <c r="SEU3" s="5"/>
      <c r="SEV3" s="5"/>
      <c r="SEW3" s="5"/>
      <c r="SEX3" s="5"/>
      <c r="SEY3" s="5"/>
      <c r="SEZ3" s="5"/>
      <c r="SFA3" s="5"/>
      <c r="SFB3" s="5"/>
      <c r="SFC3" s="5"/>
      <c r="SFD3" s="5"/>
      <c r="SFE3" s="5"/>
      <c r="SFF3" s="5"/>
      <c r="SFG3" s="5"/>
      <c r="SFH3" s="5"/>
      <c r="SFI3" s="5"/>
      <c r="SFJ3" s="5"/>
      <c r="SFK3" s="5"/>
      <c r="SFL3" s="5"/>
      <c r="SFM3" s="5"/>
      <c r="SFN3" s="5"/>
      <c r="SFO3" s="5"/>
      <c r="SFP3" s="5"/>
      <c r="SFQ3" s="5"/>
      <c r="SFR3" s="5"/>
      <c r="SFS3" s="5"/>
      <c r="SFT3" s="5"/>
      <c r="SFU3" s="5"/>
      <c r="SFV3" s="5"/>
      <c r="SFW3" s="5"/>
      <c r="SFX3" s="5"/>
      <c r="SFY3" s="5"/>
      <c r="SFZ3" s="5"/>
      <c r="SGA3" s="5"/>
      <c r="SGB3" s="5"/>
      <c r="SGC3" s="5"/>
      <c r="SGD3" s="5"/>
      <c r="SGE3" s="5"/>
      <c r="SGF3" s="5"/>
      <c r="SGG3" s="5"/>
      <c r="SGH3" s="5"/>
      <c r="SGI3" s="5"/>
      <c r="SGJ3" s="5"/>
      <c r="SGK3" s="5"/>
      <c r="SGL3" s="5"/>
      <c r="SGM3" s="5"/>
      <c r="SGN3" s="5"/>
      <c r="SGO3" s="5"/>
      <c r="SGP3" s="5"/>
      <c r="SGQ3" s="5"/>
      <c r="SGR3" s="5"/>
      <c r="SGS3" s="5"/>
      <c r="SGT3" s="5"/>
      <c r="SGU3" s="5"/>
      <c r="SGV3" s="5"/>
      <c r="SGW3" s="5"/>
      <c r="SGX3" s="5"/>
      <c r="SGY3" s="5"/>
      <c r="SGZ3" s="5"/>
      <c r="SHA3" s="5"/>
      <c r="SHB3" s="5"/>
      <c r="SHC3" s="5"/>
      <c r="SHD3" s="5"/>
      <c r="SHE3" s="5"/>
      <c r="SHF3" s="5"/>
      <c r="SHG3" s="5"/>
      <c r="SHH3" s="5"/>
      <c r="SHI3" s="5"/>
      <c r="SHJ3" s="5"/>
      <c r="SHK3" s="5"/>
      <c r="SHL3" s="5"/>
      <c r="SHM3" s="5"/>
      <c r="SHN3" s="5"/>
      <c r="SHO3" s="5"/>
      <c r="SHP3" s="5"/>
      <c r="SHQ3" s="5"/>
      <c r="SHR3" s="5"/>
      <c r="SHS3" s="5"/>
      <c r="SHT3" s="5"/>
      <c r="SHU3" s="5"/>
      <c r="SHV3" s="5"/>
      <c r="SHW3" s="5"/>
      <c r="SHX3" s="5"/>
      <c r="SHY3" s="5"/>
      <c r="SHZ3" s="5"/>
      <c r="SIA3" s="5"/>
      <c r="SIB3" s="5"/>
      <c r="SIC3" s="5"/>
      <c r="SID3" s="5"/>
      <c r="SIE3" s="5"/>
      <c r="SIF3" s="5"/>
      <c r="SIG3" s="5"/>
      <c r="SIH3" s="5"/>
      <c r="SII3" s="5"/>
      <c r="SIJ3" s="5"/>
      <c r="SIK3" s="5"/>
      <c r="SIL3" s="5"/>
      <c r="SIM3" s="5"/>
      <c r="SIN3" s="5"/>
      <c r="SIO3" s="5"/>
      <c r="SIP3" s="5"/>
      <c r="SIQ3" s="5"/>
      <c r="SIR3" s="5"/>
      <c r="SIS3" s="5"/>
      <c r="SIT3" s="5"/>
      <c r="SIU3" s="5"/>
      <c r="SIV3" s="5"/>
      <c r="SIW3" s="5"/>
      <c r="SIX3" s="5"/>
      <c r="SIY3" s="5"/>
      <c r="SIZ3" s="5"/>
      <c r="SJA3" s="5"/>
      <c r="SJB3" s="5"/>
      <c r="SJC3" s="5"/>
      <c r="SJD3" s="5"/>
      <c r="SJE3" s="5"/>
      <c r="SJF3" s="5"/>
      <c r="SJG3" s="5"/>
      <c r="SJH3" s="5"/>
      <c r="SJI3" s="5"/>
      <c r="SJJ3" s="5"/>
      <c r="SJK3" s="5"/>
      <c r="SJL3" s="5"/>
      <c r="SJM3" s="5"/>
      <c r="SJN3" s="5"/>
      <c r="SJO3" s="5"/>
      <c r="SJP3" s="5"/>
      <c r="SJQ3" s="5"/>
      <c r="SJR3" s="5"/>
      <c r="SJS3" s="5"/>
      <c r="SJT3" s="5"/>
      <c r="SJU3" s="5"/>
      <c r="SJV3" s="5"/>
      <c r="SJW3" s="5"/>
      <c r="SJX3" s="5"/>
      <c r="SJY3" s="5"/>
      <c r="SJZ3" s="5"/>
      <c r="SKA3" s="5"/>
      <c r="SKB3" s="5"/>
      <c r="SKC3" s="5"/>
      <c r="SKD3" s="5"/>
      <c r="SKE3" s="5"/>
      <c r="SKF3" s="5"/>
      <c r="SKG3" s="5"/>
      <c r="SKH3" s="5"/>
      <c r="SKI3" s="5"/>
      <c r="SKJ3" s="5"/>
      <c r="SKK3" s="5"/>
      <c r="SKL3" s="5"/>
      <c r="SKM3" s="5"/>
      <c r="SKN3" s="5"/>
      <c r="SKO3" s="5"/>
      <c r="SKP3" s="5"/>
      <c r="SKQ3" s="5"/>
      <c r="SKR3" s="5"/>
      <c r="SKS3" s="5"/>
      <c r="SKT3" s="5"/>
      <c r="SKU3" s="5"/>
      <c r="SKV3" s="5"/>
      <c r="SKW3" s="5"/>
      <c r="SKX3" s="5"/>
      <c r="SKY3" s="5"/>
      <c r="SKZ3" s="5"/>
      <c r="SLA3" s="5"/>
      <c r="SLB3" s="5"/>
      <c r="SLC3" s="5"/>
      <c r="SLD3" s="5"/>
      <c r="SLE3" s="5"/>
      <c r="SLF3" s="5"/>
      <c r="SLG3" s="5"/>
      <c r="SLH3" s="5"/>
      <c r="SLI3" s="5"/>
      <c r="SLJ3" s="5"/>
      <c r="SLK3" s="5"/>
      <c r="SLL3" s="5"/>
      <c r="SLM3" s="5"/>
      <c r="SLN3" s="5"/>
      <c r="SLO3" s="5"/>
      <c r="SLP3" s="5"/>
      <c r="SLQ3" s="5"/>
      <c r="SLR3" s="5"/>
      <c r="SLS3" s="5"/>
      <c r="SLT3" s="5"/>
      <c r="SLU3" s="5"/>
      <c r="SLV3" s="5"/>
      <c r="SLW3" s="5"/>
      <c r="SLX3" s="5"/>
      <c r="SLY3" s="5"/>
      <c r="SLZ3" s="5"/>
      <c r="SMA3" s="5"/>
      <c r="SMB3" s="5"/>
      <c r="SMC3" s="5"/>
      <c r="SMD3" s="5"/>
      <c r="SME3" s="5"/>
      <c r="SMF3" s="5"/>
      <c r="SMG3" s="5"/>
      <c r="SMH3" s="5"/>
      <c r="SMI3" s="5"/>
      <c r="SMJ3" s="5"/>
      <c r="SMK3" s="5"/>
      <c r="SML3" s="5"/>
      <c r="SMM3" s="5"/>
      <c r="SMN3" s="5"/>
      <c r="SMO3" s="5"/>
      <c r="SMP3" s="5"/>
      <c r="SMQ3" s="5"/>
      <c r="SMR3" s="5"/>
      <c r="SMS3" s="5"/>
      <c r="SMT3" s="5"/>
      <c r="SMU3" s="5"/>
      <c r="SMV3" s="5"/>
      <c r="SMW3" s="5"/>
      <c r="SMX3" s="5"/>
      <c r="SMY3" s="5"/>
      <c r="SMZ3" s="5"/>
      <c r="SNA3" s="5"/>
      <c r="SNB3" s="5"/>
      <c r="SNC3" s="5"/>
      <c r="SND3" s="5"/>
      <c r="SNE3" s="5"/>
      <c r="SNF3" s="5"/>
      <c r="SNG3" s="5"/>
      <c r="SNH3" s="5"/>
      <c r="SNI3" s="5"/>
      <c r="SNJ3" s="5"/>
      <c r="SNK3" s="5"/>
      <c r="SNL3" s="5"/>
      <c r="SNM3" s="5"/>
      <c r="SNN3" s="5"/>
      <c r="SNO3" s="5"/>
      <c r="SNP3" s="5"/>
      <c r="SNQ3" s="5"/>
      <c r="SNR3" s="5"/>
      <c r="SNS3" s="5"/>
      <c r="SNT3" s="5"/>
      <c r="SNU3" s="5"/>
      <c r="SNV3" s="5"/>
      <c r="SNW3" s="5"/>
      <c r="SNX3" s="5"/>
      <c r="SNY3" s="5"/>
      <c r="SNZ3" s="5"/>
      <c r="SOA3" s="5"/>
      <c r="SOB3" s="5"/>
      <c r="SOC3" s="5"/>
      <c r="SOD3" s="5"/>
      <c r="SOE3" s="5"/>
      <c r="SOF3" s="5"/>
      <c r="SOG3" s="5"/>
      <c r="SOH3" s="5"/>
      <c r="SOI3" s="5"/>
      <c r="SOJ3" s="5"/>
      <c r="SOK3" s="5"/>
      <c r="SOL3" s="5"/>
      <c r="SOM3" s="5"/>
      <c r="SON3" s="5"/>
      <c r="SOO3" s="5"/>
      <c r="SOP3" s="5"/>
      <c r="SOQ3" s="5"/>
      <c r="SOR3" s="5"/>
      <c r="SOS3" s="5"/>
      <c r="SOT3" s="5"/>
      <c r="SOU3" s="5"/>
      <c r="SOV3" s="5"/>
      <c r="SOW3" s="5"/>
      <c r="SOX3" s="5"/>
      <c r="SOY3" s="5"/>
      <c r="SOZ3" s="5"/>
      <c r="SPA3" s="5"/>
      <c r="SPB3" s="5"/>
      <c r="SPC3" s="5"/>
      <c r="SPD3" s="5"/>
      <c r="SPE3" s="5"/>
      <c r="SPF3" s="5"/>
      <c r="SPG3" s="5"/>
      <c r="SPH3" s="5"/>
      <c r="SPI3" s="5"/>
      <c r="SPJ3" s="5"/>
      <c r="SPK3" s="5"/>
      <c r="SPL3" s="5"/>
      <c r="SPM3" s="5"/>
      <c r="SPN3" s="5"/>
      <c r="SPO3" s="5"/>
      <c r="SPP3" s="5"/>
      <c r="SPQ3" s="5"/>
      <c r="SPR3" s="5"/>
      <c r="SPS3" s="5"/>
      <c r="SPT3" s="5"/>
      <c r="SPU3" s="5"/>
      <c r="SPV3" s="5"/>
      <c r="SPW3" s="5"/>
      <c r="SPX3" s="5"/>
      <c r="SPY3" s="5"/>
      <c r="SPZ3" s="5"/>
      <c r="SQA3" s="5"/>
      <c r="SQB3" s="5"/>
      <c r="SQC3" s="5"/>
      <c r="SQD3" s="5"/>
      <c r="SQE3" s="5"/>
      <c r="SQF3" s="5"/>
      <c r="SQG3" s="5"/>
      <c r="SQH3" s="5"/>
      <c r="SQI3" s="5"/>
      <c r="SQJ3" s="5"/>
      <c r="SQK3" s="5"/>
      <c r="SQL3" s="5"/>
      <c r="SQM3" s="5"/>
      <c r="SQN3" s="5"/>
      <c r="SQO3" s="5"/>
      <c r="SQP3" s="5"/>
      <c r="SQQ3" s="5"/>
      <c r="SQR3" s="5"/>
      <c r="SQS3" s="5"/>
      <c r="SQT3" s="5"/>
      <c r="SQU3" s="5"/>
      <c r="SQV3" s="5"/>
      <c r="SQW3" s="5"/>
      <c r="SQX3" s="5"/>
      <c r="SQY3" s="5"/>
      <c r="SQZ3" s="5"/>
      <c r="SRA3" s="5"/>
      <c r="SRB3" s="5"/>
      <c r="SRC3" s="5"/>
      <c r="SRD3" s="5"/>
      <c r="SRE3" s="5"/>
      <c r="SRF3" s="5"/>
      <c r="SRG3" s="5"/>
      <c r="SRH3" s="5"/>
      <c r="SRI3" s="5"/>
      <c r="SRJ3" s="5"/>
      <c r="SRK3" s="5"/>
      <c r="SRL3" s="5"/>
      <c r="SRM3" s="5"/>
      <c r="SRN3" s="5"/>
      <c r="SRO3" s="5"/>
      <c r="SRP3" s="5"/>
      <c r="SRQ3" s="5"/>
      <c r="SRR3" s="5"/>
      <c r="SRS3" s="5"/>
      <c r="SRT3" s="5"/>
      <c r="SRU3" s="5"/>
      <c r="SRV3" s="5"/>
      <c r="SRW3" s="5"/>
      <c r="SRX3" s="5"/>
      <c r="SRY3" s="5"/>
      <c r="SRZ3" s="5"/>
      <c r="SSA3" s="5"/>
      <c r="SSB3" s="5"/>
      <c r="SSC3" s="5"/>
      <c r="SSD3" s="5"/>
      <c r="SSE3" s="5"/>
      <c r="SSF3" s="5"/>
      <c r="SSG3" s="5"/>
      <c r="SSH3" s="5"/>
      <c r="SSI3" s="5"/>
      <c r="SSJ3" s="5"/>
      <c r="SSK3" s="5"/>
      <c r="SSL3" s="5"/>
      <c r="SSM3" s="5"/>
      <c r="SSN3" s="5"/>
      <c r="SSO3" s="5"/>
      <c r="SSP3" s="5"/>
      <c r="SSQ3" s="5"/>
      <c r="SSR3" s="5"/>
      <c r="SSS3" s="5"/>
      <c r="SST3" s="5"/>
      <c r="SSU3" s="5"/>
      <c r="SSV3" s="5"/>
      <c r="SSW3" s="5"/>
      <c r="SSX3" s="5"/>
      <c r="SSY3" s="5"/>
      <c r="SSZ3" s="5"/>
      <c r="STA3" s="5"/>
      <c r="STB3" s="5"/>
      <c r="STC3" s="5"/>
      <c r="STD3" s="5"/>
      <c r="STE3" s="5"/>
      <c r="STF3" s="5"/>
      <c r="STG3" s="5"/>
      <c r="STH3" s="5"/>
      <c r="STI3" s="5"/>
      <c r="STJ3" s="5"/>
      <c r="STK3" s="5"/>
      <c r="STL3" s="5"/>
      <c r="STM3" s="5"/>
      <c r="STN3" s="5"/>
      <c r="STO3" s="5"/>
      <c r="STP3" s="5"/>
      <c r="STQ3" s="5"/>
      <c r="STR3" s="5"/>
      <c r="STS3" s="5"/>
      <c r="STT3" s="5"/>
      <c r="STU3" s="5"/>
      <c r="STV3" s="5"/>
      <c r="STW3" s="5"/>
      <c r="STX3" s="5"/>
      <c r="STY3" s="5"/>
      <c r="STZ3" s="5"/>
      <c r="SUA3" s="5"/>
      <c r="SUB3" s="5"/>
      <c r="SUC3" s="5"/>
      <c r="SUD3" s="5"/>
      <c r="SUE3" s="5"/>
      <c r="SUF3" s="5"/>
      <c r="SUG3" s="5"/>
      <c r="SUH3" s="5"/>
      <c r="SUI3" s="5"/>
      <c r="SUJ3" s="5"/>
      <c r="SUK3" s="5"/>
      <c r="SUL3" s="5"/>
      <c r="SUM3" s="5"/>
      <c r="SUN3" s="5"/>
      <c r="SUO3" s="5"/>
      <c r="SUP3" s="5"/>
      <c r="SUQ3" s="5"/>
      <c r="SUR3" s="5"/>
      <c r="SUS3" s="5"/>
      <c r="SUT3" s="5"/>
      <c r="SUU3" s="5"/>
      <c r="SUV3" s="5"/>
      <c r="SUW3" s="5"/>
      <c r="SUX3" s="5"/>
      <c r="SUY3" s="5"/>
      <c r="SUZ3" s="5"/>
      <c r="SVA3" s="5"/>
      <c r="SVB3" s="5"/>
      <c r="SVC3" s="5"/>
      <c r="SVD3" s="5"/>
      <c r="SVE3" s="5"/>
      <c r="SVF3" s="5"/>
      <c r="SVG3" s="5"/>
      <c r="SVH3" s="5"/>
      <c r="SVI3" s="5"/>
      <c r="SVJ3" s="5"/>
      <c r="SVK3" s="5"/>
      <c r="SVL3" s="5"/>
      <c r="SVM3" s="5"/>
      <c r="SVN3" s="5"/>
      <c r="SVO3" s="5"/>
      <c r="SVP3" s="5"/>
      <c r="SVQ3" s="5"/>
      <c r="SVR3" s="5"/>
      <c r="SVS3" s="5"/>
      <c r="SVT3" s="5"/>
      <c r="SVU3" s="5"/>
      <c r="SVV3" s="5"/>
      <c r="SVW3" s="5"/>
      <c r="SVX3" s="5"/>
      <c r="SVY3" s="5"/>
      <c r="SVZ3" s="5"/>
      <c r="SWA3" s="5"/>
      <c r="SWB3" s="5"/>
      <c r="SWC3" s="5"/>
      <c r="SWD3" s="5"/>
      <c r="SWE3" s="5"/>
      <c r="SWF3" s="5"/>
      <c r="SWG3" s="5"/>
      <c r="SWH3" s="5"/>
      <c r="SWI3" s="5"/>
      <c r="SWJ3" s="5"/>
      <c r="SWK3" s="5"/>
      <c r="SWL3" s="5"/>
      <c r="SWM3" s="5"/>
      <c r="SWN3" s="5"/>
      <c r="SWO3" s="5"/>
      <c r="SWP3" s="5"/>
      <c r="SWQ3" s="5"/>
      <c r="SWR3" s="5"/>
      <c r="SWS3" s="5"/>
      <c r="SWT3" s="5"/>
      <c r="SWU3" s="5"/>
      <c r="SWV3" s="5"/>
      <c r="SWW3" s="5"/>
      <c r="SWX3" s="5"/>
      <c r="SWY3" s="5"/>
      <c r="SWZ3" s="5"/>
      <c r="SXA3" s="5"/>
      <c r="SXB3" s="5"/>
      <c r="SXC3" s="5"/>
      <c r="SXD3" s="5"/>
      <c r="SXE3" s="5"/>
      <c r="SXF3" s="5"/>
      <c r="SXG3" s="5"/>
      <c r="SXH3" s="5"/>
      <c r="SXI3" s="5"/>
      <c r="SXJ3" s="5"/>
      <c r="SXK3" s="5"/>
      <c r="SXL3" s="5"/>
      <c r="SXM3" s="5"/>
      <c r="SXN3" s="5"/>
      <c r="SXO3" s="5"/>
      <c r="SXP3" s="5"/>
      <c r="SXQ3" s="5"/>
      <c r="SXR3" s="5"/>
      <c r="SXS3" s="5"/>
      <c r="SXT3" s="5"/>
      <c r="SXU3" s="5"/>
      <c r="SXV3" s="5"/>
      <c r="SXW3" s="5"/>
      <c r="SXX3" s="5"/>
      <c r="SXY3" s="5"/>
      <c r="SXZ3" s="5"/>
      <c r="SYA3" s="5"/>
      <c r="SYB3" s="5"/>
      <c r="SYC3" s="5"/>
      <c r="SYD3" s="5"/>
      <c r="SYE3" s="5"/>
      <c r="SYF3" s="5"/>
      <c r="SYG3" s="5"/>
      <c r="SYH3" s="5"/>
      <c r="SYI3" s="5"/>
      <c r="SYJ3" s="5"/>
      <c r="SYK3" s="5"/>
      <c r="SYL3" s="5"/>
      <c r="SYM3" s="5"/>
      <c r="SYN3" s="5"/>
      <c r="SYO3" s="5"/>
      <c r="SYP3" s="5"/>
      <c r="SYQ3" s="5"/>
      <c r="SYR3" s="5"/>
      <c r="SYS3" s="5"/>
      <c r="SYT3" s="5"/>
      <c r="SYU3" s="5"/>
      <c r="SYV3" s="5"/>
      <c r="SYW3" s="5"/>
      <c r="SYX3" s="5"/>
      <c r="SYY3" s="5"/>
      <c r="SYZ3" s="5"/>
      <c r="SZA3" s="5"/>
      <c r="SZB3" s="5"/>
      <c r="SZC3" s="5"/>
      <c r="SZD3" s="5"/>
      <c r="SZE3" s="5"/>
      <c r="SZF3" s="5"/>
      <c r="SZG3" s="5"/>
      <c r="SZH3" s="5"/>
      <c r="SZI3" s="5"/>
      <c r="SZJ3" s="5"/>
      <c r="SZK3" s="5"/>
      <c r="SZL3" s="5"/>
      <c r="SZM3" s="5"/>
      <c r="SZN3" s="5"/>
      <c r="SZO3" s="5"/>
      <c r="SZP3" s="5"/>
      <c r="SZQ3" s="5"/>
      <c r="SZR3" s="5"/>
      <c r="SZS3" s="5"/>
      <c r="SZT3" s="5"/>
      <c r="SZU3" s="5"/>
      <c r="SZV3" s="5"/>
      <c r="SZW3" s="5"/>
      <c r="SZX3" s="5"/>
      <c r="SZY3" s="5"/>
      <c r="SZZ3" s="5"/>
      <c r="TAA3" s="5"/>
      <c r="TAB3" s="5"/>
      <c r="TAC3" s="5"/>
      <c r="TAD3" s="5"/>
      <c r="TAE3" s="5"/>
      <c r="TAF3" s="5"/>
      <c r="TAG3" s="5"/>
      <c r="TAH3" s="5"/>
      <c r="TAI3" s="5"/>
      <c r="TAJ3" s="5"/>
      <c r="TAK3" s="5"/>
      <c r="TAL3" s="5"/>
      <c r="TAM3" s="5"/>
      <c r="TAN3" s="5"/>
      <c r="TAO3" s="5"/>
      <c r="TAP3" s="5"/>
      <c r="TAQ3" s="5"/>
      <c r="TAR3" s="5"/>
      <c r="TAS3" s="5"/>
      <c r="TAT3" s="5"/>
      <c r="TAU3" s="5"/>
      <c r="TAV3" s="5"/>
      <c r="TAW3" s="5"/>
      <c r="TAX3" s="5"/>
      <c r="TAY3" s="5"/>
      <c r="TAZ3" s="5"/>
      <c r="TBA3" s="5"/>
      <c r="TBB3" s="5"/>
      <c r="TBC3" s="5"/>
      <c r="TBD3" s="5"/>
      <c r="TBE3" s="5"/>
      <c r="TBF3" s="5"/>
      <c r="TBG3" s="5"/>
      <c r="TBH3" s="5"/>
      <c r="TBI3" s="5"/>
      <c r="TBJ3" s="5"/>
      <c r="TBK3" s="5"/>
      <c r="TBL3" s="5"/>
      <c r="TBM3" s="5"/>
      <c r="TBN3" s="5"/>
      <c r="TBO3" s="5"/>
      <c r="TBP3" s="5"/>
      <c r="TBQ3" s="5"/>
      <c r="TBR3" s="5"/>
      <c r="TBS3" s="5"/>
      <c r="TBT3" s="5"/>
      <c r="TBU3" s="5"/>
      <c r="TBV3" s="5"/>
      <c r="TBW3" s="5"/>
      <c r="TBX3" s="5"/>
      <c r="TBY3" s="5"/>
      <c r="TBZ3" s="5"/>
      <c r="TCA3" s="5"/>
      <c r="TCB3" s="5"/>
      <c r="TCC3" s="5"/>
      <c r="TCD3" s="5"/>
      <c r="TCE3" s="5"/>
      <c r="TCF3" s="5"/>
      <c r="TCG3" s="5"/>
      <c r="TCH3" s="5"/>
      <c r="TCI3" s="5"/>
      <c r="TCJ3" s="5"/>
      <c r="TCK3" s="5"/>
      <c r="TCL3" s="5"/>
      <c r="TCM3" s="5"/>
      <c r="TCN3" s="5"/>
      <c r="TCO3" s="5"/>
      <c r="TCP3" s="5"/>
      <c r="TCQ3" s="5"/>
      <c r="TCR3" s="5"/>
      <c r="TCS3" s="5"/>
      <c r="TCT3" s="5"/>
      <c r="TCU3" s="5"/>
      <c r="TCV3" s="5"/>
      <c r="TCW3" s="5"/>
      <c r="TCX3" s="5"/>
      <c r="TCY3" s="5"/>
      <c r="TCZ3" s="5"/>
      <c r="TDA3" s="5"/>
      <c r="TDB3" s="5"/>
      <c r="TDC3" s="5"/>
      <c r="TDD3" s="5"/>
      <c r="TDE3" s="5"/>
      <c r="TDF3" s="5"/>
      <c r="TDG3" s="5"/>
      <c r="TDH3" s="5"/>
      <c r="TDI3" s="5"/>
      <c r="TDJ3" s="5"/>
      <c r="TDK3" s="5"/>
      <c r="TDL3" s="5"/>
      <c r="TDM3" s="5"/>
      <c r="TDN3" s="5"/>
      <c r="TDO3" s="5"/>
      <c r="TDP3" s="5"/>
      <c r="TDQ3" s="5"/>
      <c r="TDR3" s="5"/>
      <c r="TDS3" s="5"/>
      <c r="TDT3" s="5"/>
      <c r="TDU3" s="5"/>
      <c r="TDV3" s="5"/>
      <c r="TDW3" s="5"/>
      <c r="TDX3" s="5"/>
      <c r="TDY3" s="5"/>
      <c r="TDZ3" s="5"/>
      <c r="TEA3" s="5"/>
      <c r="TEB3" s="5"/>
      <c r="TEC3" s="5"/>
      <c r="TED3" s="5"/>
      <c r="TEE3" s="5"/>
      <c r="TEF3" s="5"/>
      <c r="TEG3" s="5"/>
      <c r="TEH3" s="5"/>
      <c r="TEI3" s="5"/>
      <c r="TEJ3" s="5"/>
      <c r="TEK3" s="5"/>
      <c r="TEL3" s="5"/>
      <c r="TEM3" s="5"/>
      <c r="TEN3" s="5"/>
      <c r="TEO3" s="5"/>
      <c r="TEP3" s="5"/>
      <c r="TEQ3" s="5"/>
      <c r="TER3" s="5"/>
      <c r="TES3" s="5"/>
      <c r="TET3" s="5"/>
      <c r="TEU3" s="5"/>
      <c r="TEV3" s="5"/>
      <c r="TEW3" s="5"/>
      <c r="TEX3" s="5"/>
      <c r="TEY3" s="5"/>
      <c r="TEZ3" s="5"/>
      <c r="TFA3" s="5"/>
      <c r="TFB3" s="5"/>
      <c r="TFC3" s="5"/>
      <c r="TFD3" s="5"/>
      <c r="TFE3" s="5"/>
      <c r="TFF3" s="5"/>
      <c r="TFG3" s="5"/>
      <c r="TFH3" s="5"/>
      <c r="TFI3" s="5"/>
      <c r="TFJ3" s="5"/>
      <c r="TFK3" s="5"/>
      <c r="TFL3" s="5"/>
      <c r="TFM3" s="5"/>
      <c r="TFN3" s="5"/>
      <c r="TFO3" s="5"/>
      <c r="TFP3" s="5"/>
      <c r="TFQ3" s="5"/>
      <c r="TFR3" s="5"/>
      <c r="TFS3" s="5"/>
      <c r="TFT3" s="5"/>
      <c r="TFU3" s="5"/>
      <c r="TFV3" s="5"/>
      <c r="TFW3" s="5"/>
      <c r="TFX3" s="5"/>
      <c r="TFY3" s="5"/>
      <c r="TFZ3" s="5"/>
      <c r="TGA3" s="5"/>
      <c r="TGB3" s="5"/>
      <c r="TGC3" s="5"/>
      <c r="TGD3" s="5"/>
      <c r="TGE3" s="5"/>
      <c r="TGF3" s="5"/>
      <c r="TGG3" s="5"/>
      <c r="TGH3" s="5"/>
      <c r="TGI3" s="5"/>
      <c r="TGJ3" s="5"/>
      <c r="TGK3" s="5"/>
      <c r="TGL3" s="5"/>
      <c r="TGM3" s="5"/>
      <c r="TGN3" s="5"/>
      <c r="TGO3" s="5"/>
      <c r="TGP3" s="5"/>
      <c r="TGQ3" s="5"/>
      <c r="TGR3" s="5"/>
      <c r="TGS3" s="5"/>
      <c r="TGT3" s="5"/>
      <c r="TGU3" s="5"/>
      <c r="TGV3" s="5"/>
      <c r="TGW3" s="5"/>
      <c r="TGX3" s="5"/>
      <c r="TGY3" s="5"/>
      <c r="TGZ3" s="5"/>
      <c r="THA3" s="5"/>
      <c r="THB3" s="5"/>
      <c r="THC3" s="5"/>
      <c r="THD3" s="5"/>
      <c r="THE3" s="5"/>
      <c r="THF3" s="5"/>
      <c r="THG3" s="5"/>
      <c r="THH3" s="5"/>
      <c r="THI3" s="5"/>
      <c r="THJ3" s="5"/>
      <c r="THK3" s="5"/>
      <c r="THL3" s="5"/>
      <c r="THM3" s="5"/>
      <c r="THN3" s="5"/>
      <c r="THO3" s="5"/>
      <c r="THP3" s="5"/>
      <c r="THQ3" s="5"/>
      <c r="THR3" s="5"/>
      <c r="THS3" s="5"/>
      <c r="THT3" s="5"/>
      <c r="THU3" s="5"/>
      <c r="THV3" s="5"/>
      <c r="THW3" s="5"/>
      <c r="THX3" s="5"/>
      <c r="THY3" s="5"/>
      <c r="THZ3" s="5"/>
      <c r="TIA3" s="5"/>
      <c r="TIB3" s="5"/>
      <c r="TIC3" s="5"/>
      <c r="TID3" s="5"/>
      <c r="TIE3" s="5"/>
      <c r="TIF3" s="5"/>
      <c r="TIG3" s="5"/>
      <c r="TIH3" s="5"/>
      <c r="TII3" s="5"/>
      <c r="TIJ3" s="5"/>
      <c r="TIK3" s="5"/>
      <c r="TIL3" s="5"/>
      <c r="TIM3" s="5"/>
      <c r="TIN3" s="5"/>
      <c r="TIO3" s="5"/>
      <c r="TIP3" s="5"/>
      <c r="TIQ3" s="5"/>
      <c r="TIR3" s="5"/>
      <c r="TIS3" s="5"/>
      <c r="TIT3" s="5"/>
      <c r="TIU3" s="5"/>
      <c r="TIV3" s="5"/>
      <c r="TIW3" s="5"/>
      <c r="TIX3" s="5"/>
      <c r="TIY3" s="5"/>
      <c r="TIZ3" s="5"/>
      <c r="TJA3" s="5"/>
      <c r="TJB3" s="5"/>
      <c r="TJC3" s="5"/>
      <c r="TJD3" s="5"/>
      <c r="TJE3" s="5"/>
      <c r="TJF3" s="5"/>
      <c r="TJG3" s="5"/>
      <c r="TJH3" s="5"/>
      <c r="TJI3" s="5"/>
      <c r="TJJ3" s="5"/>
      <c r="TJK3" s="5"/>
      <c r="TJL3" s="5"/>
      <c r="TJM3" s="5"/>
      <c r="TJN3" s="5"/>
      <c r="TJO3" s="5"/>
      <c r="TJP3" s="5"/>
      <c r="TJQ3" s="5"/>
      <c r="TJR3" s="5"/>
      <c r="TJS3" s="5"/>
      <c r="TJT3" s="5"/>
      <c r="TJU3" s="5"/>
      <c r="TJV3" s="5"/>
      <c r="TJW3" s="5"/>
      <c r="TJX3" s="5"/>
      <c r="TJY3" s="5"/>
      <c r="TJZ3" s="5"/>
      <c r="TKA3" s="5"/>
      <c r="TKB3" s="5"/>
      <c r="TKC3" s="5"/>
      <c r="TKD3" s="5"/>
      <c r="TKE3" s="5"/>
      <c r="TKF3" s="5"/>
      <c r="TKG3" s="5"/>
      <c r="TKH3" s="5"/>
      <c r="TKI3" s="5"/>
      <c r="TKJ3" s="5"/>
      <c r="TKK3" s="5"/>
      <c r="TKL3" s="5"/>
      <c r="TKM3" s="5"/>
      <c r="TKN3" s="5"/>
      <c r="TKO3" s="5"/>
      <c r="TKP3" s="5"/>
      <c r="TKQ3" s="5"/>
      <c r="TKR3" s="5"/>
      <c r="TKS3" s="5"/>
      <c r="TKT3" s="5"/>
      <c r="TKU3" s="5"/>
      <c r="TKV3" s="5"/>
      <c r="TKW3" s="5"/>
      <c r="TKX3" s="5"/>
      <c r="TKY3" s="5"/>
      <c r="TKZ3" s="5"/>
      <c r="TLA3" s="5"/>
      <c r="TLB3" s="5"/>
      <c r="TLC3" s="5"/>
      <c r="TLD3" s="5"/>
      <c r="TLE3" s="5"/>
      <c r="TLF3" s="5"/>
      <c r="TLG3" s="5"/>
      <c r="TLH3" s="5"/>
      <c r="TLI3" s="5"/>
      <c r="TLJ3" s="5"/>
      <c r="TLK3" s="5"/>
      <c r="TLL3" s="5"/>
      <c r="TLM3" s="5"/>
      <c r="TLN3" s="5"/>
      <c r="TLO3" s="5"/>
      <c r="TLP3" s="5"/>
      <c r="TLQ3" s="5"/>
      <c r="TLR3" s="5"/>
      <c r="TLS3" s="5"/>
      <c r="TLT3" s="5"/>
      <c r="TLU3" s="5"/>
      <c r="TLV3" s="5"/>
      <c r="TLW3" s="5"/>
      <c r="TLX3" s="5"/>
      <c r="TLY3" s="5"/>
      <c r="TLZ3" s="5"/>
      <c r="TMA3" s="5"/>
      <c r="TMB3" s="5"/>
      <c r="TMC3" s="5"/>
      <c r="TMD3" s="5"/>
      <c r="TME3" s="5"/>
      <c r="TMF3" s="5"/>
      <c r="TMG3" s="5"/>
      <c r="TMH3" s="5"/>
      <c r="TMI3" s="5"/>
      <c r="TMJ3" s="5"/>
      <c r="TMK3" s="5"/>
      <c r="TML3" s="5"/>
      <c r="TMM3" s="5"/>
      <c r="TMN3" s="5"/>
      <c r="TMO3" s="5"/>
      <c r="TMP3" s="5"/>
      <c r="TMQ3" s="5"/>
      <c r="TMR3" s="5"/>
      <c r="TMS3" s="5"/>
      <c r="TMT3" s="5"/>
      <c r="TMU3" s="5"/>
      <c r="TMV3" s="5"/>
      <c r="TMW3" s="5"/>
      <c r="TMX3" s="5"/>
      <c r="TMY3" s="5"/>
      <c r="TMZ3" s="5"/>
      <c r="TNA3" s="5"/>
      <c r="TNB3" s="5"/>
      <c r="TNC3" s="5"/>
      <c r="TND3" s="5"/>
      <c r="TNE3" s="5"/>
      <c r="TNF3" s="5"/>
      <c r="TNG3" s="5"/>
      <c r="TNH3" s="5"/>
      <c r="TNI3" s="5"/>
      <c r="TNJ3" s="5"/>
      <c r="TNK3" s="5"/>
      <c r="TNL3" s="5"/>
      <c r="TNM3" s="5"/>
      <c r="TNN3" s="5"/>
      <c r="TNO3" s="5"/>
      <c r="TNP3" s="5"/>
      <c r="TNQ3" s="5"/>
      <c r="TNR3" s="5"/>
      <c r="TNS3" s="5"/>
      <c r="TNT3" s="5"/>
      <c r="TNU3" s="5"/>
      <c r="TNV3" s="5"/>
      <c r="TNW3" s="5"/>
      <c r="TNX3" s="5"/>
      <c r="TNY3" s="5"/>
      <c r="TNZ3" s="5"/>
      <c r="TOA3" s="5"/>
      <c r="TOB3" s="5"/>
      <c r="TOC3" s="5"/>
      <c r="TOD3" s="5"/>
      <c r="TOE3" s="5"/>
      <c r="TOF3" s="5"/>
      <c r="TOG3" s="5"/>
      <c r="TOH3" s="5"/>
      <c r="TOI3" s="5"/>
      <c r="TOJ3" s="5"/>
      <c r="TOK3" s="5"/>
      <c r="TOL3" s="5"/>
      <c r="TOM3" s="5"/>
      <c r="TON3" s="5"/>
      <c r="TOO3" s="5"/>
      <c r="TOP3" s="5"/>
      <c r="TOQ3" s="5"/>
      <c r="TOR3" s="5"/>
      <c r="TOS3" s="5"/>
      <c r="TOT3" s="5"/>
      <c r="TOU3" s="5"/>
      <c r="TOV3" s="5"/>
      <c r="TOW3" s="5"/>
      <c r="TOX3" s="5"/>
      <c r="TOY3" s="5"/>
      <c r="TOZ3" s="5"/>
      <c r="TPA3" s="5"/>
      <c r="TPB3" s="5"/>
      <c r="TPC3" s="5"/>
      <c r="TPD3" s="5"/>
      <c r="TPE3" s="5"/>
      <c r="TPF3" s="5"/>
      <c r="TPG3" s="5"/>
      <c r="TPH3" s="5"/>
      <c r="TPI3" s="5"/>
      <c r="TPJ3" s="5"/>
      <c r="TPK3" s="5"/>
      <c r="TPL3" s="5"/>
      <c r="TPM3" s="5"/>
      <c r="TPN3" s="5"/>
      <c r="TPO3" s="5"/>
      <c r="TPP3" s="5"/>
      <c r="TPQ3" s="5"/>
      <c r="TPR3" s="5"/>
      <c r="TPS3" s="5"/>
      <c r="TPT3" s="5"/>
      <c r="TPU3" s="5"/>
      <c r="TPV3" s="5"/>
      <c r="TPW3" s="5"/>
      <c r="TPX3" s="5"/>
      <c r="TPY3" s="5"/>
      <c r="TPZ3" s="5"/>
      <c r="TQA3" s="5"/>
      <c r="TQB3" s="5"/>
      <c r="TQC3" s="5"/>
      <c r="TQD3" s="5"/>
      <c r="TQE3" s="5"/>
      <c r="TQF3" s="5"/>
      <c r="TQG3" s="5"/>
      <c r="TQH3" s="5"/>
      <c r="TQI3" s="5"/>
      <c r="TQJ3" s="5"/>
      <c r="TQK3" s="5"/>
      <c r="TQL3" s="5"/>
      <c r="TQM3" s="5"/>
      <c r="TQN3" s="5"/>
      <c r="TQO3" s="5"/>
      <c r="TQP3" s="5"/>
      <c r="TQQ3" s="5"/>
      <c r="TQR3" s="5"/>
      <c r="TQS3" s="5"/>
      <c r="TQT3" s="5"/>
      <c r="TQU3" s="5"/>
      <c r="TQV3" s="5"/>
      <c r="TQW3" s="5"/>
      <c r="TQX3" s="5"/>
      <c r="TQY3" s="5"/>
      <c r="TQZ3" s="5"/>
      <c r="TRA3" s="5"/>
      <c r="TRB3" s="5"/>
      <c r="TRC3" s="5"/>
      <c r="TRD3" s="5"/>
      <c r="TRE3" s="5"/>
      <c r="TRF3" s="5"/>
      <c r="TRG3" s="5"/>
      <c r="TRH3" s="5"/>
      <c r="TRI3" s="5"/>
      <c r="TRJ3" s="5"/>
      <c r="TRK3" s="5"/>
      <c r="TRL3" s="5"/>
      <c r="TRM3" s="5"/>
      <c r="TRN3" s="5"/>
      <c r="TRO3" s="5"/>
      <c r="TRP3" s="5"/>
      <c r="TRQ3" s="5"/>
      <c r="TRR3" s="5"/>
      <c r="TRS3" s="5"/>
      <c r="TRT3" s="5"/>
      <c r="TRU3" s="5"/>
      <c r="TRV3" s="5"/>
      <c r="TRW3" s="5"/>
      <c r="TRX3" s="5"/>
      <c r="TRY3" s="5"/>
      <c r="TRZ3" s="5"/>
      <c r="TSA3" s="5"/>
      <c r="TSB3" s="5"/>
      <c r="TSC3" s="5"/>
      <c r="TSD3" s="5"/>
      <c r="TSE3" s="5"/>
      <c r="TSF3" s="5"/>
      <c r="TSG3" s="5"/>
      <c r="TSH3" s="5"/>
      <c r="TSI3" s="5"/>
      <c r="TSJ3" s="5"/>
      <c r="TSK3" s="5"/>
      <c r="TSL3" s="5"/>
      <c r="TSM3" s="5"/>
      <c r="TSN3" s="5"/>
      <c r="TSO3" s="5"/>
      <c r="TSP3" s="5"/>
      <c r="TSQ3" s="5"/>
      <c r="TSR3" s="5"/>
      <c r="TSS3" s="5"/>
      <c r="TST3" s="5"/>
      <c r="TSU3" s="5"/>
      <c r="TSV3" s="5"/>
      <c r="TSW3" s="5"/>
      <c r="TSX3" s="5"/>
      <c r="TSY3" s="5"/>
      <c r="TSZ3" s="5"/>
      <c r="TTA3" s="5"/>
      <c r="TTB3" s="5"/>
      <c r="TTC3" s="5"/>
      <c r="TTD3" s="5"/>
      <c r="TTE3" s="5"/>
      <c r="TTF3" s="5"/>
      <c r="TTG3" s="5"/>
      <c r="TTH3" s="5"/>
      <c r="TTI3" s="5"/>
      <c r="TTJ3" s="5"/>
      <c r="TTK3" s="5"/>
      <c r="TTL3" s="5"/>
      <c r="TTM3" s="5"/>
      <c r="TTN3" s="5"/>
      <c r="TTO3" s="5"/>
      <c r="TTP3" s="5"/>
      <c r="TTQ3" s="5"/>
      <c r="TTR3" s="5"/>
      <c r="TTS3" s="5"/>
      <c r="TTT3" s="5"/>
      <c r="TTU3" s="5"/>
      <c r="TTV3" s="5"/>
      <c r="TTW3" s="5"/>
      <c r="TTX3" s="5"/>
      <c r="TTY3" s="5"/>
      <c r="TTZ3" s="5"/>
      <c r="TUA3" s="5"/>
      <c r="TUB3" s="5"/>
      <c r="TUC3" s="5"/>
      <c r="TUD3" s="5"/>
      <c r="TUE3" s="5"/>
      <c r="TUF3" s="5"/>
      <c r="TUG3" s="5"/>
      <c r="TUH3" s="5"/>
      <c r="TUI3" s="5"/>
      <c r="TUJ3" s="5"/>
      <c r="TUK3" s="5"/>
      <c r="TUL3" s="5"/>
      <c r="TUM3" s="5"/>
      <c r="TUN3" s="5"/>
      <c r="TUO3" s="5"/>
      <c r="TUP3" s="5"/>
      <c r="TUQ3" s="5"/>
      <c r="TUR3" s="5"/>
      <c r="TUS3" s="5"/>
      <c r="TUT3" s="5"/>
      <c r="TUU3" s="5"/>
      <c r="TUV3" s="5"/>
      <c r="TUW3" s="5"/>
      <c r="TUX3" s="5"/>
      <c r="TUY3" s="5"/>
      <c r="TUZ3" s="5"/>
      <c r="TVA3" s="5"/>
      <c r="TVB3" s="5"/>
      <c r="TVC3" s="5"/>
      <c r="TVD3" s="5"/>
      <c r="TVE3" s="5"/>
      <c r="TVF3" s="5"/>
      <c r="TVG3" s="5"/>
      <c r="TVH3" s="5"/>
      <c r="TVI3" s="5"/>
      <c r="TVJ3" s="5"/>
      <c r="TVK3" s="5"/>
      <c r="TVL3" s="5"/>
      <c r="TVM3" s="5"/>
      <c r="TVN3" s="5"/>
      <c r="TVO3" s="5"/>
      <c r="TVP3" s="5"/>
      <c r="TVQ3" s="5"/>
      <c r="TVR3" s="5"/>
      <c r="TVS3" s="5"/>
      <c r="TVT3" s="5"/>
      <c r="TVU3" s="5"/>
      <c r="TVV3" s="5"/>
      <c r="TVW3" s="5"/>
      <c r="TVX3" s="5"/>
      <c r="TVY3" s="5"/>
      <c r="TVZ3" s="5"/>
      <c r="TWA3" s="5"/>
      <c r="TWB3" s="5"/>
      <c r="TWC3" s="5"/>
      <c r="TWD3" s="5"/>
      <c r="TWE3" s="5"/>
      <c r="TWF3" s="5"/>
      <c r="TWG3" s="5"/>
      <c r="TWH3" s="5"/>
      <c r="TWI3" s="5"/>
      <c r="TWJ3" s="5"/>
      <c r="TWK3" s="5"/>
      <c r="TWL3" s="5"/>
      <c r="TWM3" s="5"/>
      <c r="TWN3" s="5"/>
      <c r="TWO3" s="5"/>
      <c r="TWP3" s="5"/>
      <c r="TWQ3" s="5"/>
      <c r="TWR3" s="5"/>
      <c r="TWS3" s="5"/>
      <c r="TWT3" s="5"/>
      <c r="TWU3" s="5"/>
      <c r="TWV3" s="5"/>
      <c r="TWW3" s="5"/>
      <c r="TWX3" s="5"/>
      <c r="TWY3" s="5"/>
      <c r="TWZ3" s="5"/>
      <c r="TXA3" s="5"/>
      <c r="TXB3" s="5"/>
      <c r="TXC3" s="5"/>
      <c r="TXD3" s="5"/>
      <c r="TXE3" s="5"/>
      <c r="TXF3" s="5"/>
      <c r="TXG3" s="5"/>
      <c r="TXH3" s="5"/>
      <c r="TXI3" s="5"/>
      <c r="TXJ3" s="5"/>
      <c r="TXK3" s="5"/>
      <c r="TXL3" s="5"/>
      <c r="TXM3" s="5"/>
      <c r="TXN3" s="5"/>
      <c r="TXO3" s="5"/>
      <c r="TXP3" s="5"/>
      <c r="TXQ3" s="5"/>
      <c r="TXR3" s="5"/>
      <c r="TXS3" s="5"/>
      <c r="TXT3" s="5"/>
      <c r="TXU3" s="5"/>
      <c r="TXV3" s="5"/>
      <c r="TXW3" s="5"/>
      <c r="TXX3" s="5"/>
      <c r="TXY3" s="5"/>
      <c r="TXZ3" s="5"/>
      <c r="TYA3" s="5"/>
      <c r="TYB3" s="5"/>
      <c r="TYC3" s="5"/>
      <c r="TYD3" s="5"/>
      <c r="TYE3" s="5"/>
      <c r="TYF3" s="5"/>
      <c r="TYG3" s="5"/>
      <c r="TYH3" s="5"/>
      <c r="TYI3" s="5"/>
      <c r="TYJ3" s="5"/>
      <c r="TYK3" s="5"/>
      <c r="TYL3" s="5"/>
      <c r="TYM3" s="5"/>
      <c r="TYN3" s="5"/>
      <c r="TYO3" s="5"/>
      <c r="TYP3" s="5"/>
      <c r="TYQ3" s="5"/>
      <c r="TYR3" s="5"/>
      <c r="TYS3" s="5"/>
      <c r="TYT3" s="5"/>
      <c r="TYU3" s="5"/>
      <c r="TYV3" s="5"/>
      <c r="TYW3" s="5"/>
      <c r="TYX3" s="5"/>
      <c r="TYY3" s="5"/>
      <c r="TYZ3" s="5"/>
      <c r="TZA3" s="5"/>
      <c r="TZB3" s="5"/>
      <c r="TZC3" s="5"/>
      <c r="TZD3" s="5"/>
      <c r="TZE3" s="5"/>
      <c r="TZF3" s="5"/>
      <c r="TZG3" s="5"/>
      <c r="TZH3" s="5"/>
      <c r="TZI3" s="5"/>
      <c r="TZJ3" s="5"/>
      <c r="TZK3" s="5"/>
      <c r="TZL3" s="5"/>
      <c r="TZM3" s="5"/>
      <c r="TZN3" s="5"/>
      <c r="TZO3" s="5"/>
      <c r="TZP3" s="5"/>
      <c r="TZQ3" s="5"/>
      <c r="TZR3" s="5"/>
      <c r="TZS3" s="5"/>
      <c r="TZT3" s="5"/>
      <c r="TZU3" s="5"/>
      <c r="TZV3" s="5"/>
      <c r="TZW3" s="5"/>
      <c r="TZX3" s="5"/>
      <c r="TZY3" s="5"/>
      <c r="TZZ3" s="5"/>
      <c r="UAA3" s="5"/>
      <c r="UAB3" s="5"/>
      <c r="UAC3" s="5"/>
      <c r="UAD3" s="5"/>
      <c r="UAE3" s="5"/>
      <c r="UAF3" s="5"/>
      <c r="UAG3" s="5"/>
      <c r="UAH3" s="5"/>
      <c r="UAI3" s="5"/>
      <c r="UAJ3" s="5"/>
      <c r="UAK3" s="5"/>
      <c r="UAL3" s="5"/>
      <c r="UAM3" s="5"/>
      <c r="UAN3" s="5"/>
      <c r="UAO3" s="5"/>
      <c r="UAP3" s="5"/>
      <c r="UAQ3" s="5"/>
      <c r="UAR3" s="5"/>
      <c r="UAS3" s="5"/>
      <c r="UAT3" s="5"/>
      <c r="UAU3" s="5"/>
      <c r="UAV3" s="5"/>
      <c r="UAW3" s="5"/>
      <c r="UAX3" s="5"/>
      <c r="UAY3" s="5"/>
      <c r="UAZ3" s="5"/>
      <c r="UBA3" s="5"/>
      <c r="UBB3" s="5"/>
      <c r="UBC3" s="5"/>
      <c r="UBD3" s="5"/>
      <c r="UBE3" s="5"/>
      <c r="UBF3" s="5"/>
      <c r="UBG3" s="5"/>
      <c r="UBH3" s="5"/>
      <c r="UBI3" s="5"/>
      <c r="UBJ3" s="5"/>
      <c r="UBK3" s="5"/>
      <c r="UBL3" s="5"/>
      <c r="UBM3" s="5"/>
      <c r="UBN3" s="5"/>
      <c r="UBO3" s="5"/>
      <c r="UBP3" s="5"/>
      <c r="UBQ3" s="5"/>
      <c r="UBR3" s="5"/>
      <c r="UBS3" s="5"/>
      <c r="UBT3" s="5"/>
      <c r="UBU3" s="5"/>
      <c r="UBV3" s="5"/>
      <c r="UBW3" s="5"/>
      <c r="UBX3" s="5"/>
      <c r="UBY3" s="5"/>
      <c r="UBZ3" s="5"/>
      <c r="UCA3" s="5"/>
      <c r="UCB3" s="5"/>
      <c r="UCC3" s="5"/>
      <c r="UCD3" s="5"/>
      <c r="UCE3" s="5"/>
      <c r="UCF3" s="5"/>
      <c r="UCG3" s="5"/>
      <c r="UCH3" s="5"/>
      <c r="UCI3" s="5"/>
      <c r="UCJ3" s="5"/>
      <c r="UCK3" s="5"/>
      <c r="UCL3" s="5"/>
      <c r="UCM3" s="5"/>
      <c r="UCN3" s="5"/>
      <c r="UCO3" s="5"/>
      <c r="UCP3" s="5"/>
      <c r="UCQ3" s="5"/>
      <c r="UCR3" s="5"/>
      <c r="UCS3" s="5"/>
      <c r="UCT3" s="5"/>
      <c r="UCU3" s="5"/>
      <c r="UCV3" s="5"/>
      <c r="UCW3" s="5"/>
      <c r="UCX3" s="5"/>
      <c r="UCY3" s="5"/>
      <c r="UCZ3" s="5"/>
      <c r="UDA3" s="5"/>
      <c r="UDB3" s="5"/>
      <c r="UDC3" s="5"/>
      <c r="UDD3" s="5"/>
      <c r="UDE3" s="5"/>
      <c r="UDF3" s="5"/>
      <c r="UDG3" s="5"/>
      <c r="UDH3" s="5"/>
      <c r="UDI3" s="5"/>
      <c r="UDJ3" s="5"/>
      <c r="UDK3" s="5"/>
      <c r="UDL3" s="5"/>
      <c r="UDM3" s="5"/>
      <c r="UDN3" s="5"/>
      <c r="UDO3" s="5"/>
      <c r="UDP3" s="5"/>
      <c r="UDQ3" s="5"/>
      <c r="UDR3" s="5"/>
      <c r="UDS3" s="5"/>
      <c r="UDT3" s="5"/>
      <c r="UDU3" s="5"/>
      <c r="UDV3" s="5"/>
      <c r="UDW3" s="5"/>
      <c r="UDX3" s="5"/>
      <c r="UDY3" s="5"/>
      <c r="UDZ3" s="5"/>
      <c r="UEA3" s="5"/>
      <c r="UEB3" s="5"/>
      <c r="UEC3" s="5"/>
      <c r="UED3" s="5"/>
      <c r="UEE3" s="5"/>
      <c r="UEF3" s="5"/>
      <c r="UEG3" s="5"/>
      <c r="UEH3" s="5"/>
      <c r="UEI3" s="5"/>
      <c r="UEJ3" s="5"/>
      <c r="UEK3" s="5"/>
      <c r="UEL3" s="5"/>
      <c r="UEM3" s="5"/>
      <c r="UEN3" s="5"/>
      <c r="UEO3" s="5"/>
      <c r="UEP3" s="5"/>
      <c r="UEQ3" s="5"/>
      <c r="UER3" s="5"/>
      <c r="UES3" s="5"/>
      <c r="UET3" s="5"/>
      <c r="UEU3" s="5"/>
      <c r="UEV3" s="5"/>
      <c r="UEW3" s="5"/>
      <c r="UEX3" s="5"/>
      <c r="UEY3" s="5"/>
      <c r="UEZ3" s="5"/>
      <c r="UFA3" s="5"/>
      <c r="UFB3" s="5"/>
      <c r="UFC3" s="5"/>
      <c r="UFD3" s="5"/>
      <c r="UFE3" s="5"/>
      <c r="UFF3" s="5"/>
      <c r="UFG3" s="5"/>
      <c r="UFH3" s="5"/>
      <c r="UFI3" s="5"/>
      <c r="UFJ3" s="5"/>
      <c r="UFK3" s="5"/>
      <c r="UFL3" s="5"/>
      <c r="UFM3" s="5"/>
      <c r="UFN3" s="5"/>
      <c r="UFO3" s="5"/>
      <c r="UFP3" s="5"/>
      <c r="UFQ3" s="5"/>
      <c r="UFR3" s="5"/>
      <c r="UFS3" s="5"/>
      <c r="UFT3" s="5"/>
      <c r="UFU3" s="5"/>
      <c r="UFV3" s="5"/>
      <c r="UFW3" s="5"/>
      <c r="UFX3" s="5"/>
      <c r="UFY3" s="5"/>
      <c r="UFZ3" s="5"/>
      <c r="UGA3" s="5"/>
      <c r="UGB3" s="5"/>
      <c r="UGC3" s="5"/>
      <c r="UGD3" s="5"/>
      <c r="UGE3" s="5"/>
      <c r="UGF3" s="5"/>
      <c r="UGG3" s="5"/>
      <c r="UGH3" s="5"/>
      <c r="UGI3" s="5"/>
      <c r="UGJ3" s="5"/>
      <c r="UGK3" s="5"/>
      <c r="UGL3" s="5"/>
      <c r="UGM3" s="5"/>
      <c r="UGN3" s="5"/>
      <c r="UGO3" s="5"/>
      <c r="UGP3" s="5"/>
      <c r="UGQ3" s="5"/>
      <c r="UGR3" s="5"/>
      <c r="UGS3" s="5"/>
      <c r="UGT3" s="5"/>
      <c r="UGU3" s="5"/>
      <c r="UGV3" s="5"/>
      <c r="UGW3" s="5"/>
      <c r="UGX3" s="5"/>
      <c r="UGY3" s="5"/>
      <c r="UGZ3" s="5"/>
      <c r="UHA3" s="5"/>
      <c r="UHB3" s="5"/>
      <c r="UHC3" s="5"/>
      <c r="UHD3" s="5"/>
      <c r="UHE3" s="5"/>
      <c r="UHF3" s="5"/>
      <c r="UHG3" s="5"/>
      <c r="UHH3" s="5"/>
      <c r="UHI3" s="5"/>
      <c r="UHJ3" s="5"/>
      <c r="UHK3" s="5"/>
      <c r="UHL3" s="5"/>
      <c r="UHM3" s="5"/>
      <c r="UHN3" s="5"/>
      <c r="UHO3" s="5"/>
      <c r="UHP3" s="5"/>
      <c r="UHQ3" s="5"/>
      <c r="UHR3" s="5"/>
      <c r="UHS3" s="5"/>
      <c r="UHT3" s="5"/>
      <c r="UHU3" s="5"/>
      <c r="UHV3" s="5"/>
      <c r="UHW3" s="5"/>
      <c r="UHX3" s="5"/>
      <c r="UHY3" s="5"/>
      <c r="UHZ3" s="5"/>
      <c r="UIA3" s="5"/>
      <c r="UIB3" s="5"/>
      <c r="UIC3" s="5"/>
      <c r="UID3" s="5"/>
      <c r="UIE3" s="5"/>
      <c r="UIF3" s="5"/>
      <c r="UIG3" s="5"/>
      <c r="UIH3" s="5"/>
      <c r="UII3" s="5"/>
      <c r="UIJ3" s="5"/>
      <c r="UIK3" s="5"/>
      <c r="UIL3" s="5"/>
      <c r="UIM3" s="5"/>
      <c r="UIN3" s="5"/>
      <c r="UIO3" s="5"/>
      <c r="UIP3" s="5"/>
      <c r="UIQ3" s="5"/>
      <c r="UIR3" s="5"/>
      <c r="UIS3" s="5"/>
      <c r="UIT3" s="5"/>
      <c r="UIU3" s="5"/>
      <c r="UIV3" s="5"/>
      <c r="UIW3" s="5"/>
      <c r="UIX3" s="5"/>
      <c r="UIY3" s="5"/>
      <c r="UIZ3" s="5"/>
      <c r="UJA3" s="5"/>
      <c r="UJB3" s="5"/>
      <c r="UJC3" s="5"/>
      <c r="UJD3" s="5"/>
      <c r="UJE3" s="5"/>
      <c r="UJF3" s="5"/>
      <c r="UJG3" s="5"/>
      <c r="UJH3" s="5"/>
      <c r="UJI3" s="5"/>
      <c r="UJJ3" s="5"/>
      <c r="UJK3" s="5"/>
      <c r="UJL3" s="5"/>
      <c r="UJM3" s="5"/>
      <c r="UJN3" s="5"/>
      <c r="UJO3" s="5"/>
      <c r="UJP3" s="5"/>
      <c r="UJQ3" s="5"/>
      <c r="UJR3" s="5"/>
      <c r="UJS3" s="5"/>
      <c r="UJT3" s="5"/>
      <c r="UJU3" s="5"/>
      <c r="UJV3" s="5"/>
      <c r="UJW3" s="5"/>
      <c r="UJX3" s="5"/>
      <c r="UJY3" s="5"/>
      <c r="UJZ3" s="5"/>
      <c r="UKA3" s="5"/>
      <c r="UKB3" s="5"/>
      <c r="UKC3" s="5"/>
      <c r="UKD3" s="5"/>
      <c r="UKE3" s="5"/>
      <c r="UKF3" s="5"/>
      <c r="UKG3" s="5"/>
      <c r="UKH3" s="5"/>
      <c r="UKI3" s="5"/>
      <c r="UKJ3" s="5"/>
      <c r="UKK3" s="5"/>
      <c r="UKL3" s="5"/>
      <c r="UKM3" s="5"/>
      <c r="UKN3" s="5"/>
      <c r="UKO3" s="5"/>
      <c r="UKP3" s="5"/>
      <c r="UKQ3" s="5"/>
      <c r="UKR3" s="5"/>
      <c r="UKS3" s="5"/>
      <c r="UKT3" s="5"/>
      <c r="UKU3" s="5"/>
      <c r="UKV3" s="5"/>
      <c r="UKW3" s="5"/>
      <c r="UKX3" s="5"/>
      <c r="UKY3" s="5"/>
      <c r="UKZ3" s="5"/>
      <c r="ULA3" s="5"/>
      <c r="ULB3" s="5"/>
      <c r="ULC3" s="5"/>
      <c r="ULD3" s="5"/>
      <c r="ULE3" s="5"/>
      <c r="ULF3" s="5"/>
      <c r="ULG3" s="5"/>
      <c r="ULH3" s="5"/>
      <c r="ULI3" s="5"/>
      <c r="ULJ3" s="5"/>
      <c r="ULK3" s="5"/>
      <c r="ULL3" s="5"/>
      <c r="ULM3" s="5"/>
      <c r="ULN3" s="5"/>
      <c r="ULO3" s="5"/>
      <c r="ULP3" s="5"/>
      <c r="ULQ3" s="5"/>
      <c r="ULR3" s="5"/>
      <c r="ULS3" s="5"/>
      <c r="ULT3" s="5"/>
      <c r="ULU3" s="5"/>
      <c r="ULV3" s="5"/>
      <c r="ULW3" s="5"/>
      <c r="ULX3" s="5"/>
      <c r="ULY3" s="5"/>
      <c r="ULZ3" s="5"/>
      <c r="UMA3" s="5"/>
      <c r="UMB3" s="5"/>
      <c r="UMC3" s="5"/>
      <c r="UMD3" s="5"/>
      <c r="UME3" s="5"/>
      <c r="UMF3" s="5"/>
      <c r="UMG3" s="5"/>
      <c r="UMH3" s="5"/>
      <c r="UMI3" s="5"/>
      <c r="UMJ3" s="5"/>
      <c r="UMK3" s="5"/>
      <c r="UML3" s="5"/>
      <c r="UMM3" s="5"/>
      <c r="UMN3" s="5"/>
      <c r="UMO3" s="5"/>
      <c r="UMP3" s="5"/>
      <c r="UMQ3" s="5"/>
      <c r="UMR3" s="5"/>
      <c r="UMS3" s="5"/>
      <c r="UMT3" s="5"/>
      <c r="UMU3" s="5"/>
      <c r="UMV3" s="5"/>
      <c r="UMW3" s="5"/>
      <c r="UMX3" s="5"/>
      <c r="UMY3" s="5"/>
      <c r="UMZ3" s="5"/>
      <c r="UNA3" s="5"/>
      <c r="UNB3" s="5"/>
      <c r="UNC3" s="5"/>
      <c r="UND3" s="5"/>
      <c r="UNE3" s="5"/>
      <c r="UNF3" s="5"/>
      <c r="UNG3" s="5"/>
      <c r="UNH3" s="5"/>
      <c r="UNI3" s="5"/>
      <c r="UNJ3" s="5"/>
      <c r="UNK3" s="5"/>
      <c r="UNL3" s="5"/>
      <c r="UNM3" s="5"/>
      <c r="UNN3" s="5"/>
      <c r="UNO3" s="5"/>
      <c r="UNP3" s="5"/>
      <c r="UNQ3" s="5"/>
      <c r="UNR3" s="5"/>
      <c r="UNS3" s="5"/>
      <c r="UNT3" s="5"/>
      <c r="UNU3" s="5"/>
      <c r="UNV3" s="5"/>
      <c r="UNW3" s="5"/>
      <c r="UNX3" s="5"/>
      <c r="UNY3" s="5"/>
      <c r="UNZ3" s="5"/>
      <c r="UOA3" s="5"/>
      <c r="UOB3" s="5"/>
      <c r="UOC3" s="5"/>
      <c r="UOD3" s="5"/>
      <c r="UOE3" s="5"/>
      <c r="UOF3" s="5"/>
      <c r="UOG3" s="5"/>
      <c r="UOH3" s="5"/>
      <c r="UOI3" s="5"/>
      <c r="UOJ3" s="5"/>
      <c r="UOK3" s="5"/>
      <c r="UOL3" s="5"/>
      <c r="UOM3" s="5"/>
      <c r="UON3" s="5"/>
      <c r="UOO3" s="5"/>
      <c r="UOP3" s="5"/>
      <c r="UOQ3" s="5"/>
      <c r="UOR3" s="5"/>
      <c r="UOS3" s="5"/>
      <c r="UOT3" s="5"/>
      <c r="UOU3" s="5"/>
      <c r="UOV3" s="5"/>
      <c r="UOW3" s="5"/>
      <c r="UOX3" s="5"/>
      <c r="UOY3" s="5"/>
      <c r="UOZ3" s="5"/>
      <c r="UPA3" s="5"/>
      <c r="UPB3" s="5"/>
      <c r="UPC3" s="5"/>
      <c r="UPD3" s="5"/>
      <c r="UPE3" s="5"/>
      <c r="UPF3" s="5"/>
      <c r="UPG3" s="5"/>
      <c r="UPH3" s="5"/>
      <c r="UPI3" s="5"/>
      <c r="UPJ3" s="5"/>
      <c r="UPK3" s="5"/>
      <c r="UPL3" s="5"/>
      <c r="UPM3" s="5"/>
      <c r="UPN3" s="5"/>
      <c r="UPO3" s="5"/>
      <c r="UPP3" s="5"/>
      <c r="UPQ3" s="5"/>
      <c r="UPR3" s="5"/>
      <c r="UPS3" s="5"/>
      <c r="UPT3" s="5"/>
      <c r="UPU3" s="5"/>
      <c r="UPV3" s="5"/>
      <c r="UPW3" s="5"/>
      <c r="UPX3" s="5"/>
      <c r="UPY3" s="5"/>
      <c r="UPZ3" s="5"/>
      <c r="UQA3" s="5"/>
      <c r="UQB3" s="5"/>
      <c r="UQC3" s="5"/>
      <c r="UQD3" s="5"/>
      <c r="UQE3" s="5"/>
      <c r="UQF3" s="5"/>
      <c r="UQG3" s="5"/>
      <c r="UQH3" s="5"/>
      <c r="UQI3" s="5"/>
      <c r="UQJ3" s="5"/>
      <c r="UQK3" s="5"/>
      <c r="UQL3" s="5"/>
      <c r="UQM3" s="5"/>
      <c r="UQN3" s="5"/>
      <c r="UQO3" s="5"/>
      <c r="UQP3" s="5"/>
      <c r="UQQ3" s="5"/>
      <c r="UQR3" s="5"/>
      <c r="UQS3" s="5"/>
      <c r="UQT3" s="5"/>
      <c r="UQU3" s="5"/>
      <c r="UQV3" s="5"/>
      <c r="UQW3" s="5"/>
      <c r="UQX3" s="5"/>
      <c r="UQY3" s="5"/>
      <c r="UQZ3" s="5"/>
      <c r="URA3" s="5"/>
      <c r="URB3" s="5"/>
      <c r="URC3" s="5"/>
      <c r="URD3" s="5"/>
      <c r="URE3" s="5"/>
      <c r="URF3" s="5"/>
      <c r="URG3" s="5"/>
      <c r="URH3" s="5"/>
      <c r="URI3" s="5"/>
      <c r="URJ3" s="5"/>
      <c r="URK3" s="5"/>
      <c r="URL3" s="5"/>
      <c r="URM3" s="5"/>
      <c r="URN3" s="5"/>
      <c r="URO3" s="5"/>
      <c r="URP3" s="5"/>
      <c r="URQ3" s="5"/>
      <c r="URR3" s="5"/>
      <c r="URS3" s="5"/>
      <c r="URT3" s="5"/>
      <c r="URU3" s="5"/>
      <c r="URV3" s="5"/>
      <c r="URW3" s="5"/>
      <c r="URX3" s="5"/>
      <c r="URY3" s="5"/>
      <c r="URZ3" s="5"/>
      <c r="USA3" s="5"/>
      <c r="USB3" s="5"/>
      <c r="USC3" s="5"/>
      <c r="USD3" s="5"/>
      <c r="USE3" s="5"/>
      <c r="USF3" s="5"/>
      <c r="USG3" s="5"/>
      <c r="USH3" s="5"/>
      <c r="USI3" s="5"/>
      <c r="USJ3" s="5"/>
      <c r="USK3" s="5"/>
      <c r="USL3" s="5"/>
      <c r="USM3" s="5"/>
      <c r="USN3" s="5"/>
      <c r="USO3" s="5"/>
      <c r="USP3" s="5"/>
      <c r="USQ3" s="5"/>
      <c r="USR3" s="5"/>
      <c r="USS3" s="5"/>
      <c r="UST3" s="5"/>
      <c r="USU3" s="5"/>
      <c r="USV3" s="5"/>
      <c r="USW3" s="5"/>
      <c r="USX3" s="5"/>
      <c r="USY3" s="5"/>
      <c r="USZ3" s="5"/>
      <c r="UTA3" s="5"/>
      <c r="UTB3" s="5"/>
      <c r="UTC3" s="5"/>
      <c r="UTD3" s="5"/>
      <c r="UTE3" s="5"/>
      <c r="UTF3" s="5"/>
      <c r="UTG3" s="5"/>
      <c r="UTH3" s="5"/>
      <c r="UTI3" s="5"/>
      <c r="UTJ3" s="5"/>
      <c r="UTK3" s="5"/>
      <c r="UTL3" s="5"/>
      <c r="UTM3" s="5"/>
      <c r="UTN3" s="5"/>
      <c r="UTO3" s="5"/>
      <c r="UTP3" s="5"/>
      <c r="UTQ3" s="5"/>
      <c r="UTR3" s="5"/>
      <c r="UTS3" s="5"/>
      <c r="UTT3" s="5"/>
      <c r="UTU3" s="5"/>
      <c r="UTV3" s="5"/>
      <c r="UTW3" s="5"/>
      <c r="UTX3" s="5"/>
      <c r="UTY3" s="5"/>
      <c r="UTZ3" s="5"/>
      <c r="UUA3" s="5"/>
      <c r="UUB3" s="5"/>
      <c r="UUC3" s="5"/>
      <c r="UUD3" s="5"/>
      <c r="UUE3" s="5"/>
      <c r="UUF3" s="5"/>
      <c r="UUG3" s="5"/>
      <c r="UUH3" s="5"/>
      <c r="UUI3" s="5"/>
      <c r="UUJ3" s="5"/>
      <c r="UUK3" s="5"/>
      <c r="UUL3" s="5"/>
      <c r="UUM3" s="5"/>
      <c r="UUN3" s="5"/>
      <c r="UUO3" s="5"/>
      <c r="UUP3" s="5"/>
      <c r="UUQ3" s="5"/>
      <c r="UUR3" s="5"/>
      <c r="UUS3" s="5"/>
      <c r="UUT3" s="5"/>
      <c r="UUU3" s="5"/>
      <c r="UUV3" s="5"/>
      <c r="UUW3" s="5"/>
      <c r="UUX3" s="5"/>
      <c r="UUY3" s="5"/>
      <c r="UUZ3" s="5"/>
      <c r="UVA3" s="5"/>
      <c r="UVB3" s="5"/>
      <c r="UVC3" s="5"/>
      <c r="UVD3" s="5"/>
      <c r="UVE3" s="5"/>
      <c r="UVF3" s="5"/>
      <c r="UVG3" s="5"/>
      <c r="UVH3" s="5"/>
      <c r="UVI3" s="5"/>
      <c r="UVJ3" s="5"/>
      <c r="UVK3" s="5"/>
      <c r="UVL3" s="5"/>
      <c r="UVM3" s="5"/>
      <c r="UVN3" s="5"/>
      <c r="UVO3" s="5"/>
      <c r="UVP3" s="5"/>
      <c r="UVQ3" s="5"/>
      <c r="UVR3" s="5"/>
      <c r="UVS3" s="5"/>
      <c r="UVT3" s="5"/>
      <c r="UVU3" s="5"/>
      <c r="UVV3" s="5"/>
      <c r="UVW3" s="5"/>
      <c r="UVX3" s="5"/>
      <c r="UVY3" s="5"/>
      <c r="UVZ3" s="5"/>
      <c r="UWA3" s="5"/>
      <c r="UWB3" s="5"/>
      <c r="UWC3" s="5"/>
      <c r="UWD3" s="5"/>
      <c r="UWE3" s="5"/>
      <c r="UWF3" s="5"/>
      <c r="UWG3" s="5"/>
      <c r="UWH3" s="5"/>
      <c r="UWI3" s="5"/>
      <c r="UWJ3" s="5"/>
      <c r="UWK3" s="5"/>
      <c r="UWL3" s="5"/>
      <c r="UWM3" s="5"/>
      <c r="UWN3" s="5"/>
      <c r="UWO3" s="5"/>
      <c r="UWP3" s="5"/>
      <c r="UWQ3" s="5"/>
      <c r="UWR3" s="5"/>
      <c r="UWS3" s="5"/>
      <c r="UWT3" s="5"/>
      <c r="UWU3" s="5"/>
      <c r="UWV3" s="5"/>
      <c r="UWW3" s="5"/>
      <c r="UWX3" s="5"/>
      <c r="UWY3" s="5"/>
      <c r="UWZ3" s="5"/>
      <c r="UXA3" s="5"/>
      <c r="UXB3" s="5"/>
      <c r="UXC3" s="5"/>
      <c r="UXD3" s="5"/>
      <c r="UXE3" s="5"/>
      <c r="UXF3" s="5"/>
      <c r="UXG3" s="5"/>
      <c r="UXH3" s="5"/>
      <c r="UXI3" s="5"/>
      <c r="UXJ3" s="5"/>
      <c r="UXK3" s="5"/>
      <c r="UXL3" s="5"/>
      <c r="UXM3" s="5"/>
      <c r="UXN3" s="5"/>
      <c r="UXO3" s="5"/>
      <c r="UXP3" s="5"/>
      <c r="UXQ3" s="5"/>
      <c r="UXR3" s="5"/>
      <c r="UXS3" s="5"/>
      <c r="UXT3" s="5"/>
      <c r="UXU3" s="5"/>
      <c r="UXV3" s="5"/>
      <c r="UXW3" s="5"/>
      <c r="UXX3" s="5"/>
      <c r="UXY3" s="5"/>
      <c r="UXZ3" s="5"/>
      <c r="UYA3" s="5"/>
      <c r="UYB3" s="5"/>
      <c r="UYC3" s="5"/>
      <c r="UYD3" s="5"/>
      <c r="UYE3" s="5"/>
      <c r="UYF3" s="5"/>
      <c r="UYG3" s="5"/>
      <c r="UYH3" s="5"/>
      <c r="UYI3" s="5"/>
      <c r="UYJ3" s="5"/>
      <c r="UYK3" s="5"/>
      <c r="UYL3" s="5"/>
      <c r="UYM3" s="5"/>
      <c r="UYN3" s="5"/>
      <c r="UYO3" s="5"/>
      <c r="UYP3" s="5"/>
      <c r="UYQ3" s="5"/>
      <c r="UYR3" s="5"/>
      <c r="UYS3" s="5"/>
      <c r="UYT3" s="5"/>
      <c r="UYU3" s="5"/>
      <c r="UYV3" s="5"/>
      <c r="UYW3" s="5"/>
      <c r="UYX3" s="5"/>
      <c r="UYY3" s="5"/>
      <c r="UYZ3" s="5"/>
      <c r="UZA3" s="5"/>
      <c r="UZB3" s="5"/>
      <c r="UZC3" s="5"/>
      <c r="UZD3" s="5"/>
      <c r="UZE3" s="5"/>
      <c r="UZF3" s="5"/>
      <c r="UZG3" s="5"/>
      <c r="UZH3" s="5"/>
      <c r="UZI3" s="5"/>
      <c r="UZJ3" s="5"/>
      <c r="UZK3" s="5"/>
      <c r="UZL3" s="5"/>
      <c r="UZM3" s="5"/>
      <c r="UZN3" s="5"/>
      <c r="UZO3" s="5"/>
      <c r="UZP3" s="5"/>
      <c r="UZQ3" s="5"/>
      <c r="UZR3" s="5"/>
      <c r="UZS3" s="5"/>
      <c r="UZT3" s="5"/>
      <c r="UZU3" s="5"/>
      <c r="UZV3" s="5"/>
      <c r="UZW3" s="5"/>
      <c r="UZX3" s="5"/>
      <c r="UZY3" s="5"/>
      <c r="UZZ3" s="5"/>
      <c r="VAA3" s="5"/>
      <c r="VAB3" s="5"/>
      <c r="VAC3" s="5"/>
      <c r="VAD3" s="5"/>
      <c r="VAE3" s="5"/>
      <c r="VAF3" s="5"/>
      <c r="VAG3" s="5"/>
      <c r="VAH3" s="5"/>
      <c r="VAI3" s="5"/>
      <c r="VAJ3" s="5"/>
      <c r="VAK3" s="5"/>
      <c r="VAL3" s="5"/>
      <c r="VAM3" s="5"/>
      <c r="VAN3" s="5"/>
      <c r="VAO3" s="5"/>
      <c r="VAP3" s="5"/>
      <c r="VAQ3" s="5"/>
      <c r="VAR3" s="5"/>
      <c r="VAS3" s="5"/>
      <c r="VAT3" s="5"/>
      <c r="VAU3" s="5"/>
      <c r="VAV3" s="5"/>
      <c r="VAW3" s="5"/>
      <c r="VAX3" s="5"/>
      <c r="VAY3" s="5"/>
      <c r="VAZ3" s="5"/>
      <c r="VBA3" s="5"/>
      <c r="VBB3" s="5"/>
      <c r="VBC3" s="5"/>
      <c r="VBD3" s="5"/>
      <c r="VBE3" s="5"/>
      <c r="VBF3" s="5"/>
      <c r="VBG3" s="5"/>
      <c r="VBH3" s="5"/>
      <c r="VBI3" s="5"/>
      <c r="VBJ3" s="5"/>
      <c r="VBK3" s="5"/>
      <c r="VBL3" s="5"/>
      <c r="VBM3" s="5"/>
      <c r="VBN3" s="5"/>
      <c r="VBO3" s="5"/>
      <c r="VBP3" s="5"/>
      <c r="VBQ3" s="5"/>
      <c r="VBR3" s="5"/>
      <c r="VBS3" s="5"/>
      <c r="VBT3" s="5"/>
      <c r="VBU3" s="5"/>
      <c r="VBV3" s="5"/>
      <c r="VBW3" s="5"/>
      <c r="VBX3" s="5"/>
      <c r="VBY3" s="5"/>
      <c r="VBZ3" s="5"/>
      <c r="VCA3" s="5"/>
      <c r="VCB3" s="5"/>
      <c r="VCC3" s="5"/>
      <c r="VCD3" s="5"/>
      <c r="VCE3" s="5"/>
      <c r="VCF3" s="5"/>
      <c r="VCG3" s="5"/>
      <c r="VCH3" s="5"/>
      <c r="VCI3" s="5"/>
      <c r="VCJ3" s="5"/>
      <c r="VCK3" s="5"/>
      <c r="VCL3" s="5"/>
      <c r="VCM3" s="5"/>
      <c r="VCN3" s="5"/>
      <c r="VCO3" s="5"/>
      <c r="VCP3" s="5"/>
      <c r="VCQ3" s="5"/>
      <c r="VCR3" s="5"/>
      <c r="VCS3" s="5"/>
      <c r="VCT3" s="5"/>
      <c r="VCU3" s="5"/>
      <c r="VCV3" s="5"/>
      <c r="VCW3" s="5"/>
      <c r="VCX3" s="5"/>
      <c r="VCY3" s="5"/>
      <c r="VCZ3" s="5"/>
      <c r="VDA3" s="5"/>
      <c r="VDB3" s="5"/>
      <c r="VDC3" s="5"/>
      <c r="VDD3" s="5"/>
      <c r="VDE3" s="5"/>
      <c r="VDF3" s="5"/>
      <c r="VDG3" s="5"/>
      <c r="VDH3" s="5"/>
      <c r="VDI3" s="5"/>
      <c r="VDJ3" s="5"/>
      <c r="VDK3" s="5"/>
      <c r="VDL3" s="5"/>
      <c r="VDM3" s="5"/>
      <c r="VDN3" s="5"/>
      <c r="VDO3" s="5"/>
      <c r="VDP3" s="5"/>
      <c r="VDQ3" s="5"/>
      <c r="VDR3" s="5"/>
      <c r="VDS3" s="5"/>
      <c r="VDT3" s="5"/>
      <c r="VDU3" s="5"/>
      <c r="VDV3" s="5"/>
      <c r="VDW3" s="5"/>
      <c r="VDX3" s="5"/>
      <c r="VDY3" s="5"/>
      <c r="VDZ3" s="5"/>
      <c r="VEA3" s="5"/>
      <c r="VEB3" s="5"/>
      <c r="VEC3" s="5"/>
      <c r="VED3" s="5"/>
      <c r="VEE3" s="5"/>
      <c r="VEF3" s="5"/>
      <c r="VEG3" s="5"/>
      <c r="VEH3" s="5"/>
      <c r="VEI3" s="5"/>
      <c r="VEJ3" s="5"/>
      <c r="VEK3" s="5"/>
      <c r="VEL3" s="5"/>
      <c r="VEM3" s="5"/>
      <c r="VEN3" s="5"/>
      <c r="VEO3" s="5"/>
      <c r="VEP3" s="5"/>
      <c r="VEQ3" s="5"/>
      <c r="VER3" s="5"/>
      <c r="VES3" s="5"/>
      <c r="VET3" s="5"/>
      <c r="VEU3" s="5"/>
      <c r="VEV3" s="5"/>
      <c r="VEW3" s="5"/>
      <c r="VEX3" s="5"/>
      <c r="VEY3" s="5"/>
      <c r="VEZ3" s="5"/>
      <c r="VFA3" s="5"/>
      <c r="VFB3" s="5"/>
      <c r="VFC3" s="5"/>
      <c r="VFD3" s="5"/>
      <c r="VFE3" s="5"/>
      <c r="VFF3" s="5"/>
      <c r="VFG3" s="5"/>
      <c r="VFH3" s="5"/>
      <c r="VFI3" s="5"/>
      <c r="VFJ3" s="5"/>
      <c r="VFK3" s="5"/>
      <c r="VFL3" s="5"/>
      <c r="VFM3" s="5"/>
      <c r="VFN3" s="5"/>
      <c r="VFO3" s="5"/>
      <c r="VFP3" s="5"/>
      <c r="VFQ3" s="5"/>
      <c r="VFR3" s="5"/>
      <c r="VFS3" s="5"/>
      <c r="VFT3" s="5"/>
      <c r="VFU3" s="5"/>
      <c r="VFV3" s="5"/>
      <c r="VFW3" s="5"/>
      <c r="VFX3" s="5"/>
      <c r="VFY3" s="5"/>
      <c r="VFZ3" s="5"/>
      <c r="VGA3" s="5"/>
      <c r="VGB3" s="5"/>
      <c r="VGC3" s="5"/>
      <c r="VGD3" s="5"/>
      <c r="VGE3" s="5"/>
      <c r="VGF3" s="5"/>
      <c r="VGG3" s="5"/>
      <c r="VGH3" s="5"/>
      <c r="VGI3" s="5"/>
      <c r="VGJ3" s="5"/>
      <c r="VGK3" s="5"/>
      <c r="VGL3" s="5"/>
      <c r="VGM3" s="5"/>
      <c r="VGN3" s="5"/>
      <c r="VGO3" s="5"/>
      <c r="VGP3" s="5"/>
      <c r="VGQ3" s="5"/>
      <c r="VGR3" s="5"/>
      <c r="VGS3" s="5"/>
      <c r="VGT3" s="5"/>
      <c r="VGU3" s="5"/>
      <c r="VGV3" s="5"/>
      <c r="VGW3" s="5"/>
      <c r="VGX3" s="5"/>
      <c r="VGY3" s="5"/>
      <c r="VGZ3" s="5"/>
      <c r="VHA3" s="5"/>
      <c r="VHB3" s="5"/>
      <c r="VHC3" s="5"/>
      <c r="VHD3" s="5"/>
      <c r="VHE3" s="5"/>
      <c r="VHF3" s="5"/>
      <c r="VHG3" s="5"/>
      <c r="VHH3" s="5"/>
      <c r="VHI3" s="5"/>
      <c r="VHJ3" s="5"/>
      <c r="VHK3" s="5"/>
      <c r="VHL3" s="5"/>
      <c r="VHM3" s="5"/>
      <c r="VHN3" s="5"/>
      <c r="VHO3" s="5"/>
      <c r="VHP3" s="5"/>
      <c r="VHQ3" s="5"/>
      <c r="VHR3" s="5"/>
      <c r="VHS3" s="5"/>
      <c r="VHT3" s="5"/>
      <c r="VHU3" s="5"/>
      <c r="VHV3" s="5"/>
      <c r="VHW3" s="5"/>
      <c r="VHX3" s="5"/>
      <c r="VHY3" s="5"/>
      <c r="VHZ3" s="5"/>
      <c r="VIA3" s="5"/>
      <c r="VIB3" s="5"/>
      <c r="VIC3" s="5"/>
      <c r="VID3" s="5"/>
      <c r="VIE3" s="5"/>
      <c r="VIF3" s="5"/>
      <c r="VIG3" s="5"/>
      <c r="VIH3" s="5"/>
      <c r="VII3" s="5"/>
      <c r="VIJ3" s="5"/>
      <c r="VIK3" s="5"/>
      <c r="VIL3" s="5"/>
      <c r="VIM3" s="5"/>
      <c r="VIN3" s="5"/>
      <c r="VIO3" s="5"/>
      <c r="VIP3" s="5"/>
      <c r="VIQ3" s="5"/>
      <c r="VIR3" s="5"/>
      <c r="VIS3" s="5"/>
      <c r="VIT3" s="5"/>
      <c r="VIU3" s="5"/>
      <c r="VIV3" s="5"/>
      <c r="VIW3" s="5"/>
      <c r="VIX3" s="5"/>
      <c r="VIY3" s="5"/>
      <c r="VIZ3" s="5"/>
      <c r="VJA3" s="5"/>
      <c r="VJB3" s="5"/>
      <c r="VJC3" s="5"/>
      <c r="VJD3" s="5"/>
      <c r="VJE3" s="5"/>
      <c r="VJF3" s="5"/>
      <c r="VJG3" s="5"/>
      <c r="VJH3" s="5"/>
      <c r="VJI3" s="5"/>
      <c r="VJJ3" s="5"/>
      <c r="VJK3" s="5"/>
      <c r="VJL3" s="5"/>
      <c r="VJM3" s="5"/>
      <c r="VJN3" s="5"/>
      <c r="VJO3" s="5"/>
      <c r="VJP3" s="5"/>
      <c r="VJQ3" s="5"/>
      <c r="VJR3" s="5"/>
      <c r="VJS3" s="5"/>
      <c r="VJT3" s="5"/>
      <c r="VJU3" s="5"/>
      <c r="VJV3" s="5"/>
      <c r="VJW3" s="5"/>
      <c r="VJX3" s="5"/>
      <c r="VJY3" s="5"/>
      <c r="VJZ3" s="5"/>
      <c r="VKA3" s="5"/>
      <c r="VKB3" s="5"/>
      <c r="VKC3" s="5"/>
      <c r="VKD3" s="5"/>
      <c r="VKE3" s="5"/>
      <c r="VKF3" s="5"/>
      <c r="VKG3" s="5"/>
      <c r="VKH3" s="5"/>
      <c r="VKI3" s="5"/>
      <c r="VKJ3" s="5"/>
      <c r="VKK3" s="5"/>
      <c r="VKL3" s="5"/>
      <c r="VKM3" s="5"/>
      <c r="VKN3" s="5"/>
      <c r="VKO3" s="5"/>
      <c r="VKP3" s="5"/>
      <c r="VKQ3" s="5"/>
      <c r="VKR3" s="5"/>
      <c r="VKS3" s="5"/>
      <c r="VKT3" s="5"/>
      <c r="VKU3" s="5"/>
      <c r="VKV3" s="5"/>
      <c r="VKW3" s="5"/>
      <c r="VKX3" s="5"/>
      <c r="VKY3" s="5"/>
      <c r="VKZ3" s="5"/>
      <c r="VLA3" s="5"/>
      <c r="VLB3" s="5"/>
      <c r="VLC3" s="5"/>
      <c r="VLD3" s="5"/>
      <c r="VLE3" s="5"/>
      <c r="VLF3" s="5"/>
      <c r="VLG3" s="5"/>
      <c r="VLH3" s="5"/>
      <c r="VLI3" s="5"/>
      <c r="VLJ3" s="5"/>
      <c r="VLK3" s="5"/>
      <c r="VLL3" s="5"/>
      <c r="VLM3" s="5"/>
      <c r="VLN3" s="5"/>
      <c r="VLO3" s="5"/>
      <c r="VLP3" s="5"/>
      <c r="VLQ3" s="5"/>
      <c r="VLR3" s="5"/>
      <c r="VLS3" s="5"/>
      <c r="VLT3" s="5"/>
      <c r="VLU3" s="5"/>
      <c r="VLV3" s="5"/>
      <c r="VLW3" s="5"/>
      <c r="VLX3" s="5"/>
      <c r="VLY3" s="5"/>
      <c r="VLZ3" s="5"/>
      <c r="VMA3" s="5"/>
      <c r="VMB3" s="5"/>
      <c r="VMC3" s="5"/>
      <c r="VMD3" s="5"/>
      <c r="VME3" s="5"/>
      <c r="VMF3" s="5"/>
      <c r="VMG3" s="5"/>
      <c r="VMH3" s="5"/>
      <c r="VMI3" s="5"/>
      <c r="VMJ3" s="5"/>
      <c r="VMK3" s="5"/>
      <c r="VML3" s="5"/>
      <c r="VMM3" s="5"/>
      <c r="VMN3" s="5"/>
      <c r="VMO3" s="5"/>
      <c r="VMP3" s="5"/>
      <c r="VMQ3" s="5"/>
      <c r="VMR3" s="5"/>
      <c r="VMS3" s="5"/>
      <c r="VMT3" s="5"/>
      <c r="VMU3" s="5"/>
      <c r="VMV3" s="5"/>
      <c r="VMW3" s="5"/>
      <c r="VMX3" s="5"/>
      <c r="VMY3" s="5"/>
      <c r="VMZ3" s="5"/>
      <c r="VNA3" s="5"/>
      <c r="VNB3" s="5"/>
      <c r="VNC3" s="5"/>
      <c r="VND3" s="5"/>
      <c r="VNE3" s="5"/>
      <c r="VNF3" s="5"/>
      <c r="VNG3" s="5"/>
      <c r="VNH3" s="5"/>
      <c r="VNI3" s="5"/>
      <c r="VNJ3" s="5"/>
      <c r="VNK3" s="5"/>
      <c r="VNL3" s="5"/>
      <c r="VNM3" s="5"/>
      <c r="VNN3" s="5"/>
      <c r="VNO3" s="5"/>
      <c r="VNP3" s="5"/>
      <c r="VNQ3" s="5"/>
      <c r="VNR3" s="5"/>
      <c r="VNS3" s="5"/>
      <c r="VNT3" s="5"/>
      <c r="VNU3" s="5"/>
      <c r="VNV3" s="5"/>
      <c r="VNW3" s="5"/>
      <c r="VNX3" s="5"/>
      <c r="VNY3" s="5"/>
      <c r="VNZ3" s="5"/>
      <c r="VOA3" s="5"/>
      <c r="VOB3" s="5"/>
      <c r="VOC3" s="5"/>
      <c r="VOD3" s="5"/>
      <c r="VOE3" s="5"/>
      <c r="VOF3" s="5"/>
      <c r="VOG3" s="5"/>
      <c r="VOH3" s="5"/>
      <c r="VOI3" s="5"/>
      <c r="VOJ3" s="5"/>
      <c r="VOK3" s="5"/>
      <c r="VOL3" s="5"/>
      <c r="VOM3" s="5"/>
      <c r="VON3" s="5"/>
      <c r="VOO3" s="5"/>
      <c r="VOP3" s="5"/>
      <c r="VOQ3" s="5"/>
      <c r="VOR3" s="5"/>
      <c r="VOS3" s="5"/>
      <c r="VOT3" s="5"/>
      <c r="VOU3" s="5"/>
      <c r="VOV3" s="5"/>
      <c r="VOW3" s="5"/>
      <c r="VOX3" s="5"/>
      <c r="VOY3" s="5"/>
      <c r="VOZ3" s="5"/>
      <c r="VPA3" s="5"/>
      <c r="VPB3" s="5"/>
      <c r="VPC3" s="5"/>
      <c r="VPD3" s="5"/>
      <c r="VPE3" s="5"/>
      <c r="VPF3" s="5"/>
      <c r="VPG3" s="5"/>
      <c r="VPH3" s="5"/>
      <c r="VPI3" s="5"/>
      <c r="VPJ3" s="5"/>
      <c r="VPK3" s="5"/>
      <c r="VPL3" s="5"/>
      <c r="VPM3" s="5"/>
      <c r="VPN3" s="5"/>
      <c r="VPO3" s="5"/>
      <c r="VPP3" s="5"/>
      <c r="VPQ3" s="5"/>
      <c r="VPR3" s="5"/>
      <c r="VPS3" s="5"/>
      <c r="VPT3" s="5"/>
      <c r="VPU3" s="5"/>
      <c r="VPV3" s="5"/>
      <c r="VPW3" s="5"/>
      <c r="VPX3" s="5"/>
      <c r="VPY3" s="5"/>
      <c r="VPZ3" s="5"/>
      <c r="VQA3" s="5"/>
      <c r="VQB3" s="5"/>
      <c r="VQC3" s="5"/>
      <c r="VQD3" s="5"/>
      <c r="VQE3" s="5"/>
      <c r="VQF3" s="5"/>
      <c r="VQG3" s="5"/>
      <c r="VQH3" s="5"/>
      <c r="VQI3" s="5"/>
      <c r="VQJ3" s="5"/>
      <c r="VQK3" s="5"/>
      <c r="VQL3" s="5"/>
      <c r="VQM3" s="5"/>
      <c r="VQN3" s="5"/>
      <c r="VQO3" s="5"/>
      <c r="VQP3" s="5"/>
      <c r="VQQ3" s="5"/>
      <c r="VQR3" s="5"/>
      <c r="VQS3" s="5"/>
      <c r="VQT3" s="5"/>
      <c r="VQU3" s="5"/>
      <c r="VQV3" s="5"/>
      <c r="VQW3" s="5"/>
      <c r="VQX3" s="5"/>
      <c r="VQY3" s="5"/>
      <c r="VQZ3" s="5"/>
      <c r="VRA3" s="5"/>
      <c r="VRB3" s="5"/>
      <c r="VRC3" s="5"/>
      <c r="VRD3" s="5"/>
      <c r="VRE3" s="5"/>
      <c r="VRF3" s="5"/>
      <c r="VRG3" s="5"/>
      <c r="VRH3" s="5"/>
      <c r="VRI3" s="5"/>
      <c r="VRJ3" s="5"/>
      <c r="VRK3" s="5"/>
      <c r="VRL3" s="5"/>
      <c r="VRM3" s="5"/>
      <c r="VRN3" s="5"/>
      <c r="VRO3" s="5"/>
      <c r="VRP3" s="5"/>
      <c r="VRQ3" s="5"/>
      <c r="VRR3" s="5"/>
      <c r="VRS3" s="5"/>
      <c r="VRT3" s="5"/>
      <c r="VRU3" s="5"/>
      <c r="VRV3" s="5"/>
      <c r="VRW3" s="5"/>
      <c r="VRX3" s="5"/>
      <c r="VRY3" s="5"/>
      <c r="VRZ3" s="5"/>
      <c r="VSA3" s="5"/>
      <c r="VSB3" s="5"/>
      <c r="VSC3" s="5"/>
      <c r="VSD3" s="5"/>
      <c r="VSE3" s="5"/>
      <c r="VSF3" s="5"/>
      <c r="VSG3" s="5"/>
      <c r="VSH3" s="5"/>
      <c r="VSI3" s="5"/>
      <c r="VSJ3" s="5"/>
      <c r="VSK3" s="5"/>
      <c r="VSL3" s="5"/>
      <c r="VSM3" s="5"/>
      <c r="VSN3" s="5"/>
      <c r="VSO3" s="5"/>
      <c r="VSP3" s="5"/>
      <c r="VSQ3" s="5"/>
      <c r="VSR3" s="5"/>
      <c r="VSS3" s="5"/>
      <c r="VST3" s="5"/>
      <c r="VSU3" s="5"/>
      <c r="VSV3" s="5"/>
      <c r="VSW3" s="5"/>
      <c r="VSX3" s="5"/>
      <c r="VSY3" s="5"/>
      <c r="VSZ3" s="5"/>
      <c r="VTA3" s="5"/>
      <c r="VTB3" s="5"/>
      <c r="VTC3" s="5"/>
      <c r="VTD3" s="5"/>
      <c r="VTE3" s="5"/>
      <c r="VTF3" s="5"/>
      <c r="VTG3" s="5"/>
      <c r="VTH3" s="5"/>
      <c r="VTI3" s="5"/>
      <c r="VTJ3" s="5"/>
      <c r="VTK3" s="5"/>
      <c r="VTL3" s="5"/>
      <c r="VTM3" s="5"/>
      <c r="VTN3" s="5"/>
      <c r="VTO3" s="5"/>
      <c r="VTP3" s="5"/>
      <c r="VTQ3" s="5"/>
      <c r="VTR3" s="5"/>
      <c r="VTS3" s="5"/>
      <c r="VTT3" s="5"/>
      <c r="VTU3" s="5"/>
      <c r="VTV3" s="5"/>
      <c r="VTW3" s="5"/>
      <c r="VTX3" s="5"/>
      <c r="VTY3" s="5"/>
      <c r="VTZ3" s="5"/>
      <c r="VUA3" s="5"/>
      <c r="VUB3" s="5"/>
      <c r="VUC3" s="5"/>
      <c r="VUD3" s="5"/>
      <c r="VUE3" s="5"/>
      <c r="VUF3" s="5"/>
      <c r="VUG3" s="5"/>
      <c r="VUH3" s="5"/>
      <c r="VUI3" s="5"/>
      <c r="VUJ3" s="5"/>
      <c r="VUK3" s="5"/>
      <c r="VUL3" s="5"/>
      <c r="VUM3" s="5"/>
      <c r="VUN3" s="5"/>
      <c r="VUO3" s="5"/>
      <c r="VUP3" s="5"/>
      <c r="VUQ3" s="5"/>
      <c r="VUR3" s="5"/>
      <c r="VUS3" s="5"/>
      <c r="VUT3" s="5"/>
      <c r="VUU3" s="5"/>
      <c r="VUV3" s="5"/>
      <c r="VUW3" s="5"/>
      <c r="VUX3" s="5"/>
      <c r="VUY3" s="5"/>
      <c r="VUZ3" s="5"/>
      <c r="VVA3" s="5"/>
      <c r="VVB3" s="5"/>
      <c r="VVC3" s="5"/>
      <c r="VVD3" s="5"/>
      <c r="VVE3" s="5"/>
      <c r="VVF3" s="5"/>
      <c r="VVG3" s="5"/>
      <c r="VVH3" s="5"/>
      <c r="VVI3" s="5"/>
      <c r="VVJ3" s="5"/>
      <c r="VVK3" s="5"/>
      <c r="VVL3" s="5"/>
      <c r="VVM3" s="5"/>
      <c r="VVN3" s="5"/>
      <c r="VVO3" s="5"/>
      <c r="VVP3" s="5"/>
      <c r="VVQ3" s="5"/>
      <c r="VVR3" s="5"/>
      <c r="VVS3" s="5"/>
      <c r="VVT3" s="5"/>
      <c r="VVU3" s="5"/>
      <c r="VVV3" s="5"/>
      <c r="VVW3" s="5"/>
      <c r="VVX3" s="5"/>
      <c r="VVY3" s="5"/>
      <c r="VVZ3" s="5"/>
      <c r="VWA3" s="5"/>
      <c r="VWB3" s="5"/>
      <c r="VWC3" s="5"/>
      <c r="VWD3" s="5"/>
      <c r="VWE3" s="5"/>
      <c r="VWF3" s="5"/>
      <c r="VWG3" s="5"/>
      <c r="VWH3" s="5"/>
      <c r="VWI3" s="5"/>
      <c r="VWJ3" s="5"/>
      <c r="VWK3" s="5"/>
      <c r="VWL3" s="5"/>
      <c r="VWM3" s="5"/>
      <c r="VWN3" s="5"/>
      <c r="VWO3" s="5"/>
      <c r="VWP3" s="5"/>
      <c r="VWQ3" s="5"/>
      <c r="VWR3" s="5"/>
      <c r="VWS3" s="5"/>
      <c r="VWT3" s="5"/>
      <c r="VWU3" s="5"/>
      <c r="VWV3" s="5"/>
      <c r="VWW3" s="5"/>
      <c r="VWX3" s="5"/>
      <c r="VWY3" s="5"/>
      <c r="VWZ3" s="5"/>
      <c r="VXA3" s="5"/>
      <c r="VXB3" s="5"/>
      <c r="VXC3" s="5"/>
      <c r="VXD3" s="5"/>
      <c r="VXE3" s="5"/>
      <c r="VXF3" s="5"/>
      <c r="VXG3" s="5"/>
      <c r="VXH3" s="5"/>
      <c r="VXI3" s="5"/>
      <c r="VXJ3" s="5"/>
      <c r="VXK3" s="5"/>
      <c r="VXL3" s="5"/>
      <c r="VXM3" s="5"/>
      <c r="VXN3" s="5"/>
      <c r="VXO3" s="5"/>
      <c r="VXP3" s="5"/>
      <c r="VXQ3" s="5"/>
      <c r="VXR3" s="5"/>
      <c r="VXS3" s="5"/>
      <c r="VXT3" s="5"/>
      <c r="VXU3" s="5"/>
      <c r="VXV3" s="5"/>
      <c r="VXW3" s="5"/>
      <c r="VXX3" s="5"/>
      <c r="VXY3" s="5"/>
      <c r="VXZ3" s="5"/>
      <c r="VYA3" s="5"/>
      <c r="VYB3" s="5"/>
      <c r="VYC3" s="5"/>
      <c r="VYD3" s="5"/>
      <c r="VYE3" s="5"/>
      <c r="VYF3" s="5"/>
      <c r="VYG3" s="5"/>
      <c r="VYH3" s="5"/>
      <c r="VYI3" s="5"/>
      <c r="VYJ3" s="5"/>
      <c r="VYK3" s="5"/>
      <c r="VYL3" s="5"/>
      <c r="VYM3" s="5"/>
      <c r="VYN3" s="5"/>
      <c r="VYO3" s="5"/>
      <c r="VYP3" s="5"/>
      <c r="VYQ3" s="5"/>
      <c r="VYR3" s="5"/>
      <c r="VYS3" s="5"/>
      <c r="VYT3" s="5"/>
      <c r="VYU3" s="5"/>
      <c r="VYV3" s="5"/>
      <c r="VYW3" s="5"/>
      <c r="VYX3" s="5"/>
      <c r="VYY3" s="5"/>
      <c r="VYZ3" s="5"/>
      <c r="VZA3" s="5"/>
      <c r="VZB3" s="5"/>
      <c r="VZC3" s="5"/>
      <c r="VZD3" s="5"/>
      <c r="VZE3" s="5"/>
      <c r="VZF3" s="5"/>
      <c r="VZG3" s="5"/>
      <c r="VZH3" s="5"/>
      <c r="VZI3" s="5"/>
      <c r="VZJ3" s="5"/>
      <c r="VZK3" s="5"/>
      <c r="VZL3" s="5"/>
      <c r="VZM3" s="5"/>
      <c r="VZN3" s="5"/>
      <c r="VZO3" s="5"/>
      <c r="VZP3" s="5"/>
      <c r="VZQ3" s="5"/>
      <c r="VZR3" s="5"/>
      <c r="VZS3" s="5"/>
      <c r="VZT3" s="5"/>
      <c r="VZU3" s="5"/>
      <c r="VZV3" s="5"/>
      <c r="VZW3" s="5"/>
      <c r="VZX3" s="5"/>
      <c r="VZY3" s="5"/>
      <c r="VZZ3" s="5"/>
      <c r="WAA3" s="5"/>
      <c r="WAB3" s="5"/>
      <c r="WAC3" s="5"/>
      <c r="WAD3" s="5"/>
      <c r="WAE3" s="5"/>
      <c r="WAF3" s="5"/>
      <c r="WAG3" s="5"/>
      <c r="WAH3" s="5"/>
      <c r="WAI3" s="5"/>
      <c r="WAJ3" s="5"/>
      <c r="WAK3" s="5"/>
      <c r="WAL3" s="5"/>
      <c r="WAM3" s="5"/>
      <c r="WAN3" s="5"/>
      <c r="WAO3" s="5"/>
      <c r="WAP3" s="5"/>
      <c r="WAQ3" s="5"/>
      <c r="WAR3" s="5"/>
      <c r="WAS3" s="5"/>
      <c r="WAT3" s="5"/>
      <c r="WAU3" s="5"/>
      <c r="WAV3" s="5"/>
      <c r="WAW3" s="5"/>
      <c r="WAX3" s="5"/>
      <c r="WAY3" s="5"/>
      <c r="WAZ3" s="5"/>
      <c r="WBA3" s="5"/>
      <c r="WBB3" s="5"/>
      <c r="WBC3" s="5"/>
      <c r="WBD3" s="5"/>
      <c r="WBE3" s="5"/>
      <c r="WBF3" s="5"/>
      <c r="WBG3" s="5"/>
      <c r="WBH3" s="5"/>
      <c r="WBI3" s="5"/>
      <c r="WBJ3" s="5"/>
      <c r="WBK3" s="5"/>
      <c r="WBL3" s="5"/>
      <c r="WBM3" s="5"/>
      <c r="WBN3" s="5"/>
      <c r="WBO3" s="5"/>
      <c r="WBP3" s="5"/>
      <c r="WBQ3" s="5"/>
      <c r="WBR3" s="5"/>
      <c r="WBS3" s="5"/>
      <c r="WBT3" s="5"/>
      <c r="WBU3" s="5"/>
      <c r="WBV3" s="5"/>
      <c r="WBW3" s="5"/>
      <c r="WBX3" s="5"/>
      <c r="WBY3" s="5"/>
      <c r="WBZ3" s="5"/>
      <c r="WCA3" s="5"/>
      <c r="WCB3" s="5"/>
      <c r="WCC3" s="5"/>
      <c r="WCD3" s="5"/>
      <c r="WCE3" s="5"/>
      <c r="WCF3" s="5"/>
      <c r="WCG3" s="5"/>
      <c r="WCH3" s="5"/>
      <c r="WCI3" s="5"/>
      <c r="WCJ3" s="5"/>
      <c r="WCK3" s="5"/>
      <c r="WCL3" s="5"/>
      <c r="WCM3" s="5"/>
      <c r="WCN3" s="5"/>
      <c r="WCO3" s="5"/>
      <c r="WCP3" s="5"/>
      <c r="WCQ3" s="5"/>
      <c r="WCR3" s="5"/>
      <c r="WCS3" s="5"/>
      <c r="WCT3" s="5"/>
      <c r="WCU3" s="5"/>
      <c r="WCV3" s="5"/>
      <c r="WCW3" s="5"/>
      <c r="WCX3" s="5"/>
      <c r="WCY3" s="5"/>
      <c r="WCZ3" s="5"/>
      <c r="WDA3" s="5"/>
      <c r="WDB3" s="5"/>
      <c r="WDC3" s="5"/>
      <c r="WDD3" s="5"/>
      <c r="WDE3" s="5"/>
      <c r="WDF3" s="5"/>
      <c r="WDG3" s="5"/>
      <c r="WDH3" s="5"/>
      <c r="WDI3" s="5"/>
      <c r="WDJ3" s="5"/>
      <c r="WDK3" s="5"/>
      <c r="WDL3" s="5"/>
      <c r="WDM3" s="5"/>
      <c r="WDN3" s="5"/>
      <c r="WDO3" s="5"/>
      <c r="WDP3" s="5"/>
      <c r="WDQ3" s="5"/>
      <c r="WDR3" s="5"/>
      <c r="WDS3" s="5"/>
      <c r="WDT3" s="5"/>
      <c r="WDU3" s="5"/>
      <c r="WDV3" s="5"/>
      <c r="WDW3" s="5"/>
      <c r="WDX3" s="5"/>
      <c r="WDY3" s="5"/>
      <c r="WDZ3" s="5"/>
      <c r="WEA3" s="5"/>
      <c r="WEB3" s="5"/>
      <c r="WEC3" s="5"/>
      <c r="WED3" s="5"/>
      <c r="WEE3" s="5"/>
      <c r="WEF3" s="5"/>
      <c r="WEG3" s="5"/>
      <c r="WEH3" s="5"/>
      <c r="WEI3" s="5"/>
      <c r="WEJ3" s="5"/>
      <c r="WEK3" s="5"/>
      <c r="WEL3" s="5"/>
      <c r="WEM3" s="5"/>
      <c r="WEN3" s="5"/>
      <c r="WEO3" s="5"/>
      <c r="WEP3" s="5"/>
      <c r="WEQ3" s="5"/>
      <c r="WER3" s="5"/>
      <c r="WES3" s="5"/>
      <c r="WET3" s="5"/>
      <c r="WEU3" s="5"/>
      <c r="WEV3" s="5"/>
      <c r="WEW3" s="5"/>
      <c r="WEX3" s="5"/>
      <c r="WEY3" s="5"/>
      <c r="WEZ3" s="5"/>
      <c r="WFA3" s="5"/>
      <c r="WFB3" s="5"/>
      <c r="WFC3" s="5"/>
      <c r="WFD3" s="5"/>
      <c r="WFE3" s="5"/>
      <c r="WFF3" s="5"/>
      <c r="WFG3" s="5"/>
      <c r="WFH3" s="5"/>
      <c r="WFI3" s="5"/>
      <c r="WFJ3" s="5"/>
      <c r="WFK3" s="5"/>
      <c r="WFL3" s="5"/>
      <c r="WFM3" s="5"/>
      <c r="WFN3" s="5"/>
      <c r="WFO3" s="5"/>
      <c r="WFP3" s="5"/>
      <c r="WFQ3" s="5"/>
      <c r="WFR3" s="5"/>
      <c r="WFS3" s="5"/>
      <c r="WFT3" s="5"/>
      <c r="WFU3" s="5"/>
      <c r="WFV3" s="5"/>
      <c r="WFW3" s="5"/>
      <c r="WFX3" s="5"/>
      <c r="WFY3" s="5"/>
      <c r="WFZ3" s="5"/>
      <c r="WGA3" s="5"/>
      <c r="WGB3" s="5"/>
      <c r="WGC3" s="5"/>
      <c r="WGD3" s="5"/>
      <c r="WGE3" s="5"/>
      <c r="WGF3" s="5"/>
      <c r="WGG3" s="5"/>
      <c r="WGH3" s="5"/>
      <c r="WGI3" s="5"/>
      <c r="WGJ3" s="5"/>
      <c r="WGK3" s="5"/>
      <c r="WGL3" s="5"/>
      <c r="WGM3" s="5"/>
      <c r="WGN3" s="5"/>
      <c r="WGO3" s="5"/>
      <c r="WGP3" s="5"/>
      <c r="WGQ3" s="5"/>
      <c r="WGR3" s="5"/>
      <c r="WGS3" s="5"/>
      <c r="WGT3" s="5"/>
      <c r="WGU3" s="5"/>
      <c r="WGV3" s="5"/>
      <c r="WGW3" s="5"/>
      <c r="WGX3" s="5"/>
      <c r="WGY3" s="5"/>
      <c r="WGZ3" s="5"/>
      <c r="WHA3" s="5"/>
      <c r="WHB3" s="5"/>
      <c r="WHC3" s="5"/>
      <c r="WHD3" s="5"/>
      <c r="WHE3" s="5"/>
      <c r="WHF3" s="5"/>
      <c r="WHG3" s="5"/>
      <c r="WHH3" s="5"/>
      <c r="WHI3" s="5"/>
      <c r="WHJ3" s="5"/>
      <c r="WHK3" s="5"/>
      <c r="WHL3" s="5"/>
      <c r="WHM3" s="5"/>
      <c r="WHN3" s="5"/>
      <c r="WHO3" s="5"/>
      <c r="WHP3" s="5"/>
      <c r="WHQ3" s="5"/>
      <c r="WHR3" s="5"/>
      <c r="WHS3" s="5"/>
      <c r="WHT3" s="5"/>
      <c r="WHU3" s="5"/>
      <c r="WHV3" s="5"/>
      <c r="WHW3" s="5"/>
      <c r="WHX3" s="5"/>
      <c r="WHY3" s="5"/>
      <c r="WHZ3" s="5"/>
      <c r="WIA3" s="5"/>
      <c r="WIB3" s="5"/>
      <c r="WIC3" s="5"/>
      <c r="WID3" s="5"/>
      <c r="WIE3" s="5"/>
      <c r="WIF3" s="5"/>
      <c r="WIG3" s="5"/>
      <c r="WIH3" s="5"/>
      <c r="WII3" s="5"/>
      <c r="WIJ3" s="5"/>
      <c r="WIK3" s="5"/>
      <c r="WIL3" s="5"/>
      <c r="WIM3" s="5"/>
      <c r="WIN3" s="5"/>
      <c r="WIO3" s="5"/>
      <c r="WIP3" s="5"/>
      <c r="WIQ3" s="5"/>
      <c r="WIR3" s="5"/>
      <c r="WIS3" s="5"/>
      <c r="WIT3" s="5"/>
      <c r="WIU3" s="5"/>
      <c r="WIV3" s="5"/>
      <c r="WIW3" s="5"/>
      <c r="WIX3" s="5"/>
      <c r="WIY3" s="5"/>
      <c r="WIZ3" s="5"/>
      <c r="WJA3" s="5"/>
      <c r="WJB3" s="5"/>
      <c r="WJC3" s="5"/>
      <c r="WJD3" s="5"/>
      <c r="WJE3" s="5"/>
      <c r="WJF3" s="5"/>
      <c r="WJG3" s="5"/>
      <c r="WJH3" s="5"/>
      <c r="WJI3" s="5"/>
      <c r="WJJ3" s="5"/>
      <c r="WJK3" s="5"/>
      <c r="WJL3" s="5"/>
      <c r="WJM3" s="5"/>
      <c r="WJN3" s="5"/>
      <c r="WJO3" s="5"/>
      <c r="WJP3" s="5"/>
      <c r="WJQ3" s="5"/>
      <c r="WJR3" s="5"/>
      <c r="WJS3" s="5"/>
      <c r="WJT3" s="5"/>
      <c r="WJU3" s="5"/>
      <c r="WJV3" s="5"/>
      <c r="WJW3" s="5"/>
      <c r="WJX3" s="5"/>
      <c r="WJY3" s="5"/>
      <c r="WJZ3" s="5"/>
      <c r="WKA3" s="5"/>
      <c r="WKB3" s="5"/>
      <c r="WKC3" s="5"/>
      <c r="WKD3" s="5"/>
      <c r="WKE3" s="5"/>
      <c r="WKF3" s="5"/>
      <c r="WKG3" s="5"/>
      <c r="WKH3" s="5"/>
      <c r="WKI3" s="5"/>
      <c r="WKJ3" s="5"/>
      <c r="WKK3" s="5"/>
      <c r="WKL3" s="5"/>
      <c r="WKM3" s="5"/>
      <c r="WKN3" s="5"/>
      <c r="WKO3" s="5"/>
      <c r="WKP3" s="5"/>
      <c r="WKQ3" s="5"/>
      <c r="WKR3" s="5"/>
      <c r="WKS3" s="5"/>
      <c r="WKT3" s="5"/>
      <c r="WKU3" s="5"/>
      <c r="WKV3" s="5"/>
      <c r="WKW3" s="5"/>
      <c r="WKX3" s="5"/>
      <c r="WKY3" s="5"/>
      <c r="WKZ3" s="5"/>
      <c r="WLA3" s="5"/>
      <c r="WLB3" s="5"/>
      <c r="WLC3" s="5"/>
      <c r="WLD3" s="5"/>
      <c r="WLE3" s="5"/>
      <c r="WLF3" s="5"/>
      <c r="WLG3" s="5"/>
      <c r="WLH3" s="5"/>
      <c r="WLI3" s="5"/>
      <c r="WLJ3" s="5"/>
      <c r="WLK3" s="5"/>
      <c r="WLL3" s="5"/>
      <c r="WLM3" s="5"/>
      <c r="WLN3" s="5"/>
      <c r="WLO3" s="5"/>
      <c r="WLP3" s="5"/>
      <c r="WLQ3" s="5"/>
      <c r="WLR3" s="5"/>
      <c r="WLS3" s="5"/>
      <c r="WLT3" s="5"/>
      <c r="WLU3" s="5"/>
      <c r="WLV3" s="5"/>
      <c r="WLW3" s="5"/>
      <c r="WLX3" s="5"/>
      <c r="WLY3" s="5"/>
      <c r="WLZ3" s="5"/>
      <c r="WMA3" s="5"/>
      <c r="WMB3" s="5"/>
      <c r="WMC3" s="5"/>
      <c r="WMD3" s="5"/>
      <c r="WME3" s="5"/>
      <c r="WMF3" s="5"/>
      <c r="WMG3" s="5"/>
      <c r="WMH3" s="5"/>
      <c r="WMI3" s="5"/>
      <c r="WMJ3" s="5"/>
      <c r="WMK3" s="5"/>
      <c r="WML3" s="5"/>
      <c r="WMM3" s="5"/>
      <c r="WMN3" s="5"/>
      <c r="WMO3" s="5"/>
      <c r="WMP3" s="5"/>
      <c r="WMQ3" s="5"/>
      <c r="WMR3" s="5"/>
      <c r="WMS3" s="5"/>
      <c r="WMT3" s="5"/>
      <c r="WMU3" s="5"/>
      <c r="WMV3" s="5"/>
      <c r="WMW3" s="5"/>
      <c r="WMX3" s="5"/>
      <c r="WMY3" s="5"/>
      <c r="WMZ3" s="5"/>
      <c r="WNA3" s="5"/>
      <c r="WNB3" s="5"/>
      <c r="WNC3" s="5"/>
      <c r="WND3" s="5"/>
      <c r="WNE3" s="5"/>
      <c r="WNF3" s="5"/>
      <c r="WNG3" s="5"/>
      <c r="WNH3" s="5"/>
      <c r="WNI3" s="5"/>
      <c r="WNJ3" s="5"/>
      <c r="WNK3" s="5"/>
      <c r="WNL3" s="5"/>
      <c r="WNM3" s="5"/>
      <c r="WNN3" s="5"/>
      <c r="WNO3" s="5"/>
      <c r="WNP3" s="5"/>
      <c r="WNQ3" s="5"/>
      <c r="WNR3" s="5"/>
      <c r="WNS3" s="5"/>
      <c r="WNT3" s="5"/>
      <c r="WNU3" s="5"/>
      <c r="WNV3" s="5"/>
      <c r="WNW3" s="5"/>
      <c r="WNX3" s="5"/>
      <c r="WNY3" s="5"/>
      <c r="WNZ3" s="5"/>
      <c r="WOA3" s="5"/>
      <c r="WOB3" s="5"/>
      <c r="WOC3" s="5"/>
      <c r="WOD3" s="5"/>
      <c r="WOE3" s="5"/>
      <c r="WOF3" s="5"/>
      <c r="WOG3" s="5"/>
      <c r="WOH3" s="5"/>
      <c r="WOI3" s="5"/>
      <c r="WOJ3" s="5"/>
      <c r="WOK3" s="5"/>
      <c r="WOL3" s="5"/>
      <c r="WOM3" s="5"/>
      <c r="WON3" s="5"/>
      <c r="WOO3" s="5"/>
      <c r="WOP3" s="5"/>
      <c r="WOQ3" s="5"/>
      <c r="WOR3" s="5"/>
      <c r="WOS3" s="5"/>
      <c r="WOT3" s="5"/>
      <c r="WOU3" s="5"/>
      <c r="WOV3" s="5"/>
      <c r="WOW3" s="5"/>
      <c r="WOX3" s="5"/>
      <c r="WOY3" s="5"/>
      <c r="WOZ3" s="5"/>
      <c r="WPA3" s="5"/>
      <c r="WPB3" s="5"/>
      <c r="WPC3" s="5"/>
      <c r="WPD3" s="5"/>
      <c r="WPE3" s="5"/>
      <c r="WPF3" s="5"/>
      <c r="WPG3" s="5"/>
      <c r="WPH3" s="5"/>
      <c r="WPI3" s="5"/>
      <c r="WPJ3" s="5"/>
      <c r="WPK3" s="5"/>
      <c r="WPL3" s="5"/>
      <c r="WPM3" s="5"/>
      <c r="WPN3" s="5"/>
      <c r="WPO3" s="5"/>
      <c r="WPP3" s="5"/>
      <c r="WPQ3" s="5"/>
      <c r="WPR3" s="5"/>
      <c r="WPS3" s="5"/>
      <c r="WPT3" s="5"/>
      <c r="WPU3" s="5"/>
      <c r="WPV3" s="5"/>
      <c r="WPW3" s="5"/>
      <c r="WPX3" s="5"/>
      <c r="WPY3" s="5"/>
      <c r="WPZ3" s="5"/>
      <c r="WQA3" s="5"/>
      <c r="WQB3" s="5"/>
      <c r="WQC3" s="5"/>
      <c r="WQD3" s="5"/>
      <c r="WQE3" s="5"/>
      <c r="WQF3" s="5"/>
      <c r="WQG3" s="5"/>
      <c r="WQH3" s="5"/>
      <c r="WQI3" s="5"/>
      <c r="WQJ3" s="5"/>
      <c r="WQK3" s="5"/>
      <c r="WQL3" s="5"/>
      <c r="WQM3" s="5"/>
      <c r="WQN3" s="5"/>
      <c r="WQO3" s="5"/>
      <c r="WQP3" s="5"/>
      <c r="WQQ3" s="5"/>
      <c r="WQR3" s="5"/>
      <c r="WQS3" s="5"/>
      <c r="WQT3" s="5"/>
      <c r="WQU3" s="5"/>
      <c r="WQV3" s="5"/>
      <c r="WQW3" s="5"/>
      <c r="WQX3" s="5"/>
      <c r="WQY3" s="5"/>
      <c r="WQZ3" s="5"/>
      <c r="WRA3" s="5"/>
      <c r="WRB3" s="5"/>
      <c r="WRC3" s="5"/>
      <c r="WRD3" s="5"/>
      <c r="WRE3" s="5"/>
      <c r="WRF3" s="5"/>
      <c r="WRG3" s="5"/>
      <c r="WRH3" s="5"/>
      <c r="WRI3" s="5"/>
      <c r="WRJ3" s="5"/>
      <c r="WRK3" s="5"/>
      <c r="WRL3" s="5"/>
      <c r="WRM3" s="5"/>
      <c r="WRN3" s="5"/>
      <c r="WRO3" s="5"/>
      <c r="WRP3" s="5"/>
      <c r="WRQ3" s="5"/>
      <c r="WRR3" s="5"/>
      <c r="WRS3" s="5"/>
      <c r="WRT3" s="5"/>
      <c r="WRU3" s="5"/>
      <c r="WRV3" s="5"/>
      <c r="WRW3" s="5"/>
      <c r="WRX3" s="5"/>
      <c r="WRY3" s="5"/>
      <c r="WRZ3" s="5"/>
      <c r="WSA3" s="5"/>
      <c r="WSB3" s="5"/>
      <c r="WSC3" s="5"/>
      <c r="WSD3" s="5"/>
      <c r="WSE3" s="5"/>
      <c r="WSF3" s="5"/>
      <c r="WSG3" s="5"/>
      <c r="WSH3" s="5"/>
      <c r="WSI3" s="5"/>
      <c r="WSJ3" s="5"/>
      <c r="WSK3" s="5"/>
      <c r="WSL3" s="5"/>
      <c r="WSM3" s="5"/>
      <c r="WSN3" s="5"/>
      <c r="WSO3" s="5"/>
      <c r="WSP3" s="5"/>
      <c r="WSQ3" s="5"/>
      <c r="WSR3" s="5"/>
      <c r="WSS3" s="5"/>
      <c r="WST3" s="5"/>
      <c r="WSU3" s="5"/>
      <c r="WSV3" s="5"/>
      <c r="WSW3" s="5"/>
      <c r="WSX3" s="5"/>
      <c r="WSY3" s="5"/>
      <c r="WSZ3" s="5"/>
      <c r="WTA3" s="5"/>
      <c r="WTB3" s="5"/>
      <c r="WTC3" s="5"/>
      <c r="WTD3" s="5"/>
      <c r="WTE3" s="5"/>
      <c r="WTF3" s="5"/>
      <c r="WTG3" s="5"/>
      <c r="WTH3" s="5"/>
      <c r="WTI3" s="5"/>
      <c r="WTJ3" s="5"/>
      <c r="WTK3" s="5"/>
      <c r="WTL3" s="5"/>
      <c r="WTM3" s="5"/>
      <c r="WTN3" s="5"/>
      <c r="WTO3" s="5"/>
      <c r="WTP3" s="5"/>
      <c r="WTQ3" s="5"/>
      <c r="WTR3" s="5"/>
      <c r="WTS3" s="5"/>
      <c r="WTT3" s="5"/>
      <c r="WTU3" s="5"/>
      <c r="WTV3" s="5"/>
      <c r="WTW3" s="5"/>
      <c r="WTX3" s="5"/>
      <c r="WTY3" s="5"/>
      <c r="WTZ3" s="5"/>
      <c r="WUA3" s="5"/>
      <c r="WUB3" s="5"/>
      <c r="WUC3" s="5"/>
      <c r="WUD3" s="5"/>
      <c r="WUE3" s="5"/>
      <c r="WUF3" s="5"/>
      <c r="WUG3" s="5"/>
      <c r="WUH3" s="5"/>
      <c r="WUI3" s="5"/>
      <c r="WUJ3" s="5"/>
      <c r="WUK3" s="5"/>
      <c r="WUL3" s="5"/>
      <c r="WUM3" s="5"/>
      <c r="WUN3" s="5"/>
      <c r="WUO3" s="5"/>
      <c r="WUP3" s="5"/>
      <c r="WUQ3" s="5"/>
      <c r="WUR3" s="5"/>
      <c r="WUS3" s="5"/>
      <c r="WUT3" s="5"/>
      <c r="WUU3" s="5"/>
      <c r="WUV3" s="5"/>
      <c r="WUW3" s="5"/>
      <c r="WUX3" s="5"/>
      <c r="WUY3" s="5"/>
      <c r="WUZ3" s="5"/>
      <c r="WVA3" s="5"/>
      <c r="WVB3" s="5"/>
      <c r="WVC3" s="5"/>
      <c r="WVD3" s="5"/>
      <c r="WVE3" s="5"/>
      <c r="WVF3" s="5"/>
      <c r="WVG3" s="5"/>
      <c r="WVH3" s="5"/>
      <c r="WVI3" s="5"/>
      <c r="WVJ3" s="5"/>
      <c r="WVK3" s="5"/>
      <c r="WVL3" s="5"/>
      <c r="WVM3" s="5"/>
      <c r="WVN3" s="5"/>
      <c r="WVO3" s="5"/>
      <c r="WVP3" s="5"/>
      <c r="WVQ3" s="5"/>
      <c r="WVR3" s="5"/>
      <c r="WVS3" s="5"/>
      <c r="WVT3" s="5"/>
      <c r="WVU3" s="5"/>
      <c r="WVV3" s="5"/>
      <c r="WVW3" s="5"/>
      <c r="WVX3" s="5"/>
      <c r="WVY3" s="5"/>
      <c r="WVZ3" s="5"/>
      <c r="WWA3" s="5"/>
      <c r="WWB3" s="5"/>
      <c r="WWC3" s="5"/>
      <c r="WWD3" s="5"/>
      <c r="WWE3" s="5"/>
      <c r="WWF3" s="5"/>
      <c r="WWG3" s="5"/>
      <c r="WWH3" s="5"/>
      <c r="WWI3" s="5"/>
      <c r="WWJ3" s="5"/>
      <c r="WWK3" s="5"/>
      <c r="WWL3" s="5"/>
      <c r="WWM3" s="5"/>
      <c r="WWN3" s="5"/>
      <c r="WWO3" s="5"/>
      <c r="WWP3" s="5"/>
      <c r="WWQ3" s="5"/>
      <c r="WWR3" s="5"/>
      <c r="WWS3" s="5"/>
      <c r="WWT3" s="5"/>
      <c r="WWU3" s="5"/>
      <c r="WWV3" s="5"/>
      <c r="WWW3" s="5"/>
      <c r="WWX3" s="5"/>
      <c r="WWY3" s="5"/>
      <c r="WWZ3" s="5"/>
      <c r="WXA3" s="5"/>
      <c r="WXB3" s="5"/>
      <c r="WXC3" s="5"/>
      <c r="WXD3" s="5"/>
      <c r="WXE3" s="5"/>
      <c r="WXF3" s="5"/>
      <c r="WXG3" s="5"/>
      <c r="WXH3" s="5"/>
      <c r="WXI3" s="5"/>
      <c r="WXJ3" s="5"/>
      <c r="WXK3" s="5"/>
      <c r="WXL3" s="5"/>
      <c r="WXM3" s="5"/>
      <c r="WXN3" s="5"/>
      <c r="WXO3" s="5"/>
      <c r="WXP3" s="5"/>
      <c r="WXQ3" s="5"/>
      <c r="WXR3" s="5"/>
      <c r="WXS3" s="5"/>
      <c r="WXT3" s="5"/>
      <c r="WXU3" s="5"/>
      <c r="WXV3" s="5"/>
      <c r="WXW3" s="5"/>
      <c r="WXX3" s="5"/>
      <c r="WXY3" s="5"/>
      <c r="WXZ3" s="5"/>
      <c r="WYA3" s="5"/>
      <c r="WYB3" s="5"/>
      <c r="WYC3" s="5"/>
      <c r="WYD3" s="5"/>
      <c r="WYE3" s="5"/>
      <c r="WYF3" s="5"/>
      <c r="WYG3" s="5"/>
      <c r="WYH3" s="5"/>
      <c r="WYI3" s="5"/>
      <c r="WYJ3" s="5"/>
      <c r="WYK3" s="5"/>
      <c r="WYL3" s="5"/>
      <c r="WYM3" s="5"/>
      <c r="WYN3" s="5"/>
      <c r="WYO3" s="5"/>
      <c r="WYP3" s="5"/>
      <c r="WYQ3" s="5"/>
      <c r="WYR3" s="5"/>
      <c r="WYS3" s="5"/>
      <c r="WYT3" s="5"/>
      <c r="WYU3" s="5"/>
      <c r="WYV3" s="5"/>
      <c r="WYW3" s="5"/>
      <c r="WYX3" s="5"/>
      <c r="WYY3" s="5"/>
      <c r="WYZ3" s="5"/>
      <c r="WZA3" s="5"/>
      <c r="WZB3" s="5"/>
      <c r="WZC3" s="5"/>
      <c r="WZD3" s="5"/>
      <c r="WZE3" s="5"/>
      <c r="WZF3" s="5"/>
      <c r="WZG3" s="5"/>
      <c r="WZH3" s="5"/>
      <c r="WZI3" s="5"/>
      <c r="WZJ3" s="5"/>
      <c r="WZK3" s="5"/>
      <c r="WZL3" s="5"/>
      <c r="WZM3" s="5"/>
      <c r="WZN3" s="5"/>
      <c r="WZO3" s="5"/>
      <c r="WZP3" s="5"/>
      <c r="WZQ3" s="5"/>
      <c r="WZR3" s="5"/>
      <c r="WZS3" s="5"/>
      <c r="WZT3" s="5"/>
      <c r="WZU3" s="5"/>
      <c r="WZV3" s="5"/>
      <c r="WZW3" s="5"/>
      <c r="WZX3" s="5"/>
      <c r="WZY3" s="5"/>
      <c r="WZZ3" s="5"/>
      <c r="XAA3" s="5"/>
      <c r="XAB3" s="5"/>
      <c r="XAC3" s="5"/>
      <c r="XAD3" s="5"/>
      <c r="XAE3" s="5"/>
      <c r="XAF3" s="5"/>
      <c r="XAG3" s="5"/>
      <c r="XAH3" s="5"/>
      <c r="XAI3" s="5"/>
      <c r="XAJ3" s="5"/>
      <c r="XAK3" s="5"/>
      <c r="XAL3" s="5"/>
      <c r="XAM3" s="5"/>
      <c r="XAN3" s="5"/>
      <c r="XAO3" s="5"/>
      <c r="XAP3" s="5"/>
      <c r="XAQ3" s="5"/>
      <c r="XAR3" s="5"/>
      <c r="XAS3" s="5"/>
      <c r="XAT3" s="5"/>
      <c r="XAU3" s="5"/>
      <c r="XAV3" s="5"/>
      <c r="XAW3" s="5"/>
      <c r="XAX3" s="5"/>
      <c r="XAY3" s="5"/>
      <c r="XAZ3" s="5"/>
      <c r="XBA3" s="5"/>
      <c r="XBB3" s="5"/>
      <c r="XBC3" s="5"/>
      <c r="XBD3" s="5"/>
      <c r="XBE3" s="5"/>
      <c r="XBF3" s="5"/>
      <c r="XBG3" s="5"/>
      <c r="XBH3" s="5"/>
      <c r="XBI3" s="5"/>
      <c r="XBJ3" s="5"/>
      <c r="XBK3" s="5"/>
      <c r="XBL3" s="5"/>
      <c r="XBM3" s="5"/>
      <c r="XBN3" s="5"/>
      <c r="XBO3" s="5"/>
      <c r="XBP3" s="5"/>
      <c r="XBQ3" s="5"/>
      <c r="XBR3" s="5"/>
      <c r="XBS3" s="5"/>
      <c r="XBT3" s="5"/>
      <c r="XBU3" s="5"/>
      <c r="XBV3" s="5"/>
      <c r="XBW3" s="5"/>
      <c r="XBX3" s="5"/>
      <c r="XBY3" s="5"/>
      <c r="XBZ3" s="5"/>
      <c r="XCA3" s="5"/>
      <c r="XCB3" s="5"/>
      <c r="XCC3" s="5"/>
      <c r="XCD3" s="5"/>
      <c r="XCE3" s="5"/>
      <c r="XCF3" s="5"/>
      <c r="XCG3" s="5"/>
      <c r="XCH3" s="5"/>
      <c r="XCI3" s="5"/>
      <c r="XCJ3" s="5"/>
      <c r="XCK3" s="5"/>
      <c r="XCL3" s="5"/>
      <c r="XCM3" s="5"/>
      <c r="XCN3" s="5"/>
      <c r="XCO3" s="5"/>
      <c r="XCP3" s="5"/>
      <c r="XCQ3" s="5"/>
      <c r="XCR3" s="5"/>
      <c r="XCS3" s="5"/>
      <c r="XCT3" s="5"/>
      <c r="XCU3" s="5"/>
      <c r="XCV3" s="5"/>
      <c r="XCW3" s="5"/>
      <c r="XCX3" s="5"/>
      <c r="XCY3" s="5"/>
      <c r="XCZ3" s="5"/>
      <c r="XDA3" s="5"/>
      <c r="XDB3" s="5"/>
      <c r="XDC3" s="5"/>
      <c r="XDD3" s="5"/>
      <c r="XDE3" s="5"/>
      <c r="XDF3" s="5"/>
      <c r="XDG3" s="5"/>
      <c r="XDH3" s="5"/>
      <c r="XDI3" s="5"/>
      <c r="XDJ3" s="5"/>
      <c r="XDK3" s="5"/>
      <c r="XDL3" s="5"/>
      <c r="XDM3" s="5"/>
      <c r="XDN3" s="5"/>
      <c r="XDO3" s="5"/>
      <c r="XDP3" s="5"/>
      <c r="XDQ3" s="5"/>
      <c r="XDR3" s="5"/>
      <c r="XDS3" s="5"/>
      <c r="XDT3" s="5"/>
      <c r="XDU3" s="5"/>
      <c r="XDV3" s="5"/>
      <c r="XDW3" s="5"/>
      <c r="XDX3" s="5"/>
      <c r="XDY3" s="5"/>
      <c r="XDZ3" s="5"/>
      <c r="XEA3" s="5"/>
      <c r="XEB3" s="5"/>
      <c r="XEC3" s="5"/>
      <c r="XED3" s="5"/>
      <c r="XEE3" s="5"/>
      <c r="XEF3" s="5"/>
      <c r="XEG3" s="5"/>
      <c r="XEH3" s="5"/>
      <c r="XEI3" s="5"/>
      <c r="XEJ3" s="5"/>
      <c r="XEK3" s="5"/>
      <c r="XEL3" s="5"/>
      <c r="XEM3" s="5"/>
      <c r="XEN3" s="5"/>
      <c r="XEO3" s="5"/>
      <c r="XEP3" s="5"/>
      <c r="XEQ3" s="5"/>
      <c r="XER3" s="5"/>
      <c r="XES3" s="5"/>
      <c r="XET3" s="5"/>
      <c r="XEU3" s="5"/>
      <c r="XEV3" s="5"/>
      <c r="XEW3" s="5"/>
      <c r="XEX3" s="5"/>
      <c r="XEY3" s="5"/>
    </row>
    <row r="4" spans="1:16379" ht="15.6" customHeight="1" x14ac:dyDescent="0.35">
      <c r="A4" s="84" t="s">
        <v>23</v>
      </c>
      <c r="B4" s="91" t="s">
        <v>122</v>
      </c>
      <c r="C4" s="85" t="s">
        <v>128</v>
      </c>
      <c r="D4" s="4" t="s">
        <v>104</v>
      </c>
      <c r="E4" s="86">
        <v>4924723231</v>
      </c>
      <c r="F4" s="87" t="s">
        <v>208</v>
      </c>
      <c r="G4" s="88" t="s">
        <v>13</v>
      </c>
      <c r="H4" s="87" t="s">
        <v>283</v>
      </c>
      <c r="I4" s="89">
        <v>42372</v>
      </c>
      <c r="J4" s="90">
        <v>42382</v>
      </c>
      <c r="K4" s="80">
        <f t="shared" ref="K4:K67" si="4">IF(J4="",HOY-I4,(J4-I4)+1)</f>
        <v>11</v>
      </c>
      <c r="L4" s="77">
        <f>IF(G4="ISO",IF(OR(F4="Na-Metilato"),10,15),IFERROR(VLOOKUP(G4&amp;D4,'Datos Maestro'!$C$33:$D$62,2,0),VLOOKUP('Demoras Colombia 2016'!G4,'Datos Maestro'!$B$15:$C$19,2,0)))</f>
        <v>20</v>
      </c>
      <c r="M4" s="80">
        <f t="shared" si="0"/>
        <v>0</v>
      </c>
      <c r="N4" s="82">
        <f t="shared" si="1"/>
        <v>0</v>
      </c>
      <c r="O4" s="82">
        <f t="shared" si="2"/>
        <v>0</v>
      </c>
      <c r="P4" s="78">
        <f>IF(G4="ISO",25*N4,IFERROR(VLOOKUP(G4&amp;D4,'Datos Maestro'!$C$33:$F$62,3,0)*N4,VLOOKUP('Demoras Colombia 2016'!G4,'Datos Maestro'!$B$15:$D$19,3,0)*N4))</f>
        <v>0</v>
      </c>
      <c r="Q4" s="78">
        <f>IF(G4="ISO",25*O4,IFERROR(VLOOKUP(G4&amp;D4,'Datos Maestro'!$C$33:$F$62,4,0)*O4,VLOOKUP('Demoras Colombia 2016'!G4,'Datos Maestro'!$B$15:$D$19,3,0)*O4))</f>
        <v>0</v>
      </c>
      <c r="R4" s="78">
        <f t="shared" si="3"/>
        <v>0</v>
      </c>
      <c r="S4" s="4" t="s">
        <v>25</v>
      </c>
      <c r="T4" s="95" t="s">
        <v>25</v>
      </c>
      <c r="U4" s="4"/>
      <c r="V4" s="95"/>
      <c r="W4" s="4"/>
      <c r="X4" s="95"/>
      <c r="Y4" s="4"/>
      <c r="Z4" s="102"/>
      <c r="AA4" s="4"/>
      <c r="AB4" s="96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  <c r="AML4" s="5"/>
      <c r="AMM4" s="5"/>
      <c r="AMN4" s="5"/>
      <c r="AMO4" s="5"/>
      <c r="AMP4" s="5"/>
      <c r="AMQ4" s="5"/>
      <c r="AMR4" s="5"/>
      <c r="AMS4" s="5"/>
      <c r="AMT4" s="5"/>
      <c r="AMU4" s="5"/>
      <c r="AMV4" s="5"/>
      <c r="AMW4" s="5"/>
      <c r="AMX4" s="5"/>
      <c r="AMY4" s="5"/>
      <c r="AMZ4" s="5"/>
      <c r="ANA4" s="5"/>
      <c r="ANB4" s="5"/>
      <c r="ANC4" s="5"/>
      <c r="AND4" s="5"/>
      <c r="ANE4" s="5"/>
      <c r="ANF4" s="5"/>
      <c r="ANG4" s="5"/>
      <c r="ANH4" s="5"/>
      <c r="ANI4" s="5"/>
      <c r="ANJ4" s="5"/>
      <c r="ANK4" s="5"/>
      <c r="ANL4" s="5"/>
      <c r="ANM4" s="5"/>
      <c r="ANN4" s="5"/>
      <c r="ANO4" s="5"/>
      <c r="ANP4" s="5"/>
      <c r="ANQ4" s="5"/>
      <c r="ANR4" s="5"/>
      <c r="ANS4" s="5"/>
      <c r="ANT4" s="5"/>
      <c r="ANU4" s="5"/>
      <c r="ANV4" s="5"/>
      <c r="ANW4" s="5"/>
      <c r="ANX4" s="5"/>
      <c r="ANY4" s="5"/>
      <c r="ANZ4" s="5"/>
      <c r="AOA4" s="5"/>
      <c r="AOB4" s="5"/>
      <c r="AOC4" s="5"/>
      <c r="AOD4" s="5"/>
      <c r="AOE4" s="5"/>
      <c r="AOF4" s="5"/>
      <c r="AOG4" s="5"/>
      <c r="AOH4" s="5"/>
      <c r="AOI4" s="5"/>
      <c r="AOJ4" s="5"/>
      <c r="AOK4" s="5"/>
      <c r="AOL4" s="5"/>
      <c r="AOM4" s="5"/>
      <c r="AON4" s="5"/>
      <c r="AOO4" s="5"/>
      <c r="AOP4" s="5"/>
      <c r="AOQ4" s="5"/>
      <c r="AOR4" s="5"/>
      <c r="AOS4" s="5"/>
      <c r="AOT4" s="5"/>
      <c r="AOU4" s="5"/>
      <c r="AOV4" s="5"/>
      <c r="AOW4" s="5"/>
      <c r="AOX4" s="5"/>
      <c r="AOY4" s="5"/>
      <c r="AOZ4" s="5"/>
      <c r="APA4" s="5"/>
      <c r="APB4" s="5"/>
      <c r="APC4" s="5"/>
      <c r="APD4" s="5"/>
      <c r="APE4" s="5"/>
      <c r="APF4" s="5"/>
      <c r="APG4" s="5"/>
      <c r="APH4" s="5"/>
      <c r="API4" s="5"/>
      <c r="APJ4" s="5"/>
      <c r="APK4" s="5"/>
      <c r="APL4" s="5"/>
      <c r="APM4" s="5"/>
      <c r="APN4" s="5"/>
      <c r="APO4" s="5"/>
      <c r="APP4" s="5"/>
      <c r="APQ4" s="5"/>
      <c r="APR4" s="5"/>
      <c r="APS4" s="5"/>
      <c r="APT4" s="5"/>
      <c r="APU4" s="5"/>
      <c r="APV4" s="5"/>
      <c r="APW4" s="5"/>
      <c r="APX4" s="5"/>
      <c r="APY4" s="5"/>
      <c r="APZ4" s="5"/>
      <c r="AQA4" s="5"/>
      <c r="AQB4" s="5"/>
      <c r="AQC4" s="5"/>
      <c r="AQD4" s="5"/>
      <c r="AQE4" s="5"/>
      <c r="AQF4" s="5"/>
      <c r="AQG4" s="5"/>
      <c r="AQH4" s="5"/>
      <c r="AQI4" s="5"/>
      <c r="AQJ4" s="5"/>
      <c r="AQK4" s="5"/>
      <c r="AQL4" s="5"/>
      <c r="AQM4" s="5"/>
      <c r="AQN4" s="5"/>
      <c r="AQO4" s="5"/>
      <c r="AQP4" s="5"/>
      <c r="AQQ4" s="5"/>
      <c r="AQR4" s="5"/>
      <c r="AQS4" s="5"/>
      <c r="AQT4" s="5"/>
      <c r="AQU4" s="5"/>
      <c r="AQV4" s="5"/>
      <c r="AQW4" s="5"/>
      <c r="AQX4" s="5"/>
      <c r="AQY4" s="5"/>
      <c r="AQZ4" s="5"/>
      <c r="ARA4" s="5"/>
      <c r="ARB4" s="5"/>
      <c r="ARC4" s="5"/>
      <c r="ARD4" s="5"/>
      <c r="ARE4" s="5"/>
      <c r="ARF4" s="5"/>
      <c r="ARG4" s="5"/>
      <c r="ARH4" s="5"/>
      <c r="ARI4" s="5"/>
      <c r="ARJ4" s="5"/>
      <c r="ARK4" s="5"/>
      <c r="ARL4" s="5"/>
      <c r="ARM4" s="5"/>
      <c r="ARN4" s="5"/>
      <c r="ARO4" s="5"/>
      <c r="ARP4" s="5"/>
      <c r="ARQ4" s="5"/>
      <c r="ARR4" s="5"/>
      <c r="ARS4" s="5"/>
      <c r="ART4" s="5"/>
      <c r="ARU4" s="5"/>
      <c r="ARV4" s="5"/>
      <c r="ARW4" s="5"/>
      <c r="ARX4" s="5"/>
      <c r="ARY4" s="5"/>
      <c r="ARZ4" s="5"/>
      <c r="ASA4" s="5"/>
      <c r="ASB4" s="5"/>
      <c r="ASC4" s="5"/>
      <c r="ASD4" s="5"/>
      <c r="ASE4" s="5"/>
      <c r="ASF4" s="5"/>
      <c r="ASG4" s="5"/>
      <c r="ASH4" s="5"/>
      <c r="ASI4" s="5"/>
      <c r="ASJ4" s="5"/>
      <c r="ASK4" s="5"/>
      <c r="ASL4" s="5"/>
      <c r="ASM4" s="5"/>
      <c r="ASN4" s="5"/>
      <c r="ASO4" s="5"/>
      <c r="ASP4" s="5"/>
      <c r="ASQ4" s="5"/>
      <c r="ASR4" s="5"/>
      <c r="ASS4" s="5"/>
      <c r="AST4" s="5"/>
      <c r="ASU4" s="5"/>
      <c r="ASV4" s="5"/>
      <c r="ASW4" s="5"/>
      <c r="ASX4" s="5"/>
      <c r="ASY4" s="5"/>
      <c r="ASZ4" s="5"/>
      <c r="ATA4" s="5"/>
      <c r="ATB4" s="5"/>
      <c r="ATC4" s="5"/>
      <c r="ATD4" s="5"/>
      <c r="ATE4" s="5"/>
      <c r="ATF4" s="5"/>
      <c r="ATG4" s="5"/>
      <c r="ATH4" s="5"/>
      <c r="ATI4" s="5"/>
      <c r="ATJ4" s="5"/>
      <c r="ATK4" s="5"/>
      <c r="ATL4" s="5"/>
      <c r="ATM4" s="5"/>
      <c r="ATN4" s="5"/>
      <c r="ATO4" s="5"/>
      <c r="ATP4" s="5"/>
      <c r="ATQ4" s="5"/>
      <c r="ATR4" s="5"/>
      <c r="ATS4" s="5"/>
      <c r="ATT4" s="5"/>
      <c r="ATU4" s="5"/>
      <c r="ATV4" s="5"/>
      <c r="ATW4" s="5"/>
      <c r="ATX4" s="5"/>
      <c r="ATY4" s="5"/>
      <c r="ATZ4" s="5"/>
      <c r="AUA4" s="5"/>
      <c r="AUB4" s="5"/>
      <c r="AUC4" s="5"/>
      <c r="AUD4" s="5"/>
      <c r="AUE4" s="5"/>
      <c r="AUF4" s="5"/>
      <c r="AUG4" s="5"/>
      <c r="AUH4" s="5"/>
      <c r="AUI4" s="5"/>
      <c r="AUJ4" s="5"/>
      <c r="AUK4" s="5"/>
      <c r="AUL4" s="5"/>
      <c r="AUM4" s="5"/>
      <c r="AUN4" s="5"/>
      <c r="AUO4" s="5"/>
      <c r="AUP4" s="5"/>
      <c r="AUQ4" s="5"/>
      <c r="AUR4" s="5"/>
      <c r="AUS4" s="5"/>
      <c r="AUT4" s="5"/>
      <c r="AUU4" s="5"/>
      <c r="AUV4" s="5"/>
      <c r="AUW4" s="5"/>
      <c r="AUX4" s="5"/>
      <c r="AUY4" s="5"/>
      <c r="AUZ4" s="5"/>
      <c r="AVA4" s="5"/>
      <c r="AVB4" s="5"/>
      <c r="AVC4" s="5"/>
      <c r="AVD4" s="5"/>
      <c r="AVE4" s="5"/>
      <c r="AVF4" s="5"/>
      <c r="AVG4" s="5"/>
      <c r="AVH4" s="5"/>
      <c r="AVI4" s="5"/>
      <c r="AVJ4" s="5"/>
      <c r="AVK4" s="5"/>
      <c r="AVL4" s="5"/>
      <c r="AVM4" s="5"/>
      <c r="AVN4" s="5"/>
      <c r="AVO4" s="5"/>
      <c r="AVP4" s="5"/>
      <c r="AVQ4" s="5"/>
      <c r="AVR4" s="5"/>
      <c r="AVS4" s="5"/>
      <c r="AVT4" s="5"/>
      <c r="AVU4" s="5"/>
      <c r="AVV4" s="5"/>
      <c r="AVW4" s="5"/>
      <c r="AVX4" s="5"/>
      <c r="AVY4" s="5"/>
      <c r="AVZ4" s="5"/>
      <c r="AWA4" s="5"/>
      <c r="AWB4" s="5"/>
      <c r="AWC4" s="5"/>
      <c r="AWD4" s="5"/>
      <c r="AWE4" s="5"/>
      <c r="AWF4" s="5"/>
      <c r="AWG4" s="5"/>
      <c r="AWH4" s="5"/>
      <c r="AWI4" s="5"/>
      <c r="AWJ4" s="5"/>
      <c r="AWK4" s="5"/>
      <c r="AWL4" s="5"/>
      <c r="AWM4" s="5"/>
      <c r="AWN4" s="5"/>
      <c r="AWO4" s="5"/>
      <c r="AWP4" s="5"/>
      <c r="AWQ4" s="5"/>
      <c r="AWR4" s="5"/>
      <c r="AWS4" s="5"/>
      <c r="AWT4" s="5"/>
      <c r="AWU4" s="5"/>
      <c r="AWV4" s="5"/>
      <c r="AWW4" s="5"/>
      <c r="AWX4" s="5"/>
      <c r="AWY4" s="5"/>
      <c r="AWZ4" s="5"/>
      <c r="AXA4" s="5"/>
      <c r="AXB4" s="5"/>
      <c r="AXC4" s="5"/>
      <c r="AXD4" s="5"/>
      <c r="AXE4" s="5"/>
      <c r="AXF4" s="5"/>
      <c r="AXG4" s="5"/>
      <c r="AXH4" s="5"/>
      <c r="AXI4" s="5"/>
      <c r="AXJ4" s="5"/>
      <c r="AXK4" s="5"/>
      <c r="AXL4" s="5"/>
      <c r="AXM4" s="5"/>
      <c r="AXN4" s="5"/>
      <c r="AXO4" s="5"/>
      <c r="AXP4" s="5"/>
      <c r="AXQ4" s="5"/>
      <c r="AXR4" s="5"/>
      <c r="AXS4" s="5"/>
      <c r="AXT4" s="5"/>
      <c r="AXU4" s="5"/>
      <c r="AXV4" s="5"/>
      <c r="AXW4" s="5"/>
      <c r="AXX4" s="5"/>
      <c r="AXY4" s="5"/>
      <c r="AXZ4" s="5"/>
      <c r="AYA4" s="5"/>
      <c r="AYB4" s="5"/>
      <c r="AYC4" s="5"/>
      <c r="AYD4" s="5"/>
      <c r="AYE4" s="5"/>
      <c r="AYF4" s="5"/>
      <c r="AYG4" s="5"/>
      <c r="AYH4" s="5"/>
      <c r="AYI4" s="5"/>
      <c r="AYJ4" s="5"/>
      <c r="AYK4" s="5"/>
      <c r="AYL4" s="5"/>
      <c r="AYM4" s="5"/>
      <c r="AYN4" s="5"/>
      <c r="AYO4" s="5"/>
      <c r="AYP4" s="5"/>
      <c r="AYQ4" s="5"/>
      <c r="AYR4" s="5"/>
      <c r="AYS4" s="5"/>
      <c r="AYT4" s="5"/>
      <c r="AYU4" s="5"/>
      <c r="AYV4" s="5"/>
      <c r="AYW4" s="5"/>
      <c r="AYX4" s="5"/>
      <c r="AYY4" s="5"/>
      <c r="AYZ4" s="5"/>
      <c r="AZA4" s="5"/>
      <c r="AZB4" s="5"/>
      <c r="AZC4" s="5"/>
      <c r="AZD4" s="5"/>
      <c r="AZE4" s="5"/>
      <c r="AZF4" s="5"/>
      <c r="AZG4" s="5"/>
      <c r="AZH4" s="5"/>
      <c r="AZI4" s="5"/>
      <c r="AZJ4" s="5"/>
      <c r="AZK4" s="5"/>
      <c r="AZL4" s="5"/>
      <c r="AZM4" s="5"/>
      <c r="AZN4" s="5"/>
      <c r="AZO4" s="5"/>
      <c r="AZP4" s="5"/>
      <c r="AZQ4" s="5"/>
      <c r="AZR4" s="5"/>
      <c r="AZS4" s="5"/>
      <c r="AZT4" s="5"/>
      <c r="AZU4" s="5"/>
      <c r="AZV4" s="5"/>
      <c r="AZW4" s="5"/>
      <c r="AZX4" s="5"/>
      <c r="AZY4" s="5"/>
      <c r="AZZ4" s="5"/>
      <c r="BAA4" s="5"/>
      <c r="BAB4" s="5"/>
      <c r="BAC4" s="5"/>
      <c r="BAD4" s="5"/>
      <c r="BAE4" s="5"/>
      <c r="BAF4" s="5"/>
      <c r="BAG4" s="5"/>
      <c r="BAH4" s="5"/>
      <c r="BAI4" s="5"/>
      <c r="BAJ4" s="5"/>
      <c r="BAK4" s="5"/>
      <c r="BAL4" s="5"/>
      <c r="BAM4" s="5"/>
      <c r="BAN4" s="5"/>
      <c r="BAO4" s="5"/>
      <c r="BAP4" s="5"/>
      <c r="BAQ4" s="5"/>
      <c r="BAR4" s="5"/>
      <c r="BAS4" s="5"/>
      <c r="BAT4" s="5"/>
      <c r="BAU4" s="5"/>
      <c r="BAV4" s="5"/>
      <c r="BAW4" s="5"/>
      <c r="BAX4" s="5"/>
      <c r="BAY4" s="5"/>
      <c r="BAZ4" s="5"/>
      <c r="BBA4" s="5"/>
      <c r="BBB4" s="5"/>
      <c r="BBC4" s="5"/>
      <c r="BBD4" s="5"/>
      <c r="BBE4" s="5"/>
      <c r="BBF4" s="5"/>
      <c r="BBG4" s="5"/>
      <c r="BBH4" s="5"/>
      <c r="BBI4" s="5"/>
      <c r="BBJ4" s="5"/>
      <c r="BBK4" s="5"/>
      <c r="BBL4" s="5"/>
      <c r="BBM4" s="5"/>
      <c r="BBN4" s="5"/>
      <c r="BBO4" s="5"/>
      <c r="BBP4" s="5"/>
      <c r="BBQ4" s="5"/>
      <c r="BBR4" s="5"/>
      <c r="BBS4" s="5"/>
      <c r="BBT4" s="5"/>
      <c r="BBU4" s="5"/>
      <c r="BBV4" s="5"/>
      <c r="BBW4" s="5"/>
      <c r="BBX4" s="5"/>
      <c r="BBY4" s="5"/>
      <c r="BBZ4" s="5"/>
      <c r="BCA4" s="5"/>
      <c r="BCB4" s="5"/>
      <c r="BCC4" s="5"/>
      <c r="BCD4" s="5"/>
      <c r="BCE4" s="5"/>
      <c r="BCF4" s="5"/>
      <c r="BCG4" s="5"/>
      <c r="BCH4" s="5"/>
      <c r="BCI4" s="5"/>
      <c r="BCJ4" s="5"/>
      <c r="BCK4" s="5"/>
      <c r="BCL4" s="5"/>
      <c r="BCM4" s="5"/>
      <c r="BCN4" s="5"/>
      <c r="BCO4" s="5"/>
      <c r="BCP4" s="5"/>
      <c r="BCQ4" s="5"/>
      <c r="BCR4" s="5"/>
      <c r="BCS4" s="5"/>
      <c r="BCT4" s="5"/>
      <c r="BCU4" s="5"/>
      <c r="BCV4" s="5"/>
      <c r="BCW4" s="5"/>
      <c r="BCX4" s="5"/>
      <c r="BCY4" s="5"/>
      <c r="BCZ4" s="5"/>
      <c r="BDA4" s="5"/>
      <c r="BDB4" s="5"/>
      <c r="BDC4" s="5"/>
      <c r="BDD4" s="5"/>
      <c r="BDE4" s="5"/>
      <c r="BDF4" s="5"/>
      <c r="BDG4" s="5"/>
      <c r="BDH4" s="5"/>
      <c r="BDI4" s="5"/>
      <c r="BDJ4" s="5"/>
      <c r="BDK4" s="5"/>
      <c r="BDL4" s="5"/>
      <c r="BDM4" s="5"/>
      <c r="BDN4" s="5"/>
      <c r="BDO4" s="5"/>
      <c r="BDP4" s="5"/>
      <c r="BDQ4" s="5"/>
      <c r="BDR4" s="5"/>
      <c r="BDS4" s="5"/>
      <c r="BDT4" s="5"/>
      <c r="BDU4" s="5"/>
      <c r="BDV4" s="5"/>
      <c r="BDW4" s="5"/>
      <c r="BDX4" s="5"/>
      <c r="BDY4" s="5"/>
      <c r="BDZ4" s="5"/>
      <c r="BEA4" s="5"/>
      <c r="BEB4" s="5"/>
      <c r="BEC4" s="5"/>
      <c r="BED4" s="5"/>
      <c r="BEE4" s="5"/>
      <c r="BEF4" s="5"/>
      <c r="BEG4" s="5"/>
      <c r="BEH4" s="5"/>
      <c r="BEI4" s="5"/>
      <c r="BEJ4" s="5"/>
      <c r="BEK4" s="5"/>
      <c r="BEL4" s="5"/>
      <c r="BEM4" s="5"/>
      <c r="BEN4" s="5"/>
      <c r="BEO4" s="5"/>
      <c r="BEP4" s="5"/>
      <c r="BEQ4" s="5"/>
      <c r="BER4" s="5"/>
      <c r="BES4" s="5"/>
      <c r="BET4" s="5"/>
      <c r="BEU4" s="5"/>
      <c r="BEV4" s="5"/>
      <c r="BEW4" s="5"/>
      <c r="BEX4" s="5"/>
      <c r="BEY4" s="5"/>
      <c r="BEZ4" s="5"/>
      <c r="BFA4" s="5"/>
      <c r="BFB4" s="5"/>
      <c r="BFC4" s="5"/>
      <c r="BFD4" s="5"/>
      <c r="BFE4" s="5"/>
      <c r="BFF4" s="5"/>
      <c r="BFG4" s="5"/>
      <c r="BFH4" s="5"/>
      <c r="BFI4" s="5"/>
      <c r="BFJ4" s="5"/>
      <c r="BFK4" s="5"/>
      <c r="BFL4" s="5"/>
      <c r="BFM4" s="5"/>
      <c r="BFN4" s="5"/>
      <c r="BFO4" s="5"/>
      <c r="BFP4" s="5"/>
      <c r="BFQ4" s="5"/>
      <c r="BFR4" s="5"/>
      <c r="BFS4" s="5"/>
      <c r="BFT4" s="5"/>
      <c r="BFU4" s="5"/>
      <c r="BFV4" s="5"/>
      <c r="BFW4" s="5"/>
      <c r="BFX4" s="5"/>
      <c r="BFY4" s="5"/>
      <c r="BFZ4" s="5"/>
      <c r="BGA4" s="5"/>
      <c r="BGB4" s="5"/>
      <c r="BGC4" s="5"/>
      <c r="BGD4" s="5"/>
      <c r="BGE4" s="5"/>
      <c r="BGF4" s="5"/>
      <c r="BGG4" s="5"/>
      <c r="BGH4" s="5"/>
      <c r="BGI4" s="5"/>
      <c r="BGJ4" s="5"/>
      <c r="BGK4" s="5"/>
      <c r="BGL4" s="5"/>
      <c r="BGM4" s="5"/>
      <c r="BGN4" s="5"/>
      <c r="BGO4" s="5"/>
      <c r="BGP4" s="5"/>
      <c r="BGQ4" s="5"/>
      <c r="BGR4" s="5"/>
      <c r="BGS4" s="5"/>
      <c r="BGT4" s="5"/>
      <c r="BGU4" s="5"/>
      <c r="BGV4" s="5"/>
      <c r="BGW4" s="5"/>
      <c r="BGX4" s="5"/>
      <c r="BGY4" s="5"/>
      <c r="BGZ4" s="5"/>
      <c r="BHA4" s="5"/>
      <c r="BHB4" s="5"/>
      <c r="BHC4" s="5"/>
      <c r="BHD4" s="5"/>
      <c r="BHE4" s="5"/>
      <c r="BHF4" s="5"/>
      <c r="BHG4" s="5"/>
      <c r="BHH4" s="5"/>
      <c r="BHI4" s="5"/>
      <c r="BHJ4" s="5"/>
      <c r="BHK4" s="5"/>
      <c r="BHL4" s="5"/>
      <c r="BHM4" s="5"/>
      <c r="BHN4" s="5"/>
      <c r="BHO4" s="5"/>
      <c r="BHP4" s="5"/>
      <c r="BHQ4" s="5"/>
      <c r="BHR4" s="5"/>
      <c r="BHS4" s="5"/>
      <c r="BHT4" s="5"/>
      <c r="BHU4" s="5"/>
      <c r="BHV4" s="5"/>
      <c r="BHW4" s="5"/>
      <c r="BHX4" s="5"/>
      <c r="BHY4" s="5"/>
      <c r="BHZ4" s="5"/>
      <c r="BIA4" s="5"/>
      <c r="BIB4" s="5"/>
      <c r="BIC4" s="5"/>
      <c r="BID4" s="5"/>
      <c r="BIE4" s="5"/>
      <c r="BIF4" s="5"/>
      <c r="BIG4" s="5"/>
      <c r="BIH4" s="5"/>
      <c r="BII4" s="5"/>
      <c r="BIJ4" s="5"/>
      <c r="BIK4" s="5"/>
      <c r="BIL4" s="5"/>
      <c r="BIM4" s="5"/>
      <c r="BIN4" s="5"/>
      <c r="BIO4" s="5"/>
      <c r="BIP4" s="5"/>
      <c r="BIQ4" s="5"/>
      <c r="BIR4" s="5"/>
      <c r="BIS4" s="5"/>
      <c r="BIT4" s="5"/>
      <c r="BIU4" s="5"/>
      <c r="BIV4" s="5"/>
      <c r="BIW4" s="5"/>
      <c r="BIX4" s="5"/>
      <c r="BIY4" s="5"/>
      <c r="BIZ4" s="5"/>
      <c r="BJA4" s="5"/>
      <c r="BJB4" s="5"/>
      <c r="BJC4" s="5"/>
      <c r="BJD4" s="5"/>
      <c r="BJE4" s="5"/>
      <c r="BJF4" s="5"/>
      <c r="BJG4" s="5"/>
      <c r="BJH4" s="5"/>
      <c r="BJI4" s="5"/>
      <c r="BJJ4" s="5"/>
      <c r="BJK4" s="5"/>
      <c r="BJL4" s="5"/>
      <c r="BJM4" s="5"/>
      <c r="BJN4" s="5"/>
      <c r="BJO4" s="5"/>
      <c r="BJP4" s="5"/>
      <c r="BJQ4" s="5"/>
      <c r="BJR4" s="5"/>
      <c r="BJS4" s="5"/>
      <c r="BJT4" s="5"/>
      <c r="BJU4" s="5"/>
      <c r="BJV4" s="5"/>
      <c r="BJW4" s="5"/>
      <c r="BJX4" s="5"/>
      <c r="BJY4" s="5"/>
      <c r="BJZ4" s="5"/>
      <c r="BKA4" s="5"/>
      <c r="BKB4" s="5"/>
      <c r="BKC4" s="5"/>
      <c r="BKD4" s="5"/>
      <c r="BKE4" s="5"/>
      <c r="BKF4" s="5"/>
      <c r="BKG4" s="5"/>
      <c r="BKH4" s="5"/>
      <c r="BKI4" s="5"/>
      <c r="BKJ4" s="5"/>
      <c r="BKK4" s="5"/>
      <c r="BKL4" s="5"/>
      <c r="BKM4" s="5"/>
      <c r="BKN4" s="5"/>
      <c r="BKO4" s="5"/>
      <c r="BKP4" s="5"/>
      <c r="BKQ4" s="5"/>
      <c r="BKR4" s="5"/>
      <c r="BKS4" s="5"/>
      <c r="BKT4" s="5"/>
      <c r="BKU4" s="5"/>
      <c r="BKV4" s="5"/>
      <c r="BKW4" s="5"/>
      <c r="BKX4" s="5"/>
      <c r="BKY4" s="5"/>
      <c r="BKZ4" s="5"/>
      <c r="BLA4" s="5"/>
      <c r="BLB4" s="5"/>
      <c r="BLC4" s="5"/>
      <c r="BLD4" s="5"/>
      <c r="BLE4" s="5"/>
      <c r="BLF4" s="5"/>
      <c r="BLG4" s="5"/>
      <c r="BLH4" s="5"/>
      <c r="BLI4" s="5"/>
      <c r="BLJ4" s="5"/>
      <c r="BLK4" s="5"/>
      <c r="BLL4" s="5"/>
      <c r="BLM4" s="5"/>
      <c r="BLN4" s="5"/>
      <c r="BLO4" s="5"/>
      <c r="BLP4" s="5"/>
      <c r="BLQ4" s="5"/>
      <c r="BLR4" s="5"/>
      <c r="BLS4" s="5"/>
      <c r="BLT4" s="5"/>
      <c r="BLU4" s="5"/>
      <c r="BLV4" s="5"/>
      <c r="BLW4" s="5"/>
      <c r="BLX4" s="5"/>
      <c r="BLY4" s="5"/>
      <c r="BLZ4" s="5"/>
      <c r="BMA4" s="5"/>
      <c r="BMB4" s="5"/>
      <c r="BMC4" s="5"/>
      <c r="BMD4" s="5"/>
      <c r="BME4" s="5"/>
      <c r="BMF4" s="5"/>
      <c r="BMG4" s="5"/>
      <c r="BMH4" s="5"/>
      <c r="BMI4" s="5"/>
      <c r="BMJ4" s="5"/>
      <c r="BMK4" s="5"/>
      <c r="BML4" s="5"/>
      <c r="BMM4" s="5"/>
      <c r="BMN4" s="5"/>
      <c r="BMO4" s="5"/>
      <c r="BMP4" s="5"/>
      <c r="BMQ4" s="5"/>
      <c r="BMR4" s="5"/>
      <c r="BMS4" s="5"/>
      <c r="BMT4" s="5"/>
      <c r="BMU4" s="5"/>
      <c r="BMV4" s="5"/>
      <c r="BMW4" s="5"/>
      <c r="BMX4" s="5"/>
      <c r="BMY4" s="5"/>
      <c r="BMZ4" s="5"/>
      <c r="BNA4" s="5"/>
      <c r="BNB4" s="5"/>
      <c r="BNC4" s="5"/>
      <c r="BND4" s="5"/>
      <c r="BNE4" s="5"/>
      <c r="BNF4" s="5"/>
      <c r="BNG4" s="5"/>
      <c r="BNH4" s="5"/>
      <c r="BNI4" s="5"/>
      <c r="BNJ4" s="5"/>
      <c r="BNK4" s="5"/>
      <c r="BNL4" s="5"/>
      <c r="BNM4" s="5"/>
      <c r="BNN4" s="5"/>
      <c r="BNO4" s="5"/>
      <c r="BNP4" s="5"/>
      <c r="BNQ4" s="5"/>
      <c r="BNR4" s="5"/>
      <c r="BNS4" s="5"/>
      <c r="BNT4" s="5"/>
      <c r="BNU4" s="5"/>
      <c r="BNV4" s="5"/>
      <c r="BNW4" s="5"/>
      <c r="BNX4" s="5"/>
      <c r="BNY4" s="5"/>
      <c r="BNZ4" s="5"/>
      <c r="BOA4" s="5"/>
      <c r="BOB4" s="5"/>
      <c r="BOC4" s="5"/>
      <c r="BOD4" s="5"/>
      <c r="BOE4" s="5"/>
      <c r="BOF4" s="5"/>
      <c r="BOG4" s="5"/>
      <c r="BOH4" s="5"/>
      <c r="BOI4" s="5"/>
      <c r="BOJ4" s="5"/>
      <c r="BOK4" s="5"/>
      <c r="BOL4" s="5"/>
      <c r="BOM4" s="5"/>
      <c r="BON4" s="5"/>
      <c r="BOO4" s="5"/>
      <c r="BOP4" s="5"/>
      <c r="BOQ4" s="5"/>
      <c r="BOR4" s="5"/>
      <c r="BOS4" s="5"/>
      <c r="BOT4" s="5"/>
      <c r="BOU4" s="5"/>
      <c r="BOV4" s="5"/>
      <c r="BOW4" s="5"/>
      <c r="BOX4" s="5"/>
      <c r="BOY4" s="5"/>
      <c r="BOZ4" s="5"/>
      <c r="BPA4" s="5"/>
      <c r="BPB4" s="5"/>
      <c r="BPC4" s="5"/>
      <c r="BPD4" s="5"/>
      <c r="BPE4" s="5"/>
      <c r="BPF4" s="5"/>
      <c r="BPG4" s="5"/>
      <c r="BPH4" s="5"/>
      <c r="BPI4" s="5"/>
      <c r="BPJ4" s="5"/>
      <c r="BPK4" s="5"/>
      <c r="BPL4" s="5"/>
      <c r="BPM4" s="5"/>
      <c r="BPN4" s="5"/>
      <c r="BPO4" s="5"/>
      <c r="BPP4" s="5"/>
      <c r="BPQ4" s="5"/>
      <c r="BPR4" s="5"/>
      <c r="BPS4" s="5"/>
      <c r="BPT4" s="5"/>
      <c r="BPU4" s="5"/>
      <c r="BPV4" s="5"/>
      <c r="BPW4" s="5"/>
      <c r="BPX4" s="5"/>
      <c r="BPY4" s="5"/>
      <c r="BPZ4" s="5"/>
      <c r="BQA4" s="5"/>
      <c r="BQB4" s="5"/>
      <c r="BQC4" s="5"/>
      <c r="BQD4" s="5"/>
      <c r="BQE4" s="5"/>
      <c r="BQF4" s="5"/>
      <c r="BQG4" s="5"/>
      <c r="BQH4" s="5"/>
      <c r="BQI4" s="5"/>
      <c r="BQJ4" s="5"/>
      <c r="BQK4" s="5"/>
      <c r="BQL4" s="5"/>
      <c r="BQM4" s="5"/>
      <c r="BQN4" s="5"/>
      <c r="BQO4" s="5"/>
      <c r="BQP4" s="5"/>
      <c r="BQQ4" s="5"/>
      <c r="BQR4" s="5"/>
      <c r="BQS4" s="5"/>
      <c r="BQT4" s="5"/>
      <c r="BQU4" s="5"/>
      <c r="BQV4" s="5"/>
      <c r="BQW4" s="5"/>
      <c r="BQX4" s="5"/>
      <c r="BQY4" s="5"/>
      <c r="BQZ4" s="5"/>
      <c r="BRA4" s="5"/>
      <c r="BRB4" s="5"/>
      <c r="BRC4" s="5"/>
      <c r="BRD4" s="5"/>
      <c r="BRE4" s="5"/>
      <c r="BRF4" s="5"/>
      <c r="BRG4" s="5"/>
      <c r="BRH4" s="5"/>
      <c r="BRI4" s="5"/>
      <c r="BRJ4" s="5"/>
      <c r="BRK4" s="5"/>
      <c r="BRL4" s="5"/>
      <c r="BRM4" s="5"/>
      <c r="BRN4" s="5"/>
      <c r="BRO4" s="5"/>
      <c r="BRP4" s="5"/>
      <c r="BRQ4" s="5"/>
      <c r="BRR4" s="5"/>
      <c r="BRS4" s="5"/>
      <c r="BRT4" s="5"/>
      <c r="BRU4" s="5"/>
      <c r="BRV4" s="5"/>
      <c r="BRW4" s="5"/>
      <c r="BRX4" s="5"/>
      <c r="BRY4" s="5"/>
      <c r="BRZ4" s="5"/>
      <c r="BSA4" s="5"/>
      <c r="BSB4" s="5"/>
      <c r="BSC4" s="5"/>
      <c r="BSD4" s="5"/>
      <c r="BSE4" s="5"/>
      <c r="BSF4" s="5"/>
      <c r="BSG4" s="5"/>
      <c r="BSH4" s="5"/>
      <c r="BSI4" s="5"/>
      <c r="BSJ4" s="5"/>
      <c r="BSK4" s="5"/>
      <c r="BSL4" s="5"/>
      <c r="BSM4" s="5"/>
      <c r="BSN4" s="5"/>
      <c r="BSO4" s="5"/>
      <c r="BSP4" s="5"/>
      <c r="BSQ4" s="5"/>
      <c r="BSR4" s="5"/>
      <c r="BSS4" s="5"/>
      <c r="BST4" s="5"/>
      <c r="BSU4" s="5"/>
      <c r="BSV4" s="5"/>
      <c r="BSW4" s="5"/>
      <c r="BSX4" s="5"/>
      <c r="BSY4" s="5"/>
      <c r="BSZ4" s="5"/>
      <c r="BTA4" s="5"/>
      <c r="BTB4" s="5"/>
      <c r="BTC4" s="5"/>
      <c r="BTD4" s="5"/>
      <c r="BTE4" s="5"/>
      <c r="BTF4" s="5"/>
      <c r="BTG4" s="5"/>
      <c r="BTH4" s="5"/>
      <c r="BTI4" s="5"/>
      <c r="BTJ4" s="5"/>
      <c r="BTK4" s="5"/>
      <c r="BTL4" s="5"/>
      <c r="BTM4" s="5"/>
      <c r="BTN4" s="5"/>
      <c r="BTO4" s="5"/>
      <c r="BTP4" s="5"/>
      <c r="BTQ4" s="5"/>
      <c r="BTR4" s="5"/>
      <c r="BTS4" s="5"/>
      <c r="BTT4" s="5"/>
      <c r="BTU4" s="5"/>
      <c r="BTV4" s="5"/>
      <c r="BTW4" s="5"/>
      <c r="BTX4" s="5"/>
      <c r="BTY4" s="5"/>
      <c r="BTZ4" s="5"/>
      <c r="BUA4" s="5"/>
      <c r="BUB4" s="5"/>
      <c r="BUC4" s="5"/>
      <c r="BUD4" s="5"/>
      <c r="BUE4" s="5"/>
      <c r="BUF4" s="5"/>
      <c r="BUG4" s="5"/>
      <c r="BUH4" s="5"/>
      <c r="BUI4" s="5"/>
      <c r="BUJ4" s="5"/>
      <c r="BUK4" s="5"/>
      <c r="BUL4" s="5"/>
      <c r="BUM4" s="5"/>
      <c r="BUN4" s="5"/>
      <c r="BUO4" s="5"/>
      <c r="BUP4" s="5"/>
      <c r="BUQ4" s="5"/>
      <c r="BUR4" s="5"/>
      <c r="BUS4" s="5"/>
      <c r="BUT4" s="5"/>
      <c r="BUU4" s="5"/>
      <c r="BUV4" s="5"/>
      <c r="BUW4" s="5"/>
      <c r="BUX4" s="5"/>
      <c r="BUY4" s="5"/>
      <c r="BUZ4" s="5"/>
      <c r="BVA4" s="5"/>
      <c r="BVB4" s="5"/>
      <c r="BVC4" s="5"/>
      <c r="BVD4" s="5"/>
      <c r="BVE4" s="5"/>
      <c r="BVF4" s="5"/>
      <c r="BVG4" s="5"/>
      <c r="BVH4" s="5"/>
      <c r="BVI4" s="5"/>
      <c r="BVJ4" s="5"/>
      <c r="BVK4" s="5"/>
      <c r="BVL4" s="5"/>
      <c r="BVM4" s="5"/>
      <c r="BVN4" s="5"/>
      <c r="BVO4" s="5"/>
      <c r="BVP4" s="5"/>
      <c r="BVQ4" s="5"/>
      <c r="BVR4" s="5"/>
      <c r="BVS4" s="5"/>
      <c r="BVT4" s="5"/>
      <c r="BVU4" s="5"/>
      <c r="BVV4" s="5"/>
      <c r="BVW4" s="5"/>
      <c r="BVX4" s="5"/>
      <c r="BVY4" s="5"/>
      <c r="BVZ4" s="5"/>
      <c r="BWA4" s="5"/>
      <c r="BWB4" s="5"/>
      <c r="BWC4" s="5"/>
      <c r="BWD4" s="5"/>
      <c r="BWE4" s="5"/>
      <c r="BWF4" s="5"/>
      <c r="BWG4" s="5"/>
      <c r="BWH4" s="5"/>
      <c r="BWI4" s="5"/>
      <c r="BWJ4" s="5"/>
      <c r="BWK4" s="5"/>
      <c r="BWL4" s="5"/>
      <c r="BWM4" s="5"/>
      <c r="BWN4" s="5"/>
      <c r="BWO4" s="5"/>
      <c r="BWP4" s="5"/>
      <c r="BWQ4" s="5"/>
      <c r="BWR4" s="5"/>
      <c r="BWS4" s="5"/>
      <c r="BWT4" s="5"/>
      <c r="BWU4" s="5"/>
      <c r="BWV4" s="5"/>
      <c r="BWW4" s="5"/>
      <c r="BWX4" s="5"/>
      <c r="BWY4" s="5"/>
      <c r="BWZ4" s="5"/>
      <c r="BXA4" s="5"/>
      <c r="BXB4" s="5"/>
      <c r="BXC4" s="5"/>
      <c r="BXD4" s="5"/>
      <c r="BXE4" s="5"/>
      <c r="BXF4" s="5"/>
      <c r="BXG4" s="5"/>
      <c r="BXH4" s="5"/>
      <c r="BXI4" s="5"/>
      <c r="BXJ4" s="5"/>
      <c r="BXK4" s="5"/>
      <c r="BXL4" s="5"/>
      <c r="BXM4" s="5"/>
      <c r="BXN4" s="5"/>
      <c r="BXO4" s="5"/>
      <c r="BXP4" s="5"/>
      <c r="BXQ4" s="5"/>
      <c r="BXR4" s="5"/>
      <c r="BXS4" s="5"/>
      <c r="BXT4" s="5"/>
      <c r="BXU4" s="5"/>
      <c r="BXV4" s="5"/>
      <c r="BXW4" s="5"/>
      <c r="BXX4" s="5"/>
      <c r="BXY4" s="5"/>
      <c r="BXZ4" s="5"/>
      <c r="BYA4" s="5"/>
      <c r="BYB4" s="5"/>
      <c r="BYC4" s="5"/>
      <c r="BYD4" s="5"/>
      <c r="BYE4" s="5"/>
      <c r="BYF4" s="5"/>
      <c r="BYG4" s="5"/>
      <c r="BYH4" s="5"/>
      <c r="BYI4" s="5"/>
      <c r="BYJ4" s="5"/>
      <c r="BYK4" s="5"/>
      <c r="BYL4" s="5"/>
      <c r="BYM4" s="5"/>
      <c r="BYN4" s="5"/>
      <c r="BYO4" s="5"/>
      <c r="BYP4" s="5"/>
      <c r="BYQ4" s="5"/>
      <c r="BYR4" s="5"/>
      <c r="BYS4" s="5"/>
      <c r="BYT4" s="5"/>
      <c r="BYU4" s="5"/>
      <c r="BYV4" s="5"/>
      <c r="BYW4" s="5"/>
      <c r="BYX4" s="5"/>
      <c r="BYY4" s="5"/>
      <c r="BYZ4" s="5"/>
      <c r="BZA4" s="5"/>
      <c r="BZB4" s="5"/>
      <c r="BZC4" s="5"/>
      <c r="BZD4" s="5"/>
      <c r="BZE4" s="5"/>
      <c r="BZF4" s="5"/>
      <c r="BZG4" s="5"/>
      <c r="BZH4" s="5"/>
      <c r="BZI4" s="5"/>
      <c r="BZJ4" s="5"/>
      <c r="BZK4" s="5"/>
      <c r="BZL4" s="5"/>
      <c r="BZM4" s="5"/>
      <c r="BZN4" s="5"/>
      <c r="BZO4" s="5"/>
      <c r="BZP4" s="5"/>
      <c r="BZQ4" s="5"/>
      <c r="BZR4" s="5"/>
      <c r="BZS4" s="5"/>
      <c r="BZT4" s="5"/>
      <c r="BZU4" s="5"/>
      <c r="BZV4" s="5"/>
      <c r="BZW4" s="5"/>
      <c r="BZX4" s="5"/>
      <c r="BZY4" s="5"/>
      <c r="BZZ4" s="5"/>
      <c r="CAA4" s="5"/>
      <c r="CAB4" s="5"/>
      <c r="CAC4" s="5"/>
      <c r="CAD4" s="5"/>
      <c r="CAE4" s="5"/>
      <c r="CAF4" s="5"/>
      <c r="CAG4" s="5"/>
      <c r="CAH4" s="5"/>
      <c r="CAI4" s="5"/>
      <c r="CAJ4" s="5"/>
      <c r="CAK4" s="5"/>
      <c r="CAL4" s="5"/>
      <c r="CAM4" s="5"/>
      <c r="CAN4" s="5"/>
      <c r="CAO4" s="5"/>
      <c r="CAP4" s="5"/>
      <c r="CAQ4" s="5"/>
      <c r="CAR4" s="5"/>
      <c r="CAS4" s="5"/>
      <c r="CAT4" s="5"/>
      <c r="CAU4" s="5"/>
      <c r="CAV4" s="5"/>
      <c r="CAW4" s="5"/>
      <c r="CAX4" s="5"/>
      <c r="CAY4" s="5"/>
      <c r="CAZ4" s="5"/>
      <c r="CBA4" s="5"/>
      <c r="CBB4" s="5"/>
      <c r="CBC4" s="5"/>
      <c r="CBD4" s="5"/>
      <c r="CBE4" s="5"/>
      <c r="CBF4" s="5"/>
      <c r="CBG4" s="5"/>
      <c r="CBH4" s="5"/>
      <c r="CBI4" s="5"/>
      <c r="CBJ4" s="5"/>
      <c r="CBK4" s="5"/>
      <c r="CBL4" s="5"/>
      <c r="CBM4" s="5"/>
      <c r="CBN4" s="5"/>
      <c r="CBO4" s="5"/>
      <c r="CBP4" s="5"/>
      <c r="CBQ4" s="5"/>
      <c r="CBR4" s="5"/>
      <c r="CBS4" s="5"/>
      <c r="CBT4" s="5"/>
      <c r="CBU4" s="5"/>
      <c r="CBV4" s="5"/>
      <c r="CBW4" s="5"/>
      <c r="CBX4" s="5"/>
      <c r="CBY4" s="5"/>
      <c r="CBZ4" s="5"/>
      <c r="CCA4" s="5"/>
      <c r="CCB4" s="5"/>
      <c r="CCC4" s="5"/>
      <c r="CCD4" s="5"/>
      <c r="CCE4" s="5"/>
      <c r="CCF4" s="5"/>
      <c r="CCG4" s="5"/>
      <c r="CCH4" s="5"/>
      <c r="CCI4" s="5"/>
      <c r="CCJ4" s="5"/>
      <c r="CCK4" s="5"/>
      <c r="CCL4" s="5"/>
      <c r="CCM4" s="5"/>
      <c r="CCN4" s="5"/>
      <c r="CCO4" s="5"/>
      <c r="CCP4" s="5"/>
      <c r="CCQ4" s="5"/>
      <c r="CCR4" s="5"/>
      <c r="CCS4" s="5"/>
      <c r="CCT4" s="5"/>
      <c r="CCU4" s="5"/>
      <c r="CCV4" s="5"/>
      <c r="CCW4" s="5"/>
      <c r="CCX4" s="5"/>
      <c r="CCY4" s="5"/>
      <c r="CCZ4" s="5"/>
      <c r="CDA4" s="5"/>
      <c r="CDB4" s="5"/>
      <c r="CDC4" s="5"/>
      <c r="CDD4" s="5"/>
      <c r="CDE4" s="5"/>
      <c r="CDF4" s="5"/>
      <c r="CDG4" s="5"/>
      <c r="CDH4" s="5"/>
      <c r="CDI4" s="5"/>
      <c r="CDJ4" s="5"/>
      <c r="CDK4" s="5"/>
      <c r="CDL4" s="5"/>
      <c r="CDM4" s="5"/>
      <c r="CDN4" s="5"/>
      <c r="CDO4" s="5"/>
      <c r="CDP4" s="5"/>
      <c r="CDQ4" s="5"/>
      <c r="CDR4" s="5"/>
      <c r="CDS4" s="5"/>
      <c r="CDT4" s="5"/>
      <c r="CDU4" s="5"/>
      <c r="CDV4" s="5"/>
      <c r="CDW4" s="5"/>
      <c r="CDX4" s="5"/>
      <c r="CDY4" s="5"/>
      <c r="CDZ4" s="5"/>
      <c r="CEA4" s="5"/>
      <c r="CEB4" s="5"/>
      <c r="CEC4" s="5"/>
      <c r="CED4" s="5"/>
      <c r="CEE4" s="5"/>
      <c r="CEF4" s="5"/>
      <c r="CEG4" s="5"/>
      <c r="CEH4" s="5"/>
      <c r="CEI4" s="5"/>
      <c r="CEJ4" s="5"/>
      <c r="CEK4" s="5"/>
      <c r="CEL4" s="5"/>
      <c r="CEM4" s="5"/>
      <c r="CEN4" s="5"/>
      <c r="CEO4" s="5"/>
      <c r="CEP4" s="5"/>
      <c r="CEQ4" s="5"/>
      <c r="CER4" s="5"/>
      <c r="CES4" s="5"/>
      <c r="CET4" s="5"/>
      <c r="CEU4" s="5"/>
      <c r="CEV4" s="5"/>
      <c r="CEW4" s="5"/>
      <c r="CEX4" s="5"/>
      <c r="CEY4" s="5"/>
      <c r="CEZ4" s="5"/>
      <c r="CFA4" s="5"/>
      <c r="CFB4" s="5"/>
      <c r="CFC4" s="5"/>
      <c r="CFD4" s="5"/>
      <c r="CFE4" s="5"/>
      <c r="CFF4" s="5"/>
      <c r="CFG4" s="5"/>
      <c r="CFH4" s="5"/>
      <c r="CFI4" s="5"/>
      <c r="CFJ4" s="5"/>
      <c r="CFK4" s="5"/>
      <c r="CFL4" s="5"/>
      <c r="CFM4" s="5"/>
      <c r="CFN4" s="5"/>
      <c r="CFO4" s="5"/>
      <c r="CFP4" s="5"/>
      <c r="CFQ4" s="5"/>
      <c r="CFR4" s="5"/>
      <c r="CFS4" s="5"/>
      <c r="CFT4" s="5"/>
      <c r="CFU4" s="5"/>
      <c r="CFV4" s="5"/>
      <c r="CFW4" s="5"/>
      <c r="CFX4" s="5"/>
      <c r="CFY4" s="5"/>
      <c r="CFZ4" s="5"/>
      <c r="CGA4" s="5"/>
      <c r="CGB4" s="5"/>
      <c r="CGC4" s="5"/>
      <c r="CGD4" s="5"/>
      <c r="CGE4" s="5"/>
      <c r="CGF4" s="5"/>
      <c r="CGG4" s="5"/>
      <c r="CGH4" s="5"/>
      <c r="CGI4" s="5"/>
      <c r="CGJ4" s="5"/>
      <c r="CGK4" s="5"/>
      <c r="CGL4" s="5"/>
      <c r="CGM4" s="5"/>
      <c r="CGN4" s="5"/>
      <c r="CGO4" s="5"/>
      <c r="CGP4" s="5"/>
      <c r="CGQ4" s="5"/>
      <c r="CGR4" s="5"/>
      <c r="CGS4" s="5"/>
      <c r="CGT4" s="5"/>
      <c r="CGU4" s="5"/>
      <c r="CGV4" s="5"/>
      <c r="CGW4" s="5"/>
      <c r="CGX4" s="5"/>
      <c r="CGY4" s="5"/>
      <c r="CGZ4" s="5"/>
      <c r="CHA4" s="5"/>
      <c r="CHB4" s="5"/>
      <c r="CHC4" s="5"/>
      <c r="CHD4" s="5"/>
      <c r="CHE4" s="5"/>
      <c r="CHF4" s="5"/>
      <c r="CHG4" s="5"/>
      <c r="CHH4" s="5"/>
      <c r="CHI4" s="5"/>
      <c r="CHJ4" s="5"/>
      <c r="CHK4" s="5"/>
      <c r="CHL4" s="5"/>
      <c r="CHM4" s="5"/>
      <c r="CHN4" s="5"/>
      <c r="CHO4" s="5"/>
      <c r="CHP4" s="5"/>
      <c r="CHQ4" s="5"/>
      <c r="CHR4" s="5"/>
      <c r="CHS4" s="5"/>
      <c r="CHT4" s="5"/>
      <c r="CHU4" s="5"/>
      <c r="CHV4" s="5"/>
      <c r="CHW4" s="5"/>
      <c r="CHX4" s="5"/>
      <c r="CHY4" s="5"/>
      <c r="CHZ4" s="5"/>
      <c r="CIA4" s="5"/>
      <c r="CIB4" s="5"/>
      <c r="CIC4" s="5"/>
      <c r="CID4" s="5"/>
      <c r="CIE4" s="5"/>
      <c r="CIF4" s="5"/>
      <c r="CIG4" s="5"/>
      <c r="CIH4" s="5"/>
      <c r="CII4" s="5"/>
      <c r="CIJ4" s="5"/>
      <c r="CIK4" s="5"/>
      <c r="CIL4" s="5"/>
      <c r="CIM4" s="5"/>
      <c r="CIN4" s="5"/>
      <c r="CIO4" s="5"/>
      <c r="CIP4" s="5"/>
      <c r="CIQ4" s="5"/>
      <c r="CIR4" s="5"/>
      <c r="CIS4" s="5"/>
      <c r="CIT4" s="5"/>
      <c r="CIU4" s="5"/>
      <c r="CIV4" s="5"/>
      <c r="CIW4" s="5"/>
      <c r="CIX4" s="5"/>
      <c r="CIY4" s="5"/>
      <c r="CIZ4" s="5"/>
      <c r="CJA4" s="5"/>
      <c r="CJB4" s="5"/>
      <c r="CJC4" s="5"/>
      <c r="CJD4" s="5"/>
      <c r="CJE4" s="5"/>
      <c r="CJF4" s="5"/>
      <c r="CJG4" s="5"/>
      <c r="CJH4" s="5"/>
      <c r="CJI4" s="5"/>
      <c r="CJJ4" s="5"/>
      <c r="CJK4" s="5"/>
      <c r="CJL4" s="5"/>
      <c r="CJM4" s="5"/>
      <c r="CJN4" s="5"/>
      <c r="CJO4" s="5"/>
      <c r="CJP4" s="5"/>
      <c r="CJQ4" s="5"/>
      <c r="CJR4" s="5"/>
      <c r="CJS4" s="5"/>
      <c r="CJT4" s="5"/>
      <c r="CJU4" s="5"/>
      <c r="CJV4" s="5"/>
      <c r="CJW4" s="5"/>
      <c r="CJX4" s="5"/>
      <c r="CJY4" s="5"/>
      <c r="CJZ4" s="5"/>
      <c r="CKA4" s="5"/>
      <c r="CKB4" s="5"/>
      <c r="CKC4" s="5"/>
      <c r="CKD4" s="5"/>
      <c r="CKE4" s="5"/>
      <c r="CKF4" s="5"/>
      <c r="CKG4" s="5"/>
      <c r="CKH4" s="5"/>
      <c r="CKI4" s="5"/>
      <c r="CKJ4" s="5"/>
      <c r="CKK4" s="5"/>
      <c r="CKL4" s="5"/>
      <c r="CKM4" s="5"/>
      <c r="CKN4" s="5"/>
      <c r="CKO4" s="5"/>
      <c r="CKP4" s="5"/>
      <c r="CKQ4" s="5"/>
      <c r="CKR4" s="5"/>
      <c r="CKS4" s="5"/>
      <c r="CKT4" s="5"/>
      <c r="CKU4" s="5"/>
      <c r="CKV4" s="5"/>
      <c r="CKW4" s="5"/>
      <c r="CKX4" s="5"/>
      <c r="CKY4" s="5"/>
      <c r="CKZ4" s="5"/>
      <c r="CLA4" s="5"/>
      <c r="CLB4" s="5"/>
      <c r="CLC4" s="5"/>
      <c r="CLD4" s="5"/>
      <c r="CLE4" s="5"/>
      <c r="CLF4" s="5"/>
      <c r="CLG4" s="5"/>
      <c r="CLH4" s="5"/>
      <c r="CLI4" s="5"/>
      <c r="CLJ4" s="5"/>
      <c r="CLK4" s="5"/>
      <c r="CLL4" s="5"/>
      <c r="CLM4" s="5"/>
      <c r="CLN4" s="5"/>
      <c r="CLO4" s="5"/>
      <c r="CLP4" s="5"/>
      <c r="CLQ4" s="5"/>
      <c r="CLR4" s="5"/>
      <c r="CLS4" s="5"/>
      <c r="CLT4" s="5"/>
      <c r="CLU4" s="5"/>
      <c r="CLV4" s="5"/>
      <c r="CLW4" s="5"/>
      <c r="CLX4" s="5"/>
      <c r="CLY4" s="5"/>
      <c r="CLZ4" s="5"/>
      <c r="CMA4" s="5"/>
      <c r="CMB4" s="5"/>
      <c r="CMC4" s="5"/>
      <c r="CMD4" s="5"/>
      <c r="CME4" s="5"/>
      <c r="CMF4" s="5"/>
      <c r="CMG4" s="5"/>
      <c r="CMH4" s="5"/>
      <c r="CMI4" s="5"/>
      <c r="CMJ4" s="5"/>
      <c r="CMK4" s="5"/>
      <c r="CML4" s="5"/>
      <c r="CMM4" s="5"/>
      <c r="CMN4" s="5"/>
      <c r="CMO4" s="5"/>
      <c r="CMP4" s="5"/>
      <c r="CMQ4" s="5"/>
      <c r="CMR4" s="5"/>
      <c r="CMS4" s="5"/>
      <c r="CMT4" s="5"/>
      <c r="CMU4" s="5"/>
      <c r="CMV4" s="5"/>
      <c r="CMW4" s="5"/>
      <c r="CMX4" s="5"/>
      <c r="CMY4" s="5"/>
      <c r="CMZ4" s="5"/>
      <c r="CNA4" s="5"/>
      <c r="CNB4" s="5"/>
      <c r="CNC4" s="5"/>
      <c r="CND4" s="5"/>
      <c r="CNE4" s="5"/>
      <c r="CNF4" s="5"/>
      <c r="CNG4" s="5"/>
      <c r="CNH4" s="5"/>
      <c r="CNI4" s="5"/>
      <c r="CNJ4" s="5"/>
      <c r="CNK4" s="5"/>
      <c r="CNL4" s="5"/>
      <c r="CNM4" s="5"/>
      <c r="CNN4" s="5"/>
      <c r="CNO4" s="5"/>
      <c r="CNP4" s="5"/>
      <c r="CNQ4" s="5"/>
      <c r="CNR4" s="5"/>
      <c r="CNS4" s="5"/>
      <c r="CNT4" s="5"/>
      <c r="CNU4" s="5"/>
      <c r="CNV4" s="5"/>
      <c r="CNW4" s="5"/>
      <c r="CNX4" s="5"/>
      <c r="CNY4" s="5"/>
      <c r="CNZ4" s="5"/>
      <c r="COA4" s="5"/>
      <c r="COB4" s="5"/>
      <c r="COC4" s="5"/>
      <c r="COD4" s="5"/>
      <c r="COE4" s="5"/>
      <c r="COF4" s="5"/>
      <c r="COG4" s="5"/>
      <c r="COH4" s="5"/>
      <c r="COI4" s="5"/>
      <c r="COJ4" s="5"/>
      <c r="COK4" s="5"/>
      <c r="COL4" s="5"/>
      <c r="COM4" s="5"/>
      <c r="CON4" s="5"/>
      <c r="COO4" s="5"/>
      <c r="COP4" s="5"/>
      <c r="COQ4" s="5"/>
      <c r="COR4" s="5"/>
      <c r="COS4" s="5"/>
      <c r="COT4" s="5"/>
      <c r="COU4" s="5"/>
      <c r="COV4" s="5"/>
      <c r="COW4" s="5"/>
      <c r="COX4" s="5"/>
      <c r="COY4" s="5"/>
      <c r="COZ4" s="5"/>
      <c r="CPA4" s="5"/>
      <c r="CPB4" s="5"/>
      <c r="CPC4" s="5"/>
      <c r="CPD4" s="5"/>
      <c r="CPE4" s="5"/>
      <c r="CPF4" s="5"/>
      <c r="CPG4" s="5"/>
      <c r="CPH4" s="5"/>
      <c r="CPI4" s="5"/>
      <c r="CPJ4" s="5"/>
      <c r="CPK4" s="5"/>
      <c r="CPL4" s="5"/>
      <c r="CPM4" s="5"/>
      <c r="CPN4" s="5"/>
      <c r="CPO4" s="5"/>
      <c r="CPP4" s="5"/>
      <c r="CPQ4" s="5"/>
      <c r="CPR4" s="5"/>
      <c r="CPS4" s="5"/>
      <c r="CPT4" s="5"/>
      <c r="CPU4" s="5"/>
      <c r="CPV4" s="5"/>
      <c r="CPW4" s="5"/>
      <c r="CPX4" s="5"/>
      <c r="CPY4" s="5"/>
      <c r="CPZ4" s="5"/>
      <c r="CQA4" s="5"/>
      <c r="CQB4" s="5"/>
      <c r="CQC4" s="5"/>
      <c r="CQD4" s="5"/>
      <c r="CQE4" s="5"/>
      <c r="CQF4" s="5"/>
      <c r="CQG4" s="5"/>
      <c r="CQH4" s="5"/>
      <c r="CQI4" s="5"/>
      <c r="CQJ4" s="5"/>
      <c r="CQK4" s="5"/>
      <c r="CQL4" s="5"/>
      <c r="CQM4" s="5"/>
      <c r="CQN4" s="5"/>
      <c r="CQO4" s="5"/>
      <c r="CQP4" s="5"/>
      <c r="CQQ4" s="5"/>
      <c r="CQR4" s="5"/>
      <c r="CQS4" s="5"/>
      <c r="CQT4" s="5"/>
      <c r="CQU4" s="5"/>
      <c r="CQV4" s="5"/>
      <c r="CQW4" s="5"/>
      <c r="CQX4" s="5"/>
      <c r="CQY4" s="5"/>
      <c r="CQZ4" s="5"/>
      <c r="CRA4" s="5"/>
      <c r="CRB4" s="5"/>
      <c r="CRC4" s="5"/>
      <c r="CRD4" s="5"/>
      <c r="CRE4" s="5"/>
      <c r="CRF4" s="5"/>
      <c r="CRG4" s="5"/>
      <c r="CRH4" s="5"/>
      <c r="CRI4" s="5"/>
      <c r="CRJ4" s="5"/>
      <c r="CRK4" s="5"/>
      <c r="CRL4" s="5"/>
      <c r="CRM4" s="5"/>
      <c r="CRN4" s="5"/>
      <c r="CRO4" s="5"/>
      <c r="CRP4" s="5"/>
      <c r="CRQ4" s="5"/>
      <c r="CRR4" s="5"/>
      <c r="CRS4" s="5"/>
      <c r="CRT4" s="5"/>
      <c r="CRU4" s="5"/>
      <c r="CRV4" s="5"/>
      <c r="CRW4" s="5"/>
      <c r="CRX4" s="5"/>
      <c r="CRY4" s="5"/>
      <c r="CRZ4" s="5"/>
      <c r="CSA4" s="5"/>
      <c r="CSB4" s="5"/>
      <c r="CSC4" s="5"/>
      <c r="CSD4" s="5"/>
      <c r="CSE4" s="5"/>
      <c r="CSF4" s="5"/>
      <c r="CSG4" s="5"/>
      <c r="CSH4" s="5"/>
      <c r="CSI4" s="5"/>
      <c r="CSJ4" s="5"/>
      <c r="CSK4" s="5"/>
      <c r="CSL4" s="5"/>
      <c r="CSM4" s="5"/>
      <c r="CSN4" s="5"/>
      <c r="CSO4" s="5"/>
      <c r="CSP4" s="5"/>
      <c r="CSQ4" s="5"/>
      <c r="CSR4" s="5"/>
      <c r="CSS4" s="5"/>
      <c r="CST4" s="5"/>
      <c r="CSU4" s="5"/>
      <c r="CSV4" s="5"/>
      <c r="CSW4" s="5"/>
      <c r="CSX4" s="5"/>
      <c r="CSY4" s="5"/>
      <c r="CSZ4" s="5"/>
      <c r="CTA4" s="5"/>
      <c r="CTB4" s="5"/>
      <c r="CTC4" s="5"/>
      <c r="CTD4" s="5"/>
      <c r="CTE4" s="5"/>
      <c r="CTF4" s="5"/>
      <c r="CTG4" s="5"/>
      <c r="CTH4" s="5"/>
      <c r="CTI4" s="5"/>
      <c r="CTJ4" s="5"/>
      <c r="CTK4" s="5"/>
      <c r="CTL4" s="5"/>
      <c r="CTM4" s="5"/>
      <c r="CTN4" s="5"/>
      <c r="CTO4" s="5"/>
      <c r="CTP4" s="5"/>
      <c r="CTQ4" s="5"/>
      <c r="CTR4" s="5"/>
      <c r="CTS4" s="5"/>
      <c r="CTT4" s="5"/>
      <c r="CTU4" s="5"/>
      <c r="CTV4" s="5"/>
      <c r="CTW4" s="5"/>
      <c r="CTX4" s="5"/>
      <c r="CTY4" s="5"/>
      <c r="CTZ4" s="5"/>
      <c r="CUA4" s="5"/>
      <c r="CUB4" s="5"/>
      <c r="CUC4" s="5"/>
      <c r="CUD4" s="5"/>
      <c r="CUE4" s="5"/>
      <c r="CUF4" s="5"/>
      <c r="CUG4" s="5"/>
      <c r="CUH4" s="5"/>
      <c r="CUI4" s="5"/>
      <c r="CUJ4" s="5"/>
      <c r="CUK4" s="5"/>
      <c r="CUL4" s="5"/>
      <c r="CUM4" s="5"/>
      <c r="CUN4" s="5"/>
      <c r="CUO4" s="5"/>
      <c r="CUP4" s="5"/>
      <c r="CUQ4" s="5"/>
      <c r="CUR4" s="5"/>
      <c r="CUS4" s="5"/>
      <c r="CUT4" s="5"/>
      <c r="CUU4" s="5"/>
      <c r="CUV4" s="5"/>
      <c r="CUW4" s="5"/>
      <c r="CUX4" s="5"/>
      <c r="CUY4" s="5"/>
      <c r="CUZ4" s="5"/>
      <c r="CVA4" s="5"/>
      <c r="CVB4" s="5"/>
      <c r="CVC4" s="5"/>
      <c r="CVD4" s="5"/>
      <c r="CVE4" s="5"/>
      <c r="CVF4" s="5"/>
      <c r="CVG4" s="5"/>
      <c r="CVH4" s="5"/>
      <c r="CVI4" s="5"/>
      <c r="CVJ4" s="5"/>
      <c r="CVK4" s="5"/>
      <c r="CVL4" s="5"/>
      <c r="CVM4" s="5"/>
      <c r="CVN4" s="5"/>
      <c r="CVO4" s="5"/>
      <c r="CVP4" s="5"/>
      <c r="CVQ4" s="5"/>
      <c r="CVR4" s="5"/>
      <c r="CVS4" s="5"/>
      <c r="CVT4" s="5"/>
      <c r="CVU4" s="5"/>
      <c r="CVV4" s="5"/>
      <c r="CVW4" s="5"/>
      <c r="CVX4" s="5"/>
      <c r="CVY4" s="5"/>
      <c r="CVZ4" s="5"/>
      <c r="CWA4" s="5"/>
      <c r="CWB4" s="5"/>
      <c r="CWC4" s="5"/>
      <c r="CWD4" s="5"/>
      <c r="CWE4" s="5"/>
      <c r="CWF4" s="5"/>
      <c r="CWG4" s="5"/>
      <c r="CWH4" s="5"/>
      <c r="CWI4" s="5"/>
      <c r="CWJ4" s="5"/>
      <c r="CWK4" s="5"/>
      <c r="CWL4" s="5"/>
      <c r="CWM4" s="5"/>
      <c r="CWN4" s="5"/>
      <c r="CWO4" s="5"/>
      <c r="CWP4" s="5"/>
      <c r="CWQ4" s="5"/>
      <c r="CWR4" s="5"/>
      <c r="CWS4" s="5"/>
      <c r="CWT4" s="5"/>
      <c r="CWU4" s="5"/>
      <c r="CWV4" s="5"/>
      <c r="CWW4" s="5"/>
      <c r="CWX4" s="5"/>
      <c r="CWY4" s="5"/>
      <c r="CWZ4" s="5"/>
      <c r="CXA4" s="5"/>
      <c r="CXB4" s="5"/>
      <c r="CXC4" s="5"/>
      <c r="CXD4" s="5"/>
      <c r="CXE4" s="5"/>
      <c r="CXF4" s="5"/>
      <c r="CXG4" s="5"/>
      <c r="CXH4" s="5"/>
      <c r="CXI4" s="5"/>
      <c r="CXJ4" s="5"/>
      <c r="CXK4" s="5"/>
      <c r="CXL4" s="5"/>
      <c r="CXM4" s="5"/>
      <c r="CXN4" s="5"/>
      <c r="CXO4" s="5"/>
      <c r="CXP4" s="5"/>
      <c r="CXQ4" s="5"/>
      <c r="CXR4" s="5"/>
      <c r="CXS4" s="5"/>
      <c r="CXT4" s="5"/>
      <c r="CXU4" s="5"/>
      <c r="CXV4" s="5"/>
      <c r="CXW4" s="5"/>
      <c r="CXX4" s="5"/>
      <c r="CXY4" s="5"/>
      <c r="CXZ4" s="5"/>
      <c r="CYA4" s="5"/>
      <c r="CYB4" s="5"/>
      <c r="CYC4" s="5"/>
      <c r="CYD4" s="5"/>
      <c r="CYE4" s="5"/>
      <c r="CYF4" s="5"/>
      <c r="CYG4" s="5"/>
      <c r="CYH4" s="5"/>
      <c r="CYI4" s="5"/>
      <c r="CYJ4" s="5"/>
      <c r="CYK4" s="5"/>
      <c r="CYL4" s="5"/>
      <c r="CYM4" s="5"/>
      <c r="CYN4" s="5"/>
      <c r="CYO4" s="5"/>
      <c r="CYP4" s="5"/>
      <c r="CYQ4" s="5"/>
      <c r="CYR4" s="5"/>
      <c r="CYS4" s="5"/>
      <c r="CYT4" s="5"/>
      <c r="CYU4" s="5"/>
      <c r="CYV4" s="5"/>
      <c r="CYW4" s="5"/>
      <c r="CYX4" s="5"/>
      <c r="CYY4" s="5"/>
      <c r="CYZ4" s="5"/>
      <c r="CZA4" s="5"/>
      <c r="CZB4" s="5"/>
      <c r="CZC4" s="5"/>
      <c r="CZD4" s="5"/>
      <c r="CZE4" s="5"/>
      <c r="CZF4" s="5"/>
      <c r="CZG4" s="5"/>
      <c r="CZH4" s="5"/>
      <c r="CZI4" s="5"/>
      <c r="CZJ4" s="5"/>
      <c r="CZK4" s="5"/>
      <c r="CZL4" s="5"/>
      <c r="CZM4" s="5"/>
      <c r="CZN4" s="5"/>
      <c r="CZO4" s="5"/>
      <c r="CZP4" s="5"/>
      <c r="CZQ4" s="5"/>
      <c r="CZR4" s="5"/>
      <c r="CZS4" s="5"/>
      <c r="CZT4" s="5"/>
      <c r="CZU4" s="5"/>
      <c r="CZV4" s="5"/>
      <c r="CZW4" s="5"/>
      <c r="CZX4" s="5"/>
      <c r="CZY4" s="5"/>
      <c r="CZZ4" s="5"/>
      <c r="DAA4" s="5"/>
      <c r="DAB4" s="5"/>
      <c r="DAC4" s="5"/>
      <c r="DAD4" s="5"/>
      <c r="DAE4" s="5"/>
      <c r="DAF4" s="5"/>
      <c r="DAG4" s="5"/>
      <c r="DAH4" s="5"/>
      <c r="DAI4" s="5"/>
      <c r="DAJ4" s="5"/>
      <c r="DAK4" s="5"/>
      <c r="DAL4" s="5"/>
      <c r="DAM4" s="5"/>
      <c r="DAN4" s="5"/>
      <c r="DAO4" s="5"/>
      <c r="DAP4" s="5"/>
      <c r="DAQ4" s="5"/>
      <c r="DAR4" s="5"/>
      <c r="DAS4" s="5"/>
      <c r="DAT4" s="5"/>
      <c r="DAU4" s="5"/>
      <c r="DAV4" s="5"/>
      <c r="DAW4" s="5"/>
      <c r="DAX4" s="5"/>
      <c r="DAY4" s="5"/>
      <c r="DAZ4" s="5"/>
      <c r="DBA4" s="5"/>
      <c r="DBB4" s="5"/>
      <c r="DBC4" s="5"/>
      <c r="DBD4" s="5"/>
      <c r="DBE4" s="5"/>
      <c r="DBF4" s="5"/>
      <c r="DBG4" s="5"/>
      <c r="DBH4" s="5"/>
      <c r="DBI4" s="5"/>
      <c r="DBJ4" s="5"/>
      <c r="DBK4" s="5"/>
      <c r="DBL4" s="5"/>
      <c r="DBM4" s="5"/>
      <c r="DBN4" s="5"/>
      <c r="DBO4" s="5"/>
      <c r="DBP4" s="5"/>
      <c r="DBQ4" s="5"/>
      <c r="DBR4" s="5"/>
      <c r="DBS4" s="5"/>
      <c r="DBT4" s="5"/>
      <c r="DBU4" s="5"/>
      <c r="DBV4" s="5"/>
      <c r="DBW4" s="5"/>
      <c r="DBX4" s="5"/>
      <c r="DBY4" s="5"/>
      <c r="DBZ4" s="5"/>
      <c r="DCA4" s="5"/>
      <c r="DCB4" s="5"/>
      <c r="DCC4" s="5"/>
      <c r="DCD4" s="5"/>
      <c r="DCE4" s="5"/>
      <c r="DCF4" s="5"/>
      <c r="DCG4" s="5"/>
      <c r="DCH4" s="5"/>
      <c r="DCI4" s="5"/>
      <c r="DCJ4" s="5"/>
      <c r="DCK4" s="5"/>
      <c r="DCL4" s="5"/>
      <c r="DCM4" s="5"/>
      <c r="DCN4" s="5"/>
      <c r="DCO4" s="5"/>
      <c r="DCP4" s="5"/>
      <c r="DCQ4" s="5"/>
      <c r="DCR4" s="5"/>
      <c r="DCS4" s="5"/>
      <c r="DCT4" s="5"/>
      <c r="DCU4" s="5"/>
      <c r="DCV4" s="5"/>
      <c r="DCW4" s="5"/>
      <c r="DCX4" s="5"/>
      <c r="DCY4" s="5"/>
      <c r="DCZ4" s="5"/>
      <c r="DDA4" s="5"/>
      <c r="DDB4" s="5"/>
      <c r="DDC4" s="5"/>
      <c r="DDD4" s="5"/>
      <c r="DDE4" s="5"/>
      <c r="DDF4" s="5"/>
      <c r="DDG4" s="5"/>
      <c r="DDH4" s="5"/>
      <c r="DDI4" s="5"/>
      <c r="DDJ4" s="5"/>
      <c r="DDK4" s="5"/>
      <c r="DDL4" s="5"/>
      <c r="DDM4" s="5"/>
      <c r="DDN4" s="5"/>
      <c r="DDO4" s="5"/>
      <c r="DDP4" s="5"/>
      <c r="DDQ4" s="5"/>
      <c r="DDR4" s="5"/>
      <c r="DDS4" s="5"/>
      <c r="DDT4" s="5"/>
      <c r="DDU4" s="5"/>
      <c r="DDV4" s="5"/>
      <c r="DDW4" s="5"/>
      <c r="DDX4" s="5"/>
      <c r="DDY4" s="5"/>
      <c r="DDZ4" s="5"/>
      <c r="DEA4" s="5"/>
      <c r="DEB4" s="5"/>
      <c r="DEC4" s="5"/>
      <c r="DED4" s="5"/>
      <c r="DEE4" s="5"/>
      <c r="DEF4" s="5"/>
      <c r="DEG4" s="5"/>
      <c r="DEH4" s="5"/>
      <c r="DEI4" s="5"/>
      <c r="DEJ4" s="5"/>
      <c r="DEK4" s="5"/>
      <c r="DEL4" s="5"/>
      <c r="DEM4" s="5"/>
      <c r="DEN4" s="5"/>
      <c r="DEO4" s="5"/>
      <c r="DEP4" s="5"/>
      <c r="DEQ4" s="5"/>
      <c r="DER4" s="5"/>
      <c r="DES4" s="5"/>
      <c r="DET4" s="5"/>
      <c r="DEU4" s="5"/>
      <c r="DEV4" s="5"/>
      <c r="DEW4" s="5"/>
      <c r="DEX4" s="5"/>
      <c r="DEY4" s="5"/>
      <c r="DEZ4" s="5"/>
      <c r="DFA4" s="5"/>
      <c r="DFB4" s="5"/>
      <c r="DFC4" s="5"/>
      <c r="DFD4" s="5"/>
      <c r="DFE4" s="5"/>
      <c r="DFF4" s="5"/>
      <c r="DFG4" s="5"/>
      <c r="DFH4" s="5"/>
      <c r="DFI4" s="5"/>
      <c r="DFJ4" s="5"/>
      <c r="DFK4" s="5"/>
      <c r="DFL4" s="5"/>
      <c r="DFM4" s="5"/>
      <c r="DFN4" s="5"/>
      <c r="DFO4" s="5"/>
      <c r="DFP4" s="5"/>
      <c r="DFQ4" s="5"/>
      <c r="DFR4" s="5"/>
      <c r="DFS4" s="5"/>
      <c r="DFT4" s="5"/>
      <c r="DFU4" s="5"/>
      <c r="DFV4" s="5"/>
      <c r="DFW4" s="5"/>
      <c r="DFX4" s="5"/>
      <c r="DFY4" s="5"/>
      <c r="DFZ4" s="5"/>
      <c r="DGA4" s="5"/>
      <c r="DGB4" s="5"/>
      <c r="DGC4" s="5"/>
      <c r="DGD4" s="5"/>
      <c r="DGE4" s="5"/>
      <c r="DGF4" s="5"/>
      <c r="DGG4" s="5"/>
      <c r="DGH4" s="5"/>
      <c r="DGI4" s="5"/>
      <c r="DGJ4" s="5"/>
      <c r="DGK4" s="5"/>
      <c r="DGL4" s="5"/>
      <c r="DGM4" s="5"/>
      <c r="DGN4" s="5"/>
      <c r="DGO4" s="5"/>
      <c r="DGP4" s="5"/>
      <c r="DGQ4" s="5"/>
      <c r="DGR4" s="5"/>
      <c r="DGS4" s="5"/>
      <c r="DGT4" s="5"/>
      <c r="DGU4" s="5"/>
      <c r="DGV4" s="5"/>
      <c r="DGW4" s="5"/>
      <c r="DGX4" s="5"/>
      <c r="DGY4" s="5"/>
      <c r="DGZ4" s="5"/>
      <c r="DHA4" s="5"/>
      <c r="DHB4" s="5"/>
      <c r="DHC4" s="5"/>
      <c r="DHD4" s="5"/>
      <c r="DHE4" s="5"/>
      <c r="DHF4" s="5"/>
      <c r="DHG4" s="5"/>
      <c r="DHH4" s="5"/>
      <c r="DHI4" s="5"/>
      <c r="DHJ4" s="5"/>
      <c r="DHK4" s="5"/>
      <c r="DHL4" s="5"/>
      <c r="DHM4" s="5"/>
      <c r="DHN4" s="5"/>
      <c r="DHO4" s="5"/>
      <c r="DHP4" s="5"/>
      <c r="DHQ4" s="5"/>
      <c r="DHR4" s="5"/>
      <c r="DHS4" s="5"/>
      <c r="DHT4" s="5"/>
      <c r="DHU4" s="5"/>
      <c r="DHV4" s="5"/>
      <c r="DHW4" s="5"/>
      <c r="DHX4" s="5"/>
      <c r="DHY4" s="5"/>
      <c r="DHZ4" s="5"/>
      <c r="DIA4" s="5"/>
      <c r="DIB4" s="5"/>
      <c r="DIC4" s="5"/>
      <c r="DID4" s="5"/>
      <c r="DIE4" s="5"/>
      <c r="DIF4" s="5"/>
      <c r="DIG4" s="5"/>
      <c r="DIH4" s="5"/>
      <c r="DII4" s="5"/>
      <c r="DIJ4" s="5"/>
      <c r="DIK4" s="5"/>
      <c r="DIL4" s="5"/>
      <c r="DIM4" s="5"/>
      <c r="DIN4" s="5"/>
      <c r="DIO4" s="5"/>
      <c r="DIP4" s="5"/>
      <c r="DIQ4" s="5"/>
      <c r="DIR4" s="5"/>
      <c r="DIS4" s="5"/>
      <c r="DIT4" s="5"/>
      <c r="DIU4" s="5"/>
      <c r="DIV4" s="5"/>
      <c r="DIW4" s="5"/>
      <c r="DIX4" s="5"/>
      <c r="DIY4" s="5"/>
      <c r="DIZ4" s="5"/>
      <c r="DJA4" s="5"/>
      <c r="DJB4" s="5"/>
      <c r="DJC4" s="5"/>
      <c r="DJD4" s="5"/>
      <c r="DJE4" s="5"/>
      <c r="DJF4" s="5"/>
      <c r="DJG4" s="5"/>
      <c r="DJH4" s="5"/>
      <c r="DJI4" s="5"/>
      <c r="DJJ4" s="5"/>
      <c r="DJK4" s="5"/>
      <c r="DJL4" s="5"/>
      <c r="DJM4" s="5"/>
      <c r="DJN4" s="5"/>
      <c r="DJO4" s="5"/>
      <c r="DJP4" s="5"/>
      <c r="DJQ4" s="5"/>
      <c r="DJR4" s="5"/>
      <c r="DJS4" s="5"/>
      <c r="DJT4" s="5"/>
      <c r="DJU4" s="5"/>
      <c r="DJV4" s="5"/>
      <c r="DJW4" s="5"/>
      <c r="DJX4" s="5"/>
      <c r="DJY4" s="5"/>
      <c r="DJZ4" s="5"/>
      <c r="DKA4" s="5"/>
      <c r="DKB4" s="5"/>
      <c r="DKC4" s="5"/>
      <c r="DKD4" s="5"/>
      <c r="DKE4" s="5"/>
      <c r="DKF4" s="5"/>
      <c r="DKG4" s="5"/>
      <c r="DKH4" s="5"/>
      <c r="DKI4" s="5"/>
      <c r="DKJ4" s="5"/>
      <c r="DKK4" s="5"/>
      <c r="DKL4" s="5"/>
      <c r="DKM4" s="5"/>
      <c r="DKN4" s="5"/>
      <c r="DKO4" s="5"/>
      <c r="DKP4" s="5"/>
      <c r="DKQ4" s="5"/>
      <c r="DKR4" s="5"/>
      <c r="DKS4" s="5"/>
      <c r="DKT4" s="5"/>
      <c r="DKU4" s="5"/>
      <c r="DKV4" s="5"/>
      <c r="DKW4" s="5"/>
      <c r="DKX4" s="5"/>
      <c r="DKY4" s="5"/>
      <c r="DKZ4" s="5"/>
      <c r="DLA4" s="5"/>
      <c r="DLB4" s="5"/>
      <c r="DLC4" s="5"/>
      <c r="DLD4" s="5"/>
      <c r="DLE4" s="5"/>
      <c r="DLF4" s="5"/>
      <c r="DLG4" s="5"/>
      <c r="DLH4" s="5"/>
      <c r="DLI4" s="5"/>
      <c r="DLJ4" s="5"/>
      <c r="DLK4" s="5"/>
      <c r="DLL4" s="5"/>
      <c r="DLM4" s="5"/>
      <c r="DLN4" s="5"/>
      <c r="DLO4" s="5"/>
      <c r="DLP4" s="5"/>
      <c r="DLQ4" s="5"/>
      <c r="DLR4" s="5"/>
      <c r="DLS4" s="5"/>
      <c r="DLT4" s="5"/>
      <c r="DLU4" s="5"/>
      <c r="DLV4" s="5"/>
      <c r="DLW4" s="5"/>
      <c r="DLX4" s="5"/>
      <c r="DLY4" s="5"/>
      <c r="DLZ4" s="5"/>
      <c r="DMA4" s="5"/>
      <c r="DMB4" s="5"/>
      <c r="DMC4" s="5"/>
      <c r="DMD4" s="5"/>
      <c r="DME4" s="5"/>
      <c r="DMF4" s="5"/>
      <c r="DMG4" s="5"/>
      <c r="DMH4" s="5"/>
      <c r="DMI4" s="5"/>
      <c r="DMJ4" s="5"/>
      <c r="DMK4" s="5"/>
      <c r="DML4" s="5"/>
      <c r="DMM4" s="5"/>
      <c r="DMN4" s="5"/>
      <c r="DMO4" s="5"/>
      <c r="DMP4" s="5"/>
      <c r="DMQ4" s="5"/>
      <c r="DMR4" s="5"/>
      <c r="DMS4" s="5"/>
      <c r="DMT4" s="5"/>
      <c r="DMU4" s="5"/>
      <c r="DMV4" s="5"/>
      <c r="DMW4" s="5"/>
      <c r="DMX4" s="5"/>
      <c r="DMY4" s="5"/>
      <c r="DMZ4" s="5"/>
      <c r="DNA4" s="5"/>
      <c r="DNB4" s="5"/>
      <c r="DNC4" s="5"/>
      <c r="DND4" s="5"/>
      <c r="DNE4" s="5"/>
      <c r="DNF4" s="5"/>
      <c r="DNG4" s="5"/>
      <c r="DNH4" s="5"/>
      <c r="DNI4" s="5"/>
      <c r="DNJ4" s="5"/>
      <c r="DNK4" s="5"/>
      <c r="DNL4" s="5"/>
      <c r="DNM4" s="5"/>
      <c r="DNN4" s="5"/>
      <c r="DNO4" s="5"/>
      <c r="DNP4" s="5"/>
      <c r="DNQ4" s="5"/>
      <c r="DNR4" s="5"/>
      <c r="DNS4" s="5"/>
      <c r="DNT4" s="5"/>
      <c r="DNU4" s="5"/>
      <c r="DNV4" s="5"/>
      <c r="DNW4" s="5"/>
      <c r="DNX4" s="5"/>
      <c r="DNY4" s="5"/>
      <c r="DNZ4" s="5"/>
      <c r="DOA4" s="5"/>
      <c r="DOB4" s="5"/>
      <c r="DOC4" s="5"/>
      <c r="DOD4" s="5"/>
      <c r="DOE4" s="5"/>
      <c r="DOF4" s="5"/>
      <c r="DOG4" s="5"/>
      <c r="DOH4" s="5"/>
      <c r="DOI4" s="5"/>
      <c r="DOJ4" s="5"/>
      <c r="DOK4" s="5"/>
      <c r="DOL4" s="5"/>
      <c r="DOM4" s="5"/>
      <c r="DON4" s="5"/>
      <c r="DOO4" s="5"/>
      <c r="DOP4" s="5"/>
      <c r="DOQ4" s="5"/>
      <c r="DOR4" s="5"/>
      <c r="DOS4" s="5"/>
      <c r="DOT4" s="5"/>
      <c r="DOU4" s="5"/>
      <c r="DOV4" s="5"/>
      <c r="DOW4" s="5"/>
      <c r="DOX4" s="5"/>
      <c r="DOY4" s="5"/>
      <c r="DOZ4" s="5"/>
      <c r="DPA4" s="5"/>
      <c r="DPB4" s="5"/>
      <c r="DPC4" s="5"/>
      <c r="DPD4" s="5"/>
      <c r="DPE4" s="5"/>
      <c r="DPF4" s="5"/>
      <c r="DPG4" s="5"/>
      <c r="DPH4" s="5"/>
      <c r="DPI4" s="5"/>
      <c r="DPJ4" s="5"/>
      <c r="DPK4" s="5"/>
      <c r="DPL4" s="5"/>
      <c r="DPM4" s="5"/>
      <c r="DPN4" s="5"/>
      <c r="DPO4" s="5"/>
      <c r="DPP4" s="5"/>
      <c r="DPQ4" s="5"/>
      <c r="DPR4" s="5"/>
      <c r="DPS4" s="5"/>
      <c r="DPT4" s="5"/>
      <c r="DPU4" s="5"/>
      <c r="DPV4" s="5"/>
      <c r="DPW4" s="5"/>
      <c r="DPX4" s="5"/>
      <c r="DPY4" s="5"/>
      <c r="DPZ4" s="5"/>
      <c r="DQA4" s="5"/>
      <c r="DQB4" s="5"/>
      <c r="DQC4" s="5"/>
      <c r="DQD4" s="5"/>
      <c r="DQE4" s="5"/>
      <c r="DQF4" s="5"/>
      <c r="DQG4" s="5"/>
      <c r="DQH4" s="5"/>
      <c r="DQI4" s="5"/>
      <c r="DQJ4" s="5"/>
      <c r="DQK4" s="5"/>
      <c r="DQL4" s="5"/>
      <c r="DQM4" s="5"/>
      <c r="DQN4" s="5"/>
      <c r="DQO4" s="5"/>
      <c r="DQP4" s="5"/>
      <c r="DQQ4" s="5"/>
      <c r="DQR4" s="5"/>
      <c r="DQS4" s="5"/>
      <c r="DQT4" s="5"/>
      <c r="DQU4" s="5"/>
      <c r="DQV4" s="5"/>
      <c r="DQW4" s="5"/>
      <c r="DQX4" s="5"/>
      <c r="DQY4" s="5"/>
      <c r="DQZ4" s="5"/>
      <c r="DRA4" s="5"/>
      <c r="DRB4" s="5"/>
      <c r="DRC4" s="5"/>
      <c r="DRD4" s="5"/>
      <c r="DRE4" s="5"/>
      <c r="DRF4" s="5"/>
      <c r="DRG4" s="5"/>
      <c r="DRH4" s="5"/>
      <c r="DRI4" s="5"/>
      <c r="DRJ4" s="5"/>
      <c r="DRK4" s="5"/>
      <c r="DRL4" s="5"/>
      <c r="DRM4" s="5"/>
      <c r="DRN4" s="5"/>
      <c r="DRO4" s="5"/>
      <c r="DRP4" s="5"/>
      <c r="DRQ4" s="5"/>
      <c r="DRR4" s="5"/>
      <c r="DRS4" s="5"/>
      <c r="DRT4" s="5"/>
      <c r="DRU4" s="5"/>
      <c r="DRV4" s="5"/>
      <c r="DRW4" s="5"/>
      <c r="DRX4" s="5"/>
      <c r="DRY4" s="5"/>
      <c r="DRZ4" s="5"/>
      <c r="DSA4" s="5"/>
      <c r="DSB4" s="5"/>
      <c r="DSC4" s="5"/>
      <c r="DSD4" s="5"/>
      <c r="DSE4" s="5"/>
      <c r="DSF4" s="5"/>
      <c r="DSG4" s="5"/>
      <c r="DSH4" s="5"/>
      <c r="DSI4" s="5"/>
      <c r="DSJ4" s="5"/>
      <c r="DSK4" s="5"/>
      <c r="DSL4" s="5"/>
      <c r="DSM4" s="5"/>
      <c r="DSN4" s="5"/>
      <c r="DSO4" s="5"/>
      <c r="DSP4" s="5"/>
      <c r="DSQ4" s="5"/>
      <c r="DSR4" s="5"/>
      <c r="DSS4" s="5"/>
      <c r="DST4" s="5"/>
      <c r="DSU4" s="5"/>
      <c r="DSV4" s="5"/>
      <c r="DSW4" s="5"/>
      <c r="DSX4" s="5"/>
      <c r="DSY4" s="5"/>
      <c r="DSZ4" s="5"/>
      <c r="DTA4" s="5"/>
      <c r="DTB4" s="5"/>
      <c r="DTC4" s="5"/>
      <c r="DTD4" s="5"/>
      <c r="DTE4" s="5"/>
      <c r="DTF4" s="5"/>
      <c r="DTG4" s="5"/>
      <c r="DTH4" s="5"/>
      <c r="DTI4" s="5"/>
      <c r="DTJ4" s="5"/>
      <c r="DTK4" s="5"/>
      <c r="DTL4" s="5"/>
      <c r="DTM4" s="5"/>
      <c r="DTN4" s="5"/>
      <c r="DTO4" s="5"/>
      <c r="DTP4" s="5"/>
      <c r="DTQ4" s="5"/>
      <c r="DTR4" s="5"/>
      <c r="DTS4" s="5"/>
      <c r="DTT4" s="5"/>
      <c r="DTU4" s="5"/>
      <c r="DTV4" s="5"/>
      <c r="DTW4" s="5"/>
      <c r="DTX4" s="5"/>
      <c r="DTY4" s="5"/>
      <c r="DTZ4" s="5"/>
      <c r="DUA4" s="5"/>
      <c r="DUB4" s="5"/>
      <c r="DUC4" s="5"/>
      <c r="DUD4" s="5"/>
      <c r="DUE4" s="5"/>
      <c r="DUF4" s="5"/>
      <c r="DUG4" s="5"/>
      <c r="DUH4" s="5"/>
      <c r="DUI4" s="5"/>
      <c r="DUJ4" s="5"/>
      <c r="DUK4" s="5"/>
      <c r="DUL4" s="5"/>
      <c r="DUM4" s="5"/>
      <c r="DUN4" s="5"/>
      <c r="DUO4" s="5"/>
      <c r="DUP4" s="5"/>
      <c r="DUQ4" s="5"/>
      <c r="DUR4" s="5"/>
      <c r="DUS4" s="5"/>
      <c r="DUT4" s="5"/>
      <c r="DUU4" s="5"/>
      <c r="DUV4" s="5"/>
      <c r="DUW4" s="5"/>
      <c r="DUX4" s="5"/>
      <c r="DUY4" s="5"/>
      <c r="DUZ4" s="5"/>
      <c r="DVA4" s="5"/>
      <c r="DVB4" s="5"/>
      <c r="DVC4" s="5"/>
      <c r="DVD4" s="5"/>
      <c r="DVE4" s="5"/>
      <c r="DVF4" s="5"/>
      <c r="DVG4" s="5"/>
      <c r="DVH4" s="5"/>
      <c r="DVI4" s="5"/>
      <c r="DVJ4" s="5"/>
      <c r="DVK4" s="5"/>
      <c r="DVL4" s="5"/>
      <c r="DVM4" s="5"/>
      <c r="DVN4" s="5"/>
      <c r="DVO4" s="5"/>
      <c r="DVP4" s="5"/>
      <c r="DVQ4" s="5"/>
      <c r="DVR4" s="5"/>
      <c r="DVS4" s="5"/>
      <c r="DVT4" s="5"/>
      <c r="DVU4" s="5"/>
      <c r="DVV4" s="5"/>
      <c r="DVW4" s="5"/>
      <c r="DVX4" s="5"/>
      <c r="DVY4" s="5"/>
      <c r="DVZ4" s="5"/>
      <c r="DWA4" s="5"/>
      <c r="DWB4" s="5"/>
      <c r="DWC4" s="5"/>
      <c r="DWD4" s="5"/>
      <c r="DWE4" s="5"/>
      <c r="DWF4" s="5"/>
      <c r="DWG4" s="5"/>
      <c r="DWH4" s="5"/>
      <c r="DWI4" s="5"/>
      <c r="DWJ4" s="5"/>
      <c r="DWK4" s="5"/>
      <c r="DWL4" s="5"/>
      <c r="DWM4" s="5"/>
      <c r="DWN4" s="5"/>
      <c r="DWO4" s="5"/>
      <c r="DWP4" s="5"/>
      <c r="DWQ4" s="5"/>
      <c r="DWR4" s="5"/>
      <c r="DWS4" s="5"/>
      <c r="DWT4" s="5"/>
      <c r="DWU4" s="5"/>
      <c r="DWV4" s="5"/>
      <c r="DWW4" s="5"/>
      <c r="DWX4" s="5"/>
      <c r="DWY4" s="5"/>
      <c r="DWZ4" s="5"/>
      <c r="DXA4" s="5"/>
      <c r="DXB4" s="5"/>
      <c r="DXC4" s="5"/>
      <c r="DXD4" s="5"/>
      <c r="DXE4" s="5"/>
      <c r="DXF4" s="5"/>
      <c r="DXG4" s="5"/>
      <c r="DXH4" s="5"/>
      <c r="DXI4" s="5"/>
      <c r="DXJ4" s="5"/>
      <c r="DXK4" s="5"/>
      <c r="DXL4" s="5"/>
      <c r="DXM4" s="5"/>
      <c r="DXN4" s="5"/>
      <c r="DXO4" s="5"/>
      <c r="DXP4" s="5"/>
      <c r="DXQ4" s="5"/>
      <c r="DXR4" s="5"/>
      <c r="DXS4" s="5"/>
      <c r="DXT4" s="5"/>
      <c r="DXU4" s="5"/>
      <c r="DXV4" s="5"/>
      <c r="DXW4" s="5"/>
      <c r="DXX4" s="5"/>
      <c r="DXY4" s="5"/>
      <c r="DXZ4" s="5"/>
      <c r="DYA4" s="5"/>
      <c r="DYB4" s="5"/>
      <c r="DYC4" s="5"/>
      <c r="DYD4" s="5"/>
      <c r="DYE4" s="5"/>
      <c r="DYF4" s="5"/>
      <c r="DYG4" s="5"/>
      <c r="DYH4" s="5"/>
      <c r="DYI4" s="5"/>
      <c r="DYJ4" s="5"/>
      <c r="DYK4" s="5"/>
      <c r="DYL4" s="5"/>
      <c r="DYM4" s="5"/>
      <c r="DYN4" s="5"/>
      <c r="DYO4" s="5"/>
      <c r="DYP4" s="5"/>
      <c r="DYQ4" s="5"/>
      <c r="DYR4" s="5"/>
      <c r="DYS4" s="5"/>
      <c r="DYT4" s="5"/>
      <c r="DYU4" s="5"/>
      <c r="DYV4" s="5"/>
      <c r="DYW4" s="5"/>
      <c r="DYX4" s="5"/>
      <c r="DYY4" s="5"/>
      <c r="DYZ4" s="5"/>
      <c r="DZA4" s="5"/>
      <c r="DZB4" s="5"/>
      <c r="DZC4" s="5"/>
      <c r="DZD4" s="5"/>
      <c r="DZE4" s="5"/>
      <c r="DZF4" s="5"/>
      <c r="DZG4" s="5"/>
      <c r="DZH4" s="5"/>
      <c r="DZI4" s="5"/>
      <c r="DZJ4" s="5"/>
      <c r="DZK4" s="5"/>
      <c r="DZL4" s="5"/>
      <c r="DZM4" s="5"/>
      <c r="DZN4" s="5"/>
      <c r="DZO4" s="5"/>
      <c r="DZP4" s="5"/>
      <c r="DZQ4" s="5"/>
      <c r="DZR4" s="5"/>
      <c r="DZS4" s="5"/>
      <c r="DZT4" s="5"/>
      <c r="DZU4" s="5"/>
      <c r="DZV4" s="5"/>
      <c r="DZW4" s="5"/>
      <c r="DZX4" s="5"/>
      <c r="DZY4" s="5"/>
      <c r="DZZ4" s="5"/>
      <c r="EAA4" s="5"/>
      <c r="EAB4" s="5"/>
      <c r="EAC4" s="5"/>
      <c r="EAD4" s="5"/>
      <c r="EAE4" s="5"/>
      <c r="EAF4" s="5"/>
      <c r="EAG4" s="5"/>
      <c r="EAH4" s="5"/>
      <c r="EAI4" s="5"/>
      <c r="EAJ4" s="5"/>
      <c r="EAK4" s="5"/>
      <c r="EAL4" s="5"/>
      <c r="EAM4" s="5"/>
      <c r="EAN4" s="5"/>
      <c r="EAO4" s="5"/>
      <c r="EAP4" s="5"/>
      <c r="EAQ4" s="5"/>
      <c r="EAR4" s="5"/>
      <c r="EAS4" s="5"/>
      <c r="EAT4" s="5"/>
      <c r="EAU4" s="5"/>
      <c r="EAV4" s="5"/>
      <c r="EAW4" s="5"/>
      <c r="EAX4" s="5"/>
      <c r="EAY4" s="5"/>
      <c r="EAZ4" s="5"/>
      <c r="EBA4" s="5"/>
      <c r="EBB4" s="5"/>
      <c r="EBC4" s="5"/>
      <c r="EBD4" s="5"/>
      <c r="EBE4" s="5"/>
      <c r="EBF4" s="5"/>
      <c r="EBG4" s="5"/>
      <c r="EBH4" s="5"/>
      <c r="EBI4" s="5"/>
      <c r="EBJ4" s="5"/>
      <c r="EBK4" s="5"/>
      <c r="EBL4" s="5"/>
      <c r="EBM4" s="5"/>
      <c r="EBN4" s="5"/>
      <c r="EBO4" s="5"/>
      <c r="EBP4" s="5"/>
      <c r="EBQ4" s="5"/>
      <c r="EBR4" s="5"/>
      <c r="EBS4" s="5"/>
      <c r="EBT4" s="5"/>
      <c r="EBU4" s="5"/>
      <c r="EBV4" s="5"/>
      <c r="EBW4" s="5"/>
      <c r="EBX4" s="5"/>
      <c r="EBY4" s="5"/>
      <c r="EBZ4" s="5"/>
      <c r="ECA4" s="5"/>
      <c r="ECB4" s="5"/>
      <c r="ECC4" s="5"/>
      <c r="ECD4" s="5"/>
      <c r="ECE4" s="5"/>
      <c r="ECF4" s="5"/>
      <c r="ECG4" s="5"/>
      <c r="ECH4" s="5"/>
      <c r="ECI4" s="5"/>
      <c r="ECJ4" s="5"/>
      <c r="ECK4" s="5"/>
      <c r="ECL4" s="5"/>
      <c r="ECM4" s="5"/>
      <c r="ECN4" s="5"/>
      <c r="ECO4" s="5"/>
      <c r="ECP4" s="5"/>
      <c r="ECQ4" s="5"/>
      <c r="ECR4" s="5"/>
      <c r="ECS4" s="5"/>
      <c r="ECT4" s="5"/>
      <c r="ECU4" s="5"/>
      <c r="ECV4" s="5"/>
      <c r="ECW4" s="5"/>
      <c r="ECX4" s="5"/>
      <c r="ECY4" s="5"/>
      <c r="ECZ4" s="5"/>
      <c r="EDA4" s="5"/>
      <c r="EDB4" s="5"/>
      <c r="EDC4" s="5"/>
      <c r="EDD4" s="5"/>
      <c r="EDE4" s="5"/>
      <c r="EDF4" s="5"/>
      <c r="EDG4" s="5"/>
      <c r="EDH4" s="5"/>
      <c r="EDI4" s="5"/>
      <c r="EDJ4" s="5"/>
      <c r="EDK4" s="5"/>
      <c r="EDL4" s="5"/>
      <c r="EDM4" s="5"/>
      <c r="EDN4" s="5"/>
      <c r="EDO4" s="5"/>
      <c r="EDP4" s="5"/>
      <c r="EDQ4" s="5"/>
      <c r="EDR4" s="5"/>
      <c r="EDS4" s="5"/>
      <c r="EDT4" s="5"/>
      <c r="EDU4" s="5"/>
      <c r="EDV4" s="5"/>
      <c r="EDW4" s="5"/>
      <c r="EDX4" s="5"/>
      <c r="EDY4" s="5"/>
      <c r="EDZ4" s="5"/>
      <c r="EEA4" s="5"/>
      <c r="EEB4" s="5"/>
      <c r="EEC4" s="5"/>
      <c r="EED4" s="5"/>
      <c r="EEE4" s="5"/>
      <c r="EEF4" s="5"/>
      <c r="EEG4" s="5"/>
      <c r="EEH4" s="5"/>
      <c r="EEI4" s="5"/>
      <c r="EEJ4" s="5"/>
      <c r="EEK4" s="5"/>
      <c r="EEL4" s="5"/>
      <c r="EEM4" s="5"/>
      <c r="EEN4" s="5"/>
      <c r="EEO4" s="5"/>
      <c r="EEP4" s="5"/>
      <c r="EEQ4" s="5"/>
      <c r="EER4" s="5"/>
      <c r="EES4" s="5"/>
      <c r="EET4" s="5"/>
      <c r="EEU4" s="5"/>
      <c r="EEV4" s="5"/>
      <c r="EEW4" s="5"/>
      <c r="EEX4" s="5"/>
      <c r="EEY4" s="5"/>
      <c r="EEZ4" s="5"/>
      <c r="EFA4" s="5"/>
      <c r="EFB4" s="5"/>
      <c r="EFC4" s="5"/>
      <c r="EFD4" s="5"/>
      <c r="EFE4" s="5"/>
      <c r="EFF4" s="5"/>
      <c r="EFG4" s="5"/>
      <c r="EFH4" s="5"/>
      <c r="EFI4" s="5"/>
      <c r="EFJ4" s="5"/>
      <c r="EFK4" s="5"/>
      <c r="EFL4" s="5"/>
      <c r="EFM4" s="5"/>
      <c r="EFN4" s="5"/>
      <c r="EFO4" s="5"/>
      <c r="EFP4" s="5"/>
      <c r="EFQ4" s="5"/>
      <c r="EFR4" s="5"/>
      <c r="EFS4" s="5"/>
      <c r="EFT4" s="5"/>
      <c r="EFU4" s="5"/>
      <c r="EFV4" s="5"/>
      <c r="EFW4" s="5"/>
      <c r="EFX4" s="5"/>
      <c r="EFY4" s="5"/>
      <c r="EFZ4" s="5"/>
      <c r="EGA4" s="5"/>
      <c r="EGB4" s="5"/>
      <c r="EGC4" s="5"/>
      <c r="EGD4" s="5"/>
      <c r="EGE4" s="5"/>
      <c r="EGF4" s="5"/>
      <c r="EGG4" s="5"/>
      <c r="EGH4" s="5"/>
      <c r="EGI4" s="5"/>
      <c r="EGJ4" s="5"/>
      <c r="EGK4" s="5"/>
      <c r="EGL4" s="5"/>
      <c r="EGM4" s="5"/>
      <c r="EGN4" s="5"/>
      <c r="EGO4" s="5"/>
      <c r="EGP4" s="5"/>
      <c r="EGQ4" s="5"/>
      <c r="EGR4" s="5"/>
      <c r="EGS4" s="5"/>
      <c r="EGT4" s="5"/>
      <c r="EGU4" s="5"/>
      <c r="EGV4" s="5"/>
      <c r="EGW4" s="5"/>
      <c r="EGX4" s="5"/>
      <c r="EGY4" s="5"/>
      <c r="EGZ4" s="5"/>
      <c r="EHA4" s="5"/>
      <c r="EHB4" s="5"/>
      <c r="EHC4" s="5"/>
      <c r="EHD4" s="5"/>
      <c r="EHE4" s="5"/>
      <c r="EHF4" s="5"/>
      <c r="EHG4" s="5"/>
      <c r="EHH4" s="5"/>
      <c r="EHI4" s="5"/>
      <c r="EHJ4" s="5"/>
      <c r="EHK4" s="5"/>
      <c r="EHL4" s="5"/>
      <c r="EHM4" s="5"/>
      <c r="EHN4" s="5"/>
      <c r="EHO4" s="5"/>
      <c r="EHP4" s="5"/>
      <c r="EHQ4" s="5"/>
      <c r="EHR4" s="5"/>
      <c r="EHS4" s="5"/>
      <c r="EHT4" s="5"/>
      <c r="EHU4" s="5"/>
      <c r="EHV4" s="5"/>
      <c r="EHW4" s="5"/>
      <c r="EHX4" s="5"/>
      <c r="EHY4" s="5"/>
      <c r="EHZ4" s="5"/>
      <c r="EIA4" s="5"/>
      <c r="EIB4" s="5"/>
      <c r="EIC4" s="5"/>
      <c r="EID4" s="5"/>
      <c r="EIE4" s="5"/>
      <c r="EIF4" s="5"/>
      <c r="EIG4" s="5"/>
      <c r="EIH4" s="5"/>
      <c r="EII4" s="5"/>
      <c r="EIJ4" s="5"/>
      <c r="EIK4" s="5"/>
      <c r="EIL4" s="5"/>
      <c r="EIM4" s="5"/>
      <c r="EIN4" s="5"/>
      <c r="EIO4" s="5"/>
      <c r="EIP4" s="5"/>
      <c r="EIQ4" s="5"/>
      <c r="EIR4" s="5"/>
      <c r="EIS4" s="5"/>
      <c r="EIT4" s="5"/>
      <c r="EIU4" s="5"/>
      <c r="EIV4" s="5"/>
      <c r="EIW4" s="5"/>
      <c r="EIX4" s="5"/>
      <c r="EIY4" s="5"/>
      <c r="EIZ4" s="5"/>
      <c r="EJA4" s="5"/>
      <c r="EJB4" s="5"/>
      <c r="EJC4" s="5"/>
      <c r="EJD4" s="5"/>
      <c r="EJE4" s="5"/>
      <c r="EJF4" s="5"/>
      <c r="EJG4" s="5"/>
      <c r="EJH4" s="5"/>
      <c r="EJI4" s="5"/>
      <c r="EJJ4" s="5"/>
      <c r="EJK4" s="5"/>
      <c r="EJL4" s="5"/>
      <c r="EJM4" s="5"/>
      <c r="EJN4" s="5"/>
      <c r="EJO4" s="5"/>
      <c r="EJP4" s="5"/>
      <c r="EJQ4" s="5"/>
      <c r="EJR4" s="5"/>
      <c r="EJS4" s="5"/>
      <c r="EJT4" s="5"/>
      <c r="EJU4" s="5"/>
      <c r="EJV4" s="5"/>
      <c r="EJW4" s="5"/>
      <c r="EJX4" s="5"/>
      <c r="EJY4" s="5"/>
      <c r="EJZ4" s="5"/>
      <c r="EKA4" s="5"/>
      <c r="EKB4" s="5"/>
      <c r="EKC4" s="5"/>
      <c r="EKD4" s="5"/>
      <c r="EKE4" s="5"/>
      <c r="EKF4" s="5"/>
      <c r="EKG4" s="5"/>
      <c r="EKH4" s="5"/>
      <c r="EKI4" s="5"/>
      <c r="EKJ4" s="5"/>
      <c r="EKK4" s="5"/>
      <c r="EKL4" s="5"/>
      <c r="EKM4" s="5"/>
      <c r="EKN4" s="5"/>
      <c r="EKO4" s="5"/>
      <c r="EKP4" s="5"/>
      <c r="EKQ4" s="5"/>
      <c r="EKR4" s="5"/>
      <c r="EKS4" s="5"/>
      <c r="EKT4" s="5"/>
      <c r="EKU4" s="5"/>
      <c r="EKV4" s="5"/>
      <c r="EKW4" s="5"/>
      <c r="EKX4" s="5"/>
      <c r="EKY4" s="5"/>
      <c r="EKZ4" s="5"/>
      <c r="ELA4" s="5"/>
      <c r="ELB4" s="5"/>
      <c r="ELC4" s="5"/>
      <c r="ELD4" s="5"/>
      <c r="ELE4" s="5"/>
      <c r="ELF4" s="5"/>
      <c r="ELG4" s="5"/>
      <c r="ELH4" s="5"/>
      <c r="ELI4" s="5"/>
      <c r="ELJ4" s="5"/>
      <c r="ELK4" s="5"/>
      <c r="ELL4" s="5"/>
      <c r="ELM4" s="5"/>
      <c r="ELN4" s="5"/>
      <c r="ELO4" s="5"/>
      <c r="ELP4" s="5"/>
      <c r="ELQ4" s="5"/>
      <c r="ELR4" s="5"/>
      <c r="ELS4" s="5"/>
      <c r="ELT4" s="5"/>
      <c r="ELU4" s="5"/>
      <c r="ELV4" s="5"/>
      <c r="ELW4" s="5"/>
      <c r="ELX4" s="5"/>
      <c r="ELY4" s="5"/>
      <c r="ELZ4" s="5"/>
      <c r="EMA4" s="5"/>
      <c r="EMB4" s="5"/>
      <c r="EMC4" s="5"/>
      <c r="EMD4" s="5"/>
      <c r="EME4" s="5"/>
      <c r="EMF4" s="5"/>
      <c r="EMG4" s="5"/>
      <c r="EMH4" s="5"/>
      <c r="EMI4" s="5"/>
      <c r="EMJ4" s="5"/>
      <c r="EMK4" s="5"/>
      <c r="EML4" s="5"/>
      <c r="EMM4" s="5"/>
      <c r="EMN4" s="5"/>
      <c r="EMO4" s="5"/>
      <c r="EMP4" s="5"/>
      <c r="EMQ4" s="5"/>
      <c r="EMR4" s="5"/>
      <c r="EMS4" s="5"/>
      <c r="EMT4" s="5"/>
      <c r="EMU4" s="5"/>
      <c r="EMV4" s="5"/>
      <c r="EMW4" s="5"/>
      <c r="EMX4" s="5"/>
      <c r="EMY4" s="5"/>
      <c r="EMZ4" s="5"/>
      <c r="ENA4" s="5"/>
      <c r="ENB4" s="5"/>
      <c r="ENC4" s="5"/>
      <c r="END4" s="5"/>
      <c r="ENE4" s="5"/>
      <c r="ENF4" s="5"/>
      <c r="ENG4" s="5"/>
      <c r="ENH4" s="5"/>
      <c r="ENI4" s="5"/>
      <c r="ENJ4" s="5"/>
      <c r="ENK4" s="5"/>
      <c r="ENL4" s="5"/>
      <c r="ENM4" s="5"/>
      <c r="ENN4" s="5"/>
      <c r="ENO4" s="5"/>
      <c r="ENP4" s="5"/>
      <c r="ENQ4" s="5"/>
      <c r="ENR4" s="5"/>
      <c r="ENS4" s="5"/>
      <c r="ENT4" s="5"/>
      <c r="ENU4" s="5"/>
      <c r="ENV4" s="5"/>
      <c r="ENW4" s="5"/>
      <c r="ENX4" s="5"/>
      <c r="ENY4" s="5"/>
      <c r="ENZ4" s="5"/>
      <c r="EOA4" s="5"/>
      <c r="EOB4" s="5"/>
      <c r="EOC4" s="5"/>
      <c r="EOD4" s="5"/>
      <c r="EOE4" s="5"/>
      <c r="EOF4" s="5"/>
      <c r="EOG4" s="5"/>
      <c r="EOH4" s="5"/>
      <c r="EOI4" s="5"/>
      <c r="EOJ4" s="5"/>
      <c r="EOK4" s="5"/>
      <c r="EOL4" s="5"/>
      <c r="EOM4" s="5"/>
      <c r="EON4" s="5"/>
      <c r="EOO4" s="5"/>
      <c r="EOP4" s="5"/>
      <c r="EOQ4" s="5"/>
      <c r="EOR4" s="5"/>
      <c r="EOS4" s="5"/>
      <c r="EOT4" s="5"/>
      <c r="EOU4" s="5"/>
      <c r="EOV4" s="5"/>
      <c r="EOW4" s="5"/>
      <c r="EOX4" s="5"/>
      <c r="EOY4" s="5"/>
      <c r="EOZ4" s="5"/>
      <c r="EPA4" s="5"/>
      <c r="EPB4" s="5"/>
      <c r="EPC4" s="5"/>
      <c r="EPD4" s="5"/>
      <c r="EPE4" s="5"/>
      <c r="EPF4" s="5"/>
      <c r="EPG4" s="5"/>
      <c r="EPH4" s="5"/>
      <c r="EPI4" s="5"/>
      <c r="EPJ4" s="5"/>
      <c r="EPK4" s="5"/>
      <c r="EPL4" s="5"/>
      <c r="EPM4" s="5"/>
      <c r="EPN4" s="5"/>
      <c r="EPO4" s="5"/>
      <c r="EPP4" s="5"/>
      <c r="EPQ4" s="5"/>
      <c r="EPR4" s="5"/>
      <c r="EPS4" s="5"/>
      <c r="EPT4" s="5"/>
      <c r="EPU4" s="5"/>
      <c r="EPV4" s="5"/>
      <c r="EPW4" s="5"/>
      <c r="EPX4" s="5"/>
      <c r="EPY4" s="5"/>
      <c r="EPZ4" s="5"/>
      <c r="EQA4" s="5"/>
      <c r="EQB4" s="5"/>
      <c r="EQC4" s="5"/>
      <c r="EQD4" s="5"/>
      <c r="EQE4" s="5"/>
      <c r="EQF4" s="5"/>
      <c r="EQG4" s="5"/>
      <c r="EQH4" s="5"/>
      <c r="EQI4" s="5"/>
      <c r="EQJ4" s="5"/>
      <c r="EQK4" s="5"/>
      <c r="EQL4" s="5"/>
      <c r="EQM4" s="5"/>
      <c r="EQN4" s="5"/>
      <c r="EQO4" s="5"/>
      <c r="EQP4" s="5"/>
      <c r="EQQ4" s="5"/>
      <c r="EQR4" s="5"/>
      <c r="EQS4" s="5"/>
      <c r="EQT4" s="5"/>
      <c r="EQU4" s="5"/>
      <c r="EQV4" s="5"/>
      <c r="EQW4" s="5"/>
      <c r="EQX4" s="5"/>
      <c r="EQY4" s="5"/>
      <c r="EQZ4" s="5"/>
      <c r="ERA4" s="5"/>
      <c r="ERB4" s="5"/>
      <c r="ERC4" s="5"/>
      <c r="ERD4" s="5"/>
      <c r="ERE4" s="5"/>
      <c r="ERF4" s="5"/>
      <c r="ERG4" s="5"/>
      <c r="ERH4" s="5"/>
      <c r="ERI4" s="5"/>
      <c r="ERJ4" s="5"/>
      <c r="ERK4" s="5"/>
      <c r="ERL4" s="5"/>
      <c r="ERM4" s="5"/>
      <c r="ERN4" s="5"/>
      <c r="ERO4" s="5"/>
      <c r="ERP4" s="5"/>
      <c r="ERQ4" s="5"/>
      <c r="ERR4" s="5"/>
      <c r="ERS4" s="5"/>
      <c r="ERT4" s="5"/>
      <c r="ERU4" s="5"/>
      <c r="ERV4" s="5"/>
      <c r="ERW4" s="5"/>
      <c r="ERX4" s="5"/>
      <c r="ERY4" s="5"/>
      <c r="ERZ4" s="5"/>
      <c r="ESA4" s="5"/>
      <c r="ESB4" s="5"/>
      <c r="ESC4" s="5"/>
      <c r="ESD4" s="5"/>
      <c r="ESE4" s="5"/>
      <c r="ESF4" s="5"/>
      <c r="ESG4" s="5"/>
      <c r="ESH4" s="5"/>
      <c r="ESI4" s="5"/>
      <c r="ESJ4" s="5"/>
      <c r="ESK4" s="5"/>
      <c r="ESL4" s="5"/>
      <c r="ESM4" s="5"/>
      <c r="ESN4" s="5"/>
      <c r="ESO4" s="5"/>
      <c r="ESP4" s="5"/>
      <c r="ESQ4" s="5"/>
      <c r="ESR4" s="5"/>
      <c r="ESS4" s="5"/>
      <c r="EST4" s="5"/>
      <c r="ESU4" s="5"/>
      <c r="ESV4" s="5"/>
      <c r="ESW4" s="5"/>
      <c r="ESX4" s="5"/>
      <c r="ESY4" s="5"/>
      <c r="ESZ4" s="5"/>
      <c r="ETA4" s="5"/>
      <c r="ETB4" s="5"/>
      <c r="ETC4" s="5"/>
      <c r="ETD4" s="5"/>
      <c r="ETE4" s="5"/>
      <c r="ETF4" s="5"/>
      <c r="ETG4" s="5"/>
      <c r="ETH4" s="5"/>
      <c r="ETI4" s="5"/>
      <c r="ETJ4" s="5"/>
      <c r="ETK4" s="5"/>
      <c r="ETL4" s="5"/>
      <c r="ETM4" s="5"/>
      <c r="ETN4" s="5"/>
      <c r="ETO4" s="5"/>
      <c r="ETP4" s="5"/>
      <c r="ETQ4" s="5"/>
      <c r="ETR4" s="5"/>
      <c r="ETS4" s="5"/>
      <c r="ETT4" s="5"/>
      <c r="ETU4" s="5"/>
      <c r="ETV4" s="5"/>
      <c r="ETW4" s="5"/>
      <c r="ETX4" s="5"/>
      <c r="ETY4" s="5"/>
      <c r="ETZ4" s="5"/>
      <c r="EUA4" s="5"/>
      <c r="EUB4" s="5"/>
      <c r="EUC4" s="5"/>
      <c r="EUD4" s="5"/>
      <c r="EUE4" s="5"/>
      <c r="EUF4" s="5"/>
      <c r="EUG4" s="5"/>
      <c r="EUH4" s="5"/>
      <c r="EUI4" s="5"/>
      <c r="EUJ4" s="5"/>
      <c r="EUK4" s="5"/>
      <c r="EUL4" s="5"/>
      <c r="EUM4" s="5"/>
      <c r="EUN4" s="5"/>
      <c r="EUO4" s="5"/>
      <c r="EUP4" s="5"/>
      <c r="EUQ4" s="5"/>
      <c r="EUR4" s="5"/>
      <c r="EUS4" s="5"/>
      <c r="EUT4" s="5"/>
      <c r="EUU4" s="5"/>
      <c r="EUV4" s="5"/>
      <c r="EUW4" s="5"/>
      <c r="EUX4" s="5"/>
      <c r="EUY4" s="5"/>
      <c r="EUZ4" s="5"/>
      <c r="EVA4" s="5"/>
      <c r="EVB4" s="5"/>
      <c r="EVC4" s="5"/>
      <c r="EVD4" s="5"/>
      <c r="EVE4" s="5"/>
      <c r="EVF4" s="5"/>
      <c r="EVG4" s="5"/>
      <c r="EVH4" s="5"/>
      <c r="EVI4" s="5"/>
      <c r="EVJ4" s="5"/>
      <c r="EVK4" s="5"/>
      <c r="EVL4" s="5"/>
      <c r="EVM4" s="5"/>
      <c r="EVN4" s="5"/>
      <c r="EVO4" s="5"/>
      <c r="EVP4" s="5"/>
      <c r="EVQ4" s="5"/>
      <c r="EVR4" s="5"/>
      <c r="EVS4" s="5"/>
      <c r="EVT4" s="5"/>
      <c r="EVU4" s="5"/>
      <c r="EVV4" s="5"/>
      <c r="EVW4" s="5"/>
      <c r="EVX4" s="5"/>
      <c r="EVY4" s="5"/>
      <c r="EVZ4" s="5"/>
      <c r="EWA4" s="5"/>
      <c r="EWB4" s="5"/>
      <c r="EWC4" s="5"/>
      <c r="EWD4" s="5"/>
      <c r="EWE4" s="5"/>
      <c r="EWF4" s="5"/>
      <c r="EWG4" s="5"/>
      <c r="EWH4" s="5"/>
      <c r="EWI4" s="5"/>
      <c r="EWJ4" s="5"/>
      <c r="EWK4" s="5"/>
      <c r="EWL4" s="5"/>
      <c r="EWM4" s="5"/>
      <c r="EWN4" s="5"/>
      <c r="EWO4" s="5"/>
      <c r="EWP4" s="5"/>
      <c r="EWQ4" s="5"/>
      <c r="EWR4" s="5"/>
      <c r="EWS4" s="5"/>
      <c r="EWT4" s="5"/>
      <c r="EWU4" s="5"/>
      <c r="EWV4" s="5"/>
      <c r="EWW4" s="5"/>
      <c r="EWX4" s="5"/>
      <c r="EWY4" s="5"/>
      <c r="EWZ4" s="5"/>
      <c r="EXA4" s="5"/>
      <c r="EXB4" s="5"/>
      <c r="EXC4" s="5"/>
      <c r="EXD4" s="5"/>
      <c r="EXE4" s="5"/>
      <c r="EXF4" s="5"/>
      <c r="EXG4" s="5"/>
      <c r="EXH4" s="5"/>
      <c r="EXI4" s="5"/>
      <c r="EXJ4" s="5"/>
      <c r="EXK4" s="5"/>
      <c r="EXL4" s="5"/>
      <c r="EXM4" s="5"/>
      <c r="EXN4" s="5"/>
      <c r="EXO4" s="5"/>
      <c r="EXP4" s="5"/>
      <c r="EXQ4" s="5"/>
      <c r="EXR4" s="5"/>
      <c r="EXS4" s="5"/>
      <c r="EXT4" s="5"/>
      <c r="EXU4" s="5"/>
      <c r="EXV4" s="5"/>
      <c r="EXW4" s="5"/>
      <c r="EXX4" s="5"/>
      <c r="EXY4" s="5"/>
      <c r="EXZ4" s="5"/>
      <c r="EYA4" s="5"/>
      <c r="EYB4" s="5"/>
      <c r="EYC4" s="5"/>
      <c r="EYD4" s="5"/>
      <c r="EYE4" s="5"/>
      <c r="EYF4" s="5"/>
      <c r="EYG4" s="5"/>
      <c r="EYH4" s="5"/>
      <c r="EYI4" s="5"/>
      <c r="EYJ4" s="5"/>
      <c r="EYK4" s="5"/>
      <c r="EYL4" s="5"/>
      <c r="EYM4" s="5"/>
      <c r="EYN4" s="5"/>
      <c r="EYO4" s="5"/>
      <c r="EYP4" s="5"/>
      <c r="EYQ4" s="5"/>
      <c r="EYR4" s="5"/>
      <c r="EYS4" s="5"/>
      <c r="EYT4" s="5"/>
      <c r="EYU4" s="5"/>
      <c r="EYV4" s="5"/>
      <c r="EYW4" s="5"/>
      <c r="EYX4" s="5"/>
      <c r="EYY4" s="5"/>
      <c r="EYZ4" s="5"/>
      <c r="EZA4" s="5"/>
      <c r="EZB4" s="5"/>
      <c r="EZC4" s="5"/>
      <c r="EZD4" s="5"/>
      <c r="EZE4" s="5"/>
      <c r="EZF4" s="5"/>
      <c r="EZG4" s="5"/>
      <c r="EZH4" s="5"/>
      <c r="EZI4" s="5"/>
      <c r="EZJ4" s="5"/>
      <c r="EZK4" s="5"/>
      <c r="EZL4" s="5"/>
      <c r="EZM4" s="5"/>
      <c r="EZN4" s="5"/>
      <c r="EZO4" s="5"/>
      <c r="EZP4" s="5"/>
      <c r="EZQ4" s="5"/>
      <c r="EZR4" s="5"/>
      <c r="EZS4" s="5"/>
      <c r="EZT4" s="5"/>
      <c r="EZU4" s="5"/>
      <c r="EZV4" s="5"/>
      <c r="EZW4" s="5"/>
      <c r="EZX4" s="5"/>
      <c r="EZY4" s="5"/>
      <c r="EZZ4" s="5"/>
      <c r="FAA4" s="5"/>
      <c r="FAB4" s="5"/>
      <c r="FAC4" s="5"/>
      <c r="FAD4" s="5"/>
      <c r="FAE4" s="5"/>
      <c r="FAF4" s="5"/>
      <c r="FAG4" s="5"/>
      <c r="FAH4" s="5"/>
      <c r="FAI4" s="5"/>
      <c r="FAJ4" s="5"/>
      <c r="FAK4" s="5"/>
      <c r="FAL4" s="5"/>
      <c r="FAM4" s="5"/>
      <c r="FAN4" s="5"/>
      <c r="FAO4" s="5"/>
      <c r="FAP4" s="5"/>
      <c r="FAQ4" s="5"/>
      <c r="FAR4" s="5"/>
      <c r="FAS4" s="5"/>
      <c r="FAT4" s="5"/>
      <c r="FAU4" s="5"/>
      <c r="FAV4" s="5"/>
      <c r="FAW4" s="5"/>
      <c r="FAX4" s="5"/>
      <c r="FAY4" s="5"/>
      <c r="FAZ4" s="5"/>
      <c r="FBA4" s="5"/>
      <c r="FBB4" s="5"/>
      <c r="FBC4" s="5"/>
      <c r="FBD4" s="5"/>
      <c r="FBE4" s="5"/>
      <c r="FBF4" s="5"/>
      <c r="FBG4" s="5"/>
      <c r="FBH4" s="5"/>
      <c r="FBI4" s="5"/>
      <c r="FBJ4" s="5"/>
      <c r="FBK4" s="5"/>
      <c r="FBL4" s="5"/>
      <c r="FBM4" s="5"/>
      <c r="FBN4" s="5"/>
      <c r="FBO4" s="5"/>
      <c r="FBP4" s="5"/>
      <c r="FBQ4" s="5"/>
      <c r="FBR4" s="5"/>
      <c r="FBS4" s="5"/>
      <c r="FBT4" s="5"/>
      <c r="FBU4" s="5"/>
      <c r="FBV4" s="5"/>
      <c r="FBW4" s="5"/>
      <c r="FBX4" s="5"/>
      <c r="FBY4" s="5"/>
      <c r="FBZ4" s="5"/>
      <c r="FCA4" s="5"/>
      <c r="FCB4" s="5"/>
      <c r="FCC4" s="5"/>
      <c r="FCD4" s="5"/>
      <c r="FCE4" s="5"/>
      <c r="FCF4" s="5"/>
      <c r="FCG4" s="5"/>
      <c r="FCH4" s="5"/>
      <c r="FCI4" s="5"/>
      <c r="FCJ4" s="5"/>
      <c r="FCK4" s="5"/>
      <c r="FCL4" s="5"/>
      <c r="FCM4" s="5"/>
      <c r="FCN4" s="5"/>
      <c r="FCO4" s="5"/>
      <c r="FCP4" s="5"/>
      <c r="FCQ4" s="5"/>
      <c r="FCR4" s="5"/>
      <c r="FCS4" s="5"/>
      <c r="FCT4" s="5"/>
      <c r="FCU4" s="5"/>
      <c r="FCV4" s="5"/>
      <c r="FCW4" s="5"/>
      <c r="FCX4" s="5"/>
      <c r="FCY4" s="5"/>
      <c r="FCZ4" s="5"/>
      <c r="FDA4" s="5"/>
      <c r="FDB4" s="5"/>
      <c r="FDC4" s="5"/>
      <c r="FDD4" s="5"/>
      <c r="FDE4" s="5"/>
      <c r="FDF4" s="5"/>
      <c r="FDG4" s="5"/>
      <c r="FDH4" s="5"/>
      <c r="FDI4" s="5"/>
      <c r="FDJ4" s="5"/>
      <c r="FDK4" s="5"/>
      <c r="FDL4" s="5"/>
      <c r="FDM4" s="5"/>
      <c r="FDN4" s="5"/>
      <c r="FDO4" s="5"/>
      <c r="FDP4" s="5"/>
      <c r="FDQ4" s="5"/>
      <c r="FDR4" s="5"/>
      <c r="FDS4" s="5"/>
      <c r="FDT4" s="5"/>
      <c r="FDU4" s="5"/>
      <c r="FDV4" s="5"/>
      <c r="FDW4" s="5"/>
      <c r="FDX4" s="5"/>
      <c r="FDY4" s="5"/>
      <c r="FDZ4" s="5"/>
      <c r="FEA4" s="5"/>
      <c r="FEB4" s="5"/>
      <c r="FEC4" s="5"/>
      <c r="FED4" s="5"/>
      <c r="FEE4" s="5"/>
      <c r="FEF4" s="5"/>
      <c r="FEG4" s="5"/>
      <c r="FEH4" s="5"/>
      <c r="FEI4" s="5"/>
      <c r="FEJ4" s="5"/>
      <c r="FEK4" s="5"/>
      <c r="FEL4" s="5"/>
      <c r="FEM4" s="5"/>
      <c r="FEN4" s="5"/>
      <c r="FEO4" s="5"/>
      <c r="FEP4" s="5"/>
      <c r="FEQ4" s="5"/>
      <c r="FER4" s="5"/>
      <c r="FES4" s="5"/>
      <c r="FET4" s="5"/>
      <c r="FEU4" s="5"/>
      <c r="FEV4" s="5"/>
      <c r="FEW4" s="5"/>
      <c r="FEX4" s="5"/>
      <c r="FEY4" s="5"/>
      <c r="FEZ4" s="5"/>
      <c r="FFA4" s="5"/>
      <c r="FFB4" s="5"/>
      <c r="FFC4" s="5"/>
      <c r="FFD4" s="5"/>
      <c r="FFE4" s="5"/>
      <c r="FFF4" s="5"/>
      <c r="FFG4" s="5"/>
      <c r="FFH4" s="5"/>
      <c r="FFI4" s="5"/>
      <c r="FFJ4" s="5"/>
      <c r="FFK4" s="5"/>
      <c r="FFL4" s="5"/>
      <c r="FFM4" s="5"/>
      <c r="FFN4" s="5"/>
      <c r="FFO4" s="5"/>
      <c r="FFP4" s="5"/>
      <c r="FFQ4" s="5"/>
      <c r="FFR4" s="5"/>
      <c r="FFS4" s="5"/>
      <c r="FFT4" s="5"/>
      <c r="FFU4" s="5"/>
      <c r="FFV4" s="5"/>
      <c r="FFW4" s="5"/>
      <c r="FFX4" s="5"/>
      <c r="FFY4" s="5"/>
      <c r="FFZ4" s="5"/>
      <c r="FGA4" s="5"/>
      <c r="FGB4" s="5"/>
      <c r="FGC4" s="5"/>
      <c r="FGD4" s="5"/>
      <c r="FGE4" s="5"/>
      <c r="FGF4" s="5"/>
      <c r="FGG4" s="5"/>
      <c r="FGH4" s="5"/>
      <c r="FGI4" s="5"/>
      <c r="FGJ4" s="5"/>
      <c r="FGK4" s="5"/>
      <c r="FGL4" s="5"/>
      <c r="FGM4" s="5"/>
      <c r="FGN4" s="5"/>
      <c r="FGO4" s="5"/>
      <c r="FGP4" s="5"/>
      <c r="FGQ4" s="5"/>
      <c r="FGR4" s="5"/>
      <c r="FGS4" s="5"/>
      <c r="FGT4" s="5"/>
      <c r="FGU4" s="5"/>
      <c r="FGV4" s="5"/>
      <c r="FGW4" s="5"/>
      <c r="FGX4" s="5"/>
      <c r="FGY4" s="5"/>
      <c r="FGZ4" s="5"/>
      <c r="FHA4" s="5"/>
      <c r="FHB4" s="5"/>
      <c r="FHC4" s="5"/>
      <c r="FHD4" s="5"/>
      <c r="FHE4" s="5"/>
      <c r="FHF4" s="5"/>
      <c r="FHG4" s="5"/>
      <c r="FHH4" s="5"/>
      <c r="FHI4" s="5"/>
      <c r="FHJ4" s="5"/>
      <c r="FHK4" s="5"/>
      <c r="FHL4" s="5"/>
      <c r="FHM4" s="5"/>
      <c r="FHN4" s="5"/>
      <c r="FHO4" s="5"/>
      <c r="FHP4" s="5"/>
      <c r="FHQ4" s="5"/>
      <c r="FHR4" s="5"/>
      <c r="FHS4" s="5"/>
      <c r="FHT4" s="5"/>
      <c r="FHU4" s="5"/>
      <c r="FHV4" s="5"/>
      <c r="FHW4" s="5"/>
      <c r="FHX4" s="5"/>
      <c r="FHY4" s="5"/>
      <c r="FHZ4" s="5"/>
      <c r="FIA4" s="5"/>
      <c r="FIB4" s="5"/>
      <c r="FIC4" s="5"/>
      <c r="FID4" s="5"/>
      <c r="FIE4" s="5"/>
      <c r="FIF4" s="5"/>
      <c r="FIG4" s="5"/>
      <c r="FIH4" s="5"/>
      <c r="FII4" s="5"/>
      <c r="FIJ4" s="5"/>
      <c r="FIK4" s="5"/>
      <c r="FIL4" s="5"/>
      <c r="FIM4" s="5"/>
      <c r="FIN4" s="5"/>
      <c r="FIO4" s="5"/>
      <c r="FIP4" s="5"/>
      <c r="FIQ4" s="5"/>
      <c r="FIR4" s="5"/>
      <c r="FIS4" s="5"/>
      <c r="FIT4" s="5"/>
      <c r="FIU4" s="5"/>
      <c r="FIV4" s="5"/>
      <c r="FIW4" s="5"/>
      <c r="FIX4" s="5"/>
      <c r="FIY4" s="5"/>
      <c r="FIZ4" s="5"/>
      <c r="FJA4" s="5"/>
      <c r="FJB4" s="5"/>
      <c r="FJC4" s="5"/>
      <c r="FJD4" s="5"/>
      <c r="FJE4" s="5"/>
      <c r="FJF4" s="5"/>
      <c r="FJG4" s="5"/>
      <c r="FJH4" s="5"/>
      <c r="FJI4" s="5"/>
      <c r="FJJ4" s="5"/>
      <c r="FJK4" s="5"/>
      <c r="FJL4" s="5"/>
      <c r="FJM4" s="5"/>
      <c r="FJN4" s="5"/>
      <c r="FJO4" s="5"/>
      <c r="FJP4" s="5"/>
      <c r="FJQ4" s="5"/>
      <c r="FJR4" s="5"/>
      <c r="FJS4" s="5"/>
      <c r="FJT4" s="5"/>
      <c r="FJU4" s="5"/>
      <c r="FJV4" s="5"/>
      <c r="FJW4" s="5"/>
      <c r="FJX4" s="5"/>
      <c r="FJY4" s="5"/>
      <c r="FJZ4" s="5"/>
      <c r="FKA4" s="5"/>
      <c r="FKB4" s="5"/>
      <c r="FKC4" s="5"/>
      <c r="FKD4" s="5"/>
      <c r="FKE4" s="5"/>
      <c r="FKF4" s="5"/>
      <c r="FKG4" s="5"/>
      <c r="FKH4" s="5"/>
      <c r="FKI4" s="5"/>
      <c r="FKJ4" s="5"/>
      <c r="FKK4" s="5"/>
      <c r="FKL4" s="5"/>
      <c r="FKM4" s="5"/>
      <c r="FKN4" s="5"/>
      <c r="FKO4" s="5"/>
      <c r="FKP4" s="5"/>
      <c r="FKQ4" s="5"/>
      <c r="FKR4" s="5"/>
      <c r="FKS4" s="5"/>
      <c r="FKT4" s="5"/>
      <c r="FKU4" s="5"/>
      <c r="FKV4" s="5"/>
      <c r="FKW4" s="5"/>
      <c r="FKX4" s="5"/>
      <c r="FKY4" s="5"/>
      <c r="FKZ4" s="5"/>
      <c r="FLA4" s="5"/>
      <c r="FLB4" s="5"/>
      <c r="FLC4" s="5"/>
      <c r="FLD4" s="5"/>
      <c r="FLE4" s="5"/>
      <c r="FLF4" s="5"/>
      <c r="FLG4" s="5"/>
      <c r="FLH4" s="5"/>
      <c r="FLI4" s="5"/>
      <c r="FLJ4" s="5"/>
      <c r="FLK4" s="5"/>
      <c r="FLL4" s="5"/>
      <c r="FLM4" s="5"/>
      <c r="FLN4" s="5"/>
      <c r="FLO4" s="5"/>
      <c r="FLP4" s="5"/>
      <c r="FLQ4" s="5"/>
      <c r="FLR4" s="5"/>
      <c r="FLS4" s="5"/>
      <c r="FLT4" s="5"/>
      <c r="FLU4" s="5"/>
      <c r="FLV4" s="5"/>
      <c r="FLW4" s="5"/>
      <c r="FLX4" s="5"/>
      <c r="FLY4" s="5"/>
      <c r="FLZ4" s="5"/>
      <c r="FMA4" s="5"/>
      <c r="FMB4" s="5"/>
      <c r="FMC4" s="5"/>
      <c r="FMD4" s="5"/>
      <c r="FME4" s="5"/>
      <c r="FMF4" s="5"/>
      <c r="FMG4" s="5"/>
      <c r="FMH4" s="5"/>
      <c r="FMI4" s="5"/>
      <c r="FMJ4" s="5"/>
      <c r="FMK4" s="5"/>
      <c r="FML4" s="5"/>
      <c r="FMM4" s="5"/>
      <c r="FMN4" s="5"/>
      <c r="FMO4" s="5"/>
      <c r="FMP4" s="5"/>
      <c r="FMQ4" s="5"/>
      <c r="FMR4" s="5"/>
      <c r="FMS4" s="5"/>
      <c r="FMT4" s="5"/>
      <c r="FMU4" s="5"/>
      <c r="FMV4" s="5"/>
      <c r="FMW4" s="5"/>
      <c r="FMX4" s="5"/>
      <c r="FMY4" s="5"/>
      <c r="FMZ4" s="5"/>
      <c r="FNA4" s="5"/>
      <c r="FNB4" s="5"/>
      <c r="FNC4" s="5"/>
      <c r="FND4" s="5"/>
      <c r="FNE4" s="5"/>
      <c r="FNF4" s="5"/>
      <c r="FNG4" s="5"/>
      <c r="FNH4" s="5"/>
      <c r="FNI4" s="5"/>
      <c r="FNJ4" s="5"/>
      <c r="FNK4" s="5"/>
      <c r="FNL4" s="5"/>
      <c r="FNM4" s="5"/>
      <c r="FNN4" s="5"/>
      <c r="FNO4" s="5"/>
      <c r="FNP4" s="5"/>
      <c r="FNQ4" s="5"/>
      <c r="FNR4" s="5"/>
      <c r="FNS4" s="5"/>
      <c r="FNT4" s="5"/>
      <c r="FNU4" s="5"/>
      <c r="FNV4" s="5"/>
      <c r="FNW4" s="5"/>
      <c r="FNX4" s="5"/>
      <c r="FNY4" s="5"/>
      <c r="FNZ4" s="5"/>
      <c r="FOA4" s="5"/>
      <c r="FOB4" s="5"/>
      <c r="FOC4" s="5"/>
      <c r="FOD4" s="5"/>
      <c r="FOE4" s="5"/>
      <c r="FOF4" s="5"/>
      <c r="FOG4" s="5"/>
      <c r="FOH4" s="5"/>
      <c r="FOI4" s="5"/>
      <c r="FOJ4" s="5"/>
      <c r="FOK4" s="5"/>
      <c r="FOL4" s="5"/>
      <c r="FOM4" s="5"/>
      <c r="FON4" s="5"/>
      <c r="FOO4" s="5"/>
      <c r="FOP4" s="5"/>
      <c r="FOQ4" s="5"/>
      <c r="FOR4" s="5"/>
      <c r="FOS4" s="5"/>
      <c r="FOT4" s="5"/>
      <c r="FOU4" s="5"/>
      <c r="FOV4" s="5"/>
      <c r="FOW4" s="5"/>
      <c r="FOX4" s="5"/>
      <c r="FOY4" s="5"/>
      <c r="FOZ4" s="5"/>
      <c r="FPA4" s="5"/>
      <c r="FPB4" s="5"/>
      <c r="FPC4" s="5"/>
      <c r="FPD4" s="5"/>
      <c r="FPE4" s="5"/>
      <c r="FPF4" s="5"/>
      <c r="FPG4" s="5"/>
      <c r="FPH4" s="5"/>
      <c r="FPI4" s="5"/>
      <c r="FPJ4" s="5"/>
      <c r="FPK4" s="5"/>
      <c r="FPL4" s="5"/>
      <c r="FPM4" s="5"/>
      <c r="FPN4" s="5"/>
      <c r="FPO4" s="5"/>
      <c r="FPP4" s="5"/>
      <c r="FPQ4" s="5"/>
      <c r="FPR4" s="5"/>
      <c r="FPS4" s="5"/>
      <c r="FPT4" s="5"/>
      <c r="FPU4" s="5"/>
      <c r="FPV4" s="5"/>
      <c r="FPW4" s="5"/>
      <c r="FPX4" s="5"/>
      <c r="FPY4" s="5"/>
      <c r="FPZ4" s="5"/>
      <c r="FQA4" s="5"/>
      <c r="FQB4" s="5"/>
      <c r="FQC4" s="5"/>
      <c r="FQD4" s="5"/>
      <c r="FQE4" s="5"/>
      <c r="FQF4" s="5"/>
      <c r="FQG4" s="5"/>
      <c r="FQH4" s="5"/>
      <c r="FQI4" s="5"/>
      <c r="FQJ4" s="5"/>
      <c r="FQK4" s="5"/>
      <c r="FQL4" s="5"/>
      <c r="FQM4" s="5"/>
      <c r="FQN4" s="5"/>
      <c r="FQO4" s="5"/>
      <c r="FQP4" s="5"/>
      <c r="FQQ4" s="5"/>
      <c r="FQR4" s="5"/>
      <c r="FQS4" s="5"/>
      <c r="FQT4" s="5"/>
      <c r="FQU4" s="5"/>
      <c r="FQV4" s="5"/>
      <c r="FQW4" s="5"/>
      <c r="FQX4" s="5"/>
      <c r="FQY4" s="5"/>
      <c r="FQZ4" s="5"/>
      <c r="FRA4" s="5"/>
      <c r="FRB4" s="5"/>
      <c r="FRC4" s="5"/>
      <c r="FRD4" s="5"/>
      <c r="FRE4" s="5"/>
      <c r="FRF4" s="5"/>
      <c r="FRG4" s="5"/>
      <c r="FRH4" s="5"/>
      <c r="FRI4" s="5"/>
      <c r="FRJ4" s="5"/>
      <c r="FRK4" s="5"/>
      <c r="FRL4" s="5"/>
      <c r="FRM4" s="5"/>
      <c r="FRN4" s="5"/>
      <c r="FRO4" s="5"/>
      <c r="FRP4" s="5"/>
      <c r="FRQ4" s="5"/>
      <c r="FRR4" s="5"/>
      <c r="FRS4" s="5"/>
      <c r="FRT4" s="5"/>
      <c r="FRU4" s="5"/>
      <c r="FRV4" s="5"/>
      <c r="FRW4" s="5"/>
      <c r="FRX4" s="5"/>
      <c r="FRY4" s="5"/>
      <c r="FRZ4" s="5"/>
      <c r="FSA4" s="5"/>
      <c r="FSB4" s="5"/>
      <c r="FSC4" s="5"/>
      <c r="FSD4" s="5"/>
      <c r="FSE4" s="5"/>
      <c r="FSF4" s="5"/>
      <c r="FSG4" s="5"/>
      <c r="FSH4" s="5"/>
      <c r="FSI4" s="5"/>
      <c r="FSJ4" s="5"/>
      <c r="FSK4" s="5"/>
      <c r="FSL4" s="5"/>
      <c r="FSM4" s="5"/>
      <c r="FSN4" s="5"/>
      <c r="FSO4" s="5"/>
      <c r="FSP4" s="5"/>
      <c r="FSQ4" s="5"/>
      <c r="FSR4" s="5"/>
      <c r="FSS4" s="5"/>
      <c r="FST4" s="5"/>
      <c r="FSU4" s="5"/>
      <c r="FSV4" s="5"/>
      <c r="FSW4" s="5"/>
      <c r="FSX4" s="5"/>
      <c r="FSY4" s="5"/>
      <c r="FSZ4" s="5"/>
      <c r="FTA4" s="5"/>
      <c r="FTB4" s="5"/>
      <c r="FTC4" s="5"/>
      <c r="FTD4" s="5"/>
      <c r="FTE4" s="5"/>
      <c r="FTF4" s="5"/>
      <c r="FTG4" s="5"/>
      <c r="FTH4" s="5"/>
      <c r="FTI4" s="5"/>
      <c r="FTJ4" s="5"/>
      <c r="FTK4" s="5"/>
      <c r="FTL4" s="5"/>
      <c r="FTM4" s="5"/>
      <c r="FTN4" s="5"/>
      <c r="FTO4" s="5"/>
      <c r="FTP4" s="5"/>
      <c r="FTQ4" s="5"/>
      <c r="FTR4" s="5"/>
      <c r="FTS4" s="5"/>
      <c r="FTT4" s="5"/>
      <c r="FTU4" s="5"/>
      <c r="FTV4" s="5"/>
      <c r="FTW4" s="5"/>
      <c r="FTX4" s="5"/>
      <c r="FTY4" s="5"/>
      <c r="FTZ4" s="5"/>
      <c r="FUA4" s="5"/>
      <c r="FUB4" s="5"/>
      <c r="FUC4" s="5"/>
      <c r="FUD4" s="5"/>
      <c r="FUE4" s="5"/>
      <c r="FUF4" s="5"/>
      <c r="FUG4" s="5"/>
      <c r="FUH4" s="5"/>
      <c r="FUI4" s="5"/>
      <c r="FUJ4" s="5"/>
      <c r="FUK4" s="5"/>
      <c r="FUL4" s="5"/>
      <c r="FUM4" s="5"/>
      <c r="FUN4" s="5"/>
      <c r="FUO4" s="5"/>
      <c r="FUP4" s="5"/>
      <c r="FUQ4" s="5"/>
      <c r="FUR4" s="5"/>
      <c r="FUS4" s="5"/>
      <c r="FUT4" s="5"/>
      <c r="FUU4" s="5"/>
      <c r="FUV4" s="5"/>
      <c r="FUW4" s="5"/>
      <c r="FUX4" s="5"/>
      <c r="FUY4" s="5"/>
      <c r="FUZ4" s="5"/>
      <c r="FVA4" s="5"/>
      <c r="FVB4" s="5"/>
      <c r="FVC4" s="5"/>
      <c r="FVD4" s="5"/>
      <c r="FVE4" s="5"/>
      <c r="FVF4" s="5"/>
      <c r="FVG4" s="5"/>
      <c r="FVH4" s="5"/>
      <c r="FVI4" s="5"/>
      <c r="FVJ4" s="5"/>
      <c r="FVK4" s="5"/>
      <c r="FVL4" s="5"/>
      <c r="FVM4" s="5"/>
      <c r="FVN4" s="5"/>
      <c r="FVO4" s="5"/>
      <c r="FVP4" s="5"/>
      <c r="FVQ4" s="5"/>
      <c r="FVR4" s="5"/>
      <c r="FVS4" s="5"/>
      <c r="FVT4" s="5"/>
      <c r="FVU4" s="5"/>
      <c r="FVV4" s="5"/>
      <c r="FVW4" s="5"/>
      <c r="FVX4" s="5"/>
      <c r="FVY4" s="5"/>
      <c r="FVZ4" s="5"/>
      <c r="FWA4" s="5"/>
      <c r="FWB4" s="5"/>
      <c r="FWC4" s="5"/>
      <c r="FWD4" s="5"/>
      <c r="FWE4" s="5"/>
      <c r="FWF4" s="5"/>
      <c r="FWG4" s="5"/>
      <c r="FWH4" s="5"/>
      <c r="FWI4" s="5"/>
      <c r="FWJ4" s="5"/>
      <c r="FWK4" s="5"/>
      <c r="FWL4" s="5"/>
      <c r="FWM4" s="5"/>
      <c r="FWN4" s="5"/>
      <c r="FWO4" s="5"/>
      <c r="FWP4" s="5"/>
      <c r="FWQ4" s="5"/>
      <c r="FWR4" s="5"/>
      <c r="FWS4" s="5"/>
      <c r="FWT4" s="5"/>
      <c r="FWU4" s="5"/>
      <c r="FWV4" s="5"/>
      <c r="FWW4" s="5"/>
      <c r="FWX4" s="5"/>
      <c r="FWY4" s="5"/>
      <c r="FWZ4" s="5"/>
      <c r="FXA4" s="5"/>
      <c r="FXB4" s="5"/>
      <c r="FXC4" s="5"/>
      <c r="FXD4" s="5"/>
      <c r="FXE4" s="5"/>
      <c r="FXF4" s="5"/>
      <c r="FXG4" s="5"/>
      <c r="FXH4" s="5"/>
      <c r="FXI4" s="5"/>
      <c r="FXJ4" s="5"/>
      <c r="FXK4" s="5"/>
      <c r="FXL4" s="5"/>
      <c r="FXM4" s="5"/>
      <c r="FXN4" s="5"/>
      <c r="FXO4" s="5"/>
      <c r="FXP4" s="5"/>
      <c r="FXQ4" s="5"/>
      <c r="FXR4" s="5"/>
      <c r="FXS4" s="5"/>
      <c r="FXT4" s="5"/>
      <c r="FXU4" s="5"/>
      <c r="FXV4" s="5"/>
      <c r="FXW4" s="5"/>
      <c r="FXX4" s="5"/>
      <c r="FXY4" s="5"/>
      <c r="FXZ4" s="5"/>
      <c r="FYA4" s="5"/>
      <c r="FYB4" s="5"/>
      <c r="FYC4" s="5"/>
      <c r="FYD4" s="5"/>
      <c r="FYE4" s="5"/>
      <c r="FYF4" s="5"/>
      <c r="FYG4" s="5"/>
      <c r="FYH4" s="5"/>
      <c r="FYI4" s="5"/>
      <c r="FYJ4" s="5"/>
      <c r="FYK4" s="5"/>
      <c r="FYL4" s="5"/>
      <c r="FYM4" s="5"/>
      <c r="FYN4" s="5"/>
      <c r="FYO4" s="5"/>
      <c r="FYP4" s="5"/>
      <c r="FYQ4" s="5"/>
      <c r="FYR4" s="5"/>
      <c r="FYS4" s="5"/>
      <c r="FYT4" s="5"/>
      <c r="FYU4" s="5"/>
      <c r="FYV4" s="5"/>
      <c r="FYW4" s="5"/>
      <c r="FYX4" s="5"/>
      <c r="FYY4" s="5"/>
      <c r="FYZ4" s="5"/>
      <c r="FZA4" s="5"/>
      <c r="FZB4" s="5"/>
      <c r="FZC4" s="5"/>
      <c r="FZD4" s="5"/>
      <c r="FZE4" s="5"/>
      <c r="FZF4" s="5"/>
      <c r="FZG4" s="5"/>
      <c r="FZH4" s="5"/>
      <c r="FZI4" s="5"/>
      <c r="FZJ4" s="5"/>
      <c r="FZK4" s="5"/>
      <c r="FZL4" s="5"/>
      <c r="FZM4" s="5"/>
      <c r="FZN4" s="5"/>
      <c r="FZO4" s="5"/>
      <c r="FZP4" s="5"/>
      <c r="FZQ4" s="5"/>
      <c r="FZR4" s="5"/>
      <c r="FZS4" s="5"/>
      <c r="FZT4" s="5"/>
      <c r="FZU4" s="5"/>
      <c r="FZV4" s="5"/>
      <c r="FZW4" s="5"/>
      <c r="FZX4" s="5"/>
      <c r="FZY4" s="5"/>
      <c r="FZZ4" s="5"/>
      <c r="GAA4" s="5"/>
      <c r="GAB4" s="5"/>
      <c r="GAC4" s="5"/>
      <c r="GAD4" s="5"/>
      <c r="GAE4" s="5"/>
      <c r="GAF4" s="5"/>
      <c r="GAG4" s="5"/>
      <c r="GAH4" s="5"/>
      <c r="GAI4" s="5"/>
      <c r="GAJ4" s="5"/>
      <c r="GAK4" s="5"/>
      <c r="GAL4" s="5"/>
      <c r="GAM4" s="5"/>
      <c r="GAN4" s="5"/>
      <c r="GAO4" s="5"/>
      <c r="GAP4" s="5"/>
      <c r="GAQ4" s="5"/>
      <c r="GAR4" s="5"/>
      <c r="GAS4" s="5"/>
      <c r="GAT4" s="5"/>
      <c r="GAU4" s="5"/>
      <c r="GAV4" s="5"/>
      <c r="GAW4" s="5"/>
      <c r="GAX4" s="5"/>
      <c r="GAY4" s="5"/>
      <c r="GAZ4" s="5"/>
      <c r="GBA4" s="5"/>
      <c r="GBB4" s="5"/>
      <c r="GBC4" s="5"/>
      <c r="GBD4" s="5"/>
      <c r="GBE4" s="5"/>
      <c r="GBF4" s="5"/>
      <c r="GBG4" s="5"/>
      <c r="GBH4" s="5"/>
      <c r="GBI4" s="5"/>
      <c r="GBJ4" s="5"/>
      <c r="GBK4" s="5"/>
      <c r="GBL4" s="5"/>
      <c r="GBM4" s="5"/>
      <c r="GBN4" s="5"/>
      <c r="GBO4" s="5"/>
      <c r="GBP4" s="5"/>
      <c r="GBQ4" s="5"/>
      <c r="GBR4" s="5"/>
      <c r="GBS4" s="5"/>
      <c r="GBT4" s="5"/>
      <c r="GBU4" s="5"/>
      <c r="GBV4" s="5"/>
      <c r="GBW4" s="5"/>
      <c r="GBX4" s="5"/>
      <c r="GBY4" s="5"/>
      <c r="GBZ4" s="5"/>
      <c r="GCA4" s="5"/>
      <c r="GCB4" s="5"/>
      <c r="GCC4" s="5"/>
      <c r="GCD4" s="5"/>
      <c r="GCE4" s="5"/>
      <c r="GCF4" s="5"/>
      <c r="GCG4" s="5"/>
      <c r="GCH4" s="5"/>
      <c r="GCI4" s="5"/>
      <c r="GCJ4" s="5"/>
      <c r="GCK4" s="5"/>
      <c r="GCL4" s="5"/>
      <c r="GCM4" s="5"/>
      <c r="GCN4" s="5"/>
      <c r="GCO4" s="5"/>
      <c r="GCP4" s="5"/>
      <c r="GCQ4" s="5"/>
      <c r="GCR4" s="5"/>
      <c r="GCS4" s="5"/>
      <c r="GCT4" s="5"/>
      <c r="GCU4" s="5"/>
      <c r="GCV4" s="5"/>
      <c r="GCW4" s="5"/>
      <c r="GCX4" s="5"/>
      <c r="GCY4" s="5"/>
      <c r="GCZ4" s="5"/>
      <c r="GDA4" s="5"/>
      <c r="GDB4" s="5"/>
      <c r="GDC4" s="5"/>
      <c r="GDD4" s="5"/>
      <c r="GDE4" s="5"/>
      <c r="GDF4" s="5"/>
      <c r="GDG4" s="5"/>
      <c r="GDH4" s="5"/>
      <c r="GDI4" s="5"/>
      <c r="GDJ4" s="5"/>
      <c r="GDK4" s="5"/>
      <c r="GDL4" s="5"/>
      <c r="GDM4" s="5"/>
      <c r="GDN4" s="5"/>
      <c r="GDO4" s="5"/>
      <c r="GDP4" s="5"/>
      <c r="GDQ4" s="5"/>
      <c r="GDR4" s="5"/>
      <c r="GDS4" s="5"/>
      <c r="GDT4" s="5"/>
      <c r="GDU4" s="5"/>
      <c r="GDV4" s="5"/>
      <c r="GDW4" s="5"/>
      <c r="GDX4" s="5"/>
      <c r="GDY4" s="5"/>
      <c r="GDZ4" s="5"/>
      <c r="GEA4" s="5"/>
      <c r="GEB4" s="5"/>
      <c r="GEC4" s="5"/>
      <c r="GED4" s="5"/>
      <c r="GEE4" s="5"/>
      <c r="GEF4" s="5"/>
      <c r="GEG4" s="5"/>
      <c r="GEH4" s="5"/>
      <c r="GEI4" s="5"/>
      <c r="GEJ4" s="5"/>
      <c r="GEK4" s="5"/>
      <c r="GEL4" s="5"/>
      <c r="GEM4" s="5"/>
      <c r="GEN4" s="5"/>
      <c r="GEO4" s="5"/>
      <c r="GEP4" s="5"/>
      <c r="GEQ4" s="5"/>
      <c r="GER4" s="5"/>
      <c r="GES4" s="5"/>
      <c r="GET4" s="5"/>
      <c r="GEU4" s="5"/>
      <c r="GEV4" s="5"/>
      <c r="GEW4" s="5"/>
      <c r="GEX4" s="5"/>
      <c r="GEY4" s="5"/>
      <c r="GEZ4" s="5"/>
      <c r="GFA4" s="5"/>
      <c r="GFB4" s="5"/>
      <c r="GFC4" s="5"/>
      <c r="GFD4" s="5"/>
      <c r="GFE4" s="5"/>
      <c r="GFF4" s="5"/>
      <c r="GFG4" s="5"/>
      <c r="GFH4" s="5"/>
      <c r="GFI4" s="5"/>
      <c r="GFJ4" s="5"/>
      <c r="GFK4" s="5"/>
      <c r="GFL4" s="5"/>
      <c r="GFM4" s="5"/>
      <c r="GFN4" s="5"/>
      <c r="GFO4" s="5"/>
      <c r="GFP4" s="5"/>
      <c r="GFQ4" s="5"/>
      <c r="GFR4" s="5"/>
      <c r="GFS4" s="5"/>
      <c r="GFT4" s="5"/>
      <c r="GFU4" s="5"/>
      <c r="GFV4" s="5"/>
      <c r="GFW4" s="5"/>
      <c r="GFX4" s="5"/>
      <c r="GFY4" s="5"/>
      <c r="GFZ4" s="5"/>
      <c r="GGA4" s="5"/>
      <c r="GGB4" s="5"/>
      <c r="GGC4" s="5"/>
      <c r="GGD4" s="5"/>
      <c r="GGE4" s="5"/>
      <c r="GGF4" s="5"/>
      <c r="GGG4" s="5"/>
      <c r="GGH4" s="5"/>
      <c r="GGI4" s="5"/>
      <c r="GGJ4" s="5"/>
      <c r="GGK4" s="5"/>
      <c r="GGL4" s="5"/>
      <c r="GGM4" s="5"/>
      <c r="GGN4" s="5"/>
      <c r="GGO4" s="5"/>
      <c r="GGP4" s="5"/>
      <c r="GGQ4" s="5"/>
      <c r="GGR4" s="5"/>
      <c r="GGS4" s="5"/>
      <c r="GGT4" s="5"/>
      <c r="GGU4" s="5"/>
      <c r="GGV4" s="5"/>
      <c r="GGW4" s="5"/>
      <c r="GGX4" s="5"/>
      <c r="GGY4" s="5"/>
      <c r="GGZ4" s="5"/>
      <c r="GHA4" s="5"/>
      <c r="GHB4" s="5"/>
      <c r="GHC4" s="5"/>
      <c r="GHD4" s="5"/>
      <c r="GHE4" s="5"/>
      <c r="GHF4" s="5"/>
      <c r="GHG4" s="5"/>
      <c r="GHH4" s="5"/>
      <c r="GHI4" s="5"/>
      <c r="GHJ4" s="5"/>
      <c r="GHK4" s="5"/>
      <c r="GHL4" s="5"/>
      <c r="GHM4" s="5"/>
      <c r="GHN4" s="5"/>
      <c r="GHO4" s="5"/>
      <c r="GHP4" s="5"/>
      <c r="GHQ4" s="5"/>
      <c r="GHR4" s="5"/>
      <c r="GHS4" s="5"/>
      <c r="GHT4" s="5"/>
      <c r="GHU4" s="5"/>
      <c r="GHV4" s="5"/>
      <c r="GHW4" s="5"/>
      <c r="GHX4" s="5"/>
      <c r="GHY4" s="5"/>
      <c r="GHZ4" s="5"/>
      <c r="GIA4" s="5"/>
      <c r="GIB4" s="5"/>
      <c r="GIC4" s="5"/>
      <c r="GID4" s="5"/>
      <c r="GIE4" s="5"/>
      <c r="GIF4" s="5"/>
      <c r="GIG4" s="5"/>
      <c r="GIH4" s="5"/>
      <c r="GII4" s="5"/>
      <c r="GIJ4" s="5"/>
      <c r="GIK4" s="5"/>
      <c r="GIL4" s="5"/>
      <c r="GIM4" s="5"/>
      <c r="GIN4" s="5"/>
      <c r="GIO4" s="5"/>
      <c r="GIP4" s="5"/>
      <c r="GIQ4" s="5"/>
      <c r="GIR4" s="5"/>
      <c r="GIS4" s="5"/>
      <c r="GIT4" s="5"/>
      <c r="GIU4" s="5"/>
      <c r="GIV4" s="5"/>
      <c r="GIW4" s="5"/>
      <c r="GIX4" s="5"/>
      <c r="GIY4" s="5"/>
      <c r="GIZ4" s="5"/>
      <c r="GJA4" s="5"/>
      <c r="GJB4" s="5"/>
      <c r="GJC4" s="5"/>
      <c r="GJD4" s="5"/>
      <c r="GJE4" s="5"/>
      <c r="GJF4" s="5"/>
      <c r="GJG4" s="5"/>
      <c r="GJH4" s="5"/>
      <c r="GJI4" s="5"/>
      <c r="GJJ4" s="5"/>
      <c r="GJK4" s="5"/>
      <c r="GJL4" s="5"/>
      <c r="GJM4" s="5"/>
      <c r="GJN4" s="5"/>
      <c r="GJO4" s="5"/>
      <c r="GJP4" s="5"/>
      <c r="GJQ4" s="5"/>
      <c r="GJR4" s="5"/>
      <c r="GJS4" s="5"/>
      <c r="GJT4" s="5"/>
      <c r="GJU4" s="5"/>
      <c r="GJV4" s="5"/>
      <c r="GJW4" s="5"/>
      <c r="GJX4" s="5"/>
      <c r="GJY4" s="5"/>
      <c r="GJZ4" s="5"/>
      <c r="GKA4" s="5"/>
      <c r="GKB4" s="5"/>
      <c r="GKC4" s="5"/>
      <c r="GKD4" s="5"/>
      <c r="GKE4" s="5"/>
      <c r="GKF4" s="5"/>
      <c r="GKG4" s="5"/>
      <c r="GKH4" s="5"/>
      <c r="GKI4" s="5"/>
      <c r="GKJ4" s="5"/>
      <c r="GKK4" s="5"/>
      <c r="GKL4" s="5"/>
      <c r="GKM4" s="5"/>
      <c r="GKN4" s="5"/>
      <c r="GKO4" s="5"/>
      <c r="GKP4" s="5"/>
      <c r="GKQ4" s="5"/>
      <c r="GKR4" s="5"/>
      <c r="GKS4" s="5"/>
      <c r="GKT4" s="5"/>
      <c r="GKU4" s="5"/>
      <c r="GKV4" s="5"/>
      <c r="GKW4" s="5"/>
      <c r="GKX4" s="5"/>
      <c r="GKY4" s="5"/>
      <c r="GKZ4" s="5"/>
      <c r="GLA4" s="5"/>
      <c r="GLB4" s="5"/>
      <c r="GLC4" s="5"/>
      <c r="GLD4" s="5"/>
      <c r="GLE4" s="5"/>
      <c r="GLF4" s="5"/>
      <c r="GLG4" s="5"/>
      <c r="GLH4" s="5"/>
      <c r="GLI4" s="5"/>
      <c r="GLJ4" s="5"/>
      <c r="GLK4" s="5"/>
      <c r="GLL4" s="5"/>
      <c r="GLM4" s="5"/>
      <c r="GLN4" s="5"/>
      <c r="GLO4" s="5"/>
      <c r="GLP4" s="5"/>
      <c r="GLQ4" s="5"/>
      <c r="GLR4" s="5"/>
      <c r="GLS4" s="5"/>
      <c r="GLT4" s="5"/>
      <c r="GLU4" s="5"/>
      <c r="GLV4" s="5"/>
      <c r="GLW4" s="5"/>
      <c r="GLX4" s="5"/>
      <c r="GLY4" s="5"/>
      <c r="GLZ4" s="5"/>
      <c r="GMA4" s="5"/>
      <c r="GMB4" s="5"/>
      <c r="GMC4" s="5"/>
      <c r="GMD4" s="5"/>
      <c r="GME4" s="5"/>
      <c r="GMF4" s="5"/>
      <c r="GMG4" s="5"/>
      <c r="GMH4" s="5"/>
      <c r="GMI4" s="5"/>
      <c r="GMJ4" s="5"/>
      <c r="GMK4" s="5"/>
      <c r="GML4" s="5"/>
      <c r="GMM4" s="5"/>
      <c r="GMN4" s="5"/>
      <c r="GMO4" s="5"/>
      <c r="GMP4" s="5"/>
      <c r="GMQ4" s="5"/>
      <c r="GMR4" s="5"/>
      <c r="GMS4" s="5"/>
      <c r="GMT4" s="5"/>
      <c r="GMU4" s="5"/>
      <c r="GMV4" s="5"/>
      <c r="GMW4" s="5"/>
      <c r="GMX4" s="5"/>
      <c r="GMY4" s="5"/>
      <c r="GMZ4" s="5"/>
      <c r="GNA4" s="5"/>
      <c r="GNB4" s="5"/>
      <c r="GNC4" s="5"/>
      <c r="GND4" s="5"/>
      <c r="GNE4" s="5"/>
      <c r="GNF4" s="5"/>
      <c r="GNG4" s="5"/>
      <c r="GNH4" s="5"/>
      <c r="GNI4" s="5"/>
      <c r="GNJ4" s="5"/>
      <c r="GNK4" s="5"/>
      <c r="GNL4" s="5"/>
      <c r="GNM4" s="5"/>
      <c r="GNN4" s="5"/>
      <c r="GNO4" s="5"/>
      <c r="GNP4" s="5"/>
      <c r="GNQ4" s="5"/>
      <c r="GNR4" s="5"/>
      <c r="GNS4" s="5"/>
      <c r="GNT4" s="5"/>
      <c r="GNU4" s="5"/>
      <c r="GNV4" s="5"/>
      <c r="GNW4" s="5"/>
      <c r="GNX4" s="5"/>
      <c r="GNY4" s="5"/>
      <c r="GNZ4" s="5"/>
      <c r="GOA4" s="5"/>
      <c r="GOB4" s="5"/>
      <c r="GOC4" s="5"/>
      <c r="GOD4" s="5"/>
      <c r="GOE4" s="5"/>
      <c r="GOF4" s="5"/>
      <c r="GOG4" s="5"/>
      <c r="GOH4" s="5"/>
      <c r="GOI4" s="5"/>
      <c r="GOJ4" s="5"/>
      <c r="GOK4" s="5"/>
      <c r="GOL4" s="5"/>
      <c r="GOM4" s="5"/>
      <c r="GON4" s="5"/>
      <c r="GOO4" s="5"/>
      <c r="GOP4" s="5"/>
      <c r="GOQ4" s="5"/>
      <c r="GOR4" s="5"/>
      <c r="GOS4" s="5"/>
      <c r="GOT4" s="5"/>
      <c r="GOU4" s="5"/>
      <c r="GOV4" s="5"/>
      <c r="GOW4" s="5"/>
      <c r="GOX4" s="5"/>
      <c r="GOY4" s="5"/>
      <c r="GOZ4" s="5"/>
      <c r="GPA4" s="5"/>
      <c r="GPB4" s="5"/>
      <c r="GPC4" s="5"/>
      <c r="GPD4" s="5"/>
      <c r="GPE4" s="5"/>
      <c r="GPF4" s="5"/>
      <c r="GPG4" s="5"/>
      <c r="GPH4" s="5"/>
      <c r="GPI4" s="5"/>
      <c r="GPJ4" s="5"/>
      <c r="GPK4" s="5"/>
      <c r="GPL4" s="5"/>
      <c r="GPM4" s="5"/>
      <c r="GPN4" s="5"/>
      <c r="GPO4" s="5"/>
      <c r="GPP4" s="5"/>
      <c r="GPQ4" s="5"/>
      <c r="GPR4" s="5"/>
      <c r="GPS4" s="5"/>
      <c r="GPT4" s="5"/>
      <c r="GPU4" s="5"/>
      <c r="GPV4" s="5"/>
      <c r="GPW4" s="5"/>
      <c r="GPX4" s="5"/>
      <c r="GPY4" s="5"/>
      <c r="GPZ4" s="5"/>
      <c r="GQA4" s="5"/>
      <c r="GQB4" s="5"/>
      <c r="GQC4" s="5"/>
      <c r="GQD4" s="5"/>
      <c r="GQE4" s="5"/>
      <c r="GQF4" s="5"/>
      <c r="GQG4" s="5"/>
      <c r="GQH4" s="5"/>
      <c r="GQI4" s="5"/>
      <c r="GQJ4" s="5"/>
      <c r="GQK4" s="5"/>
      <c r="GQL4" s="5"/>
      <c r="GQM4" s="5"/>
      <c r="GQN4" s="5"/>
      <c r="GQO4" s="5"/>
      <c r="GQP4" s="5"/>
      <c r="GQQ4" s="5"/>
      <c r="GQR4" s="5"/>
      <c r="GQS4" s="5"/>
      <c r="GQT4" s="5"/>
      <c r="GQU4" s="5"/>
      <c r="GQV4" s="5"/>
      <c r="GQW4" s="5"/>
      <c r="GQX4" s="5"/>
      <c r="GQY4" s="5"/>
      <c r="GQZ4" s="5"/>
      <c r="GRA4" s="5"/>
      <c r="GRB4" s="5"/>
      <c r="GRC4" s="5"/>
      <c r="GRD4" s="5"/>
      <c r="GRE4" s="5"/>
      <c r="GRF4" s="5"/>
      <c r="GRG4" s="5"/>
      <c r="GRH4" s="5"/>
      <c r="GRI4" s="5"/>
      <c r="GRJ4" s="5"/>
      <c r="GRK4" s="5"/>
      <c r="GRL4" s="5"/>
      <c r="GRM4" s="5"/>
      <c r="GRN4" s="5"/>
      <c r="GRO4" s="5"/>
      <c r="GRP4" s="5"/>
      <c r="GRQ4" s="5"/>
      <c r="GRR4" s="5"/>
      <c r="GRS4" s="5"/>
      <c r="GRT4" s="5"/>
      <c r="GRU4" s="5"/>
      <c r="GRV4" s="5"/>
      <c r="GRW4" s="5"/>
      <c r="GRX4" s="5"/>
      <c r="GRY4" s="5"/>
      <c r="GRZ4" s="5"/>
      <c r="GSA4" s="5"/>
      <c r="GSB4" s="5"/>
      <c r="GSC4" s="5"/>
      <c r="GSD4" s="5"/>
      <c r="GSE4" s="5"/>
      <c r="GSF4" s="5"/>
      <c r="GSG4" s="5"/>
      <c r="GSH4" s="5"/>
      <c r="GSI4" s="5"/>
      <c r="GSJ4" s="5"/>
      <c r="GSK4" s="5"/>
      <c r="GSL4" s="5"/>
      <c r="GSM4" s="5"/>
      <c r="GSN4" s="5"/>
      <c r="GSO4" s="5"/>
      <c r="GSP4" s="5"/>
      <c r="GSQ4" s="5"/>
      <c r="GSR4" s="5"/>
      <c r="GSS4" s="5"/>
      <c r="GST4" s="5"/>
      <c r="GSU4" s="5"/>
      <c r="GSV4" s="5"/>
      <c r="GSW4" s="5"/>
      <c r="GSX4" s="5"/>
      <c r="GSY4" s="5"/>
      <c r="GSZ4" s="5"/>
      <c r="GTA4" s="5"/>
      <c r="GTB4" s="5"/>
      <c r="GTC4" s="5"/>
      <c r="GTD4" s="5"/>
      <c r="GTE4" s="5"/>
      <c r="GTF4" s="5"/>
      <c r="GTG4" s="5"/>
      <c r="GTH4" s="5"/>
      <c r="GTI4" s="5"/>
      <c r="GTJ4" s="5"/>
      <c r="GTK4" s="5"/>
      <c r="GTL4" s="5"/>
      <c r="GTM4" s="5"/>
      <c r="GTN4" s="5"/>
      <c r="GTO4" s="5"/>
      <c r="GTP4" s="5"/>
      <c r="GTQ4" s="5"/>
      <c r="GTR4" s="5"/>
      <c r="GTS4" s="5"/>
      <c r="GTT4" s="5"/>
      <c r="GTU4" s="5"/>
      <c r="GTV4" s="5"/>
      <c r="GTW4" s="5"/>
      <c r="GTX4" s="5"/>
      <c r="GTY4" s="5"/>
      <c r="GTZ4" s="5"/>
      <c r="GUA4" s="5"/>
      <c r="GUB4" s="5"/>
      <c r="GUC4" s="5"/>
      <c r="GUD4" s="5"/>
      <c r="GUE4" s="5"/>
      <c r="GUF4" s="5"/>
      <c r="GUG4" s="5"/>
      <c r="GUH4" s="5"/>
      <c r="GUI4" s="5"/>
      <c r="GUJ4" s="5"/>
      <c r="GUK4" s="5"/>
      <c r="GUL4" s="5"/>
      <c r="GUM4" s="5"/>
      <c r="GUN4" s="5"/>
      <c r="GUO4" s="5"/>
      <c r="GUP4" s="5"/>
      <c r="GUQ4" s="5"/>
      <c r="GUR4" s="5"/>
      <c r="GUS4" s="5"/>
      <c r="GUT4" s="5"/>
      <c r="GUU4" s="5"/>
      <c r="GUV4" s="5"/>
      <c r="GUW4" s="5"/>
      <c r="GUX4" s="5"/>
      <c r="GUY4" s="5"/>
      <c r="GUZ4" s="5"/>
      <c r="GVA4" s="5"/>
      <c r="GVB4" s="5"/>
      <c r="GVC4" s="5"/>
      <c r="GVD4" s="5"/>
      <c r="GVE4" s="5"/>
      <c r="GVF4" s="5"/>
      <c r="GVG4" s="5"/>
      <c r="GVH4" s="5"/>
      <c r="GVI4" s="5"/>
      <c r="GVJ4" s="5"/>
      <c r="GVK4" s="5"/>
      <c r="GVL4" s="5"/>
      <c r="GVM4" s="5"/>
      <c r="GVN4" s="5"/>
      <c r="GVO4" s="5"/>
      <c r="GVP4" s="5"/>
      <c r="GVQ4" s="5"/>
      <c r="GVR4" s="5"/>
      <c r="GVS4" s="5"/>
      <c r="GVT4" s="5"/>
      <c r="GVU4" s="5"/>
      <c r="GVV4" s="5"/>
      <c r="GVW4" s="5"/>
      <c r="GVX4" s="5"/>
      <c r="GVY4" s="5"/>
      <c r="GVZ4" s="5"/>
      <c r="GWA4" s="5"/>
      <c r="GWB4" s="5"/>
      <c r="GWC4" s="5"/>
      <c r="GWD4" s="5"/>
      <c r="GWE4" s="5"/>
      <c r="GWF4" s="5"/>
      <c r="GWG4" s="5"/>
      <c r="GWH4" s="5"/>
      <c r="GWI4" s="5"/>
      <c r="GWJ4" s="5"/>
      <c r="GWK4" s="5"/>
      <c r="GWL4" s="5"/>
      <c r="GWM4" s="5"/>
      <c r="GWN4" s="5"/>
      <c r="GWO4" s="5"/>
      <c r="GWP4" s="5"/>
      <c r="GWQ4" s="5"/>
      <c r="GWR4" s="5"/>
      <c r="GWS4" s="5"/>
      <c r="GWT4" s="5"/>
      <c r="GWU4" s="5"/>
      <c r="GWV4" s="5"/>
      <c r="GWW4" s="5"/>
      <c r="GWX4" s="5"/>
      <c r="GWY4" s="5"/>
      <c r="GWZ4" s="5"/>
      <c r="GXA4" s="5"/>
      <c r="GXB4" s="5"/>
      <c r="GXC4" s="5"/>
      <c r="GXD4" s="5"/>
      <c r="GXE4" s="5"/>
      <c r="GXF4" s="5"/>
      <c r="GXG4" s="5"/>
      <c r="GXH4" s="5"/>
      <c r="GXI4" s="5"/>
      <c r="GXJ4" s="5"/>
      <c r="GXK4" s="5"/>
      <c r="GXL4" s="5"/>
      <c r="GXM4" s="5"/>
      <c r="GXN4" s="5"/>
      <c r="GXO4" s="5"/>
      <c r="GXP4" s="5"/>
      <c r="GXQ4" s="5"/>
      <c r="GXR4" s="5"/>
      <c r="GXS4" s="5"/>
      <c r="GXT4" s="5"/>
      <c r="GXU4" s="5"/>
      <c r="GXV4" s="5"/>
      <c r="GXW4" s="5"/>
      <c r="GXX4" s="5"/>
      <c r="GXY4" s="5"/>
      <c r="GXZ4" s="5"/>
      <c r="GYA4" s="5"/>
      <c r="GYB4" s="5"/>
      <c r="GYC4" s="5"/>
      <c r="GYD4" s="5"/>
      <c r="GYE4" s="5"/>
      <c r="GYF4" s="5"/>
      <c r="GYG4" s="5"/>
      <c r="GYH4" s="5"/>
      <c r="GYI4" s="5"/>
      <c r="GYJ4" s="5"/>
      <c r="GYK4" s="5"/>
      <c r="GYL4" s="5"/>
      <c r="GYM4" s="5"/>
      <c r="GYN4" s="5"/>
      <c r="GYO4" s="5"/>
      <c r="GYP4" s="5"/>
      <c r="GYQ4" s="5"/>
      <c r="GYR4" s="5"/>
      <c r="GYS4" s="5"/>
      <c r="GYT4" s="5"/>
      <c r="GYU4" s="5"/>
      <c r="GYV4" s="5"/>
      <c r="GYW4" s="5"/>
      <c r="GYX4" s="5"/>
      <c r="GYY4" s="5"/>
      <c r="GYZ4" s="5"/>
      <c r="GZA4" s="5"/>
      <c r="GZB4" s="5"/>
      <c r="GZC4" s="5"/>
      <c r="GZD4" s="5"/>
      <c r="GZE4" s="5"/>
      <c r="GZF4" s="5"/>
      <c r="GZG4" s="5"/>
      <c r="GZH4" s="5"/>
      <c r="GZI4" s="5"/>
      <c r="GZJ4" s="5"/>
      <c r="GZK4" s="5"/>
      <c r="GZL4" s="5"/>
      <c r="GZM4" s="5"/>
      <c r="GZN4" s="5"/>
      <c r="GZO4" s="5"/>
      <c r="GZP4" s="5"/>
      <c r="GZQ4" s="5"/>
      <c r="GZR4" s="5"/>
      <c r="GZS4" s="5"/>
      <c r="GZT4" s="5"/>
      <c r="GZU4" s="5"/>
      <c r="GZV4" s="5"/>
      <c r="GZW4" s="5"/>
      <c r="GZX4" s="5"/>
      <c r="GZY4" s="5"/>
      <c r="GZZ4" s="5"/>
      <c r="HAA4" s="5"/>
      <c r="HAB4" s="5"/>
      <c r="HAC4" s="5"/>
      <c r="HAD4" s="5"/>
      <c r="HAE4" s="5"/>
      <c r="HAF4" s="5"/>
      <c r="HAG4" s="5"/>
      <c r="HAH4" s="5"/>
      <c r="HAI4" s="5"/>
      <c r="HAJ4" s="5"/>
      <c r="HAK4" s="5"/>
      <c r="HAL4" s="5"/>
      <c r="HAM4" s="5"/>
      <c r="HAN4" s="5"/>
      <c r="HAO4" s="5"/>
      <c r="HAP4" s="5"/>
      <c r="HAQ4" s="5"/>
      <c r="HAR4" s="5"/>
      <c r="HAS4" s="5"/>
      <c r="HAT4" s="5"/>
      <c r="HAU4" s="5"/>
      <c r="HAV4" s="5"/>
      <c r="HAW4" s="5"/>
      <c r="HAX4" s="5"/>
      <c r="HAY4" s="5"/>
      <c r="HAZ4" s="5"/>
      <c r="HBA4" s="5"/>
      <c r="HBB4" s="5"/>
      <c r="HBC4" s="5"/>
      <c r="HBD4" s="5"/>
      <c r="HBE4" s="5"/>
      <c r="HBF4" s="5"/>
      <c r="HBG4" s="5"/>
      <c r="HBH4" s="5"/>
      <c r="HBI4" s="5"/>
      <c r="HBJ4" s="5"/>
      <c r="HBK4" s="5"/>
      <c r="HBL4" s="5"/>
      <c r="HBM4" s="5"/>
      <c r="HBN4" s="5"/>
      <c r="HBO4" s="5"/>
      <c r="HBP4" s="5"/>
      <c r="HBQ4" s="5"/>
      <c r="HBR4" s="5"/>
      <c r="HBS4" s="5"/>
      <c r="HBT4" s="5"/>
      <c r="HBU4" s="5"/>
      <c r="HBV4" s="5"/>
      <c r="HBW4" s="5"/>
      <c r="HBX4" s="5"/>
      <c r="HBY4" s="5"/>
      <c r="HBZ4" s="5"/>
      <c r="HCA4" s="5"/>
      <c r="HCB4" s="5"/>
      <c r="HCC4" s="5"/>
      <c r="HCD4" s="5"/>
      <c r="HCE4" s="5"/>
      <c r="HCF4" s="5"/>
      <c r="HCG4" s="5"/>
      <c r="HCH4" s="5"/>
      <c r="HCI4" s="5"/>
      <c r="HCJ4" s="5"/>
      <c r="HCK4" s="5"/>
      <c r="HCL4" s="5"/>
      <c r="HCM4" s="5"/>
      <c r="HCN4" s="5"/>
      <c r="HCO4" s="5"/>
      <c r="HCP4" s="5"/>
      <c r="HCQ4" s="5"/>
      <c r="HCR4" s="5"/>
      <c r="HCS4" s="5"/>
      <c r="HCT4" s="5"/>
      <c r="HCU4" s="5"/>
      <c r="HCV4" s="5"/>
      <c r="HCW4" s="5"/>
      <c r="HCX4" s="5"/>
      <c r="HCY4" s="5"/>
      <c r="HCZ4" s="5"/>
      <c r="HDA4" s="5"/>
      <c r="HDB4" s="5"/>
      <c r="HDC4" s="5"/>
      <c r="HDD4" s="5"/>
      <c r="HDE4" s="5"/>
      <c r="HDF4" s="5"/>
      <c r="HDG4" s="5"/>
      <c r="HDH4" s="5"/>
      <c r="HDI4" s="5"/>
      <c r="HDJ4" s="5"/>
      <c r="HDK4" s="5"/>
      <c r="HDL4" s="5"/>
      <c r="HDM4" s="5"/>
      <c r="HDN4" s="5"/>
      <c r="HDO4" s="5"/>
      <c r="HDP4" s="5"/>
      <c r="HDQ4" s="5"/>
      <c r="HDR4" s="5"/>
      <c r="HDS4" s="5"/>
      <c r="HDT4" s="5"/>
      <c r="HDU4" s="5"/>
      <c r="HDV4" s="5"/>
      <c r="HDW4" s="5"/>
      <c r="HDX4" s="5"/>
      <c r="HDY4" s="5"/>
      <c r="HDZ4" s="5"/>
      <c r="HEA4" s="5"/>
      <c r="HEB4" s="5"/>
      <c r="HEC4" s="5"/>
      <c r="HED4" s="5"/>
      <c r="HEE4" s="5"/>
      <c r="HEF4" s="5"/>
      <c r="HEG4" s="5"/>
      <c r="HEH4" s="5"/>
      <c r="HEI4" s="5"/>
      <c r="HEJ4" s="5"/>
      <c r="HEK4" s="5"/>
      <c r="HEL4" s="5"/>
      <c r="HEM4" s="5"/>
      <c r="HEN4" s="5"/>
      <c r="HEO4" s="5"/>
      <c r="HEP4" s="5"/>
      <c r="HEQ4" s="5"/>
      <c r="HER4" s="5"/>
      <c r="HES4" s="5"/>
      <c r="HET4" s="5"/>
      <c r="HEU4" s="5"/>
      <c r="HEV4" s="5"/>
      <c r="HEW4" s="5"/>
      <c r="HEX4" s="5"/>
      <c r="HEY4" s="5"/>
      <c r="HEZ4" s="5"/>
      <c r="HFA4" s="5"/>
      <c r="HFB4" s="5"/>
      <c r="HFC4" s="5"/>
      <c r="HFD4" s="5"/>
      <c r="HFE4" s="5"/>
      <c r="HFF4" s="5"/>
      <c r="HFG4" s="5"/>
      <c r="HFH4" s="5"/>
      <c r="HFI4" s="5"/>
      <c r="HFJ4" s="5"/>
      <c r="HFK4" s="5"/>
      <c r="HFL4" s="5"/>
      <c r="HFM4" s="5"/>
      <c r="HFN4" s="5"/>
      <c r="HFO4" s="5"/>
      <c r="HFP4" s="5"/>
      <c r="HFQ4" s="5"/>
      <c r="HFR4" s="5"/>
      <c r="HFS4" s="5"/>
      <c r="HFT4" s="5"/>
      <c r="HFU4" s="5"/>
      <c r="HFV4" s="5"/>
      <c r="HFW4" s="5"/>
      <c r="HFX4" s="5"/>
      <c r="HFY4" s="5"/>
      <c r="HFZ4" s="5"/>
      <c r="HGA4" s="5"/>
      <c r="HGB4" s="5"/>
      <c r="HGC4" s="5"/>
      <c r="HGD4" s="5"/>
      <c r="HGE4" s="5"/>
      <c r="HGF4" s="5"/>
      <c r="HGG4" s="5"/>
      <c r="HGH4" s="5"/>
      <c r="HGI4" s="5"/>
      <c r="HGJ4" s="5"/>
      <c r="HGK4" s="5"/>
      <c r="HGL4" s="5"/>
      <c r="HGM4" s="5"/>
      <c r="HGN4" s="5"/>
      <c r="HGO4" s="5"/>
      <c r="HGP4" s="5"/>
      <c r="HGQ4" s="5"/>
      <c r="HGR4" s="5"/>
      <c r="HGS4" s="5"/>
      <c r="HGT4" s="5"/>
      <c r="HGU4" s="5"/>
      <c r="HGV4" s="5"/>
      <c r="HGW4" s="5"/>
      <c r="HGX4" s="5"/>
      <c r="HGY4" s="5"/>
      <c r="HGZ4" s="5"/>
      <c r="HHA4" s="5"/>
      <c r="HHB4" s="5"/>
      <c r="HHC4" s="5"/>
      <c r="HHD4" s="5"/>
      <c r="HHE4" s="5"/>
      <c r="HHF4" s="5"/>
      <c r="HHG4" s="5"/>
      <c r="HHH4" s="5"/>
      <c r="HHI4" s="5"/>
      <c r="HHJ4" s="5"/>
      <c r="HHK4" s="5"/>
      <c r="HHL4" s="5"/>
      <c r="HHM4" s="5"/>
      <c r="HHN4" s="5"/>
      <c r="HHO4" s="5"/>
      <c r="HHP4" s="5"/>
      <c r="HHQ4" s="5"/>
      <c r="HHR4" s="5"/>
      <c r="HHS4" s="5"/>
      <c r="HHT4" s="5"/>
      <c r="HHU4" s="5"/>
      <c r="HHV4" s="5"/>
      <c r="HHW4" s="5"/>
      <c r="HHX4" s="5"/>
      <c r="HHY4" s="5"/>
      <c r="HHZ4" s="5"/>
      <c r="HIA4" s="5"/>
      <c r="HIB4" s="5"/>
      <c r="HIC4" s="5"/>
      <c r="HID4" s="5"/>
      <c r="HIE4" s="5"/>
      <c r="HIF4" s="5"/>
      <c r="HIG4" s="5"/>
      <c r="HIH4" s="5"/>
      <c r="HII4" s="5"/>
      <c r="HIJ4" s="5"/>
      <c r="HIK4" s="5"/>
      <c r="HIL4" s="5"/>
      <c r="HIM4" s="5"/>
      <c r="HIN4" s="5"/>
      <c r="HIO4" s="5"/>
      <c r="HIP4" s="5"/>
      <c r="HIQ4" s="5"/>
      <c r="HIR4" s="5"/>
      <c r="HIS4" s="5"/>
      <c r="HIT4" s="5"/>
      <c r="HIU4" s="5"/>
      <c r="HIV4" s="5"/>
      <c r="HIW4" s="5"/>
      <c r="HIX4" s="5"/>
      <c r="HIY4" s="5"/>
      <c r="HIZ4" s="5"/>
      <c r="HJA4" s="5"/>
      <c r="HJB4" s="5"/>
      <c r="HJC4" s="5"/>
      <c r="HJD4" s="5"/>
      <c r="HJE4" s="5"/>
      <c r="HJF4" s="5"/>
      <c r="HJG4" s="5"/>
      <c r="HJH4" s="5"/>
      <c r="HJI4" s="5"/>
      <c r="HJJ4" s="5"/>
      <c r="HJK4" s="5"/>
      <c r="HJL4" s="5"/>
      <c r="HJM4" s="5"/>
      <c r="HJN4" s="5"/>
      <c r="HJO4" s="5"/>
      <c r="HJP4" s="5"/>
      <c r="HJQ4" s="5"/>
      <c r="HJR4" s="5"/>
      <c r="HJS4" s="5"/>
      <c r="HJT4" s="5"/>
      <c r="HJU4" s="5"/>
      <c r="HJV4" s="5"/>
      <c r="HJW4" s="5"/>
      <c r="HJX4" s="5"/>
      <c r="HJY4" s="5"/>
      <c r="HJZ4" s="5"/>
      <c r="HKA4" s="5"/>
      <c r="HKB4" s="5"/>
      <c r="HKC4" s="5"/>
      <c r="HKD4" s="5"/>
      <c r="HKE4" s="5"/>
      <c r="HKF4" s="5"/>
      <c r="HKG4" s="5"/>
      <c r="HKH4" s="5"/>
      <c r="HKI4" s="5"/>
      <c r="HKJ4" s="5"/>
      <c r="HKK4" s="5"/>
      <c r="HKL4" s="5"/>
      <c r="HKM4" s="5"/>
      <c r="HKN4" s="5"/>
      <c r="HKO4" s="5"/>
      <c r="HKP4" s="5"/>
      <c r="HKQ4" s="5"/>
      <c r="HKR4" s="5"/>
      <c r="HKS4" s="5"/>
      <c r="HKT4" s="5"/>
      <c r="HKU4" s="5"/>
      <c r="HKV4" s="5"/>
      <c r="HKW4" s="5"/>
      <c r="HKX4" s="5"/>
      <c r="HKY4" s="5"/>
      <c r="HKZ4" s="5"/>
      <c r="HLA4" s="5"/>
      <c r="HLB4" s="5"/>
      <c r="HLC4" s="5"/>
      <c r="HLD4" s="5"/>
      <c r="HLE4" s="5"/>
      <c r="HLF4" s="5"/>
      <c r="HLG4" s="5"/>
      <c r="HLH4" s="5"/>
      <c r="HLI4" s="5"/>
      <c r="HLJ4" s="5"/>
      <c r="HLK4" s="5"/>
      <c r="HLL4" s="5"/>
      <c r="HLM4" s="5"/>
      <c r="HLN4" s="5"/>
      <c r="HLO4" s="5"/>
      <c r="HLP4" s="5"/>
      <c r="HLQ4" s="5"/>
      <c r="HLR4" s="5"/>
      <c r="HLS4" s="5"/>
      <c r="HLT4" s="5"/>
      <c r="HLU4" s="5"/>
      <c r="HLV4" s="5"/>
      <c r="HLW4" s="5"/>
      <c r="HLX4" s="5"/>
      <c r="HLY4" s="5"/>
      <c r="HLZ4" s="5"/>
      <c r="HMA4" s="5"/>
      <c r="HMB4" s="5"/>
      <c r="HMC4" s="5"/>
      <c r="HMD4" s="5"/>
      <c r="HME4" s="5"/>
      <c r="HMF4" s="5"/>
      <c r="HMG4" s="5"/>
      <c r="HMH4" s="5"/>
      <c r="HMI4" s="5"/>
      <c r="HMJ4" s="5"/>
      <c r="HMK4" s="5"/>
      <c r="HML4" s="5"/>
      <c r="HMM4" s="5"/>
      <c r="HMN4" s="5"/>
      <c r="HMO4" s="5"/>
      <c r="HMP4" s="5"/>
      <c r="HMQ4" s="5"/>
      <c r="HMR4" s="5"/>
      <c r="HMS4" s="5"/>
      <c r="HMT4" s="5"/>
      <c r="HMU4" s="5"/>
      <c r="HMV4" s="5"/>
      <c r="HMW4" s="5"/>
      <c r="HMX4" s="5"/>
      <c r="HMY4" s="5"/>
      <c r="HMZ4" s="5"/>
      <c r="HNA4" s="5"/>
      <c r="HNB4" s="5"/>
      <c r="HNC4" s="5"/>
      <c r="HND4" s="5"/>
      <c r="HNE4" s="5"/>
      <c r="HNF4" s="5"/>
      <c r="HNG4" s="5"/>
      <c r="HNH4" s="5"/>
      <c r="HNI4" s="5"/>
      <c r="HNJ4" s="5"/>
      <c r="HNK4" s="5"/>
      <c r="HNL4" s="5"/>
      <c r="HNM4" s="5"/>
      <c r="HNN4" s="5"/>
      <c r="HNO4" s="5"/>
      <c r="HNP4" s="5"/>
      <c r="HNQ4" s="5"/>
      <c r="HNR4" s="5"/>
      <c r="HNS4" s="5"/>
      <c r="HNT4" s="5"/>
      <c r="HNU4" s="5"/>
      <c r="HNV4" s="5"/>
      <c r="HNW4" s="5"/>
      <c r="HNX4" s="5"/>
      <c r="HNY4" s="5"/>
      <c r="HNZ4" s="5"/>
      <c r="HOA4" s="5"/>
      <c r="HOB4" s="5"/>
      <c r="HOC4" s="5"/>
      <c r="HOD4" s="5"/>
      <c r="HOE4" s="5"/>
      <c r="HOF4" s="5"/>
      <c r="HOG4" s="5"/>
      <c r="HOH4" s="5"/>
      <c r="HOI4" s="5"/>
      <c r="HOJ4" s="5"/>
      <c r="HOK4" s="5"/>
      <c r="HOL4" s="5"/>
      <c r="HOM4" s="5"/>
      <c r="HON4" s="5"/>
      <c r="HOO4" s="5"/>
      <c r="HOP4" s="5"/>
      <c r="HOQ4" s="5"/>
      <c r="HOR4" s="5"/>
      <c r="HOS4" s="5"/>
      <c r="HOT4" s="5"/>
      <c r="HOU4" s="5"/>
      <c r="HOV4" s="5"/>
      <c r="HOW4" s="5"/>
      <c r="HOX4" s="5"/>
      <c r="HOY4" s="5"/>
      <c r="HOZ4" s="5"/>
      <c r="HPA4" s="5"/>
      <c r="HPB4" s="5"/>
      <c r="HPC4" s="5"/>
      <c r="HPD4" s="5"/>
      <c r="HPE4" s="5"/>
      <c r="HPF4" s="5"/>
      <c r="HPG4" s="5"/>
      <c r="HPH4" s="5"/>
      <c r="HPI4" s="5"/>
      <c r="HPJ4" s="5"/>
      <c r="HPK4" s="5"/>
      <c r="HPL4" s="5"/>
      <c r="HPM4" s="5"/>
      <c r="HPN4" s="5"/>
      <c r="HPO4" s="5"/>
      <c r="HPP4" s="5"/>
      <c r="HPQ4" s="5"/>
      <c r="HPR4" s="5"/>
      <c r="HPS4" s="5"/>
      <c r="HPT4" s="5"/>
      <c r="HPU4" s="5"/>
      <c r="HPV4" s="5"/>
      <c r="HPW4" s="5"/>
      <c r="HPX4" s="5"/>
      <c r="HPY4" s="5"/>
      <c r="HPZ4" s="5"/>
      <c r="HQA4" s="5"/>
      <c r="HQB4" s="5"/>
      <c r="HQC4" s="5"/>
      <c r="HQD4" s="5"/>
      <c r="HQE4" s="5"/>
      <c r="HQF4" s="5"/>
      <c r="HQG4" s="5"/>
      <c r="HQH4" s="5"/>
      <c r="HQI4" s="5"/>
      <c r="HQJ4" s="5"/>
      <c r="HQK4" s="5"/>
      <c r="HQL4" s="5"/>
      <c r="HQM4" s="5"/>
      <c r="HQN4" s="5"/>
      <c r="HQO4" s="5"/>
      <c r="HQP4" s="5"/>
      <c r="HQQ4" s="5"/>
      <c r="HQR4" s="5"/>
      <c r="HQS4" s="5"/>
      <c r="HQT4" s="5"/>
      <c r="HQU4" s="5"/>
      <c r="HQV4" s="5"/>
      <c r="HQW4" s="5"/>
      <c r="HQX4" s="5"/>
      <c r="HQY4" s="5"/>
      <c r="HQZ4" s="5"/>
      <c r="HRA4" s="5"/>
      <c r="HRB4" s="5"/>
      <c r="HRC4" s="5"/>
      <c r="HRD4" s="5"/>
      <c r="HRE4" s="5"/>
      <c r="HRF4" s="5"/>
      <c r="HRG4" s="5"/>
      <c r="HRH4" s="5"/>
      <c r="HRI4" s="5"/>
      <c r="HRJ4" s="5"/>
      <c r="HRK4" s="5"/>
      <c r="HRL4" s="5"/>
      <c r="HRM4" s="5"/>
      <c r="HRN4" s="5"/>
      <c r="HRO4" s="5"/>
      <c r="HRP4" s="5"/>
      <c r="HRQ4" s="5"/>
      <c r="HRR4" s="5"/>
      <c r="HRS4" s="5"/>
      <c r="HRT4" s="5"/>
      <c r="HRU4" s="5"/>
      <c r="HRV4" s="5"/>
      <c r="HRW4" s="5"/>
      <c r="HRX4" s="5"/>
      <c r="HRY4" s="5"/>
      <c r="HRZ4" s="5"/>
      <c r="HSA4" s="5"/>
      <c r="HSB4" s="5"/>
      <c r="HSC4" s="5"/>
      <c r="HSD4" s="5"/>
      <c r="HSE4" s="5"/>
      <c r="HSF4" s="5"/>
      <c r="HSG4" s="5"/>
      <c r="HSH4" s="5"/>
      <c r="HSI4" s="5"/>
      <c r="HSJ4" s="5"/>
      <c r="HSK4" s="5"/>
      <c r="HSL4" s="5"/>
      <c r="HSM4" s="5"/>
      <c r="HSN4" s="5"/>
      <c r="HSO4" s="5"/>
      <c r="HSP4" s="5"/>
      <c r="HSQ4" s="5"/>
      <c r="HSR4" s="5"/>
      <c r="HSS4" s="5"/>
      <c r="HST4" s="5"/>
      <c r="HSU4" s="5"/>
      <c r="HSV4" s="5"/>
      <c r="HSW4" s="5"/>
      <c r="HSX4" s="5"/>
      <c r="HSY4" s="5"/>
      <c r="HSZ4" s="5"/>
      <c r="HTA4" s="5"/>
      <c r="HTB4" s="5"/>
      <c r="HTC4" s="5"/>
      <c r="HTD4" s="5"/>
      <c r="HTE4" s="5"/>
      <c r="HTF4" s="5"/>
      <c r="HTG4" s="5"/>
      <c r="HTH4" s="5"/>
      <c r="HTI4" s="5"/>
      <c r="HTJ4" s="5"/>
      <c r="HTK4" s="5"/>
      <c r="HTL4" s="5"/>
      <c r="HTM4" s="5"/>
      <c r="HTN4" s="5"/>
      <c r="HTO4" s="5"/>
      <c r="HTP4" s="5"/>
      <c r="HTQ4" s="5"/>
      <c r="HTR4" s="5"/>
      <c r="HTS4" s="5"/>
      <c r="HTT4" s="5"/>
      <c r="HTU4" s="5"/>
      <c r="HTV4" s="5"/>
      <c r="HTW4" s="5"/>
      <c r="HTX4" s="5"/>
      <c r="HTY4" s="5"/>
      <c r="HTZ4" s="5"/>
      <c r="HUA4" s="5"/>
      <c r="HUB4" s="5"/>
      <c r="HUC4" s="5"/>
      <c r="HUD4" s="5"/>
      <c r="HUE4" s="5"/>
      <c r="HUF4" s="5"/>
      <c r="HUG4" s="5"/>
      <c r="HUH4" s="5"/>
      <c r="HUI4" s="5"/>
      <c r="HUJ4" s="5"/>
      <c r="HUK4" s="5"/>
      <c r="HUL4" s="5"/>
      <c r="HUM4" s="5"/>
      <c r="HUN4" s="5"/>
      <c r="HUO4" s="5"/>
      <c r="HUP4" s="5"/>
      <c r="HUQ4" s="5"/>
      <c r="HUR4" s="5"/>
      <c r="HUS4" s="5"/>
      <c r="HUT4" s="5"/>
      <c r="HUU4" s="5"/>
      <c r="HUV4" s="5"/>
      <c r="HUW4" s="5"/>
      <c r="HUX4" s="5"/>
      <c r="HUY4" s="5"/>
      <c r="HUZ4" s="5"/>
      <c r="HVA4" s="5"/>
      <c r="HVB4" s="5"/>
      <c r="HVC4" s="5"/>
      <c r="HVD4" s="5"/>
      <c r="HVE4" s="5"/>
      <c r="HVF4" s="5"/>
      <c r="HVG4" s="5"/>
      <c r="HVH4" s="5"/>
      <c r="HVI4" s="5"/>
      <c r="HVJ4" s="5"/>
      <c r="HVK4" s="5"/>
      <c r="HVL4" s="5"/>
      <c r="HVM4" s="5"/>
      <c r="HVN4" s="5"/>
      <c r="HVO4" s="5"/>
      <c r="HVP4" s="5"/>
      <c r="HVQ4" s="5"/>
      <c r="HVR4" s="5"/>
      <c r="HVS4" s="5"/>
      <c r="HVT4" s="5"/>
      <c r="HVU4" s="5"/>
      <c r="HVV4" s="5"/>
      <c r="HVW4" s="5"/>
      <c r="HVX4" s="5"/>
      <c r="HVY4" s="5"/>
      <c r="HVZ4" s="5"/>
      <c r="HWA4" s="5"/>
      <c r="HWB4" s="5"/>
      <c r="HWC4" s="5"/>
      <c r="HWD4" s="5"/>
      <c r="HWE4" s="5"/>
      <c r="HWF4" s="5"/>
      <c r="HWG4" s="5"/>
      <c r="HWH4" s="5"/>
      <c r="HWI4" s="5"/>
      <c r="HWJ4" s="5"/>
      <c r="HWK4" s="5"/>
      <c r="HWL4" s="5"/>
      <c r="HWM4" s="5"/>
      <c r="HWN4" s="5"/>
      <c r="HWO4" s="5"/>
      <c r="HWP4" s="5"/>
      <c r="HWQ4" s="5"/>
      <c r="HWR4" s="5"/>
      <c r="HWS4" s="5"/>
      <c r="HWT4" s="5"/>
      <c r="HWU4" s="5"/>
      <c r="HWV4" s="5"/>
      <c r="HWW4" s="5"/>
      <c r="HWX4" s="5"/>
      <c r="HWY4" s="5"/>
      <c r="HWZ4" s="5"/>
      <c r="HXA4" s="5"/>
      <c r="HXB4" s="5"/>
      <c r="HXC4" s="5"/>
      <c r="HXD4" s="5"/>
      <c r="HXE4" s="5"/>
      <c r="HXF4" s="5"/>
      <c r="HXG4" s="5"/>
      <c r="HXH4" s="5"/>
      <c r="HXI4" s="5"/>
      <c r="HXJ4" s="5"/>
      <c r="HXK4" s="5"/>
      <c r="HXL4" s="5"/>
      <c r="HXM4" s="5"/>
      <c r="HXN4" s="5"/>
      <c r="HXO4" s="5"/>
      <c r="HXP4" s="5"/>
      <c r="HXQ4" s="5"/>
      <c r="HXR4" s="5"/>
      <c r="HXS4" s="5"/>
      <c r="HXT4" s="5"/>
      <c r="HXU4" s="5"/>
      <c r="HXV4" s="5"/>
      <c r="HXW4" s="5"/>
      <c r="HXX4" s="5"/>
      <c r="HXY4" s="5"/>
      <c r="HXZ4" s="5"/>
      <c r="HYA4" s="5"/>
      <c r="HYB4" s="5"/>
      <c r="HYC4" s="5"/>
      <c r="HYD4" s="5"/>
      <c r="HYE4" s="5"/>
      <c r="HYF4" s="5"/>
      <c r="HYG4" s="5"/>
      <c r="HYH4" s="5"/>
      <c r="HYI4" s="5"/>
      <c r="HYJ4" s="5"/>
      <c r="HYK4" s="5"/>
      <c r="HYL4" s="5"/>
      <c r="HYM4" s="5"/>
      <c r="HYN4" s="5"/>
      <c r="HYO4" s="5"/>
      <c r="HYP4" s="5"/>
      <c r="HYQ4" s="5"/>
      <c r="HYR4" s="5"/>
      <c r="HYS4" s="5"/>
      <c r="HYT4" s="5"/>
      <c r="HYU4" s="5"/>
      <c r="HYV4" s="5"/>
      <c r="HYW4" s="5"/>
      <c r="HYX4" s="5"/>
      <c r="HYY4" s="5"/>
      <c r="HYZ4" s="5"/>
      <c r="HZA4" s="5"/>
      <c r="HZB4" s="5"/>
      <c r="HZC4" s="5"/>
      <c r="HZD4" s="5"/>
      <c r="HZE4" s="5"/>
      <c r="HZF4" s="5"/>
      <c r="HZG4" s="5"/>
      <c r="HZH4" s="5"/>
      <c r="HZI4" s="5"/>
      <c r="HZJ4" s="5"/>
      <c r="HZK4" s="5"/>
      <c r="HZL4" s="5"/>
      <c r="HZM4" s="5"/>
      <c r="HZN4" s="5"/>
      <c r="HZO4" s="5"/>
      <c r="HZP4" s="5"/>
      <c r="HZQ4" s="5"/>
      <c r="HZR4" s="5"/>
      <c r="HZS4" s="5"/>
      <c r="HZT4" s="5"/>
      <c r="HZU4" s="5"/>
      <c r="HZV4" s="5"/>
      <c r="HZW4" s="5"/>
      <c r="HZX4" s="5"/>
      <c r="HZY4" s="5"/>
      <c r="HZZ4" s="5"/>
      <c r="IAA4" s="5"/>
      <c r="IAB4" s="5"/>
      <c r="IAC4" s="5"/>
      <c r="IAD4" s="5"/>
      <c r="IAE4" s="5"/>
      <c r="IAF4" s="5"/>
      <c r="IAG4" s="5"/>
      <c r="IAH4" s="5"/>
      <c r="IAI4" s="5"/>
      <c r="IAJ4" s="5"/>
      <c r="IAK4" s="5"/>
      <c r="IAL4" s="5"/>
      <c r="IAM4" s="5"/>
      <c r="IAN4" s="5"/>
      <c r="IAO4" s="5"/>
      <c r="IAP4" s="5"/>
      <c r="IAQ4" s="5"/>
      <c r="IAR4" s="5"/>
      <c r="IAS4" s="5"/>
      <c r="IAT4" s="5"/>
      <c r="IAU4" s="5"/>
      <c r="IAV4" s="5"/>
      <c r="IAW4" s="5"/>
      <c r="IAX4" s="5"/>
      <c r="IAY4" s="5"/>
      <c r="IAZ4" s="5"/>
      <c r="IBA4" s="5"/>
      <c r="IBB4" s="5"/>
      <c r="IBC4" s="5"/>
      <c r="IBD4" s="5"/>
      <c r="IBE4" s="5"/>
      <c r="IBF4" s="5"/>
      <c r="IBG4" s="5"/>
      <c r="IBH4" s="5"/>
      <c r="IBI4" s="5"/>
      <c r="IBJ4" s="5"/>
      <c r="IBK4" s="5"/>
      <c r="IBL4" s="5"/>
      <c r="IBM4" s="5"/>
      <c r="IBN4" s="5"/>
      <c r="IBO4" s="5"/>
      <c r="IBP4" s="5"/>
      <c r="IBQ4" s="5"/>
      <c r="IBR4" s="5"/>
      <c r="IBS4" s="5"/>
      <c r="IBT4" s="5"/>
      <c r="IBU4" s="5"/>
      <c r="IBV4" s="5"/>
      <c r="IBW4" s="5"/>
      <c r="IBX4" s="5"/>
      <c r="IBY4" s="5"/>
      <c r="IBZ4" s="5"/>
      <c r="ICA4" s="5"/>
      <c r="ICB4" s="5"/>
      <c r="ICC4" s="5"/>
      <c r="ICD4" s="5"/>
      <c r="ICE4" s="5"/>
      <c r="ICF4" s="5"/>
      <c r="ICG4" s="5"/>
      <c r="ICH4" s="5"/>
      <c r="ICI4" s="5"/>
      <c r="ICJ4" s="5"/>
      <c r="ICK4" s="5"/>
      <c r="ICL4" s="5"/>
      <c r="ICM4" s="5"/>
      <c r="ICN4" s="5"/>
      <c r="ICO4" s="5"/>
      <c r="ICP4" s="5"/>
      <c r="ICQ4" s="5"/>
      <c r="ICR4" s="5"/>
      <c r="ICS4" s="5"/>
      <c r="ICT4" s="5"/>
      <c r="ICU4" s="5"/>
      <c r="ICV4" s="5"/>
      <c r="ICW4" s="5"/>
      <c r="ICX4" s="5"/>
      <c r="ICY4" s="5"/>
      <c r="ICZ4" s="5"/>
      <c r="IDA4" s="5"/>
      <c r="IDB4" s="5"/>
      <c r="IDC4" s="5"/>
      <c r="IDD4" s="5"/>
      <c r="IDE4" s="5"/>
      <c r="IDF4" s="5"/>
      <c r="IDG4" s="5"/>
      <c r="IDH4" s="5"/>
      <c r="IDI4" s="5"/>
      <c r="IDJ4" s="5"/>
      <c r="IDK4" s="5"/>
      <c r="IDL4" s="5"/>
      <c r="IDM4" s="5"/>
      <c r="IDN4" s="5"/>
      <c r="IDO4" s="5"/>
      <c r="IDP4" s="5"/>
      <c r="IDQ4" s="5"/>
      <c r="IDR4" s="5"/>
      <c r="IDS4" s="5"/>
      <c r="IDT4" s="5"/>
      <c r="IDU4" s="5"/>
      <c r="IDV4" s="5"/>
      <c r="IDW4" s="5"/>
      <c r="IDX4" s="5"/>
      <c r="IDY4" s="5"/>
      <c r="IDZ4" s="5"/>
      <c r="IEA4" s="5"/>
      <c r="IEB4" s="5"/>
      <c r="IEC4" s="5"/>
      <c r="IED4" s="5"/>
      <c r="IEE4" s="5"/>
      <c r="IEF4" s="5"/>
      <c r="IEG4" s="5"/>
      <c r="IEH4" s="5"/>
      <c r="IEI4" s="5"/>
      <c r="IEJ4" s="5"/>
      <c r="IEK4" s="5"/>
      <c r="IEL4" s="5"/>
      <c r="IEM4" s="5"/>
      <c r="IEN4" s="5"/>
      <c r="IEO4" s="5"/>
      <c r="IEP4" s="5"/>
      <c r="IEQ4" s="5"/>
      <c r="IER4" s="5"/>
      <c r="IES4" s="5"/>
      <c r="IET4" s="5"/>
      <c r="IEU4" s="5"/>
      <c r="IEV4" s="5"/>
      <c r="IEW4" s="5"/>
      <c r="IEX4" s="5"/>
      <c r="IEY4" s="5"/>
      <c r="IEZ4" s="5"/>
      <c r="IFA4" s="5"/>
      <c r="IFB4" s="5"/>
      <c r="IFC4" s="5"/>
      <c r="IFD4" s="5"/>
      <c r="IFE4" s="5"/>
      <c r="IFF4" s="5"/>
      <c r="IFG4" s="5"/>
      <c r="IFH4" s="5"/>
      <c r="IFI4" s="5"/>
      <c r="IFJ4" s="5"/>
      <c r="IFK4" s="5"/>
      <c r="IFL4" s="5"/>
      <c r="IFM4" s="5"/>
      <c r="IFN4" s="5"/>
      <c r="IFO4" s="5"/>
      <c r="IFP4" s="5"/>
      <c r="IFQ4" s="5"/>
      <c r="IFR4" s="5"/>
      <c r="IFS4" s="5"/>
      <c r="IFT4" s="5"/>
      <c r="IFU4" s="5"/>
      <c r="IFV4" s="5"/>
      <c r="IFW4" s="5"/>
      <c r="IFX4" s="5"/>
      <c r="IFY4" s="5"/>
      <c r="IFZ4" s="5"/>
      <c r="IGA4" s="5"/>
      <c r="IGB4" s="5"/>
      <c r="IGC4" s="5"/>
      <c r="IGD4" s="5"/>
      <c r="IGE4" s="5"/>
      <c r="IGF4" s="5"/>
      <c r="IGG4" s="5"/>
      <c r="IGH4" s="5"/>
      <c r="IGI4" s="5"/>
      <c r="IGJ4" s="5"/>
      <c r="IGK4" s="5"/>
      <c r="IGL4" s="5"/>
      <c r="IGM4" s="5"/>
      <c r="IGN4" s="5"/>
      <c r="IGO4" s="5"/>
      <c r="IGP4" s="5"/>
      <c r="IGQ4" s="5"/>
      <c r="IGR4" s="5"/>
      <c r="IGS4" s="5"/>
      <c r="IGT4" s="5"/>
      <c r="IGU4" s="5"/>
      <c r="IGV4" s="5"/>
      <c r="IGW4" s="5"/>
      <c r="IGX4" s="5"/>
      <c r="IGY4" s="5"/>
      <c r="IGZ4" s="5"/>
      <c r="IHA4" s="5"/>
      <c r="IHB4" s="5"/>
      <c r="IHC4" s="5"/>
      <c r="IHD4" s="5"/>
      <c r="IHE4" s="5"/>
      <c r="IHF4" s="5"/>
      <c r="IHG4" s="5"/>
      <c r="IHH4" s="5"/>
      <c r="IHI4" s="5"/>
      <c r="IHJ4" s="5"/>
      <c r="IHK4" s="5"/>
      <c r="IHL4" s="5"/>
      <c r="IHM4" s="5"/>
      <c r="IHN4" s="5"/>
      <c r="IHO4" s="5"/>
      <c r="IHP4" s="5"/>
      <c r="IHQ4" s="5"/>
      <c r="IHR4" s="5"/>
      <c r="IHS4" s="5"/>
      <c r="IHT4" s="5"/>
      <c r="IHU4" s="5"/>
      <c r="IHV4" s="5"/>
      <c r="IHW4" s="5"/>
      <c r="IHX4" s="5"/>
      <c r="IHY4" s="5"/>
      <c r="IHZ4" s="5"/>
      <c r="IIA4" s="5"/>
      <c r="IIB4" s="5"/>
      <c r="IIC4" s="5"/>
      <c r="IID4" s="5"/>
      <c r="IIE4" s="5"/>
      <c r="IIF4" s="5"/>
      <c r="IIG4" s="5"/>
      <c r="IIH4" s="5"/>
      <c r="III4" s="5"/>
      <c r="IIJ4" s="5"/>
      <c r="IIK4" s="5"/>
      <c r="IIL4" s="5"/>
      <c r="IIM4" s="5"/>
      <c r="IIN4" s="5"/>
      <c r="IIO4" s="5"/>
      <c r="IIP4" s="5"/>
      <c r="IIQ4" s="5"/>
      <c r="IIR4" s="5"/>
      <c r="IIS4" s="5"/>
      <c r="IIT4" s="5"/>
      <c r="IIU4" s="5"/>
      <c r="IIV4" s="5"/>
      <c r="IIW4" s="5"/>
      <c r="IIX4" s="5"/>
      <c r="IIY4" s="5"/>
      <c r="IIZ4" s="5"/>
      <c r="IJA4" s="5"/>
      <c r="IJB4" s="5"/>
      <c r="IJC4" s="5"/>
      <c r="IJD4" s="5"/>
      <c r="IJE4" s="5"/>
      <c r="IJF4" s="5"/>
      <c r="IJG4" s="5"/>
      <c r="IJH4" s="5"/>
      <c r="IJI4" s="5"/>
      <c r="IJJ4" s="5"/>
      <c r="IJK4" s="5"/>
      <c r="IJL4" s="5"/>
      <c r="IJM4" s="5"/>
      <c r="IJN4" s="5"/>
      <c r="IJO4" s="5"/>
      <c r="IJP4" s="5"/>
      <c r="IJQ4" s="5"/>
      <c r="IJR4" s="5"/>
      <c r="IJS4" s="5"/>
      <c r="IJT4" s="5"/>
      <c r="IJU4" s="5"/>
      <c r="IJV4" s="5"/>
      <c r="IJW4" s="5"/>
      <c r="IJX4" s="5"/>
      <c r="IJY4" s="5"/>
      <c r="IJZ4" s="5"/>
      <c r="IKA4" s="5"/>
      <c r="IKB4" s="5"/>
      <c r="IKC4" s="5"/>
      <c r="IKD4" s="5"/>
      <c r="IKE4" s="5"/>
      <c r="IKF4" s="5"/>
      <c r="IKG4" s="5"/>
      <c r="IKH4" s="5"/>
      <c r="IKI4" s="5"/>
      <c r="IKJ4" s="5"/>
      <c r="IKK4" s="5"/>
      <c r="IKL4" s="5"/>
      <c r="IKM4" s="5"/>
      <c r="IKN4" s="5"/>
      <c r="IKO4" s="5"/>
      <c r="IKP4" s="5"/>
      <c r="IKQ4" s="5"/>
      <c r="IKR4" s="5"/>
      <c r="IKS4" s="5"/>
      <c r="IKT4" s="5"/>
      <c r="IKU4" s="5"/>
      <c r="IKV4" s="5"/>
      <c r="IKW4" s="5"/>
      <c r="IKX4" s="5"/>
      <c r="IKY4" s="5"/>
      <c r="IKZ4" s="5"/>
      <c r="ILA4" s="5"/>
      <c r="ILB4" s="5"/>
      <c r="ILC4" s="5"/>
      <c r="ILD4" s="5"/>
      <c r="ILE4" s="5"/>
      <c r="ILF4" s="5"/>
      <c r="ILG4" s="5"/>
      <c r="ILH4" s="5"/>
      <c r="ILI4" s="5"/>
      <c r="ILJ4" s="5"/>
      <c r="ILK4" s="5"/>
      <c r="ILL4" s="5"/>
      <c r="ILM4" s="5"/>
      <c r="ILN4" s="5"/>
      <c r="ILO4" s="5"/>
      <c r="ILP4" s="5"/>
      <c r="ILQ4" s="5"/>
      <c r="ILR4" s="5"/>
      <c r="ILS4" s="5"/>
      <c r="ILT4" s="5"/>
      <c r="ILU4" s="5"/>
      <c r="ILV4" s="5"/>
      <c r="ILW4" s="5"/>
      <c r="ILX4" s="5"/>
      <c r="ILY4" s="5"/>
      <c r="ILZ4" s="5"/>
      <c r="IMA4" s="5"/>
      <c r="IMB4" s="5"/>
      <c r="IMC4" s="5"/>
      <c r="IMD4" s="5"/>
      <c r="IME4" s="5"/>
      <c r="IMF4" s="5"/>
      <c r="IMG4" s="5"/>
      <c r="IMH4" s="5"/>
      <c r="IMI4" s="5"/>
      <c r="IMJ4" s="5"/>
      <c r="IMK4" s="5"/>
      <c r="IML4" s="5"/>
      <c r="IMM4" s="5"/>
      <c r="IMN4" s="5"/>
      <c r="IMO4" s="5"/>
      <c r="IMP4" s="5"/>
      <c r="IMQ4" s="5"/>
      <c r="IMR4" s="5"/>
      <c r="IMS4" s="5"/>
      <c r="IMT4" s="5"/>
      <c r="IMU4" s="5"/>
      <c r="IMV4" s="5"/>
      <c r="IMW4" s="5"/>
      <c r="IMX4" s="5"/>
      <c r="IMY4" s="5"/>
      <c r="IMZ4" s="5"/>
      <c r="INA4" s="5"/>
      <c r="INB4" s="5"/>
      <c r="INC4" s="5"/>
      <c r="IND4" s="5"/>
      <c r="INE4" s="5"/>
      <c r="INF4" s="5"/>
      <c r="ING4" s="5"/>
      <c r="INH4" s="5"/>
      <c r="INI4" s="5"/>
      <c r="INJ4" s="5"/>
      <c r="INK4" s="5"/>
      <c r="INL4" s="5"/>
      <c r="INM4" s="5"/>
      <c r="INN4" s="5"/>
      <c r="INO4" s="5"/>
      <c r="INP4" s="5"/>
      <c r="INQ4" s="5"/>
      <c r="INR4" s="5"/>
      <c r="INS4" s="5"/>
      <c r="INT4" s="5"/>
      <c r="INU4" s="5"/>
      <c r="INV4" s="5"/>
      <c r="INW4" s="5"/>
      <c r="INX4" s="5"/>
      <c r="INY4" s="5"/>
      <c r="INZ4" s="5"/>
      <c r="IOA4" s="5"/>
      <c r="IOB4" s="5"/>
      <c r="IOC4" s="5"/>
      <c r="IOD4" s="5"/>
      <c r="IOE4" s="5"/>
      <c r="IOF4" s="5"/>
      <c r="IOG4" s="5"/>
      <c r="IOH4" s="5"/>
      <c r="IOI4" s="5"/>
      <c r="IOJ4" s="5"/>
      <c r="IOK4" s="5"/>
      <c r="IOL4" s="5"/>
      <c r="IOM4" s="5"/>
      <c r="ION4" s="5"/>
      <c r="IOO4" s="5"/>
      <c r="IOP4" s="5"/>
      <c r="IOQ4" s="5"/>
      <c r="IOR4" s="5"/>
      <c r="IOS4" s="5"/>
      <c r="IOT4" s="5"/>
      <c r="IOU4" s="5"/>
      <c r="IOV4" s="5"/>
      <c r="IOW4" s="5"/>
      <c r="IOX4" s="5"/>
      <c r="IOY4" s="5"/>
      <c r="IOZ4" s="5"/>
      <c r="IPA4" s="5"/>
      <c r="IPB4" s="5"/>
      <c r="IPC4" s="5"/>
      <c r="IPD4" s="5"/>
      <c r="IPE4" s="5"/>
      <c r="IPF4" s="5"/>
      <c r="IPG4" s="5"/>
      <c r="IPH4" s="5"/>
      <c r="IPI4" s="5"/>
      <c r="IPJ4" s="5"/>
      <c r="IPK4" s="5"/>
      <c r="IPL4" s="5"/>
      <c r="IPM4" s="5"/>
      <c r="IPN4" s="5"/>
      <c r="IPO4" s="5"/>
      <c r="IPP4" s="5"/>
      <c r="IPQ4" s="5"/>
      <c r="IPR4" s="5"/>
      <c r="IPS4" s="5"/>
      <c r="IPT4" s="5"/>
      <c r="IPU4" s="5"/>
      <c r="IPV4" s="5"/>
      <c r="IPW4" s="5"/>
      <c r="IPX4" s="5"/>
      <c r="IPY4" s="5"/>
      <c r="IPZ4" s="5"/>
      <c r="IQA4" s="5"/>
      <c r="IQB4" s="5"/>
      <c r="IQC4" s="5"/>
      <c r="IQD4" s="5"/>
      <c r="IQE4" s="5"/>
      <c r="IQF4" s="5"/>
      <c r="IQG4" s="5"/>
      <c r="IQH4" s="5"/>
      <c r="IQI4" s="5"/>
      <c r="IQJ4" s="5"/>
      <c r="IQK4" s="5"/>
      <c r="IQL4" s="5"/>
      <c r="IQM4" s="5"/>
      <c r="IQN4" s="5"/>
      <c r="IQO4" s="5"/>
      <c r="IQP4" s="5"/>
      <c r="IQQ4" s="5"/>
      <c r="IQR4" s="5"/>
      <c r="IQS4" s="5"/>
      <c r="IQT4" s="5"/>
      <c r="IQU4" s="5"/>
      <c r="IQV4" s="5"/>
      <c r="IQW4" s="5"/>
      <c r="IQX4" s="5"/>
      <c r="IQY4" s="5"/>
      <c r="IQZ4" s="5"/>
      <c r="IRA4" s="5"/>
      <c r="IRB4" s="5"/>
      <c r="IRC4" s="5"/>
      <c r="IRD4" s="5"/>
      <c r="IRE4" s="5"/>
      <c r="IRF4" s="5"/>
      <c r="IRG4" s="5"/>
      <c r="IRH4" s="5"/>
      <c r="IRI4" s="5"/>
      <c r="IRJ4" s="5"/>
      <c r="IRK4" s="5"/>
      <c r="IRL4" s="5"/>
      <c r="IRM4" s="5"/>
      <c r="IRN4" s="5"/>
      <c r="IRO4" s="5"/>
      <c r="IRP4" s="5"/>
      <c r="IRQ4" s="5"/>
      <c r="IRR4" s="5"/>
      <c r="IRS4" s="5"/>
      <c r="IRT4" s="5"/>
      <c r="IRU4" s="5"/>
      <c r="IRV4" s="5"/>
      <c r="IRW4" s="5"/>
      <c r="IRX4" s="5"/>
      <c r="IRY4" s="5"/>
      <c r="IRZ4" s="5"/>
      <c r="ISA4" s="5"/>
      <c r="ISB4" s="5"/>
      <c r="ISC4" s="5"/>
      <c r="ISD4" s="5"/>
      <c r="ISE4" s="5"/>
      <c r="ISF4" s="5"/>
      <c r="ISG4" s="5"/>
      <c r="ISH4" s="5"/>
      <c r="ISI4" s="5"/>
      <c r="ISJ4" s="5"/>
      <c r="ISK4" s="5"/>
      <c r="ISL4" s="5"/>
      <c r="ISM4" s="5"/>
      <c r="ISN4" s="5"/>
      <c r="ISO4" s="5"/>
      <c r="ISP4" s="5"/>
      <c r="ISQ4" s="5"/>
      <c r="ISR4" s="5"/>
      <c r="ISS4" s="5"/>
      <c r="IST4" s="5"/>
      <c r="ISU4" s="5"/>
      <c r="ISV4" s="5"/>
      <c r="ISW4" s="5"/>
      <c r="ISX4" s="5"/>
      <c r="ISY4" s="5"/>
      <c r="ISZ4" s="5"/>
      <c r="ITA4" s="5"/>
      <c r="ITB4" s="5"/>
      <c r="ITC4" s="5"/>
      <c r="ITD4" s="5"/>
      <c r="ITE4" s="5"/>
      <c r="ITF4" s="5"/>
      <c r="ITG4" s="5"/>
      <c r="ITH4" s="5"/>
      <c r="ITI4" s="5"/>
      <c r="ITJ4" s="5"/>
      <c r="ITK4" s="5"/>
      <c r="ITL4" s="5"/>
      <c r="ITM4" s="5"/>
      <c r="ITN4" s="5"/>
      <c r="ITO4" s="5"/>
      <c r="ITP4" s="5"/>
      <c r="ITQ4" s="5"/>
      <c r="ITR4" s="5"/>
      <c r="ITS4" s="5"/>
      <c r="ITT4" s="5"/>
      <c r="ITU4" s="5"/>
      <c r="ITV4" s="5"/>
      <c r="ITW4" s="5"/>
      <c r="ITX4" s="5"/>
      <c r="ITY4" s="5"/>
      <c r="ITZ4" s="5"/>
      <c r="IUA4" s="5"/>
      <c r="IUB4" s="5"/>
      <c r="IUC4" s="5"/>
      <c r="IUD4" s="5"/>
      <c r="IUE4" s="5"/>
      <c r="IUF4" s="5"/>
      <c r="IUG4" s="5"/>
      <c r="IUH4" s="5"/>
      <c r="IUI4" s="5"/>
      <c r="IUJ4" s="5"/>
      <c r="IUK4" s="5"/>
      <c r="IUL4" s="5"/>
      <c r="IUM4" s="5"/>
      <c r="IUN4" s="5"/>
      <c r="IUO4" s="5"/>
      <c r="IUP4" s="5"/>
      <c r="IUQ4" s="5"/>
      <c r="IUR4" s="5"/>
      <c r="IUS4" s="5"/>
      <c r="IUT4" s="5"/>
      <c r="IUU4" s="5"/>
      <c r="IUV4" s="5"/>
      <c r="IUW4" s="5"/>
      <c r="IUX4" s="5"/>
      <c r="IUY4" s="5"/>
      <c r="IUZ4" s="5"/>
      <c r="IVA4" s="5"/>
      <c r="IVB4" s="5"/>
      <c r="IVC4" s="5"/>
      <c r="IVD4" s="5"/>
      <c r="IVE4" s="5"/>
      <c r="IVF4" s="5"/>
      <c r="IVG4" s="5"/>
      <c r="IVH4" s="5"/>
      <c r="IVI4" s="5"/>
      <c r="IVJ4" s="5"/>
      <c r="IVK4" s="5"/>
      <c r="IVL4" s="5"/>
      <c r="IVM4" s="5"/>
      <c r="IVN4" s="5"/>
      <c r="IVO4" s="5"/>
      <c r="IVP4" s="5"/>
      <c r="IVQ4" s="5"/>
      <c r="IVR4" s="5"/>
      <c r="IVS4" s="5"/>
      <c r="IVT4" s="5"/>
      <c r="IVU4" s="5"/>
      <c r="IVV4" s="5"/>
      <c r="IVW4" s="5"/>
      <c r="IVX4" s="5"/>
      <c r="IVY4" s="5"/>
      <c r="IVZ4" s="5"/>
      <c r="IWA4" s="5"/>
      <c r="IWB4" s="5"/>
      <c r="IWC4" s="5"/>
      <c r="IWD4" s="5"/>
      <c r="IWE4" s="5"/>
      <c r="IWF4" s="5"/>
      <c r="IWG4" s="5"/>
      <c r="IWH4" s="5"/>
      <c r="IWI4" s="5"/>
      <c r="IWJ4" s="5"/>
      <c r="IWK4" s="5"/>
      <c r="IWL4" s="5"/>
      <c r="IWM4" s="5"/>
      <c r="IWN4" s="5"/>
      <c r="IWO4" s="5"/>
      <c r="IWP4" s="5"/>
      <c r="IWQ4" s="5"/>
      <c r="IWR4" s="5"/>
      <c r="IWS4" s="5"/>
      <c r="IWT4" s="5"/>
      <c r="IWU4" s="5"/>
      <c r="IWV4" s="5"/>
      <c r="IWW4" s="5"/>
      <c r="IWX4" s="5"/>
      <c r="IWY4" s="5"/>
      <c r="IWZ4" s="5"/>
      <c r="IXA4" s="5"/>
      <c r="IXB4" s="5"/>
      <c r="IXC4" s="5"/>
      <c r="IXD4" s="5"/>
      <c r="IXE4" s="5"/>
      <c r="IXF4" s="5"/>
      <c r="IXG4" s="5"/>
      <c r="IXH4" s="5"/>
      <c r="IXI4" s="5"/>
      <c r="IXJ4" s="5"/>
      <c r="IXK4" s="5"/>
      <c r="IXL4" s="5"/>
      <c r="IXM4" s="5"/>
      <c r="IXN4" s="5"/>
      <c r="IXO4" s="5"/>
      <c r="IXP4" s="5"/>
      <c r="IXQ4" s="5"/>
      <c r="IXR4" s="5"/>
      <c r="IXS4" s="5"/>
      <c r="IXT4" s="5"/>
      <c r="IXU4" s="5"/>
      <c r="IXV4" s="5"/>
      <c r="IXW4" s="5"/>
      <c r="IXX4" s="5"/>
      <c r="IXY4" s="5"/>
      <c r="IXZ4" s="5"/>
      <c r="IYA4" s="5"/>
      <c r="IYB4" s="5"/>
      <c r="IYC4" s="5"/>
      <c r="IYD4" s="5"/>
      <c r="IYE4" s="5"/>
      <c r="IYF4" s="5"/>
      <c r="IYG4" s="5"/>
      <c r="IYH4" s="5"/>
      <c r="IYI4" s="5"/>
      <c r="IYJ4" s="5"/>
      <c r="IYK4" s="5"/>
      <c r="IYL4" s="5"/>
      <c r="IYM4" s="5"/>
      <c r="IYN4" s="5"/>
      <c r="IYO4" s="5"/>
      <c r="IYP4" s="5"/>
      <c r="IYQ4" s="5"/>
      <c r="IYR4" s="5"/>
      <c r="IYS4" s="5"/>
      <c r="IYT4" s="5"/>
      <c r="IYU4" s="5"/>
      <c r="IYV4" s="5"/>
      <c r="IYW4" s="5"/>
      <c r="IYX4" s="5"/>
      <c r="IYY4" s="5"/>
      <c r="IYZ4" s="5"/>
      <c r="IZA4" s="5"/>
      <c r="IZB4" s="5"/>
      <c r="IZC4" s="5"/>
      <c r="IZD4" s="5"/>
      <c r="IZE4" s="5"/>
      <c r="IZF4" s="5"/>
      <c r="IZG4" s="5"/>
      <c r="IZH4" s="5"/>
      <c r="IZI4" s="5"/>
      <c r="IZJ4" s="5"/>
      <c r="IZK4" s="5"/>
      <c r="IZL4" s="5"/>
      <c r="IZM4" s="5"/>
      <c r="IZN4" s="5"/>
      <c r="IZO4" s="5"/>
      <c r="IZP4" s="5"/>
      <c r="IZQ4" s="5"/>
      <c r="IZR4" s="5"/>
      <c r="IZS4" s="5"/>
      <c r="IZT4" s="5"/>
      <c r="IZU4" s="5"/>
      <c r="IZV4" s="5"/>
      <c r="IZW4" s="5"/>
      <c r="IZX4" s="5"/>
      <c r="IZY4" s="5"/>
      <c r="IZZ4" s="5"/>
      <c r="JAA4" s="5"/>
      <c r="JAB4" s="5"/>
      <c r="JAC4" s="5"/>
      <c r="JAD4" s="5"/>
      <c r="JAE4" s="5"/>
      <c r="JAF4" s="5"/>
      <c r="JAG4" s="5"/>
      <c r="JAH4" s="5"/>
      <c r="JAI4" s="5"/>
      <c r="JAJ4" s="5"/>
      <c r="JAK4" s="5"/>
      <c r="JAL4" s="5"/>
      <c r="JAM4" s="5"/>
      <c r="JAN4" s="5"/>
      <c r="JAO4" s="5"/>
      <c r="JAP4" s="5"/>
      <c r="JAQ4" s="5"/>
      <c r="JAR4" s="5"/>
      <c r="JAS4" s="5"/>
      <c r="JAT4" s="5"/>
      <c r="JAU4" s="5"/>
      <c r="JAV4" s="5"/>
      <c r="JAW4" s="5"/>
      <c r="JAX4" s="5"/>
      <c r="JAY4" s="5"/>
      <c r="JAZ4" s="5"/>
      <c r="JBA4" s="5"/>
      <c r="JBB4" s="5"/>
      <c r="JBC4" s="5"/>
      <c r="JBD4" s="5"/>
      <c r="JBE4" s="5"/>
      <c r="JBF4" s="5"/>
      <c r="JBG4" s="5"/>
      <c r="JBH4" s="5"/>
      <c r="JBI4" s="5"/>
      <c r="JBJ4" s="5"/>
      <c r="JBK4" s="5"/>
      <c r="JBL4" s="5"/>
      <c r="JBM4" s="5"/>
      <c r="JBN4" s="5"/>
      <c r="JBO4" s="5"/>
      <c r="JBP4" s="5"/>
      <c r="JBQ4" s="5"/>
      <c r="JBR4" s="5"/>
      <c r="JBS4" s="5"/>
      <c r="JBT4" s="5"/>
      <c r="JBU4" s="5"/>
      <c r="JBV4" s="5"/>
      <c r="JBW4" s="5"/>
      <c r="JBX4" s="5"/>
      <c r="JBY4" s="5"/>
      <c r="JBZ4" s="5"/>
      <c r="JCA4" s="5"/>
      <c r="JCB4" s="5"/>
      <c r="JCC4" s="5"/>
      <c r="JCD4" s="5"/>
      <c r="JCE4" s="5"/>
      <c r="JCF4" s="5"/>
      <c r="JCG4" s="5"/>
      <c r="JCH4" s="5"/>
      <c r="JCI4" s="5"/>
      <c r="JCJ4" s="5"/>
      <c r="JCK4" s="5"/>
      <c r="JCL4" s="5"/>
      <c r="JCM4" s="5"/>
      <c r="JCN4" s="5"/>
      <c r="JCO4" s="5"/>
      <c r="JCP4" s="5"/>
      <c r="JCQ4" s="5"/>
      <c r="JCR4" s="5"/>
      <c r="JCS4" s="5"/>
      <c r="JCT4" s="5"/>
      <c r="JCU4" s="5"/>
      <c r="JCV4" s="5"/>
      <c r="JCW4" s="5"/>
      <c r="JCX4" s="5"/>
      <c r="JCY4" s="5"/>
      <c r="JCZ4" s="5"/>
      <c r="JDA4" s="5"/>
      <c r="JDB4" s="5"/>
      <c r="JDC4" s="5"/>
      <c r="JDD4" s="5"/>
      <c r="JDE4" s="5"/>
      <c r="JDF4" s="5"/>
      <c r="JDG4" s="5"/>
      <c r="JDH4" s="5"/>
      <c r="JDI4" s="5"/>
      <c r="JDJ4" s="5"/>
      <c r="JDK4" s="5"/>
      <c r="JDL4" s="5"/>
      <c r="JDM4" s="5"/>
      <c r="JDN4" s="5"/>
      <c r="JDO4" s="5"/>
      <c r="JDP4" s="5"/>
      <c r="JDQ4" s="5"/>
      <c r="JDR4" s="5"/>
      <c r="JDS4" s="5"/>
      <c r="JDT4" s="5"/>
      <c r="JDU4" s="5"/>
      <c r="JDV4" s="5"/>
      <c r="JDW4" s="5"/>
      <c r="JDX4" s="5"/>
      <c r="JDY4" s="5"/>
      <c r="JDZ4" s="5"/>
      <c r="JEA4" s="5"/>
      <c r="JEB4" s="5"/>
      <c r="JEC4" s="5"/>
      <c r="JED4" s="5"/>
      <c r="JEE4" s="5"/>
      <c r="JEF4" s="5"/>
      <c r="JEG4" s="5"/>
      <c r="JEH4" s="5"/>
      <c r="JEI4" s="5"/>
      <c r="JEJ4" s="5"/>
      <c r="JEK4" s="5"/>
      <c r="JEL4" s="5"/>
      <c r="JEM4" s="5"/>
      <c r="JEN4" s="5"/>
      <c r="JEO4" s="5"/>
      <c r="JEP4" s="5"/>
      <c r="JEQ4" s="5"/>
      <c r="JER4" s="5"/>
      <c r="JES4" s="5"/>
      <c r="JET4" s="5"/>
      <c r="JEU4" s="5"/>
      <c r="JEV4" s="5"/>
      <c r="JEW4" s="5"/>
      <c r="JEX4" s="5"/>
      <c r="JEY4" s="5"/>
      <c r="JEZ4" s="5"/>
      <c r="JFA4" s="5"/>
      <c r="JFB4" s="5"/>
      <c r="JFC4" s="5"/>
      <c r="JFD4" s="5"/>
      <c r="JFE4" s="5"/>
      <c r="JFF4" s="5"/>
      <c r="JFG4" s="5"/>
      <c r="JFH4" s="5"/>
      <c r="JFI4" s="5"/>
      <c r="JFJ4" s="5"/>
      <c r="JFK4" s="5"/>
      <c r="JFL4" s="5"/>
      <c r="JFM4" s="5"/>
      <c r="JFN4" s="5"/>
      <c r="JFO4" s="5"/>
      <c r="JFP4" s="5"/>
      <c r="JFQ4" s="5"/>
      <c r="JFR4" s="5"/>
      <c r="JFS4" s="5"/>
      <c r="JFT4" s="5"/>
      <c r="JFU4" s="5"/>
      <c r="JFV4" s="5"/>
      <c r="JFW4" s="5"/>
      <c r="JFX4" s="5"/>
      <c r="JFY4" s="5"/>
      <c r="JFZ4" s="5"/>
      <c r="JGA4" s="5"/>
      <c r="JGB4" s="5"/>
      <c r="JGC4" s="5"/>
      <c r="JGD4" s="5"/>
      <c r="JGE4" s="5"/>
      <c r="JGF4" s="5"/>
      <c r="JGG4" s="5"/>
      <c r="JGH4" s="5"/>
      <c r="JGI4" s="5"/>
      <c r="JGJ4" s="5"/>
      <c r="JGK4" s="5"/>
      <c r="JGL4" s="5"/>
      <c r="JGM4" s="5"/>
      <c r="JGN4" s="5"/>
      <c r="JGO4" s="5"/>
      <c r="JGP4" s="5"/>
      <c r="JGQ4" s="5"/>
      <c r="JGR4" s="5"/>
      <c r="JGS4" s="5"/>
      <c r="JGT4" s="5"/>
      <c r="JGU4" s="5"/>
      <c r="JGV4" s="5"/>
      <c r="JGW4" s="5"/>
      <c r="JGX4" s="5"/>
      <c r="JGY4" s="5"/>
      <c r="JGZ4" s="5"/>
      <c r="JHA4" s="5"/>
      <c r="JHB4" s="5"/>
      <c r="JHC4" s="5"/>
      <c r="JHD4" s="5"/>
      <c r="JHE4" s="5"/>
      <c r="JHF4" s="5"/>
      <c r="JHG4" s="5"/>
      <c r="JHH4" s="5"/>
      <c r="JHI4" s="5"/>
      <c r="JHJ4" s="5"/>
      <c r="JHK4" s="5"/>
      <c r="JHL4" s="5"/>
      <c r="JHM4" s="5"/>
      <c r="JHN4" s="5"/>
      <c r="JHO4" s="5"/>
      <c r="JHP4" s="5"/>
      <c r="JHQ4" s="5"/>
      <c r="JHR4" s="5"/>
      <c r="JHS4" s="5"/>
      <c r="JHT4" s="5"/>
      <c r="JHU4" s="5"/>
      <c r="JHV4" s="5"/>
      <c r="JHW4" s="5"/>
      <c r="JHX4" s="5"/>
      <c r="JHY4" s="5"/>
      <c r="JHZ4" s="5"/>
      <c r="JIA4" s="5"/>
      <c r="JIB4" s="5"/>
      <c r="JIC4" s="5"/>
      <c r="JID4" s="5"/>
      <c r="JIE4" s="5"/>
      <c r="JIF4" s="5"/>
      <c r="JIG4" s="5"/>
      <c r="JIH4" s="5"/>
      <c r="JII4" s="5"/>
      <c r="JIJ4" s="5"/>
      <c r="JIK4" s="5"/>
      <c r="JIL4" s="5"/>
      <c r="JIM4" s="5"/>
      <c r="JIN4" s="5"/>
      <c r="JIO4" s="5"/>
      <c r="JIP4" s="5"/>
      <c r="JIQ4" s="5"/>
      <c r="JIR4" s="5"/>
      <c r="JIS4" s="5"/>
      <c r="JIT4" s="5"/>
      <c r="JIU4" s="5"/>
      <c r="JIV4" s="5"/>
      <c r="JIW4" s="5"/>
      <c r="JIX4" s="5"/>
      <c r="JIY4" s="5"/>
      <c r="JIZ4" s="5"/>
      <c r="JJA4" s="5"/>
      <c r="JJB4" s="5"/>
      <c r="JJC4" s="5"/>
      <c r="JJD4" s="5"/>
      <c r="JJE4" s="5"/>
      <c r="JJF4" s="5"/>
      <c r="JJG4" s="5"/>
      <c r="JJH4" s="5"/>
      <c r="JJI4" s="5"/>
      <c r="JJJ4" s="5"/>
      <c r="JJK4" s="5"/>
      <c r="JJL4" s="5"/>
      <c r="JJM4" s="5"/>
      <c r="JJN4" s="5"/>
      <c r="JJO4" s="5"/>
      <c r="JJP4" s="5"/>
      <c r="JJQ4" s="5"/>
      <c r="JJR4" s="5"/>
      <c r="JJS4" s="5"/>
      <c r="JJT4" s="5"/>
      <c r="JJU4" s="5"/>
      <c r="JJV4" s="5"/>
      <c r="JJW4" s="5"/>
      <c r="JJX4" s="5"/>
      <c r="JJY4" s="5"/>
      <c r="JJZ4" s="5"/>
      <c r="JKA4" s="5"/>
      <c r="JKB4" s="5"/>
      <c r="JKC4" s="5"/>
      <c r="JKD4" s="5"/>
      <c r="JKE4" s="5"/>
      <c r="JKF4" s="5"/>
      <c r="JKG4" s="5"/>
      <c r="JKH4" s="5"/>
      <c r="JKI4" s="5"/>
      <c r="JKJ4" s="5"/>
      <c r="JKK4" s="5"/>
      <c r="JKL4" s="5"/>
      <c r="JKM4" s="5"/>
      <c r="JKN4" s="5"/>
      <c r="JKO4" s="5"/>
      <c r="JKP4" s="5"/>
      <c r="JKQ4" s="5"/>
      <c r="JKR4" s="5"/>
      <c r="JKS4" s="5"/>
      <c r="JKT4" s="5"/>
      <c r="JKU4" s="5"/>
      <c r="JKV4" s="5"/>
      <c r="JKW4" s="5"/>
      <c r="JKX4" s="5"/>
      <c r="JKY4" s="5"/>
      <c r="JKZ4" s="5"/>
      <c r="JLA4" s="5"/>
      <c r="JLB4" s="5"/>
      <c r="JLC4" s="5"/>
      <c r="JLD4" s="5"/>
      <c r="JLE4" s="5"/>
      <c r="JLF4" s="5"/>
      <c r="JLG4" s="5"/>
      <c r="JLH4" s="5"/>
      <c r="JLI4" s="5"/>
      <c r="JLJ4" s="5"/>
      <c r="JLK4" s="5"/>
      <c r="JLL4" s="5"/>
      <c r="JLM4" s="5"/>
      <c r="JLN4" s="5"/>
      <c r="JLO4" s="5"/>
      <c r="JLP4" s="5"/>
      <c r="JLQ4" s="5"/>
      <c r="JLR4" s="5"/>
      <c r="JLS4" s="5"/>
      <c r="JLT4" s="5"/>
      <c r="JLU4" s="5"/>
      <c r="JLV4" s="5"/>
      <c r="JLW4" s="5"/>
      <c r="JLX4" s="5"/>
      <c r="JLY4" s="5"/>
      <c r="JLZ4" s="5"/>
      <c r="JMA4" s="5"/>
      <c r="JMB4" s="5"/>
      <c r="JMC4" s="5"/>
      <c r="JMD4" s="5"/>
      <c r="JME4" s="5"/>
      <c r="JMF4" s="5"/>
      <c r="JMG4" s="5"/>
      <c r="JMH4" s="5"/>
      <c r="JMI4" s="5"/>
      <c r="JMJ4" s="5"/>
      <c r="JMK4" s="5"/>
      <c r="JML4" s="5"/>
      <c r="JMM4" s="5"/>
      <c r="JMN4" s="5"/>
      <c r="JMO4" s="5"/>
      <c r="JMP4" s="5"/>
      <c r="JMQ4" s="5"/>
      <c r="JMR4" s="5"/>
      <c r="JMS4" s="5"/>
      <c r="JMT4" s="5"/>
      <c r="JMU4" s="5"/>
      <c r="JMV4" s="5"/>
      <c r="JMW4" s="5"/>
      <c r="JMX4" s="5"/>
      <c r="JMY4" s="5"/>
      <c r="JMZ4" s="5"/>
      <c r="JNA4" s="5"/>
      <c r="JNB4" s="5"/>
      <c r="JNC4" s="5"/>
      <c r="JND4" s="5"/>
      <c r="JNE4" s="5"/>
      <c r="JNF4" s="5"/>
      <c r="JNG4" s="5"/>
      <c r="JNH4" s="5"/>
      <c r="JNI4" s="5"/>
      <c r="JNJ4" s="5"/>
      <c r="JNK4" s="5"/>
      <c r="JNL4" s="5"/>
      <c r="JNM4" s="5"/>
      <c r="JNN4" s="5"/>
      <c r="JNO4" s="5"/>
      <c r="JNP4" s="5"/>
      <c r="JNQ4" s="5"/>
      <c r="JNR4" s="5"/>
      <c r="JNS4" s="5"/>
      <c r="JNT4" s="5"/>
      <c r="JNU4" s="5"/>
      <c r="JNV4" s="5"/>
      <c r="JNW4" s="5"/>
      <c r="JNX4" s="5"/>
      <c r="JNY4" s="5"/>
      <c r="JNZ4" s="5"/>
      <c r="JOA4" s="5"/>
      <c r="JOB4" s="5"/>
      <c r="JOC4" s="5"/>
      <c r="JOD4" s="5"/>
      <c r="JOE4" s="5"/>
      <c r="JOF4" s="5"/>
      <c r="JOG4" s="5"/>
      <c r="JOH4" s="5"/>
      <c r="JOI4" s="5"/>
      <c r="JOJ4" s="5"/>
      <c r="JOK4" s="5"/>
      <c r="JOL4" s="5"/>
      <c r="JOM4" s="5"/>
      <c r="JON4" s="5"/>
      <c r="JOO4" s="5"/>
      <c r="JOP4" s="5"/>
      <c r="JOQ4" s="5"/>
      <c r="JOR4" s="5"/>
      <c r="JOS4" s="5"/>
      <c r="JOT4" s="5"/>
      <c r="JOU4" s="5"/>
      <c r="JOV4" s="5"/>
      <c r="JOW4" s="5"/>
      <c r="JOX4" s="5"/>
      <c r="JOY4" s="5"/>
      <c r="JOZ4" s="5"/>
      <c r="JPA4" s="5"/>
      <c r="JPB4" s="5"/>
      <c r="JPC4" s="5"/>
      <c r="JPD4" s="5"/>
      <c r="JPE4" s="5"/>
      <c r="JPF4" s="5"/>
      <c r="JPG4" s="5"/>
      <c r="JPH4" s="5"/>
      <c r="JPI4" s="5"/>
      <c r="JPJ4" s="5"/>
      <c r="JPK4" s="5"/>
      <c r="JPL4" s="5"/>
      <c r="JPM4" s="5"/>
      <c r="JPN4" s="5"/>
      <c r="JPO4" s="5"/>
      <c r="JPP4" s="5"/>
      <c r="JPQ4" s="5"/>
      <c r="JPR4" s="5"/>
      <c r="JPS4" s="5"/>
      <c r="JPT4" s="5"/>
      <c r="JPU4" s="5"/>
      <c r="JPV4" s="5"/>
      <c r="JPW4" s="5"/>
      <c r="JPX4" s="5"/>
      <c r="JPY4" s="5"/>
      <c r="JPZ4" s="5"/>
      <c r="JQA4" s="5"/>
      <c r="JQB4" s="5"/>
      <c r="JQC4" s="5"/>
      <c r="JQD4" s="5"/>
      <c r="JQE4" s="5"/>
      <c r="JQF4" s="5"/>
      <c r="JQG4" s="5"/>
      <c r="JQH4" s="5"/>
      <c r="JQI4" s="5"/>
      <c r="JQJ4" s="5"/>
      <c r="JQK4" s="5"/>
      <c r="JQL4" s="5"/>
      <c r="JQM4" s="5"/>
      <c r="JQN4" s="5"/>
      <c r="JQO4" s="5"/>
      <c r="JQP4" s="5"/>
      <c r="JQQ4" s="5"/>
      <c r="JQR4" s="5"/>
      <c r="JQS4" s="5"/>
      <c r="JQT4" s="5"/>
      <c r="JQU4" s="5"/>
      <c r="JQV4" s="5"/>
      <c r="JQW4" s="5"/>
      <c r="JQX4" s="5"/>
      <c r="JQY4" s="5"/>
      <c r="JQZ4" s="5"/>
      <c r="JRA4" s="5"/>
      <c r="JRB4" s="5"/>
      <c r="JRC4" s="5"/>
      <c r="JRD4" s="5"/>
      <c r="JRE4" s="5"/>
      <c r="JRF4" s="5"/>
      <c r="JRG4" s="5"/>
      <c r="JRH4" s="5"/>
      <c r="JRI4" s="5"/>
      <c r="JRJ4" s="5"/>
      <c r="JRK4" s="5"/>
      <c r="JRL4" s="5"/>
      <c r="JRM4" s="5"/>
      <c r="JRN4" s="5"/>
      <c r="JRO4" s="5"/>
      <c r="JRP4" s="5"/>
      <c r="JRQ4" s="5"/>
      <c r="JRR4" s="5"/>
      <c r="JRS4" s="5"/>
      <c r="JRT4" s="5"/>
      <c r="JRU4" s="5"/>
      <c r="JRV4" s="5"/>
      <c r="JRW4" s="5"/>
      <c r="JRX4" s="5"/>
      <c r="JRY4" s="5"/>
      <c r="JRZ4" s="5"/>
      <c r="JSA4" s="5"/>
      <c r="JSB4" s="5"/>
      <c r="JSC4" s="5"/>
      <c r="JSD4" s="5"/>
      <c r="JSE4" s="5"/>
      <c r="JSF4" s="5"/>
      <c r="JSG4" s="5"/>
      <c r="JSH4" s="5"/>
      <c r="JSI4" s="5"/>
      <c r="JSJ4" s="5"/>
      <c r="JSK4" s="5"/>
      <c r="JSL4" s="5"/>
      <c r="JSM4" s="5"/>
      <c r="JSN4" s="5"/>
      <c r="JSO4" s="5"/>
      <c r="JSP4" s="5"/>
      <c r="JSQ4" s="5"/>
      <c r="JSR4" s="5"/>
      <c r="JSS4" s="5"/>
      <c r="JST4" s="5"/>
      <c r="JSU4" s="5"/>
      <c r="JSV4" s="5"/>
      <c r="JSW4" s="5"/>
      <c r="JSX4" s="5"/>
      <c r="JSY4" s="5"/>
      <c r="JSZ4" s="5"/>
      <c r="JTA4" s="5"/>
      <c r="JTB4" s="5"/>
      <c r="JTC4" s="5"/>
      <c r="JTD4" s="5"/>
      <c r="JTE4" s="5"/>
      <c r="JTF4" s="5"/>
      <c r="JTG4" s="5"/>
      <c r="JTH4" s="5"/>
      <c r="JTI4" s="5"/>
      <c r="JTJ4" s="5"/>
      <c r="JTK4" s="5"/>
      <c r="JTL4" s="5"/>
      <c r="JTM4" s="5"/>
      <c r="JTN4" s="5"/>
      <c r="JTO4" s="5"/>
      <c r="JTP4" s="5"/>
      <c r="JTQ4" s="5"/>
      <c r="JTR4" s="5"/>
      <c r="JTS4" s="5"/>
      <c r="JTT4" s="5"/>
      <c r="JTU4" s="5"/>
      <c r="JTV4" s="5"/>
      <c r="JTW4" s="5"/>
      <c r="JTX4" s="5"/>
      <c r="JTY4" s="5"/>
      <c r="JTZ4" s="5"/>
      <c r="JUA4" s="5"/>
      <c r="JUB4" s="5"/>
      <c r="JUC4" s="5"/>
      <c r="JUD4" s="5"/>
      <c r="JUE4" s="5"/>
      <c r="JUF4" s="5"/>
      <c r="JUG4" s="5"/>
      <c r="JUH4" s="5"/>
      <c r="JUI4" s="5"/>
      <c r="JUJ4" s="5"/>
      <c r="JUK4" s="5"/>
      <c r="JUL4" s="5"/>
      <c r="JUM4" s="5"/>
      <c r="JUN4" s="5"/>
      <c r="JUO4" s="5"/>
      <c r="JUP4" s="5"/>
      <c r="JUQ4" s="5"/>
      <c r="JUR4" s="5"/>
      <c r="JUS4" s="5"/>
      <c r="JUT4" s="5"/>
      <c r="JUU4" s="5"/>
      <c r="JUV4" s="5"/>
      <c r="JUW4" s="5"/>
      <c r="JUX4" s="5"/>
      <c r="JUY4" s="5"/>
      <c r="JUZ4" s="5"/>
      <c r="JVA4" s="5"/>
      <c r="JVB4" s="5"/>
      <c r="JVC4" s="5"/>
      <c r="JVD4" s="5"/>
      <c r="JVE4" s="5"/>
      <c r="JVF4" s="5"/>
      <c r="JVG4" s="5"/>
      <c r="JVH4" s="5"/>
      <c r="JVI4" s="5"/>
      <c r="JVJ4" s="5"/>
      <c r="JVK4" s="5"/>
      <c r="JVL4" s="5"/>
      <c r="JVM4" s="5"/>
      <c r="JVN4" s="5"/>
      <c r="JVO4" s="5"/>
      <c r="JVP4" s="5"/>
      <c r="JVQ4" s="5"/>
      <c r="JVR4" s="5"/>
      <c r="JVS4" s="5"/>
      <c r="JVT4" s="5"/>
      <c r="JVU4" s="5"/>
      <c r="JVV4" s="5"/>
      <c r="JVW4" s="5"/>
      <c r="JVX4" s="5"/>
      <c r="JVY4" s="5"/>
      <c r="JVZ4" s="5"/>
      <c r="JWA4" s="5"/>
      <c r="JWB4" s="5"/>
      <c r="JWC4" s="5"/>
      <c r="JWD4" s="5"/>
      <c r="JWE4" s="5"/>
      <c r="JWF4" s="5"/>
      <c r="JWG4" s="5"/>
      <c r="JWH4" s="5"/>
      <c r="JWI4" s="5"/>
      <c r="JWJ4" s="5"/>
      <c r="JWK4" s="5"/>
      <c r="JWL4" s="5"/>
      <c r="JWM4" s="5"/>
      <c r="JWN4" s="5"/>
      <c r="JWO4" s="5"/>
      <c r="JWP4" s="5"/>
      <c r="JWQ4" s="5"/>
      <c r="JWR4" s="5"/>
      <c r="JWS4" s="5"/>
      <c r="JWT4" s="5"/>
      <c r="JWU4" s="5"/>
      <c r="JWV4" s="5"/>
      <c r="JWW4" s="5"/>
      <c r="JWX4" s="5"/>
      <c r="JWY4" s="5"/>
      <c r="JWZ4" s="5"/>
      <c r="JXA4" s="5"/>
      <c r="JXB4" s="5"/>
      <c r="JXC4" s="5"/>
      <c r="JXD4" s="5"/>
      <c r="JXE4" s="5"/>
      <c r="JXF4" s="5"/>
      <c r="JXG4" s="5"/>
      <c r="JXH4" s="5"/>
      <c r="JXI4" s="5"/>
      <c r="JXJ4" s="5"/>
      <c r="JXK4" s="5"/>
      <c r="JXL4" s="5"/>
      <c r="JXM4" s="5"/>
      <c r="JXN4" s="5"/>
      <c r="JXO4" s="5"/>
      <c r="JXP4" s="5"/>
      <c r="JXQ4" s="5"/>
      <c r="JXR4" s="5"/>
      <c r="JXS4" s="5"/>
      <c r="JXT4" s="5"/>
      <c r="JXU4" s="5"/>
      <c r="JXV4" s="5"/>
      <c r="JXW4" s="5"/>
      <c r="JXX4" s="5"/>
      <c r="JXY4" s="5"/>
      <c r="JXZ4" s="5"/>
      <c r="JYA4" s="5"/>
      <c r="JYB4" s="5"/>
      <c r="JYC4" s="5"/>
      <c r="JYD4" s="5"/>
      <c r="JYE4" s="5"/>
      <c r="JYF4" s="5"/>
      <c r="JYG4" s="5"/>
      <c r="JYH4" s="5"/>
      <c r="JYI4" s="5"/>
      <c r="JYJ4" s="5"/>
      <c r="JYK4" s="5"/>
      <c r="JYL4" s="5"/>
      <c r="JYM4" s="5"/>
      <c r="JYN4" s="5"/>
      <c r="JYO4" s="5"/>
      <c r="JYP4" s="5"/>
      <c r="JYQ4" s="5"/>
      <c r="JYR4" s="5"/>
      <c r="JYS4" s="5"/>
      <c r="JYT4" s="5"/>
      <c r="JYU4" s="5"/>
      <c r="JYV4" s="5"/>
      <c r="JYW4" s="5"/>
      <c r="JYX4" s="5"/>
      <c r="JYY4" s="5"/>
      <c r="JYZ4" s="5"/>
      <c r="JZA4" s="5"/>
      <c r="JZB4" s="5"/>
      <c r="JZC4" s="5"/>
      <c r="JZD4" s="5"/>
      <c r="JZE4" s="5"/>
      <c r="JZF4" s="5"/>
      <c r="JZG4" s="5"/>
      <c r="JZH4" s="5"/>
      <c r="JZI4" s="5"/>
      <c r="JZJ4" s="5"/>
      <c r="JZK4" s="5"/>
      <c r="JZL4" s="5"/>
      <c r="JZM4" s="5"/>
      <c r="JZN4" s="5"/>
      <c r="JZO4" s="5"/>
      <c r="JZP4" s="5"/>
      <c r="JZQ4" s="5"/>
      <c r="JZR4" s="5"/>
      <c r="JZS4" s="5"/>
      <c r="JZT4" s="5"/>
      <c r="JZU4" s="5"/>
      <c r="JZV4" s="5"/>
      <c r="JZW4" s="5"/>
      <c r="JZX4" s="5"/>
      <c r="JZY4" s="5"/>
      <c r="JZZ4" s="5"/>
      <c r="KAA4" s="5"/>
      <c r="KAB4" s="5"/>
      <c r="KAC4" s="5"/>
      <c r="KAD4" s="5"/>
      <c r="KAE4" s="5"/>
      <c r="KAF4" s="5"/>
      <c r="KAG4" s="5"/>
      <c r="KAH4" s="5"/>
      <c r="KAI4" s="5"/>
      <c r="KAJ4" s="5"/>
      <c r="KAK4" s="5"/>
      <c r="KAL4" s="5"/>
      <c r="KAM4" s="5"/>
      <c r="KAN4" s="5"/>
      <c r="KAO4" s="5"/>
      <c r="KAP4" s="5"/>
      <c r="KAQ4" s="5"/>
      <c r="KAR4" s="5"/>
      <c r="KAS4" s="5"/>
      <c r="KAT4" s="5"/>
      <c r="KAU4" s="5"/>
      <c r="KAV4" s="5"/>
      <c r="KAW4" s="5"/>
      <c r="KAX4" s="5"/>
      <c r="KAY4" s="5"/>
      <c r="KAZ4" s="5"/>
      <c r="KBA4" s="5"/>
      <c r="KBB4" s="5"/>
      <c r="KBC4" s="5"/>
      <c r="KBD4" s="5"/>
      <c r="KBE4" s="5"/>
      <c r="KBF4" s="5"/>
      <c r="KBG4" s="5"/>
      <c r="KBH4" s="5"/>
      <c r="KBI4" s="5"/>
      <c r="KBJ4" s="5"/>
      <c r="KBK4" s="5"/>
      <c r="KBL4" s="5"/>
      <c r="KBM4" s="5"/>
      <c r="KBN4" s="5"/>
      <c r="KBO4" s="5"/>
      <c r="KBP4" s="5"/>
      <c r="KBQ4" s="5"/>
      <c r="KBR4" s="5"/>
      <c r="KBS4" s="5"/>
      <c r="KBT4" s="5"/>
      <c r="KBU4" s="5"/>
      <c r="KBV4" s="5"/>
      <c r="KBW4" s="5"/>
      <c r="KBX4" s="5"/>
      <c r="KBY4" s="5"/>
      <c r="KBZ4" s="5"/>
      <c r="KCA4" s="5"/>
      <c r="KCB4" s="5"/>
      <c r="KCC4" s="5"/>
      <c r="KCD4" s="5"/>
      <c r="KCE4" s="5"/>
      <c r="KCF4" s="5"/>
      <c r="KCG4" s="5"/>
      <c r="KCH4" s="5"/>
      <c r="KCI4" s="5"/>
      <c r="KCJ4" s="5"/>
      <c r="KCK4" s="5"/>
      <c r="KCL4" s="5"/>
      <c r="KCM4" s="5"/>
      <c r="KCN4" s="5"/>
      <c r="KCO4" s="5"/>
      <c r="KCP4" s="5"/>
      <c r="KCQ4" s="5"/>
      <c r="KCR4" s="5"/>
      <c r="KCS4" s="5"/>
      <c r="KCT4" s="5"/>
      <c r="KCU4" s="5"/>
      <c r="KCV4" s="5"/>
      <c r="KCW4" s="5"/>
      <c r="KCX4" s="5"/>
      <c r="KCY4" s="5"/>
      <c r="KCZ4" s="5"/>
      <c r="KDA4" s="5"/>
      <c r="KDB4" s="5"/>
      <c r="KDC4" s="5"/>
      <c r="KDD4" s="5"/>
      <c r="KDE4" s="5"/>
      <c r="KDF4" s="5"/>
      <c r="KDG4" s="5"/>
      <c r="KDH4" s="5"/>
      <c r="KDI4" s="5"/>
      <c r="KDJ4" s="5"/>
      <c r="KDK4" s="5"/>
      <c r="KDL4" s="5"/>
      <c r="KDM4" s="5"/>
      <c r="KDN4" s="5"/>
      <c r="KDO4" s="5"/>
      <c r="KDP4" s="5"/>
      <c r="KDQ4" s="5"/>
      <c r="KDR4" s="5"/>
      <c r="KDS4" s="5"/>
      <c r="KDT4" s="5"/>
      <c r="KDU4" s="5"/>
      <c r="KDV4" s="5"/>
      <c r="KDW4" s="5"/>
      <c r="KDX4" s="5"/>
      <c r="KDY4" s="5"/>
      <c r="KDZ4" s="5"/>
      <c r="KEA4" s="5"/>
      <c r="KEB4" s="5"/>
      <c r="KEC4" s="5"/>
      <c r="KED4" s="5"/>
      <c r="KEE4" s="5"/>
      <c r="KEF4" s="5"/>
      <c r="KEG4" s="5"/>
      <c r="KEH4" s="5"/>
      <c r="KEI4" s="5"/>
      <c r="KEJ4" s="5"/>
      <c r="KEK4" s="5"/>
      <c r="KEL4" s="5"/>
      <c r="KEM4" s="5"/>
      <c r="KEN4" s="5"/>
      <c r="KEO4" s="5"/>
      <c r="KEP4" s="5"/>
      <c r="KEQ4" s="5"/>
      <c r="KER4" s="5"/>
      <c r="KES4" s="5"/>
      <c r="KET4" s="5"/>
      <c r="KEU4" s="5"/>
      <c r="KEV4" s="5"/>
      <c r="KEW4" s="5"/>
      <c r="KEX4" s="5"/>
      <c r="KEY4" s="5"/>
      <c r="KEZ4" s="5"/>
      <c r="KFA4" s="5"/>
      <c r="KFB4" s="5"/>
      <c r="KFC4" s="5"/>
      <c r="KFD4" s="5"/>
      <c r="KFE4" s="5"/>
      <c r="KFF4" s="5"/>
      <c r="KFG4" s="5"/>
      <c r="KFH4" s="5"/>
      <c r="KFI4" s="5"/>
      <c r="KFJ4" s="5"/>
      <c r="KFK4" s="5"/>
      <c r="KFL4" s="5"/>
      <c r="KFM4" s="5"/>
      <c r="KFN4" s="5"/>
      <c r="KFO4" s="5"/>
      <c r="KFP4" s="5"/>
      <c r="KFQ4" s="5"/>
      <c r="KFR4" s="5"/>
      <c r="KFS4" s="5"/>
      <c r="KFT4" s="5"/>
      <c r="KFU4" s="5"/>
      <c r="KFV4" s="5"/>
      <c r="KFW4" s="5"/>
      <c r="KFX4" s="5"/>
      <c r="KFY4" s="5"/>
      <c r="KFZ4" s="5"/>
      <c r="KGA4" s="5"/>
      <c r="KGB4" s="5"/>
      <c r="KGC4" s="5"/>
      <c r="KGD4" s="5"/>
      <c r="KGE4" s="5"/>
      <c r="KGF4" s="5"/>
      <c r="KGG4" s="5"/>
      <c r="KGH4" s="5"/>
      <c r="KGI4" s="5"/>
      <c r="KGJ4" s="5"/>
      <c r="KGK4" s="5"/>
      <c r="KGL4" s="5"/>
      <c r="KGM4" s="5"/>
      <c r="KGN4" s="5"/>
      <c r="KGO4" s="5"/>
      <c r="KGP4" s="5"/>
      <c r="KGQ4" s="5"/>
      <c r="KGR4" s="5"/>
      <c r="KGS4" s="5"/>
      <c r="KGT4" s="5"/>
      <c r="KGU4" s="5"/>
      <c r="KGV4" s="5"/>
      <c r="KGW4" s="5"/>
      <c r="KGX4" s="5"/>
      <c r="KGY4" s="5"/>
      <c r="KGZ4" s="5"/>
      <c r="KHA4" s="5"/>
      <c r="KHB4" s="5"/>
      <c r="KHC4" s="5"/>
      <c r="KHD4" s="5"/>
      <c r="KHE4" s="5"/>
      <c r="KHF4" s="5"/>
      <c r="KHG4" s="5"/>
      <c r="KHH4" s="5"/>
      <c r="KHI4" s="5"/>
      <c r="KHJ4" s="5"/>
      <c r="KHK4" s="5"/>
      <c r="KHL4" s="5"/>
      <c r="KHM4" s="5"/>
      <c r="KHN4" s="5"/>
      <c r="KHO4" s="5"/>
      <c r="KHP4" s="5"/>
      <c r="KHQ4" s="5"/>
      <c r="KHR4" s="5"/>
      <c r="KHS4" s="5"/>
      <c r="KHT4" s="5"/>
      <c r="KHU4" s="5"/>
      <c r="KHV4" s="5"/>
      <c r="KHW4" s="5"/>
      <c r="KHX4" s="5"/>
      <c r="KHY4" s="5"/>
      <c r="KHZ4" s="5"/>
      <c r="KIA4" s="5"/>
      <c r="KIB4" s="5"/>
      <c r="KIC4" s="5"/>
      <c r="KID4" s="5"/>
      <c r="KIE4" s="5"/>
      <c r="KIF4" s="5"/>
      <c r="KIG4" s="5"/>
      <c r="KIH4" s="5"/>
      <c r="KII4" s="5"/>
      <c r="KIJ4" s="5"/>
      <c r="KIK4" s="5"/>
      <c r="KIL4" s="5"/>
      <c r="KIM4" s="5"/>
      <c r="KIN4" s="5"/>
      <c r="KIO4" s="5"/>
      <c r="KIP4" s="5"/>
      <c r="KIQ4" s="5"/>
      <c r="KIR4" s="5"/>
      <c r="KIS4" s="5"/>
      <c r="KIT4" s="5"/>
      <c r="KIU4" s="5"/>
      <c r="KIV4" s="5"/>
      <c r="KIW4" s="5"/>
      <c r="KIX4" s="5"/>
      <c r="KIY4" s="5"/>
      <c r="KIZ4" s="5"/>
      <c r="KJA4" s="5"/>
      <c r="KJB4" s="5"/>
      <c r="KJC4" s="5"/>
      <c r="KJD4" s="5"/>
      <c r="KJE4" s="5"/>
      <c r="KJF4" s="5"/>
      <c r="KJG4" s="5"/>
      <c r="KJH4" s="5"/>
      <c r="KJI4" s="5"/>
      <c r="KJJ4" s="5"/>
      <c r="KJK4" s="5"/>
      <c r="KJL4" s="5"/>
      <c r="KJM4" s="5"/>
      <c r="KJN4" s="5"/>
      <c r="KJO4" s="5"/>
      <c r="KJP4" s="5"/>
      <c r="KJQ4" s="5"/>
      <c r="KJR4" s="5"/>
      <c r="KJS4" s="5"/>
      <c r="KJT4" s="5"/>
      <c r="KJU4" s="5"/>
      <c r="KJV4" s="5"/>
      <c r="KJW4" s="5"/>
      <c r="KJX4" s="5"/>
      <c r="KJY4" s="5"/>
      <c r="KJZ4" s="5"/>
      <c r="KKA4" s="5"/>
      <c r="KKB4" s="5"/>
      <c r="KKC4" s="5"/>
      <c r="KKD4" s="5"/>
      <c r="KKE4" s="5"/>
      <c r="KKF4" s="5"/>
      <c r="KKG4" s="5"/>
      <c r="KKH4" s="5"/>
      <c r="KKI4" s="5"/>
      <c r="KKJ4" s="5"/>
      <c r="KKK4" s="5"/>
      <c r="KKL4" s="5"/>
      <c r="KKM4" s="5"/>
      <c r="KKN4" s="5"/>
      <c r="KKO4" s="5"/>
      <c r="KKP4" s="5"/>
      <c r="KKQ4" s="5"/>
      <c r="KKR4" s="5"/>
      <c r="KKS4" s="5"/>
      <c r="KKT4" s="5"/>
      <c r="KKU4" s="5"/>
      <c r="KKV4" s="5"/>
      <c r="KKW4" s="5"/>
      <c r="KKX4" s="5"/>
      <c r="KKY4" s="5"/>
      <c r="KKZ4" s="5"/>
      <c r="KLA4" s="5"/>
      <c r="KLB4" s="5"/>
      <c r="KLC4" s="5"/>
      <c r="KLD4" s="5"/>
      <c r="KLE4" s="5"/>
      <c r="KLF4" s="5"/>
      <c r="KLG4" s="5"/>
      <c r="KLH4" s="5"/>
      <c r="KLI4" s="5"/>
      <c r="KLJ4" s="5"/>
      <c r="KLK4" s="5"/>
      <c r="KLL4" s="5"/>
      <c r="KLM4" s="5"/>
      <c r="KLN4" s="5"/>
      <c r="KLO4" s="5"/>
      <c r="KLP4" s="5"/>
      <c r="KLQ4" s="5"/>
      <c r="KLR4" s="5"/>
      <c r="KLS4" s="5"/>
      <c r="KLT4" s="5"/>
      <c r="KLU4" s="5"/>
      <c r="KLV4" s="5"/>
      <c r="KLW4" s="5"/>
      <c r="KLX4" s="5"/>
      <c r="KLY4" s="5"/>
      <c r="KLZ4" s="5"/>
      <c r="KMA4" s="5"/>
      <c r="KMB4" s="5"/>
      <c r="KMC4" s="5"/>
      <c r="KMD4" s="5"/>
      <c r="KME4" s="5"/>
      <c r="KMF4" s="5"/>
      <c r="KMG4" s="5"/>
      <c r="KMH4" s="5"/>
      <c r="KMI4" s="5"/>
      <c r="KMJ4" s="5"/>
      <c r="KMK4" s="5"/>
      <c r="KML4" s="5"/>
      <c r="KMM4" s="5"/>
      <c r="KMN4" s="5"/>
      <c r="KMO4" s="5"/>
      <c r="KMP4" s="5"/>
      <c r="KMQ4" s="5"/>
      <c r="KMR4" s="5"/>
      <c r="KMS4" s="5"/>
      <c r="KMT4" s="5"/>
      <c r="KMU4" s="5"/>
      <c r="KMV4" s="5"/>
      <c r="KMW4" s="5"/>
      <c r="KMX4" s="5"/>
      <c r="KMY4" s="5"/>
      <c r="KMZ4" s="5"/>
      <c r="KNA4" s="5"/>
      <c r="KNB4" s="5"/>
      <c r="KNC4" s="5"/>
      <c r="KND4" s="5"/>
      <c r="KNE4" s="5"/>
      <c r="KNF4" s="5"/>
      <c r="KNG4" s="5"/>
      <c r="KNH4" s="5"/>
      <c r="KNI4" s="5"/>
      <c r="KNJ4" s="5"/>
      <c r="KNK4" s="5"/>
      <c r="KNL4" s="5"/>
      <c r="KNM4" s="5"/>
      <c r="KNN4" s="5"/>
      <c r="KNO4" s="5"/>
      <c r="KNP4" s="5"/>
      <c r="KNQ4" s="5"/>
      <c r="KNR4" s="5"/>
      <c r="KNS4" s="5"/>
      <c r="KNT4" s="5"/>
      <c r="KNU4" s="5"/>
      <c r="KNV4" s="5"/>
      <c r="KNW4" s="5"/>
      <c r="KNX4" s="5"/>
      <c r="KNY4" s="5"/>
      <c r="KNZ4" s="5"/>
      <c r="KOA4" s="5"/>
      <c r="KOB4" s="5"/>
      <c r="KOC4" s="5"/>
      <c r="KOD4" s="5"/>
      <c r="KOE4" s="5"/>
      <c r="KOF4" s="5"/>
      <c r="KOG4" s="5"/>
      <c r="KOH4" s="5"/>
      <c r="KOI4" s="5"/>
      <c r="KOJ4" s="5"/>
      <c r="KOK4" s="5"/>
      <c r="KOL4" s="5"/>
      <c r="KOM4" s="5"/>
      <c r="KON4" s="5"/>
      <c r="KOO4" s="5"/>
      <c r="KOP4" s="5"/>
      <c r="KOQ4" s="5"/>
      <c r="KOR4" s="5"/>
      <c r="KOS4" s="5"/>
      <c r="KOT4" s="5"/>
      <c r="KOU4" s="5"/>
      <c r="KOV4" s="5"/>
      <c r="KOW4" s="5"/>
      <c r="KOX4" s="5"/>
      <c r="KOY4" s="5"/>
      <c r="KOZ4" s="5"/>
      <c r="KPA4" s="5"/>
      <c r="KPB4" s="5"/>
      <c r="KPC4" s="5"/>
      <c r="KPD4" s="5"/>
      <c r="KPE4" s="5"/>
      <c r="KPF4" s="5"/>
      <c r="KPG4" s="5"/>
      <c r="KPH4" s="5"/>
      <c r="KPI4" s="5"/>
      <c r="KPJ4" s="5"/>
      <c r="KPK4" s="5"/>
      <c r="KPL4" s="5"/>
      <c r="KPM4" s="5"/>
      <c r="KPN4" s="5"/>
      <c r="KPO4" s="5"/>
      <c r="KPP4" s="5"/>
      <c r="KPQ4" s="5"/>
      <c r="KPR4" s="5"/>
      <c r="KPS4" s="5"/>
      <c r="KPT4" s="5"/>
      <c r="KPU4" s="5"/>
      <c r="KPV4" s="5"/>
      <c r="KPW4" s="5"/>
      <c r="KPX4" s="5"/>
      <c r="KPY4" s="5"/>
      <c r="KPZ4" s="5"/>
      <c r="KQA4" s="5"/>
      <c r="KQB4" s="5"/>
      <c r="KQC4" s="5"/>
      <c r="KQD4" s="5"/>
      <c r="KQE4" s="5"/>
      <c r="KQF4" s="5"/>
      <c r="KQG4" s="5"/>
      <c r="KQH4" s="5"/>
      <c r="KQI4" s="5"/>
      <c r="KQJ4" s="5"/>
      <c r="KQK4" s="5"/>
      <c r="KQL4" s="5"/>
      <c r="KQM4" s="5"/>
      <c r="KQN4" s="5"/>
      <c r="KQO4" s="5"/>
      <c r="KQP4" s="5"/>
      <c r="KQQ4" s="5"/>
      <c r="KQR4" s="5"/>
      <c r="KQS4" s="5"/>
      <c r="KQT4" s="5"/>
      <c r="KQU4" s="5"/>
      <c r="KQV4" s="5"/>
      <c r="KQW4" s="5"/>
      <c r="KQX4" s="5"/>
      <c r="KQY4" s="5"/>
      <c r="KQZ4" s="5"/>
      <c r="KRA4" s="5"/>
      <c r="KRB4" s="5"/>
      <c r="KRC4" s="5"/>
      <c r="KRD4" s="5"/>
      <c r="KRE4" s="5"/>
      <c r="KRF4" s="5"/>
      <c r="KRG4" s="5"/>
      <c r="KRH4" s="5"/>
      <c r="KRI4" s="5"/>
      <c r="KRJ4" s="5"/>
      <c r="KRK4" s="5"/>
      <c r="KRL4" s="5"/>
      <c r="KRM4" s="5"/>
      <c r="KRN4" s="5"/>
      <c r="KRO4" s="5"/>
      <c r="KRP4" s="5"/>
      <c r="KRQ4" s="5"/>
      <c r="KRR4" s="5"/>
      <c r="KRS4" s="5"/>
      <c r="KRT4" s="5"/>
      <c r="KRU4" s="5"/>
      <c r="KRV4" s="5"/>
      <c r="KRW4" s="5"/>
      <c r="KRX4" s="5"/>
      <c r="KRY4" s="5"/>
      <c r="KRZ4" s="5"/>
      <c r="KSA4" s="5"/>
      <c r="KSB4" s="5"/>
      <c r="KSC4" s="5"/>
      <c r="KSD4" s="5"/>
      <c r="KSE4" s="5"/>
      <c r="KSF4" s="5"/>
      <c r="KSG4" s="5"/>
      <c r="KSH4" s="5"/>
      <c r="KSI4" s="5"/>
      <c r="KSJ4" s="5"/>
      <c r="KSK4" s="5"/>
      <c r="KSL4" s="5"/>
      <c r="KSM4" s="5"/>
      <c r="KSN4" s="5"/>
      <c r="KSO4" s="5"/>
      <c r="KSP4" s="5"/>
      <c r="KSQ4" s="5"/>
      <c r="KSR4" s="5"/>
      <c r="KSS4" s="5"/>
      <c r="KST4" s="5"/>
      <c r="KSU4" s="5"/>
      <c r="KSV4" s="5"/>
      <c r="KSW4" s="5"/>
      <c r="KSX4" s="5"/>
      <c r="KSY4" s="5"/>
      <c r="KSZ4" s="5"/>
      <c r="KTA4" s="5"/>
      <c r="KTB4" s="5"/>
      <c r="KTC4" s="5"/>
      <c r="KTD4" s="5"/>
      <c r="KTE4" s="5"/>
      <c r="KTF4" s="5"/>
      <c r="KTG4" s="5"/>
      <c r="KTH4" s="5"/>
      <c r="KTI4" s="5"/>
      <c r="KTJ4" s="5"/>
      <c r="KTK4" s="5"/>
      <c r="KTL4" s="5"/>
      <c r="KTM4" s="5"/>
      <c r="KTN4" s="5"/>
      <c r="KTO4" s="5"/>
      <c r="KTP4" s="5"/>
      <c r="KTQ4" s="5"/>
      <c r="KTR4" s="5"/>
      <c r="KTS4" s="5"/>
      <c r="KTT4" s="5"/>
      <c r="KTU4" s="5"/>
      <c r="KTV4" s="5"/>
      <c r="KTW4" s="5"/>
      <c r="KTX4" s="5"/>
      <c r="KTY4" s="5"/>
      <c r="KTZ4" s="5"/>
      <c r="KUA4" s="5"/>
      <c r="KUB4" s="5"/>
      <c r="KUC4" s="5"/>
      <c r="KUD4" s="5"/>
      <c r="KUE4" s="5"/>
      <c r="KUF4" s="5"/>
      <c r="KUG4" s="5"/>
      <c r="KUH4" s="5"/>
      <c r="KUI4" s="5"/>
      <c r="KUJ4" s="5"/>
      <c r="KUK4" s="5"/>
      <c r="KUL4" s="5"/>
      <c r="KUM4" s="5"/>
      <c r="KUN4" s="5"/>
      <c r="KUO4" s="5"/>
      <c r="KUP4" s="5"/>
      <c r="KUQ4" s="5"/>
      <c r="KUR4" s="5"/>
      <c r="KUS4" s="5"/>
      <c r="KUT4" s="5"/>
      <c r="KUU4" s="5"/>
      <c r="KUV4" s="5"/>
      <c r="KUW4" s="5"/>
      <c r="KUX4" s="5"/>
      <c r="KUY4" s="5"/>
      <c r="KUZ4" s="5"/>
      <c r="KVA4" s="5"/>
      <c r="KVB4" s="5"/>
      <c r="KVC4" s="5"/>
      <c r="KVD4" s="5"/>
      <c r="KVE4" s="5"/>
      <c r="KVF4" s="5"/>
      <c r="KVG4" s="5"/>
      <c r="KVH4" s="5"/>
      <c r="KVI4" s="5"/>
      <c r="KVJ4" s="5"/>
      <c r="KVK4" s="5"/>
      <c r="KVL4" s="5"/>
      <c r="KVM4" s="5"/>
      <c r="KVN4" s="5"/>
      <c r="KVO4" s="5"/>
      <c r="KVP4" s="5"/>
      <c r="KVQ4" s="5"/>
      <c r="KVR4" s="5"/>
      <c r="KVS4" s="5"/>
      <c r="KVT4" s="5"/>
      <c r="KVU4" s="5"/>
      <c r="KVV4" s="5"/>
      <c r="KVW4" s="5"/>
      <c r="KVX4" s="5"/>
      <c r="KVY4" s="5"/>
      <c r="KVZ4" s="5"/>
      <c r="KWA4" s="5"/>
      <c r="KWB4" s="5"/>
      <c r="KWC4" s="5"/>
      <c r="KWD4" s="5"/>
      <c r="KWE4" s="5"/>
      <c r="KWF4" s="5"/>
      <c r="KWG4" s="5"/>
      <c r="KWH4" s="5"/>
      <c r="KWI4" s="5"/>
      <c r="KWJ4" s="5"/>
      <c r="KWK4" s="5"/>
      <c r="KWL4" s="5"/>
      <c r="KWM4" s="5"/>
      <c r="KWN4" s="5"/>
      <c r="KWO4" s="5"/>
      <c r="KWP4" s="5"/>
      <c r="KWQ4" s="5"/>
      <c r="KWR4" s="5"/>
      <c r="KWS4" s="5"/>
      <c r="KWT4" s="5"/>
      <c r="KWU4" s="5"/>
      <c r="KWV4" s="5"/>
      <c r="KWW4" s="5"/>
      <c r="KWX4" s="5"/>
      <c r="KWY4" s="5"/>
      <c r="KWZ4" s="5"/>
      <c r="KXA4" s="5"/>
      <c r="KXB4" s="5"/>
      <c r="KXC4" s="5"/>
      <c r="KXD4" s="5"/>
      <c r="KXE4" s="5"/>
      <c r="KXF4" s="5"/>
      <c r="KXG4" s="5"/>
      <c r="KXH4" s="5"/>
      <c r="KXI4" s="5"/>
      <c r="KXJ4" s="5"/>
      <c r="KXK4" s="5"/>
      <c r="KXL4" s="5"/>
      <c r="KXM4" s="5"/>
      <c r="KXN4" s="5"/>
      <c r="KXO4" s="5"/>
      <c r="KXP4" s="5"/>
      <c r="KXQ4" s="5"/>
      <c r="KXR4" s="5"/>
      <c r="KXS4" s="5"/>
      <c r="KXT4" s="5"/>
      <c r="KXU4" s="5"/>
      <c r="KXV4" s="5"/>
      <c r="KXW4" s="5"/>
      <c r="KXX4" s="5"/>
      <c r="KXY4" s="5"/>
      <c r="KXZ4" s="5"/>
      <c r="KYA4" s="5"/>
      <c r="KYB4" s="5"/>
      <c r="KYC4" s="5"/>
      <c r="KYD4" s="5"/>
      <c r="KYE4" s="5"/>
      <c r="KYF4" s="5"/>
      <c r="KYG4" s="5"/>
      <c r="KYH4" s="5"/>
      <c r="KYI4" s="5"/>
      <c r="KYJ4" s="5"/>
      <c r="KYK4" s="5"/>
      <c r="KYL4" s="5"/>
      <c r="KYM4" s="5"/>
      <c r="KYN4" s="5"/>
      <c r="KYO4" s="5"/>
      <c r="KYP4" s="5"/>
      <c r="KYQ4" s="5"/>
      <c r="KYR4" s="5"/>
      <c r="KYS4" s="5"/>
      <c r="KYT4" s="5"/>
      <c r="KYU4" s="5"/>
      <c r="KYV4" s="5"/>
      <c r="KYW4" s="5"/>
      <c r="KYX4" s="5"/>
      <c r="KYY4" s="5"/>
      <c r="KYZ4" s="5"/>
      <c r="KZA4" s="5"/>
      <c r="KZB4" s="5"/>
      <c r="KZC4" s="5"/>
      <c r="KZD4" s="5"/>
      <c r="KZE4" s="5"/>
      <c r="KZF4" s="5"/>
      <c r="KZG4" s="5"/>
      <c r="KZH4" s="5"/>
      <c r="KZI4" s="5"/>
      <c r="KZJ4" s="5"/>
      <c r="KZK4" s="5"/>
      <c r="KZL4" s="5"/>
      <c r="KZM4" s="5"/>
      <c r="KZN4" s="5"/>
      <c r="KZO4" s="5"/>
      <c r="KZP4" s="5"/>
      <c r="KZQ4" s="5"/>
      <c r="KZR4" s="5"/>
      <c r="KZS4" s="5"/>
      <c r="KZT4" s="5"/>
      <c r="KZU4" s="5"/>
      <c r="KZV4" s="5"/>
      <c r="KZW4" s="5"/>
      <c r="KZX4" s="5"/>
      <c r="KZY4" s="5"/>
      <c r="KZZ4" s="5"/>
      <c r="LAA4" s="5"/>
      <c r="LAB4" s="5"/>
      <c r="LAC4" s="5"/>
      <c r="LAD4" s="5"/>
      <c r="LAE4" s="5"/>
      <c r="LAF4" s="5"/>
      <c r="LAG4" s="5"/>
      <c r="LAH4" s="5"/>
      <c r="LAI4" s="5"/>
      <c r="LAJ4" s="5"/>
      <c r="LAK4" s="5"/>
      <c r="LAL4" s="5"/>
      <c r="LAM4" s="5"/>
      <c r="LAN4" s="5"/>
      <c r="LAO4" s="5"/>
      <c r="LAP4" s="5"/>
      <c r="LAQ4" s="5"/>
      <c r="LAR4" s="5"/>
      <c r="LAS4" s="5"/>
      <c r="LAT4" s="5"/>
      <c r="LAU4" s="5"/>
      <c r="LAV4" s="5"/>
      <c r="LAW4" s="5"/>
      <c r="LAX4" s="5"/>
      <c r="LAY4" s="5"/>
      <c r="LAZ4" s="5"/>
      <c r="LBA4" s="5"/>
      <c r="LBB4" s="5"/>
      <c r="LBC4" s="5"/>
      <c r="LBD4" s="5"/>
      <c r="LBE4" s="5"/>
      <c r="LBF4" s="5"/>
      <c r="LBG4" s="5"/>
      <c r="LBH4" s="5"/>
      <c r="LBI4" s="5"/>
      <c r="LBJ4" s="5"/>
      <c r="LBK4" s="5"/>
      <c r="LBL4" s="5"/>
      <c r="LBM4" s="5"/>
      <c r="LBN4" s="5"/>
      <c r="LBO4" s="5"/>
      <c r="LBP4" s="5"/>
      <c r="LBQ4" s="5"/>
      <c r="LBR4" s="5"/>
      <c r="LBS4" s="5"/>
      <c r="LBT4" s="5"/>
      <c r="LBU4" s="5"/>
      <c r="LBV4" s="5"/>
      <c r="LBW4" s="5"/>
      <c r="LBX4" s="5"/>
      <c r="LBY4" s="5"/>
      <c r="LBZ4" s="5"/>
      <c r="LCA4" s="5"/>
      <c r="LCB4" s="5"/>
      <c r="LCC4" s="5"/>
      <c r="LCD4" s="5"/>
      <c r="LCE4" s="5"/>
      <c r="LCF4" s="5"/>
      <c r="LCG4" s="5"/>
      <c r="LCH4" s="5"/>
      <c r="LCI4" s="5"/>
      <c r="LCJ4" s="5"/>
      <c r="LCK4" s="5"/>
      <c r="LCL4" s="5"/>
      <c r="LCM4" s="5"/>
      <c r="LCN4" s="5"/>
      <c r="LCO4" s="5"/>
      <c r="LCP4" s="5"/>
      <c r="LCQ4" s="5"/>
      <c r="LCR4" s="5"/>
      <c r="LCS4" s="5"/>
      <c r="LCT4" s="5"/>
      <c r="LCU4" s="5"/>
      <c r="LCV4" s="5"/>
      <c r="LCW4" s="5"/>
      <c r="LCX4" s="5"/>
      <c r="LCY4" s="5"/>
      <c r="LCZ4" s="5"/>
      <c r="LDA4" s="5"/>
      <c r="LDB4" s="5"/>
      <c r="LDC4" s="5"/>
      <c r="LDD4" s="5"/>
      <c r="LDE4" s="5"/>
      <c r="LDF4" s="5"/>
      <c r="LDG4" s="5"/>
      <c r="LDH4" s="5"/>
      <c r="LDI4" s="5"/>
      <c r="LDJ4" s="5"/>
      <c r="LDK4" s="5"/>
      <c r="LDL4" s="5"/>
      <c r="LDM4" s="5"/>
      <c r="LDN4" s="5"/>
      <c r="LDO4" s="5"/>
      <c r="LDP4" s="5"/>
      <c r="LDQ4" s="5"/>
      <c r="LDR4" s="5"/>
      <c r="LDS4" s="5"/>
      <c r="LDT4" s="5"/>
      <c r="LDU4" s="5"/>
      <c r="LDV4" s="5"/>
      <c r="LDW4" s="5"/>
      <c r="LDX4" s="5"/>
      <c r="LDY4" s="5"/>
      <c r="LDZ4" s="5"/>
      <c r="LEA4" s="5"/>
      <c r="LEB4" s="5"/>
      <c r="LEC4" s="5"/>
      <c r="LED4" s="5"/>
      <c r="LEE4" s="5"/>
      <c r="LEF4" s="5"/>
      <c r="LEG4" s="5"/>
      <c r="LEH4" s="5"/>
      <c r="LEI4" s="5"/>
      <c r="LEJ4" s="5"/>
      <c r="LEK4" s="5"/>
      <c r="LEL4" s="5"/>
      <c r="LEM4" s="5"/>
      <c r="LEN4" s="5"/>
      <c r="LEO4" s="5"/>
      <c r="LEP4" s="5"/>
      <c r="LEQ4" s="5"/>
      <c r="LER4" s="5"/>
      <c r="LES4" s="5"/>
      <c r="LET4" s="5"/>
      <c r="LEU4" s="5"/>
      <c r="LEV4" s="5"/>
      <c r="LEW4" s="5"/>
      <c r="LEX4" s="5"/>
      <c r="LEY4" s="5"/>
      <c r="LEZ4" s="5"/>
      <c r="LFA4" s="5"/>
      <c r="LFB4" s="5"/>
      <c r="LFC4" s="5"/>
      <c r="LFD4" s="5"/>
      <c r="LFE4" s="5"/>
      <c r="LFF4" s="5"/>
      <c r="LFG4" s="5"/>
      <c r="LFH4" s="5"/>
      <c r="LFI4" s="5"/>
      <c r="LFJ4" s="5"/>
      <c r="LFK4" s="5"/>
      <c r="LFL4" s="5"/>
      <c r="LFM4" s="5"/>
      <c r="LFN4" s="5"/>
      <c r="LFO4" s="5"/>
      <c r="LFP4" s="5"/>
      <c r="LFQ4" s="5"/>
      <c r="LFR4" s="5"/>
      <c r="LFS4" s="5"/>
      <c r="LFT4" s="5"/>
      <c r="LFU4" s="5"/>
      <c r="LFV4" s="5"/>
      <c r="LFW4" s="5"/>
      <c r="LFX4" s="5"/>
      <c r="LFY4" s="5"/>
      <c r="LFZ4" s="5"/>
      <c r="LGA4" s="5"/>
      <c r="LGB4" s="5"/>
      <c r="LGC4" s="5"/>
      <c r="LGD4" s="5"/>
      <c r="LGE4" s="5"/>
      <c r="LGF4" s="5"/>
      <c r="LGG4" s="5"/>
      <c r="LGH4" s="5"/>
      <c r="LGI4" s="5"/>
      <c r="LGJ4" s="5"/>
      <c r="LGK4" s="5"/>
      <c r="LGL4" s="5"/>
      <c r="LGM4" s="5"/>
      <c r="LGN4" s="5"/>
      <c r="LGO4" s="5"/>
      <c r="LGP4" s="5"/>
      <c r="LGQ4" s="5"/>
      <c r="LGR4" s="5"/>
      <c r="LGS4" s="5"/>
      <c r="LGT4" s="5"/>
      <c r="LGU4" s="5"/>
      <c r="LGV4" s="5"/>
      <c r="LGW4" s="5"/>
      <c r="LGX4" s="5"/>
      <c r="LGY4" s="5"/>
      <c r="LGZ4" s="5"/>
      <c r="LHA4" s="5"/>
      <c r="LHB4" s="5"/>
      <c r="LHC4" s="5"/>
      <c r="LHD4" s="5"/>
      <c r="LHE4" s="5"/>
      <c r="LHF4" s="5"/>
      <c r="LHG4" s="5"/>
      <c r="LHH4" s="5"/>
      <c r="LHI4" s="5"/>
      <c r="LHJ4" s="5"/>
      <c r="LHK4" s="5"/>
      <c r="LHL4" s="5"/>
      <c r="LHM4" s="5"/>
      <c r="LHN4" s="5"/>
      <c r="LHO4" s="5"/>
      <c r="LHP4" s="5"/>
      <c r="LHQ4" s="5"/>
      <c r="LHR4" s="5"/>
      <c r="LHS4" s="5"/>
      <c r="LHT4" s="5"/>
      <c r="LHU4" s="5"/>
      <c r="LHV4" s="5"/>
      <c r="LHW4" s="5"/>
      <c r="LHX4" s="5"/>
      <c r="LHY4" s="5"/>
      <c r="LHZ4" s="5"/>
      <c r="LIA4" s="5"/>
      <c r="LIB4" s="5"/>
      <c r="LIC4" s="5"/>
      <c r="LID4" s="5"/>
      <c r="LIE4" s="5"/>
      <c r="LIF4" s="5"/>
      <c r="LIG4" s="5"/>
      <c r="LIH4" s="5"/>
      <c r="LII4" s="5"/>
      <c r="LIJ4" s="5"/>
      <c r="LIK4" s="5"/>
      <c r="LIL4" s="5"/>
      <c r="LIM4" s="5"/>
      <c r="LIN4" s="5"/>
      <c r="LIO4" s="5"/>
      <c r="LIP4" s="5"/>
      <c r="LIQ4" s="5"/>
      <c r="LIR4" s="5"/>
      <c r="LIS4" s="5"/>
      <c r="LIT4" s="5"/>
      <c r="LIU4" s="5"/>
      <c r="LIV4" s="5"/>
      <c r="LIW4" s="5"/>
      <c r="LIX4" s="5"/>
      <c r="LIY4" s="5"/>
      <c r="LIZ4" s="5"/>
      <c r="LJA4" s="5"/>
      <c r="LJB4" s="5"/>
      <c r="LJC4" s="5"/>
      <c r="LJD4" s="5"/>
      <c r="LJE4" s="5"/>
      <c r="LJF4" s="5"/>
      <c r="LJG4" s="5"/>
      <c r="LJH4" s="5"/>
      <c r="LJI4" s="5"/>
      <c r="LJJ4" s="5"/>
      <c r="LJK4" s="5"/>
      <c r="LJL4" s="5"/>
      <c r="LJM4" s="5"/>
      <c r="LJN4" s="5"/>
      <c r="LJO4" s="5"/>
      <c r="LJP4" s="5"/>
      <c r="LJQ4" s="5"/>
      <c r="LJR4" s="5"/>
      <c r="LJS4" s="5"/>
      <c r="LJT4" s="5"/>
      <c r="LJU4" s="5"/>
      <c r="LJV4" s="5"/>
      <c r="LJW4" s="5"/>
      <c r="LJX4" s="5"/>
      <c r="LJY4" s="5"/>
      <c r="LJZ4" s="5"/>
      <c r="LKA4" s="5"/>
      <c r="LKB4" s="5"/>
      <c r="LKC4" s="5"/>
      <c r="LKD4" s="5"/>
      <c r="LKE4" s="5"/>
      <c r="LKF4" s="5"/>
      <c r="LKG4" s="5"/>
      <c r="LKH4" s="5"/>
      <c r="LKI4" s="5"/>
      <c r="LKJ4" s="5"/>
      <c r="LKK4" s="5"/>
      <c r="LKL4" s="5"/>
      <c r="LKM4" s="5"/>
      <c r="LKN4" s="5"/>
      <c r="LKO4" s="5"/>
      <c r="LKP4" s="5"/>
      <c r="LKQ4" s="5"/>
      <c r="LKR4" s="5"/>
      <c r="LKS4" s="5"/>
      <c r="LKT4" s="5"/>
      <c r="LKU4" s="5"/>
      <c r="LKV4" s="5"/>
      <c r="LKW4" s="5"/>
      <c r="LKX4" s="5"/>
      <c r="LKY4" s="5"/>
      <c r="LKZ4" s="5"/>
      <c r="LLA4" s="5"/>
      <c r="LLB4" s="5"/>
      <c r="LLC4" s="5"/>
      <c r="LLD4" s="5"/>
      <c r="LLE4" s="5"/>
      <c r="LLF4" s="5"/>
      <c r="LLG4" s="5"/>
      <c r="LLH4" s="5"/>
      <c r="LLI4" s="5"/>
      <c r="LLJ4" s="5"/>
      <c r="LLK4" s="5"/>
      <c r="LLL4" s="5"/>
      <c r="LLM4" s="5"/>
      <c r="LLN4" s="5"/>
      <c r="LLO4" s="5"/>
      <c r="LLP4" s="5"/>
      <c r="LLQ4" s="5"/>
      <c r="LLR4" s="5"/>
      <c r="LLS4" s="5"/>
      <c r="LLT4" s="5"/>
      <c r="LLU4" s="5"/>
      <c r="LLV4" s="5"/>
      <c r="LLW4" s="5"/>
      <c r="LLX4" s="5"/>
      <c r="LLY4" s="5"/>
      <c r="LLZ4" s="5"/>
      <c r="LMA4" s="5"/>
      <c r="LMB4" s="5"/>
      <c r="LMC4" s="5"/>
      <c r="LMD4" s="5"/>
      <c r="LME4" s="5"/>
      <c r="LMF4" s="5"/>
      <c r="LMG4" s="5"/>
      <c r="LMH4" s="5"/>
      <c r="LMI4" s="5"/>
      <c r="LMJ4" s="5"/>
      <c r="LMK4" s="5"/>
      <c r="LML4" s="5"/>
      <c r="LMM4" s="5"/>
      <c r="LMN4" s="5"/>
      <c r="LMO4" s="5"/>
      <c r="LMP4" s="5"/>
      <c r="LMQ4" s="5"/>
      <c r="LMR4" s="5"/>
      <c r="LMS4" s="5"/>
      <c r="LMT4" s="5"/>
      <c r="LMU4" s="5"/>
      <c r="LMV4" s="5"/>
      <c r="LMW4" s="5"/>
      <c r="LMX4" s="5"/>
      <c r="LMY4" s="5"/>
      <c r="LMZ4" s="5"/>
      <c r="LNA4" s="5"/>
      <c r="LNB4" s="5"/>
      <c r="LNC4" s="5"/>
      <c r="LND4" s="5"/>
      <c r="LNE4" s="5"/>
      <c r="LNF4" s="5"/>
      <c r="LNG4" s="5"/>
      <c r="LNH4" s="5"/>
      <c r="LNI4" s="5"/>
      <c r="LNJ4" s="5"/>
      <c r="LNK4" s="5"/>
      <c r="LNL4" s="5"/>
      <c r="LNM4" s="5"/>
      <c r="LNN4" s="5"/>
      <c r="LNO4" s="5"/>
      <c r="LNP4" s="5"/>
      <c r="LNQ4" s="5"/>
      <c r="LNR4" s="5"/>
      <c r="LNS4" s="5"/>
      <c r="LNT4" s="5"/>
      <c r="LNU4" s="5"/>
      <c r="LNV4" s="5"/>
      <c r="LNW4" s="5"/>
      <c r="LNX4" s="5"/>
      <c r="LNY4" s="5"/>
      <c r="LNZ4" s="5"/>
      <c r="LOA4" s="5"/>
      <c r="LOB4" s="5"/>
      <c r="LOC4" s="5"/>
      <c r="LOD4" s="5"/>
      <c r="LOE4" s="5"/>
      <c r="LOF4" s="5"/>
      <c r="LOG4" s="5"/>
      <c r="LOH4" s="5"/>
      <c r="LOI4" s="5"/>
      <c r="LOJ4" s="5"/>
      <c r="LOK4" s="5"/>
      <c r="LOL4" s="5"/>
      <c r="LOM4" s="5"/>
      <c r="LON4" s="5"/>
      <c r="LOO4" s="5"/>
      <c r="LOP4" s="5"/>
      <c r="LOQ4" s="5"/>
      <c r="LOR4" s="5"/>
      <c r="LOS4" s="5"/>
      <c r="LOT4" s="5"/>
      <c r="LOU4" s="5"/>
      <c r="LOV4" s="5"/>
      <c r="LOW4" s="5"/>
      <c r="LOX4" s="5"/>
      <c r="LOY4" s="5"/>
      <c r="LOZ4" s="5"/>
      <c r="LPA4" s="5"/>
      <c r="LPB4" s="5"/>
      <c r="LPC4" s="5"/>
      <c r="LPD4" s="5"/>
      <c r="LPE4" s="5"/>
      <c r="LPF4" s="5"/>
      <c r="LPG4" s="5"/>
      <c r="LPH4" s="5"/>
      <c r="LPI4" s="5"/>
      <c r="LPJ4" s="5"/>
      <c r="LPK4" s="5"/>
      <c r="LPL4" s="5"/>
      <c r="LPM4" s="5"/>
      <c r="LPN4" s="5"/>
      <c r="LPO4" s="5"/>
      <c r="LPP4" s="5"/>
      <c r="LPQ4" s="5"/>
      <c r="LPR4" s="5"/>
      <c r="LPS4" s="5"/>
      <c r="LPT4" s="5"/>
      <c r="LPU4" s="5"/>
      <c r="LPV4" s="5"/>
      <c r="LPW4" s="5"/>
      <c r="LPX4" s="5"/>
      <c r="LPY4" s="5"/>
      <c r="LPZ4" s="5"/>
      <c r="LQA4" s="5"/>
      <c r="LQB4" s="5"/>
      <c r="LQC4" s="5"/>
      <c r="LQD4" s="5"/>
      <c r="LQE4" s="5"/>
      <c r="LQF4" s="5"/>
      <c r="LQG4" s="5"/>
      <c r="LQH4" s="5"/>
      <c r="LQI4" s="5"/>
      <c r="LQJ4" s="5"/>
      <c r="LQK4" s="5"/>
      <c r="LQL4" s="5"/>
      <c r="LQM4" s="5"/>
      <c r="LQN4" s="5"/>
      <c r="LQO4" s="5"/>
      <c r="LQP4" s="5"/>
      <c r="LQQ4" s="5"/>
      <c r="LQR4" s="5"/>
      <c r="LQS4" s="5"/>
      <c r="LQT4" s="5"/>
      <c r="LQU4" s="5"/>
      <c r="LQV4" s="5"/>
      <c r="LQW4" s="5"/>
      <c r="LQX4" s="5"/>
      <c r="LQY4" s="5"/>
      <c r="LQZ4" s="5"/>
      <c r="LRA4" s="5"/>
      <c r="LRB4" s="5"/>
      <c r="LRC4" s="5"/>
      <c r="LRD4" s="5"/>
      <c r="LRE4" s="5"/>
      <c r="LRF4" s="5"/>
      <c r="LRG4" s="5"/>
      <c r="LRH4" s="5"/>
      <c r="LRI4" s="5"/>
      <c r="LRJ4" s="5"/>
      <c r="LRK4" s="5"/>
      <c r="LRL4" s="5"/>
      <c r="LRM4" s="5"/>
      <c r="LRN4" s="5"/>
      <c r="LRO4" s="5"/>
      <c r="LRP4" s="5"/>
      <c r="LRQ4" s="5"/>
      <c r="LRR4" s="5"/>
      <c r="LRS4" s="5"/>
      <c r="LRT4" s="5"/>
      <c r="LRU4" s="5"/>
      <c r="LRV4" s="5"/>
      <c r="LRW4" s="5"/>
      <c r="LRX4" s="5"/>
      <c r="LRY4" s="5"/>
      <c r="LRZ4" s="5"/>
      <c r="LSA4" s="5"/>
      <c r="LSB4" s="5"/>
      <c r="LSC4" s="5"/>
      <c r="LSD4" s="5"/>
      <c r="LSE4" s="5"/>
      <c r="LSF4" s="5"/>
      <c r="LSG4" s="5"/>
      <c r="LSH4" s="5"/>
      <c r="LSI4" s="5"/>
      <c r="LSJ4" s="5"/>
      <c r="LSK4" s="5"/>
      <c r="LSL4" s="5"/>
      <c r="LSM4" s="5"/>
      <c r="LSN4" s="5"/>
      <c r="LSO4" s="5"/>
      <c r="LSP4" s="5"/>
      <c r="LSQ4" s="5"/>
      <c r="LSR4" s="5"/>
      <c r="LSS4" s="5"/>
      <c r="LST4" s="5"/>
      <c r="LSU4" s="5"/>
      <c r="LSV4" s="5"/>
      <c r="LSW4" s="5"/>
      <c r="LSX4" s="5"/>
      <c r="LSY4" s="5"/>
      <c r="LSZ4" s="5"/>
      <c r="LTA4" s="5"/>
      <c r="LTB4" s="5"/>
      <c r="LTC4" s="5"/>
      <c r="LTD4" s="5"/>
      <c r="LTE4" s="5"/>
      <c r="LTF4" s="5"/>
      <c r="LTG4" s="5"/>
      <c r="LTH4" s="5"/>
      <c r="LTI4" s="5"/>
      <c r="LTJ4" s="5"/>
      <c r="LTK4" s="5"/>
      <c r="LTL4" s="5"/>
      <c r="LTM4" s="5"/>
      <c r="LTN4" s="5"/>
      <c r="LTO4" s="5"/>
      <c r="LTP4" s="5"/>
      <c r="LTQ4" s="5"/>
      <c r="LTR4" s="5"/>
      <c r="LTS4" s="5"/>
      <c r="LTT4" s="5"/>
      <c r="LTU4" s="5"/>
      <c r="LTV4" s="5"/>
      <c r="LTW4" s="5"/>
      <c r="LTX4" s="5"/>
      <c r="LTY4" s="5"/>
      <c r="LTZ4" s="5"/>
      <c r="LUA4" s="5"/>
      <c r="LUB4" s="5"/>
      <c r="LUC4" s="5"/>
      <c r="LUD4" s="5"/>
      <c r="LUE4" s="5"/>
      <c r="LUF4" s="5"/>
      <c r="LUG4" s="5"/>
      <c r="LUH4" s="5"/>
      <c r="LUI4" s="5"/>
      <c r="LUJ4" s="5"/>
      <c r="LUK4" s="5"/>
      <c r="LUL4" s="5"/>
      <c r="LUM4" s="5"/>
      <c r="LUN4" s="5"/>
      <c r="LUO4" s="5"/>
      <c r="LUP4" s="5"/>
      <c r="LUQ4" s="5"/>
      <c r="LUR4" s="5"/>
      <c r="LUS4" s="5"/>
      <c r="LUT4" s="5"/>
      <c r="LUU4" s="5"/>
      <c r="LUV4" s="5"/>
      <c r="LUW4" s="5"/>
      <c r="LUX4" s="5"/>
      <c r="LUY4" s="5"/>
      <c r="LUZ4" s="5"/>
      <c r="LVA4" s="5"/>
      <c r="LVB4" s="5"/>
      <c r="LVC4" s="5"/>
      <c r="LVD4" s="5"/>
      <c r="LVE4" s="5"/>
      <c r="LVF4" s="5"/>
      <c r="LVG4" s="5"/>
      <c r="LVH4" s="5"/>
      <c r="LVI4" s="5"/>
      <c r="LVJ4" s="5"/>
      <c r="LVK4" s="5"/>
      <c r="LVL4" s="5"/>
      <c r="LVM4" s="5"/>
      <c r="LVN4" s="5"/>
      <c r="LVO4" s="5"/>
      <c r="LVP4" s="5"/>
      <c r="LVQ4" s="5"/>
      <c r="LVR4" s="5"/>
      <c r="LVS4" s="5"/>
      <c r="LVT4" s="5"/>
      <c r="LVU4" s="5"/>
      <c r="LVV4" s="5"/>
      <c r="LVW4" s="5"/>
      <c r="LVX4" s="5"/>
      <c r="LVY4" s="5"/>
      <c r="LVZ4" s="5"/>
      <c r="LWA4" s="5"/>
      <c r="LWB4" s="5"/>
      <c r="LWC4" s="5"/>
      <c r="LWD4" s="5"/>
      <c r="LWE4" s="5"/>
      <c r="LWF4" s="5"/>
      <c r="LWG4" s="5"/>
      <c r="LWH4" s="5"/>
      <c r="LWI4" s="5"/>
      <c r="LWJ4" s="5"/>
      <c r="LWK4" s="5"/>
      <c r="LWL4" s="5"/>
      <c r="LWM4" s="5"/>
      <c r="LWN4" s="5"/>
      <c r="LWO4" s="5"/>
      <c r="LWP4" s="5"/>
      <c r="LWQ4" s="5"/>
      <c r="LWR4" s="5"/>
      <c r="LWS4" s="5"/>
      <c r="LWT4" s="5"/>
      <c r="LWU4" s="5"/>
      <c r="LWV4" s="5"/>
      <c r="LWW4" s="5"/>
      <c r="LWX4" s="5"/>
      <c r="LWY4" s="5"/>
      <c r="LWZ4" s="5"/>
      <c r="LXA4" s="5"/>
      <c r="LXB4" s="5"/>
      <c r="LXC4" s="5"/>
      <c r="LXD4" s="5"/>
      <c r="LXE4" s="5"/>
      <c r="LXF4" s="5"/>
      <c r="LXG4" s="5"/>
      <c r="LXH4" s="5"/>
      <c r="LXI4" s="5"/>
      <c r="LXJ4" s="5"/>
      <c r="LXK4" s="5"/>
      <c r="LXL4" s="5"/>
      <c r="LXM4" s="5"/>
      <c r="LXN4" s="5"/>
      <c r="LXO4" s="5"/>
      <c r="LXP4" s="5"/>
      <c r="LXQ4" s="5"/>
      <c r="LXR4" s="5"/>
      <c r="LXS4" s="5"/>
      <c r="LXT4" s="5"/>
      <c r="LXU4" s="5"/>
      <c r="LXV4" s="5"/>
      <c r="LXW4" s="5"/>
      <c r="LXX4" s="5"/>
      <c r="LXY4" s="5"/>
      <c r="LXZ4" s="5"/>
      <c r="LYA4" s="5"/>
      <c r="LYB4" s="5"/>
      <c r="LYC4" s="5"/>
      <c r="LYD4" s="5"/>
      <c r="LYE4" s="5"/>
      <c r="LYF4" s="5"/>
      <c r="LYG4" s="5"/>
      <c r="LYH4" s="5"/>
      <c r="LYI4" s="5"/>
      <c r="LYJ4" s="5"/>
      <c r="LYK4" s="5"/>
      <c r="LYL4" s="5"/>
      <c r="LYM4" s="5"/>
      <c r="LYN4" s="5"/>
      <c r="LYO4" s="5"/>
      <c r="LYP4" s="5"/>
      <c r="LYQ4" s="5"/>
      <c r="LYR4" s="5"/>
      <c r="LYS4" s="5"/>
      <c r="LYT4" s="5"/>
      <c r="LYU4" s="5"/>
      <c r="LYV4" s="5"/>
      <c r="LYW4" s="5"/>
      <c r="LYX4" s="5"/>
      <c r="LYY4" s="5"/>
      <c r="LYZ4" s="5"/>
      <c r="LZA4" s="5"/>
      <c r="LZB4" s="5"/>
      <c r="LZC4" s="5"/>
      <c r="LZD4" s="5"/>
      <c r="LZE4" s="5"/>
      <c r="LZF4" s="5"/>
      <c r="LZG4" s="5"/>
      <c r="LZH4" s="5"/>
      <c r="LZI4" s="5"/>
      <c r="LZJ4" s="5"/>
      <c r="LZK4" s="5"/>
      <c r="LZL4" s="5"/>
      <c r="LZM4" s="5"/>
      <c r="LZN4" s="5"/>
      <c r="LZO4" s="5"/>
      <c r="LZP4" s="5"/>
      <c r="LZQ4" s="5"/>
      <c r="LZR4" s="5"/>
      <c r="LZS4" s="5"/>
      <c r="LZT4" s="5"/>
      <c r="LZU4" s="5"/>
      <c r="LZV4" s="5"/>
      <c r="LZW4" s="5"/>
      <c r="LZX4" s="5"/>
      <c r="LZY4" s="5"/>
      <c r="LZZ4" s="5"/>
      <c r="MAA4" s="5"/>
      <c r="MAB4" s="5"/>
      <c r="MAC4" s="5"/>
      <c r="MAD4" s="5"/>
      <c r="MAE4" s="5"/>
      <c r="MAF4" s="5"/>
      <c r="MAG4" s="5"/>
      <c r="MAH4" s="5"/>
      <c r="MAI4" s="5"/>
      <c r="MAJ4" s="5"/>
      <c r="MAK4" s="5"/>
      <c r="MAL4" s="5"/>
      <c r="MAM4" s="5"/>
      <c r="MAN4" s="5"/>
      <c r="MAO4" s="5"/>
      <c r="MAP4" s="5"/>
      <c r="MAQ4" s="5"/>
      <c r="MAR4" s="5"/>
      <c r="MAS4" s="5"/>
      <c r="MAT4" s="5"/>
      <c r="MAU4" s="5"/>
      <c r="MAV4" s="5"/>
      <c r="MAW4" s="5"/>
      <c r="MAX4" s="5"/>
      <c r="MAY4" s="5"/>
      <c r="MAZ4" s="5"/>
      <c r="MBA4" s="5"/>
      <c r="MBB4" s="5"/>
      <c r="MBC4" s="5"/>
      <c r="MBD4" s="5"/>
      <c r="MBE4" s="5"/>
      <c r="MBF4" s="5"/>
      <c r="MBG4" s="5"/>
      <c r="MBH4" s="5"/>
      <c r="MBI4" s="5"/>
      <c r="MBJ4" s="5"/>
      <c r="MBK4" s="5"/>
      <c r="MBL4" s="5"/>
      <c r="MBM4" s="5"/>
      <c r="MBN4" s="5"/>
      <c r="MBO4" s="5"/>
      <c r="MBP4" s="5"/>
      <c r="MBQ4" s="5"/>
      <c r="MBR4" s="5"/>
      <c r="MBS4" s="5"/>
      <c r="MBT4" s="5"/>
      <c r="MBU4" s="5"/>
      <c r="MBV4" s="5"/>
      <c r="MBW4" s="5"/>
      <c r="MBX4" s="5"/>
      <c r="MBY4" s="5"/>
      <c r="MBZ4" s="5"/>
      <c r="MCA4" s="5"/>
      <c r="MCB4" s="5"/>
      <c r="MCC4" s="5"/>
      <c r="MCD4" s="5"/>
      <c r="MCE4" s="5"/>
      <c r="MCF4" s="5"/>
      <c r="MCG4" s="5"/>
      <c r="MCH4" s="5"/>
      <c r="MCI4" s="5"/>
      <c r="MCJ4" s="5"/>
      <c r="MCK4" s="5"/>
      <c r="MCL4" s="5"/>
      <c r="MCM4" s="5"/>
      <c r="MCN4" s="5"/>
      <c r="MCO4" s="5"/>
      <c r="MCP4" s="5"/>
      <c r="MCQ4" s="5"/>
      <c r="MCR4" s="5"/>
      <c r="MCS4" s="5"/>
      <c r="MCT4" s="5"/>
      <c r="MCU4" s="5"/>
      <c r="MCV4" s="5"/>
      <c r="MCW4" s="5"/>
      <c r="MCX4" s="5"/>
      <c r="MCY4" s="5"/>
      <c r="MCZ4" s="5"/>
      <c r="MDA4" s="5"/>
      <c r="MDB4" s="5"/>
      <c r="MDC4" s="5"/>
      <c r="MDD4" s="5"/>
      <c r="MDE4" s="5"/>
      <c r="MDF4" s="5"/>
      <c r="MDG4" s="5"/>
      <c r="MDH4" s="5"/>
      <c r="MDI4" s="5"/>
      <c r="MDJ4" s="5"/>
      <c r="MDK4" s="5"/>
      <c r="MDL4" s="5"/>
      <c r="MDM4" s="5"/>
      <c r="MDN4" s="5"/>
      <c r="MDO4" s="5"/>
      <c r="MDP4" s="5"/>
      <c r="MDQ4" s="5"/>
      <c r="MDR4" s="5"/>
      <c r="MDS4" s="5"/>
      <c r="MDT4" s="5"/>
      <c r="MDU4" s="5"/>
      <c r="MDV4" s="5"/>
      <c r="MDW4" s="5"/>
      <c r="MDX4" s="5"/>
      <c r="MDY4" s="5"/>
      <c r="MDZ4" s="5"/>
      <c r="MEA4" s="5"/>
      <c r="MEB4" s="5"/>
      <c r="MEC4" s="5"/>
      <c r="MED4" s="5"/>
      <c r="MEE4" s="5"/>
      <c r="MEF4" s="5"/>
      <c r="MEG4" s="5"/>
      <c r="MEH4" s="5"/>
      <c r="MEI4" s="5"/>
      <c r="MEJ4" s="5"/>
      <c r="MEK4" s="5"/>
      <c r="MEL4" s="5"/>
      <c r="MEM4" s="5"/>
      <c r="MEN4" s="5"/>
      <c r="MEO4" s="5"/>
      <c r="MEP4" s="5"/>
      <c r="MEQ4" s="5"/>
      <c r="MER4" s="5"/>
      <c r="MES4" s="5"/>
      <c r="MET4" s="5"/>
      <c r="MEU4" s="5"/>
      <c r="MEV4" s="5"/>
      <c r="MEW4" s="5"/>
      <c r="MEX4" s="5"/>
      <c r="MEY4" s="5"/>
      <c r="MEZ4" s="5"/>
      <c r="MFA4" s="5"/>
      <c r="MFB4" s="5"/>
      <c r="MFC4" s="5"/>
      <c r="MFD4" s="5"/>
      <c r="MFE4" s="5"/>
      <c r="MFF4" s="5"/>
      <c r="MFG4" s="5"/>
      <c r="MFH4" s="5"/>
      <c r="MFI4" s="5"/>
      <c r="MFJ4" s="5"/>
      <c r="MFK4" s="5"/>
      <c r="MFL4" s="5"/>
      <c r="MFM4" s="5"/>
      <c r="MFN4" s="5"/>
      <c r="MFO4" s="5"/>
      <c r="MFP4" s="5"/>
      <c r="MFQ4" s="5"/>
      <c r="MFR4" s="5"/>
      <c r="MFS4" s="5"/>
      <c r="MFT4" s="5"/>
      <c r="MFU4" s="5"/>
      <c r="MFV4" s="5"/>
      <c r="MFW4" s="5"/>
      <c r="MFX4" s="5"/>
      <c r="MFY4" s="5"/>
      <c r="MFZ4" s="5"/>
      <c r="MGA4" s="5"/>
      <c r="MGB4" s="5"/>
      <c r="MGC4" s="5"/>
      <c r="MGD4" s="5"/>
      <c r="MGE4" s="5"/>
      <c r="MGF4" s="5"/>
      <c r="MGG4" s="5"/>
      <c r="MGH4" s="5"/>
      <c r="MGI4" s="5"/>
      <c r="MGJ4" s="5"/>
      <c r="MGK4" s="5"/>
      <c r="MGL4" s="5"/>
      <c r="MGM4" s="5"/>
      <c r="MGN4" s="5"/>
      <c r="MGO4" s="5"/>
      <c r="MGP4" s="5"/>
      <c r="MGQ4" s="5"/>
      <c r="MGR4" s="5"/>
      <c r="MGS4" s="5"/>
      <c r="MGT4" s="5"/>
      <c r="MGU4" s="5"/>
      <c r="MGV4" s="5"/>
      <c r="MGW4" s="5"/>
      <c r="MGX4" s="5"/>
      <c r="MGY4" s="5"/>
      <c r="MGZ4" s="5"/>
      <c r="MHA4" s="5"/>
      <c r="MHB4" s="5"/>
      <c r="MHC4" s="5"/>
      <c r="MHD4" s="5"/>
      <c r="MHE4" s="5"/>
      <c r="MHF4" s="5"/>
      <c r="MHG4" s="5"/>
      <c r="MHH4" s="5"/>
      <c r="MHI4" s="5"/>
      <c r="MHJ4" s="5"/>
      <c r="MHK4" s="5"/>
      <c r="MHL4" s="5"/>
      <c r="MHM4" s="5"/>
      <c r="MHN4" s="5"/>
      <c r="MHO4" s="5"/>
      <c r="MHP4" s="5"/>
      <c r="MHQ4" s="5"/>
      <c r="MHR4" s="5"/>
      <c r="MHS4" s="5"/>
      <c r="MHT4" s="5"/>
      <c r="MHU4" s="5"/>
      <c r="MHV4" s="5"/>
      <c r="MHW4" s="5"/>
      <c r="MHX4" s="5"/>
      <c r="MHY4" s="5"/>
      <c r="MHZ4" s="5"/>
      <c r="MIA4" s="5"/>
      <c r="MIB4" s="5"/>
      <c r="MIC4" s="5"/>
      <c r="MID4" s="5"/>
      <c r="MIE4" s="5"/>
      <c r="MIF4" s="5"/>
      <c r="MIG4" s="5"/>
      <c r="MIH4" s="5"/>
      <c r="MII4" s="5"/>
      <c r="MIJ4" s="5"/>
      <c r="MIK4" s="5"/>
      <c r="MIL4" s="5"/>
      <c r="MIM4" s="5"/>
      <c r="MIN4" s="5"/>
      <c r="MIO4" s="5"/>
      <c r="MIP4" s="5"/>
      <c r="MIQ4" s="5"/>
      <c r="MIR4" s="5"/>
      <c r="MIS4" s="5"/>
      <c r="MIT4" s="5"/>
      <c r="MIU4" s="5"/>
      <c r="MIV4" s="5"/>
      <c r="MIW4" s="5"/>
      <c r="MIX4" s="5"/>
      <c r="MIY4" s="5"/>
      <c r="MIZ4" s="5"/>
      <c r="MJA4" s="5"/>
      <c r="MJB4" s="5"/>
      <c r="MJC4" s="5"/>
      <c r="MJD4" s="5"/>
      <c r="MJE4" s="5"/>
      <c r="MJF4" s="5"/>
      <c r="MJG4" s="5"/>
      <c r="MJH4" s="5"/>
      <c r="MJI4" s="5"/>
      <c r="MJJ4" s="5"/>
      <c r="MJK4" s="5"/>
      <c r="MJL4" s="5"/>
      <c r="MJM4" s="5"/>
      <c r="MJN4" s="5"/>
      <c r="MJO4" s="5"/>
      <c r="MJP4" s="5"/>
      <c r="MJQ4" s="5"/>
      <c r="MJR4" s="5"/>
      <c r="MJS4" s="5"/>
      <c r="MJT4" s="5"/>
      <c r="MJU4" s="5"/>
      <c r="MJV4" s="5"/>
      <c r="MJW4" s="5"/>
      <c r="MJX4" s="5"/>
      <c r="MJY4" s="5"/>
      <c r="MJZ4" s="5"/>
      <c r="MKA4" s="5"/>
      <c r="MKB4" s="5"/>
      <c r="MKC4" s="5"/>
      <c r="MKD4" s="5"/>
      <c r="MKE4" s="5"/>
      <c r="MKF4" s="5"/>
      <c r="MKG4" s="5"/>
      <c r="MKH4" s="5"/>
      <c r="MKI4" s="5"/>
      <c r="MKJ4" s="5"/>
      <c r="MKK4" s="5"/>
      <c r="MKL4" s="5"/>
      <c r="MKM4" s="5"/>
      <c r="MKN4" s="5"/>
      <c r="MKO4" s="5"/>
      <c r="MKP4" s="5"/>
      <c r="MKQ4" s="5"/>
      <c r="MKR4" s="5"/>
      <c r="MKS4" s="5"/>
      <c r="MKT4" s="5"/>
      <c r="MKU4" s="5"/>
      <c r="MKV4" s="5"/>
      <c r="MKW4" s="5"/>
      <c r="MKX4" s="5"/>
      <c r="MKY4" s="5"/>
      <c r="MKZ4" s="5"/>
      <c r="MLA4" s="5"/>
      <c r="MLB4" s="5"/>
      <c r="MLC4" s="5"/>
      <c r="MLD4" s="5"/>
      <c r="MLE4" s="5"/>
      <c r="MLF4" s="5"/>
      <c r="MLG4" s="5"/>
      <c r="MLH4" s="5"/>
      <c r="MLI4" s="5"/>
      <c r="MLJ4" s="5"/>
      <c r="MLK4" s="5"/>
      <c r="MLL4" s="5"/>
      <c r="MLM4" s="5"/>
      <c r="MLN4" s="5"/>
      <c r="MLO4" s="5"/>
      <c r="MLP4" s="5"/>
      <c r="MLQ4" s="5"/>
      <c r="MLR4" s="5"/>
      <c r="MLS4" s="5"/>
      <c r="MLT4" s="5"/>
      <c r="MLU4" s="5"/>
      <c r="MLV4" s="5"/>
      <c r="MLW4" s="5"/>
      <c r="MLX4" s="5"/>
      <c r="MLY4" s="5"/>
      <c r="MLZ4" s="5"/>
      <c r="MMA4" s="5"/>
      <c r="MMB4" s="5"/>
      <c r="MMC4" s="5"/>
      <c r="MMD4" s="5"/>
      <c r="MME4" s="5"/>
      <c r="MMF4" s="5"/>
      <c r="MMG4" s="5"/>
      <c r="MMH4" s="5"/>
      <c r="MMI4" s="5"/>
      <c r="MMJ4" s="5"/>
      <c r="MMK4" s="5"/>
      <c r="MML4" s="5"/>
      <c r="MMM4" s="5"/>
      <c r="MMN4" s="5"/>
      <c r="MMO4" s="5"/>
      <c r="MMP4" s="5"/>
      <c r="MMQ4" s="5"/>
      <c r="MMR4" s="5"/>
      <c r="MMS4" s="5"/>
      <c r="MMT4" s="5"/>
      <c r="MMU4" s="5"/>
      <c r="MMV4" s="5"/>
      <c r="MMW4" s="5"/>
      <c r="MMX4" s="5"/>
      <c r="MMY4" s="5"/>
      <c r="MMZ4" s="5"/>
      <c r="MNA4" s="5"/>
      <c r="MNB4" s="5"/>
      <c r="MNC4" s="5"/>
      <c r="MND4" s="5"/>
      <c r="MNE4" s="5"/>
      <c r="MNF4" s="5"/>
      <c r="MNG4" s="5"/>
      <c r="MNH4" s="5"/>
      <c r="MNI4" s="5"/>
      <c r="MNJ4" s="5"/>
      <c r="MNK4" s="5"/>
      <c r="MNL4" s="5"/>
      <c r="MNM4" s="5"/>
      <c r="MNN4" s="5"/>
      <c r="MNO4" s="5"/>
      <c r="MNP4" s="5"/>
      <c r="MNQ4" s="5"/>
      <c r="MNR4" s="5"/>
      <c r="MNS4" s="5"/>
      <c r="MNT4" s="5"/>
      <c r="MNU4" s="5"/>
      <c r="MNV4" s="5"/>
      <c r="MNW4" s="5"/>
      <c r="MNX4" s="5"/>
      <c r="MNY4" s="5"/>
      <c r="MNZ4" s="5"/>
      <c r="MOA4" s="5"/>
      <c r="MOB4" s="5"/>
      <c r="MOC4" s="5"/>
      <c r="MOD4" s="5"/>
      <c r="MOE4" s="5"/>
      <c r="MOF4" s="5"/>
      <c r="MOG4" s="5"/>
      <c r="MOH4" s="5"/>
      <c r="MOI4" s="5"/>
      <c r="MOJ4" s="5"/>
      <c r="MOK4" s="5"/>
      <c r="MOL4" s="5"/>
      <c r="MOM4" s="5"/>
      <c r="MON4" s="5"/>
      <c r="MOO4" s="5"/>
      <c r="MOP4" s="5"/>
      <c r="MOQ4" s="5"/>
      <c r="MOR4" s="5"/>
      <c r="MOS4" s="5"/>
      <c r="MOT4" s="5"/>
      <c r="MOU4" s="5"/>
      <c r="MOV4" s="5"/>
      <c r="MOW4" s="5"/>
      <c r="MOX4" s="5"/>
      <c r="MOY4" s="5"/>
      <c r="MOZ4" s="5"/>
      <c r="MPA4" s="5"/>
      <c r="MPB4" s="5"/>
      <c r="MPC4" s="5"/>
      <c r="MPD4" s="5"/>
      <c r="MPE4" s="5"/>
      <c r="MPF4" s="5"/>
      <c r="MPG4" s="5"/>
      <c r="MPH4" s="5"/>
      <c r="MPI4" s="5"/>
      <c r="MPJ4" s="5"/>
      <c r="MPK4" s="5"/>
      <c r="MPL4" s="5"/>
      <c r="MPM4" s="5"/>
      <c r="MPN4" s="5"/>
      <c r="MPO4" s="5"/>
      <c r="MPP4" s="5"/>
      <c r="MPQ4" s="5"/>
      <c r="MPR4" s="5"/>
      <c r="MPS4" s="5"/>
      <c r="MPT4" s="5"/>
      <c r="MPU4" s="5"/>
      <c r="MPV4" s="5"/>
      <c r="MPW4" s="5"/>
      <c r="MPX4" s="5"/>
      <c r="MPY4" s="5"/>
      <c r="MPZ4" s="5"/>
      <c r="MQA4" s="5"/>
      <c r="MQB4" s="5"/>
      <c r="MQC4" s="5"/>
      <c r="MQD4" s="5"/>
      <c r="MQE4" s="5"/>
      <c r="MQF4" s="5"/>
      <c r="MQG4" s="5"/>
      <c r="MQH4" s="5"/>
      <c r="MQI4" s="5"/>
      <c r="MQJ4" s="5"/>
      <c r="MQK4" s="5"/>
      <c r="MQL4" s="5"/>
      <c r="MQM4" s="5"/>
      <c r="MQN4" s="5"/>
      <c r="MQO4" s="5"/>
      <c r="MQP4" s="5"/>
      <c r="MQQ4" s="5"/>
      <c r="MQR4" s="5"/>
      <c r="MQS4" s="5"/>
      <c r="MQT4" s="5"/>
      <c r="MQU4" s="5"/>
      <c r="MQV4" s="5"/>
      <c r="MQW4" s="5"/>
      <c r="MQX4" s="5"/>
      <c r="MQY4" s="5"/>
      <c r="MQZ4" s="5"/>
      <c r="MRA4" s="5"/>
      <c r="MRB4" s="5"/>
      <c r="MRC4" s="5"/>
      <c r="MRD4" s="5"/>
      <c r="MRE4" s="5"/>
      <c r="MRF4" s="5"/>
      <c r="MRG4" s="5"/>
      <c r="MRH4" s="5"/>
      <c r="MRI4" s="5"/>
      <c r="MRJ4" s="5"/>
      <c r="MRK4" s="5"/>
      <c r="MRL4" s="5"/>
      <c r="MRM4" s="5"/>
      <c r="MRN4" s="5"/>
      <c r="MRO4" s="5"/>
      <c r="MRP4" s="5"/>
      <c r="MRQ4" s="5"/>
      <c r="MRR4" s="5"/>
      <c r="MRS4" s="5"/>
      <c r="MRT4" s="5"/>
      <c r="MRU4" s="5"/>
      <c r="MRV4" s="5"/>
      <c r="MRW4" s="5"/>
      <c r="MRX4" s="5"/>
      <c r="MRY4" s="5"/>
      <c r="MRZ4" s="5"/>
      <c r="MSA4" s="5"/>
      <c r="MSB4" s="5"/>
      <c r="MSC4" s="5"/>
      <c r="MSD4" s="5"/>
      <c r="MSE4" s="5"/>
      <c r="MSF4" s="5"/>
      <c r="MSG4" s="5"/>
      <c r="MSH4" s="5"/>
      <c r="MSI4" s="5"/>
      <c r="MSJ4" s="5"/>
      <c r="MSK4" s="5"/>
      <c r="MSL4" s="5"/>
      <c r="MSM4" s="5"/>
      <c r="MSN4" s="5"/>
      <c r="MSO4" s="5"/>
      <c r="MSP4" s="5"/>
      <c r="MSQ4" s="5"/>
      <c r="MSR4" s="5"/>
      <c r="MSS4" s="5"/>
      <c r="MST4" s="5"/>
      <c r="MSU4" s="5"/>
      <c r="MSV4" s="5"/>
      <c r="MSW4" s="5"/>
      <c r="MSX4" s="5"/>
      <c r="MSY4" s="5"/>
      <c r="MSZ4" s="5"/>
      <c r="MTA4" s="5"/>
      <c r="MTB4" s="5"/>
      <c r="MTC4" s="5"/>
      <c r="MTD4" s="5"/>
      <c r="MTE4" s="5"/>
      <c r="MTF4" s="5"/>
      <c r="MTG4" s="5"/>
      <c r="MTH4" s="5"/>
      <c r="MTI4" s="5"/>
      <c r="MTJ4" s="5"/>
      <c r="MTK4" s="5"/>
      <c r="MTL4" s="5"/>
      <c r="MTM4" s="5"/>
      <c r="MTN4" s="5"/>
      <c r="MTO4" s="5"/>
      <c r="MTP4" s="5"/>
      <c r="MTQ4" s="5"/>
      <c r="MTR4" s="5"/>
      <c r="MTS4" s="5"/>
      <c r="MTT4" s="5"/>
      <c r="MTU4" s="5"/>
      <c r="MTV4" s="5"/>
      <c r="MTW4" s="5"/>
      <c r="MTX4" s="5"/>
      <c r="MTY4" s="5"/>
      <c r="MTZ4" s="5"/>
      <c r="MUA4" s="5"/>
      <c r="MUB4" s="5"/>
      <c r="MUC4" s="5"/>
      <c r="MUD4" s="5"/>
      <c r="MUE4" s="5"/>
      <c r="MUF4" s="5"/>
      <c r="MUG4" s="5"/>
      <c r="MUH4" s="5"/>
      <c r="MUI4" s="5"/>
      <c r="MUJ4" s="5"/>
      <c r="MUK4" s="5"/>
      <c r="MUL4" s="5"/>
      <c r="MUM4" s="5"/>
      <c r="MUN4" s="5"/>
      <c r="MUO4" s="5"/>
      <c r="MUP4" s="5"/>
      <c r="MUQ4" s="5"/>
      <c r="MUR4" s="5"/>
      <c r="MUS4" s="5"/>
      <c r="MUT4" s="5"/>
      <c r="MUU4" s="5"/>
      <c r="MUV4" s="5"/>
      <c r="MUW4" s="5"/>
      <c r="MUX4" s="5"/>
      <c r="MUY4" s="5"/>
      <c r="MUZ4" s="5"/>
      <c r="MVA4" s="5"/>
      <c r="MVB4" s="5"/>
      <c r="MVC4" s="5"/>
      <c r="MVD4" s="5"/>
      <c r="MVE4" s="5"/>
      <c r="MVF4" s="5"/>
      <c r="MVG4" s="5"/>
      <c r="MVH4" s="5"/>
      <c r="MVI4" s="5"/>
      <c r="MVJ4" s="5"/>
      <c r="MVK4" s="5"/>
      <c r="MVL4" s="5"/>
      <c r="MVM4" s="5"/>
      <c r="MVN4" s="5"/>
      <c r="MVO4" s="5"/>
      <c r="MVP4" s="5"/>
      <c r="MVQ4" s="5"/>
      <c r="MVR4" s="5"/>
      <c r="MVS4" s="5"/>
      <c r="MVT4" s="5"/>
      <c r="MVU4" s="5"/>
      <c r="MVV4" s="5"/>
      <c r="MVW4" s="5"/>
      <c r="MVX4" s="5"/>
      <c r="MVY4" s="5"/>
      <c r="MVZ4" s="5"/>
      <c r="MWA4" s="5"/>
      <c r="MWB4" s="5"/>
      <c r="MWC4" s="5"/>
      <c r="MWD4" s="5"/>
      <c r="MWE4" s="5"/>
      <c r="MWF4" s="5"/>
      <c r="MWG4" s="5"/>
      <c r="MWH4" s="5"/>
      <c r="MWI4" s="5"/>
      <c r="MWJ4" s="5"/>
      <c r="MWK4" s="5"/>
      <c r="MWL4" s="5"/>
      <c r="MWM4" s="5"/>
      <c r="MWN4" s="5"/>
      <c r="MWO4" s="5"/>
      <c r="MWP4" s="5"/>
      <c r="MWQ4" s="5"/>
      <c r="MWR4" s="5"/>
      <c r="MWS4" s="5"/>
      <c r="MWT4" s="5"/>
      <c r="MWU4" s="5"/>
      <c r="MWV4" s="5"/>
      <c r="MWW4" s="5"/>
      <c r="MWX4" s="5"/>
      <c r="MWY4" s="5"/>
      <c r="MWZ4" s="5"/>
      <c r="MXA4" s="5"/>
      <c r="MXB4" s="5"/>
      <c r="MXC4" s="5"/>
      <c r="MXD4" s="5"/>
      <c r="MXE4" s="5"/>
      <c r="MXF4" s="5"/>
      <c r="MXG4" s="5"/>
      <c r="MXH4" s="5"/>
      <c r="MXI4" s="5"/>
      <c r="MXJ4" s="5"/>
      <c r="MXK4" s="5"/>
      <c r="MXL4" s="5"/>
      <c r="MXM4" s="5"/>
      <c r="MXN4" s="5"/>
      <c r="MXO4" s="5"/>
      <c r="MXP4" s="5"/>
      <c r="MXQ4" s="5"/>
      <c r="MXR4" s="5"/>
      <c r="MXS4" s="5"/>
      <c r="MXT4" s="5"/>
      <c r="MXU4" s="5"/>
      <c r="MXV4" s="5"/>
      <c r="MXW4" s="5"/>
      <c r="MXX4" s="5"/>
      <c r="MXY4" s="5"/>
      <c r="MXZ4" s="5"/>
      <c r="MYA4" s="5"/>
      <c r="MYB4" s="5"/>
      <c r="MYC4" s="5"/>
      <c r="MYD4" s="5"/>
      <c r="MYE4" s="5"/>
      <c r="MYF4" s="5"/>
      <c r="MYG4" s="5"/>
      <c r="MYH4" s="5"/>
      <c r="MYI4" s="5"/>
      <c r="MYJ4" s="5"/>
      <c r="MYK4" s="5"/>
      <c r="MYL4" s="5"/>
      <c r="MYM4" s="5"/>
      <c r="MYN4" s="5"/>
      <c r="MYO4" s="5"/>
      <c r="MYP4" s="5"/>
      <c r="MYQ4" s="5"/>
      <c r="MYR4" s="5"/>
      <c r="MYS4" s="5"/>
      <c r="MYT4" s="5"/>
      <c r="MYU4" s="5"/>
      <c r="MYV4" s="5"/>
      <c r="MYW4" s="5"/>
      <c r="MYX4" s="5"/>
      <c r="MYY4" s="5"/>
      <c r="MYZ4" s="5"/>
      <c r="MZA4" s="5"/>
      <c r="MZB4" s="5"/>
      <c r="MZC4" s="5"/>
      <c r="MZD4" s="5"/>
      <c r="MZE4" s="5"/>
      <c r="MZF4" s="5"/>
      <c r="MZG4" s="5"/>
      <c r="MZH4" s="5"/>
      <c r="MZI4" s="5"/>
      <c r="MZJ4" s="5"/>
      <c r="MZK4" s="5"/>
      <c r="MZL4" s="5"/>
      <c r="MZM4" s="5"/>
      <c r="MZN4" s="5"/>
      <c r="MZO4" s="5"/>
      <c r="MZP4" s="5"/>
      <c r="MZQ4" s="5"/>
      <c r="MZR4" s="5"/>
      <c r="MZS4" s="5"/>
      <c r="MZT4" s="5"/>
      <c r="MZU4" s="5"/>
      <c r="MZV4" s="5"/>
      <c r="MZW4" s="5"/>
      <c r="MZX4" s="5"/>
      <c r="MZY4" s="5"/>
      <c r="MZZ4" s="5"/>
      <c r="NAA4" s="5"/>
      <c r="NAB4" s="5"/>
      <c r="NAC4" s="5"/>
      <c r="NAD4" s="5"/>
      <c r="NAE4" s="5"/>
      <c r="NAF4" s="5"/>
      <c r="NAG4" s="5"/>
      <c r="NAH4" s="5"/>
      <c r="NAI4" s="5"/>
      <c r="NAJ4" s="5"/>
      <c r="NAK4" s="5"/>
      <c r="NAL4" s="5"/>
      <c r="NAM4" s="5"/>
      <c r="NAN4" s="5"/>
      <c r="NAO4" s="5"/>
      <c r="NAP4" s="5"/>
      <c r="NAQ4" s="5"/>
      <c r="NAR4" s="5"/>
      <c r="NAS4" s="5"/>
      <c r="NAT4" s="5"/>
      <c r="NAU4" s="5"/>
      <c r="NAV4" s="5"/>
      <c r="NAW4" s="5"/>
      <c r="NAX4" s="5"/>
      <c r="NAY4" s="5"/>
      <c r="NAZ4" s="5"/>
      <c r="NBA4" s="5"/>
      <c r="NBB4" s="5"/>
      <c r="NBC4" s="5"/>
      <c r="NBD4" s="5"/>
      <c r="NBE4" s="5"/>
      <c r="NBF4" s="5"/>
      <c r="NBG4" s="5"/>
      <c r="NBH4" s="5"/>
      <c r="NBI4" s="5"/>
      <c r="NBJ4" s="5"/>
      <c r="NBK4" s="5"/>
      <c r="NBL4" s="5"/>
      <c r="NBM4" s="5"/>
      <c r="NBN4" s="5"/>
      <c r="NBO4" s="5"/>
      <c r="NBP4" s="5"/>
      <c r="NBQ4" s="5"/>
      <c r="NBR4" s="5"/>
      <c r="NBS4" s="5"/>
      <c r="NBT4" s="5"/>
      <c r="NBU4" s="5"/>
      <c r="NBV4" s="5"/>
      <c r="NBW4" s="5"/>
      <c r="NBX4" s="5"/>
      <c r="NBY4" s="5"/>
      <c r="NBZ4" s="5"/>
      <c r="NCA4" s="5"/>
      <c r="NCB4" s="5"/>
      <c r="NCC4" s="5"/>
      <c r="NCD4" s="5"/>
      <c r="NCE4" s="5"/>
      <c r="NCF4" s="5"/>
      <c r="NCG4" s="5"/>
      <c r="NCH4" s="5"/>
      <c r="NCI4" s="5"/>
      <c r="NCJ4" s="5"/>
      <c r="NCK4" s="5"/>
      <c r="NCL4" s="5"/>
      <c r="NCM4" s="5"/>
      <c r="NCN4" s="5"/>
      <c r="NCO4" s="5"/>
      <c r="NCP4" s="5"/>
      <c r="NCQ4" s="5"/>
      <c r="NCR4" s="5"/>
      <c r="NCS4" s="5"/>
      <c r="NCT4" s="5"/>
      <c r="NCU4" s="5"/>
      <c r="NCV4" s="5"/>
      <c r="NCW4" s="5"/>
      <c r="NCX4" s="5"/>
      <c r="NCY4" s="5"/>
      <c r="NCZ4" s="5"/>
      <c r="NDA4" s="5"/>
      <c r="NDB4" s="5"/>
      <c r="NDC4" s="5"/>
      <c r="NDD4" s="5"/>
      <c r="NDE4" s="5"/>
      <c r="NDF4" s="5"/>
      <c r="NDG4" s="5"/>
      <c r="NDH4" s="5"/>
      <c r="NDI4" s="5"/>
      <c r="NDJ4" s="5"/>
      <c r="NDK4" s="5"/>
      <c r="NDL4" s="5"/>
      <c r="NDM4" s="5"/>
      <c r="NDN4" s="5"/>
      <c r="NDO4" s="5"/>
      <c r="NDP4" s="5"/>
      <c r="NDQ4" s="5"/>
      <c r="NDR4" s="5"/>
      <c r="NDS4" s="5"/>
      <c r="NDT4" s="5"/>
      <c r="NDU4" s="5"/>
      <c r="NDV4" s="5"/>
      <c r="NDW4" s="5"/>
      <c r="NDX4" s="5"/>
      <c r="NDY4" s="5"/>
      <c r="NDZ4" s="5"/>
      <c r="NEA4" s="5"/>
      <c r="NEB4" s="5"/>
      <c r="NEC4" s="5"/>
      <c r="NED4" s="5"/>
      <c r="NEE4" s="5"/>
      <c r="NEF4" s="5"/>
      <c r="NEG4" s="5"/>
      <c r="NEH4" s="5"/>
      <c r="NEI4" s="5"/>
      <c r="NEJ4" s="5"/>
      <c r="NEK4" s="5"/>
      <c r="NEL4" s="5"/>
      <c r="NEM4" s="5"/>
      <c r="NEN4" s="5"/>
      <c r="NEO4" s="5"/>
      <c r="NEP4" s="5"/>
      <c r="NEQ4" s="5"/>
      <c r="NER4" s="5"/>
      <c r="NES4" s="5"/>
      <c r="NET4" s="5"/>
      <c r="NEU4" s="5"/>
      <c r="NEV4" s="5"/>
      <c r="NEW4" s="5"/>
      <c r="NEX4" s="5"/>
      <c r="NEY4" s="5"/>
      <c r="NEZ4" s="5"/>
      <c r="NFA4" s="5"/>
      <c r="NFB4" s="5"/>
      <c r="NFC4" s="5"/>
      <c r="NFD4" s="5"/>
      <c r="NFE4" s="5"/>
      <c r="NFF4" s="5"/>
      <c r="NFG4" s="5"/>
      <c r="NFH4" s="5"/>
      <c r="NFI4" s="5"/>
      <c r="NFJ4" s="5"/>
      <c r="NFK4" s="5"/>
      <c r="NFL4" s="5"/>
      <c r="NFM4" s="5"/>
      <c r="NFN4" s="5"/>
      <c r="NFO4" s="5"/>
      <c r="NFP4" s="5"/>
      <c r="NFQ4" s="5"/>
      <c r="NFR4" s="5"/>
      <c r="NFS4" s="5"/>
      <c r="NFT4" s="5"/>
      <c r="NFU4" s="5"/>
      <c r="NFV4" s="5"/>
      <c r="NFW4" s="5"/>
      <c r="NFX4" s="5"/>
      <c r="NFY4" s="5"/>
      <c r="NFZ4" s="5"/>
      <c r="NGA4" s="5"/>
      <c r="NGB4" s="5"/>
      <c r="NGC4" s="5"/>
      <c r="NGD4" s="5"/>
      <c r="NGE4" s="5"/>
      <c r="NGF4" s="5"/>
      <c r="NGG4" s="5"/>
      <c r="NGH4" s="5"/>
      <c r="NGI4" s="5"/>
      <c r="NGJ4" s="5"/>
      <c r="NGK4" s="5"/>
      <c r="NGL4" s="5"/>
      <c r="NGM4" s="5"/>
      <c r="NGN4" s="5"/>
      <c r="NGO4" s="5"/>
      <c r="NGP4" s="5"/>
      <c r="NGQ4" s="5"/>
      <c r="NGR4" s="5"/>
      <c r="NGS4" s="5"/>
      <c r="NGT4" s="5"/>
      <c r="NGU4" s="5"/>
      <c r="NGV4" s="5"/>
      <c r="NGW4" s="5"/>
      <c r="NGX4" s="5"/>
      <c r="NGY4" s="5"/>
      <c r="NGZ4" s="5"/>
      <c r="NHA4" s="5"/>
      <c r="NHB4" s="5"/>
      <c r="NHC4" s="5"/>
      <c r="NHD4" s="5"/>
      <c r="NHE4" s="5"/>
      <c r="NHF4" s="5"/>
      <c r="NHG4" s="5"/>
      <c r="NHH4" s="5"/>
      <c r="NHI4" s="5"/>
      <c r="NHJ4" s="5"/>
      <c r="NHK4" s="5"/>
      <c r="NHL4" s="5"/>
      <c r="NHM4" s="5"/>
      <c r="NHN4" s="5"/>
      <c r="NHO4" s="5"/>
      <c r="NHP4" s="5"/>
      <c r="NHQ4" s="5"/>
      <c r="NHR4" s="5"/>
      <c r="NHS4" s="5"/>
      <c r="NHT4" s="5"/>
      <c r="NHU4" s="5"/>
      <c r="NHV4" s="5"/>
      <c r="NHW4" s="5"/>
      <c r="NHX4" s="5"/>
      <c r="NHY4" s="5"/>
      <c r="NHZ4" s="5"/>
      <c r="NIA4" s="5"/>
      <c r="NIB4" s="5"/>
      <c r="NIC4" s="5"/>
      <c r="NID4" s="5"/>
      <c r="NIE4" s="5"/>
      <c r="NIF4" s="5"/>
      <c r="NIG4" s="5"/>
      <c r="NIH4" s="5"/>
      <c r="NII4" s="5"/>
      <c r="NIJ4" s="5"/>
      <c r="NIK4" s="5"/>
      <c r="NIL4" s="5"/>
      <c r="NIM4" s="5"/>
      <c r="NIN4" s="5"/>
      <c r="NIO4" s="5"/>
      <c r="NIP4" s="5"/>
      <c r="NIQ4" s="5"/>
      <c r="NIR4" s="5"/>
      <c r="NIS4" s="5"/>
      <c r="NIT4" s="5"/>
      <c r="NIU4" s="5"/>
      <c r="NIV4" s="5"/>
      <c r="NIW4" s="5"/>
      <c r="NIX4" s="5"/>
      <c r="NIY4" s="5"/>
      <c r="NIZ4" s="5"/>
      <c r="NJA4" s="5"/>
      <c r="NJB4" s="5"/>
      <c r="NJC4" s="5"/>
      <c r="NJD4" s="5"/>
      <c r="NJE4" s="5"/>
      <c r="NJF4" s="5"/>
      <c r="NJG4" s="5"/>
      <c r="NJH4" s="5"/>
      <c r="NJI4" s="5"/>
      <c r="NJJ4" s="5"/>
      <c r="NJK4" s="5"/>
      <c r="NJL4" s="5"/>
      <c r="NJM4" s="5"/>
      <c r="NJN4" s="5"/>
      <c r="NJO4" s="5"/>
      <c r="NJP4" s="5"/>
      <c r="NJQ4" s="5"/>
      <c r="NJR4" s="5"/>
      <c r="NJS4" s="5"/>
      <c r="NJT4" s="5"/>
      <c r="NJU4" s="5"/>
      <c r="NJV4" s="5"/>
      <c r="NJW4" s="5"/>
      <c r="NJX4" s="5"/>
      <c r="NJY4" s="5"/>
      <c r="NJZ4" s="5"/>
      <c r="NKA4" s="5"/>
      <c r="NKB4" s="5"/>
      <c r="NKC4" s="5"/>
      <c r="NKD4" s="5"/>
      <c r="NKE4" s="5"/>
      <c r="NKF4" s="5"/>
      <c r="NKG4" s="5"/>
      <c r="NKH4" s="5"/>
      <c r="NKI4" s="5"/>
      <c r="NKJ4" s="5"/>
      <c r="NKK4" s="5"/>
      <c r="NKL4" s="5"/>
      <c r="NKM4" s="5"/>
      <c r="NKN4" s="5"/>
      <c r="NKO4" s="5"/>
      <c r="NKP4" s="5"/>
      <c r="NKQ4" s="5"/>
      <c r="NKR4" s="5"/>
      <c r="NKS4" s="5"/>
      <c r="NKT4" s="5"/>
      <c r="NKU4" s="5"/>
      <c r="NKV4" s="5"/>
      <c r="NKW4" s="5"/>
      <c r="NKX4" s="5"/>
      <c r="NKY4" s="5"/>
      <c r="NKZ4" s="5"/>
      <c r="NLA4" s="5"/>
      <c r="NLB4" s="5"/>
      <c r="NLC4" s="5"/>
      <c r="NLD4" s="5"/>
      <c r="NLE4" s="5"/>
      <c r="NLF4" s="5"/>
      <c r="NLG4" s="5"/>
      <c r="NLH4" s="5"/>
      <c r="NLI4" s="5"/>
      <c r="NLJ4" s="5"/>
      <c r="NLK4" s="5"/>
      <c r="NLL4" s="5"/>
      <c r="NLM4" s="5"/>
      <c r="NLN4" s="5"/>
      <c r="NLO4" s="5"/>
      <c r="NLP4" s="5"/>
      <c r="NLQ4" s="5"/>
      <c r="NLR4" s="5"/>
      <c r="NLS4" s="5"/>
      <c r="NLT4" s="5"/>
      <c r="NLU4" s="5"/>
      <c r="NLV4" s="5"/>
      <c r="NLW4" s="5"/>
      <c r="NLX4" s="5"/>
      <c r="NLY4" s="5"/>
      <c r="NLZ4" s="5"/>
      <c r="NMA4" s="5"/>
      <c r="NMB4" s="5"/>
      <c r="NMC4" s="5"/>
      <c r="NMD4" s="5"/>
      <c r="NME4" s="5"/>
      <c r="NMF4" s="5"/>
      <c r="NMG4" s="5"/>
      <c r="NMH4" s="5"/>
      <c r="NMI4" s="5"/>
      <c r="NMJ4" s="5"/>
      <c r="NMK4" s="5"/>
      <c r="NML4" s="5"/>
      <c r="NMM4" s="5"/>
      <c r="NMN4" s="5"/>
      <c r="NMO4" s="5"/>
      <c r="NMP4" s="5"/>
      <c r="NMQ4" s="5"/>
      <c r="NMR4" s="5"/>
      <c r="NMS4" s="5"/>
      <c r="NMT4" s="5"/>
      <c r="NMU4" s="5"/>
      <c r="NMV4" s="5"/>
      <c r="NMW4" s="5"/>
      <c r="NMX4" s="5"/>
      <c r="NMY4" s="5"/>
      <c r="NMZ4" s="5"/>
      <c r="NNA4" s="5"/>
      <c r="NNB4" s="5"/>
      <c r="NNC4" s="5"/>
      <c r="NND4" s="5"/>
      <c r="NNE4" s="5"/>
      <c r="NNF4" s="5"/>
      <c r="NNG4" s="5"/>
      <c r="NNH4" s="5"/>
      <c r="NNI4" s="5"/>
      <c r="NNJ4" s="5"/>
      <c r="NNK4" s="5"/>
      <c r="NNL4" s="5"/>
      <c r="NNM4" s="5"/>
      <c r="NNN4" s="5"/>
      <c r="NNO4" s="5"/>
      <c r="NNP4" s="5"/>
      <c r="NNQ4" s="5"/>
      <c r="NNR4" s="5"/>
      <c r="NNS4" s="5"/>
      <c r="NNT4" s="5"/>
      <c r="NNU4" s="5"/>
      <c r="NNV4" s="5"/>
      <c r="NNW4" s="5"/>
      <c r="NNX4" s="5"/>
      <c r="NNY4" s="5"/>
      <c r="NNZ4" s="5"/>
      <c r="NOA4" s="5"/>
      <c r="NOB4" s="5"/>
      <c r="NOC4" s="5"/>
      <c r="NOD4" s="5"/>
      <c r="NOE4" s="5"/>
      <c r="NOF4" s="5"/>
      <c r="NOG4" s="5"/>
      <c r="NOH4" s="5"/>
      <c r="NOI4" s="5"/>
      <c r="NOJ4" s="5"/>
      <c r="NOK4" s="5"/>
      <c r="NOL4" s="5"/>
      <c r="NOM4" s="5"/>
      <c r="NON4" s="5"/>
      <c r="NOO4" s="5"/>
      <c r="NOP4" s="5"/>
      <c r="NOQ4" s="5"/>
      <c r="NOR4" s="5"/>
      <c r="NOS4" s="5"/>
      <c r="NOT4" s="5"/>
      <c r="NOU4" s="5"/>
      <c r="NOV4" s="5"/>
      <c r="NOW4" s="5"/>
      <c r="NOX4" s="5"/>
      <c r="NOY4" s="5"/>
      <c r="NOZ4" s="5"/>
      <c r="NPA4" s="5"/>
      <c r="NPB4" s="5"/>
      <c r="NPC4" s="5"/>
      <c r="NPD4" s="5"/>
      <c r="NPE4" s="5"/>
      <c r="NPF4" s="5"/>
      <c r="NPG4" s="5"/>
      <c r="NPH4" s="5"/>
      <c r="NPI4" s="5"/>
      <c r="NPJ4" s="5"/>
      <c r="NPK4" s="5"/>
      <c r="NPL4" s="5"/>
      <c r="NPM4" s="5"/>
      <c r="NPN4" s="5"/>
      <c r="NPO4" s="5"/>
      <c r="NPP4" s="5"/>
      <c r="NPQ4" s="5"/>
      <c r="NPR4" s="5"/>
      <c r="NPS4" s="5"/>
      <c r="NPT4" s="5"/>
      <c r="NPU4" s="5"/>
      <c r="NPV4" s="5"/>
      <c r="NPW4" s="5"/>
      <c r="NPX4" s="5"/>
      <c r="NPY4" s="5"/>
      <c r="NPZ4" s="5"/>
      <c r="NQA4" s="5"/>
      <c r="NQB4" s="5"/>
      <c r="NQC4" s="5"/>
      <c r="NQD4" s="5"/>
      <c r="NQE4" s="5"/>
      <c r="NQF4" s="5"/>
      <c r="NQG4" s="5"/>
      <c r="NQH4" s="5"/>
      <c r="NQI4" s="5"/>
      <c r="NQJ4" s="5"/>
      <c r="NQK4" s="5"/>
      <c r="NQL4" s="5"/>
      <c r="NQM4" s="5"/>
      <c r="NQN4" s="5"/>
      <c r="NQO4" s="5"/>
      <c r="NQP4" s="5"/>
      <c r="NQQ4" s="5"/>
      <c r="NQR4" s="5"/>
      <c r="NQS4" s="5"/>
      <c r="NQT4" s="5"/>
      <c r="NQU4" s="5"/>
      <c r="NQV4" s="5"/>
      <c r="NQW4" s="5"/>
      <c r="NQX4" s="5"/>
      <c r="NQY4" s="5"/>
      <c r="NQZ4" s="5"/>
      <c r="NRA4" s="5"/>
      <c r="NRB4" s="5"/>
      <c r="NRC4" s="5"/>
      <c r="NRD4" s="5"/>
      <c r="NRE4" s="5"/>
      <c r="NRF4" s="5"/>
      <c r="NRG4" s="5"/>
      <c r="NRH4" s="5"/>
      <c r="NRI4" s="5"/>
      <c r="NRJ4" s="5"/>
      <c r="NRK4" s="5"/>
      <c r="NRL4" s="5"/>
      <c r="NRM4" s="5"/>
      <c r="NRN4" s="5"/>
      <c r="NRO4" s="5"/>
      <c r="NRP4" s="5"/>
      <c r="NRQ4" s="5"/>
      <c r="NRR4" s="5"/>
      <c r="NRS4" s="5"/>
      <c r="NRT4" s="5"/>
      <c r="NRU4" s="5"/>
      <c r="NRV4" s="5"/>
      <c r="NRW4" s="5"/>
      <c r="NRX4" s="5"/>
      <c r="NRY4" s="5"/>
      <c r="NRZ4" s="5"/>
      <c r="NSA4" s="5"/>
      <c r="NSB4" s="5"/>
      <c r="NSC4" s="5"/>
      <c r="NSD4" s="5"/>
      <c r="NSE4" s="5"/>
      <c r="NSF4" s="5"/>
      <c r="NSG4" s="5"/>
      <c r="NSH4" s="5"/>
      <c r="NSI4" s="5"/>
      <c r="NSJ4" s="5"/>
      <c r="NSK4" s="5"/>
      <c r="NSL4" s="5"/>
      <c r="NSM4" s="5"/>
      <c r="NSN4" s="5"/>
      <c r="NSO4" s="5"/>
      <c r="NSP4" s="5"/>
      <c r="NSQ4" s="5"/>
      <c r="NSR4" s="5"/>
      <c r="NSS4" s="5"/>
      <c r="NST4" s="5"/>
      <c r="NSU4" s="5"/>
      <c r="NSV4" s="5"/>
      <c r="NSW4" s="5"/>
      <c r="NSX4" s="5"/>
      <c r="NSY4" s="5"/>
      <c r="NSZ4" s="5"/>
      <c r="NTA4" s="5"/>
      <c r="NTB4" s="5"/>
      <c r="NTC4" s="5"/>
      <c r="NTD4" s="5"/>
      <c r="NTE4" s="5"/>
      <c r="NTF4" s="5"/>
      <c r="NTG4" s="5"/>
      <c r="NTH4" s="5"/>
      <c r="NTI4" s="5"/>
      <c r="NTJ4" s="5"/>
      <c r="NTK4" s="5"/>
      <c r="NTL4" s="5"/>
      <c r="NTM4" s="5"/>
      <c r="NTN4" s="5"/>
      <c r="NTO4" s="5"/>
      <c r="NTP4" s="5"/>
      <c r="NTQ4" s="5"/>
      <c r="NTR4" s="5"/>
      <c r="NTS4" s="5"/>
      <c r="NTT4" s="5"/>
      <c r="NTU4" s="5"/>
      <c r="NTV4" s="5"/>
      <c r="NTW4" s="5"/>
      <c r="NTX4" s="5"/>
      <c r="NTY4" s="5"/>
      <c r="NTZ4" s="5"/>
      <c r="NUA4" s="5"/>
      <c r="NUB4" s="5"/>
      <c r="NUC4" s="5"/>
      <c r="NUD4" s="5"/>
      <c r="NUE4" s="5"/>
      <c r="NUF4" s="5"/>
      <c r="NUG4" s="5"/>
      <c r="NUH4" s="5"/>
      <c r="NUI4" s="5"/>
      <c r="NUJ4" s="5"/>
      <c r="NUK4" s="5"/>
      <c r="NUL4" s="5"/>
      <c r="NUM4" s="5"/>
      <c r="NUN4" s="5"/>
      <c r="NUO4" s="5"/>
      <c r="NUP4" s="5"/>
      <c r="NUQ4" s="5"/>
      <c r="NUR4" s="5"/>
      <c r="NUS4" s="5"/>
      <c r="NUT4" s="5"/>
      <c r="NUU4" s="5"/>
      <c r="NUV4" s="5"/>
      <c r="NUW4" s="5"/>
      <c r="NUX4" s="5"/>
      <c r="NUY4" s="5"/>
      <c r="NUZ4" s="5"/>
      <c r="NVA4" s="5"/>
      <c r="NVB4" s="5"/>
      <c r="NVC4" s="5"/>
      <c r="NVD4" s="5"/>
      <c r="NVE4" s="5"/>
      <c r="NVF4" s="5"/>
      <c r="NVG4" s="5"/>
      <c r="NVH4" s="5"/>
      <c r="NVI4" s="5"/>
      <c r="NVJ4" s="5"/>
      <c r="NVK4" s="5"/>
      <c r="NVL4" s="5"/>
      <c r="NVM4" s="5"/>
      <c r="NVN4" s="5"/>
      <c r="NVO4" s="5"/>
      <c r="NVP4" s="5"/>
      <c r="NVQ4" s="5"/>
      <c r="NVR4" s="5"/>
      <c r="NVS4" s="5"/>
      <c r="NVT4" s="5"/>
      <c r="NVU4" s="5"/>
      <c r="NVV4" s="5"/>
      <c r="NVW4" s="5"/>
      <c r="NVX4" s="5"/>
      <c r="NVY4" s="5"/>
      <c r="NVZ4" s="5"/>
      <c r="NWA4" s="5"/>
      <c r="NWB4" s="5"/>
      <c r="NWC4" s="5"/>
      <c r="NWD4" s="5"/>
      <c r="NWE4" s="5"/>
      <c r="NWF4" s="5"/>
      <c r="NWG4" s="5"/>
      <c r="NWH4" s="5"/>
      <c r="NWI4" s="5"/>
      <c r="NWJ4" s="5"/>
      <c r="NWK4" s="5"/>
      <c r="NWL4" s="5"/>
      <c r="NWM4" s="5"/>
      <c r="NWN4" s="5"/>
      <c r="NWO4" s="5"/>
      <c r="NWP4" s="5"/>
      <c r="NWQ4" s="5"/>
      <c r="NWR4" s="5"/>
      <c r="NWS4" s="5"/>
      <c r="NWT4" s="5"/>
      <c r="NWU4" s="5"/>
      <c r="NWV4" s="5"/>
      <c r="NWW4" s="5"/>
      <c r="NWX4" s="5"/>
      <c r="NWY4" s="5"/>
      <c r="NWZ4" s="5"/>
      <c r="NXA4" s="5"/>
      <c r="NXB4" s="5"/>
      <c r="NXC4" s="5"/>
      <c r="NXD4" s="5"/>
      <c r="NXE4" s="5"/>
      <c r="NXF4" s="5"/>
      <c r="NXG4" s="5"/>
      <c r="NXH4" s="5"/>
      <c r="NXI4" s="5"/>
      <c r="NXJ4" s="5"/>
      <c r="NXK4" s="5"/>
      <c r="NXL4" s="5"/>
      <c r="NXM4" s="5"/>
      <c r="NXN4" s="5"/>
      <c r="NXO4" s="5"/>
      <c r="NXP4" s="5"/>
      <c r="NXQ4" s="5"/>
      <c r="NXR4" s="5"/>
      <c r="NXS4" s="5"/>
      <c r="NXT4" s="5"/>
      <c r="NXU4" s="5"/>
      <c r="NXV4" s="5"/>
      <c r="NXW4" s="5"/>
      <c r="NXX4" s="5"/>
      <c r="NXY4" s="5"/>
      <c r="NXZ4" s="5"/>
      <c r="NYA4" s="5"/>
      <c r="NYB4" s="5"/>
      <c r="NYC4" s="5"/>
      <c r="NYD4" s="5"/>
      <c r="NYE4" s="5"/>
      <c r="NYF4" s="5"/>
      <c r="NYG4" s="5"/>
      <c r="NYH4" s="5"/>
      <c r="NYI4" s="5"/>
      <c r="NYJ4" s="5"/>
      <c r="NYK4" s="5"/>
      <c r="NYL4" s="5"/>
      <c r="NYM4" s="5"/>
      <c r="NYN4" s="5"/>
      <c r="NYO4" s="5"/>
      <c r="NYP4" s="5"/>
      <c r="NYQ4" s="5"/>
      <c r="NYR4" s="5"/>
      <c r="NYS4" s="5"/>
      <c r="NYT4" s="5"/>
      <c r="NYU4" s="5"/>
      <c r="NYV4" s="5"/>
      <c r="NYW4" s="5"/>
      <c r="NYX4" s="5"/>
      <c r="NYY4" s="5"/>
      <c r="NYZ4" s="5"/>
      <c r="NZA4" s="5"/>
      <c r="NZB4" s="5"/>
      <c r="NZC4" s="5"/>
      <c r="NZD4" s="5"/>
      <c r="NZE4" s="5"/>
      <c r="NZF4" s="5"/>
      <c r="NZG4" s="5"/>
      <c r="NZH4" s="5"/>
      <c r="NZI4" s="5"/>
      <c r="NZJ4" s="5"/>
      <c r="NZK4" s="5"/>
      <c r="NZL4" s="5"/>
      <c r="NZM4" s="5"/>
      <c r="NZN4" s="5"/>
      <c r="NZO4" s="5"/>
      <c r="NZP4" s="5"/>
      <c r="NZQ4" s="5"/>
      <c r="NZR4" s="5"/>
      <c r="NZS4" s="5"/>
      <c r="NZT4" s="5"/>
      <c r="NZU4" s="5"/>
      <c r="NZV4" s="5"/>
      <c r="NZW4" s="5"/>
      <c r="NZX4" s="5"/>
      <c r="NZY4" s="5"/>
      <c r="NZZ4" s="5"/>
      <c r="OAA4" s="5"/>
      <c r="OAB4" s="5"/>
      <c r="OAC4" s="5"/>
      <c r="OAD4" s="5"/>
      <c r="OAE4" s="5"/>
      <c r="OAF4" s="5"/>
      <c r="OAG4" s="5"/>
      <c r="OAH4" s="5"/>
      <c r="OAI4" s="5"/>
      <c r="OAJ4" s="5"/>
      <c r="OAK4" s="5"/>
      <c r="OAL4" s="5"/>
      <c r="OAM4" s="5"/>
      <c r="OAN4" s="5"/>
      <c r="OAO4" s="5"/>
      <c r="OAP4" s="5"/>
      <c r="OAQ4" s="5"/>
      <c r="OAR4" s="5"/>
      <c r="OAS4" s="5"/>
      <c r="OAT4" s="5"/>
      <c r="OAU4" s="5"/>
      <c r="OAV4" s="5"/>
      <c r="OAW4" s="5"/>
      <c r="OAX4" s="5"/>
      <c r="OAY4" s="5"/>
      <c r="OAZ4" s="5"/>
      <c r="OBA4" s="5"/>
      <c r="OBB4" s="5"/>
      <c r="OBC4" s="5"/>
      <c r="OBD4" s="5"/>
      <c r="OBE4" s="5"/>
      <c r="OBF4" s="5"/>
      <c r="OBG4" s="5"/>
      <c r="OBH4" s="5"/>
      <c r="OBI4" s="5"/>
      <c r="OBJ4" s="5"/>
      <c r="OBK4" s="5"/>
      <c r="OBL4" s="5"/>
      <c r="OBM4" s="5"/>
      <c r="OBN4" s="5"/>
      <c r="OBO4" s="5"/>
      <c r="OBP4" s="5"/>
      <c r="OBQ4" s="5"/>
      <c r="OBR4" s="5"/>
      <c r="OBS4" s="5"/>
      <c r="OBT4" s="5"/>
      <c r="OBU4" s="5"/>
      <c r="OBV4" s="5"/>
      <c r="OBW4" s="5"/>
      <c r="OBX4" s="5"/>
      <c r="OBY4" s="5"/>
      <c r="OBZ4" s="5"/>
      <c r="OCA4" s="5"/>
      <c r="OCB4" s="5"/>
      <c r="OCC4" s="5"/>
      <c r="OCD4" s="5"/>
      <c r="OCE4" s="5"/>
      <c r="OCF4" s="5"/>
      <c r="OCG4" s="5"/>
      <c r="OCH4" s="5"/>
      <c r="OCI4" s="5"/>
      <c r="OCJ4" s="5"/>
      <c r="OCK4" s="5"/>
      <c r="OCL4" s="5"/>
      <c r="OCM4" s="5"/>
      <c r="OCN4" s="5"/>
      <c r="OCO4" s="5"/>
      <c r="OCP4" s="5"/>
      <c r="OCQ4" s="5"/>
      <c r="OCR4" s="5"/>
      <c r="OCS4" s="5"/>
      <c r="OCT4" s="5"/>
      <c r="OCU4" s="5"/>
      <c r="OCV4" s="5"/>
      <c r="OCW4" s="5"/>
      <c r="OCX4" s="5"/>
      <c r="OCY4" s="5"/>
      <c r="OCZ4" s="5"/>
      <c r="ODA4" s="5"/>
      <c r="ODB4" s="5"/>
      <c r="ODC4" s="5"/>
      <c r="ODD4" s="5"/>
      <c r="ODE4" s="5"/>
      <c r="ODF4" s="5"/>
      <c r="ODG4" s="5"/>
      <c r="ODH4" s="5"/>
      <c r="ODI4" s="5"/>
      <c r="ODJ4" s="5"/>
      <c r="ODK4" s="5"/>
      <c r="ODL4" s="5"/>
      <c r="ODM4" s="5"/>
      <c r="ODN4" s="5"/>
      <c r="ODO4" s="5"/>
      <c r="ODP4" s="5"/>
      <c r="ODQ4" s="5"/>
      <c r="ODR4" s="5"/>
      <c r="ODS4" s="5"/>
      <c r="ODT4" s="5"/>
      <c r="ODU4" s="5"/>
      <c r="ODV4" s="5"/>
      <c r="ODW4" s="5"/>
      <c r="ODX4" s="5"/>
      <c r="ODY4" s="5"/>
      <c r="ODZ4" s="5"/>
      <c r="OEA4" s="5"/>
      <c r="OEB4" s="5"/>
      <c r="OEC4" s="5"/>
      <c r="OED4" s="5"/>
      <c r="OEE4" s="5"/>
      <c r="OEF4" s="5"/>
      <c r="OEG4" s="5"/>
      <c r="OEH4" s="5"/>
      <c r="OEI4" s="5"/>
      <c r="OEJ4" s="5"/>
      <c r="OEK4" s="5"/>
      <c r="OEL4" s="5"/>
      <c r="OEM4" s="5"/>
      <c r="OEN4" s="5"/>
      <c r="OEO4" s="5"/>
      <c r="OEP4" s="5"/>
      <c r="OEQ4" s="5"/>
      <c r="OER4" s="5"/>
      <c r="OES4" s="5"/>
      <c r="OET4" s="5"/>
      <c r="OEU4" s="5"/>
      <c r="OEV4" s="5"/>
      <c r="OEW4" s="5"/>
      <c r="OEX4" s="5"/>
      <c r="OEY4" s="5"/>
      <c r="OEZ4" s="5"/>
      <c r="OFA4" s="5"/>
      <c r="OFB4" s="5"/>
      <c r="OFC4" s="5"/>
      <c r="OFD4" s="5"/>
      <c r="OFE4" s="5"/>
      <c r="OFF4" s="5"/>
      <c r="OFG4" s="5"/>
      <c r="OFH4" s="5"/>
      <c r="OFI4" s="5"/>
      <c r="OFJ4" s="5"/>
      <c r="OFK4" s="5"/>
      <c r="OFL4" s="5"/>
      <c r="OFM4" s="5"/>
      <c r="OFN4" s="5"/>
      <c r="OFO4" s="5"/>
      <c r="OFP4" s="5"/>
      <c r="OFQ4" s="5"/>
      <c r="OFR4" s="5"/>
      <c r="OFS4" s="5"/>
      <c r="OFT4" s="5"/>
      <c r="OFU4" s="5"/>
      <c r="OFV4" s="5"/>
      <c r="OFW4" s="5"/>
      <c r="OFX4" s="5"/>
      <c r="OFY4" s="5"/>
      <c r="OFZ4" s="5"/>
      <c r="OGA4" s="5"/>
      <c r="OGB4" s="5"/>
      <c r="OGC4" s="5"/>
      <c r="OGD4" s="5"/>
      <c r="OGE4" s="5"/>
      <c r="OGF4" s="5"/>
      <c r="OGG4" s="5"/>
      <c r="OGH4" s="5"/>
      <c r="OGI4" s="5"/>
      <c r="OGJ4" s="5"/>
      <c r="OGK4" s="5"/>
      <c r="OGL4" s="5"/>
      <c r="OGM4" s="5"/>
      <c r="OGN4" s="5"/>
      <c r="OGO4" s="5"/>
      <c r="OGP4" s="5"/>
      <c r="OGQ4" s="5"/>
      <c r="OGR4" s="5"/>
      <c r="OGS4" s="5"/>
      <c r="OGT4" s="5"/>
      <c r="OGU4" s="5"/>
      <c r="OGV4" s="5"/>
      <c r="OGW4" s="5"/>
      <c r="OGX4" s="5"/>
      <c r="OGY4" s="5"/>
      <c r="OGZ4" s="5"/>
      <c r="OHA4" s="5"/>
      <c r="OHB4" s="5"/>
      <c r="OHC4" s="5"/>
      <c r="OHD4" s="5"/>
      <c r="OHE4" s="5"/>
      <c r="OHF4" s="5"/>
      <c r="OHG4" s="5"/>
      <c r="OHH4" s="5"/>
      <c r="OHI4" s="5"/>
      <c r="OHJ4" s="5"/>
      <c r="OHK4" s="5"/>
      <c r="OHL4" s="5"/>
      <c r="OHM4" s="5"/>
      <c r="OHN4" s="5"/>
      <c r="OHO4" s="5"/>
      <c r="OHP4" s="5"/>
      <c r="OHQ4" s="5"/>
      <c r="OHR4" s="5"/>
      <c r="OHS4" s="5"/>
      <c r="OHT4" s="5"/>
      <c r="OHU4" s="5"/>
      <c r="OHV4" s="5"/>
      <c r="OHW4" s="5"/>
      <c r="OHX4" s="5"/>
      <c r="OHY4" s="5"/>
      <c r="OHZ4" s="5"/>
      <c r="OIA4" s="5"/>
      <c r="OIB4" s="5"/>
      <c r="OIC4" s="5"/>
      <c r="OID4" s="5"/>
      <c r="OIE4" s="5"/>
      <c r="OIF4" s="5"/>
      <c r="OIG4" s="5"/>
      <c r="OIH4" s="5"/>
      <c r="OII4" s="5"/>
      <c r="OIJ4" s="5"/>
      <c r="OIK4" s="5"/>
      <c r="OIL4" s="5"/>
      <c r="OIM4" s="5"/>
      <c r="OIN4" s="5"/>
      <c r="OIO4" s="5"/>
      <c r="OIP4" s="5"/>
      <c r="OIQ4" s="5"/>
      <c r="OIR4" s="5"/>
      <c r="OIS4" s="5"/>
      <c r="OIT4" s="5"/>
      <c r="OIU4" s="5"/>
      <c r="OIV4" s="5"/>
      <c r="OIW4" s="5"/>
      <c r="OIX4" s="5"/>
      <c r="OIY4" s="5"/>
      <c r="OIZ4" s="5"/>
      <c r="OJA4" s="5"/>
      <c r="OJB4" s="5"/>
      <c r="OJC4" s="5"/>
      <c r="OJD4" s="5"/>
      <c r="OJE4" s="5"/>
      <c r="OJF4" s="5"/>
      <c r="OJG4" s="5"/>
      <c r="OJH4" s="5"/>
      <c r="OJI4" s="5"/>
      <c r="OJJ4" s="5"/>
      <c r="OJK4" s="5"/>
      <c r="OJL4" s="5"/>
      <c r="OJM4" s="5"/>
      <c r="OJN4" s="5"/>
      <c r="OJO4" s="5"/>
      <c r="OJP4" s="5"/>
      <c r="OJQ4" s="5"/>
      <c r="OJR4" s="5"/>
      <c r="OJS4" s="5"/>
      <c r="OJT4" s="5"/>
      <c r="OJU4" s="5"/>
      <c r="OJV4" s="5"/>
      <c r="OJW4" s="5"/>
      <c r="OJX4" s="5"/>
      <c r="OJY4" s="5"/>
      <c r="OJZ4" s="5"/>
      <c r="OKA4" s="5"/>
      <c r="OKB4" s="5"/>
      <c r="OKC4" s="5"/>
      <c r="OKD4" s="5"/>
      <c r="OKE4" s="5"/>
      <c r="OKF4" s="5"/>
      <c r="OKG4" s="5"/>
      <c r="OKH4" s="5"/>
      <c r="OKI4" s="5"/>
      <c r="OKJ4" s="5"/>
      <c r="OKK4" s="5"/>
      <c r="OKL4" s="5"/>
      <c r="OKM4" s="5"/>
      <c r="OKN4" s="5"/>
      <c r="OKO4" s="5"/>
      <c r="OKP4" s="5"/>
      <c r="OKQ4" s="5"/>
      <c r="OKR4" s="5"/>
      <c r="OKS4" s="5"/>
      <c r="OKT4" s="5"/>
      <c r="OKU4" s="5"/>
      <c r="OKV4" s="5"/>
      <c r="OKW4" s="5"/>
      <c r="OKX4" s="5"/>
      <c r="OKY4" s="5"/>
      <c r="OKZ4" s="5"/>
      <c r="OLA4" s="5"/>
      <c r="OLB4" s="5"/>
      <c r="OLC4" s="5"/>
      <c r="OLD4" s="5"/>
      <c r="OLE4" s="5"/>
      <c r="OLF4" s="5"/>
      <c r="OLG4" s="5"/>
      <c r="OLH4" s="5"/>
      <c r="OLI4" s="5"/>
      <c r="OLJ4" s="5"/>
      <c r="OLK4" s="5"/>
      <c r="OLL4" s="5"/>
      <c r="OLM4" s="5"/>
      <c r="OLN4" s="5"/>
      <c r="OLO4" s="5"/>
      <c r="OLP4" s="5"/>
      <c r="OLQ4" s="5"/>
      <c r="OLR4" s="5"/>
      <c r="OLS4" s="5"/>
      <c r="OLT4" s="5"/>
      <c r="OLU4" s="5"/>
      <c r="OLV4" s="5"/>
      <c r="OLW4" s="5"/>
      <c r="OLX4" s="5"/>
      <c r="OLY4" s="5"/>
      <c r="OLZ4" s="5"/>
      <c r="OMA4" s="5"/>
      <c r="OMB4" s="5"/>
      <c r="OMC4" s="5"/>
      <c r="OMD4" s="5"/>
      <c r="OME4" s="5"/>
      <c r="OMF4" s="5"/>
      <c r="OMG4" s="5"/>
      <c r="OMH4" s="5"/>
      <c r="OMI4" s="5"/>
      <c r="OMJ4" s="5"/>
      <c r="OMK4" s="5"/>
      <c r="OML4" s="5"/>
      <c r="OMM4" s="5"/>
      <c r="OMN4" s="5"/>
      <c r="OMO4" s="5"/>
      <c r="OMP4" s="5"/>
      <c r="OMQ4" s="5"/>
      <c r="OMR4" s="5"/>
      <c r="OMS4" s="5"/>
      <c r="OMT4" s="5"/>
      <c r="OMU4" s="5"/>
      <c r="OMV4" s="5"/>
      <c r="OMW4" s="5"/>
      <c r="OMX4" s="5"/>
      <c r="OMY4" s="5"/>
      <c r="OMZ4" s="5"/>
      <c r="ONA4" s="5"/>
      <c r="ONB4" s="5"/>
      <c r="ONC4" s="5"/>
      <c r="OND4" s="5"/>
      <c r="ONE4" s="5"/>
      <c r="ONF4" s="5"/>
      <c r="ONG4" s="5"/>
      <c r="ONH4" s="5"/>
      <c r="ONI4" s="5"/>
      <c r="ONJ4" s="5"/>
      <c r="ONK4" s="5"/>
      <c r="ONL4" s="5"/>
      <c r="ONM4" s="5"/>
      <c r="ONN4" s="5"/>
      <c r="ONO4" s="5"/>
      <c r="ONP4" s="5"/>
      <c r="ONQ4" s="5"/>
      <c r="ONR4" s="5"/>
      <c r="ONS4" s="5"/>
      <c r="ONT4" s="5"/>
      <c r="ONU4" s="5"/>
      <c r="ONV4" s="5"/>
      <c r="ONW4" s="5"/>
      <c r="ONX4" s="5"/>
      <c r="ONY4" s="5"/>
      <c r="ONZ4" s="5"/>
      <c r="OOA4" s="5"/>
      <c r="OOB4" s="5"/>
      <c r="OOC4" s="5"/>
      <c r="OOD4" s="5"/>
      <c r="OOE4" s="5"/>
      <c r="OOF4" s="5"/>
      <c r="OOG4" s="5"/>
      <c r="OOH4" s="5"/>
      <c r="OOI4" s="5"/>
      <c r="OOJ4" s="5"/>
      <c r="OOK4" s="5"/>
      <c r="OOL4" s="5"/>
      <c r="OOM4" s="5"/>
      <c r="OON4" s="5"/>
      <c r="OOO4" s="5"/>
      <c r="OOP4" s="5"/>
      <c r="OOQ4" s="5"/>
      <c r="OOR4" s="5"/>
      <c r="OOS4" s="5"/>
      <c r="OOT4" s="5"/>
      <c r="OOU4" s="5"/>
      <c r="OOV4" s="5"/>
      <c r="OOW4" s="5"/>
      <c r="OOX4" s="5"/>
      <c r="OOY4" s="5"/>
      <c r="OOZ4" s="5"/>
      <c r="OPA4" s="5"/>
      <c r="OPB4" s="5"/>
      <c r="OPC4" s="5"/>
      <c r="OPD4" s="5"/>
      <c r="OPE4" s="5"/>
      <c r="OPF4" s="5"/>
      <c r="OPG4" s="5"/>
      <c r="OPH4" s="5"/>
      <c r="OPI4" s="5"/>
      <c r="OPJ4" s="5"/>
      <c r="OPK4" s="5"/>
      <c r="OPL4" s="5"/>
      <c r="OPM4" s="5"/>
      <c r="OPN4" s="5"/>
      <c r="OPO4" s="5"/>
      <c r="OPP4" s="5"/>
      <c r="OPQ4" s="5"/>
      <c r="OPR4" s="5"/>
      <c r="OPS4" s="5"/>
      <c r="OPT4" s="5"/>
      <c r="OPU4" s="5"/>
      <c r="OPV4" s="5"/>
      <c r="OPW4" s="5"/>
      <c r="OPX4" s="5"/>
      <c r="OPY4" s="5"/>
      <c r="OPZ4" s="5"/>
      <c r="OQA4" s="5"/>
      <c r="OQB4" s="5"/>
      <c r="OQC4" s="5"/>
      <c r="OQD4" s="5"/>
      <c r="OQE4" s="5"/>
      <c r="OQF4" s="5"/>
      <c r="OQG4" s="5"/>
      <c r="OQH4" s="5"/>
      <c r="OQI4" s="5"/>
      <c r="OQJ4" s="5"/>
      <c r="OQK4" s="5"/>
      <c r="OQL4" s="5"/>
      <c r="OQM4" s="5"/>
      <c r="OQN4" s="5"/>
      <c r="OQO4" s="5"/>
      <c r="OQP4" s="5"/>
      <c r="OQQ4" s="5"/>
      <c r="OQR4" s="5"/>
      <c r="OQS4" s="5"/>
      <c r="OQT4" s="5"/>
      <c r="OQU4" s="5"/>
      <c r="OQV4" s="5"/>
      <c r="OQW4" s="5"/>
      <c r="OQX4" s="5"/>
      <c r="OQY4" s="5"/>
      <c r="OQZ4" s="5"/>
      <c r="ORA4" s="5"/>
      <c r="ORB4" s="5"/>
      <c r="ORC4" s="5"/>
      <c r="ORD4" s="5"/>
      <c r="ORE4" s="5"/>
      <c r="ORF4" s="5"/>
      <c r="ORG4" s="5"/>
      <c r="ORH4" s="5"/>
      <c r="ORI4" s="5"/>
      <c r="ORJ4" s="5"/>
      <c r="ORK4" s="5"/>
      <c r="ORL4" s="5"/>
      <c r="ORM4" s="5"/>
      <c r="ORN4" s="5"/>
      <c r="ORO4" s="5"/>
      <c r="ORP4" s="5"/>
      <c r="ORQ4" s="5"/>
      <c r="ORR4" s="5"/>
      <c r="ORS4" s="5"/>
      <c r="ORT4" s="5"/>
      <c r="ORU4" s="5"/>
      <c r="ORV4" s="5"/>
      <c r="ORW4" s="5"/>
      <c r="ORX4" s="5"/>
      <c r="ORY4" s="5"/>
      <c r="ORZ4" s="5"/>
      <c r="OSA4" s="5"/>
      <c r="OSB4" s="5"/>
      <c r="OSC4" s="5"/>
      <c r="OSD4" s="5"/>
      <c r="OSE4" s="5"/>
      <c r="OSF4" s="5"/>
      <c r="OSG4" s="5"/>
      <c r="OSH4" s="5"/>
      <c r="OSI4" s="5"/>
      <c r="OSJ4" s="5"/>
      <c r="OSK4" s="5"/>
      <c r="OSL4" s="5"/>
      <c r="OSM4" s="5"/>
      <c r="OSN4" s="5"/>
      <c r="OSO4" s="5"/>
      <c r="OSP4" s="5"/>
      <c r="OSQ4" s="5"/>
      <c r="OSR4" s="5"/>
      <c r="OSS4" s="5"/>
      <c r="OST4" s="5"/>
      <c r="OSU4" s="5"/>
      <c r="OSV4" s="5"/>
      <c r="OSW4" s="5"/>
      <c r="OSX4" s="5"/>
      <c r="OSY4" s="5"/>
      <c r="OSZ4" s="5"/>
      <c r="OTA4" s="5"/>
      <c r="OTB4" s="5"/>
      <c r="OTC4" s="5"/>
      <c r="OTD4" s="5"/>
      <c r="OTE4" s="5"/>
      <c r="OTF4" s="5"/>
      <c r="OTG4" s="5"/>
      <c r="OTH4" s="5"/>
      <c r="OTI4" s="5"/>
      <c r="OTJ4" s="5"/>
      <c r="OTK4" s="5"/>
      <c r="OTL4" s="5"/>
      <c r="OTM4" s="5"/>
      <c r="OTN4" s="5"/>
      <c r="OTO4" s="5"/>
      <c r="OTP4" s="5"/>
      <c r="OTQ4" s="5"/>
      <c r="OTR4" s="5"/>
      <c r="OTS4" s="5"/>
      <c r="OTT4" s="5"/>
      <c r="OTU4" s="5"/>
      <c r="OTV4" s="5"/>
      <c r="OTW4" s="5"/>
      <c r="OTX4" s="5"/>
      <c r="OTY4" s="5"/>
      <c r="OTZ4" s="5"/>
      <c r="OUA4" s="5"/>
      <c r="OUB4" s="5"/>
      <c r="OUC4" s="5"/>
      <c r="OUD4" s="5"/>
      <c r="OUE4" s="5"/>
      <c r="OUF4" s="5"/>
      <c r="OUG4" s="5"/>
      <c r="OUH4" s="5"/>
      <c r="OUI4" s="5"/>
      <c r="OUJ4" s="5"/>
      <c r="OUK4" s="5"/>
      <c r="OUL4" s="5"/>
      <c r="OUM4" s="5"/>
      <c r="OUN4" s="5"/>
      <c r="OUO4" s="5"/>
      <c r="OUP4" s="5"/>
      <c r="OUQ4" s="5"/>
      <c r="OUR4" s="5"/>
      <c r="OUS4" s="5"/>
      <c r="OUT4" s="5"/>
      <c r="OUU4" s="5"/>
      <c r="OUV4" s="5"/>
      <c r="OUW4" s="5"/>
      <c r="OUX4" s="5"/>
      <c r="OUY4" s="5"/>
      <c r="OUZ4" s="5"/>
      <c r="OVA4" s="5"/>
      <c r="OVB4" s="5"/>
      <c r="OVC4" s="5"/>
      <c r="OVD4" s="5"/>
      <c r="OVE4" s="5"/>
      <c r="OVF4" s="5"/>
      <c r="OVG4" s="5"/>
      <c r="OVH4" s="5"/>
      <c r="OVI4" s="5"/>
      <c r="OVJ4" s="5"/>
      <c r="OVK4" s="5"/>
      <c r="OVL4" s="5"/>
      <c r="OVM4" s="5"/>
      <c r="OVN4" s="5"/>
      <c r="OVO4" s="5"/>
      <c r="OVP4" s="5"/>
      <c r="OVQ4" s="5"/>
      <c r="OVR4" s="5"/>
      <c r="OVS4" s="5"/>
      <c r="OVT4" s="5"/>
      <c r="OVU4" s="5"/>
      <c r="OVV4" s="5"/>
      <c r="OVW4" s="5"/>
      <c r="OVX4" s="5"/>
      <c r="OVY4" s="5"/>
      <c r="OVZ4" s="5"/>
      <c r="OWA4" s="5"/>
      <c r="OWB4" s="5"/>
      <c r="OWC4" s="5"/>
      <c r="OWD4" s="5"/>
      <c r="OWE4" s="5"/>
      <c r="OWF4" s="5"/>
      <c r="OWG4" s="5"/>
      <c r="OWH4" s="5"/>
      <c r="OWI4" s="5"/>
      <c r="OWJ4" s="5"/>
      <c r="OWK4" s="5"/>
      <c r="OWL4" s="5"/>
      <c r="OWM4" s="5"/>
      <c r="OWN4" s="5"/>
      <c r="OWO4" s="5"/>
      <c r="OWP4" s="5"/>
      <c r="OWQ4" s="5"/>
      <c r="OWR4" s="5"/>
      <c r="OWS4" s="5"/>
      <c r="OWT4" s="5"/>
      <c r="OWU4" s="5"/>
      <c r="OWV4" s="5"/>
      <c r="OWW4" s="5"/>
      <c r="OWX4" s="5"/>
      <c r="OWY4" s="5"/>
      <c r="OWZ4" s="5"/>
      <c r="OXA4" s="5"/>
      <c r="OXB4" s="5"/>
      <c r="OXC4" s="5"/>
      <c r="OXD4" s="5"/>
      <c r="OXE4" s="5"/>
      <c r="OXF4" s="5"/>
      <c r="OXG4" s="5"/>
      <c r="OXH4" s="5"/>
      <c r="OXI4" s="5"/>
      <c r="OXJ4" s="5"/>
      <c r="OXK4" s="5"/>
      <c r="OXL4" s="5"/>
      <c r="OXM4" s="5"/>
      <c r="OXN4" s="5"/>
      <c r="OXO4" s="5"/>
      <c r="OXP4" s="5"/>
      <c r="OXQ4" s="5"/>
      <c r="OXR4" s="5"/>
      <c r="OXS4" s="5"/>
      <c r="OXT4" s="5"/>
      <c r="OXU4" s="5"/>
      <c r="OXV4" s="5"/>
      <c r="OXW4" s="5"/>
      <c r="OXX4" s="5"/>
      <c r="OXY4" s="5"/>
      <c r="OXZ4" s="5"/>
      <c r="OYA4" s="5"/>
      <c r="OYB4" s="5"/>
      <c r="OYC4" s="5"/>
      <c r="OYD4" s="5"/>
      <c r="OYE4" s="5"/>
      <c r="OYF4" s="5"/>
      <c r="OYG4" s="5"/>
      <c r="OYH4" s="5"/>
      <c r="OYI4" s="5"/>
      <c r="OYJ4" s="5"/>
      <c r="OYK4" s="5"/>
      <c r="OYL4" s="5"/>
      <c r="OYM4" s="5"/>
      <c r="OYN4" s="5"/>
      <c r="OYO4" s="5"/>
      <c r="OYP4" s="5"/>
      <c r="OYQ4" s="5"/>
      <c r="OYR4" s="5"/>
      <c r="OYS4" s="5"/>
      <c r="OYT4" s="5"/>
      <c r="OYU4" s="5"/>
      <c r="OYV4" s="5"/>
      <c r="OYW4" s="5"/>
      <c r="OYX4" s="5"/>
      <c r="OYY4" s="5"/>
      <c r="OYZ4" s="5"/>
      <c r="OZA4" s="5"/>
      <c r="OZB4" s="5"/>
      <c r="OZC4" s="5"/>
      <c r="OZD4" s="5"/>
      <c r="OZE4" s="5"/>
      <c r="OZF4" s="5"/>
      <c r="OZG4" s="5"/>
      <c r="OZH4" s="5"/>
      <c r="OZI4" s="5"/>
      <c r="OZJ4" s="5"/>
      <c r="OZK4" s="5"/>
      <c r="OZL4" s="5"/>
      <c r="OZM4" s="5"/>
      <c r="OZN4" s="5"/>
      <c r="OZO4" s="5"/>
      <c r="OZP4" s="5"/>
      <c r="OZQ4" s="5"/>
      <c r="OZR4" s="5"/>
      <c r="OZS4" s="5"/>
      <c r="OZT4" s="5"/>
      <c r="OZU4" s="5"/>
      <c r="OZV4" s="5"/>
      <c r="OZW4" s="5"/>
      <c r="OZX4" s="5"/>
      <c r="OZY4" s="5"/>
      <c r="OZZ4" s="5"/>
      <c r="PAA4" s="5"/>
      <c r="PAB4" s="5"/>
      <c r="PAC4" s="5"/>
      <c r="PAD4" s="5"/>
      <c r="PAE4" s="5"/>
      <c r="PAF4" s="5"/>
      <c r="PAG4" s="5"/>
      <c r="PAH4" s="5"/>
      <c r="PAI4" s="5"/>
      <c r="PAJ4" s="5"/>
      <c r="PAK4" s="5"/>
      <c r="PAL4" s="5"/>
      <c r="PAM4" s="5"/>
      <c r="PAN4" s="5"/>
      <c r="PAO4" s="5"/>
      <c r="PAP4" s="5"/>
      <c r="PAQ4" s="5"/>
      <c r="PAR4" s="5"/>
      <c r="PAS4" s="5"/>
      <c r="PAT4" s="5"/>
      <c r="PAU4" s="5"/>
      <c r="PAV4" s="5"/>
      <c r="PAW4" s="5"/>
      <c r="PAX4" s="5"/>
      <c r="PAY4" s="5"/>
      <c r="PAZ4" s="5"/>
      <c r="PBA4" s="5"/>
      <c r="PBB4" s="5"/>
      <c r="PBC4" s="5"/>
      <c r="PBD4" s="5"/>
      <c r="PBE4" s="5"/>
      <c r="PBF4" s="5"/>
      <c r="PBG4" s="5"/>
      <c r="PBH4" s="5"/>
      <c r="PBI4" s="5"/>
      <c r="PBJ4" s="5"/>
      <c r="PBK4" s="5"/>
      <c r="PBL4" s="5"/>
      <c r="PBM4" s="5"/>
      <c r="PBN4" s="5"/>
      <c r="PBO4" s="5"/>
      <c r="PBP4" s="5"/>
      <c r="PBQ4" s="5"/>
      <c r="PBR4" s="5"/>
      <c r="PBS4" s="5"/>
      <c r="PBT4" s="5"/>
      <c r="PBU4" s="5"/>
      <c r="PBV4" s="5"/>
      <c r="PBW4" s="5"/>
      <c r="PBX4" s="5"/>
      <c r="PBY4" s="5"/>
      <c r="PBZ4" s="5"/>
      <c r="PCA4" s="5"/>
      <c r="PCB4" s="5"/>
      <c r="PCC4" s="5"/>
      <c r="PCD4" s="5"/>
      <c r="PCE4" s="5"/>
      <c r="PCF4" s="5"/>
      <c r="PCG4" s="5"/>
      <c r="PCH4" s="5"/>
      <c r="PCI4" s="5"/>
      <c r="PCJ4" s="5"/>
      <c r="PCK4" s="5"/>
      <c r="PCL4" s="5"/>
      <c r="PCM4" s="5"/>
      <c r="PCN4" s="5"/>
      <c r="PCO4" s="5"/>
      <c r="PCP4" s="5"/>
      <c r="PCQ4" s="5"/>
      <c r="PCR4" s="5"/>
      <c r="PCS4" s="5"/>
      <c r="PCT4" s="5"/>
      <c r="PCU4" s="5"/>
      <c r="PCV4" s="5"/>
      <c r="PCW4" s="5"/>
      <c r="PCX4" s="5"/>
      <c r="PCY4" s="5"/>
      <c r="PCZ4" s="5"/>
      <c r="PDA4" s="5"/>
      <c r="PDB4" s="5"/>
      <c r="PDC4" s="5"/>
      <c r="PDD4" s="5"/>
      <c r="PDE4" s="5"/>
      <c r="PDF4" s="5"/>
      <c r="PDG4" s="5"/>
      <c r="PDH4" s="5"/>
      <c r="PDI4" s="5"/>
      <c r="PDJ4" s="5"/>
      <c r="PDK4" s="5"/>
      <c r="PDL4" s="5"/>
      <c r="PDM4" s="5"/>
      <c r="PDN4" s="5"/>
      <c r="PDO4" s="5"/>
      <c r="PDP4" s="5"/>
      <c r="PDQ4" s="5"/>
      <c r="PDR4" s="5"/>
      <c r="PDS4" s="5"/>
      <c r="PDT4" s="5"/>
      <c r="PDU4" s="5"/>
      <c r="PDV4" s="5"/>
      <c r="PDW4" s="5"/>
      <c r="PDX4" s="5"/>
      <c r="PDY4" s="5"/>
      <c r="PDZ4" s="5"/>
      <c r="PEA4" s="5"/>
      <c r="PEB4" s="5"/>
      <c r="PEC4" s="5"/>
      <c r="PED4" s="5"/>
      <c r="PEE4" s="5"/>
      <c r="PEF4" s="5"/>
      <c r="PEG4" s="5"/>
      <c r="PEH4" s="5"/>
      <c r="PEI4" s="5"/>
      <c r="PEJ4" s="5"/>
      <c r="PEK4" s="5"/>
      <c r="PEL4" s="5"/>
      <c r="PEM4" s="5"/>
      <c r="PEN4" s="5"/>
      <c r="PEO4" s="5"/>
      <c r="PEP4" s="5"/>
      <c r="PEQ4" s="5"/>
      <c r="PER4" s="5"/>
      <c r="PES4" s="5"/>
      <c r="PET4" s="5"/>
      <c r="PEU4" s="5"/>
      <c r="PEV4" s="5"/>
      <c r="PEW4" s="5"/>
      <c r="PEX4" s="5"/>
      <c r="PEY4" s="5"/>
      <c r="PEZ4" s="5"/>
      <c r="PFA4" s="5"/>
      <c r="PFB4" s="5"/>
      <c r="PFC4" s="5"/>
      <c r="PFD4" s="5"/>
      <c r="PFE4" s="5"/>
      <c r="PFF4" s="5"/>
      <c r="PFG4" s="5"/>
      <c r="PFH4" s="5"/>
      <c r="PFI4" s="5"/>
      <c r="PFJ4" s="5"/>
      <c r="PFK4" s="5"/>
      <c r="PFL4" s="5"/>
      <c r="PFM4" s="5"/>
      <c r="PFN4" s="5"/>
      <c r="PFO4" s="5"/>
      <c r="PFP4" s="5"/>
      <c r="PFQ4" s="5"/>
      <c r="PFR4" s="5"/>
      <c r="PFS4" s="5"/>
      <c r="PFT4" s="5"/>
      <c r="PFU4" s="5"/>
      <c r="PFV4" s="5"/>
      <c r="PFW4" s="5"/>
      <c r="PFX4" s="5"/>
      <c r="PFY4" s="5"/>
      <c r="PFZ4" s="5"/>
      <c r="PGA4" s="5"/>
      <c r="PGB4" s="5"/>
      <c r="PGC4" s="5"/>
      <c r="PGD4" s="5"/>
      <c r="PGE4" s="5"/>
      <c r="PGF4" s="5"/>
      <c r="PGG4" s="5"/>
      <c r="PGH4" s="5"/>
      <c r="PGI4" s="5"/>
      <c r="PGJ4" s="5"/>
      <c r="PGK4" s="5"/>
      <c r="PGL4" s="5"/>
      <c r="PGM4" s="5"/>
      <c r="PGN4" s="5"/>
      <c r="PGO4" s="5"/>
      <c r="PGP4" s="5"/>
      <c r="PGQ4" s="5"/>
      <c r="PGR4" s="5"/>
      <c r="PGS4" s="5"/>
      <c r="PGT4" s="5"/>
      <c r="PGU4" s="5"/>
      <c r="PGV4" s="5"/>
      <c r="PGW4" s="5"/>
      <c r="PGX4" s="5"/>
      <c r="PGY4" s="5"/>
      <c r="PGZ4" s="5"/>
      <c r="PHA4" s="5"/>
      <c r="PHB4" s="5"/>
      <c r="PHC4" s="5"/>
      <c r="PHD4" s="5"/>
      <c r="PHE4" s="5"/>
      <c r="PHF4" s="5"/>
      <c r="PHG4" s="5"/>
      <c r="PHH4" s="5"/>
      <c r="PHI4" s="5"/>
      <c r="PHJ4" s="5"/>
      <c r="PHK4" s="5"/>
      <c r="PHL4" s="5"/>
      <c r="PHM4" s="5"/>
      <c r="PHN4" s="5"/>
      <c r="PHO4" s="5"/>
      <c r="PHP4" s="5"/>
      <c r="PHQ4" s="5"/>
      <c r="PHR4" s="5"/>
      <c r="PHS4" s="5"/>
      <c r="PHT4" s="5"/>
      <c r="PHU4" s="5"/>
      <c r="PHV4" s="5"/>
      <c r="PHW4" s="5"/>
      <c r="PHX4" s="5"/>
      <c r="PHY4" s="5"/>
      <c r="PHZ4" s="5"/>
      <c r="PIA4" s="5"/>
      <c r="PIB4" s="5"/>
      <c r="PIC4" s="5"/>
      <c r="PID4" s="5"/>
      <c r="PIE4" s="5"/>
      <c r="PIF4" s="5"/>
      <c r="PIG4" s="5"/>
      <c r="PIH4" s="5"/>
      <c r="PII4" s="5"/>
      <c r="PIJ4" s="5"/>
      <c r="PIK4" s="5"/>
      <c r="PIL4" s="5"/>
      <c r="PIM4" s="5"/>
      <c r="PIN4" s="5"/>
      <c r="PIO4" s="5"/>
      <c r="PIP4" s="5"/>
      <c r="PIQ4" s="5"/>
      <c r="PIR4" s="5"/>
      <c r="PIS4" s="5"/>
      <c r="PIT4" s="5"/>
      <c r="PIU4" s="5"/>
      <c r="PIV4" s="5"/>
      <c r="PIW4" s="5"/>
      <c r="PIX4" s="5"/>
      <c r="PIY4" s="5"/>
      <c r="PIZ4" s="5"/>
      <c r="PJA4" s="5"/>
      <c r="PJB4" s="5"/>
      <c r="PJC4" s="5"/>
      <c r="PJD4" s="5"/>
      <c r="PJE4" s="5"/>
      <c r="PJF4" s="5"/>
      <c r="PJG4" s="5"/>
      <c r="PJH4" s="5"/>
      <c r="PJI4" s="5"/>
      <c r="PJJ4" s="5"/>
      <c r="PJK4" s="5"/>
      <c r="PJL4" s="5"/>
      <c r="PJM4" s="5"/>
      <c r="PJN4" s="5"/>
      <c r="PJO4" s="5"/>
      <c r="PJP4" s="5"/>
      <c r="PJQ4" s="5"/>
      <c r="PJR4" s="5"/>
      <c r="PJS4" s="5"/>
      <c r="PJT4" s="5"/>
      <c r="PJU4" s="5"/>
      <c r="PJV4" s="5"/>
      <c r="PJW4" s="5"/>
      <c r="PJX4" s="5"/>
      <c r="PJY4" s="5"/>
      <c r="PJZ4" s="5"/>
      <c r="PKA4" s="5"/>
      <c r="PKB4" s="5"/>
      <c r="PKC4" s="5"/>
      <c r="PKD4" s="5"/>
      <c r="PKE4" s="5"/>
      <c r="PKF4" s="5"/>
      <c r="PKG4" s="5"/>
      <c r="PKH4" s="5"/>
      <c r="PKI4" s="5"/>
      <c r="PKJ4" s="5"/>
      <c r="PKK4" s="5"/>
      <c r="PKL4" s="5"/>
      <c r="PKM4" s="5"/>
      <c r="PKN4" s="5"/>
      <c r="PKO4" s="5"/>
      <c r="PKP4" s="5"/>
      <c r="PKQ4" s="5"/>
      <c r="PKR4" s="5"/>
      <c r="PKS4" s="5"/>
      <c r="PKT4" s="5"/>
      <c r="PKU4" s="5"/>
      <c r="PKV4" s="5"/>
      <c r="PKW4" s="5"/>
      <c r="PKX4" s="5"/>
      <c r="PKY4" s="5"/>
      <c r="PKZ4" s="5"/>
      <c r="PLA4" s="5"/>
      <c r="PLB4" s="5"/>
      <c r="PLC4" s="5"/>
      <c r="PLD4" s="5"/>
      <c r="PLE4" s="5"/>
      <c r="PLF4" s="5"/>
      <c r="PLG4" s="5"/>
      <c r="PLH4" s="5"/>
      <c r="PLI4" s="5"/>
      <c r="PLJ4" s="5"/>
      <c r="PLK4" s="5"/>
      <c r="PLL4" s="5"/>
      <c r="PLM4" s="5"/>
      <c r="PLN4" s="5"/>
      <c r="PLO4" s="5"/>
      <c r="PLP4" s="5"/>
      <c r="PLQ4" s="5"/>
      <c r="PLR4" s="5"/>
      <c r="PLS4" s="5"/>
      <c r="PLT4" s="5"/>
      <c r="PLU4" s="5"/>
      <c r="PLV4" s="5"/>
      <c r="PLW4" s="5"/>
      <c r="PLX4" s="5"/>
      <c r="PLY4" s="5"/>
      <c r="PLZ4" s="5"/>
      <c r="PMA4" s="5"/>
      <c r="PMB4" s="5"/>
      <c r="PMC4" s="5"/>
      <c r="PMD4" s="5"/>
      <c r="PME4" s="5"/>
      <c r="PMF4" s="5"/>
      <c r="PMG4" s="5"/>
      <c r="PMH4" s="5"/>
      <c r="PMI4" s="5"/>
      <c r="PMJ4" s="5"/>
      <c r="PMK4" s="5"/>
      <c r="PML4" s="5"/>
      <c r="PMM4" s="5"/>
      <c r="PMN4" s="5"/>
      <c r="PMO4" s="5"/>
      <c r="PMP4" s="5"/>
      <c r="PMQ4" s="5"/>
      <c r="PMR4" s="5"/>
      <c r="PMS4" s="5"/>
      <c r="PMT4" s="5"/>
      <c r="PMU4" s="5"/>
      <c r="PMV4" s="5"/>
      <c r="PMW4" s="5"/>
      <c r="PMX4" s="5"/>
      <c r="PMY4" s="5"/>
      <c r="PMZ4" s="5"/>
      <c r="PNA4" s="5"/>
      <c r="PNB4" s="5"/>
      <c r="PNC4" s="5"/>
      <c r="PND4" s="5"/>
      <c r="PNE4" s="5"/>
      <c r="PNF4" s="5"/>
      <c r="PNG4" s="5"/>
      <c r="PNH4" s="5"/>
      <c r="PNI4" s="5"/>
      <c r="PNJ4" s="5"/>
      <c r="PNK4" s="5"/>
      <c r="PNL4" s="5"/>
      <c r="PNM4" s="5"/>
      <c r="PNN4" s="5"/>
      <c r="PNO4" s="5"/>
      <c r="PNP4" s="5"/>
      <c r="PNQ4" s="5"/>
      <c r="PNR4" s="5"/>
      <c r="PNS4" s="5"/>
      <c r="PNT4" s="5"/>
      <c r="PNU4" s="5"/>
      <c r="PNV4" s="5"/>
      <c r="PNW4" s="5"/>
      <c r="PNX4" s="5"/>
      <c r="PNY4" s="5"/>
      <c r="PNZ4" s="5"/>
      <c r="POA4" s="5"/>
      <c r="POB4" s="5"/>
      <c r="POC4" s="5"/>
      <c r="POD4" s="5"/>
      <c r="POE4" s="5"/>
      <c r="POF4" s="5"/>
      <c r="POG4" s="5"/>
      <c r="POH4" s="5"/>
      <c r="POI4" s="5"/>
      <c r="POJ4" s="5"/>
      <c r="POK4" s="5"/>
      <c r="POL4" s="5"/>
      <c r="POM4" s="5"/>
      <c r="PON4" s="5"/>
      <c r="POO4" s="5"/>
      <c r="POP4" s="5"/>
      <c r="POQ4" s="5"/>
      <c r="POR4" s="5"/>
      <c r="POS4" s="5"/>
      <c r="POT4" s="5"/>
      <c r="POU4" s="5"/>
      <c r="POV4" s="5"/>
      <c r="POW4" s="5"/>
      <c r="POX4" s="5"/>
      <c r="POY4" s="5"/>
      <c r="POZ4" s="5"/>
      <c r="PPA4" s="5"/>
      <c r="PPB4" s="5"/>
      <c r="PPC4" s="5"/>
      <c r="PPD4" s="5"/>
      <c r="PPE4" s="5"/>
      <c r="PPF4" s="5"/>
      <c r="PPG4" s="5"/>
      <c r="PPH4" s="5"/>
      <c r="PPI4" s="5"/>
      <c r="PPJ4" s="5"/>
      <c r="PPK4" s="5"/>
      <c r="PPL4" s="5"/>
      <c r="PPM4" s="5"/>
      <c r="PPN4" s="5"/>
      <c r="PPO4" s="5"/>
      <c r="PPP4" s="5"/>
      <c r="PPQ4" s="5"/>
      <c r="PPR4" s="5"/>
      <c r="PPS4" s="5"/>
      <c r="PPT4" s="5"/>
      <c r="PPU4" s="5"/>
      <c r="PPV4" s="5"/>
      <c r="PPW4" s="5"/>
      <c r="PPX4" s="5"/>
      <c r="PPY4" s="5"/>
      <c r="PPZ4" s="5"/>
      <c r="PQA4" s="5"/>
      <c r="PQB4" s="5"/>
      <c r="PQC4" s="5"/>
      <c r="PQD4" s="5"/>
      <c r="PQE4" s="5"/>
      <c r="PQF4" s="5"/>
      <c r="PQG4" s="5"/>
      <c r="PQH4" s="5"/>
      <c r="PQI4" s="5"/>
      <c r="PQJ4" s="5"/>
      <c r="PQK4" s="5"/>
      <c r="PQL4" s="5"/>
      <c r="PQM4" s="5"/>
      <c r="PQN4" s="5"/>
      <c r="PQO4" s="5"/>
      <c r="PQP4" s="5"/>
      <c r="PQQ4" s="5"/>
      <c r="PQR4" s="5"/>
      <c r="PQS4" s="5"/>
      <c r="PQT4" s="5"/>
      <c r="PQU4" s="5"/>
      <c r="PQV4" s="5"/>
      <c r="PQW4" s="5"/>
      <c r="PQX4" s="5"/>
      <c r="PQY4" s="5"/>
      <c r="PQZ4" s="5"/>
      <c r="PRA4" s="5"/>
      <c r="PRB4" s="5"/>
      <c r="PRC4" s="5"/>
      <c r="PRD4" s="5"/>
      <c r="PRE4" s="5"/>
      <c r="PRF4" s="5"/>
      <c r="PRG4" s="5"/>
      <c r="PRH4" s="5"/>
      <c r="PRI4" s="5"/>
      <c r="PRJ4" s="5"/>
      <c r="PRK4" s="5"/>
      <c r="PRL4" s="5"/>
      <c r="PRM4" s="5"/>
      <c r="PRN4" s="5"/>
      <c r="PRO4" s="5"/>
      <c r="PRP4" s="5"/>
      <c r="PRQ4" s="5"/>
      <c r="PRR4" s="5"/>
      <c r="PRS4" s="5"/>
      <c r="PRT4" s="5"/>
      <c r="PRU4" s="5"/>
      <c r="PRV4" s="5"/>
      <c r="PRW4" s="5"/>
      <c r="PRX4" s="5"/>
      <c r="PRY4" s="5"/>
      <c r="PRZ4" s="5"/>
      <c r="PSA4" s="5"/>
      <c r="PSB4" s="5"/>
      <c r="PSC4" s="5"/>
      <c r="PSD4" s="5"/>
      <c r="PSE4" s="5"/>
      <c r="PSF4" s="5"/>
      <c r="PSG4" s="5"/>
      <c r="PSH4" s="5"/>
      <c r="PSI4" s="5"/>
      <c r="PSJ4" s="5"/>
      <c r="PSK4" s="5"/>
      <c r="PSL4" s="5"/>
      <c r="PSM4" s="5"/>
      <c r="PSN4" s="5"/>
      <c r="PSO4" s="5"/>
      <c r="PSP4" s="5"/>
      <c r="PSQ4" s="5"/>
      <c r="PSR4" s="5"/>
      <c r="PSS4" s="5"/>
      <c r="PST4" s="5"/>
      <c r="PSU4" s="5"/>
      <c r="PSV4" s="5"/>
      <c r="PSW4" s="5"/>
      <c r="PSX4" s="5"/>
      <c r="PSY4" s="5"/>
      <c r="PSZ4" s="5"/>
      <c r="PTA4" s="5"/>
      <c r="PTB4" s="5"/>
      <c r="PTC4" s="5"/>
      <c r="PTD4" s="5"/>
      <c r="PTE4" s="5"/>
      <c r="PTF4" s="5"/>
      <c r="PTG4" s="5"/>
      <c r="PTH4" s="5"/>
      <c r="PTI4" s="5"/>
      <c r="PTJ4" s="5"/>
      <c r="PTK4" s="5"/>
      <c r="PTL4" s="5"/>
      <c r="PTM4" s="5"/>
      <c r="PTN4" s="5"/>
      <c r="PTO4" s="5"/>
      <c r="PTP4" s="5"/>
      <c r="PTQ4" s="5"/>
      <c r="PTR4" s="5"/>
      <c r="PTS4" s="5"/>
      <c r="PTT4" s="5"/>
      <c r="PTU4" s="5"/>
      <c r="PTV4" s="5"/>
      <c r="PTW4" s="5"/>
      <c r="PTX4" s="5"/>
      <c r="PTY4" s="5"/>
      <c r="PTZ4" s="5"/>
      <c r="PUA4" s="5"/>
      <c r="PUB4" s="5"/>
      <c r="PUC4" s="5"/>
      <c r="PUD4" s="5"/>
      <c r="PUE4" s="5"/>
      <c r="PUF4" s="5"/>
      <c r="PUG4" s="5"/>
      <c r="PUH4" s="5"/>
      <c r="PUI4" s="5"/>
      <c r="PUJ4" s="5"/>
      <c r="PUK4" s="5"/>
      <c r="PUL4" s="5"/>
      <c r="PUM4" s="5"/>
      <c r="PUN4" s="5"/>
      <c r="PUO4" s="5"/>
      <c r="PUP4" s="5"/>
      <c r="PUQ4" s="5"/>
      <c r="PUR4" s="5"/>
      <c r="PUS4" s="5"/>
      <c r="PUT4" s="5"/>
      <c r="PUU4" s="5"/>
      <c r="PUV4" s="5"/>
      <c r="PUW4" s="5"/>
      <c r="PUX4" s="5"/>
      <c r="PUY4" s="5"/>
      <c r="PUZ4" s="5"/>
      <c r="PVA4" s="5"/>
      <c r="PVB4" s="5"/>
      <c r="PVC4" s="5"/>
      <c r="PVD4" s="5"/>
      <c r="PVE4" s="5"/>
      <c r="PVF4" s="5"/>
      <c r="PVG4" s="5"/>
      <c r="PVH4" s="5"/>
      <c r="PVI4" s="5"/>
      <c r="PVJ4" s="5"/>
      <c r="PVK4" s="5"/>
      <c r="PVL4" s="5"/>
      <c r="PVM4" s="5"/>
      <c r="PVN4" s="5"/>
      <c r="PVO4" s="5"/>
      <c r="PVP4" s="5"/>
      <c r="PVQ4" s="5"/>
      <c r="PVR4" s="5"/>
      <c r="PVS4" s="5"/>
      <c r="PVT4" s="5"/>
      <c r="PVU4" s="5"/>
      <c r="PVV4" s="5"/>
      <c r="PVW4" s="5"/>
      <c r="PVX4" s="5"/>
      <c r="PVY4" s="5"/>
      <c r="PVZ4" s="5"/>
      <c r="PWA4" s="5"/>
      <c r="PWB4" s="5"/>
      <c r="PWC4" s="5"/>
      <c r="PWD4" s="5"/>
      <c r="PWE4" s="5"/>
      <c r="PWF4" s="5"/>
      <c r="PWG4" s="5"/>
      <c r="PWH4" s="5"/>
      <c r="PWI4" s="5"/>
      <c r="PWJ4" s="5"/>
      <c r="PWK4" s="5"/>
      <c r="PWL4" s="5"/>
      <c r="PWM4" s="5"/>
      <c r="PWN4" s="5"/>
      <c r="PWO4" s="5"/>
      <c r="PWP4" s="5"/>
      <c r="PWQ4" s="5"/>
      <c r="PWR4" s="5"/>
      <c r="PWS4" s="5"/>
      <c r="PWT4" s="5"/>
      <c r="PWU4" s="5"/>
      <c r="PWV4" s="5"/>
      <c r="PWW4" s="5"/>
      <c r="PWX4" s="5"/>
      <c r="PWY4" s="5"/>
      <c r="PWZ4" s="5"/>
      <c r="PXA4" s="5"/>
      <c r="PXB4" s="5"/>
      <c r="PXC4" s="5"/>
      <c r="PXD4" s="5"/>
      <c r="PXE4" s="5"/>
      <c r="PXF4" s="5"/>
      <c r="PXG4" s="5"/>
      <c r="PXH4" s="5"/>
      <c r="PXI4" s="5"/>
      <c r="PXJ4" s="5"/>
      <c r="PXK4" s="5"/>
      <c r="PXL4" s="5"/>
      <c r="PXM4" s="5"/>
      <c r="PXN4" s="5"/>
      <c r="PXO4" s="5"/>
      <c r="PXP4" s="5"/>
      <c r="PXQ4" s="5"/>
      <c r="PXR4" s="5"/>
      <c r="PXS4" s="5"/>
      <c r="PXT4" s="5"/>
      <c r="PXU4" s="5"/>
      <c r="PXV4" s="5"/>
      <c r="PXW4" s="5"/>
      <c r="PXX4" s="5"/>
      <c r="PXY4" s="5"/>
      <c r="PXZ4" s="5"/>
      <c r="PYA4" s="5"/>
      <c r="PYB4" s="5"/>
      <c r="PYC4" s="5"/>
      <c r="PYD4" s="5"/>
      <c r="PYE4" s="5"/>
      <c r="PYF4" s="5"/>
      <c r="PYG4" s="5"/>
      <c r="PYH4" s="5"/>
      <c r="PYI4" s="5"/>
      <c r="PYJ4" s="5"/>
      <c r="PYK4" s="5"/>
      <c r="PYL4" s="5"/>
      <c r="PYM4" s="5"/>
      <c r="PYN4" s="5"/>
      <c r="PYO4" s="5"/>
      <c r="PYP4" s="5"/>
      <c r="PYQ4" s="5"/>
      <c r="PYR4" s="5"/>
      <c r="PYS4" s="5"/>
      <c r="PYT4" s="5"/>
      <c r="PYU4" s="5"/>
      <c r="PYV4" s="5"/>
      <c r="PYW4" s="5"/>
      <c r="PYX4" s="5"/>
      <c r="PYY4" s="5"/>
      <c r="PYZ4" s="5"/>
      <c r="PZA4" s="5"/>
      <c r="PZB4" s="5"/>
      <c r="PZC4" s="5"/>
      <c r="PZD4" s="5"/>
      <c r="PZE4" s="5"/>
      <c r="PZF4" s="5"/>
      <c r="PZG4" s="5"/>
      <c r="PZH4" s="5"/>
      <c r="PZI4" s="5"/>
      <c r="PZJ4" s="5"/>
      <c r="PZK4" s="5"/>
      <c r="PZL4" s="5"/>
      <c r="PZM4" s="5"/>
      <c r="PZN4" s="5"/>
      <c r="PZO4" s="5"/>
      <c r="PZP4" s="5"/>
      <c r="PZQ4" s="5"/>
      <c r="PZR4" s="5"/>
      <c r="PZS4" s="5"/>
      <c r="PZT4" s="5"/>
      <c r="PZU4" s="5"/>
      <c r="PZV4" s="5"/>
      <c r="PZW4" s="5"/>
      <c r="PZX4" s="5"/>
      <c r="PZY4" s="5"/>
      <c r="PZZ4" s="5"/>
      <c r="QAA4" s="5"/>
      <c r="QAB4" s="5"/>
      <c r="QAC4" s="5"/>
      <c r="QAD4" s="5"/>
      <c r="QAE4" s="5"/>
      <c r="QAF4" s="5"/>
      <c r="QAG4" s="5"/>
      <c r="QAH4" s="5"/>
      <c r="QAI4" s="5"/>
      <c r="QAJ4" s="5"/>
      <c r="QAK4" s="5"/>
      <c r="QAL4" s="5"/>
      <c r="QAM4" s="5"/>
      <c r="QAN4" s="5"/>
      <c r="QAO4" s="5"/>
      <c r="QAP4" s="5"/>
      <c r="QAQ4" s="5"/>
      <c r="QAR4" s="5"/>
      <c r="QAS4" s="5"/>
      <c r="QAT4" s="5"/>
      <c r="QAU4" s="5"/>
      <c r="QAV4" s="5"/>
      <c r="QAW4" s="5"/>
      <c r="QAX4" s="5"/>
      <c r="QAY4" s="5"/>
      <c r="QAZ4" s="5"/>
      <c r="QBA4" s="5"/>
      <c r="QBB4" s="5"/>
      <c r="QBC4" s="5"/>
      <c r="QBD4" s="5"/>
      <c r="QBE4" s="5"/>
      <c r="QBF4" s="5"/>
      <c r="QBG4" s="5"/>
      <c r="QBH4" s="5"/>
      <c r="QBI4" s="5"/>
      <c r="QBJ4" s="5"/>
      <c r="QBK4" s="5"/>
      <c r="QBL4" s="5"/>
      <c r="QBM4" s="5"/>
      <c r="QBN4" s="5"/>
      <c r="QBO4" s="5"/>
      <c r="QBP4" s="5"/>
      <c r="QBQ4" s="5"/>
      <c r="QBR4" s="5"/>
      <c r="QBS4" s="5"/>
      <c r="QBT4" s="5"/>
      <c r="QBU4" s="5"/>
      <c r="QBV4" s="5"/>
      <c r="QBW4" s="5"/>
      <c r="QBX4" s="5"/>
      <c r="QBY4" s="5"/>
      <c r="QBZ4" s="5"/>
      <c r="QCA4" s="5"/>
      <c r="QCB4" s="5"/>
      <c r="QCC4" s="5"/>
      <c r="QCD4" s="5"/>
      <c r="QCE4" s="5"/>
      <c r="QCF4" s="5"/>
      <c r="QCG4" s="5"/>
      <c r="QCH4" s="5"/>
      <c r="QCI4" s="5"/>
      <c r="QCJ4" s="5"/>
      <c r="QCK4" s="5"/>
      <c r="QCL4" s="5"/>
      <c r="QCM4" s="5"/>
      <c r="QCN4" s="5"/>
      <c r="QCO4" s="5"/>
      <c r="QCP4" s="5"/>
      <c r="QCQ4" s="5"/>
      <c r="QCR4" s="5"/>
      <c r="QCS4" s="5"/>
      <c r="QCT4" s="5"/>
      <c r="QCU4" s="5"/>
      <c r="QCV4" s="5"/>
      <c r="QCW4" s="5"/>
      <c r="QCX4" s="5"/>
      <c r="QCY4" s="5"/>
      <c r="QCZ4" s="5"/>
      <c r="QDA4" s="5"/>
      <c r="QDB4" s="5"/>
      <c r="QDC4" s="5"/>
      <c r="QDD4" s="5"/>
      <c r="QDE4" s="5"/>
      <c r="QDF4" s="5"/>
      <c r="QDG4" s="5"/>
      <c r="QDH4" s="5"/>
      <c r="QDI4" s="5"/>
      <c r="QDJ4" s="5"/>
      <c r="QDK4" s="5"/>
      <c r="QDL4" s="5"/>
      <c r="QDM4" s="5"/>
      <c r="QDN4" s="5"/>
      <c r="QDO4" s="5"/>
      <c r="QDP4" s="5"/>
      <c r="QDQ4" s="5"/>
      <c r="QDR4" s="5"/>
      <c r="QDS4" s="5"/>
      <c r="QDT4" s="5"/>
      <c r="QDU4" s="5"/>
      <c r="QDV4" s="5"/>
      <c r="QDW4" s="5"/>
      <c r="QDX4" s="5"/>
      <c r="QDY4" s="5"/>
      <c r="QDZ4" s="5"/>
      <c r="QEA4" s="5"/>
      <c r="QEB4" s="5"/>
      <c r="QEC4" s="5"/>
      <c r="QED4" s="5"/>
      <c r="QEE4" s="5"/>
      <c r="QEF4" s="5"/>
      <c r="QEG4" s="5"/>
      <c r="QEH4" s="5"/>
      <c r="QEI4" s="5"/>
      <c r="QEJ4" s="5"/>
      <c r="QEK4" s="5"/>
      <c r="QEL4" s="5"/>
      <c r="QEM4" s="5"/>
      <c r="QEN4" s="5"/>
      <c r="QEO4" s="5"/>
      <c r="QEP4" s="5"/>
      <c r="QEQ4" s="5"/>
      <c r="QER4" s="5"/>
      <c r="QES4" s="5"/>
      <c r="QET4" s="5"/>
      <c r="QEU4" s="5"/>
      <c r="QEV4" s="5"/>
      <c r="QEW4" s="5"/>
      <c r="QEX4" s="5"/>
      <c r="QEY4" s="5"/>
      <c r="QEZ4" s="5"/>
      <c r="QFA4" s="5"/>
      <c r="QFB4" s="5"/>
      <c r="QFC4" s="5"/>
      <c r="QFD4" s="5"/>
      <c r="QFE4" s="5"/>
      <c r="QFF4" s="5"/>
      <c r="QFG4" s="5"/>
      <c r="QFH4" s="5"/>
      <c r="QFI4" s="5"/>
      <c r="QFJ4" s="5"/>
      <c r="QFK4" s="5"/>
      <c r="QFL4" s="5"/>
      <c r="QFM4" s="5"/>
      <c r="QFN4" s="5"/>
      <c r="QFO4" s="5"/>
      <c r="QFP4" s="5"/>
      <c r="QFQ4" s="5"/>
      <c r="QFR4" s="5"/>
      <c r="QFS4" s="5"/>
      <c r="QFT4" s="5"/>
      <c r="QFU4" s="5"/>
      <c r="QFV4" s="5"/>
      <c r="QFW4" s="5"/>
      <c r="QFX4" s="5"/>
      <c r="QFY4" s="5"/>
      <c r="QFZ4" s="5"/>
      <c r="QGA4" s="5"/>
      <c r="QGB4" s="5"/>
      <c r="QGC4" s="5"/>
      <c r="QGD4" s="5"/>
      <c r="QGE4" s="5"/>
      <c r="QGF4" s="5"/>
      <c r="QGG4" s="5"/>
      <c r="QGH4" s="5"/>
      <c r="QGI4" s="5"/>
      <c r="QGJ4" s="5"/>
      <c r="QGK4" s="5"/>
      <c r="QGL4" s="5"/>
      <c r="QGM4" s="5"/>
      <c r="QGN4" s="5"/>
      <c r="QGO4" s="5"/>
      <c r="QGP4" s="5"/>
      <c r="QGQ4" s="5"/>
      <c r="QGR4" s="5"/>
      <c r="QGS4" s="5"/>
      <c r="QGT4" s="5"/>
      <c r="QGU4" s="5"/>
      <c r="QGV4" s="5"/>
      <c r="QGW4" s="5"/>
      <c r="QGX4" s="5"/>
      <c r="QGY4" s="5"/>
      <c r="QGZ4" s="5"/>
      <c r="QHA4" s="5"/>
      <c r="QHB4" s="5"/>
      <c r="QHC4" s="5"/>
      <c r="QHD4" s="5"/>
      <c r="QHE4" s="5"/>
      <c r="QHF4" s="5"/>
      <c r="QHG4" s="5"/>
      <c r="QHH4" s="5"/>
      <c r="QHI4" s="5"/>
      <c r="QHJ4" s="5"/>
      <c r="QHK4" s="5"/>
      <c r="QHL4" s="5"/>
      <c r="QHM4" s="5"/>
      <c r="QHN4" s="5"/>
      <c r="QHO4" s="5"/>
      <c r="QHP4" s="5"/>
      <c r="QHQ4" s="5"/>
      <c r="QHR4" s="5"/>
      <c r="QHS4" s="5"/>
      <c r="QHT4" s="5"/>
      <c r="QHU4" s="5"/>
      <c r="QHV4" s="5"/>
      <c r="QHW4" s="5"/>
      <c r="QHX4" s="5"/>
      <c r="QHY4" s="5"/>
      <c r="QHZ4" s="5"/>
      <c r="QIA4" s="5"/>
      <c r="QIB4" s="5"/>
      <c r="QIC4" s="5"/>
      <c r="QID4" s="5"/>
      <c r="QIE4" s="5"/>
      <c r="QIF4" s="5"/>
      <c r="QIG4" s="5"/>
      <c r="QIH4" s="5"/>
      <c r="QII4" s="5"/>
      <c r="QIJ4" s="5"/>
      <c r="QIK4" s="5"/>
      <c r="QIL4" s="5"/>
      <c r="QIM4" s="5"/>
      <c r="QIN4" s="5"/>
      <c r="QIO4" s="5"/>
      <c r="QIP4" s="5"/>
      <c r="QIQ4" s="5"/>
      <c r="QIR4" s="5"/>
      <c r="QIS4" s="5"/>
      <c r="QIT4" s="5"/>
      <c r="QIU4" s="5"/>
      <c r="QIV4" s="5"/>
      <c r="QIW4" s="5"/>
      <c r="QIX4" s="5"/>
      <c r="QIY4" s="5"/>
      <c r="QIZ4" s="5"/>
      <c r="QJA4" s="5"/>
      <c r="QJB4" s="5"/>
      <c r="QJC4" s="5"/>
      <c r="QJD4" s="5"/>
      <c r="QJE4" s="5"/>
      <c r="QJF4" s="5"/>
      <c r="QJG4" s="5"/>
      <c r="QJH4" s="5"/>
      <c r="QJI4" s="5"/>
      <c r="QJJ4" s="5"/>
      <c r="QJK4" s="5"/>
      <c r="QJL4" s="5"/>
      <c r="QJM4" s="5"/>
      <c r="QJN4" s="5"/>
      <c r="QJO4" s="5"/>
      <c r="QJP4" s="5"/>
      <c r="QJQ4" s="5"/>
      <c r="QJR4" s="5"/>
      <c r="QJS4" s="5"/>
      <c r="QJT4" s="5"/>
      <c r="QJU4" s="5"/>
      <c r="QJV4" s="5"/>
      <c r="QJW4" s="5"/>
      <c r="QJX4" s="5"/>
      <c r="QJY4" s="5"/>
      <c r="QJZ4" s="5"/>
      <c r="QKA4" s="5"/>
      <c r="QKB4" s="5"/>
      <c r="QKC4" s="5"/>
      <c r="QKD4" s="5"/>
      <c r="QKE4" s="5"/>
      <c r="QKF4" s="5"/>
      <c r="QKG4" s="5"/>
      <c r="QKH4" s="5"/>
      <c r="QKI4" s="5"/>
      <c r="QKJ4" s="5"/>
      <c r="QKK4" s="5"/>
      <c r="QKL4" s="5"/>
      <c r="QKM4" s="5"/>
      <c r="QKN4" s="5"/>
      <c r="QKO4" s="5"/>
      <c r="QKP4" s="5"/>
      <c r="QKQ4" s="5"/>
      <c r="QKR4" s="5"/>
      <c r="QKS4" s="5"/>
      <c r="QKT4" s="5"/>
      <c r="QKU4" s="5"/>
      <c r="QKV4" s="5"/>
      <c r="QKW4" s="5"/>
      <c r="QKX4" s="5"/>
      <c r="QKY4" s="5"/>
      <c r="QKZ4" s="5"/>
      <c r="QLA4" s="5"/>
      <c r="QLB4" s="5"/>
      <c r="QLC4" s="5"/>
      <c r="QLD4" s="5"/>
      <c r="QLE4" s="5"/>
      <c r="QLF4" s="5"/>
      <c r="QLG4" s="5"/>
      <c r="QLH4" s="5"/>
      <c r="QLI4" s="5"/>
      <c r="QLJ4" s="5"/>
      <c r="QLK4" s="5"/>
      <c r="QLL4" s="5"/>
      <c r="QLM4" s="5"/>
      <c r="QLN4" s="5"/>
      <c r="QLO4" s="5"/>
      <c r="QLP4" s="5"/>
      <c r="QLQ4" s="5"/>
      <c r="QLR4" s="5"/>
      <c r="QLS4" s="5"/>
      <c r="QLT4" s="5"/>
      <c r="QLU4" s="5"/>
      <c r="QLV4" s="5"/>
      <c r="QLW4" s="5"/>
      <c r="QLX4" s="5"/>
      <c r="QLY4" s="5"/>
      <c r="QLZ4" s="5"/>
      <c r="QMA4" s="5"/>
      <c r="QMB4" s="5"/>
      <c r="QMC4" s="5"/>
      <c r="QMD4" s="5"/>
      <c r="QME4" s="5"/>
      <c r="QMF4" s="5"/>
      <c r="QMG4" s="5"/>
      <c r="QMH4" s="5"/>
      <c r="QMI4" s="5"/>
      <c r="QMJ4" s="5"/>
      <c r="QMK4" s="5"/>
      <c r="QML4" s="5"/>
      <c r="QMM4" s="5"/>
      <c r="QMN4" s="5"/>
      <c r="QMO4" s="5"/>
      <c r="QMP4" s="5"/>
      <c r="QMQ4" s="5"/>
      <c r="QMR4" s="5"/>
      <c r="QMS4" s="5"/>
      <c r="QMT4" s="5"/>
      <c r="QMU4" s="5"/>
      <c r="QMV4" s="5"/>
      <c r="QMW4" s="5"/>
      <c r="QMX4" s="5"/>
      <c r="QMY4" s="5"/>
      <c r="QMZ4" s="5"/>
      <c r="QNA4" s="5"/>
      <c r="QNB4" s="5"/>
      <c r="QNC4" s="5"/>
      <c r="QND4" s="5"/>
      <c r="QNE4" s="5"/>
      <c r="QNF4" s="5"/>
      <c r="QNG4" s="5"/>
      <c r="QNH4" s="5"/>
      <c r="QNI4" s="5"/>
      <c r="QNJ4" s="5"/>
      <c r="QNK4" s="5"/>
      <c r="QNL4" s="5"/>
      <c r="QNM4" s="5"/>
      <c r="QNN4" s="5"/>
      <c r="QNO4" s="5"/>
      <c r="QNP4" s="5"/>
      <c r="QNQ4" s="5"/>
      <c r="QNR4" s="5"/>
      <c r="QNS4" s="5"/>
      <c r="QNT4" s="5"/>
      <c r="QNU4" s="5"/>
      <c r="QNV4" s="5"/>
      <c r="QNW4" s="5"/>
      <c r="QNX4" s="5"/>
      <c r="QNY4" s="5"/>
      <c r="QNZ4" s="5"/>
      <c r="QOA4" s="5"/>
      <c r="QOB4" s="5"/>
      <c r="QOC4" s="5"/>
      <c r="QOD4" s="5"/>
      <c r="QOE4" s="5"/>
      <c r="QOF4" s="5"/>
      <c r="QOG4" s="5"/>
      <c r="QOH4" s="5"/>
      <c r="QOI4" s="5"/>
      <c r="QOJ4" s="5"/>
      <c r="QOK4" s="5"/>
      <c r="QOL4" s="5"/>
      <c r="QOM4" s="5"/>
      <c r="QON4" s="5"/>
      <c r="QOO4" s="5"/>
      <c r="QOP4" s="5"/>
      <c r="QOQ4" s="5"/>
      <c r="QOR4" s="5"/>
      <c r="QOS4" s="5"/>
      <c r="QOT4" s="5"/>
      <c r="QOU4" s="5"/>
      <c r="QOV4" s="5"/>
      <c r="QOW4" s="5"/>
      <c r="QOX4" s="5"/>
      <c r="QOY4" s="5"/>
      <c r="QOZ4" s="5"/>
      <c r="QPA4" s="5"/>
      <c r="QPB4" s="5"/>
      <c r="QPC4" s="5"/>
      <c r="QPD4" s="5"/>
      <c r="QPE4" s="5"/>
      <c r="QPF4" s="5"/>
      <c r="QPG4" s="5"/>
      <c r="QPH4" s="5"/>
      <c r="QPI4" s="5"/>
      <c r="QPJ4" s="5"/>
      <c r="QPK4" s="5"/>
      <c r="QPL4" s="5"/>
      <c r="QPM4" s="5"/>
      <c r="QPN4" s="5"/>
      <c r="QPO4" s="5"/>
      <c r="QPP4" s="5"/>
      <c r="QPQ4" s="5"/>
      <c r="QPR4" s="5"/>
      <c r="QPS4" s="5"/>
      <c r="QPT4" s="5"/>
      <c r="QPU4" s="5"/>
      <c r="QPV4" s="5"/>
      <c r="QPW4" s="5"/>
      <c r="QPX4" s="5"/>
      <c r="QPY4" s="5"/>
      <c r="QPZ4" s="5"/>
      <c r="QQA4" s="5"/>
      <c r="QQB4" s="5"/>
      <c r="QQC4" s="5"/>
      <c r="QQD4" s="5"/>
      <c r="QQE4" s="5"/>
      <c r="QQF4" s="5"/>
      <c r="QQG4" s="5"/>
      <c r="QQH4" s="5"/>
      <c r="QQI4" s="5"/>
      <c r="QQJ4" s="5"/>
      <c r="QQK4" s="5"/>
      <c r="QQL4" s="5"/>
      <c r="QQM4" s="5"/>
      <c r="QQN4" s="5"/>
      <c r="QQO4" s="5"/>
      <c r="QQP4" s="5"/>
      <c r="QQQ4" s="5"/>
      <c r="QQR4" s="5"/>
      <c r="QQS4" s="5"/>
      <c r="QQT4" s="5"/>
      <c r="QQU4" s="5"/>
      <c r="QQV4" s="5"/>
      <c r="QQW4" s="5"/>
      <c r="QQX4" s="5"/>
      <c r="QQY4" s="5"/>
      <c r="QQZ4" s="5"/>
      <c r="QRA4" s="5"/>
      <c r="QRB4" s="5"/>
      <c r="QRC4" s="5"/>
      <c r="QRD4" s="5"/>
      <c r="QRE4" s="5"/>
      <c r="QRF4" s="5"/>
      <c r="QRG4" s="5"/>
      <c r="QRH4" s="5"/>
      <c r="QRI4" s="5"/>
      <c r="QRJ4" s="5"/>
      <c r="QRK4" s="5"/>
      <c r="QRL4" s="5"/>
      <c r="QRM4" s="5"/>
      <c r="QRN4" s="5"/>
      <c r="QRO4" s="5"/>
      <c r="QRP4" s="5"/>
      <c r="QRQ4" s="5"/>
      <c r="QRR4" s="5"/>
      <c r="QRS4" s="5"/>
      <c r="QRT4" s="5"/>
      <c r="QRU4" s="5"/>
      <c r="QRV4" s="5"/>
      <c r="QRW4" s="5"/>
      <c r="QRX4" s="5"/>
      <c r="QRY4" s="5"/>
      <c r="QRZ4" s="5"/>
      <c r="QSA4" s="5"/>
      <c r="QSB4" s="5"/>
      <c r="QSC4" s="5"/>
      <c r="QSD4" s="5"/>
      <c r="QSE4" s="5"/>
      <c r="QSF4" s="5"/>
      <c r="QSG4" s="5"/>
      <c r="QSH4" s="5"/>
      <c r="QSI4" s="5"/>
      <c r="QSJ4" s="5"/>
      <c r="QSK4" s="5"/>
      <c r="QSL4" s="5"/>
      <c r="QSM4" s="5"/>
      <c r="QSN4" s="5"/>
      <c r="QSO4" s="5"/>
      <c r="QSP4" s="5"/>
      <c r="QSQ4" s="5"/>
      <c r="QSR4" s="5"/>
      <c r="QSS4" s="5"/>
      <c r="QST4" s="5"/>
      <c r="QSU4" s="5"/>
      <c r="QSV4" s="5"/>
      <c r="QSW4" s="5"/>
      <c r="QSX4" s="5"/>
      <c r="QSY4" s="5"/>
      <c r="QSZ4" s="5"/>
      <c r="QTA4" s="5"/>
      <c r="QTB4" s="5"/>
      <c r="QTC4" s="5"/>
      <c r="QTD4" s="5"/>
      <c r="QTE4" s="5"/>
      <c r="QTF4" s="5"/>
      <c r="QTG4" s="5"/>
      <c r="QTH4" s="5"/>
      <c r="QTI4" s="5"/>
      <c r="QTJ4" s="5"/>
      <c r="QTK4" s="5"/>
      <c r="QTL4" s="5"/>
      <c r="QTM4" s="5"/>
      <c r="QTN4" s="5"/>
      <c r="QTO4" s="5"/>
      <c r="QTP4" s="5"/>
      <c r="QTQ4" s="5"/>
      <c r="QTR4" s="5"/>
      <c r="QTS4" s="5"/>
      <c r="QTT4" s="5"/>
      <c r="QTU4" s="5"/>
      <c r="QTV4" s="5"/>
      <c r="QTW4" s="5"/>
      <c r="QTX4" s="5"/>
      <c r="QTY4" s="5"/>
      <c r="QTZ4" s="5"/>
      <c r="QUA4" s="5"/>
      <c r="QUB4" s="5"/>
      <c r="QUC4" s="5"/>
      <c r="QUD4" s="5"/>
      <c r="QUE4" s="5"/>
      <c r="QUF4" s="5"/>
      <c r="QUG4" s="5"/>
      <c r="QUH4" s="5"/>
      <c r="QUI4" s="5"/>
      <c r="QUJ4" s="5"/>
      <c r="QUK4" s="5"/>
      <c r="QUL4" s="5"/>
      <c r="QUM4" s="5"/>
      <c r="QUN4" s="5"/>
      <c r="QUO4" s="5"/>
      <c r="QUP4" s="5"/>
      <c r="QUQ4" s="5"/>
      <c r="QUR4" s="5"/>
      <c r="QUS4" s="5"/>
      <c r="QUT4" s="5"/>
      <c r="QUU4" s="5"/>
      <c r="QUV4" s="5"/>
      <c r="QUW4" s="5"/>
      <c r="QUX4" s="5"/>
      <c r="QUY4" s="5"/>
      <c r="QUZ4" s="5"/>
      <c r="QVA4" s="5"/>
      <c r="QVB4" s="5"/>
      <c r="QVC4" s="5"/>
      <c r="QVD4" s="5"/>
      <c r="QVE4" s="5"/>
      <c r="QVF4" s="5"/>
      <c r="QVG4" s="5"/>
      <c r="QVH4" s="5"/>
      <c r="QVI4" s="5"/>
      <c r="QVJ4" s="5"/>
      <c r="QVK4" s="5"/>
      <c r="QVL4" s="5"/>
      <c r="QVM4" s="5"/>
      <c r="QVN4" s="5"/>
      <c r="QVO4" s="5"/>
      <c r="QVP4" s="5"/>
      <c r="QVQ4" s="5"/>
      <c r="QVR4" s="5"/>
      <c r="QVS4" s="5"/>
      <c r="QVT4" s="5"/>
      <c r="QVU4" s="5"/>
      <c r="QVV4" s="5"/>
      <c r="QVW4" s="5"/>
      <c r="QVX4" s="5"/>
      <c r="QVY4" s="5"/>
      <c r="QVZ4" s="5"/>
      <c r="QWA4" s="5"/>
      <c r="QWB4" s="5"/>
      <c r="QWC4" s="5"/>
      <c r="QWD4" s="5"/>
      <c r="QWE4" s="5"/>
      <c r="QWF4" s="5"/>
      <c r="QWG4" s="5"/>
      <c r="QWH4" s="5"/>
      <c r="QWI4" s="5"/>
      <c r="QWJ4" s="5"/>
      <c r="QWK4" s="5"/>
      <c r="QWL4" s="5"/>
      <c r="QWM4" s="5"/>
      <c r="QWN4" s="5"/>
      <c r="QWO4" s="5"/>
      <c r="QWP4" s="5"/>
      <c r="QWQ4" s="5"/>
      <c r="QWR4" s="5"/>
      <c r="QWS4" s="5"/>
      <c r="QWT4" s="5"/>
      <c r="QWU4" s="5"/>
      <c r="QWV4" s="5"/>
      <c r="QWW4" s="5"/>
      <c r="QWX4" s="5"/>
      <c r="QWY4" s="5"/>
      <c r="QWZ4" s="5"/>
      <c r="QXA4" s="5"/>
      <c r="QXB4" s="5"/>
      <c r="QXC4" s="5"/>
      <c r="QXD4" s="5"/>
      <c r="QXE4" s="5"/>
      <c r="QXF4" s="5"/>
      <c r="QXG4" s="5"/>
      <c r="QXH4" s="5"/>
      <c r="QXI4" s="5"/>
      <c r="QXJ4" s="5"/>
      <c r="QXK4" s="5"/>
      <c r="QXL4" s="5"/>
      <c r="QXM4" s="5"/>
      <c r="QXN4" s="5"/>
      <c r="QXO4" s="5"/>
      <c r="QXP4" s="5"/>
      <c r="QXQ4" s="5"/>
      <c r="QXR4" s="5"/>
      <c r="QXS4" s="5"/>
      <c r="QXT4" s="5"/>
      <c r="QXU4" s="5"/>
      <c r="QXV4" s="5"/>
      <c r="QXW4" s="5"/>
      <c r="QXX4" s="5"/>
      <c r="QXY4" s="5"/>
      <c r="QXZ4" s="5"/>
      <c r="QYA4" s="5"/>
      <c r="QYB4" s="5"/>
      <c r="QYC4" s="5"/>
      <c r="QYD4" s="5"/>
      <c r="QYE4" s="5"/>
      <c r="QYF4" s="5"/>
      <c r="QYG4" s="5"/>
      <c r="QYH4" s="5"/>
      <c r="QYI4" s="5"/>
      <c r="QYJ4" s="5"/>
      <c r="QYK4" s="5"/>
      <c r="QYL4" s="5"/>
      <c r="QYM4" s="5"/>
      <c r="QYN4" s="5"/>
      <c r="QYO4" s="5"/>
      <c r="QYP4" s="5"/>
      <c r="QYQ4" s="5"/>
      <c r="QYR4" s="5"/>
      <c r="QYS4" s="5"/>
      <c r="QYT4" s="5"/>
      <c r="QYU4" s="5"/>
      <c r="QYV4" s="5"/>
      <c r="QYW4" s="5"/>
      <c r="QYX4" s="5"/>
      <c r="QYY4" s="5"/>
      <c r="QYZ4" s="5"/>
      <c r="QZA4" s="5"/>
      <c r="QZB4" s="5"/>
      <c r="QZC4" s="5"/>
      <c r="QZD4" s="5"/>
      <c r="QZE4" s="5"/>
      <c r="QZF4" s="5"/>
      <c r="QZG4" s="5"/>
      <c r="QZH4" s="5"/>
      <c r="QZI4" s="5"/>
      <c r="QZJ4" s="5"/>
      <c r="QZK4" s="5"/>
      <c r="QZL4" s="5"/>
      <c r="QZM4" s="5"/>
      <c r="QZN4" s="5"/>
      <c r="QZO4" s="5"/>
      <c r="QZP4" s="5"/>
      <c r="QZQ4" s="5"/>
      <c r="QZR4" s="5"/>
      <c r="QZS4" s="5"/>
      <c r="QZT4" s="5"/>
      <c r="QZU4" s="5"/>
      <c r="QZV4" s="5"/>
      <c r="QZW4" s="5"/>
      <c r="QZX4" s="5"/>
      <c r="QZY4" s="5"/>
      <c r="QZZ4" s="5"/>
      <c r="RAA4" s="5"/>
      <c r="RAB4" s="5"/>
      <c r="RAC4" s="5"/>
      <c r="RAD4" s="5"/>
      <c r="RAE4" s="5"/>
      <c r="RAF4" s="5"/>
      <c r="RAG4" s="5"/>
      <c r="RAH4" s="5"/>
      <c r="RAI4" s="5"/>
      <c r="RAJ4" s="5"/>
      <c r="RAK4" s="5"/>
      <c r="RAL4" s="5"/>
      <c r="RAM4" s="5"/>
      <c r="RAN4" s="5"/>
      <c r="RAO4" s="5"/>
      <c r="RAP4" s="5"/>
      <c r="RAQ4" s="5"/>
      <c r="RAR4" s="5"/>
      <c r="RAS4" s="5"/>
      <c r="RAT4" s="5"/>
      <c r="RAU4" s="5"/>
      <c r="RAV4" s="5"/>
      <c r="RAW4" s="5"/>
      <c r="RAX4" s="5"/>
      <c r="RAY4" s="5"/>
      <c r="RAZ4" s="5"/>
      <c r="RBA4" s="5"/>
      <c r="RBB4" s="5"/>
      <c r="RBC4" s="5"/>
      <c r="RBD4" s="5"/>
      <c r="RBE4" s="5"/>
      <c r="RBF4" s="5"/>
      <c r="RBG4" s="5"/>
      <c r="RBH4" s="5"/>
      <c r="RBI4" s="5"/>
      <c r="RBJ4" s="5"/>
      <c r="RBK4" s="5"/>
      <c r="RBL4" s="5"/>
      <c r="RBM4" s="5"/>
      <c r="RBN4" s="5"/>
      <c r="RBO4" s="5"/>
      <c r="RBP4" s="5"/>
      <c r="RBQ4" s="5"/>
      <c r="RBR4" s="5"/>
      <c r="RBS4" s="5"/>
      <c r="RBT4" s="5"/>
      <c r="RBU4" s="5"/>
      <c r="RBV4" s="5"/>
      <c r="RBW4" s="5"/>
      <c r="RBX4" s="5"/>
      <c r="RBY4" s="5"/>
      <c r="RBZ4" s="5"/>
      <c r="RCA4" s="5"/>
      <c r="RCB4" s="5"/>
      <c r="RCC4" s="5"/>
      <c r="RCD4" s="5"/>
      <c r="RCE4" s="5"/>
      <c r="RCF4" s="5"/>
      <c r="RCG4" s="5"/>
      <c r="RCH4" s="5"/>
      <c r="RCI4" s="5"/>
      <c r="RCJ4" s="5"/>
      <c r="RCK4" s="5"/>
      <c r="RCL4" s="5"/>
      <c r="RCM4" s="5"/>
      <c r="RCN4" s="5"/>
      <c r="RCO4" s="5"/>
      <c r="RCP4" s="5"/>
      <c r="RCQ4" s="5"/>
      <c r="RCR4" s="5"/>
      <c r="RCS4" s="5"/>
      <c r="RCT4" s="5"/>
      <c r="RCU4" s="5"/>
      <c r="RCV4" s="5"/>
      <c r="RCW4" s="5"/>
      <c r="RCX4" s="5"/>
      <c r="RCY4" s="5"/>
      <c r="RCZ4" s="5"/>
      <c r="RDA4" s="5"/>
      <c r="RDB4" s="5"/>
      <c r="RDC4" s="5"/>
      <c r="RDD4" s="5"/>
      <c r="RDE4" s="5"/>
      <c r="RDF4" s="5"/>
      <c r="RDG4" s="5"/>
      <c r="RDH4" s="5"/>
      <c r="RDI4" s="5"/>
      <c r="RDJ4" s="5"/>
      <c r="RDK4" s="5"/>
      <c r="RDL4" s="5"/>
      <c r="RDM4" s="5"/>
      <c r="RDN4" s="5"/>
      <c r="RDO4" s="5"/>
      <c r="RDP4" s="5"/>
      <c r="RDQ4" s="5"/>
      <c r="RDR4" s="5"/>
      <c r="RDS4" s="5"/>
      <c r="RDT4" s="5"/>
      <c r="RDU4" s="5"/>
      <c r="RDV4" s="5"/>
      <c r="RDW4" s="5"/>
      <c r="RDX4" s="5"/>
      <c r="RDY4" s="5"/>
      <c r="RDZ4" s="5"/>
      <c r="REA4" s="5"/>
      <c r="REB4" s="5"/>
      <c r="REC4" s="5"/>
      <c r="RED4" s="5"/>
      <c r="REE4" s="5"/>
      <c r="REF4" s="5"/>
      <c r="REG4" s="5"/>
      <c r="REH4" s="5"/>
      <c r="REI4" s="5"/>
      <c r="REJ4" s="5"/>
      <c r="REK4" s="5"/>
      <c r="REL4" s="5"/>
      <c r="REM4" s="5"/>
      <c r="REN4" s="5"/>
      <c r="REO4" s="5"/>
      <c r="REP4" s="5"/>
      <c r="REQ4" s="5"/>
      <c r="RER4" s="5"/>
      <c r="RES4" s="5"/>
      <c r="RET4" s="5"/>
      <c r="REU4" s="5"/>
      <c r="REV4" s="5"/>
      <c r="REW4" s="5"/>
      <c r="REX4" s="5"/>
      <c r="REY4" s="5"/>
      <c r="REZ4" s="5"/>
      <c r="RFA4" s="5"/>
      <c r="RFB4" s="5"/>
      <c r="RFC4" s="5"/>
      <c r="RFD4" s="5"/>
      <c r="RFE4" s="5"/>
      <c r="RFF4" s="5"/>
      <c r="RFG4" s="5"/>
      <c r="RFH4" s="5"/>
      <c r="RFI4" s="5"/>
      <c r="RFJ4" s="5"/>
      <c r="RFK4" s="5"/>
      <c r="RFL4" s="5"/>
      <c r="RFM4" s="5"/>
      <c r="RFN4" s="5"/>
      <c r="RFO4" s="5"/>
      <c r="RFP4" s="5"/>
      <c r="RFQ4" s="5"/>
      <c r="RFR4" s="5"/>
      <c r="RFS4" s="5"/>
      <c r="RFT4" s="5"/>
      <c r="RFU4" s="5"/>
      <c r="RFV4" s="5"/>
      <c r="RFW4" s="5"/>
      <c r="RFX4" s="5"/>
      <c r="RFY4" s="5"/>
      <c r="RFZ4" s="5"/>
      <c r="RGA4" s="5"/>
      <c r="RGB4" s="5"/>
      <c r="RGC4" s="5"/>
      <c r="RGD4" s="5"/>
      <c r="RGE4" s="5"/>
      <c r="RGF4" s="5"/>
      <c r="RGG4" s="5"/>
      <c r="RGH4" s="5"/>
      <c r="RGI4" s="5"/>
      <c r="RGJ4" s="5"/>
      <c r="RGK4" s="5"/>
      <c r="RGL4" s="5"/>
      <c r="RGM4" s="5"/>
      <c r="RGN4" s="5"/>
      <c r="RGO4" s="5"/>
      <c r="RGP4" s="5"/>
      <c r="RGQ4" s="5"/>
      <c r="RGR4" s="5"/>
      <c r="RGS4" s="5"/>
      <c r="RGT4" s="5"/>
      <c r="RGU4" s="5"/>
      <c r="RGV4" s="5"/>
      <c r="RGW4" s="5"/>
      <c r="RGX4" s="5"/>
      <c r="RGY4" s="5"/>
      <c r="RGZ4" s="5"/>
      <c r="RHA4" s="5"/>
      <c r="RHB4" s="5"/>
      <c r="RHC4" s="5"/>
      <c r="RHD4" s="5"/>
      <c r="RHE4" s="5"/>
      <c r="RHF4" s="5"/>
      <c r="RHG4" s="5"/>
      <c r="RHH4" s="5"/>
      <c r="RHI4" s="5"/>
      <c r="RHJ4" s="5"/>
      <c r="RHK4" s="5"/>
      <c r="RHL4" s="5"/>
      <c r="RHM4" s="5"/>
      <c r="RHN4" s="5"/>
      <c r="RHO4" s="5"/>
      <c r="RHP4" s="5"/>
      <c r="RHQ4" s="5"/>
      <c r="RHR4" s="5"/>
      <c r="RHS4" s="5"/>
      <c r="RHT4" s="5"/>
      <c r="RHU4" s="5"/>
      <c r="RHV4" s="5"/>
      <c r="RHW4" s="5"/>
      <c r="RHX4" s="5"/>
      <c r="RHY4" s="5"/>
      <c r="RHZ4" s="5"/>
      <c r="RIA4" s="5"/>
      <c r="RIB4" s="5"/>
      <c r="RIC4" s="5"/>
      <c r="RID4" s="5"/>
      <c r="RIE4" s="5"/>
      <c r="RIF4" s="5"/>
      <c r="RIG4" s="5"/>
      <c r="RIH4" s="5"/>
      <c r="RII4" s="5"/>
      <c r="RIJ4" s="5"/>
      <c r="RIK4" s="5"/>
      <c r="RIL4" s="5"/>
      <c r="RIM4" s="5"/>
      <c r="RIN4" s="5"/>
      <c r="RIO4" s="5"/>
      <c r="RIP4" s="5"/>
      <c r="RIQ4" s="5"/>
      <c r="RIR4" s="5"/>
      <c r="RIS4" s="5"/>
      <c r="RIT4" s="5"/>
      <c r="RIU4" s="5"/>
      <c r="RIV4" s="5"/>
      <c r="RIW4" s="5"/>
      <c r="RIX4" s="5"/>
      <c r="RIY4" s="5"/>
      <c r="RIZ4" s="5"/>
      <c r="RJA4" s="5"/>
      <c r="RJB4" s="5"/>
      <c r="RJC4" s="5"/>
      <c r="RJD4" s="5"/>
      <c r="RJE4" s="5"/>
      <c r="RJF4" s="5"/>
      <c r="RJG4" s="5"/>
      <c r="RJH4" s="5"/>
      <c r="RJI4" s="5"/>
      <c r="RJJ4" s="5"/>
      <c r="RJK4" s="5"/>
      <c r="RJL4" s="5"/>
      <c r="RJM4" s="5"/>
      <c r="RJN4" s="5"/>
      <c r="RJO4" s="5"/>
      <c r="RJP4" s="5"/>
      <c r="RJQ4" s="5"/>
      <c r="RJR4" s="5"/>
      <c r="RJS4" s="5"/>
      <c r="RJT4" s="5"/>
      <c r="RJU4" s="5"/>
      <c r="RJV4" s="5"/>
      <c r="RJW4" s="5"/>
      <c r="RJX4" s="5"/>
      <c r="RJY4" s="5"/>
      <c r="RJZ4" s="5"/>
      <c r="RKA4" s="5"/>
      <c r="RKB4" s="5"/>
      <c r="RKC4" s="5"/>
      <c r="RKD4" s="5"/>
      <c r="RKE4" s="5"/>
      <c r="RKF4" s="5"/>
      <c r="RKG4" s="5"/>
      <c r="RKH4" s="5"/>
      <c r="RKI4" s="5"/>
      <c r="RKJ4" s="5"/>
      <c r="RKK4" s="5"/>
      <c r="RKL4" s="5"/>
      <c r="RKM4" s="5"/>
      <c r="RKN4" s="5"/>
      <c r="RKO4" s="5"/>
      <c r="RKP4" s="5"/>
      <c r="RKQ4" s="5"/>
      <c r="RKR4" s="5"/>
      <c r="RKS4" s="5"/>
      <c r="RKT4" s="5"/>
      <c r="RKU4" s="5"/>
      <c r="RKV4" s="5"/>
      <c r="RKW4" s="5"/>
      <c r="RKX4" s="5"/>
      <c r="RKY4" s="5"/>
      <c r="RKZ4" s="5"/>
      <c r="RLA4" s="5"/>
      <c r="RLB4" s="5"/>
      <c r="RLC4" s="5"/>
      <c r="RLD4" s="5"/>
      <c r="RLE4" s="5"/>
      <c r="RLF4" s="5"/>
      <c r="RLG4" s="5"/>
      <c r="RLH4" s="5"/>
      <c r="RLI4" s="5"/>
      <c r="RLJ4" s="5"/>
      <c r="RLK4" s="5"/>
      <c r="RLL4" s="5"/>
      <c r="RLM4" s="5"/>
      <c r="RLN4" s="5"/>
      <c r="RLO4" s="5"/>
      <c r="RLP4" s="5"/>
      <c r="RLQ4" s="5"/>
      <c r="RLR4" s="5"/>
      <c r="RLS4" s="5"/>
      <c r="RLT4" s="5"/>
      <c r="RLU4" s="5"/>
      <c r="RLV4" s="5"/>
      <c r="RLW4" s="5"/>
      <c r="RLX4" s="5"/>
      <c r="RLY4" s="5"/>
      <c r="RLZ4" s="5"/>
      <c r="RMA4" s="5"/>
      <c r="RMB4" s="5"/>
      <c r="RMC4" s="5"/>
      <c r="RMD4" s="5"/>
      <c r="RME4" s="5"/>
      <c r="RMF4" s="5"/>
      <c r="RMG4" s="5"/>
      <c r="RMH4" s="5"/>
      <c r="RMI4" s="5"/>
      <c r="RMJ4" s="5"/>
      <c r="RMK4" s="5"/>
      <c r="RML4" s="5"/>
      <c r="RMM4" s="5"/>
      <c r="RMN4" s="5"/>
      <c r="RMO4" s="5"/>
      <c r="RMP4" s="5"/>
      <c r="RMQ4" s="5"/>
      <c r="RMR4" s="5"/>
      <c r="RMS4" s="5"/>
      <c r="RMT4" s="5"/>
      <c r="RMU4" s="5"/>
      <c r="RMV4" s="5"/>
      <c r="RMW4" s="5"/>
      <c r="RMX4" s="5"/>
      <c r="RMY4" s="5"/>
      <c r="RMZ4" s="5"/>
      <c r="RNA4" s="5"/>
      <c r="RNB4" s="5"/>
      <c r="RNC4" s="5"/>
      <c r="RND4" s="5"/>
      <c r="RNE4" s="5"/>
      <c r="RNF4" s="5"/>
      <c r="RNG4" s="5"/>
      <c r="RNH4" s="5"/>
      <c r="RNI4" s="5"/>
      <c r="RNJ4" s="5"/>
      <c r="RNK4" s="5"/>
      <c r="RNL4" s="5"/>
      <c r="RNM4" s="5"/>
      <c r="RNN4" s="5"/>
      <c r="RNO4" s="5"/>
      <c r="RNP4" s="5"/>
      <c r="RNQ4" s="5"/>
      <c r="RNR4" s="5"/>
      <c r="RNS4" s="5"/>
      <c r="RNT4" s="5"/>
      <c r="RNU4" s="5"/>
      <c r="RNV4" s="5"/>
      <c r="RNW4" s="5"/>
      <c r="RNX4" s="5"/>
      <c r="RNY4" s="5"/>
      <c r="RNZ4" s="5"/>
      <c r="ROA4" s="5"/>
      <c r="ROB4" s="5"/>
      <c r="ROC4" s="5"/>
      <c r="ROD4" s="5"/>
      <c r="ROE4" s="5"/>
      <c r="ROF4" s="5"/>
      <c r="ROG4" s="5"/>
      <c r="ROH4" s="5"/>
      <c r="ROI4" s="5"/>
      <c r="ROJ4" s="5"/>
      <c r="ROK4" s="5"/>
      <c r="ROL4" s="5"/>
      <c r="ROM4" s="5"/>
      <c r="RON4" s="5"/>
      <c r="ROO4" s="5"/>
      <c r="ROP4" s="5"/>
      <c r="ROQ4" s="5"/>
      <c r="ROR4" s="5"/>
      <c r="ROS4" s="5"/>
      <c r="ROT4" s="5"/>
      <c r="ROU4" s="5"/>
      <c r="ROV4" s="5"/>
      <c r="ROW4" s="5"/>
      <c r="ROX4" s="5"/>
      <c r="ROY4" s="5"/>
      <c r="ROZ4" s="5"/>
      <c r="RPA4" s="5"/>
      <c r="RPB4" s="5"/>
      <c r="RPC4" s="5"/>
      <c r="RPD4" s="5"/>
      <c r="RPE4" s="5"/>
      <c r="RPF4" s="5"/>
      <c r="RPG4" s="5"/>
      <c r="RPH4" s="5"/>
      <c r="RPI4" s="5"/>
      <c r="RPJ4" s="5"/>
      <c r="RPK4" s="5"/>
      <c r="RPL4" s="5"/>
      <c r="RPM4" s="5"/>
      <c r="RPN4" s="5"/>
      <c r="RPO4" s="5"/>
      <c r="RPP4" s="5"/>
      <c r="RPQ4" s="5"/>
      <c r="RPR4" s="5"/>
      <c r="RPS4" s="5"/>
      <c r="RPT4" s="5"/>
      <c r="RPU4" s="5"/>
      <c r="RPV4" s="5"/>
      <c r="RPW4" s="5"/>
      <c r="RPX4" s="5"/>
      <c r="RPY4" s="5"/>
      <c r="RPZ4" s="5"/>
      <c r="RQA4" s="5"/>
      <c r="RQB4" s="5"/>
      <c r="RQC4" s="5"/>
      <c r="RQD4" s="5"/>
      <c r="RQE4" s="5"/>
      <c r="RQF4" s="5"/>
      <c r="RQG4" s="5"/>
      <c r="RQH4" s="5"/>
      <c r="RQI4" s="5"/>
      <c r="RQJ4" s="5"/>
      <c r="RQK4" s="5"/>
      <c r="RQL4" s="5"/>
      <c r="RQM4" s="5"/>
      <c r="RQN4" s="5"/>
      <c r="RQO4" s="5"/>
      <c r="RQP4" s="5"/>
      <c r="RQQ4" s="5"/>
      <c r="RQR4" s="5"/>
      <c r="RQS4" s="5"/>
      <c r="RQT4" s="5"/>
      <c r="RQU4" s="5"/>
      <c r="RQV4" s="5"/>
      <c r="RQW4" s="5"/>
      <c r="RQX4" s="5"/>
      <c r="RQY4" s="5"/>
      <c r="RQZ4" s="5"/>
      <c r="RRA4" s="5"/>
      <c r="RRB4" s="5"/>
      <c r="RRC4" s="5"/>
      <c r="RRD4" s="5"/>
      <c r="RRE4" s="5"/>
      <c r="RRF4" s="5"/>
      <c r="RRG4" s="5"/>
      <c r="RRH4" s="5"/>
      <c r="RRI4" s="5"/>
      <c r="RRJ4" s="5"/>
      <c r="RRK4" s="5"/>
      <c r="RRL4" s="5"/>
      <c r="RRM4" s="5"/>
      <c r="RRN4" s="5"/>
      <c r="RRO4" s="5"/>
      <c r="RRP4" s="5"/>
      <c r="RRQ4" s="5"/>
      <c r="RRR4" s="5"/>
      <c r="RRS4" s="5"/>
      <c r="RRT4" s="5"/>
      <c r="RRU4" s="5"/>
      <c r="RRV4" s="5"/>
      <c r="RRW4" s="5"/>
      <c r="RRX4" s="5"/>
      <c r="RRY4" s="5"/>
      <c r="RRZ4" s="5"/>
      <c r="RSA4" s="5"/>
      <c r="RSB4" s="5"/>
      <c r="RSC4" s="5"/>
      <c r="RSD4" s="5"/>
      <c r="RSE4" s="5"/>
      <c r="RSF4" s="5"/>
      <c r="RSG4" s="5"/>
      <c r="RSH4" s="5"/>
      <c r="RSI4" s="5"/>
      <c r="RSJ4" s="5"/>
      <c r="RSK4" s="5"/>
      <c r="RSL4" s="5"/>
      <c r="RSM4" s="5"/>
      <c r="RSN4" s="5"/>
      <c r="RSO4" s="5"/>
      <c r="RSP4" s="5"/>
      <c r="RSQ4" s="5"/>
      <c r="RSR4" s="5"/>
      <c r="RSS4" s="5"/>
      <c r="RST4" s="5"/>
      <c r="RSU4" s="5"/>
      <c r="RSV4" s="5"/>
      <c r="RSW4" s="5"/>
      <c r="RSX4" s="5"/>
      <c r="RSY4" s="5"/>
      <c r="RSZ4" s="5"/>
      <c r="RTA4" s="5"/>
      <c r="RTB4" s="5"/>
      <c r="RTC4" s="5"/>
      <c r="RTD4" s="5"/>
      <c r="RTE4" s="5"/>
      <c r="RTF4" s="5"/>
      <c r="RTG4" s="5"/>
      <c r="RTH4" s="5"/>
      <c r="RTI4" s="5"/>
      <c r="RTJ4" s="5"/>
      <c r="RTK4" s="5"/>
      <c r="RTL4" s="5"/>
      <c r="RTM4" s="5"/>
      <c r="RTN4" s="5"/>
      <c r="RTO4" s="5"/>
      <c r="RTP4" s="5"/>
      <c r="RTQ4" s="5"/>
      <c r="RTR4" s="5"/>
      <c r="RTS4" s="5"/>
      <c r="RTT4" s="5"/>
      <c r="RTU4" s="5"/>
      <c r="RTV4" s="5"/>
      <c r="RTW4" s="5"/>
      <c r="RTX4" s="5"/>
      <c r="RTY4" s="5"/>
      <c r="RTZ4" s="5"/>
      <c r="RUA4" s="5"/>
      <c r="RUB4" s="5"/>
      <c r="RUC4" s="5"/>
      <c r="RUD4" s="5"/>
      <c r="RUE4" s="5"/>
      <c r="RUF4" s="5"/>
      <c r="RUG4" s="5"/>
      <c r="RUH4" s="5"/>
      <c r="RUI4" s="5"/>
      <c r="RUJ4" s="5"/>
      <c r="RUK4" s="5"/>
      <c r="RUL4" s="5"/>
      <c r="RUM4" s="5"/>
      <c r="RUN4" s="5"/>
      <c r="RUO4" s="5"/>
      <c r="RUP4" s="5"/>
      <c r="RUQ4" s="5"/>
      <c r="RUR4" s="5"/>
      <c r="RUS4" s="5"/>
      <c r="RUT4" s="5"/>
      <c r="RUU4" s="5"/>
      <c r="RUV4" s="5"/>
      <c r="RUW4" s="5"/>
      <c r="RUX4" s="5"/>
      <c r="RUY4" s="5"/>
      <c r="RUZ4" s="5"/>
      <c r="RVA4" s="5"/>
      <c r="RVB4" s="5"/>
      <c r="RVC4" s="5"/>
      <c r="RVD4" s="5"/>
      <c r="RVE4" s="5"/>
      <c r="RVF4" s="5"/>
      <c r="RVG4" s="5"/>
      <c r="RVH4" s="5"/>
      <c r="RVI4" s="5"/>
      <c r="RVJ4" s="5"/>
      <c r="RVK4" s="5"/>
      <c r="RVL4" s="5"/>
      <c r="RVM4" s="5"/>
      <c r="RVN4" s="5"/>
      <c r="RVO4" s="5"/>
      <c r="RVP4" s="5"/>
      <c r="RVQ4" s="5"/>
      <c r="RVR4" s="5"/>
      <c r="RVS4" s="5"/>
      <c r="RVT4" s="5"/>
      <c r="RVU4" s="5"/>
      <c r="RVV4" s="5"/>
      <c r="RVW4" s="5"/>
      <c r="RVX4" s="5"/>
      <c r="RVY4" s="5"/>
      <c r="RVZ4" s="5"/>
      <c r="RWA4" s="5"/>
      <c r="RWB4" s="5"/>
      <c r="RWC4" s="5"/>
      <c r="RWD4" s="5"/>
      <c r="RWE4" s="5"/>
      <c r="RWF4" s="5"/>
      <c r="RWG4" s="5"/>
      <c r="RWH4" s="5"/>
      <c r="RWI4" s="5"/>
      <c r="RWJ4" s="5"/>
      <c r="RWK4" s="5"/>
      <c r="RWL4" s="5"/>
      <c r="RWM4" s="5"/>
      <c r="RWN4" s="5"/>
      <c r="RWO4" s="5"/>
      <c r="RWP4" s="5"/>
      <c r="RWQ4" s="5"/>
      <c r="RWR4" s="5"/>
      <c r="RWS4" s="5"/>
      <c r="RWT4" s="5"/>
      <c r="RWU4" s="5"/>
      <c r="RWV4" s="5"/>
      <c r="RWW4" s="5"/>
      <c r="RWX4" s="5"/>
      <c r="RWY4" s="5"/>
      <c r="RWZ4" s="5"/>
      <c r="RXA4" s="5"/>
      <c r="RXB4" s="5"/>
      <c r="RXC4" s="5"/>
      <c r="RXD4" s="5"/>
      <c r="RXE4" s="5"/>
      <c r="RXF4" s="5"/>
      <c r="RXG4" s="5"/>
      <c r="RXH4" s="5"/>
      <c r="RXI4" s="5"/>
      <c r="RXJ4" s="5"/>
      <c r="RXK4" s="5"/>
      <c r="RXL4" s="5"/>
      <c r="RXM4" s="5"/>
      <c r="RXN4" s="5"/>
      <c r="RXO4" s="5"/>
      <c r="RXP4" s="5"/>
      <c r="RXQ4" s="5"/>
      <c r="RXR4" s="5"/>
      <c r="RXS4" s="5"/>
      <c r="RXT4" s="5"/>
      <c r="RXU4" s="5"/>
      <c r="RXV4" s="5"/>
      <c r="RXW4" s="5"/>
      <c r="RXX4" s="5"/>
      <c r="RXY4" s="5"/>
      <c r="RXZ4" s="5"/>
      <c r="RYA4" s="5"/>
      <c r="RYB4" s="5"/>
      <c r="RYC4" s="5"/>
      <c r="RYD4" s="5"/>
      <c r="RYE4" s="5"/>
      <c r="RYF4" s="5"/>
      <c r="RYG4" s="5"/>
      <c r="RYH4" s="5"/>
      <c r="RYI4" s="5"/>
      <c r="RYJ4" s="5"/>
      <c r="RYK4" s="5"/>
      <c r="RYL4" s="5"/>
      <c r="RYM4" s="5"/>
      <c r="RYN4" s="5"/>
      <c r="RYO4" s="5"/>
      <c r="RYP4" s="5"/>
      <c r="RYQ4" s="5"/>
      <c r="RYR4" s="5"/>
      <c r="RYS4" s="5"/>
      <c r="RYT4" s="5"/>
      <c r="RYU4" s="5"/>
      <c r="RYV4" s="5"/>
      <c r="RYW4" s="5"/>
      <c r="RYX4" s="5"/>
      <c r="RYY4" s="5"/>
      <c r="RYZ4" s="5"/>
      <c r="RZA4" s="5"/>
      <c r="RZB4" s="5"/>
      <c r="RZC4" s="5"/>
      <c r="RZD4" s="5"/>
      <c r="RZE4" s="5"/>
      <c r="RZF4" s="5"/>
      <c r="RZG4" s="5"/>
      <c r="RZH4" s="5"/>
      <c r="RZI4" s="5"/>
      <c r="RZJ4" s="5"/>
      <c r="RZK4" s="5"/>
      <c r="RZL4" s="5"/>
      <c r="RZM4" s="5"/>
      <c r="RZN4" s="5"/>
      <c r="RZO4" s="5"/>
      <c r="RZP4" s="5"/>
      <c r="RZQ4" s="5"/>
      <c r="RZR4" s="5"/>
      <c r="RZS4" s="5"/>
      <c r="RZT4" s="5"/>
      <c r="RZU4" s="5"/>
      <c r="RZV4" s="5"/>
      <c r="RZW4" s="5"/>
      <c r="RZX4" s="5"/>
      <c r="RZY4" s="5"/>
      <c r="RZZ4" s="5"/>
      <c r="SAA4" s="5"/>
      <c r="SAB4" s="5"/>
      <c r="SAC4" s="5"/>
      <c r="SAD4" s="5"/>
      <c r="SAE4" s="5"/>
      <c r="SAF4" s="5"/>
      <c r="SAG4" s="5"/>
      <c r="SAH4" s="5"/>
      <c r="SAI4" s="5"/>
      <c r="SAJ4" s="5"/>
      <c r="SAK4" s="5"/>
      <c r="SAL4" s="5"/>
      <c r="SAM4" s="5"/>
      <c r="SAN4" s="5"/>
      <c r="SAO4" s="5"/>
      <c r="SAP4" s="5"/>
      <c r="SAQ4" s="5"/>
      <c r="SAR4" s="5"/>
      <c r="SAS4" s="5"/>
      <c r="SAT4" s="5"/>
      <c r="SAU4" s="5"/>
      <c r="SAV4" s="5"/>
      <c r="SAW4" s="5"/>
      <c r="SAX4" s="5"/>
      <c r="SAY4" s="5"/>
      <c r="SAZ4" s="5"/>
      <c r="SBA4" s="5"/>
      <c r="SBB4" s="5"/>
      <c r="SBC4" s="5"/>
      <c r="SBD4" s="5"/>
      <c r="SBE4" s="5"/>
      <c r="SBF4" s="5"/>
      <c r="SBG4" s="5"/>
      <c r="SBH4" s="5"/>
      <c r="SBI4" s="5"/>
      <c r="SBJ4" s="5"/>
      <c r="SBK4" s="5"/>
      <c r="SBL4" s="5"/>
      <c r="SBM4" s="5"/>
      <c r="SBN4" s="5"/>
      <c r="SBO4" s="5"/>
      <c r="SBP4" s="5"/>
      <c r="SBQ4" s="5"/>
      <c r="SBR4" s="5"/>
      <c r="SBS4" s="5"/>
      <c r="SBT4" s="5"/>
      <c r="SBU4" s="5"/>
      <c r="SBV4" s="5"/>
      <c r="SBW4" s="5"/>
      <c r="SBX4" s="5"/>
      <c r="SBY4" s="5"/>
      <c r="SBZ4" s="5"/>
      <c r="SCA4" s="5"/>
      <c r="SCB4" s="5"/>
      <c r="SCC4" s="5"/>
      <c r="SCD4" s="5"/>
      <c r="SCE4" s="5"/>
      <c r="SCF4" s="5"/>
      <c r="SCG4" s="5"/>
      <c r="SCH4" s="5"/>
      <c r="SCI4" s="5"/>
      <c r="SCJ4" s="5"/>
      <c r="SCK4" s="5"/>
      <c r="SCL4" s="5"/>
      <c r="SCM4" s="5"/>
      <c r="SCN4" s="5"/>
      <c r="SCO4" s="5"/>
      <c r="SCP4" s="5"/>
      <c r="SCQ4" s="5"/>
      <c r="SCR4" s="5"/>
      <c r="SCS4" s="5"/>
      <c r="SCT4" s="5"/>
      <c r="SCU4" s="5"/>
      <c r="SCV4" s="5"/>
      <c r="SCW4" s="5"/>
      <c r="SCX4" s="5"/>
      <c r="SCY4" s="5"/>
      <c r="SCZ4" s="5"/>
      <c r="SDA4" s="5"/>
      <c r="SDB4" s="5"/>
      <c r="SDC4" s="5"/>
      <c r="SDD4" s="5"/>
      <c r="SDE4" s="5"/>
      <c r="SDF4" s="5"/>
      <c r="SDG4" s="5"/>
      <c r="SDH4" s="5"/>
      <c r="SDI4" s="5"/>
      <c r="SDJ4" s="5"/>
      <c r="SDK4" s="5"/>
      <c r="SDL4" s="5"/>
      <c r="SDM4" s="5"/>
      <c r="SDN4" s="5"/>
      <c r="SDO4" s="5"/>
      <c r="SDP4" s="5"/>
      <c r="SDQ4" s="5"/>
      <c r="SDR4" s="5"/>
      <c r="SDS4" s="5"/>
      <c r="SDT4" s="5"/>
      <c r="SDU4" s="5"/>
      <c r="SDV4" s="5"/>
      <c r="SDW4" s="5"/>
      <c r="SDX4" s="5"/>
      <c r="SDY4" s="5"/>
      <c r="SDZ4" s="5"/>
      <c r="SEA4" s="5"/>
      <c r="SEB4" s="5"/>
      <c r="SEC4" s="5"/>
      <c r="SED4" s="5"/>
      <c r="SEE4" s="5"/>
      <c r="SEF4" s="5"/>
      <c r="SEG4" s="5"/>
      <c r="SEH4" s="5"/>
      <c r="SEI4" s="5"/>
      <c r="SEJ4" s="5"/>
      <c r="SEK4" s="5"/>
      <c r="SEL4" s="5"/>
      <c r="SEM4" s="5"/>
      <c r="SEN4" s="5"/>
      <c r="SEO4" s="5"/>
      <c r="SEP4" s="5"/>
      <c r="SEQ4" s="5"/>
      <c r="SER4" s="5"/>
      <c r="SES4" s="5"/>
      <c r="SET4" s="5"/>
      <c r="SEU4" s="5"/>
      <c r="SEV4" s="5"/>
      <c r="SEW4" s="5"/>
      <c r="SEX4" s="5"/>
      <c r="SEY4" s="5"/>
      <c r="SEZ4" s="5"/>
      <c r="SFA4" s="5"/>
      <c r="SFB4" s="5"/>
      <c r="SFC4" s="5"/>
      <c r="SFD4" s="5"/>
      <c r="SFE4" s="5"/>
      <c r="SFF4" s="5"/>
      <c r="SFG4" s="5"/>
      <c r="SFH4" s="5"/>
      <c r="SFI4" s="5"/>
      <c r="SFJ4" s="5"/>
      <c r="SFK4" s="5"/>
      <c r="SFL4" s="5"/>
      <c r="SFM4" s="5"/>
      <c r="SFN4" s="5"/>
      <c r="SFO4" s="5"/>
      <c r="SFP4" s="5"/>
      <c r="SFQ4" s="5"/>
      <c r="SFR4" s="5"/>
      <c r="SFS4" s="5"/>
      <c r="SFT4" s="5"/>
      <c r="SFU4" s="5"/>
      <c r="SFV4" s="5"/>
      <c r="SFW4" s="5"/>
      <c r="SFX4" s="5"/>
      <c r="SFY4" s="5"/>
      <c r="SFZ4" s="5"/>
      <c r="SGA4" s="5"/>
      <c r="SGB4" s="5"/>
      <c r="SGC4" s="5"/>
      <c r="SGD4" s="5"/>
      <c r="SGE4" s="5"/>
      <c r="SGF4" s="5"/>
      <c r="SGG4" s="5"/>
      <c r="SGH4" s="5"/>
      <c r="SGI4" s="5"/>
      <c r="SGJ4" s="5"/>
      <c r="SGK4" s="5"/>
      <c r="SGL4" s="5"/>
      <c r="SGM4" s="5"/>
      <c r="SGN4" s="5"/>
      <c r="SGO4" s="5"/>
      <c r="SGP4" s="5"/>
      <c r="SGQ4" s="5"/>
      <c r="SGR4" s="5"/>
      <c r="SGS4" s="5"/>
      <c r="SGT4" s="5"/>
      <c r="SGU4" s="5"/>
      <c r="SGV4" s="5"/>
      <c r="SGW4" s="5"/>
      <c r="SGX4" s="5"/>
      <c r="SGY4" s="5"/>
      <c r="SGZ4" s="5"/>
      <c r="SHA4" s="5"/>
      <c r="SHB4" s="5"/>
      <c r="SHC4" s="5"/>
      <c r="SHD4" s="5"/>
      <c r="SHE4" s="5"/>
      <c r="SHF4" s="5"/>
      <c r="SHG4" s="5"/>
      <c r="SHH4" s="5"/>
      <c r="SHI4" s="5"/>
      <c r="SHJ4" s="5"/>
      <c r="SHK4" s="5"/>
      <c r="SHL4" s="5"/>
      <c r="SHM4" s="5"/>
      <c r="SHN4" s="5"/>
      <c r="SHO4" s="5"/>
      <c r="SHP4" s="5"/>
      <c r="SHQ4" s="5"/>
      <c r="SHR4" s="5"/>
      <c r="SHS4" s="5"/>
      <c r="SHT4" s="5"/>
      <c r="SHU4" s="5"/>
      <c r="SHV4" s="5"/>
      <c r="SHW4" s="5"/>
      <c r="SHX4" s="5"/>
      <c r="SHY4" s="5"/>
      <c r="SHZ4" s="5"/>
      <c r="SIA4" s="5"/>
      <c r="SIB4" s="5"/>
      <c r="SIC4" s="5"/>
      <c r="SID4" s="5"/>
      <c r="SIE4" s="5"/>
      <c r="SIF4" s="5"/>
      <c r="SIG4" s="5"/>
      <c r="SIH4" s="5"/>
      <c r="SII4" s="5"/>
      <c r="SIJ4" s="5"/>
      <c r="SIK4" s="5"/>
      <c r="SIL4" s="5"/>
      <c r="SIM4" s="5"/>
      <c r="SIN4" s="5"/>
      <c r="SIO4" s="5"/>
      <c r="SIP4" s="5"/>
      <c r="SIQ4" s="5"/>
      <c r="SIR4" s="5"/>
      <c r="SIS4" s="5"/>
      <c r="SIT4" s="5"/>
      <c r="SIU4" s="5"/>
      <c r="SIV4" s="5"/>
      <c r="SIW4" s="5"/>
      <c r="SIX4" s="5"/>
      <c r="SIY4" s="5"/>
      <c r="SIZ4" s="5"/>
      <c r="SJA4" s="5"/>
      <c r="SJB4" s="5"/>
      <c r="SJC4" s="5"/>
      <c r="SJD4" s="5"/>
      <c r="SJE4" s="5"/>
      <c r="SJF4" s="5"/>
      <c r="SJG4" s="5"/>
      <c r="SJH4" s="5"/>
      <c r="SJI4" s="5"/>
      <c r="SJJ4" s="5"/>
      <c r="SJK4" s="5"/>
      <c r="SJL4" s="5"/>
      <c r="SJM4" s="5"/>
      <c r="SJN4" s="5"/>
      <c r="SJO4" s="5"/>
      <c r="SJP4" s="5"/>
      <c r="SJQ4" s="5"/>
      <c r="SJR4" s="5"/>
      <c r="SJS4" s="5"/>
      <c r="SJT4" s="5"/>
      <c r="SJU4" s="5"/>
      <c r="SJV4" s="5"/>
      <c r="SJW4" s="5"/>
      <c r="SJX4" s="5"/>
      <c r="SJY4" s="5"/>
      <c r="SJZ4" s="5"/>
      <c r="SKA4" s="5"/>
      <c r="SKB4" s="5"/>
      <c r="SKC4" s="5"/>
      <c r="SKD4" s="5"/>
      <c r="SKE4" s="5"/>
      <c r="SKF4" s="5"/>
      <c r="SKG4" s="5"/>
      <c r="SKH4" s="5"/>
      <c r="SKI4" s="5"/>
      <c r="SKJ4" s="5"/>
      <c r="SKK4" s="5"/>
      <c r="SKL4" s="5"/>
      <c r="SKM4" s="5"/>
      <c r="SKN4" s="5"/>
      <c r="SKO4" s="5"/>
      <c r="SKP4" s="5"/>
      <c r="SKQ4" s="5"/>
      <c r="SKR4" s="5"/>
      <c r="SKS4" s="5"/>
      <c r="SKT4" s="5"/>
      <c r="SKU4" s="5"/>
      <c r="SKV4" s="5"/>
      <c r="SKW4" s="5"/>
      <c r="SKX4" s="5"/>
      <c r="SKY4" s="5"/>
      <c r="SKZ4" s="5"/>
      <c r="SLA4" s="5"/>
      <c r="SLB4" s="5"/>
      <c r="SLC4" s="5"/>
      <c r="SLD4" s="5"/>
      <c r="SLE4" s="5"/>
      <c r="SLF4" s="5"/>
      <c r="SLG4" s="5"/>
      <c r="SLH4" s="5"/>
      <c r="SLI4" s="5"/>
      <c r="SLJ4" s="5"/>
      <c r="SLK4" s="5"/>
      <c r="SLL4" s="5"/>
      <c r="SLM4" s="5"/>
      <c r="SLN4" s="5"/>
      <c r="SLO4" s="5"/>
      <c r="SLP4" s="5"/>
      <c r="SLQ4" s="5"/>
      <c r="SLR4" s="5"/>
      <c r="SLS4" s="5"/>
      <c r="SLT4" s="5"/>
      <c r="SLU4" s="5"/>
      <c r="SLV4" s="5"/>
      <c r="SLW4" s="5"/>
      <c r="SLX4" s="5"/>
      <c r="SLY4" s="5"/>
      <c r="SLZ4" s="5"/>
      <c r="SMA4" s="5"/>
      <c r="SMB4" s="5"/>
      <c r="SMC4" s="5"/>
      <c r="SMD4" s="5"/>
      <c r="SME4" s="5"/>
      <c r="SMF4" s="5"/>
      <c r="SMG4" s="5"/>
      <c r="SMH4" s="5"/>
      <c r="SMI4" s="5"/>
      <c r="SMJ4" s="5"/>
      <c r="SMK4" s="5"/>
      <c r="SML4" s="5"/>
      <c r="SMM4" s="5"/>
      <c r="SMN4" s="5"/>
      <c r="SMO4" s="5"/>
      <c r="SMP4" s="5"/>
      <c r="SMQ4" s="5"/>
      <c r="SMR4" s="5"/>
      <c r="SMS4" s="5"/>
      <c r="SMT4" s="5"/>
      <c r="SMU4" s="5"/>
      <c r="SMV4" s="5"/>
      <c r="SMW4" s="5"/>
      <c r="SMX4" s="5"/>
      <c r="SMY4" s="5"/>
      <c r="SMZ4" s="5"/>
      <c r="SNA4" s="5"/>
      <c r="SNB4" s="5"/>
      <c r="SNC4" s="5"/>
      <c r="SND4" s="5"/>
      <c r="SNE4" s="5"/>
      <c r="SNF4" s="5"/>
      <c r="SNG4" s="5"/>
      <c r="SNH4" s="5"/>
      <c r="SNI4" s="5"/>
      <c r="SNJ4" s="5"/>
      <c r="SNK4" s="5"/>
      <c r="SNL4" s="5"/>
      <c r="SNM4" s="5"/>
      <c r="SNN4" s="5"/>
      <c r="SNO4" s="5"/>
      <c r="SNP4" s="5"/>
      <c r="SNQ4" s="5"/>
      <c r="SNR4" s="5"/>
      <c r="SNS4" s="5"/>
      <c r="SNT4" s="5"/>
      <c r="SNU4" s="5"/>
      <c r="SNV4" s="5"/>
      <c r="SNW4" s="5"/>
      <c r="SNX4" s="5"/>
      <c r="SNY4" s="5"/>
      <c r="SNZ4" s="5"/>
      <c r="SOA4" s="5"/>
      <c r="SOB4" s="5"/>
      <c r="SOC4" s="5"/>
      <c r="SOD4" s="5"/>
      <c r="SOE4" s="5"/>
      <c r="SOF4" s="5"/>
      <c r="SOG4" s="5"/>
      <c r="SOH4" s="5"/>
      <c r="SOI4" s="5"/>
      <c r="SOJ4" s="5"/>
      <c r="SOK4" s="5"/>
      <c r="SOL4" s="5"/>
      <c r="SOM4" s="5"/>
      <c r="SON4" s="5"/>
      <c r="SOO4" s="5"/>
      <c r="SOP4" s="5"/>
      <c r="SOQ4" s="5"/>
      <c r="SOR4" s="5"/>
      <c r="SOS4" s="5"/>
      <c r="SOT4" s="5"/>
      <c r="SOU4" s="5"/>
      <c r="SOV4" s="5"/>
      <c r="SOW4" s="5"/>
      <c r="SOX4" s="5"/>
      <c r="SOY4" s="5"/>
      <c r="SOZ4" s="5"/>
      <c r="SPA4" s="5"/>
      <c r="SPB4" s="5"/>
      <c r="SPC4" s="5"/>
      <c r="SPD4" s="5"/>
      <c r="SPE4" s="5"/>
      <c r="SPF4" s="5"/>
      <c r="SPG4" s="5"/>
      <c r="SPH4" s="5"/>
      <c r="SPI4" s="5"/>
      <c r="SPJ4" s="5"/>
      <c r="SPK4" s="5"/>
      <c r="SPL4" s="5"/>
      <c r="SPM4" s="5"/>
      <c r="SPN4" s="5"/>
      <c r="SPO4" s="5"/>
      <c r="SPP4" s="5"/>
      <c r="SPQ4" s="5"/>
      <c r="SPR4" s="5"/>
      <c r="SPS4" s="5"/>
      <c r="SPT4" s="5"/>
      <c r="SPU4" s="5"/>
      <c r="SPV4" s="5"/>
      <c r="SPW4" s="5"/>
      <c r="SPX4" s="5"/>
      <c r="SPY4" s="5"/>
      <c r="SPZ4" s="5"/>
      <c r="SQA4" s="5"/>
      <c r="SQB4" s="5"/>
      <c r="SQC4" s="5"/>
      <c r="SQD4" s="5"/>
      <c r="SQE4" s="5"/>
      <c r="SQF4" s="5"/>
      <c r="SQG4" s="5"/>
      <c r="SQH4" s="5"/>
      <c r="SQI4" s="5"/>
      <c r="SQJ4" s="5"/>
      <c r="SQK4" s="5"/>
      <c r="SQL4" s="5"/>
      <c r="SQM4" s="5"/>
      <c r="SQN4" s="5"/>
      <c r="SQO4" s="5"/>
      <c r="SQP4" s="5"/>
      <c r="SQQ4" s="5"/>
      <c r="SQR4" s="5"/>
      <c r="SQS4" s="5"/>
      <c r="SQT4" s="5"/>
      <c r="SQU4" s="5"/>
      <c r="SQV4" s="5"/>
      <c r="SQW4" s="5"/>
      <c r="SQX4" s="5"/>
      <c r="SQY4" s="5"/>
      <c r="SQZ4" s="5"/>
      <c r="SRA4" s="5"/>
      <c r="SRB4" s="5"/>
      <c r="SRC4" s="5"/>
      <c r="SRD4" s="5"/>
      <c r="SRE4" s="5"/>
      <c r="SRF4" s="5"/>
      <c r="SRG4" s="5"/>
      <c r="SRH4" s="5"/>
      <c r="SRI4" s="5"/>
      <c r="SRJ4" s="5"/>
      <c r="SRK4" s="5"/>
      <c r="SRL4" s="5"/>
      <c r="SRM4" s="5"/>
      <c r="SRN4" s="5"/>
      <c r="SRO4" s="5"/>
      <c r="SRP4" s="5"/>
      <c r="SRQ4" s="5"/>
      <c r="SRR4" s="5"/>
      <c r="SRS4" s="5"/>
      <c r="SRT4" s="5"/>
      <c r="SRU4" s="5"/>
      <c r="SRV4" s="5"/>
      <c r="SRW4" s="5"/>
      <c r="SRX4" s="5"/>
      <c r="SRY4" s="5"/>
      <c r="SRZ4" s="5"/>
      <c r="SSA4" s="5"/>
      <c r="SSB4" s="5"/>
      <c r="SSC4" s="5"/>
      <c r="SSD4" s="5"/>
      <c r="SSE4" s="5"/>
      <c r="SSF4" s="5"/>
      <c r="SSG4" s="5"/>
      <c r="SSH4" s="5"/>
      <c r="SSI4" s="5"/>
      <c r="SSJ4" s="5"/>
      <c r="SSK4" s="5"/>
      <c r="SSL4" s="5"/>
      <c r="SSM4" s="5"/>
      <c r="SSN4" s="5"/>
      <c r="SSO4" s="5"/>
      <c r="SSP4" s="5"/>
      <c r="SSQ4" s="5"/>
      <c r="SSR4" s="5"/>
      <c r="SSS4" s="5"/>
      <c r="SST4" s="5"/>
      <c r="SSU4" s="5"/>
      <c r="SSV4" s="5"/>
      <c r="SSW4" s="5"/>
      <c r="SSX4" s="5"/>
      <c r="SSY4" s="5"/>
      <c r="SSZ4" s="5"/>
      <c r="STA4" s="5"/>
      <c r="STB4" s="5"/>
      <c r="STC4" s="5"/>
      <c r="STD4" s="5"/>
      <c r="STE4" s="5"/>
      <c r="STF4" s="5"/>
      <c r="STG4" s="5"/>
      <c r="STH4" s="5"/>
      <c r="STI4" s="5"/>
      <c r="STJ4" s="5"/>
      <c r="STK4" s="5"/>
      <c r="STL4" s="5"/>
      <c r="STM4" s="5"/>
      <c r="STN4" s="5"/>
      <c r="STO4" s="5"/>
      <c r="STP4" s="5"/>
      <c r="STQ4" s="5"/>
      <c r="STR4" s="5"/>
      <c r="STS4" s="5"/>
      <c r="STT4" s="5"/>
      <c r="STU4" s="5"/>
      <c r="STV4" s="5"/>
      <c r="STW4" s="5"/>
      <c r="STX4" s="5"/>
      <c r="STY4" s="5"/>
      <c r="STZ4" s="5"/>
      <c r="SUA4" s="5"/>
      <c r="SUB4" s="5"/>
      <c r="SUC4" s="5"/>
      <c r="SUD4" s="5"/>
      <c r="SUE4" s="5"/>
      <c r="SUF4" s="5"/>
      <c r="SUG4" s="5"/>
      <c r="SUH4" s="5"/>
      <c r="SUI4" s="5"/>
      <c r="SUJ4" s="5"/>
      <c r="SUK4" s="5"/>
      <c r="SUL4" s="5"/>
      <c r="SUM4" s="5"/>
      <c r="SUN4" s="5"/>
      <c r="SUO4" s="5"/>
      <c r="SUP4" s="5"/>
      <c r="SUQ4" s="5"/>
      <c r="SUR4" s="5"/>
      <c r="SUS4" s="5"/>
      <c r="SUT4" s="5"/>
      <c r="SUU4" s="5"/>
      <c r="SUV4" s="5"/>
      <c r="SUW4" s="5"/>
      <c r="SUX4" s="5"/>
      <c r="SUY4" s="5"/>
      <c r="SUZ4" s="5"/>
      <c r="SVA4" s="5"/>
      <c r="SVB4" s="5"/>
      <c r="SVC4" s="5"/>
      <c r="SVD4" s="5"/>
      <c r="SVE4" s="5"/>
      <c r="SVF4" s="5"/>
      <c r="SVG4" s="5"/>
      <c r="SVH4" s="5"/>
      <c r="SVI4" s="5"/>
      <c r="SVJ4" s="5"/>
      <c r="SVK4" s="5"/>
      <c r="SVL4" s="5"/>
      <c r="SVM4" s="5"/>
      <c r="SVN4" s="5"/>
      <c r="SVO4" s="5"/>
      <c r="SVP4" s="5"/>
      <c r="SVQ4" s="5"/>
      <c r="SVR4" s="5"/>
      <c r="SVS4" s="5"/>
      <c r="SVT4" s="5"/>
      <c r="SVU4" s="5"/>
      <c r="SVV4" s="5"/>
      <c r="SVW4" s="5"/>
      <c r="SVX4" s="5"/>
      <c r="SVY4" s="5"/>
      <c r="SVZ4" s="5"/>
      <c r="SWA4" s="5"/>
      <c r="SWB4" s="5"/>
      <c r="SWC4" s="5"/>
      <c r="SWD4" s="5"/>
      <c r="SWE4" s="5"/>
      <c r="SWF4" s="5"/>
      <c r="SWG4" s="5"/>
      <c r="SWH4" s="5"/>
      <c r="SWI4" s="5"/>
      <c r="SWJ4" s="5"/>
      <c r="SWK4" s="5"/>
      <c r="SWL4" s="5"/>
      <c r="SWM4" s="5"/>
      <c r="SWN4" s="5"/>
      <c r="SWO4" s="5"/>
      <c r="SWP4" s="5"/>
      <c r="SWQ4" s="5"/>
      <c r="SWR4" s="5"/>
      <c r="SWS4" s="5"/>
      <c r="SWT4" s="5"/>
      <c r="SWU4" s="5"/>
      <c r="SWV4" s="5"/>
      <c r="SWW4" s="5"/>
      <c r="SWX4" s="5"/>
      <c r="SWY4" s="5"/>
      <c r="SWZ4" s="5"/>
      <c r="SXA4" s="5"/>
      <c r="SXB4" s="5"/>
      <c r="SXC4" s="5"/>
      <c r="SXD4" s="5"/>
      <c r="SXE4" s="5"/>
      <c r="SXF4" s="5"/>
      <c r="SXG4" s="5"/>
      <c r="SXH4" s="5"/>
      <c r="SXI4" s="5"/>
      <c r="SXJ4" s="5"/>
      <c r="SXK4" s="5"/>
      <c r="SXL4" s="5"/>
      <c r="SXM4" s="5"/>
      <c r="SXN4" s="5"/>
      <c r="SXO4" s="5"/>
      <c r="SXP4" s="5"/>
      <c r="SXQ4" s="5"/>
      <c r="SXR4" s="5"/>
      <c r="SXS4" s="5"/>
      <c r="SXT4" s="5"/>
      <c r="SXU4" s="5"/>
      <c r="SXV4" s="5"/>
      <c r="SXW4" s="5"/>
      <c r="SXX4" s="5"/>
      <c r="SXY4" s="5"/>
      <c r="SXZ4" s="5"/>
      <c r="SYA4" s="5"/>
      <c r="SYB4" s="5"/>
      <c r="SYC4" s="5"/>
      <c r="SYD4" s="5"/>
      <c r="SYE4" s="5"/>
      <c r="SYF4" s="5"/>
      <c r="SYG4" s="5"/>
      <c r="SYH4" s="5"/>
      <c r="SYI4" s="5"/>
      <c r="SYJ4" s="5"/>
      <c r="SYK4" s="5"/>
      <c r="SYL4" s="5"/>
      <c r="SYM4" s="5"/>
      <c r="SYN4" s="5"/>
      <c r="SYO4" s="5"/>
      <c r="SYP4" s="5"/>
      <c r="SYQ4" s="5"/>
      <c r="SYR4" s="5"/>
      <c r="SYS4" s="5"/>
      <c r="SYT4" s="5"/>
      <c r="SYU4" s="5"/>
      <c r="SYV4" s="5"/>
      <c r="SYW4" s="5"/>
      <c r="SYX4" s="5"/>
      <c r="SYY4" s="5"/>
      <c r="SYZ4" s="5"/>
      <c r="SZA4" s="5"/>
      <c r="SZB4" s="5"/>
      <c r="SZC4" s="5"/>
      <c r="SZD4" s="5"/>
      <c r="SZE4" s="5"/>
      <c r="SZF4" s="5"/>
      <c r="SZG4" s="5"/>
      <c r="SZH4" s="5"/>
      <c r="SZI4" s="5"/>
      <c r="SZJ4" s="5"/>
      <c r="SZK4" s="5"/>
      <c r="SZL4" s="5"/>
      <c r="SZM4" s="5"/>
      <c r="SZN4" s="5"/>
      <c r="SZO4" s="5"/>
      <c r="SZP4" s="5"/>
      <c r="SZQ4" s="5"/>
      <c r="SZR4" s="5"/>
      <c r="SZS4" s="5"/>
      <c r="SZT4" s="5"/>
      <c r="SZU4" s="5"/>
      <c r="SZV4" s="5"/>
      <c r="SZW4" s="5"/>
      <c r="SZX4" s="5"/>
      <c r="SZY4" s="5"/>
      <c r="SZZ4" s="5"/>
      <c r="TAA4" s="5"/>
      <c r="TAB4" s="5"/>
      <c r="TAC4" s="5"/>
      <c r="TAD4" s="5"/>
      <c r="TAE4" s="5"/>
      <c r="TAF4" s="5"/>
      <c r="TAG4" s="5"/>
      <c r="TAH4" s="5"/>
      <c r="TAI4" s="5"/>
      <c r="TAJ4" s="5"/>
      <c r="TAK4" s="5"/>
      <c r="TAL4" s="5"/>
      <c r="TAM4" s="5"/>
      <c r="TAN4" s="5"/>
      <c r="TAO4" s="5"/>
      <c r="TAP4" s="5"/>
      <c r="TAQ4" s="5"/>
      <c r="TAR4" s="5"/>
      <c r="TAS4" s="5"/>
      <c r="TAT4" s="5"/>
      <c r="TAU4" s="5"/>
      <c r="TAV4" s="5"/>
      <c r="TAW4" s="5"/>
      <c r="TAX4" s="5"/>
      <c r="TAY4" s="5"/>
      <c r="TAZ4" s="5"/>
      <c r="TBA4" s="5"/>
      <c r="TBB4" s="5"/>
      <c r="TBC4" s="5"/>
      <c r="TBD4" s="5"/>
      <c r="TBE4" s="5"/>
      <c r="TBF4" s="5"/>
      <c r="TBG4" s="5"/>
      <c r="TBH4" s="5"/>
      <c r="TBI4" s="5"/>
      <c r="TBJ4" s="5"/>
      <c r="TBK4" s="5"/>
      <c r="TBL4" s="5"/>
      <c r="TBM4" s="5"/>
      <c r="TBN4" s="5"/>
      <c r="TBO4" s="5"/>
      <c r="TBP4" s="5"/>
      <c r="TBQ4" s="5"/>
      <c r="TBR4" s="5"/>
      <c r="TBS4" s="5"/>
      <c r="TBT4" s="5"/>
      <c r="TBU4" s="5"/>
      <c r="TBV4" s="5"/>
      <c r="TBW4" s="5"/>
      <c r="TBX4" s="5"/>
      <c r="TBY4" s="5"/>
      <c r="TBZ4" s="5"/>
      <c r="TCA4" s="5"/>
      <c r="TCB4" s="5"/>
      <c r="TCC4" s="5"/>
      <c r="TCD4" s="5"/>
      <c r="TCE4" s="5"/>
      <c r="TCF4" s="5"/>
      <c r="TCG4" s="5"/>
      <c r="TCH4" s="5"/>
      <c r="TCI4" s="5"/>
      <c r="TCJ4" s="5"/>
      <c r="TCK4" s="5"/>
      <c r="TCL4" s="5"/>
      <c r="TCM4" s="5"/>
      <c r="TCN4" s="5"/>
      <c r="TCO4" s="5"/>
      <c r="TCP4" s="5"/>
      <c r="TCQ4" s="5"/>
      <c r="TCR4" s="5"/>
      <c r="TCS4" s="5"/>
      <c r="TCT4" s="5"/>
      <c r="TCU4" s="5"/>
      <c r="TCV4" s="5"/>
      <c r="TCW4" s="5"/>
      <c r="TCX4" s="5"/>
      <c r="TCY4" s="5"/>
      <c r="TCZ4" s="5"/>
      <c r="TDA4" s="5"/>
      <c r="TDB4" s="5"/>
      <c r="TDC4" s="5"/>
      <c r="TDD4" s="5"/>
      <c r="TDE4" s="5"/>
      <c r="TDF4" s="5"/>
      <c r="TDG4" s="5"/>
      <c r="TDH4" s="5"/>
      <c r="TDI4" s="5"/>
      <c r="TDJ4" s="5"/>
      <c r="TDK4" s="5"/>
      <c r="TDL4" s="5"/>
      <c r="TDM4" s="5"/>
      <c r="TDN4" s="5"/>
      <c r="TDO4" s="5"/>
      <c r="TDP4" s="5"/>
      <c r="TDQ4" s="5"/>
      <c r="TDR4" s="5"/>
      <c r="TDS4" s="5"/>
      <c r="TDT4" s="5"/>
      <c r="TDU4" s="5"/>
      <c r="TDV4" s="5"/>
      <c r="TDW4" s="5"/>
      <c r="TDX4" s="5"/>
      <c r="TDY4" s="5"/>
      <c r="TDZ4" s="5"/>
      <c r="TEA4" s="5"/>
      <c r="TEB4" s="5"/>
      <c r="TEC4" s="5"/>
      <c r="TED4" s="5"/>
      <c r="TEE4" s="5"/>
      <c r="TEF4" s="5"/>
      <c r="TEG4" s="5"/>
      <c r="TEH4" s="5"/>
      <c r="TEI4" s="5"/>
      <c r="TEJ4" s="5"/>
      <c r="TEK4" s="5"/>
      <c r="TEL4" s="5"/>
      <c r="TEM4" s="5"/>
      <c r="TEN4" s="5"/>
      <c r="TEO4" s="5"/>
      <c r="TEP4" s="5"/>
      <c r="TEQ4" s="5"/>
      <c r="TER4" s="5"/>
      <c r="TES4" s="5"/>
      <c r="TET4" s="5"/>
      <c r="TEU4" s="5"/>
      <c r="TEV4" s="5"/>
      <c r="TEW4" s="5"/>
      <c r="TEX4" s="5"/>
      <c r="TEY4" s="5"/>
      <c r="TEZ4" s="5"/>
      <c r="TFA4" s="5"/>
      <c r="TFB4" s="5"/>
      <c r="TFC4" s="5"/>
      <c r="TFD4" s="5"/>
      <c r="TFE4" s="5"/>
      <c r="TFF4" s="5"/>
      <c r="TFG4" s="5"/>
      <c r="TFH4" s="5"/>
      <c r="TFI4" s="5"/>
      <c r="TFJ4" s="5"/>
      <c r="TFK4" s="5"/>
      <c r="TFL4" s="5"/>
      <c r="TFM4" s="5"/>
      <c r="TFN4" s="5"/>
      <c r="TFO4" s="5"/>
      <c r="TFP4" s="5"/>
      <c r="TFQ4" s="5"/>
      <c r="TFR4" s="5"/>
      <c r="TFS4" s="5"/>
      <c r="TFT4" s="5"/>
      <c r="TFU4" s="5"/>
      <c r="TFV4" s="5"/>
      <c r="TFW4" s="5"/>
      <c r="TFX4" s="5"/>
      <c r="TFY4" s="5"/>
      <c r="TFZ4" s="5"/>
      <c r="TGA4" s="5"/>
      <c r="TGB4" s="5"/>
      <c r="TGC4" s="5"/>
      <c r="TGD4" s="5"/>
      <c r="TGE4" s="5"/>
      <c r="TGF4" s="5"/>
      <c r="TGG4" s="5"/>
      <c r="TGH4" s="5"/>
      <c r="TGI4" s="5"/>
      <c r="TGJ4" s="5"/>
      <c r="TGK4" s="5"/>
      <c r="TGL4" s="5"/>
      <c r="TGM4" s="5"/>
      <c r="TGN4" s="5"/>
      <c r="TGO4" s="5"/>
      <c r="TGP4" s="5"/>
      <c r="TGQ4" s="5"/>
      <c r="TGR4" s="5"/>
      <c r="TGS4" s="5"/>
      <c r="TGT4" s="5"/>
      <c r="TGU4" s="5"/>
      <c r="TGV4" s="5"/>
      <c r="TGW4" s="5"/>
      <c r="TGX4" s="5"/>
      <c r="TGY4" s="5"/>
      <c r="TGZ4" s="5"/>
      <c r="THA4" s="5"/>
      <c r="THB4" s="5"/>
      <c r="THC4" s="5"/>
      <c r="THD4" s="5"/>
      <c r="THE4" s="5"/>
      <c r="THF4" s="5"/>
      <c r="THG4" s="5"/>
      <c r="THH4" s="5"/>
      <c r="THI4" s="5"/>
      <c r="THJ4" s="5"/>
      <c r="THK4" s="5"/>
      <c r="THL4" s="5"/>
      <c r="THM4" s="5"/>
      <c r="THN4" s="5"/>
      <c r="THO4" s="5"/>
      <c r="THP4" s="5"/>
      <c r="THQ4" s="5"/>
      <c r="THR4" s="5"/>
      <c r="THS4" s="5"/>
      <c r="THT4" s="5"/>
      <c r="THU4" s="5"/>
      <c r="THV4" s="5"/>
      <c r="THW4" s="5"/>
      <c r="THX4" s="5"/>
      <c r="THY4" s="5"/>
      <c r="THZ4" s="5"/>
      <c r="TIA4" s="5"/>
      <c r="TIB4" s="5"/>
      <c r="TIC4" s="5"/>
      <c r="TID4" s="5"/>
      <c r="TIE4" s="5"/>
      <c r="TIF4" s="5"/>
      <c r="TIG4" s="5"/>
      <c r="TIH4" s="5"/>
      <c r="TII4" s="5"/>
      <c r="TIJ4" s="5"/>
      <c r="TIK4" s="5"/>
      <c r="TIL4" s="5"/>
      <c r="TIM4" s="5"/>
      <c r="TIN4" s="5"/>
      <c r="TIO4" s="5"/>
      <c r="TIP4" s="5"/>
      <c r="TIQ4" s="5"/>
      <c r="TIR4" s="5"/>
      <c r="TIS4" s="5"/>
      <c r="TIT4" s="5"/>
      <c r="TIU4" s="5"/>
      <c r="TIV4" s="5"/>
      <c r="TIW4" s="5"/>
      <c r="TIX4" s="5"/>
      <c r="TIY4" s="5"/>
      <c r="TIZ4" s="5"/>
      <c r="TJA4" s="5"/>
      <c r="TJB4" s="5"/>
      <c r="TJC4" s="5"/>
      <c r="TJD4" s="5"/>
      <c r="TJE4" s="5"/>
      <c r="TJF4" s="5"/>
      <c r="TJG4" s="5"/>
      <c r="TJH4" s="5"/>
      <c r="TJI4" s="5"/>
      <c r="TJJ4" s="5"/>
      <c r="TJK4" s="5"/>
      <c r="TJL4" s="5"/>
      <c r="TJM4" s="5"/>
      <c r="TJN4" s="5"/>
      <c r="TJO4" s="5"/>
      <c r="TJP4" s="5"/>
      <c r="TJQ4" s="5"/>
      <c r="TJR4" s="5"/>
      <c r="TJS4" s="5"/>
      <c r="TJT4" s="5"/>
      <c r="TJU4" s="5"/>
      <c r="TJV4" s="5"/>
      <c r="TJW4" s="5"/>
      <c r="TJX4" s="5"/>
      <c r="TJY4" s="5"/>
      <c r="TJZ4" s="5"/>
      <c r="TKA4" s="5"/>
      <c r="TKB4" s="5"/>
      <c r="TKC4" s="5"/>
      <c r="TKD4" s="5"/>
      <c r="TKE4" s="5"/>
      <c r="TKF4" s="5"/>
      <c r="TKG4" s="5"/>
      <c r="TKH4" s="5"/>
      <c r="TKI4" s="5"/>
      <c r="TKJ4" s="5"/>
      <c r="TKK4" s="5"/>
      <c r="TKL4" s="5"/>
      <c r="TKM4" s="5"/>
      <c r="TKN4" s="5"/>
      <c r="TKO4" s="5"/>
      <c r="TKP4" s="5"/>
      <c r="TKQ4" s="5"/>
      <c r="TKR4" s="5"/>
      <c r="TKS4" s="5"/>
      <c r="TKT4" s="5"/>
      <c r="TKU4" s="5"/>
      <c r="TKV4" s="5"/>
      <c r="TKW4" s="5"/>
      <c r="TKX4" s="5"/>
      <c r="TKY4" s="5"/>
      <c r="TKZ4" s="5"/>
      <c r="TLA4" s="5"/>
      <c r="TLB4" s="5"/>
      <c r="TLC4" s="5"/>
      <c r="TLD4" s="5"/>
      <c r="TLE4" s="5"/>
      <c r="TLF4" s="5"/>
      <c r="TLG4" s="5"/>
      <c r="TLH4" s="5"/>
      <c r="TLI4" s="5"/>
      <c r="TLJ4" s="5"/>
      <c r="TLK4" s="5"/>
      <c r="TLL4" s="5"/>
      <c r="TLM4" s="5"/>
      <c r="TLN4" s="5"/>
      <c r="TLO4" s="5"/>
      <c r="TLP4" s="5"/>
      <c r="TLQ4" s="5"/>
      <c r="TLR4" s="5"/>
      <c r="TLS4" s="5"/>
      <c r="TLT4" s="5"/>
      <c r="TLU4" s="5"/>
      <c r="TLV4" s="5"/>
      <c r="TLW4" s="5"/>
      <c r="TLX4" s="5"/>
      <c r="TLY4" s="5"/>
      <c r="TLZ4" s="5"/>
      <c r="TMA4" s="5"/>
      <c r="TMB4" s="5"/>
      <c r="TMC4" s="5"/>
      <c r="TMD4" s="5"/>
      <c r="TME4" s="5"/>
      <c r="TMF4" s="5"/>
      <c r="TMG4" s="5"/>
      <c r="TMH4" s="5"/>
      <c r="TMI4" s="5"/>
      <c r="TMJ4" s="5"/>
      <c r="TMK4" s="5"/>
      <c r="TML4" s="5"/>
      <c r="TMM4" s="5"/>
      <c r="TMN4" s="5"/>
      <c r="TMO4" s="5"/>
      <c r="TMP4" s="5"/>
      <c r="TMQ4" s="5"/>
      <c r="TMR4" s="5"/>
      <c r="TMS4" s="5"/>
      <c r="TMT4" s="5"/>
      <c r="TMU4" s="5"/>
      <c r="TMV4" s="5"/>
      <c r="TMW4" s="5"/>
      <c r="TMX4" s="5"/>
      <c r="TMY4" s="5"/>
      <c r="TMZ4" s="5"/>
      <c r="TNA4" s="5"/>
      <c r="TNB4" s="5"/>
      <c r="TNC4" s="5"/>
      <c r="TND4" s="5"/>
      <c r="TNE4" s="5"/>
      <c r="TNF4" s="5"/>
      <c r="TNG4" s="5"/>
      <c r="TNH4" s="5"/>
      <c r="TNI4" s="5"/>
      <c r="TNJ4" s="5"/>
      <c r="TNK4" s="5"/>
      <c r="TNL4" s="5"/>
      <c r="TNM4" s="5"/>
      <c r="TNN4" s="5"/>
      <c r="TNO4" s="5"/>
      <c r="TNP4" s="5"/>
      <c r="TNQ4" s="5"/>
      <c r="TNR4" s="5"/>
      <c r="TNS4" s="5"/>
      <c r="TNT4" s="5"/>
      <c r="TNU4" s="5"/>
      <c r="TNV4" s="5"/>
      <c r="TNW4" s="5"/>
      <c r="TNX4" s="5"/>
      <c r="TNY4" s="5"/>
      <c r="TNZ4" s="5"/>
      <c r="TOA4" s="5"/>
      <c r="TOB4" s="5"/>
      <c r="TOC4" s="5"/>
      <c r="TOD4" s="5"/>
      <c r="TOE4" s="5"/>
      <c r="TOF4" s="5"/>
      <c r="TOG4" s="5"/>
      <c r="TOH4" s="5"/>
      <c r="TOI4" s="5"/>
      <c r="TOJ4" s="5"/>
      <c r="TOK4" s="5"/>
      <c r="TOL4" s="5"/>
      <c r="TOM4" s="5"/>
      <c r="TON4" s="5"/>
      <c r="TOO4" s="5"/>
      <c r="TOP4" s="5"/>
      <c r="TOQ4" s="5"/>
      <c r="TOR4" s="5"/>
      <c r="TOS4" s="5"/>
      <c r="TOT4" s="5"/>
      <c r="TOU4" s="5"/>
      <c r="TOV4" s="5"/>
      <c r="TOW4" s="5"/>
      <c r="TOX4" s="5"/>
      <c r="TOY4" s="5"/>
      <c r="TOZ4" s="5"/>
      <c r="TPA4" s="5"/>
      <c r="TPB4" s="5"/>
      <c r="TPC4" s="5"/>
      <c r="TPD4" s="5"/>
      <c r="TPE4" s="5"/>
      <c r="TPF4" s="5"/>
      <c r="TPG4" s="5"/>
      <c r="TPH4" s="5"/>
      <c r="TPI4" s="5"/>
      <c r="TPJ4" s="5"/>
      <c r="TPK4" s="5"/>
      <c r="TPL4" s="5"/>
      <c r="TPM4" s="5"/>
      <c r="TPN4" s="5"/>
      <c r="TPO4" s="5"/>
      <c r="TPP4" s="5"/>
      <c r="TPQ4" s="5"/>
      <c r="TPR4" s="5"/>
      <c r="TPS4" s="5"/>
      <c r="TPT4" s="5"/>
      <c r="TPU4" s="5"/>
      <c r="TPV4" s="5"/>
      <c r="TPW4" s="5"/>
      <c r="TPX4" s="5"/>
      <c r="TPY4" s="5"/>
      <c r="TPZ4" s="5"/>
      <c r="TQA4" s="5"/>
      <c r="TQB4" s="5"/>
      <c r="TQC4" s="5"/>
      <c r="TQD4" s="5"/>
      <c r="TQE4" s="5"/>
      <c r="TQF4" s="5"/>
      <c r="TQG4" s="5"/>
      <c r="TQH4" s="5"/>
      <c r="TQI4" s="5"/>
      <c r="TQJ4" s="5"/>
      <c r="TQK4" s="5"/>
      <c r="TQL4" s="5"/>
      <c r="TQM4" s="5"/>
      <c r="TQN4" s="5"/>
      <c r="TQO4" s="5"/>
      <c r="TQP4" s="5"/>
      <c r="TQQ4" s="5"/>
      <c r="TQR4" s="5"/>
      <c r="TQS4" s="5"/>
      <c r="TQT4" s="5"/>
      <c r="TQU4" s="5"/>
      <c r="TQV4" s="5"/>
      <c r="TQW4" s="5"/>
      <c r="TQX4" s="5"/>
      <c r="TQY4" s="5"/>
      <c r="TQZ4" s="5"/>
      <c r="TRA4" s="5"/>
      <c r="TRB4" s="5"/>
      <c r="TRC4" s="5"/>
      <c r="TRD4" s="5"/>
      <c r="TRE4" s="5"/>
      <c r="TRF4" s="5"/>
      <c r="TRG4" s="5"/>
      <c r="TRH4" s="5"/>
      <c r="TRI4" s="5"/>
      <c r="TRJ4" s="5"/>
      <c r="TRK4" s="5"/>
      <c r="TRL4" s="5"/>
      <c r="TRM4" s="5"/>
      <c r="TRN4" s="5"/>
      <c r="TRO4" s="5"/>
      <c r="TRP4" s="5"/>
      <c r="TRQ4" s="5"/>
      <c r="TRR4" s="5"/>
      <c r="TRS4" s="5"/>
      <c r="TRT4" s="5"/>
      <c r="TRU4" s="5"/>
      <c r="TRV4" s="5"/>
      <c r="TRW4" s="5"/>
      <c r="TRX4" s="5"/>
      <c r="TRY4" s="5"/>
      <c r="TRZ4" s="5"/>
      <c r="TSA4" s="5"/>
      <c r="TSB4" s="5"/>
      <c r="TSC4" s="5"/>
      <c r="TSD4" s="5"/>
      <c r="TSE4" s="5"/>
      <c r="TSF4" s="5"/>
      <c r="TSG4" s="5"/>
      <c r="TSH4" s="5"/>
      <c r="TSI4" s="5"/>
      <c r="TSJ4" s="5"/>
      <c r="TSK4" s="5"/>
      <c r="TSL4" s="5"/>
      <c r="TSM4" s="5"/>
      <c r="TSN4" s="5"/>
      <c r="TSO4" s="5"/>
      <c r="TSP4" s="5"/>
      <c r="TSQ4" s="5"/>
      <c r="TSR4" s="5"/>
      <c r="TSS4" s="5"/>
      <c r="TST4" s="5"/>
      <c r="TSU4" s="5"/>
      <c r="TSV4" s="5"/>
      <c r="TSW4" s="5"/>
      <c r="TSX4" s="5"/>
      <c r="TSY4" s="5"/>
      <c r="TSZ4" s="5"/>
      <c r="TTA4" s="5"/>
      <c r="TTB4" s="5"/>
      <c r="TTC4" s="5"/>
      <c r="TTD4" s="5"/>
      <c r="TTE4" s="5"/>
      <c r="TTF4" s="5"/>
      <c r="TTG4" s="5"/>
      <c r="TTH4" s="5"/>
      <c r="TTI4" s="5"/>
      <c r="TTJ4" s="5"/>
      <c r="TTK4" s="5"/>
      <c r="TTL4" s="5"/>
      <c r="TTM4" s="5"/>
      <c r="TTN4" s="5"/>
      <c r="TTO4" s="5"/>
      <c r="TTP4" s="5"/>
      <c r="TTQ4" s="5"/>
      <c r="TTR4" s="5"/>
      <c r="TTS4" s="5"/>
      <c r="TTT4" s="5"/>
      <c r="TTU4" s="5"/>
      <c r="TTV4" s="5"/>
      <c r="TTW4" s="5"/>
      <c r="TTX4" s="5"/>
      <c r="TTY4" s="5"/>
      <c r="TTZ4" s="5"/>
      <c r="TUA4" s="5"/>
      <c r="TUB4" s="5"/>
      <c r="TUC4" s="5"/>
      <c r="TUD4" s="5"/>
      <c r="TUE4" s="5"/>
      <c r="TUF4" s="5"/>
      <c r="TUG4" s="5"/>
      <c r="TUH4" s="5"/>
      <c r="TUI4" s="5"/>
      <c r="TUJ4" s="5"/>
      <c r="TUK4" s="5"/>
      <c r="TUL4" s="5"/>
      <c r="TUM4" s="5"/>
      <c r="TUN4" s="5"/>
      <c r="TUO4" s="5"/>
      <c r="TUP4" s="5"/>
      <c r="TUQ4" s="5"/>
      <c r="TUR4" s="5"/>
      <c r="TUS4" s="5"/>
      <c r="TUT4" s="5"/>
      <c r="TUU4" s="5"/>
      <c r="TUV4" s="5"/>
      <c r="TUW4" s="5"/>
      <c r="TUX4" s="5"/>
      <c r="TUY4" s="5"/>
      <c r="TUZ4" s="5"/>
      <c r="TVA4" s="5"/>
      <c r="TVB4" s="5"/>
      <c r="TVC4" s="5"/>
      <c r="TVD4" s="5"/>
      <c r="TVE4" s="5"/>
      <c r="TVF4" s="5"/>
      <c r="TVG4" s="5"/>
      <c r="TVH4" s="5"/>
      <c r="TVI4" s="5"/>
      <c r="TVJ4" s="5"/>
      <c r="TVK4" s="5"/>
      <c r="TVL4" s="5"/>
      <c r="TVM4" s="5"/>
      <c r="TVN4" s="5"/>
      <c r="TVO4" s="5"/>
      <c r="TVP4" s="5"/>
      <c r="TVQ4" s="5"/>
      <c r="TVR4" s="5"/>
      <c r="TVS4" s="5"/>
      <c r="TVT4" s="5"/>
      <c r="TVU4" s="5"/>
      <c r="TVV4" s="5"/>
      <c r="TVW4" s="5"/>
      <c r="TVX4" s="5"/>
      <c r="TVY4" s="5"/>
      <c r="TVZ4" s="5"/>
      <c r="TWA4" s="5"/>
      <c r="TWB4" s="5"/>
      <c r="TWC4" s="5"/>
      <c r="TWD4" s="5"/>
      <c r="TWE4" s="5"/>
      <c r="TWF4" s="5"/>
      <c r="TWG4" s="5"/>
      <c r="TWH4" s="5"/>
      <c r="TWI4" s="5"/>
      <c r="TWJ4" s="5"/>
      <c r="TWK4" s="5"/>
      <c r="TWL4" s="5"/>
      <c r="TWM4" s="5"/>
      <c r="TWN4" s="5"/>
      <c r="TWO4" s="5"/>
      <c r="TWP4" s="5"/>
      <c r="TWQ4" s="5"/>
      <c r="TWR4" s="5"/>
      <c r="TWS4" s="5"/>
      <c r="TWT4" s="5"/>
      <c r="TWU4" s="5"/>
      <c r="TWV4" s="5"/>
      <c r="TWW4" s="5"/>
      <c r="TWX4" s="5"/>
      <c r="TWY4" s="5"/>
      <c r="TWZ4" s="5"/>
      <c r="TXA4" s="5"/>
      <c r="TXB4" s="5"/>
      <c r="TXC4" s="5"/>
      <c r="TXD4" s="5"/>
      <c r="TXE4" s="5"/>
      <c r="TXF4" s="5"/>
      <c r="TXG4" s="5"/>
      <c r="TXH4" s="5"/>
      <c r="TXI4" s="5"/>
      <c r="TXJ4" s="5"/>
      <c r="TXK4" s="5"/>
      <c r="TXL4" s="5"/>
      <c r="TXM4" s="5"/>
      <c r="TXN4" s="5"/>
      <c r="TXO4" s="5"/>
      <c r="TXP4" s="5"/>
      <c r="TXQ4" s="5"/>
      <c r="TXR4" s="5"/>
      <c r="TXS4" s="5"/>
      <c r="TXT4" s="5"/>
      <c r="TXU4" s="5"/>
      <c r="TXV4" s="5"/>
      <c r="TXW4" s="5"/>
      <c r="TXX4" s="5"/>
      <c r="TXY4" s="5"/>
      <c r="TXZ4" s="5"/>
      <c r="TYA4" s="5"/>
      <c r="TYB4" s="5"/>
      <c r="TYC4" s="5"/>
      <c r="TYD4" s="5"/>
      <c r="TYE4" s="5"/>
      <c r="TYF4" s="5"/>
      <c r="TYG4" s="5"/>
      <c r="TYH4" s="5"/>
      <c r="TYI4" s="5"/>
      <c r="TYJ4" s="5"/>
      <c r="TYK4" s="5"/>
      <c r="TYL4" s="5"/>
      <c r="TYM4" s="5"/>
      <c r="TYN4" s="5"/>
      <c r="TYO4" s="5"/>
      <c r="TYP4" s="5"/>
      <c r="TYQ4" s="5"/>
      <c r="TYR4" s="5"/>
      <c r="TYS4" s="5"/>
      <c r="TYT4" s="5"/>
      <c r="TYU4" s="5"/>
      <c r="TYV4" s="5"/>
      <c r="TYW4" s="5"/>
      <c r="TYX4" s="5"/>
      <c r="TYY4" s="5"/>
      <c r="TYZ4" s="5"/>
      <c r="TZA4" s="5"/>
      <c r="TZB4" s="5"/>
      <c r="TZC4" s="5"/>
      <c r="TZD4" s="5"/>
      <c r="TZE4" s="5"/>
      <c r="TZF4" s="5"/>
      <c r="TZG4" s="5"/>
      <c r="TZH4" s="5"/>
      <c r="TZI4" s="5"/>
      <c r="TZJ4" s="5"/>
      <c r="TZK4" s="5"/>
      <c r="TZL4" s="5"/>
      <c r="TZM4" s="5"/>
      <c r="TZN4" s="5"/>
      <c r="TZO4" s="5"/>
      <c r="TZP4" s="5"/>
      <c r="TZQ4" s="5"/>
      <c r="TZR4" s="5"/>
      <c r="TZS4" s="5"/>
      <c r="TZT4" s="5"/>
      <c r="TZU4" s="5"/>
      <c r="TZV4" s="5"/>
      <c r="TZW4" s="5"/>
      <c r="TZX4" s="5"/>
      <c r="TZY4" s="5"/>
      <c r="TZZ4" s="5"/>
      <c r="UAA4" s="5"/>
      <c r="UAB4" s="5"/>
      <c r="UAC4" s="5"/>
      <c r="UAD4" s="5"/>
      <c r="UAE4" s="5"/>
      <c r="UAF4" s="5"/>
      <c r="UAG4" s="5"/>
      <c r="UAH4" s="5"/>
      <c r="UAI4" s="5"/>
      <c r="UAJ4" s="5"/>
      <c r="UAK4" s="5"/>
      <c r="UAL4" s="5"/>
      <c r="UAM4" s="5"/>
      <c r="UAN4" s="5"/>
      <c r="UAO4" s="5"/>
      <c r="UAP4" s="5"/>
      <c r="UAQ4" s="5"/>
      <c r="UAR4" s="5"/>
      <c r="UAS4" s="5"/>
      <c r="UAT4" s="5"/>
      <c r="UAU4" s="5"/>
      <c r="UAV4" s="5"/>
      <c r="UAW4" s="5"/>
      <c r="UAX4" s="5"/>
      <c r="UAY4" s="5"/>
      <c r="UAZ4" s="5"/>
      <c r="UBA4" s="5"/>
      <c r="UBB4" s="5"/>
      <c r="UBC4" s="5"/>
      <c r="UBD4" s="5"/>
      <c r="UBE4" s="5"/>
      <c r="UBF4" s="5"/>
      <c r="UBG4" s="5"/>
      <c r="UBH4" s="5"/>
      <c r="UBI4" s="5"/>
      <c r="UBJ4" s="5"/>
      <c r="UBK4" s="5"/>
      <c r="UBL4" s="5"/>
      <c r="UBM4" s="5"/>
      <c r="UBN4" s="5"/>
      <c r="UBO4" s="5"/>
      <c r="UBP4" s="5"/>
      <c r="UBQ4" s="5"/>
      <c r="UBR4" s="5"/>
      <c r="UBS4" s="5"/>
      <c r="UBT4" s="5"/>
      <c r="UBU4" s="5"/>
      <c r="UBV4" s="5"/>
      <c r="UBW4" s="5"/>
      <c r="UBX4" s="5"/>
      <c r="UBY4" s="5"/>
      <c r="UBZ4" s="5"/>
      <c r="UCA4" s="5"/>
      <c r="UCB4" s="5"/>
      <c r="UCC4" s="5"/>
      <c r="UCD4" s="5"/>
      <c r="UCE4" s="5"/>
      <c r="UCF4" s="5"/>
      <c r="UCG4" s="5"/>
      <c r="UCH4" s="5"/>
      <c r="UCI4" s="5"/>
      <c r="UCJ4" s="5"/>
      <c r="UCK4" s="5"/>
      <c r="UCL4" s="5"/>
      <c r="UCM4" s="5"/>
      <c r="UCN4" s="5"/>
      <c r="UCO4" s="5"/>
      <c r="UCP4" s="5"/>
      <c r="UCQ4" s="5"/>
      <c r="UCR4" s="5"/>
      <c r="UCS4" s="5"/>
      <c r="UCT4" s="5"/>
      <c r="UCU4" s="5"/>
      <c r="UCV4" s="5"/>
      <c r="UCW4" s="5"/>
      <c r="UCX4" s="5"/>
      <c r="UCY4" s="5"/>
      <c r="UCZ4" s="5"/>
      <c r="UDA4" s="5"/>
      <c r="UDB4" s="5"/>
      <c r="UDC4" s="5"/>
      <c r="UDD4" s="5"/>
      <c r="UDE4" s="5"/>
      <c r="UDF4" s="5"/>
      <c r="UDG4" s="5"/>
      <c r="UDH4" s="5"/>
      <c r="UDI4" s="5"/>
      <c r="UDJ4" s="5"/>
      <c r="UDK4" s="5"/>
      <c r="UDL4" s="5"/>
      <c r="UDM4" s="5"/>
      <c r="UDN4" s="5"/>
      <c r="UDO4" s="5"/>
      <c r="UDP4" s="5"/>
      <c r="UDQ4" s="5"/>
      <c r="UDR4" s="5"/>
      <c r="UDS4" s="5"/>
      <c r="UDT4" s="5"/>
      <c r="UDU4" s="5"/>
      <c r="UDV4" s="5"/>
      <c r="UDW4" s="5"/>
      <c r="UDX4" s="5"/>
      <c r="UDY4" s="5"/>
      <c r="UDZ4" s="5"/>
      <c r="UEA4" s="5"/>
      <c r="UEB4" s="5"/>
      <c r="UEC4" s="5"/>
      <c r="UED4" s="5"/>
      <c r="UEE4" s="5"/>
      <c r="UEF4" s="5"/>
      <c r="UEG4" s="5"/>
      <c r="UEH4" s="5"/>
      <c r="UEI4" s="5"/>
      <c r="UEJ4" s="5"/>
      <c r="UEK4" s="5"/>
      <c r="UEL4" s="5"/>
      <c r="UEM4" s="5"/>
      <c r="UEN4" s="5"/>
      <c r="UEO4" s="5"/>
      <c r="UEP4" s="5"/>
      <c r="UEQ4" s="5"/>
      <c r="UER4" s="5"/>
      <c r="UES4" s="5"/>
      <c r="UET4" s="5"/>
      <c r="UEU4" s="5"/>
      <c r="UEV4" s="5"/>
      <c r="UEW4" s="5"/>
      <c r="UEX4" s="5"/>
      <c r="UEY4" s="5"/>
      <c r="UEZ4" s="5"/>
      <c r="UFA4" s="5"/>
      <c r="UFB4" s="5"/>
      <c r="UFC4" s="5"/>
      <c r="UFD4" s="5"/>
      <c r="UFE4" s="5"/>
      <c r="UFF4" s="5"/>
      <c r="UFG4" s="5"/>
      <c r="UFH4" s="5"/>
      <c r="UFI4" s="5"/>
      <c r="UFJ4" s="5"/>
      <c r="UFK4" s="5"/>
      <c r="UFL4" s="5"/>
      <c r="UFM4" s="5"/>
      <c r="UFN4" s="5"/>
      <c r="UFO4" s="5"/>
      <c r="UFP4" s="5"/>
      <c r="UFQ4" s="5"/>
      <c r="UFR4" s="5"/>
      <c r="UFS4" s="5"/>
      <c r="UFT4" s="5"/>
      <c r="UFU4" s="5"/>
      <c r="UFV4" s="5"/>
      <c r="UFW4" s="5"/>
      <c r="UFX4" s="5"/>
      <c r="UFY4" s="5"/>
      <c r="UFZ4" s="5"/>
      <c r="UGA4" s="5"/>
      <c r="UGB4" s="5"/>
      <c r="UGC4" s="5"/>
      <c r="UGD4" s="5"/>
      <c r="UGE4" s="5"/>
      <c r="UGF4" s="5"/>
      <c r="UGG4" s="5"/>
      <c r="UGH4" s="5"/>
      <c r="UGI4" s="5"/>
      <c r="UGJ4" s="5"/>
      <c r="UGK4" s="5"/>
      <c r="UGL4" s="5"/>
      <c r="UGM4" s="5"/>
      <c r="UGN4" s="5"/>
      <c r="UGO4" s="5"/>
      <c r="UGP4" s="5"/>
      <c r="UGQ4" s="5"/>
      <c r="UGR4" s="5"/>
      <c r="UGS4" s="5"/>
      <c r="UGT4" s="5"/>
      <c r="UGU4" s="5"/>
      <c r="UGV4" s="5"/>
      <c r="UGW4" s="5"/>
      <c r="UGX4" s="5"/>
      <c r="UGY4" s="5"/>
      <c r="UGZ4" s="5"/>
      <c r="UHA4" s="5"/>
      <c r="UHB4" s="5"/>
      <c r="UHC4" s="5"/>
      <c r="UHD4" s="5"/>
      <c r="UHE4" s="5"/>
      <c r="UHF4" s="5"/>
      <c r="UHG4" s="5"/>
      <c r="UHH4" s="5"/>
      <c r="UHI4" s="5"/>
      <c r="UHJ4" s="5"/>
      <c r="UHK4" s="5"/>
      <c r="UHL4" s="5"/>
      <c r="UHM4" s="5"/>
      <c r="UHN4" s="5"/>
      <c r="UHO4" s="5"/>
      <c r="UHP4" s="5"/>
      <c r="UHQ4" s="5"/>
      <c r="UHR4" s="5"/>
      <c r="UHS4" s="5"/>
      <c r="UHT4" s="5"/>
      <c r="UHU4" s="5"/>
      <c r="UHV4" s="5"/>
      <c r="UHW4" s="5"/>
      <c r="UHX4" s="5"/>
      <c r="UHY4" s="5"/>
      <c r="UHZ4" s="5"/>
      <c r="UIA4" s="5"/>
      <c r="UIB4" s="5"/>
      <c r="UIC4" s="5"/>
      <c r="UID4" s="5"/>
      <c r="UIE4" s="5"/>
      <c r="UIF4" s="5"/>
      <c r="UIG4" s="5"/>
      <c r="UIH4" s="5"/>
      <c r="UII4" s="5"/>
      <c r="UIJ4" s="5"/>
      <c r="UIK4" s="5"/>
      <c r="UIL4" s="5"/>
      <c r="UIM4" s="5"/>
      <c r="UIN4" s="5"/>
      <c r="UIO4" s="5"/>
      <c r="UIP4" s="5"/>
      <c r="UIQ4" s="5"/>
      <c r="UIR4" s="5"/>
      <c r="UIS4" s="5"/>
      <c r="UIT4" s="5"/>
      <c r="UIU4" s="5"/>
      <c r="UIV4" s="5"/>
      <c r="UIW4" s="5"/>
      <c r="UIX4" s="5"/>
      <c r="UIY4" s="5"/>
      <c r="UIZ4" s="5"/>
      <c r="UJA4" s="5"/>
      <c r="UJB4" s="5"/>
      <c r="UJC4" s="5"/>
      <c r="UJD4" s="5"/>
      <c r="UJE4" s="5"/>
      <c r="UJF4" s="5"/>
      <c r="UJG4" s="5"/>
      <c r="UJH4" s="5"/>
      <c r="UJI4" s="5"/>
      <c r="UJJ4" s="5"/>
      <c r="UJK4" s="5"/>
      <c r="UJL4" s="5"/>
      <c r="UJM4" s="5"/>
      <c r="UJN4" s="5"/>
      <c r="UJO4" s="5"/>
      <c r="UJP4" s="5"/>
      <c r="UJQ4" s="5"/>
      <c r="UJR4" s="5"/>
      <c r="UJS4" s="5"/>
      <c r="UJT4" s="5"/>
      <c r="UJU4" s="5"/>
      <c r="UJV4" s="5"/>
      <c r="UJW4" s="5"/>
      <c r="UJX4" s="5"/>
      <c r="UJY4" s="5"/>
      <c r="UJZ4" s="5"/>
      <c r="UKA4" s="5"/>
      <c r="UKB4" s="5"/>
      <c r="UKC4" s="5"/>
      <c r="UKD4" s="5"/>
      <c r="UKE4" s="5"/>
      <c r="UKF4" s="5"/>
      <c r="UKG4" s="5"/>
      <c r="UKH4" s="5"/>
      <c r="UKI4" s="5"/>
      <c r="UKJ4" s="5"/>
      <c r="UKK4" s="5"/>
      <c r="UKL4" s="5"/>
      <c r="UKM4" s="5"/>
      <c r="UKN4" s="5"/>
      <c r="UKO4" s="5"/>
      <c r="UKP4" s="5"/>
      <c r="UKQ4" s="5"/>
      <c r="UKR4" s="5"/>
      <c r="UKS4" s="5"/>
      <c r="UKT4" s="5"/>
      <c r="UKU4" s="5"/>
      <c r="UKV4" s="5"/>
      <c r="UKW4" s="5"/>
      <c r="UKX4" s="5"/>
      <c r="UKY4" s="5"/>
      <c r="UKZ4" s="5"/>
      <c r="ULA4" s="5"/>
      <c r="ULB4" s="5"/>
      <c r="ULC4" s="5"/>
      <c r="ULD4" s="5"/>
      <c r="ULE4" s="5"/>
      <c r="ULF4" s="5"/>
      <c r="ULG4" s="5"/>
      <c r="ULH4" s="5"/>
      <c r="ULI4" s="5"/>
      <c r="ULJ4" s="5"/>
      <c r="ULK4" s="5"/>
      <c r="ULL4" s="5"/>
      <c r="ULM4" s="5"/>
      <c r="ULN4" s="5"/>
      <c r="ULO4" s="5"/>
      <c r="ULP4" s="5"/>
      <c r="ULQ4" s="5"/>
      <c r="ULR4" s="5"/>
      <c r="ULS4" s="5"/>
      <c r="ULT4" s="5"/>
      <c r="ULU4" s="5"/>
      <c r="ULV4" s="5"/>
      <c r="ULW4" s="5"/>
      <c r="ULX4" s="5"/>
      <c r="ULY4" s="5"/>
      <c r="ULZ4" s="5"/>
      <c r="UMA4" s="5"/>
      <c r="UMB4" s="5"/>
      <c r="UMC4" s="5"/>
      <c r="UMD4" s="5"/>
      <c r="UME4" s="5"/>
      <c r="UMF4" s="5"/>
      <c r="UMG4" s="5"/>
      <c r="UMH4" s="5"/>
      <c r="UMI4" s="5"/>
      <c r="UMJ4" s="5"/>
      <c r="UMK4" s="5"/>
      <c r="UML4" s="5"/>
      <c r="UMM4" s="5"/>
      <c r="UMN4" s="5"/>
      <c r="UMO4" s="5"/>
      <c r="UMP4" s="5"/>
      <c r="UMQ4" s="5"/>
      <c r="UMR4" s="5"/>
      <c r="UMS4" s="5"/>
      <c r="UMT4" s="5"/>
      <c r="UMU4" s="5"/>
      <c r="UMV4" s="5"/>
      <c r="UMW4" s="5"/>
      <c r="UMX4" s="5"/>
      <c r="UMY4" s="5"/>
      <c r="UMZ4" s="5"/>
      <c r="UNA4" s="5"/>
      <c r="UNB4" s="5"/>
      <c r="UNC4" s="5"/>
      <c r="UND4" s="5"/>
      <c r="UNE4" s="5"/>
      <c r="UNF4" s="5"/>
      <c r="UNG4" s="5"/>
      <c r="UNH4" s="5"/>
      <c r="UNI4" s="5"/>
      <c r="UNJ4" s="5"/>
      <c r="UNK4" s="5"/>
      <c r="UNL4" s="5"/>
      <c r="UNM4" s="5"/>
      <c r="UNN4" s="5"/>
      <c r="UNO4" s="5"/>
      <c r="UNP4" s="5"/>
      <c r="UNQ4" s="5"/>
      <c r="UNR4" s="5"/>
      <c r="UNS4" s="5"/>
      <c r="UNT4" s="5"/>
      <c r="UNU4" s="5"/>
      <c r="UNV4" s="5"/>
      <c r="UNW4" s="5"/>
      <c r="UNX4" s="5"/>
      <c r="UNY4" s="5"/>
      <c r="UNZ4" s="5"/>
      <c r="UOA4" s="5"/>
      <c r="UOB4" s="5"/>
      <c r="UOC4" s="5"/>
      <c r="UOD4" s="5"/>
      <c r="UOE4" s="5"/>
      <c r="UOF4" s="5"/>
      <c r="UOG4" s="5"/>
      <c r="UOH4" s="5"/>
      <c r="UOI4" s="5"/>
      <c r="UOJ4" s="5"/>
      <c r="UOK4" s="5"/>
      <c r="UOL4" s="5"/>
      <c r="UOM4" s="5"/>
      <c r="UON4" s="5"/>
      <c r="UOO4" s="5"/>
      <c r="UOP4" s="5"/>
      <c r="UOQ4" s="5"/>
      <c r="UOR4" s="5"/>
      <c r="UOS4" s="5"/>
      <c r="UOT4" s="5"/>
      <c r="UOU4" s="5"/>
      <c r="UOV4" s="5"/>
      <c r="UOW4" s="5"/>
      <c r="UOX4" s="5"/>
      <c r="UOY4" s="5"/>
      <c r="UOZ4" s="5"/>
      <c r="UPA4" s="5"/>
      <c r="UPB4" s="5"/>
      <c r="UPC4" s="5"/>
      <c r="UPD4" s="5"/>
      <c r="UPE4" s="5"/>
      <c r="UPF4" s="5"/>
      <c r="UPG4" s="5"/>
      <c r="UPH4" s="5"/>
      <c r="UPI4" s="5"/>
      <c r="UPJ4" s="5"/>
      <c r="UPK4" s="5"/>
      <c r="UPL4" s="5"/>
      <c r="UPM4" s="5"/>
      <c r="UPN4" s="5"/>
      <c r="UPO4" s="5"/>
      <c r="UPP4" s="5"/>
      <c r="UPQ4" s="5"/>
      <c r="UPR4" s="5"/>
      <c r="UPS4" s="5"/>
      <c r="UPT4" s="5"/>
      <c r="UPU4" s="5"/>
      <c r="UPV4" s="5"/>
      <c r="UPW4" s="5"/>
      <c r="UPX4" s="5"/>
      <c r="UPY4" s="5"/>
      <c r="UPZ4" s="5"/>
      <c r="UQA4" s="5"/>
      <c r="UQB4" s="5"/>
      <c r="UQC4" s="5"/>
      <c r="UQD4" s="5"/>
      <c r="UQE4" s="5"/>
      <c r="UQF4" s="5"/>
      <c r="UQG4" s="5"/>
      <c r="UQH4" s="5"/>
      <c r="UQI4" s="5"/>
      <c r="UQJ4" s="5"/>
      <c r="UQK4" s="5"/>
      <c r="UQL4" s="5"/>
      <c r="UQM4" s="5"/>
      <c r="UQN4" s="5"/>
      <c r="UQO4" s="5"/>
      <c r="UQP4" s="5"/>
      <c r="UQQ4" s="5"/>
      <c r="UQR4" s="5"/>
      <c r="UQS4" s="5"/>
      <c r="UQT4" s="5"/>
      <c r="UQU4" s="5"/>
      <c r="UQV4" s="5"/>
      <c r="UQW4" s="5"/>
      <c r="UQX4" s="5"/>
      <c r="UQY4" s="5"/>
      <c r="UQZ4" s="5"/>
      <c r="URA4" s="5"/>
      <c r="URB4" s="5"/>
      <c r="URC4" s="5"/>
      <c r="URD4" s="5"/>
      <c r="URE4" s="5"/>
      <c r="URF4" s="5"/>
      <c r="URG4" s="5"/>
      <c r="URH4" s="5"/>
      <c r="URI4" s="5"/>
      <c r="URJ4" s="5"/>
      <c r="URK4" s="5"/>
      <c r="URL4" s="5"/>
      <c r="URM4" s="5"/>
      <c r="URN4" s="5"/>
      <c r="URO4" s="5"/>
      <c r="URP4" s="5"/>
      <c r="URQ4" s="5"/>
      <c r="URR4" s="5"/>
      <c r="URS4" s="5"/>
      <c r="URT4" s="5"/>
      <c r="URU4" s="5"/>
      <c r="URV4" s="5"/>
      <c r="URW4" s="5"/>
      <c r="URX4" s="5"/>
      <c r="URY4" s="5"/>
      <c r="URZ4" s="5"/>
      <c r="USA4" s="5"/>
      <c r="USB4" s="5"/>
      <c r="USC4" s="5"/>
      <c r="USD4" s="5"/>
      <c r="USE4" s="5"/>
      <c r="USF4" s="5"/>
      <c r="USG4" s="5"/>
      <c r="USH4" s="5"/>
      <c r="USI4" s="5"/>
      <c r="USJ4" s="5"/>
      <c r="USK4" s="5"/>
      <c r="USL4" s="5"/>
      <c r="USM4" s="5"/>
      <c r="USN4" s="5"/>
      <c r="USO4" s="5"/>
      <c r="USP4" s="5"/>
      <c r="USQ4" s="5"/>
      <c r="USR4" s="5"/>
      <c r="USS4" s="5"/>
      <c r="UST4" s="5"/>
      <c r="USU4" s="5"/>
      <c r="USV4" s="5"/>
      <c r="USW4" s="5"/>
      <c r="USX4" s="5"/>
      <c r="USY4" s="5"/>
      <c r="USZ4" s="5"/>
      <c r="UTA4" s="5"/>
      <c r="UTB4" s="5"/>
      <c r="UTC4" s="5"/>
      <c r="UTD4" s="5"/>
      <c r="UTE4" s="5"/>
      <c r="UTF4" s="5"/>
      <c r="UTG4" s="5"/>
      <c r="UTH4" s="5"/>
      <c r="UTI4" s="5"/>
      <c r="UTJ4" s="5"/>
      <c r="UTK4" s="5"/>
      <c r="UTL4" s="5"/>
      <c r="UTM4" s="5"/>
      <c r="UTN4" s="5"/>
      <c r="UTO4" s="5"/>
      <c r="UTP4" s="5"/>
      <c r="UTQ4" s="5"/>
      <c r="UTR4" s="5"/>
      <c r="UTS4" s="5"/>
      <c r="UTT4" s="5"/>
      <c r="UTU4" s="5"/>
      <c r="UTV4" s="5"/>
      <c r="UTW4" s="5"/>
      <c r="UTX4" s="5"/>
      <c r="UTY4" s="5"/>
      <c r="UTZ4" s="5"/>
      <c r="UUA4" s="5"/>
      <c r="UUB4" s="5"/>
      <c r="UUC4" s="5"/>
      <c r="UUD4" s="5"/>
      <c r="UUE4" s="5"/>
      <c r="UUF4" s="5"/>
      <c r="UUG4" s="5"/>
      <c r="UUH4" s="5"/>
      <c r="UUI4" s="5"/>
      <c r="UUJ4" s="5"/>
      <c r="UUK4" s="5"/>
      <c r="UUL4" s="5"/>
      <c r="UUM4" s="5"/>
      <c r="UUN4" s="5"/>
      <c r="UUO4" s="5"/>
      <c r="UUP4" s="5"/>
      <c r="UUQ4" s="5"/>
      <c r="UUR4" s="5"/>
      <c r="UUS4" s="5"/>
      <c r="UUT4" s="5"/>
      <c r="UUU4" s="5"/>
      <c r="UUV4" s="5"/>
      <c r="UUW4" s="5"/>
      <c r="UUX4" s="5"/>
      <c r="UUY4" s="5"/>
      <c r="UUZ4" s="5"/>
      <c r="UVA4" s="5"/>
      <c r="UVB4" s="5"/>
      <c r="UVC4" s="5"/>
      <c r="UVD4" s="5"/>
      <c r="UVE4" s="5"/>
      <c r="UVF4" s="5"/>
      <c r="UVG4" s="5"/>
      <c r="UVH4" s="5"/>
      <c r="UVI4" s="5"/>
      <c r="UVJ4" s="5"/>
      <c r="UVK4" s="5"/>
      <c r="UVL4" s="5"/>
      <c r="UVM4" s="5"/>
      <c r="UVN4" s="5"/>
      <c r="UVO4" s="5"/>
      <c r="UVP4" s="5"/>
      <c r="UVQ4" s="5"/>
      <c r="UVR4" s="5"/>
      <c r="UVS4" s="5"/>
      <c r="UVT4" s="5"/>
      <c r="UVU4" s="5"/>
      <c r="UVV4" s="5"/>
      <c r="UVW4" s="5"/>
      <c r="UVX4" s="5"/>
      <c r="UVY4" s="5"/>
      <c r="UVZ4" s="5"/>
      <c r="UWA4" s="5"/>
      <c r="UWB4" s="5"/>
      <c r="UWC4" s="5"/>
      <c r="UWD4" s="5"/>
      <c r="UWE4" s="5"/>
      <c r="UWF4" s="5"/>
      <c r="UWG4" s="5"/>
      <c r="UWH4" s="5"/>
      <c r="UWI4" s="5"/>
      <c r="UWJ4" s="5"/>
      <c r="UWK4" s="5"/>
      <c r="UWL4" s="5"/>
      <c r="UWM4" s="5"/>
      <c r="UWN4" s="5"/>
      <c r="UWO4" s="5"/>
      <c r="UWP4" s="5"/>
      <c r="UWQ4" s="5"/>
      <c r="UWR4" s="5"/>
      <c r="UWS4" s="5"/>
      <c r="UWT4" s="5"/>
      <c r="UWU4" s="5"/>
      <c r="UWV4" s="5"/>
      <c r="UWW4" s="5"/>
      <c r="UWX4" s="5"/>
      <c r="UWY4" s="5"/>
      <c r="UWZ4" s="5"/>
      <c r="UXA4" s="5"/>
      <c r="UXB4" s="5"/>
      <c r="UXC4" s="5"/>
      <c r="UXD4" s="5"/>
      <c r="UXE4" s="5"/>
      <c r="UXF4" s="5"/>
      <c r="UXG4" s="5"/>
      <c r="UXH4" s="5"/>
      <c r="UXI4" s="5"/>
      <c r="UXJ4" s="5"/>
      <c r="UXK4" s="5"/>
      <c r="UXL4" s="5"/>
      <c r="UXM4" s="5"/>
      <c r="UXN4" s="5"/>
      <c r="UXO4" s="5"/>
      <c r="UXP4" s="5"/>
      <c r="UXQ4" s="5"/>
      <c r="UXR4" s="5"/>
      <c r="UXS4" s="5"/>
      <c r="UXT4" s="5"/>
      <c r="UXU4" s="5"/>
      <c r="UXV4" s="5"/>
      <c r="UXW4" s="5"/>
      <c r="UXX4" s="5"/>
      <c r="UXY4" s="5"/>
      <c r="UXZ4" s="5"/>
      <c r="UYA4" s="5"/>
      <c r="UYB4" s="5"/>
      <c r="UYC4" s="5"/>
      <c r="UYD4" s="5"/>
      <c r="UYE4" s="5"/>
      <c r="UYF4" s="5"/>
      <c r="UYG4" s="5"/>
      <c r="UYH4" s="5"/>
      <c r="UYI4" s="5"/>
      <c r="UYJ4" s="5"/>
      <c r="UYK4" s="5"/>
      <c r="UYL4" s="5"/>
      <c r="UYM4" s="5"/>
      <c r="UYN4" s="5"/>
      <c r="UYO4" s="5"/>
      <c r="UYP4" s="5"/>
      <c r="UYQ4" s="5"/>
      <c r="UYR4" s="5"/>
      <c r="UYS4" s="5"/>
      <c r="UYT4" s="5"/>
      <c r="UYU4" s="5"/>
      <c r="UYV4" s="5"/>
      <c r="UYW4" s="5"/>
      <c r="UYX4" s="5"/>
      <c r="UYY4" s="5"/>
      <c r="UYZ4" s="5"/>
      <c r="UZA4" s="5"/>
      <c r="UZB4" s="5"/>
      <c r="UZC4" s="5"/>
      <c r="UZD4" s="5"/>
      <c r="UZE4" s="5"/>
      <c r="UZF4" s="5"/>
      <c r="UZG4" s="5"/>
      <c r="UZH4" s="5"/>
      <c r="UZI4" s="5"/>
      <c r="UZJ4" s="5"/>
      <c r="UZK4" s="5"/>
      <c r="UZL4" s="5"/>
      <c r="UZM4" s="5"/>
      <c r="UZN4" s="5"/>
      <c r="UZO4" s="5"/>
      <c r="UZP4" s="5"/>
      <c r="UZQ4" s="5"/>
      <c r="UZR4" s="5"/>
      <c r="UZS4" s="5"/>
      <c r="UZT4" s="5"/>
      <c r="UZU4" s="5"/>
      <c r="UZV4" s="5"/>
      <c r="UZW4" s="5"/>
      <c r="UZX4" s="5"/>
      <c r="UZY4" s="5"/>
      <c r="UZZ4" s="5"/>
      <c r="VAA4" s="5"/>
      <c r="VAB4" s="5"/>
      <c r="VAC4" s="5"/>
      <c r="VAD4" s="5"/>
      <c r="VAE4" s="5"/>
      <c r="VAF4" s="5"/>
      <c r="VAG4" s="5"/>
      <c r="VAH4" s="5"/>
      <c r="VAI4" s="5"/>
      <c r="VAJ4" s="5"/>
      <c r="VAK4" s="5"/>
      <c r="VAL4" s="5"/>
      <c r="VAM4" s="5"/>
      <c r="VAN4" s="5"/>
      <c r="VAO4" s="5"/>
      <c r="VAP4" s="5"/>
      <c r="VAQ4" s="5"/>
      <c r="VAR4" s="5"/>
      <c r="VAS4" s="5"/>
      <c r="VAT4" s="5"/>
      <c r="VAU4" s="5"/>
      <c r="VAV4" s="5"/>
      <c r="VAW4" s="5"/>
      <c r="VAX4" s="5"/>
      <c r="VAY4" s="5"/>
      <c r="VAZ4" s="5"/>
      <c r="VBA4" s="5"/>
      <c r="VBB4" s="5"/>
      <c r="VBC4" s="5"/>
      <c r="VBD4" s="5"/>
      <c r="VBE4" s="5"/>
      <c r="VBF4" s="5"/>
      <c r="VBG4" s="5"/>
      <c r="VBH4" s="5"/>
      <c r="VBI4" s="5"/>
      <c r="VBJ4" s="5"/>
      <c r="VBK4" s="5"/>
      <c r="VBL4" s="5"/>
      <c r="VBM4" s="5"/>
      <c r="VBN4" s="5"/>
      <c r="VBO4" s="5"/>
      <c r="VBP4" s="5"/>
      <c r="VBQ4" s="5"/>
      <c r="VBR4" s="5"/>
      <c r="VBS4" s="5"/>
      <c r="VBT4" s="5"/>
      <c r="VBU4" s="5"/>
      <c r="VBV4" s="5"/>
      <c r="VBW4" s="5"/>
      <c r="VBX4" s="5"/>
      <c r="VBY4" s="5"/>
      <c r="VBZ4" s="5"/>
      <c r="VCA4" s="5"/>
      <c r="VCB4" s="5"/>
      <c r="VCC4" s="5"/>
      <c r="VCD4" s="5"/>
      <c r="VCE4" s="5"/>
      <c r="VCF4" s="5"/>
      <c r="VCG4" s="5"/>
      <c r="VCH4" s="5"/>
      <c r="VCI4" s="5"/>
      <c r="VCJ4" s="5"/>
      <c r="VCK4" s="5"/>
      <c r="VCL4" s="5"/>
      <c r="VCM4" s="5"/>
      <c r="VCN4" s="5"/>
      <c r="VCO4" s="5"/>
      <c r="VCP4" s="5"/>
      <c r="VCQ4" s="5"/>
      <c r="VCR4" s="5"/>
      <c r="VCS4" s="5"/>
      <c r="VCT4" s="5"/>
      <c r="VCU4" s="5"/>
      <c r="VCV4" s="5"/>
      <c r="VCW4" s="5"/>
      <c r="VCX4" s="5"/>
      <c r="VCY4" s="5"/>
      <c r="VCZ4" s="5"/>
      <c r="VDA4" s="5"/>
      <c r="VDB4" s="5"/>
      <c r="VDC4" s="5"/>
      <c r="VDD4" s="5"/>
      <c r="VDE4" s="5"/>
      <c r="VDF4" s="5"/>
      <c r="VDG4" s="5"/>
      <c r="VDH4" s="5"/>
      <c r="VDI4" s="5"/>
      <c r="VDJ4" s="5"/>
      <c r="VDK4" s="5"/>
      <c r="VDL4" s="5"/>
      <c r="VDM4" s="5"/>
      <c r="VDN4" s="5"/>
      <c r="VDO4" s="5"/>
      <c r="VDP4" s="5"/>
      <c r="VDQ4" s="5"/>
      <c r="VDR4" s="5"/>
      <c r="VDS4" s="5"/>
      <c r="VDT4" s="5"/>
      <c r="VDU4" s="5"/>
      <c r="VDV4" s="5"/>
      <c r="VDW4" s="5"/>
      <c r="VDX4" s="5"/>
      <c r="VDY4" s="5"/>
      <c r="VDZ4" s="5"/>
      <c r="VEA4" s="5"/>
      <c r="VEB4" s="5"/>
      <c r="VEC4" s="5"/>
      <c r="VED4" s="5"/>
      <c r="VEE4" s="5"/>
      <c r="VEF4" s="5"/>
      <c r="VEG4" s="5"/>
      <c r="VEH4" s="5"/>
      <c r="VEI4" s="5"/>
      <c r="VEJ4" s="5"/>
      <c r="VEK4" s="5"/>
      <c r="VEL4" s="5"/>
      <c r="VEM4" s="5"/>
      <c r="VEN4" s="5"/>
      <c r="VEO4" s="5"/>
      <c r="VEP4" s="5"/>
      <c r="VEQ4" s="5"/>
      <c r="VER4" s="5"/>
      <c r="VES4" s="5"/>
      <c r="VET4" s="5"/>
      <c r="VEU4" s="5"/>
      <c r="VEV4" s="5"/>
      <c r="VEW4" s="5"/>
      <c r="VEX4" s="5"/>
      <c r="VEY4" s="5"/>
      <c r="VEZ4" s="5"/>
      <c r="VFA4" s="5"/>
      <c r="VFB4" s="5"/>
      <c r="VFC4" s="5"/>
      <c r="VFD4" s="5"/>
      <c r="VFE4" s="5"/>
      <c r="VFF4" s="5"/>
      <c r="VFG4" s="5"/>
      <c r="VFH4" s="5"/>
      <c r="VFI4" s="5"/>
      <c r="VFJ4" s="5"/>
      <c r="VFK4" s="5"/>
      <c r="VFL4" s="5"/>
      <c r="VFM4" s="5"/>
      <c r="VFN4" s="5"/>
      <c r="VFO4" s="5"/>
      <c r="VFP4" s="5"/>
      <c r="VFQ4" s="5"/>
      <c r="VFR4" s="5"/>
      <c r="VFS4" s="5"/>
      <c r="VFT4" s="5"/>
      <c r="VFU4" s="5"/>
      <c r="VFV4" s="5"/>
      <c r="VFW4" s="5"/>
      <c r="VFX4" s="5"/>
      <c r="VFY4" s="5"/>
      <c r="VFZ4" s="5"/>
      <c r="VGA4" s="5"/>
      <c r="VGB4" s="5"/>
      <c r="VGC4" s="5"/>
      <c r="VGD4" s="5"/>
      <c r="VGE4" s="5"/>
      <c r="VGF4" s="5"/>
      <c r="VGG4" s="5"/>
      <c r="VGH4" s="5"/>
      <c r="VGI4" s="5"/>
      <c r="VGJ4" s="5"/>
      <c r="VGK4" s="5"/>
      <c r="VGL4" s="5"/>
      <c r="VGM4" s="5"/>
      <c r="VGN4" s="5"/>
      <c r="VGO4" s="5"/>
      <c r="VGP4" s="5"/>
      <c r="VGQ4" s="5"/>
      <c r="VGR4" s="5"/>
      <c r="VGS4" s="5"/>
      <c r="VGT4" s="5"/>
      <c r="VGU4" s="5"/>
      <c r="VGV4" s="5"/>
      <c r="VGW4" s="5"/>
      <c r="VGX4" s="5"/>
      <c r="VGY4" s="5"/>
      <c r="VGZ4" s="5"/>
      <c r="VHA4" s="5"/>
      <c r="VHB4" s="5"/>
      <c r="VHC4" s="5"/>
      <c r="VHD4" s="5"/>
      <c r="VHE4" s="5"/>
      <c r="VHF4" s="5"/>
      <c r="VHG4" s="5"/>
      <c r="VHH4" s="5"/>
      <c r="VHI4" s="5"/>
      <c r="VHJ4" s="5"/>
      <c r="VHK4" s="5"/>
      <c r="VHL4" s="5"/>
      <c r="VHM4" s="5"/>
      <c r="VHN4" s="5"/>
      <c r="VHO4" s="5"/>
      <c r="VHP4" s="5"/>
      <c r="VHQ4" s="5"/>
      <c r="VHR4" s="5"/>
      <c r="VHS4" s="5"/>
      <c r="VHT4" s="5"/>
      <c r="VHU4" s="5"/>
      <c r="VHV4" s="5"/>
      <c r="VHW4" s="5"/>
      <c r="VHX4" s="5"/>
      <c r="VHY4" s="5"/>
      <c r="VHZ4" s="5"/>
      <c r="VIA4" s="5"/>
      <c r="VIB4" s="5"/>
      <c r="VIC4" s="5"/>
      <c r="VID4" s="5"/>
      <c r="VIE4" s="5"/>
      <c r="VIF4" s="5"/>
      <c r="VIG4" s="5"/>
      <c r="VIH4" s="5"/>
      <c r="VII4" s="5"/>
      <c r="VIJ4" s="5"/>
      <c r="VIK4" s="5"/>
      <c r="VIL4" s="5"/>
      <c r="VIM4" s="5"/>
      <c r="VIN4" s="5"/>
      <c r="VIO4" s="5"/>
      <c r="VIP4" s="5"/>
      <c r="VIQ4" s="5"/>
      <c r="VIR4" s="5"/>
      <c r="VIS4" s="5"/>
      <c r="VIT4" s="5"/>
      <c r="VIU4" s="5"/>
      <c r="VIV4" s="5"/>
      <c r="VIW4" s="5"/>
      <c r="VIX4" s="5"/>
      <c r="VIY4" s="5"/>
      <c r="VIZ4" s="5"/>
      <c r="VJA4" s="5"/>
      <c r="VJB4" s="5"/>
      <c r="VJC4" s="5"/>
      <c r="VJD4" s="5"/>
      <c r="VJE4" s="5"/>
      <c r="VJF4" s="5"/>
      <c r="VJG4" s="5"/>
      <c r="VJH4" s="5"/>
      <c r="VJI4" s="5"/>
      <c r="VJJ4" s="5"/>
      <c r="VJK4" s="5"/>
      <c r="VJL4" s="5"/>
      <c r="VJM4" s="5"/>
      <c r="VJN4" s="5"/>
      <c r="VJO4" s="5"/>
      <c r="VJP4" s="5"/>
      <c r="VJQ4" s="5"/>
      <c r="VJR4" s="5"/>
      <c r="VJS4" s="5"/>
      <c r="VJT4" s="5"/>
      <c r="VJU4" s="5"/>
      <c r="VJV4" s="5"/>
      <c r="VJW4" s="5"/>
      <c r="VJX4" s="5"/>
      <c r="VJY4" s="5"/>
      <c r="VJZ4" s="5"/>
      <c r="VKA4" s="5"/>
      <c r="VKB4" s="5"/>
      <c r="VKC4" s="5"/>
      <c r="VKD4" s="5"/>
      <c r="VKE4" s="5"/>
      <c r="VKF4" s="5"/>
      <c r="VKG4" s="5"/>
      <c r="VKH4" s="5"/>
      <c r="VKI4" s="5"/>
      <c r="VKJ4" s="5"/>
      <c r="VKK4" s="5"/>
      <c r="VKL4" s="5"/>
      <c r="VKM4" s="5"/>
      <c r="VKN4" s="5"/>
      <c r="VKO4" s="5"/>
      <c r="VKP4" s="5"/>
      <c r="VKQ4" s="5"/>
      <c r="VKR4" s="5"/>
      <c r="VKS4" s="5"/>
      <c r="VKT4" s="5"/>
      <c r="VKU4" s="5"/>
      <c r="VKV4" s="5"/>
      <c r="VKW4" s="5"/>
      <c r="VKX4" s="5"/>
      <c r="VKY4" s="5"/>
      <c r="VKZ4" s="5"/>
      <c r="VLA4" s="5"/>
      <c r="VLB4" s="5"/>
      <c r="VLC4" s="5"/>
      <c r="VLD4" s="5"/>
      <c r="VLE4" s="5"/>
      <c r="VLF4" s="5"/>
      <c r="VLG4" s="5"/>
      <c r="VLH4" s="5"/>
      <c r="VLI4" s="5"/>
      <c r="VLJ4" s="5"/>
      <c r="VLK4" s="5"/>
      <c r="VLL4" s="5"/>
      <c r="VLM4" s="5"/>
      <c r="VLN4" s="5"/>
      <c r="VLO4" s="5"/>
      <c r="VLP4" s="5"/>
      <c r="VLQ4" s="5"/>
      <c r="VLR4" s="5"/>
      <c r="VLS4" s="5"/>
      <c r="VLT4" s="5"/>
      <c r="VLU4" s="5"/>
      <c r="VLV4" s="5"/>
      <c r="VLW4" s="5"/>
      <c r="VLX4" s="5"/>
      <c r="VLY4" s="5"/>
      <c r="VLZ4" s="5"/>
      <c r="VMA4" s="5"/>
      <c r="VMB4" s="5"/>
      <c r="VMC4" s="5"/>
      <c r="VMD4" s="5"/>
      <c r="VME4" s="5"/>
      <c r="VMF4" s="5"/>
      <c r="VMG4" s="5"/>
      <c r="VMH4" s="5"/>
      <c r="VMI4" s="5"/>
      <c r="VMJ4" s="5"/>
      <c r="VMK4" s="5"/>
      <c r="VML4" s="5"/>
      <c r="VMM4" s="5"/>
      <c r="VMN4" s="5"/>
      <c r="VMO4" s="5"/>
      <c r="VMP4" s="5"/>
      <c r="VMQ4" s="5"/>
      <c r="VMR4" s="5"/>
      <c r="VMS4" s="5"/>
      <c r="VMT4" s="5"/>
      <c r="VMU4" s="5"/>
      <c r="VMV4" s="5"/>
      <c r="VMW4" s="5"/>
      <c r="VMX4" s="5"/>
      <c r="VMY4" s="5"/>
      <c r="VMZ4" s="5"/>
      <c r="VNA4" s="5"/>
      <c r="VNB4" s="5"/>
      <c r="VNC4" s="5"/>
      <c r="VND4" s="5"/>
      <c r="VNE4" s="5"/>
      <c r="VNF4" s="5"/>
      <c r="VNG4" s="5"/>
      <c r="VNH4" s="5"/>
      <c r="VNI4" s="5"/>
      <c r="VNJ4" s="5"/>
      <c r="VNK4" s="5"/>
      <c r="VNL4" s="5"/>
      <c r="VNM4" s="5"/>
      <c r="VNN4" s="5"/>
      <c r="VNO4" s="5"/>
      <c r="VNP4" s="5"/>
      <c r="VNQ4" s="5"/>
      <c r="VNR4" s="5"/>
      <c r="VNS4" s="5"/>
      <c r="VNT4" s="5"/>
      <c r="VNU4" s="5"/>
      <c r="VNV4" s="5"/>
      <c r="VNW4" s="5"/>
      <c r="VNX4" s="5"/>
      <c r="VNY4" s="5"/>
      <c r="VNZ4" s="5"/>
      <c r="VOA4" s="5"/>
      <c r="VOB4" s="5"/>
      <c r="VOC4" s="5"/>
      <c r="VOD4" s="5"/>
      <c r="VOE4" s="5"/>
      <c r="VOF4" s="5"/>
      <c r="VOG4" s="5"/>
      <c r="VOH4" s="5"/>
      <c r="VOI4" s="5"/>
      <c r="VOJ4" s="5"/>
      <c r="VOK4" s="5"/>
      <c r="VOL4" s="5"/>
      <c r="VOM4" s="5"/>
      <c r="VON4" s="5"/>
      <c r="VOO4" s="5"/>
      <c r="VOP4" s="5"/>
      <c r="VOQ4" s="5"/>
      <c r="VOR4" s="5"/>
      <c r="VOS4" s="5"/>
      <c r="VOT4" s="5"/>
      <c r="VOU4" s="5"/>
      <c r="VOV4" s="5"/>
      <c r="VOW4" s="5"/>
      <c r="VOX4" s="5"/>
      <c r="VOY4" s="5"/>
      <c r="VOZ4" s="5"/>
      <c r="VPA4" s="5"/>
      <c r="VPB4" s="5"/>
      <c r="VPC4" s="5"/>
      <c r="VPD4" s="5"/>
      <c r="VPE4" s="5"/>
      <c r="VPF4" s="5"/>
      <c r="VPG4" s="5"/>
      <c r="VPH4" s="5"/>
      <c r="VPI4" s="5"/>
      <c r="VPJ4" s="5"/>
      <c r="VPK4" s="5"/>
      <c r="VPL4" s="5"/>
      <c r="VPM4" s="5"/>
      <c r="VPN4" s="5"/>
      <c r="VPO4" s="5"/>
      <c r="VPP4" s="5"/>
      <c r="VPQ4" s="5"/>
      <c r="VPR4" s="5"/>
      <c r="VPS4" s="5"/>
      <c r="VPT4" s="5"/>
      <c r="VPU4" s="5"/>
      <c r="VPV4" s="5"/>
      <c r="VPW4" s="5"/>
      <c r="VPX4" s="5"/>
      <c r="VPY4" s="5"/>
      <c r="VPZ4" s="5"/>
      <c r="VQA4" s="5"/>
      <c r="VQB4" s="5"/>
      <c r="VQC4" s="5"/>
      <c r="VQD4" s="5"/>
      <c r="VQE4" s="5"/>
      <c r="VQF4" s="5"/>
      <c r="VQG4" s="5"/>
      <c r="VQH4" s="5"/>
      <c r="VQI4" s="5"/>
      <c r="VQJ4" s="5"/>
      <c r="VQK4" s="5"/>
      <c r="VQL4" s="5"/>
      <c r="VQM4" s="5"/>
      <c r="VQN4" s="5"/>
      <c r="VQO4" s="5"/>
      <c r="VQP4" s="5"/>
      <c r="VQQ4" s="5"/>
      <c r="VQR4" s="5"/>
      <c r="VQS4" s="5"/>
      <c r="VQT4" s="5"/>
      <c r="VQU4" s="5"/>
      <c r="VQV4" s="5"/>
      <c r="VQW4" s="5"/>
      <c r="VQX4" s="5"/>
      <c r="VQY4" s="5"/>
      <c r="VQZ4" s="5"/>
      <c r="VRA4" s="5"/>
      <c r="VRB4" s="5"/>
      <c r="VRC4" s="5"/>
      <c r="VRD4" s="5"/>
      <c r="VRE4" s="5"/>
      <c r="VRF4" s="5"/>
      <c r="VRG4" s="5"/>
      <c r="VRH4" s="5"/>
      <c r="VRI4" s="5"/>
      <c r="VRJ4" s="5"/>
      <c r="VRK4" s="5"/>
      <c r="VRL4" s="5"/>
      <c r="VRM4" s="5"/>
      <c r="VRN4" s="5"/>
      <c r="VRO4" s="5"/>
      <c r="VRP4" s="5"/>
      <c r="VRQ4" s="5"/>
      <c r="VRR4" s="5"/>
      <c r="VRS4" s="5"/>
      <c r="VRT4" s="5"/>
      <c r="VRU4" s="5"/>
      <c r="VRV4" s="5"/>
      <c r="VRW4" s="5"/>
      <c r="VRX4" s="5"/>
      <c r="VRY4" s="5"/>
      <c r="VRZ4" s="5"/>
      <c r="VSA4" s="5"/>
      <c r="VSB4" s="5"/>
      <c r="VSC4" s="5"/>
      <c r="VSD4" s="5"/>
      <c r="VSE4" s="5"/>
      <c r="VSF4" s="5"/>
      <c r="VSG4" s="5"/>
      <c r="VSH4" s="5"/>
      <c r="VSI4" s="5"/>
      <c r="VSJ4" s="5"/>
      <c r="VSK4" s="5"/>
      <c r="VSL4" s="5"/>
      <c r="VSM4" s="5"/>
      <c r="VSN4" s="5"/>
      <c r="VSO4" s="5"/>
      <c r="VSP4" s="5"/>
      <c r="VSQ4" s="5"/>
      <c r="VSR4" s="5"/>
      <c r="VSS4" s="5"/>
      <c r="VST4" s="5"/>
      <c r="VSU4" s="5"/>
      <c r="VSV4" s="5"/>
      <c r="VSW4" s="5"/>
      <c r="VSX4" s="5"/>
      <c r="VSY4" s="5"/>
      <c r="VSZ4" s="5"/>
      <c r="VTA4" s="5"/>
      <c r="VTB4" s="5"/>
      <c r="VTC4" s="5"/>
      <c r="VTD4" s="5"/>
      <c r="VTE4" s="5"/>
      <c r="VTF4" s="5"/>
      <c r="VTG4" s="5"/>
      <c r="VTH4" s="5"/>
      <c r="VTI4" s="5"/>
      <c r="VTJ4" s="5"/>
      <c r="VTK4" s="5"/>
      <c r="VTL4" s="5"/>
      <c r="VTM4" s="5"/>
      <c r="VTN4" s="5"/>
      <c r="VTO4" s="5"/>
      <c r="VTP4" s="5"/>
      <c r="VTQ4" s="5"/>
      <c r="VTR4" s="5"/>
      <c r="VTS4" s="5"/>
      <c r="VTT4" s="5"/>
      <c r="VTU4" s="5"/>
      <c r="VTV4" s="5"/>
      <c r="VTW4" s="5"/>
      <c r="VTX4" s="5"/>
      <c r="VTY4" s="5"/>
      <c r="VTZ4" s="5"/>
      <c r="VUA4" s="5"/>
      <c r="VUB4" s="5"/>
      <c r="VUC4" s="5"/>
      <c r="VUD4" s="5"/>
      <c r="VUE4" s="5"/>
      <c r="VUF4" s="5"/>
      <c r="VUG4" s="5"/>
      <c r="VUH4" s="5"/>
      <c r="VUI4" s="5"/>
      <c r="VUJ4" s="5"/>
      <c r="VUK4" s="5"/>
      <c r="VUL4" s="5"/>
      <c r="VUM4" s="5"/>
      <c r="VUN4" s="5"/>
      <c r="VUO4" s="5"/>
      <c r="VUP4" s="5"/>
      <c r="VUQ4" s="5"/>
      <c r="VUR4" s="5"/>
      <c r="VUS4" s="5"/>
      <c r="VUT4" s="5"/>
      <c r="VUU4" s="5"/>
      <c r="VUV4" s="5"/>
      <c r="VUW4" s="5"/>
      <c r="VUX4" s="5"/>
      <c r="VUY4" s="5"/>
      <c r="VUZ4" s="5"/>
      <c r="VVA4" s="5"/>
      <c r="VVB4" s="5"/>
      <c r="VVC4" s="5"/>
      <c r="VVD4" s="5"/>
      <c r="VVE4" s="5"/>
      <c r="VVF4" s="5"/>
      <c r="VVG4" s="5"/>
      <c r="VVH4" s="5"/>
      <c r="VVI4" s="5"/>
      <c r="VVJ4" s="5"/>
      <c r="VVK4" s="5"/>
      <c r="VVL4" s="5"/>
      <c r="VVM4" s="5"/>
      <c r="VVN4" s="5"/>
      <c r="VVO4" s="5"/>
      <c r="VVP4" s="5"/>
      <c r="VVQ4" s="5"/>
      <c r="VVR4" s="5"/>
      <c r="VVS4" s="5"/>
      <c r="VVT4" s="5"/>
      <c r="VVU4" s="5"/>
      <c r="VVV4" s="5"/>
      <c r="VVW4" s="5"/>
      <c r="VVX4" s="5"/>
      <c r="VVY4" s="5"/>
      <c r="VVZ4" s="5"/>
      <c r="VWA4" s="5"/>
      <c r="VWB4" s="5"/>
      <c r="VWC4" s="5"/>
      <c r="VWD4" s="5"/>
      <c r="VWE4" s="5"/>
      <c r="VWF4" s="5"/>
      <c r="VWG4" s="5"/>
      <c r="VWH4" s="5"/>
      <c r="VWI4" s="5"/>
      <c r="VWJ4" s="5"/>
      <c r="VWK4" s="5"/>
      <c r="VWL4" s="5"/>
      <c r="VWM4" s="5"/>
      <c r="VWN4" s="5"/>
      <c r="VWO4" s="5"/>
      <c r="VWP4" s="5"/>
      <c r="VWQ4" s="5"/>
      <c r="VWR4" s="5"/>
      <c r="VWS4" s="5"/>
      <c r="VWT4" s="5"/>
      <c r="VWU4" s="5"/>
      <c r="VWV4" s="5"/>
      <c r="VWW4" s="5"/>
      <c r="VWX4" s="5"/>
      <c r="VWY4" s="5"/>
      <c r="VWZ4" s="5"/>
      <c r="VXA4" s="5"/>
      <c r="VXB4" s="5"/>
      <c r="VXC4" s="5"/>
      <c r="VXD4" s="5"/>
      <c r="VXE4" s="5"/>
      <c r="VXF4" s="5"/>
      <c r="VXG4" s="5"/>
      <c r="VXH4" s="5"/>
      <c r="VXI4" s="5"/>
      <c r="VXJ4" s="5"/>
      <c r="VXK4" s="5"/>
      <c r="VXL4" s="5"/>
      <c r="VXM4" s="5"/>
      <c r="VXN4" s="5"/>
      <c r="VXO4" s="5"/>
      <c r="VXP4" s="5"/>
      <c r="VXQ4" s="5"/>
      <c r="VXR4" s="5"/>
      <c r="VXS4" s="5"/>
      <c r="VXT4" s="5"/>
      <c r="VXU4" s="5"/>
      <c r="VXV4" s="5"/>
      <c r="VXW4" s="5"/>
      <c r="VXX4" s="5"/>
      <c r="VXY4" s="5"/>
      <c r="VXZ4" s="5"/>
      <c r="VYA4" s="5"/>
      <c r="VYB4" s="5"/>
      <c r="VYC4" s="5"/>
      <c r="VYD4" s="5"/>
      <c r="VYE4" s="5"/>
      <c r="VYF4" s="5"/>
      <c r="VYG4" s="5"/>
      <c r="VYH4" s="5"/>
      <c r="VYI4" s="5"/>
      <c r="VYJ4" s="5"/>
      <c r="VYK4" s="5"/>
      <c r="VYL4" s="5"/>
      <c r="VYM4" s="5"/>
      <c r="VYN4" s="5"/>
      <c r="VYO4" s="5"/>
      <c r="VYP4" s="5"/>
      <c r="VYQ4" s="5"/>
      <c r="VYR4" s="5"/>
      <c r="VYS4" s="5"/>
      <c r="VYT4" s="5"/>
      <c r="VYU4" s="5"/>
      <c r="VYV4" s="5"/>
      <c r="VYW4" s="5"/>
      <c r="VYX4" s="5"/>
      <c r="VYY4" s="5"/>
      <c r="VYZ4" s="5"/>
      <c r="VZA4" s="5"/>
      <c r="VZB4" s="5"/>
      <c r="VZC4" s="5"/>
      <c r="VZD4" s="5"/>
      <c r="VZE4" s="5"/>
      <c r="VZF4" s="5"/>
      <c r="VZG4" s="5"/>
      <c r="VZH4" s="5"/>
      <c r="VZI4" s="5"/>
      <c r="VZJ4" s="5"/>
      <c r="VZK4" s="5"/>
      <c r="VZL4" s="5"/>
      <c r="VZM4" s="5"/>
      <c r="VZN4" s="5"/>
      <c r="VZO4" s="5"/>
      <c r="VZP4" s="5"/>
      <c r="VZQ4" s="5"/>
      <c r="VZR4" s="5"/>
      <c r="VZS4" s="5"/>
      <c r="VZT4" s="5"/>
      <c r="VZU4" s="5"/>
      <c r="VZV4" s="5"/>
      <c r="VZW4" s="5"/>
      <c r="VZX4" s="5"/>
      <c r="VZY4" s="5"/>
      <c r="VZZ4" s="5"/>
      <c r="WAA4" s="5"/>
      <c r="WAB4" s="5"/>
      <c r="WAC4" s="5"/>
      <c r="WAD4" s="5"/>
      <c r="WAE4" s="5"/>
      <c r="WAF4" s="5"/>
      <c r="WAG4" s="5"/>
      <c r="WAH4" s="5"/>
      <c r="WAI4" s="5"/>
      <c r="WAJ4" s="5"/>
      <c r="WAK4" s="5"/>
      <c r="WAL4" s="5"/>
      <c r="WAM4" s="5"/>
      <c r="WAN4" s="5"/>
      <c r="WAO4" s="5"/>
      <c r="WAP4" s="5"/>
      <c r="WAQ4" s="5"/>
      <c r="WAR4" s="5"/>
      <c r="WAS4" s="5"/>
      <c r="WAT4" s="5"/>
      <c r="WAU4" s="5"/>
      <c r="WAV4" s="5"/>
      <c r="WAW4" s="5"/>
      <c r="WAX4" s="5"/>
      <c r="WAY4" s="5"/>
      <c r="WAZ4" s="5"/>
      <c r="WBA4" s="5"/>
      <c r="WBB4" s="5"/>
      <c r="WBC4" s="5"/>
      <c r="WBD4" s="5"/>
      <c r="WBE4" s="5"/>
      <c r="WBF4" s="5"/>
      <c r="WBG4" s="5"/>
      <c r="WBH4" s="5"/>
      <c r="WBI4" s="5"/>
      <c r="WBJ4" s="5"/>
      <c r="WBK4" s="5"/>
      <c r="WBL4" s="5"/>
      <c r="WBM4" s="5"/>
      <c r="WBN4" s="5"/>
      <c r="WBO4" s="5"/>
      <c r="WBP4" s="5"/>
      <c r="WBQ4" s="5"/>
      <c r="WBR4" s="5"/>
      <c r="WBS4" s="5"/>
      <c r="WBT4" s="5"/>
      <c r="WBU4" s="5"/>
      <c r="WBV4" s="5"/>
      <c r="WBW4" s="5"/>
      <c r="WBX4" s="5"/>
      <c r="WBY4" s="5"/>
      <c r="WBZ4" s="5"/>
      <c r="WCA4" s="5"/>
      <c r="WCB4" s="5"/>
      <c r="WCC4" s="5"/>
      <c r="WCD4" s="5"/>
      <c r="WCE4" s="5"/>
      <c r="WCF4" s="5"/>
      <c r="WCG4" s="5"/>
      <c r="WCH4" s="5"/>
      <c r="WCI4" s="5"/>
      <c r="WCJ4" s="5"/>
      <c r="WCK4" s="5"/>
      <c r="WCL4" s="5"/>
      <c r="WCM4" s="5"/>
      <c r="WCN4" s="5"/>
      <c r="WCO4" s="5"/>
      <c r="WCP4" s="5"/>
      <c r="WCQ4" s="5"/>
      <c r="WCR4" s="5"/>
      <c r="WCS4" s="5"/>
      <c r="WCT4" s="5"/>
      <c r="WCU4" s="5"/>
      <c r="WCV4" s="5"/>
      <c r="WCW4" s="5"/>
      <c r="WCX4" s="5"/>
      <c r="WCY4" s="5"/>
      <c r="WCZ4" s="5"/>
      <c r="WDA4" s="5"/>
      <c r="WDB4" s="5"/>
      <c r="WDC4" s="5"/>
      <c r="WDD4" s="5"/>
      <c r="WDE4" s="5"/>
      <c r="WDF4" s="5"/>
      <c r="WDG4" s="5"/>
      <c r="WDH4" s="5"/>
      <c r="WDI4" s="5"/>
      <c r="WDJ4" s="5"/>
      <c r="WDK4" s="5"/>
      <c r="WDL4" s="5"/>
      <c r="WDM4" s="5"/>
      <c r="WDN4" s="5"/>
      <c r="WDO4" s="5"/>
      <c r="WDP4" s="5"/>
      <c r="WDQ4" s="5"/>
      <c r="WDR4" s="5"/>
      <c r="WDS4" s="5"/>
      <c r="WDT4" s="5"/>
      <c r="WDU4" s="5"/>
      <c r="WDV4" s="5"/>
      <c r="WDW4" s="5"/>
      <c r="WDX4" s="5"/>
      <c r="WDY4" s="5"/>
      <c r="WDZ4" s="5"/>
      <c r="WEA4" s="5"/>
      <c r="WEB4" s="5"/>
      <c r="WEC4" s="5"/>
      <c r="WED4" s="5"/>
      <c r="WEE4" s="5"/>
      <c r="WEF4" s="5"/>
      <c r="WEG4" s="5"/>
      <c r="WEH4" s="5"/>
      <c r="WEI4" s="5"/>
      <c r="WEJ4" s="5"/>
      <c r="WEK4" s="5"/>
      <c r="WEL4" s="5"/>
      <c r="WEM4" s="5"/>
      <c r="WEN4" s="5"/>
      <c r="WEO4" s="5"/>
      <c r="WEP4" s="5"/>
      <c r="WEQ4" s="5"/>
      <c r="WER4" s="5"/>
      <c r="WES4" s="5"/>
      <c r="WET4" s="5"/>
      <c r="WEU4" s="5"/>
      <c r="WEV4" s="5"/>
      <c r="WEW4" s="5"/>
      <c r="WEX4" s="5"/>
      <c r="WEY4" s="5"/>
      <c r="WEZ4" s="5"/>
      <c r="WFA4" s="5"/>
      <c r="WFB4" s="5"/>
      <c r="WFC4" s="5"/>
      <c r="WFD4" s="5"/>
      <c r="WFE4" s="5"/>
      <c r="WFF4" s="5"/>
      <c r="WFG4" s="5"/>
      <c r="WFH4" s="5"/>
      <c r="WFI4" s="5"/>
      <c r="WFJ4" s="5"/>
      <c r="WFK4" s="5"/>
      <c r="WFL4" s="5"/>
      <c r="WFM4" s="5"/>
      <c r="WFN4" s="5"/>
      <c r="WFO4" s="5"/>
      <c r="WFP4" s="5"/>
      <c r="WFQ4" s="5"/>
      <c r="WFR4" s="5"/>
      <c r="WFS4" s="5"/>
      <c r="WFT4" s="5"/>
      <c r="WFU4" s="5"/>
      <c r="WFV4" s="5"/>
      <c r="WFW4" s="5"/>
      <c r="WFX4" s="5"/>
      <c r="WFY4" s="5"/>
      <c r="WFZ4" s="5"/>
      <c r="WGA4" s="5"/>
      <c r="WGB4" s="5"/>
      <c r="WGC4" s="5"/>
      <c r="WGD4" s="5"/>
      <c r="WGE4" s="5"/>
      <c r="WGF4" s="5"/>
      <c r="WGG4" s="5"/>
      <c r="WGH4" s="5"/>
      <c r="WGI4" s="5"/>
      <c r="WGJ4" s="5"/>
      <c r="WGK4" s="5"/>
      <c r="WGL4" s="5"/>
      <c r="WGM4" s="5"/>
      <c r="WGN4" s="5"/>
      <c r="WGO4" s="5"/>
      <c r="WGP4" s="5"/>
      <c r="WGQ4" s="5"/>
      <c r="WGR4" s="5"/>
      <c r="WGS4" s="5"/>
      <c r="WGT4" s="5"/>
      <c r="WGU4" s="5"/>
      <c r="WGV4" s="5"/>
      <c r="WGW4" s="5"/>
      <c r="WGX4" s="5"/>
      <c r="WGY4" s="5"/>
      <c r="WGZ4" s="5"/>
      <c r="WHA4" s="5"/>
      <c r="WHB4" s="5"/>
      <c r="WHC4" s="5"/>
      <c r="WHD4" s="5"/>
      <c r="WHE4" s="5"/>
      <c r="WHF4" s="5"/>
      <c r="WHG4" s="5"/>
      <c r="WHH4" s="5"/>
      <c r="WHI4" s="5"/>
      <c r="WHJ4" s="5"/>
      <c r="WHK4" s="5"/>
      <c r="WHL4" s="5"/>
      <c r="WHM4" s="5"/>
      <c r="WHN4" s="5"/>
      <c r="WHO4" s="5"/>
      <c r="WHP4" s="5"/>
      <c r="WHQ4" s="5"/>
      <c r="WHR4" s="5"/>
      <c r="WHS4" s="5"/>
      <c r="WHT4" s="5"/>
      <c r="WHU4" s="5"/>
      <c r="WHV4" s="5"/>
      <c r="WHW4" s="5"/>
      <c r="WHX4" s="5"/>
      <c r="WHY4" s="5"/>
      <c r="WHZ4" s="5"/>
      <c r="WIA4" s="5"/>
      <c r="WIB4" s="5"/>
      <c r="WIC4" s="5"/>
      <c r="WID4" s="5"/>
      <c r="WIE4" s="5"/>
      <c r="WIF4" s="5"/>
      <c r="WIG4" s="5"/>
      <c r="WIH4" s="5"/>
      <c r="WII4" s="5"/>
      <c r="WIJ4" s="5"/>
      <c r="WIK4" s="5"/>
      <c r="WIL4" s="5"/>
      <c r="WIM4" s="5"/>
      <c r="WIN4" s="5"/>
      <c r="WIO4" s="5"/>
      <c r="WIP4" s="5"/>
      <c r="WIQ4" s="5"/>
      <c r="WIR4" s="5"/>
      <c r="WIS4" s="5"/>
      <c r="WIT4" s="5"/>
      <c r="WIU4" s="5"/>
      <c r="WIV4" s="5"/>
      <c r="WIW4" s="5"/>
      <c r="WIX4" s="5"/>
      <c r="WIY4" s="5"/>
      <c r="WIZ4" s="5"/>
      <c r="WJA4" s="5"/>
      <c r="WJB4" s="5"/>
      <c r="WJC4" s="5"/>
      <c r="WJD4" s="5"/>
      <c r="WJE4" s="5"/>
      <c r="WJF4" s="5"/>
      <c r="WJG4" s="5"/>
      <c r="WJH4" s="5"/>
      <c r="WJI4" s="5"/>
      <c r="WJJ4" s="5"/>
      <c r="WJK4" s="5"/>
      <c r="WJL4" s="5"/>
      <c r="WJM4" s="5"/>
      <c r="WJN4" s="5"/>
      <c r="WJO4" s="5"/>
      <c r="WJP4" s="5"/>
      <c r="WJQ4" s="5"/>
      <c r="WJR4" s="5"/>
      <c r="WJS4" s="5"/>
      <c r="WJT4" s="5"/>
      <c r="WJU4" s="5"/>
      <c r="WJV4" s="5"/>
      <c r="WJW4" s="5"/>
      <c r="WJX4" s="5"/>
      <c r="WJY4" s="5"/>
      <c r="WJZ4" s="5"/>
      <c r="WKA4" s="5"/>
      <c r="WKB4" s="5"/>
      <c r="WKC4" s="5"/>
      <c r="WKD4" s="5"/>
      <c r="WKE4" s="5"/>
      <c r="WKF4" s="5"/>
      <c r="WKG4" s="5"/>
      <c r="WKH4" s="5"/>
      <c r="WKI4" s="5"/>
      <c r="WKJ4" s="5"/>
      <c r="WKK4" s="5"/>
      <c r="WKL4" s="5"/>
      <c r="WKM4" s="5"/>
      <c r="WKN4" s="5"/>
      <c r="WKO4" s="5"/>
      <c r="WKP4" s="5"/>
      <c r="WKQ4" s="5"/>
      <c r="WKR4" s="5"/>
      <c r="WKS4" s="5"/>
      <c r="WKT4" s="5"/>
      <c r="WKU4" s="5"/>
      <c r="WKV4" s="5"/>
      <c r="WKW4" s="5"/>
      <c r="WKX4" s="5"/>
      <c r="WKY4" s="5"/>
      <c r="WKZ4" s="5"/>
      <c r="WLA4" s="5"/>
      <c r="WLB4" s="5"/>
      <c r="WLC4" s="5"/>
      <c r="WLD4" s="5"/>
      <c r="WLE4" s="5"/>
      <c r="WLF4" s="5"/>
      <c r="WLG4" s="5"/>
      <c r="WLH4" s="5"/>
      <c r="WLI4" s="5"/>
      <c r="WLJ4" s="5"/>
      <c r="WLK4" s="5"/>
      <c r="WLL4" s="5"/>
      <c r="WLM4" s="5"/>
      <c r="WLN4" s="5"/>
      <c r="WLO4" s="5"/>
      <c r="WLP4" s="5"/>
      <c r="WLQ4" s="5"/>
      <c r="WLR4" s="5"/>
      <c r="WLS4" s="5"/>
      <c r="WLT4" s="5"/>
      <c r="WLU4" s="5"/>
      <c r="WLV4" s="5"/>
      <c r="WLW4" s="5"/>
      <c r="WLX4" s="5"/>
      <c r="WLY4" s="5"/>
      <c r="WLZ4" s="5"/>
      <c r="WMA4" s="5"/>
      <c r="WMB4" s="5"/>
      <c r="WMC4" s="5"/>
      <c r="WMD4" s="5"/>
      <c r="WME4" s="5"/>
      <c r="WMF4" s="5"/>
      <c r="WMG4" s="5"/>
      <c r="WMH4" s="5"/>
      <c r="WMI4" s="5"/>
      <c r="WMJ4" s="5"/>
      <c r="WMK4" s="5"/>
      <c r="WML4" s="5"/>
      <c r="WMM4" s="5"/>
      <c r="WMN4" s="5"/>
      <c r="WMO4" s="5"/>
      <c r="WMP4" s="5"/>
      <c r="WMQ4" s="5"/>
      <c r="WMR4" s="5"/>
      <c r="WMS4" s="5"/>
      <c r="WMT4" s="5"/>
      <c r="WMU4" s="5"/>
      <c r="WMV4" s="5"/>
      <c r="WMW4" s="5"/>
      <c r="WMX4" s="5"/>
      <c r="WMY4" s="5"/>
      <c r="WMZ4" s="5"/>
      <c r="WNA4" s="5"/>
      <c r="WNB4" s="5"/>
      <c r="WNC4" s="5"/>
      <c r="WND4" s="5"/>
      <c r="WNE4" s="5"/>
      <c r="WNF4" s="5"/>
      <c r="WNG4" s="5"/>
      <c r="WNH4" s="5"/>
      <c r="WNI4" s="5"/>
      <c r="WNJ4" s="5"/>
      <c r="WNK4" s="5"/>
      <c r="WNL4" s="5"/>
      <c r="WNM4" s="5"/>
      <c r="WNN4" s="5"/>
      <c r="WNO4" s="5"/>
      <c r="WNP4" s="5"/>
      <c r="WNQ4" s="5"/>
      <c r="WNR4" s="5"/>
      <c r="WNS4" s="5"/>
      <c r="WNT4" s="5"/>
      <c r="WNU4" s="5"/>
      <c r="WNV4" s="5"/>
      <c r="WNW4" s="5"/>
      <c r="WNX4" s="5"/>
      <c r="WNY4" s="5"/>
      <c r="WNZ4" s="5"/>
      <c r="WOA4" s="5"/>
      <c r="WOB4" s="5"/>
      <c r="WOC4" s="5"/>
      <c r="WOD4" s="5"/>
      <c r="WOE4" s="5"/>
      <c r="WOF4" s="5"/>
      <c r="WOG4" s="5"/>
      <c r="WOH4" s="5"/>
      <c r="WOI4" s="5"/>
      <c r="WOJ4" s="5"/>
      <c r="WOK4" s="5"/>
      <c r="WOL4" s="5"/>
      <c r="WOM4" s="5"/>
      <c r="WON4" s="5"/>
      <c r="WOO4" s="5"/>
      <c r="WOP4" s="5"/>
      <c r="WOQ4" s="5"/>
      <c r="WOR4" s="5"/>
      <c r="WOS4" s="5"/>
      <c r="WOT4" s="5"/>
      <c r="WOU4" s="5"/>
      <c r="WOV4" s="5"/>
      <c r="WOW4" s="5"/>
      <c r="WOX4" s="5"/>
      <c r="WOY4" s="5"/>
      <c r="WOZ4" s="5"/>
      <c r="WPA4" s="5"/>
      <c r="WPB4" s="5"/>
      <c r="WPC4" s="5"/>
      <c r="WPD4" s="5"/>
      <c r="WPE4" s="5"/>
      <c r="WPF4" s="5"/>
      <c r="WPG4" s="5"/>
      <c r="WPH4" s="5"/>
      <c r="WPI4" s="5"/>
      <c r="WPJ4" s="5"/>
      <c r="WPK4" s="5"/>
      <c r="WPL4" s="5"/>
      <c r="WPM4" s="5"/>
      <c r="WPN4" s="5"/>
      <c r="WPO4" s="5"/>
      <c r="WPP4" s="5"/>
      <c r="WPQ4" s="5"/>
      <c r="WPR4" s="5"/>
      <c r="WPS4" s="5"/>
      <c r="WPT4" s="5"/>
      <c r="WPU4" s="5"/>
      <c r="WPV4" s="5"/>
      <c r="WPW4" s="5"/>
      <c r="WPX4" s="5"/>
      <c r="WPY4" s="5"/>
      <c r="WPZ4" s="5"/>
      <c r="WQA4" s="5"/>
      <c r="WQB4" s="5"/>
      <c r="WQC4" s="5"/>
      <c r="WQD4" s="5"/>
      <c r="WQE4" s="5"/>
      <c r="WQF4" s="5"/>
      <c r="WQG4" s="5"/>
      <c r="WQH4" s="5"/>
      <c r="WQI4" s="5"/>
      <c r="WQJ4" s="5"/>
      <c r="WQK4" s="5"/>
      <c r="WQL4" s="5"/>
      <c r="WQM4" s="5"/>
      <c r="WQN4" s="5"/>
      <c r="WQO4" s="5"/>
      <c r="WQP4" s="5"/>
      <c r="WQQ4" s="5"/>
      <c r="WQR4" s="5"/>
      <c r="WQS4" s="5"/>
      <c r="WQT4" s="5"/>
      <c r="WQU4" s="5"/>
      <c r="WQV4" s="5"/>
      <c r="WQW4" s="5"/>
      <c r="WQX4" s="5"/>
      <c r="WQY4" s="5"/>
      <c r="WQZ4" s="5"/>
      <c r="WRA4" s="5"/>
      <c r="WRB4" s="5"/>
      <c r="WRC4" s="5"/>
      <c r="WRD4" s="5"/>
      <c r="WRE4" s="5"/>
      <c r="WRF4" s="5"/>
      <c r="WRG4" s="5"/>
      <c r="WRH4" s="5"/>
      <c r="WRI4" s="5"/>
      <c r="WRJ4" s="5"/>
      <c r="WRK4" s="5"/>
      <c r="WRL4" s="5"/>
      <c r="WRM4" s="5"/>
      <c r="WRN4" s="5"/>
      <c r="WRO4" s="5"/>
      <c r="WRP4" s="5"/>
      <c r="WRQ4" s="5"/>
      <c r="WRR4" s="5"/>
      <c r="WRS4" s="5"/>
      <c r="WRT4" s="5"/>
      <c r="WRU4" s="5"/>
      <c r="WRV4" s="5"/>
      <c r="WRW4" s="5"/>
      <c r="WRX4" s="5"/>
      <c r="WRY4" s="5"/>
      <c r="WRZ4" s="5"/>
      <c r="WSA4" s="5"/>
      <c r="WSB4" s="5"/>
      <c r="WSC4" s="5"/>
      <c r="WSD4" s="5"/>
      <c r="WSE4" s="5"/>
      <c r="WSF4" s="5"/>
      <c r="WSG4" s="5"/>
      <c r="WSH4" s="5"/>
      <c r="WSI4" s="5"/>
      <c r="WSJ4" s="5"/>
      <c r="WSK4" s="5"/>
      <c r="WSL4" s="5"/>
      <c r="WSM4" s="5"/>
      <c r="WSN4" s="5"/>
      <c r="WSO4" s="5"/>
      <c r="WSP4" s="5"/>
      <c r="WSQ4" s="5"/>
      <c r="WSR4" s="5"/>
      <c r="WSS4" s="5"/>
      <c r="WST4" s="5"/>
      <c r="WSU4" s="5"/>
      <c r="WSV4" s="5"/>
      <c r="WSW4" s="5"/>
      <c r="WSX4" s="5"/>
      <c r="WSY4" s="5"/>
      <c r="WSZ4" s="5"/>
      <c r="WTA4" s="5"/>
      <c r="WTB4" s="5"/>
      <c r="WTC4" s="5"/>
      <c r="WTD4" s="5"/>
      <c r="WTE4" s="5"/>
      <c r="WTF4" s="5"/>
      <c r="WTG4" s="5"/>
      <c r="WTH4" s="5"/>
      <c r="WTI4" s="5"/>
      <c r="WTJ4" s="5"/>
      <c r="WTK4" s="5"/>
      <c r="WTL4" s="5"/>
      <c r="WTM4" s="5"/>
      <c r="WTN4" s="5"/>
      <c r="WTO4" s="5"/>
      <c r="WTP4" s="5"/>
      <c r="WTQ4" s="5"/>
      <c r="WTR4" s="5"/>
      <c r="WTS4" s="5"/>
      <c r="WTT4" s="5"/>
      <c r="WTU4" s="5"/>
      <c r="WTV4" s="5"/>
      <c r="WTW4" s="5"/>
      <c r="WTX4" s="5"/>
      <c r="WTY4" s="5"/>
      <c r="WTZ4" s="5"/>
      <c r="WUA4" s="5"/>
      <c r="WUB4" s="5"/>
      <c r="WUC4" s="5"/>
      <c r="WUD4" s="5"/>
      <c r="WUE4" s="5"/>
      <c r="WUF4" s="5"/>
      <c r="WUG4" s="5"/>
      <c r="WUH4" s="5"/>
      <c r="WUI4" s="5"/>
      <c r="WUJ4" s="5"/>
      <c r="WUK4" s="5"/>
      <c r="WUL4" s="5"/>
      <c r="WUM4" s="5"/>
      <c r="WUN4" s="5"/>
      <c r="WUO4" s="5"/>
      <c r="WUP4" s="5"/>
      <c r="WUQ4" s="5"/>
      <c r="WUR4" s="5"/>
      <c r="WUS4" s="5"/>
      <c r="WUT4" s="5"/>
      <c r="WUU4" s="5"/>
      <c r="WUV4" s="5"/>
      <c r="WUW4" s="5"/>
      <c r="WUX4" s="5"/>
      <c r="WUY4" s="5"/>
      <c r="WUZ4" s="5"/>
      <c r="WVA4" s="5"/>
      <c r="WVB4" s="5"/>
      <c r="WVC4" s="5"/>
      <c r="WVD4" s="5"/>
      <c r="WVE4" s="5"/>
      <c r="WVF4" s="5"/>
      <c r="WVG4" s="5"/>
      <c r="WVH4" s="5"/>
      <c r="WVI4" s="5"/>
      <c r="WVJ4" s="5"/>
      <c r="WVK4" s="5"/>
      <c r="WVL4" s="5"/>
      <c r="WVM4" s="5"/>
      <c r="WVN4" s="5"/>
      <c r="WVO4" s="5"/>
      <c r="WVP4" s="5"/>
      <c r="WVQ4" s="5"/>
      <c r="WVR4" s="5"/>
      <c r="WVS4" s="5"/>
      <c r="WVT4" s="5"/>
      <c r="WVU4" s="5"/>
      <c r="WVV4" s="5"/>
      <c r="WVW4" s="5"/>
      <c r="WVX4" s="5"/>
      <c r="WVY4" s="5"/>
      <c r="WVZ4" s="5"/>
      <c r="WWA4" s="5"/>
      <c r="WWB4" s="5"/>
      <c r="WWC4" s="5"/>
      <c r="WWD4" s="5"/>
      <c r="WWE4" s="5"/>
      <c r="WWF4" s="5"/>
      <c r="WWG4" s="5"/>
      <c r="WWH4" s="5"/>
      <c r="WWI4" s="5"/>
      <c r="WWJ4" s="5"/>
      <c r="WWK4" s="5"/>
      <c r="WWL4" s="5"/>
      <c r="WWM4" s="5"/>
      <c r="WWN4" s="5"/>
      <c r="WWO4" s="5"/>
      <c r="WWP4" s="5"/>
      <c r="WWQ4" s="5"/>
      <c r="WWR4" s="5"/>
      <c r="WWS4" s="5"/>
      <c r="WWT4" s="5"/>
      <c r="WWU4" s="5"/>
      <c r="WWV4" s="5"/>
      <c r="WWW4" s="5"/>
      <c r="WWX4" s="5"/>
      <c r="WWY4" s="5"/>
      <c r="WWZ4" s="5"/>
      <c r="WXA4" s="5"/>
      <c r="WXB4" s="5"/>
      <c r="WXC4" s="5"/>
      <c r="WXD4" s="5"/>
      <c r="WXE4" s="5"/>
      <c r="WXF4" s="5"/>
      <c r="WXG4" s="5"/>
      <c r="WXH4" s="5"/>
      <c r="WXI4" s="5"/>
      <c r="WXJ4" s="5"/>
      <c r="WXK4" s="5"/>
      <c r="WXL4" s="5"/>
      <c r="WXM4" s="5"/>
      <c r="WXN4" s="5"/>
      <c r="WXO4" s="5"/>
      <c r="WXP4" s="5"/>
      <c r="WXQ4" s="5"/>
      <c r="WXR4" s="5"/>
      <c r="WXS4" s="5"/>
      <c r="WXT4" s="5"/>
      <c r="WXU4" s="5"/>
      <c r="WXV4" s="5"/>
      <c r="WXW4" s="5"/>
      <c r="WXX4" s="5"/>
      <c r="WXY4" s="5"/>
      <c r="WXZ4" s="5"/>
      <c r="WYA4" s="5"/>
      <c r="WYB4" s="5"/>
      <c r="WYC4" s="5"/>
      <c r="WYD4" s="5"/>
      <c r="WYE4" s="5"/>
      <c r="WYF4" s="5"/>
      <c r="WYG4" s="5"/>
      <c r="WYH4" s="5"/>
      <c r="WYI4" s="5"/>
      <c r="WYJ4" s="5"/>
      <c r="WYK4" s="5"/>
      <c r="WYL4" s="5"/>
      <c r="WYM4" s="5"/>
      <c r="WYN4" s="5"/>
      <c r="WYO4" s="5"/>
      <c r="WYP4" s="5"/>
      <c r="WYQ4" s="5"/>
      <c r="WYR4" s="5"/>
      <c r="WYS4" s="5"/>
      <c r="WYT4" s="5"/>
      <c r="WYU4" s="5"/>
      <c r="WYV4" s="5"/>
      <c r="WYW4" s="5"/>
      <c r="WYX4" s="5"/>
      <c r="WYY4" s="5"/>
      <c r="WYZ4" s="5"/>
      <c r="WZA4" s="5"/>
      <c r="WZB4" s="5"/>
      <c r="WZC4" s="5"/>
      <c r="WZD4" s="5"/>
      <c r="WZE4" s="5"/>
      <c r="WZF4" s="5"/>
      <c r="WZG4" s="5"/>
      <c r="WZH4" s="5"/>
      <c r="WZI4" s="5"/>
      <c r="WZJ4" s="5"/>
      <c r="WZK4" s="5"/>
      <c r="WZL4" s="5"/>
      <c r="WZM4" s="5"/>
      <c r="WZN4" s="5"/>
      <c r="WZO4" s="5"/>
      <c r="WZP4" s="5"/>
      <c r="WZQ4" s="5"/>
      <c r="WZR4" s="5"/>
      <c r="WZS4" s="5"/>
      <c r="WZT4" s="5"/>
      <c r="WZU4" s="5"/>
      <c r="WZV4" s="5"/>
      <c r="WZW4" s="5"/>
      <c r="WZX4" s="5"/>
      <c r="WZY4" s="5"/>
      <c r="WZZ4" s="5"/>
      <c r="XAA4" s="5"/>
      <c r="XAB4" s="5"/>
      <c r="XAC4" s="5"/>
      <c r="XAD4" s="5"/>
      <c r="XAE4" s="5"/>
      <c r="XAF4" s="5"/>
      <c r="XAG4" s="5"/>
      <c r="XAH4" s="5"/>
      <c r="XAI4" s="5"/>
      <c r="XAJ4" s="5"/>
      <c r="XAK4" s="5"/>
      <c r="XAL4" s="5"/>
      <c r="XAM4" s="5"/>
      <c r="XAN4" s="5"/>
      <c r="XAO4" s="5"/>
      <c r="XAP4" s="5"/>
      <c r="XAQ4" s="5"/>
      <c r="XAR4" s="5"/>
      <c r="XAS4" s="5"/>
      <c r="XAT4" s="5"/>
      <c r="XAU4" s="5"/>
      <c r="XAV4" s="5"/>
      <c r="XAW4" s="5"/>
      <c r="XAX4" s="5"/>
      <c r="XAY4" s="5"/>
      <c r="XAZ4" s="5"/>
      <c r="XBA4" s="5"/>
      <c r="XBB4" s="5"/>
      <c r="XBC4" s="5"/>
      <c r="XBD4" s="5"/>
      <c r="XBE4" s="5"/>
      <c r="XBF4" s="5"/>
      <c r="XBG4" s="5"/>
      <c r="XBH4" s="5"/>
      <c r="XBI4" s="5"/>
      <c r="XBJ4" s="5"/>
      <c r="XBK4" s="5"/>
      <c r="XBL4" s="5"/>
      <c r="XBM4" s="5"/>
      <c r="XBN4" s="5"/>
      <c r="XBO4" s="5"/>
      <c r="XBP4" s="5"/>
      <c r="XBQ4" s="5"/>
      <c r="XBR4" s="5"/>
      <c r="XBS4" s="5"/>
      <c r="XBT4" s="5"/>
      <c r="XBU4" s="5"/>
      <c r="XBV4" s="5"/>
      <c r="XBW4" s="5"/>
      <c r="XBX4" s="5"/>
      <c r="XBY4" s="5"/>
      <c r="XBZ4" s="5"/>
      <c r="XCA4" s="5"/>
      <c r="XCB4" s="5"/>
      <c r="XCC4" s="5"/>
      <c r="XCD4" s="5"/>
      <c r="XCE4" s="5"/>
      <c r="XCF4" s="5"/>
      <c r="XCG4" s="5"/>
      <c r="XCH4" s="5"/>
      <c r="XCI4" s="5"/>
      <c r="XCJ4" s="5"/>
      <c r="XCK4" s="5"/>
      <c r="XCL4" s="5"/>
      <c r="XCM4" s="5"/>
      <c r="XCN4" s="5"/>
      <c r="XCO4" s="5"/>
      <c r="XCP4" s="5"/>
      <c r="XCQ4" s="5"/>
      <c r="XCR4" s="5"/>
      <c r="XCS4" s="5"/>
      <c r="XCT4" s="5"/>
      <c r="XCU4" s="5"/>
      <c r="XCV4" s="5"/>
      <c r="XCW4" s="5"/>
      <c r="XCX4" s="5"/>
      <c r="XCY4" s="5"/>
      <c r="XCZ4" s="5"/>
      <c r="XDA4" s="5"/>
      <c r="XDB4" s="5"/>
      <c r="XDC4" s="5"/>
      <c r="XDD4" s="5"/>
      <c r="XDE4" s="5"/>
      <c r="XDF4" s="5"/>
      <c r="XDG4" s="5"/>
      <c r="XDH4" s="5"/>
      <c r="XDI4" s="5"/>
      <c r="XDJ4" s="5"/>
      <c r="XDK4" s="5"/>
      <c r="XDL4" s="5"/>
      <c r="XDM4" s="5"/>
      <c r="XDN4" s="5"/>
      <c r="XDO4" s="5"/>
      <c r="XDP4" s="5"/>
      <c r="XDQ4" s="5"/>
      <c r="XDR4" s="5"/>
      <c r="XDS4" s="5"/>
      <c r="XDT4" s="5"/>
      <c r="XDU4" s="5"/>
      <c r="XDV4" s="5"/>
      <c r="XDW4" s="5"/>
      <c r="XDX4" s="5"/>
      <c r="XDY4" s="5"/>
      <c r="XDZ4" s="5"/>
      <c r="XEA4" s="5"/>
      <c r="XEB4" s="5"/>
      <c r="XEC4" s="5"/>
      <c r="XED4" s="5"/>
      <c r="XEE4" s="5"/>
      <c r="XEF4" s="5"/>
      <c r="XEG4" s="5"/>
      <c r="XEH4" s="5"/>
      <c r="XEI4" s="5"/>
      <c r="XEJ4" s="5"/>
      <c r="XEK4" s="5"/>
      <c r="XEL4" s="5"/>
      <c r="XEM4" s="5"/>
      <c r="XEN4" s="5"/>
      <c r="XEO4" s="5"/>
      <c r="XEP4" s="5"/>
      <c r="XEQ4" s="5"/>
      <c r="XER4" s="5"/>
      <c r="XES4" s="5"/>
      <c r="XET4" s="5"/>
      <c r="XEU4" s="5"/>
      <c r="XEV4" s="5"/>
      <c r="XEW4" s="5"/>
      <c r="XEX4" s="5"/>
      <c r="XEY4" s="5"/>
    </row>
    <row r="5" spans="1:16379" ht="15.6" customHeight="1" x14ac:dyDescent="0.35">
      <c r="A5" s="84" t="s">
        <v>23</v>
      </c>
      <c r="B5" s="91" t="s">
        <v>15</v>
      </c>
      <c r="C5" s="85" t="s">
        <v>129</v>
      </c>
      <c r="D5" s="4" t="s">
        <v>119</v>
      </c>
      <c r="E5" s="86">
        <v>4924555012</v>
      </c>
      <c r="F5" s="87" t="s">
        <v>209</v>
      </c>
      <c r="G5" s="88" t="s">
        <v>12</v>
      </c>
      <c r="H5" s="87" t="s">
        <v>284</v>
      </c>
      <c r="I5" s="89">
        <v>42372</v>
      </c>
      <c r="J5" s="90">
        <v>42388</v>
      </c>
      <c r="K5" s="80">
        <f t="shared" si="4"/>
        <v>17</v>
      </c>
      <c r="L5" s="77">
        <f>IF(G5="ISO",IF(OR(F5="Na-Metilato"),10,15),IFERROR(VLOOKUP(G5&amp;D5,'Datos Maestro'!$C$33:$D$62,2,0),VLOOKUP('Demoras Colombia 2016'!G5,'Datos Maestro'!$B$15:$C$19,2,0)))</f>
        <v>20</v>
      </c>
      <c r="M5" s="80">
        <f t="shared" si="0"/>
        <v>0</v>
      </c>
      <c r="N5" s="82">
        <f t="shared" si="1"/>
        <v>0</v>
      </c>
      <c r="O5" s="82">
        <f t="shared" si="2"/>
        <v>0</v>
      </c>
      <c r="P5" s="78">
        <f>IF(G5="ISO",25*N5,IFERROR(VLOOKUP(G5&amp;D5,'Datos Maestro'!$C$33:$F$62,3,0)*N5,VLOOKUP('Demoras Colombia 2016'!G5,'Datos Maestro'!$B$15:$D$19,3,0)*N5))</f>
        <v>0</v>
      </c>
      <c r="Q5" s="78">
        <f>IF(G5="ISO",25*O5,IFERROR(VLOOKUP(G5&amp;D5,'Datos Maestro'!$C$33:$F$62,4,0)*O5,VLOOKUP('Demoras Colombia 2016'!G5,'Datos Maestro'!$B$15:$D$19,3,0)*O5))</f>
        <v>0</v>
      </c>
      <c r="R5" s="78">
        <f t="shared" si="3"/>
        <v>0</v>
      </c>
      <c r="S5" s="4" t="s">
        <v>25</v>
      </c>
      <c r="T5" s="95" t="s">
        <v>25</v>
      </c>
      <c r="U5" s="4"/>
      <c r="V5" s="95"/>
      <c r="W5" s="4"/>
      <c r="X5" s="95"/>
      <c r="Y5" s="4"/>
      <c r="Z5" s="102"/>
      <c r="AA5" s="4"/>
      <c r="AB5" s="96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  <c r="AML5" s="5"/>
      <c r="AMM5" s="5"/>
      <c r="AMN5" s="5"/>
      <c r="AMO5" s="5"/>
      <c r="AMP5" s="5"/>
      <c r="AMQ5" s="5"/>
      <c r="AMR5" s="5"/>
      <c r="AMS5" s="5"/>
      <c r="AMT5" s="5"/>
      <c r="AMU5" s="5"/>
      <c r="AMV5" s="5"/>
      <c r="AMW5" s="5"/>
      <c r="AMX5" s="5"/>
      <c r="AMY5" s="5"/>
      <c r="AMZ5" s="5"/>
      <c r="ANA5" s="5"/>
      <c r="ANB5" s="5"/>
      <c r="ANC5" s="5"/>
      <c r="AND5" s="5"/>
      <c r="ANE5" s="5"/>
      <c r="ANF5" s="5"/>
      <c r="ANG5" s="5"/>
      <c r="ANH5" s="5"/>
      <c r="ANI5" s="5"/>
      <c r="ANJ5" s="5"/>
      <c r="ANK5" s="5"/>
      <c r="ANL5" s="5"/>
      <c r="ANM5" s="5"/>
      <c r="ANN5" s="5"/>
      <c r="ANO5" s="5"/>
      <c r="ANP5" s="5"/>
      <c r="ANQ5" s="5"/>
      <c r="ANR5" s="5"/>
      <c r="ANS5" s="5"/>
      <c r="ANT5" s="5"/>
      <c r="ANU5" s="5"/>
      <c r="ANV5" s="5"/>
      <c r="ANW5" s="5"/>
      <c r="ANX5" s="5"/>
      <c r="ANY5" s="5"/>
      <c r="ANZ5" s="5"/>
      <c r="AOA5" s="5"/>
      <c r="AOB5" s="5"/>
      <c r="AOC5" s="5"/>
      <c r="AOD5" s="5"/>
      <c r="AOE5" s="5"/>
      <c r="AOF5" s="5"/>
      <c r="AOG5" s="5"/>
      <c r="AOH5" s="5"/>
      <c r="AOI5" s="5"/>
      <c r="AOJ5" s="5"/>
      <c r="AOK5" s="5"/>
      <c r="AOL5" s="5"/>
      <c r="AOM5" s="5"/>
      <c r="AON5" s="5"/>
      <c r="AOO5" s="5"/>
      <c r="AOP5" s="5"/>
      <c r="AOQ5" s="5"/>
      <c r="AOR5" s="5"/>
      <c r="AOS5" s="5"/>
      <c r="AOT5" s="5"/>
      <c r="AOU5" s="5"/>
      <c r="AOV5" s="5"/>
      <c r="AOW5" s="5"/>
      <c r="AOX5" s="5"/>
      <c r="AOY5" s="5"/>
      <c r="AOZ5" s="5"/>
      <c r="APA5" s="5"/>
      <c r="APB5" s="5"/>
      <c r="APC5" s="5"/>
      <c r="APD5" s="5"/>
      <c r="APE5" s="5"/>
      <c r="APF5" s="5"/>
      <c r="APG5" s="5"/>
      <c r="APH5" s="5"/>
      <c r="API5" s="5"/>
      <c r="APJ5" s="5"/>
      <c r="APK5" s="5"/>
      <c r="APL5" s="5"/>
      <c r="APM5" s="5"/>
      <c r="APN5" s="5"/>
      <c r="APO5" s="5"/>
      <c r="APP5" s="5"/>
      <c r="APQ5" s="5"/>
      <c r="APR5" s="5"/>
      <c r="APS5" s="5"/>
      <c r="APT5" s="5"/>
      <c r="APU5" s="5"/>
      <c r="APV5" s="5"/>
      <c r="APW5" s="5"/>
      <c r="APX5" s="5"/>
      <c r="APY5" s="5"/>
      <c r="APZ5" s="5"/>
      <c r="AQA5" s="5"/>
      <c r="AQB5" s="5"/>
      <c r="AQC5" s="5"/>
      <c r="AQD5" s="5"/>
      <c r="AQE5" s="5"/>
      <c r="AQF5" s="5"/>
      <c r="AQG5" s="5"/>
      <c r="AQH5" s="5"/>
      <c r="AQI5" s="5"/>
      <c r="AQJ5" s="5"/>
      <c r="AQK5" s="5"/>
      <c r="AQL5" s="5"/>
      <c r="AQM5" s="5"/>
      <c r="AQN5" s="5"/>
      <c r="AQO5" s="5"/>
      <c r="AQP5" s="5"/>
      <c r="AQQ5" s="5"/>
      <c r="AQR5" s="5"/>
      <c r="AQS5" s="5"/>
      <c r="AQT5" s="5"/>
      <c r="AQU5" s="5"/>
      <c r="AQV5" s="5"/>
      <c r="AQW5" s="5"/>
      <c r="AQX5" s="5"/>
      <c r="AQY5" s="5"/>
      <c r="AQZ5" s="5"/>
      <c r="ARA5" s="5"/>
      <c r="ARB5" s="5"/>
      <c r="ARC5" s="5"/>
      <c r="ARD5" s="5"/>
      <c r="ARE5" s="5"/>
      <c r="ARF5" s="5"/>
      <c r="ARG5" s="5"/>
      <c r="ARH5" s="5"/>
      <c r="ARI5" s="5"/>
      <c r="ARJ5" s="5"/>
      <c r="ARK5" s="5"/>
      <c r="ARL5" s="5"/>
      <c r="ARM5" s="5"/>
      <c r="ARN5" s="5"/>
      <c r="ARO5" s="5"/>
      <c r="ARP5" s="5"/>
      <c r="ARQ5" s="5"/>
      <c r="ARR5" s="5"/>
      <c r="ARS5" s="5"/>
      <c r="ART5" s="5"/>
      <c r="ARU5" s="5"/>
      <c r="ARV5" s="5"/>
      <c r="ARW5" s="5"/>
      <c r="ARX5" s="5"/>
      <c r="ARY5" s="5"/>
      <c r="ARZ5" s="5"/>
      <c r="ASA5" s="5"/>
      <c r="ASB5" s="5"/>
      <c r="ASC5" s="5"/>
      <c r="ASD5" s="5"/>
      <c r="ASE5" s="5"/>
      <c r="ASF5" s="5"/>
      <c r="ASG5" s="5"/>
      <c r="ASH5" s="5"/>
      <c r="ASI5" s="5"/>
      <c r="ASJ5" s="5"/>
      <c r="ASK5" s="5"/>
      <c r="ASL5" s="5"/>
      <c r="ASM5" s="5"/>
      <c r="ASN5" s="5"/>
      <c r="ASO5" s="5"/>
      <c r="ASP5" s="5"/>
      <c r="ASQ5" s="5"/>
      <c r="ASR5" s="5"/>
      <c r="ASS5" s="5"/>
      <c r="AST5" s="5"/>
      <c r="ASU5" s="5"/>
      <c r="ASV5" s="5"/>
      <c r="ASW5" s="5"/>
      <c r="ASX5" s="5"/>
      <c r="ASY5" s="5"/>
      <c r="ASZ5" s="5"/>
      <c r="ATA5" s="5"/>
      <c r="ATB5" s="5"/>
      <c r="ATC5" s="5"/>
      <c r="ATD5" s="5"/>
      <c r="ATE5" s="5"/>
      <c r="ATF5" s="5"/>
      <c r="ATG5" s="5"/>
      <c r="ATH5" s="5"/>
      <c r="ATI5" s="5"/>
      <c r="ATJ5" s="5"/>
      <c r="ATK5" s="5"/>
      <c r="ATL5" s="5"/>
      <c r="ATM5" s="5"/>
      <c r="ATN5" s="5"/>
      <c r="ATO5" s="5"/>
      <c r="ATP5" s="5"/>
      <c r="ATQ5" s="5"/>
      <c r="ATR5" s="5"/>
      <c r="ATS5" s="5"/>
      <c r="ATT5" s="5"/>
      <c r="ATU5" s="5"/>
      <c r="ATV5" s="5"/>
      <c r="ATW5" s="5"/>
      <c r="ATX5" s="5"/>
      <c r="ATY5" s="5"/>
      <c r="ATZ5" s="5"/>
      <c r="AUA5" s="5"/>
      <c r="AUB5" s="5"/>
      <c r="AUC5" s="5"/>
      <c r="AUD5" s="5"/>
      <c r="AUE5" s="5"/>
      <c r="AUF5" s="5"/>
      <c r="AUG5" s="5"/>
      <c r="AUH5" s="5"/>
      <c r="AUI5" s="5"/>
      <c r="AUJ5" s="5"/>
      <c r="AUK5" s="5"/>
      <c r="AUL5" s="5"/>
      <c r="AUM5" s="5"/>
      <c r="AUN5" s="5"/>
      <c r="AUO5" s="5"/>
      <c r="AUP5" s="5"/>
      <c r="AUQ5" s="5"/>
      <c r="AUR5" s="5"/>
      <c r="AUS5" s="5"/>
      <c r="AUT5" s="5"/>
      <c r="AUU5" s="5"/>
      <c r="AUV5" s="5"/>
      <c r="AUW5" s="5"/>
      <c r="AUX5" s="5"/>
      <c r="AUY5" s="5"/>
      <c r="AUZ5" s="5"/>
      <c r="AVA5" s="5"/>
      <c r="AVB5" s="5"/>
      <c r="AVC5" s="5"/>
      <c r="AVD5" s="5"/>
      <c r="AVE5" s="5"/>
      <c r="AVF5" s="5"/>
      <c r="AVG5" s="5"/>
      <c r="AVH5" s="5"/>
      <c r="AVI5" s="5"/>
      <c r="AVJ5" s="5"/>
      <c r="AVK5" s="5"/>
      <c r="AVL5" s="5"/>
      <c r="AVM5" s="5"/>
      <c r="AVN5" s="5"/>
      <c r="AVO5" s="5"/>
      <c r="AVP5" s="5"/>
      <c r="AVQ5" s="5"/>
      <c r="AVR5" s="5"/>
      <c r="AVS5" s="5"/>
      <c r="AVT5" s="5"/>
      <c r="AVU5" s="5"/>
      <c r="AVV5" s="5"/>
      <c r="AVW5" s="5"/>
      <c r="AVX5" s="5"/>
      <c r="AVY5" s="5"/>
      <c r="AVZ5" s="5"/>
      <c r="AWA5" s="5"/>
      <c r="AWB5" s="5"/>
      <c r="AWC5" s="5"/>
      <c r="AWD5" s="5"/>
      <c r="AWE5" s="5"/>
      <c r="AWF5" s="5"/>
      <c r="AWG5" s="5"/>
      <c r="AWH5" s="5"/>
      <c r="AWI5" s="5"/>
      <c r="AWJ5" s="5"/>
      <c r="AWK5" s="5"/>
      <c r="AWL5" s="5"/>
      <c r="AWM5" s="5"/>
      <c r="AWN5" s="5"/>
      <c r="AWO5" s="5"/>
      <c r="AWP5" s="5"/>
      <c r="AWQ5" s="5"/>
      <c r="AWR5" s="5"/>
      <c r="AWS5" s="5"/>
      <c r="AWT5" s="5"/>
      <c r="AWU5" s="5"/>
      <c r="AWV5" s="5"/>
      <c r="AWW5" s="5"/>
      <c r="AWX5" s="5"/>
      <c r="AWY5" s="5"/>
      <c r="AWZ5" s="5"/>
      <c r="AXA5" s="5"/>
      <c r="AXB5" s="5"/>
      <c r="AXC5" s="5"/>
      <c r="AXD5" s="5"/>
      <c r="AXE5" s="5"/>
      <c r="AXF5" s="5"/>
      <c r="AXG5" s="5"/>
      <c r="AXH5" s="5"/>
      <c r="AXI5" s="5"/>
      <c r="AXJ5" s="5"/>
      <c r="AXK5" s="5"/>
      <c r="AXL5" s="5"/>
      <c r="AXM5" s="5"/>
      <c r="AXN5" s="5"/>
      <c r="AXO5" s="5"/>
      <c r="AXP5" s="5"/>
      <c r="AXQ5" s="5"/>
      <c r="AXR5" s="5"/>
      <c r="AXS5" s="5"/>
      <c r="AXT5" s="5"/>
      <c r="AXU5" s="5"/>
      <c r="AXV5" s="5"/>
      <c r="AXW5" s="5"/>
      <c r="AXX5" s="5"/>
      <c r="AXY5" s="5"/>
      <c r="AXZ5" s="5"/>
      <c r="AYA5" s="5"/>
      <c r="AYB5" s="5"/>
      <c r="AYC5" s="5"/>
      <c r="AYD5" s="5"/>
      <c r="AYE5" s="5"/>
      <c r="AYF5" s="5"/>
      <c r="AYG5" s="5"/>
      <c r="AYH5" s="5"/>
      <c r="AYI5" s="5"/>
      <c r="AYJ5" s="5"/>
      <c r="AYK5" s="5"/>
      <c r="AYL5" s="5"/>
      <c r="AYM5" s="5"/>
      <c r="AYN5" s="5"/>
      <c r="AYO5" s="5"/>
      <c r="AYP5" s="5"/>
      <c r="AYQ5" s="5"/>
      <c r="AYR5" s="5"/>
      <c r="AYS5" s="5"/>
      <c r="AYT5" s="5"/>
      <c r="AYU5" s="5"/>
      <c r="AYV5" s="5"/>
      <c r="AYW5" s="5"/>
      <c r="AYX5" s="5"/>
      <c r="AYY5" s="5"/>
      <c r="AYZ5" s="5"/>
      <c r="AZA5" s="5"/>
      <c r="AZB5" s="5"/>
      <c r="AZC5" s="5"/>
      <c r="AZD5" s="5"/>
      <c r="AZE5" s="5"/>
      <c r="AZF5" s="5"/>
      <c r="AZG5" s="5"/>
      <c r="AZH5" s="5"/>
      <c r="AZI5" s="5"/>
      <c r="AZJ5" s="5"/>
      <c r="AZK5" s="5"/>
      <c r="AZL5" s="5"/>
      <c r="AZM5" s="5"/>
      <c r="AZN5" s="5"/>
      <c r="AZO5" s="5"/>
      <c r="AZP5" s="5"/>
      <c r="AZQ5" s="5"/>
      <c r="AZR5" s="5"/>
      <c r="AZS5" s="5"/>
      <c r="AZT5" s="5"/>
      <c r="AZU5" s="5"/>
      <c r="AZV5" s="5"/>
      <c r="AZW5" s="5"/>
      <c r="AZX5" s="5"/>
      <c r="AZY5" s="5"/>
      <c r="AZZ5" s="5"/>
      <c r="BAA5" s="5"/>
      <c r="BAB5" s="5"/>
      <c r="BAC5" s="5"/>
      <c r="BAD5" s="5"/>
      <c r="BAE5" s="5"/>
      <c r="BAF5" s="5"/>
      <c r="BAG5" s="5"/>
      <c r="BAH5" s="5"/>
      <c r="BAI5" s="5"/>
      <c r="BAJ5" s="5"/>
      <c r="BAK5" s="5"/>
      <c r="BAL5" s="5"/>
      <c r="BAM5" s="5"/>
      <c r="BAN5" s="5"/>
      <c r="BAO5" s="5"/>
      <c r="BAP5" s="5"/>
      <c r="BAQ5" s="5"/>
      <c r="BAR5" s="5"/>
      <c r="BAS5" s="5"/>
      <c r="BAT5" s="5"/>
      <c r="BAU5" s="5"/>
      <c r="BAV5" s="5"/>
      <c r="BAW5" s="5"/>
      <c r="BAX5" s="5"/>
      <c r="BAY5" s="5"/>
      <c r="BAZ5" s="5"/>
      <c r="BBA5" s="5"/>
      <c r="BBB5" s="5"/>
      <c r="BBC5" s="5"/>
      <c r="BBD5" s="5"/>
      <c r="BBE5" s="5"/>
      <c r="BBF5" s="5"/>
      <c r="BBG5" s="5"/>
      <c r="BBH5" s="5"/>
      <c r="BBI5" s="5"/>
      <c r="BBJ5" s="5"/>
      <c r="BBK5" s="5"/>
      <c r="BBL5" s="5"/>
      <c r="BBM5" s="5"/>
      <c r="BBN5" s="5"/>
      <c r="BBO5" s="5"/>
      <c r="BBP5" s="5"/>
      <c r="BBQ5" s="5"/>
      <c r="BBR5" s="5"/>
      <c r="BBS5" s="5"/>
      <c r="BBT5" s="5"/>
      <c r="BBU5" s="5"/>
      <c r="BBV5" s="5"/>
      <c r="BBW5" s="5"/>
      <c r="BBX5" s="5"/>
      <c r="BBY5" s="5"/>
      <c r="BBZ5" s="5"/>
      <c r="BCA5" s="5"/>
      <c r="BCB5" s="5"/>
      <c r="BCC5" s="5"/>
      <c r="BCD5" s="5"/>
      <c r="BCE5" s="5"/>
      <c r="BCF5" s="5"/>
      <c r="BCG5" s="5"/>
      <c r="BCH5" s="5"/>
      <c r="BCI5" s="5"/>
      <c r="BCJ5" s="5"/>
      <c r="BCK5" s="5"/>
      <c r="BCL5" s="5"/>
      <c r="BCM5" s="5"/>
      <c r="BCN5" s="5"/>
      <c r="BCO5" s="5"/>
      <c r="BCP5" s="5"/>
      <c r="BCQ5" s="5"/>
      <c r="BCR5" s="5"/>
      <c r="BCS5" s="5"/>
      <c r="BCT5" s="5"/>
      <c r="BCU5" s="5"/>
      <c r="BCV5" s="5"/>
      <c r="BCW5" s="5"/>
      <c r="BCX5" s="5"/>
      <c r="BCY5" s="5"/>
      <c r="BCZ5" s="5"/>
      <c r="BDA5" s="5"/>
      <c r="BDB5" s="5"/>
      <c r="BDC5" s="5"/>
      <c r="BDD5" s="5"/>
      <c r="BDE5" s="5"/>
      <c r="BDF5" s="5"/>
      <c r="BDG5" s="5"/>
      <c r="BDH5" s="5"/>
      <c r="BDI5" s="5"/>
      <c r="BDJ5" s="5"/>
      <c r="BDK5" s="5"/>
      <c r="BDL5" s="5"/>
      <c r="BDM5" s="5"/>
      <c r="BDN5" s="5"/>
      <c r="BDO5" s="5"/>
      <c r="BDP5" s="5"/>
      <c r="BDQ5" s="5"/>
      <c r="BDR5" s="5"/>
      <c r="BDS5" s="5"/>
      <c r="BDT5" s="5"/>
      <c r="BDU5" s="5"/>
      <c r="BDV5" s="5"/>
      <c r="BDW5" s="5"/>
      <c r="BDX5" s="5"/>
      <c r="BDY5" s="5"/>
      <c r="BDZ5" s="5"/>
      <c r="BEA5" s="5"/>
      <c r="BEB5" s="5"/>
      <c r="BEC5" s="5"/>
      <c r="BED5" s="5"/>
      <c r="BEE5" s="5"/>
      <c r="BEF5" s="5"/>
      <c r="BEG5" s="5"/>
      <c r="BEH5" s="5"/>
      <c r="BEI5" s="5"/>
      <c r="BEJ5" s="5"/>
      <c r="BEK5" s="5"/>
      <c r="BEL5" s="5"/>
      <c r="BEM5" s="5"/>
      <c r="BEN5" s="5"/>
      <c r="BEO5" s="5"/>
      <c r="BEP5" s="5"/>
      <c r="BEQ5" s="5"/>
      <c r="BER5" s="5"/>
      <c r="BES5" s="5"/>
      <c r="BET5" s="5"/>
      <c r="BEU5" s="5"/>
      <c r="BEV5" s="5"/>
      <c r="BEW5" s="5"/>
      <c r="BEX5" s="5"/>
      <c r="BEY5" s="5"/>
      <c r="BEZ5" s="5"/>
      <c r="BFA5" s="5"/>
      <c r="BFB5" s="5"/>
      <c r="BFC5" s="5"/>
      <c r="BFD5" s="5"/>
      <c r="BFE5" s="5"/>
      <c r="BFF5" s="5"/>
      <c r="BFG5" s="5"/>
      <c r="BFH5" s="5"/>
      <c r="BFI5" s="5"/>
      <c r="BFJ5" s="5"/>
      <c r="BFK5" s="5"/>
      <c r="BFL5" s="5"/>
      <c r="BFM5" s="5"/>
      <c r="BFN5" s="5"/>
      <c r="BFO5" s="5"/>
      <c r="BFP5" s="5"/>
      <c r="BFQ5" s="5"/>
      <c r="BFR5" s="5"/>
      <c r="BFS5" s="5"/>
      <c r="BFT5" s="5"/>
      <c r="BFU5" s="5"/>
      <c r="BFV5" s="5"/>
      <c r="BFW5" s="5"/>
      <c r="BFX5" s="5"/>
      <c r="BFY5" s="5"/>
      <c r="BFZ5" s="5"/>
      <c r="BGA5" s="5"/>
      <c r="BGB5" s="5"/>
      <c r="BGC5" s="5"/>
      <c r="BGD5" s="5"/>
      <c r="BGE5" s="5"/>
      <c r="BGF5" s="5"/>
      <c r="BGG5" s="5"/>
      <c r="BGH5" s="5"/>
      <c r="BGI5" s="5"/>
      <c r="BGJ5" s="5"/>
      <c r="BGK5" s="5"/>
      <c r="BGL5" s="5"/>
      <c r="BGM5" s="5"/>
      <c r="BGN5" s="5"/>
      <c r="BGO5" s="5"/>
      <c r="BGP5" s="5"/>
      <c r="BGQ5" s="5"/>
      <c r="BGR5" s="5"/>
      <c r="BGS5" s="5"/>
      <c r="BGT5" s="5"/>
      <c r="BGU5" s="5"/>
      <c r="BGV5" s="5"/>
      <c r="BGW5" s="5"/>
      <c r="BGX5" s="5"/>
      <c r="BGY5" s="5"/>
      <c r="BGZ5" s="5"/>
      <c r="BHA5" s="5"/>
      <c r="BHB5" s="5"/>
      <c r="BHC5" s="5"/>
      <c r="BHD5" s="5"/>
      <c r="BHE5" s="5"/>
      <c r="BHF5" s="5"/>
      <c r="BHG5" s="5"/>
      <c r="BHH5" s="5"/>
      <c r="BHI5" s="5"/>
      <c r="BHJ5" s="5"/>
      <c r="BHK5" s="5"/>
      <c r="BHL5" s="5"/>
      <c r="BHM5" s="5"/>
      <c r="BHN5" s="5"/>
      <c r="BHO5" s="5"/>
      <c r="BHP5" s="5"/>
      <c r="BHQ5" s="5"/>
      <c r="BHR5" s="5"/>
      <c r="BHS5" s="5"/>
      <c r="BHT5" s="5"/>
      <c r="BHU5" s="5"/>
      <c r="BHV5" s="5"/>
      <c r="BHW5" s="5"/>
      <c r="BHX5" s="5"/>
      <c r="BHY5" s="5"/>
      <c r="BHZ5" s="5"/>
      <c r="BIA5" s="5"/>
      <c r="BIB5" s="5"/>
      <c r="BIC5" s="5"/>
      <c r="BID5" s="5"/>
      <c r="BIE5" s="5"/>
      <c r="BIF5" s="5"/>
      <c r="BIG5" s="5"/>
      <c r="BIH5" s="5"/>
      <c r="BII5" s="5"/>
      <c r="BIJ5" s="5"/>
      <c r="BIK5" s="5"/>
      <c r="BIL5" s="5"/>
      <c r="BIM5" s="5"/>
      <c r="BIN5" s="5"/>
      <c r="BIO5" s="5"/>
      <c r="BIP5" s="5"/>
      <c r="BIQ5" s="5"/>
      <c r="BIR5" s="5"/>
      <c r="BIS5" s="5"/>
      <c r="BIT5" s="5"/>
      <c r="BIU5" s="5"/>
      <c r="BIV5" s="5"/>
      <c r="BIW5" s="5"/>
      <c r="BIX5" s="5"/>
      <c r="BIY5" s="5"/>
      <c r="BIZ5" s="5"/>
      <c r="BJA5" s="5"/>
      <c r="BJB5" s="5"/>
      <c r="BJC5" s="5"/>
      <c r="BJD5" s="5"/>
      <c r="BJE5" s="5"/>
      <c r="BJF5" s="5"/>
      <c r="BJG5" s="5"/>
      <c r="BJH5" s="5"/>
      <c r="BJI5" s="5"/>
      <c r="BJJ5" s="5"/>
      <c r="BJK5" s="5"/>
      <c r="BJL5" s="5"/>
      <c r="BJM5" s="5"/>
      <c r="BJN5" s="5"/>
      <c r="BJO5" s="5"/>
      <c r="BJP5" s="5"/>
      <c r="BJQ5" s="5"/>
      <c r="BJR5" s="5"/>
      <c r="BJS5" s="5"/>
      <c r="BJT5" s="5"/>
      <c r="BJU5" s="5"/>
      <c r="BJV5" s="5"/>
      <c r="BJW5" s="5"/>
      <c r="BJX5" s="5"/>
      <c r="BJY5" s="5"/>
      <c r="BJZ5" s="5"/>
      <c r="BKA5" s="5"/>
      <c r="BKB5" s="5"/>
      <c r="BKC5" s="5"/>
      <c r="BKD5" s="5"/>
      <c r="BKE5" s="5"/>
      <c r="BKF5" s="5"/>
      <c r="BKG5" s="5"/>
      <c r="BKH5" s="5"/>
      <c r="BKI5" s="5"/>
      <c r="BKJ5" s="5"/>
      <c r="BKK5" s="5"/>
      <c r="BKL5" s="5"/>
      <c r="BKM5" s="5"/>
      <c r="BKN5" s="5"/>
      <c r="BKO5" s="5"/>
      <c r="BKP5" s="5"/>
      <c r="BKQ5" s="5"/>
      <c r="BKR5" s="5"/>
      <c r="BKS5" s="5"/>
      <c r="BKT5" s="5"/>
      <c r="BKU5" s="5"/>
      <c r="BKV5" s="5"/>
      <c r="BKW5" s="5"/>
      <c r="BKX5" s="5"/>
      <c r="BKY5" s="5"/>
      <c r="BKZ5" s="5"/>
      <c r="BLA5" s="5"/>
      <c r="BLB5" s="5"/>
      <c r="BLC5" s="5"/>
      <c r="BLD5" s="5"/>
      <c r="BLE5" s="5"/>
      <c r="BLF5" s="5"/>
      <c r="BLG5" s="5"/>
      <c r="BLH5" s="5"/>
      <c r="BLI5" s="5"/>
      <c r="BLJ5" s="5"/>
      <c r="BLK5" s="5"/>
      <c r="BLL5" s="5"/>
      <c r="BLM5" s="5"/>
      <c r="BLN5" s="5"/>
      <c r="BLO5" s="5"/>
      <c r="BLP5" s="5"/>
      <c r="BLQ5" s="5"/>
      <c r="BLR5" s="5"/>
      <c r="BLS5" s="5"/>
      <c r="BLT5" s="5"/>
      <c r="BLU5" s="5"/>
      <c r="BLV5" s="5"/>
      <c r="BLW5" s="5"/>
      <c r="BLX5" s="5"/>
      <c r="BLY5" s="5"/>
      <c r="BLZ5" s="5"/>
      <c r="BMA5" s="5"/>
      <c r="BMB5" s="5"/>
      <c r="BMC5" s="5"/>
      <c r="BMD5" s="5"/>
      <c r="BME5" s="5"/>
      <c r="BMF5" s="5"/>
      <c r="BMG5" s="5"/>
      <c r="BMH5" s="5"/>
      <c r="BMI5" s="5"/>
      <c r="BMJ5" s="5"/>
      <c r="BMK5" s="5"/>
      <c r="BML5" s="5"/>
      <c r="BMM5" s="5"/>
      <c r="BMN5" s="5"/>
      <c r="BMO5" s="5"/>
      <c r="BMP5" s="5"/>
      <c r="BMQ5" s="5"/>
      <c r="BMR5" s="5"/>
      <c r="BMS5" s="5"/>
      <c r="BMT5" s="5"/>
      <c r="BMU5" s="5"/>
      <c r="BMV5" s="5"/>
      <c r="BMW5" s="5"/>
      <c r="BMX5" s="5"/>
      <c r="BMY5" s="5"/>
      <c r="BMZ5" s="5"/>
      <c r="BNA5" s="5"/>
      <c r="BNB5" s="5"/>
      <c r="BNC5" s="5"/>
      <c r="BND5" s="5"/>
      <c r="BNE5" s="5"/>
      <c r="BNF5" s="5"/>
      <c r="BNG5" s="5"/>
      <c r="BNH5" s="5"/>
      <c r="BNI5" s="5"/>
      <c r="BNJ5" s="5"/>
      <c r="BNK5" s="5"/>
      <c r="BNL5" s="5"/>
      <c r="BNM5" s="5"/>
      <c r="BNN5" s="5"/>
      <c r="BNO5" s="5"/>
      <c r="BNP5" s="5"/>
      <c r="BNQ5" s="5"/>
      <c r="BNR5" s="5"/>
      <c r="BNS5" s="5"/>
      <c r="BNT5" s="5"/>
      <c r="BNU5" s="5"/>
      <c r="BNV5" s="5"/>
      <c r="BNW5" s="5"/>
      <c r="BNX5" s="5"/>
      <c r="BNY5" s="5"/>
      <c r="BNZ5" s="5"/>
      <c r="BOA5" s="5"/>
      <c r="BOB5" s="5"/>
      <c r="BOC5" s="5"/>
      <c r="BOD5" s="5"/>
      <c r="BOE5" s="5"/>
      <c r="BOF5" s="5"/>
      <c r="BOG5" s="5"/>
      <c r="BOH5" s="5"/>
      <c r="BOI5" s="5"/>
      <c r="BOJ5" s="5"/>
      <c r="BOK5" s="5"/>
      <c r="BOL5" s="5"/>
      <c r="BOM5" s="5"/>
      <c r="BON5" s="5"/>
      <c r="BOO5" s="5"/>
      <c r="BOP5" s="5"/>
      <c r="BOQ5" s="5"/>
      <c r="BOR5" s="5"/>
      <c r="BOS5" s="5"/>
      <c r="BOT5" s="5"/>
      <c r="BOU5" s="5"/>
      <c r="BOV5" s="5"/>
      <c r="BOW5" s="5"/>
      <c r="BOX5" s="5"/>
      <c r="BOY5" s="5"/>
      <c r="BOZ5" s="5"/>
      <c r="BPA5" s="5"/>
      <c r="BPB5" s="5"/>
      <c r="BPC5" s="5"/>
      <c r="BPD5" s="5"/>
      <c r="BPE5" s="5"/>
      <c r="BPF5" s="5"/>
      <c r="BPG5" s="5"/>
      <c r="BPH5" s="5"/>
      <c r="BPI5" s="5"/>
      <c r="BPJ5" s="5"/>
      <c r="BPK5" s="5"/>
      <c r="BPL5" s="5"/>
      <c r="BPM5" s="5"/>
      <c r="BPN5" s="5"/>
      <c r="BPO5" s="5"/>
      <c r="BPP5" s="5"/>
      <c r="BPQ5" s="5"/>
      <c r="BPR5" s="5"/>
      <c r="BPS5" s="5"/>
      <c r="BPT5" s="5"/>
      <c r="BPU5" s="5"/>
      <c r="BPV5" s="5"/>
      <c r="BPW5" s="5"/>
      <c r="BPX5" s="5"/>
      <c r="BPY5" s="5"/>
      <c r="BPZ5" s="5"/>
      <c r="BQA5" s="5"/>
      <c r="BQB5" s="5"/>
      <c r="BQC5" s="5"/>
      <c r="BQD5" s="5"/>
      <c r="BQE5" s="5"/>
      <c r="BQF5" s="5"/>
      <c r="BQG5" s="5"/>
      <c r="BQH5" s="5"/>
      <c r="BQI5" s="5"/>
      <c r="BQJ5" s="5"/>
      <c r="BQK5" s="5"/>
      <c r="BQL5" s="5"/>
      <c r="BQM5" s="5"/>
      <c r="BQN5" s="5"/>
      <c r="BQO5" s="5"/>
      <c r="BQP5" s="5"/>
      <c r="BQQ5" s="5"/>
      <c r="BQR5" s="5"/>
      <c r="BQS5" s="5"/>
      <c r="BQT5" s="5"/>
      <c r="BQU5" s="5"/>
      <c r="BQV5" s="5"/>
      <c r="BQW5" s="5"/>
      <c r="BQX5" s="5"/>
      <c r="BQY5" s="5"/>
      <c r="BQZ5" s="5"/>
      <c r="BRA5" s="5"/>
      <c r="BRB5" s="5"/>
      <c r="BRC5" s="5"/>
      <c r="BRD5" s="5"/>
      <c r="BRE5" s="5"/>
      <c r="BRF5" s="5"/>
      <c r="BRG5" s="5"/>
      <c r="BRH5" s="5"/>
      <c r="BRI5" s="5"/>
      <c r="BRJ5" s="5"/>
      <c r="BRK5" s="5"/>
      <c r="BRL5" s="5"/>
      <c r="BRM5" s="5"/>
      <c r="BRN5" s="5"/>
      <c r="BRO5" s="5"/>
      <c r="BRP5" s="5"/>
      <c r="BRQ5" s="5"/>
      <c r="BRR5" s="5"/>
      <c r="BRS5" s="5"/>
      <c r="BRT5" s="5"/>
      <c r="BRU5" s="5"/>
      <c r="BRV5" s="5"/>
      <c r="BRW5" s="5"/>
      <c r="BRX5" s="5"/>
      <c r="BRY5" s="5"/>
      <c r="BRZ5" s="5"/>
      <c r="BSA5" s="5"/>
      <c r="BSB5" s="5"/>
      <c r="BSC5" s="5"/>
      <c r="BSD5" s="5"/>
      <c r="BSE5" s="5"/>
      <c r="BSF5" s="5"/>
      <c r="BSG5" s="5"/>
      <c r="BSH5" s="5"/>
      <c r="BSI5" s="5"/>
      <c r="BSJ5" s="5"/>
      <c r="BSK5" s="5"/>
      <c r="BSL5" s="5"/>
      <c r="BSM5" s="5"/>
      <c r="BSN5" s="5"/>
      <c r="BSO5" s="5"/>
      <c r="BSP5" s="5"/>
      <c r="BSQ5" s="5"/>
      <c r="BSR5" s="5"/>
      <c r="BSS5" s="5"/>
      <c r="BST5" s="5"/>
      <c r="BSU5" s="5"/>
      <c r="BSV5" s="5"/>
      <c r="BSW5" s="5"/>
      <c r="BSX5" s="5"/>
      <c r="BSY5" s="5"/>
      <c r="BSZ5" s="5"/>
      <c r="BTA5" s="5"/>
      <c r="BTB5" s="5"/>
      <c r="BTC5" s="5"/>
      <c r="BTD5" s="5"/>
      <c r="BTE5" s="5"/>
      <c r="BTF5" s="5"/>
      <c r="BTG5" s="5"/>
      <c r="BTH5" s="5"/>
      <c r="BTI5" s="5"/>
      <c r="BTJ5" s="5"/>
      <c r="BTK5" s="5"/>
      <c r="BTL5" s="5"/>
      <c r="BTM5" s="5"/>
      <c r="BTN5" s="5"/>
      <c r="BTO5" s="5"/>
      <c r="BTP5" s="5"/>
      <c r="BTQ5" s="5"/>
      <c r="BTR5" s="5"/>
      <c r="BTS5" s="5"/>
      <c r="BTT5" s="5"/>
      <c r="BTU5" s="5"/>
      <c r="BTV5" s="5"/>
      <c r="BTW5" s="5"/>
      <c r="BTX5" s="5"/>
      <c r="BTY5" s="5"/>
      <c r="BTZ5" s="5"/>
      <c r="BUA5" s="5"/>
      <c r="BUB5" s="5"/>
      <c r="BUC5" s="5"/>
      <c r="BUD5" s="5"/>
      <c r="BUE5" s="5"/>
      <c r="BUF5" s="5"/>
      <c r="BUG5" s="5"/>
      <c r="BUH5" s="5"/>
      <c r="BUI5" s="5"/>
      <c r="BUJ5" s="5"/>
      <c r="BUK5" s="5"/>
      <c r="BUL5" s="5"/>
      <c r="BUM5" s="5"/>
      <c r="BUN5" s="5"/>
      <c r="BUO5" s="5"/>
      <c r="BUP5" s="5"/>
      <c r="BUQ5" s="5"/>
      <c r="BUR5" s="5"/>
      <c r="BUS5" s="5"/>
      <c r="BUT5" s="5"/>
      <c r="BUU5" s="5"/>
      <c r="BUV5" s="5"/>
      <c r="BUW5" s="5"/>
      <c r="BUX5" s="5"/>
      <c r="BUY5" s="5"/>
      <c r="BUZ5" s="5"/>
      <c r="BVA5" s="5"/>
      <c r="BVB5" s="5"/>
      <c r="BVC5" s="5"/>
      <c r="BVD5" s="5"/>
      <c r="BVE5" s="5"/>
      <c r="BVF5" s="5"/>
      <c r="BVG5" s="5"/>
      <c r="BVH5" s="5"/>
      <c r="BVI5" s="5"/>
      <c r="BVJ5" s="5"/>
      <c r="BVK5" s="5"/>
      <c r="BVL5" s="5"/>
      <c r="BVM5" s="5"/>
      <c r="BVN5" s="5"/>
      <c r="BVO5" s="5"/>
      <c r="BVP5" s="5"/>
      <c r="BVQ5" s="5"/>
      <c r="BVR5" s="5"/>
      <c r="BVS5" s="5"/>
      <c r="BVT5" s="5"/>
      <c r="BVU5" s="5"/>
      <c r="BVV5" s="5"/>
      <c r="BVW5" s="5"/>
      <c r="BVX5" s="5"/>
      <c r="BVY5" s="5"/>
      <c r="BVZ5" s="5"/>
      <c r="BWA5" s="5"/>
      <c r="BWB5" s="5"/>
      <c r="BWC5" s="5"/>
      <c r="BWD5" s="5"/>
      <c r="BWE5" s="5"/>
      <c r="BWF5" s="5"/>
      <c r="BWG5" s="5"/>
      <c r="BWH5" s="5"/>
      <c r="BWI5" s="5"/>
      <c r="BWJ5" s="5"/>
      <c r="BWK5" s="5"/>
      <c r="BWL5" s="5"/>
      <c r="BWM5" s="5"/>
      <c r="BWN5" s="5"/>
      <c r="BWO5" s="5"/>
      <c r="BWP5" s="5"/>
      <c r="BWQ5" s="5"/>
      <c r="BWR5" s="5"/>
      <c r="BWS5" s="5"/>
      <c r="BWT5" s="5"/>
      <c r="BWU5" s="5"/>
      <c r="BWV5" s="5"/>
      <c r="BWW5" s="5"/>
      <c r="BWX5" s="5"/>
      <c r="BWY5" s="5"/>
      <c r="BWZ5" s="5"/>
      <c r="BXA5" s="5"/>
      <c r="BXB5" s="5"/>
      <c r="BXC5" s="5"/>
      <c r="BXD5" s="5"/>
      <c r="BXE5" s="5"/>
      <c r="BXF5" s="5"/>
      <c r="BXG5" s="5"/>
      <c r="BXH5" s="5"/>
      <c r="BXI5" s="5"/>
      <c r="BXJ5" s="5"/>
      <c r="BXK5" s="5"/>
      <c r="BXL5" s="5"/>
      <c r="BXM5" s="5"/>
      <c r="BXN5" s="5"/>
      <c r="BXO5" s="5"/>
      <c r="BXP5" s="5"/>
      <c r="BXQ5" s="5"/>
      <c r="BXR5" s="5"/>
      <c r="BXS5" s="5"/>
      <c r="BXT5" s="5"/>
      <c r="BXU5" s="5"/>
      <c r="BXV5" s="5"/>
      <c r="BXW5" s="5"/>
      <c r="BXX5" s="5"/>
      <c r="BXY5" s="5"/>
      <c r="BXZ5" s="5"/>
      <c r="BYA5" s="5"/>
      <c r="BYB5" s="5"/>
      <c r="BYC5" s="5"/>
      <c r="BYD5" s="5"/>
      <c r="BYE5" s="5"/>
      <c r="BYF5" s="5"/>
      <c r="BYG5" s="5"/>
      <c r="BYH5" s="5"/>
      <c r="BYI5" s="5"/>
      <c r="BYJ5" s="5"/>
      <c r="BYK5" s="5"/>
      <c r="BYL5" s="5"/>
      <c r="BYM5" s="5"/>
      <c r="BYN5" s="5"/>
      <c r="BYO5" s="5"/>
      <c r="BYP5" s="5"/>
      <c r="BYQ5" s="5"/>
      <c r="BYR5" s="5"/>
      <c r="BYS5" s="5"/>
      <c r="BYT5" s="5"/>
      <c r="BYU5" s="5"/>
      <c r="BYV5" s="5"/>
      <c r="BYW5" s="5"/>
      <c r="BYX5" s="5"/>
      <c r="BYY5" s="5"/>
      <c r="BYZ5" s="5"/>
      <c r="BZA5" s="5"/>
      <c r="BZB5" s="5"/>
      <c r="BZC5" s="5"/>
      <c r="BZD5" s="5"/>
      <c r="BZE5" s="5"/>
      <c r="BZF5" s="5"/>
      <c r="BZG5" s="5"/>
      <c r="BZH5" s="5"/>
      <c r="BZI5" s="5"/>
      <c r="BZJ5" s="5"/>
      <c r="BZK5" s="5"/>
      <c r="BZL5" s="5"/>
      <c r="BZM5" s="5"/>
      <c r="BZN5" s="5"/>
      <c r="BZO5" s="5"/>
      <c r="BZP5" s="5"/>
      <c r="BZQ5" s="5"/>
      <c r="BZR5" s="5"/>
      <c r="BZS5" s="5"/>
      <c r="BZT5" s="5"/>
      <c r="BZU5" s="5"/>
      <c r="BZV5" s="5"/>
      <c r="BZW5" s="5"/>
      <c r="BZX5" s="5"/>
      <c r="BZY5" s="5"/>
      <c r="BZZ5" s="5"/>
      <c r="CAA5" s="5"/>
      <c r="CAB5" s="5"/>
      <c r="CAC5" s="5"/>
      <c r="CAD5" s="5"/>
      <c r="CAE5" s="5"/>
      <c r="CAF5" s="5"/>
      <c r="CAG5" s="5"/>
      <c r="CAH5" s="5"/>
      <c r="CAI5" s="5"/>
      <c r="CAJ5" s="5"/>
      <c r="CAK5" s="5"/>
      <c r="CAL5" s="5"/>
      <c r="CAM5" s="5"/>
      <c r="CAN5" s="5"/>
      <c r="CAO5" s="5"/>
      <c r="CAP5" s="5"/>
      <c r="CAQ5" s="5"/>
      <c r="CAR5" s="5"/>
      <c r="CAS5" s="5"/>
      <c r="CAT5" s="5"/>
      <c r="CAU5" s="5"/>
      <c r="CAV5" s="5"/>
      <c r="CAW5" s="5"/>
      <c r="CAX5" s="5"/>
      <c r="CAY5" s="5"/>
      <c r="CAZ5" s="5"/>
      <c r="CBA5" s="5"/>
      <c r="CBB5" s="5"/>
      <c r="CBC5" s="5"/>
      <c r="CBD5" s="5"/>
      <c r="CBE5" s="5"/>
      <c r="CBF5" s="5"/>
      <c r="CBG5" s="5"/>
      <c r="CBH5" s="5"/>
      <c r="CBI5" s="5"/>
      <c r="CBJ5" s="5"/>
      <c r="CBK5" s="5"/>
      <c r="CBL5" s="5"/>
      <c r="CBM5" s="5"/>
      <c r="CBN5" s="5"/>
      <c r="CBO5" s="5"/>
      <c r="CBP5" s="5"/>
      <c r="CBQ5" s="5"/>
      <c r="CBR5" s="5"/>
      <c r="CBS5" s="5"/>
      <c r="CBT5" s="5"/>
      <c r="CBU5" s="5"/>
      <c r="CBV5" s="5"/>
      <c r="CBW5" s="5"/>
      <c r="CBX5" s="5"/>
      <c r="CBY5" s="5"/>
      <c r="CBZ5" s="5"/>
      <c r="CCA5" s="5"/>
      <c r="CCB5" s="5"/>
      <c r="CCC5" s="5"/>
      <c r="CCD5" s="5"/>
      <c r="CCE5" s="5"/>
      <c r="CCF5" s="5"/>
      <c r="CCG5" s="5"/>
      <c r="CCH5" s="5"/>
      <c r="CCI5" s="5"/>
      <c r="CCJ5" s="5"/>
      <c r="CCK5" s="5"/>
      <c r="CCL5" s="5"/>
      <c r="CCM5" s="5"/>
      <c r="CCN5" s="5"/>
      <c r="CCO5" s="5"/>
      <c r="CCP5" s="5"/>
      <c r="CCQ5" s="5"/>
      <c r="CCR5" s="5"/>
      <c r="CCS5" s="5"/>
      <c r="CCT5" s="5"/>
      <c r="CCU5" s="5"/>
      <c r="CCV5" s="5"/>
      <c r="CCW5" s="5"/>
      <c r="CCX5" s="5"/>
      <c r="CCY5" s="5"/>
      <c r="CCZ5" s="5"/>
      <c r="CDA5" s="5"/>
      <c r="CDB5" s="5"/>
      <c r="CDC5" s="5"/>
      <c r="CDD5" s="5"/>
      <c r="CDE5" s="5"/>
      <c r="CDF5" s="5"/>
      <c r="CDG5" s="5"/>
      <c r="CDH5" s="5"/>
      <c r="CDI5" s="5"/>
      <c r="CDJ5" s="5"/>
      <c r="CDK5" s="5"/>
      <c r="CDL5" s="5"/>
      <c r="CDM5" s="5"/>
      <c r="CDN5" s="5"/>
      <c r="CDO5" s="5"/>
      <c r="CDP5" s="5"/>
      <c r="CDQ5" s="5"/>
      <c r="CDR5" s="5"/>
      <c r="CDS5" s="5"/>
      <c r="CDT5" s="5"/>
      <c r="CDU5" s="5"/>
      <c r="CDV5" s="5"/>
      <c r="CDW5" s="5"/>
      <c r="CDX5" s="5"/>
      <c r="CDY5" s="5"/>
      <c r="CDZ5" s="5"/>
      <c r="CEA5" s="5"/>
      <c r="CEB5" s="5"/>
      <c r="CEC5" s="5"/>
      <c r="CED5" s="5"/>
      <c r="CEE5" s="5"/>
      <c r="CEF5" s="5"/>
      <c r="CEG5" s="5"/>
      <c r="CEH5" s="5"/>
      <c r="CEI5" s="5"/>
      <c r="CEJ5" s="5"/>
      <c r="CEK5" s="5"/>
      <c r="CEL5" s="5"/>
      <c r="CEM5" s="5"/>
      <c r="CEN5" s="5"/>
      <c r="CEO5" s="5"/>
      <c r="CEP5" s="5"/>
      <c r="CEQ5" s="5"/>
      <c r="CER5" s="5"/>
      <c r="CES5" s="5"/>
      <c r="CET5" s="5"/>
      <c r="CEU5" s="5"/>
      <c r="CEV5" s="5"/>
      <c r="CEW5" s="5"/>
      <c r="CEX5" s="5"/>
      <c r="CEY5" s="5"/>
      <c r="CEZ5" s="5"/>
      <c r="CFA5" s="5"/>
      <c r="CFB5" s="5"/>
      <c r="CFC5" s="5"/>
      <c r="CFD5" s="5"/>
      <c r="CFE5" s="5"/>
      <c r="CFF5" s="5"/>
      <c r="CFG5" s="5"/>
      <c r="CFH5" s="5"/>
      <c r="CFI5" s="5"/>
      <c r="CFJ5" s="5"/>
      <c r="CFK5" s="5"/>
      <c r="CFL5" s="5"/>
      <c r="CFM5" s="5"/>
      <c r="CFN5" s="5"/>
      <c r="CFO5" s="5"/>
      <c r="CFP5" s="5"/>
      <c r="CFQ5" s="5"/>
      <c r="CFR5" s="5"/>
      <c r="CFS5" s="5"/>
      <c r="CFT5" s="5"/>
      <c r="CFU5" s="5"/>
      <c r="CFV5" s="5"/>
      <c r="CFW5" s="5"/>
      <c r="CFX5" s="5"/>
      <c r="CFY5" s="5"/>
      <c r="CFZ5" s="5"/>
      <c r="CGA5" s="5"/>
      <c r="CGB5" s="5"/>
      <c r="CGC5" s="5"/>
      <c r="CGD5" s="5"/>
      <c r="CGE5" s="5"/>
      <c r="CGF5" s="5"/>
      <c r="CGG5" s="5"/>
      <c r="CGH5" s="5"/>
      <c r="CGI5" s="5"/>
      <c r="CGJ5" s="5"/>
      <c r="CGK5" s="5"/>
      <c r="CGL5" s="5"/>
      <c r="CGM5" s="5"/>
      <c r="CGN5" s="5"/>
      <c r="CGO5" s="5"/>
      <c r="CGP5" s="5"/>
      <c r="CGQ5" s="5"/>
      <c r="CGR5" s="5"/>
      <c r="CGS5" s="5"/>
      <c r="CGT5" s="5"/>
      <c r="CGU5" s="5"/>
      <c r="CGV5" s="5"/>
      <c r="CGW5" s="5"/>
      <c r="CGX5" s="5"/>
      <c r="CGY5" s="5"/>
      <c r="CGZ5" s="5"/>
      <c r="CHA5" s="5"/>
      <c r="CHB5" s="5"/>
      <c r="CHC5" s="5"/>
      <c r="CHD5" s="5"/>
      <c r="CHE5" s="5"/>
      <c r="CHF5" s="5"/>
      <c r="CHG5" s="5"/>
      <c r="CHH5" s="5"/>
      <c r="CHI5" s="5"/>
      <c r="CHJ5" s="5"/>
      <c r="CHK5" s="5"/>
      <c r="CHL5" s="5"/>
      <c r="CHM5" s="5"/>
      <c r="CHN5" s="5"/>
      <c r="CHO5" s="5"/>
      <c r="CHP5" s="5"/>
      <c r="CHQ5" s="5"/>
      <c r="CHR5" s="5"/>
      <c r="CHS5" s="5"/>
      <c r="CHT5" s="5"/>
      <c r="CHU5" s="5"/>
      <c r="CHV5" s="5"/>
      <c r="CHW5" s="5"/>
      <c r="CHX5" s="5"/>
      <c r="CHY5" s="5"/>
      <c r="CHZ5" s="5"/>
      <c r="CIA5" s="5"/>
      <c r="CIB5" s="5"/>
      <c r="CIC5" s="5"/>
      <c r="CID5" s="5"/>
      <c r="CIE5" s="5"/>
      <c r="CIF5" s="5"/>
      <c r="CIG5" s="5"/>
      <c r="CIH5" s="5"/>
      <c r="CII5" s="5"/>
      <c r="CIJ5" s="5"/>
      <c r="CIK5" s="5"/>
      <c r="CIL5" s="5"/>
      <c r="CIM5" s="5"/>
      <c r="CIN5" s="5"/>
      <c r="CIO5" s="5"/>
      <c r="CIP5" s="5"/>
      <c r="CIQ5" s="5"/>
      <c r="CIR5" s="5"/>
      <c r="CIS5" s="5"/>
      <c r="CIT5" s="5"/>
      <c r="CIU5" s="5"/>
      <c r="CIV5" s="5"/>
      <c r="CIW5" s="5"/>
      <c r="CIX5" s="5"/>
      <c r="CIY5" s="5"/>
      <c r="CIZ5" s="5"/>
      <c r="CJA5" s="5"/>
      <c r="CJB5" s="5"/>
      <c r="CJC5" s="5"/>
      <c r="CJD5" s="5"/>
      <c r="CJE5" s="5"/>
      <c r="CJF5" s="5"/>
      <c r="CJG5" s="5"/>
      <c r="CJH5" s="5"/>
      <c r="CJI5" s="5"/>
      <c r="CJJ5" s="5"/>
      <c r="CJK5" s="5"/>
      <c r="CJL5" s="5"/>
      <c r="CJM5" s="5"/>
      <c r="CJN5" s="5"/>
      <c r="CJO5" s="5"/>
      <c r="CJP5" s="5"/>
      <c r="CJQ5" s="5"/>
      <c r="CJR5" s="5"/>
      <c r="CJS5" s="5"/>
      <c r="CJT5" s="5"/>
      <c r="CJU5" s="5"/>
      <c r="CJV5" s="5"/>
      <c r="CJW5" s="5"/>
      <c r="CJX5" s="5"/>
      <c r="CJY5" s="5"/>
      <c r="CJZ5" s="5"/>
      <c r="CKA5" s="5"/>
      <c r="CKB5" s="5"/>
      <c r="CKC5" s="5"/>
      <c r="CKD5" s="5"/>
      <c r="CKE5" s="5"/>
      <c r="CKF5" s="5"/>
      <c r="CKG5" s="5"/>
      <c r="CKH5" s="5"/>
      <c r="CKI5" s="5"/>
      <c r="CKJ5" s="5"/>
      <c r="CKK5" s="5"/>
      <c r="CKL5" s="5"/>
      <c r="CKM5" s="5"/>
      <c r="CKN5" s="5"/>
      <c r="CKO5" s="5"/>
      <c r="CKP5" s="5"/>
      <c r="CKQ5" s="5"/>
      <c r="CKR5" s="5"/>
      <c r="CKS5" s="5"/>
      <c r="CKT5" s="5"/>
      <c r="CKU5" s="5"/>
      <c r="CKV5" s="5"/>
      <c r="CKW5" s="5"/>
      <c r="CKX5" s="5"/>
      <c r="CKY5" s="5"/>
      <c r="CKZ5" s="5"/>
      <c r="CLA5" s="5"/>
      <c r="CLB5" s="5"/>
      <c r="CLC5" s="5"/>
      <c r="CLD5" s="5"/>
      <c r="CLE5" s="5"/>
      <c r="CLF5" s="5"/>
      <c r="CLG5" s="5"/>
      <c r="CLH5" s="5"/>
      <c r="CLI5" s="5"/>
      <c r="CLJ5" s="5"/>
      <c r="CLK5" s="5"/>
      <c r="CLL5" s="5"/>
      <c r="CLM5" s="5"/>
      <c r="CLN5" s="5"/>
      <c r="CLO5" s="5"/>
      <c r="CLP5" s="5"/>
      <c r="CLQ5" s="5"/>
      <c r="CLR5" s="5"/>
      <c r="CLS5" s="5"/>
      <c r="CLT5" s="5"/>
      <c r="CLU5" s="5"/>
      <c r="CLV5" s="5"/>
      <c r="CLW5" s="5"/>
      <c r="CLX5" s="5"/>
      <c r="CLY5" s="5"/>
      <c r="CLZ5" s="5"/>
      <c r="CMA5" s="5"/>
      <c r="CMB5" s="5"/>
      <c r="CMC5" s="5"/>
      <c r="CMD5" s="5"/>
      <c r="CME5" s="5"/>
      <c r="CMF5" s="5"/>
      <c r="CMG5" s="5"/>
      <c r="CMH5" s="5"/>
      <c r="CMI5" s="5"/>
      <c r="CMJ5" s="5"/>
      <c r="CMK5" s="5"/>
      <c r="CML5" s="5"/>
      <c r="CMM5" s="5"/>
      <c r="CMN5" s="5"/>
      <c r="CMO5" s="5"/>
      <c r="CMP5" s="5"/>
      <c r="CMQ5" s="5"/>
      <c r="CMR5" s="5"/>
      <c r="CMS5" s="5"/>
      <c r="CMT5" s="5"/>
      <c r="CMU5" s="5"/>
      <c r="CMV5" s="5"/>
      <c r="CMW5" s="5"/>
      <c r="CMX5" s="5"/>
      <c r="CMY5" s="5"/>
      <c r="CMZ5" s="5"/>
      <c r="CNA5" s="5"/>
      <c r="CNB5" s="5"/>
      <c r="CNC5" s="5"/>
      <c r="CND5" s="5"/>
      <c r="CNE5" s="5"/>
      <c r="CNF5" s="5"/>
      <c r="CNG5" s="5"/>
      <c r="CNH5" s="5"/>
      <c r="CNI5" s="5"/>
      <c r="CNJ5" s="5"/>
      <c r="CNK5" s="5"/>
      <c r="CNL5" s="5"/>
      <c r="CNM5" s="5"/>
      <c r="CNN5" s="5"/>
      <c r="CNO5" s="5"/>
      <c r="CNP5" s="5"/>
      <c r="CNQ5" s="5"/>
      <c r="CNR5" s="5"/>
      <c r="CNS5" s="5"/>
      <c r="CNT5" s="5"/>
      <c r="CNU5" s="5"/>
      <c r="CNV5" s="5"/>
      <c r="CNW5" s="5"/>
      <c r="CNX5" s="5"/>
      <c r="CNY5" s="5"/>
      <c r="CNZ5" s="5"/>
      <c r="COA5" s="5"/>
      <c r="COB5" s="5"/>
      <c r="COC5" s="5"/>
      <c r="COD5" s="5"/>
      <c r="COE5" s="5"/>
      <c r="COF5" s="5"/>
      <c r="COG5" s="5"/>
      <c r="COH5" s="5"/>
      <c r="COI5" s="5"/>
      <c r="COJ5" s="5"/>
      <c r="COK5" s="5"/>
      <c r="COL5" s="5"/>
      <c r="COM5" s="5"/>
      <c r="CON5" s="5"/>
      <c r="COO5" s="5"/>
      <c r="COP5" s="5"/>
      <c r="COQ5" s="5"/>
      <c r="COR5" s="5"/>
      <c r="COS5" s="5"/>
      <c r="COT5" s="5"/>
      <c r="COU5" s="5"/>
      <c r="COV5" s="5"/>
      <c r="COW5" s="5"/>
      <c r="COX5" s="5"/>
      <c r="COY5" s="5"/>
      <c r="COZ5" s="5"/>
      <c r="CPA5" s="5"/>
      <c r="CPB5" s="5"/>
      <c r="CPC5" s="5"/>
      <c r="CPD5" s="5"/>
      <c r="CPE5" s="5"/>
      <c r="CPF5" s="5"/>
      <c r="CPG5" s="5"/>
      <c r="CPH5" s="5"/>
      <c r="CPI5" s="5"/>
      <c r="CPJ5" s="5"/>
      <c r="CPK5" s="5"/>
      <c r="CPL5" s="5"/>
      <c r="CPM5" s="5"/>
      <c r="CPN5" s="5"/>
      <c r="CPO5" s="5"/>
      <c r="CPP5" s="5"/>
      <c r="CPQ5" s="5"/>
      <c r="CPR5" s="5"/>
      <c r="CPS5" s="5"/>
      <c r="CPT5" s="5"/>
      <c r="CPU5" s="5"/>
      <c r="CPV5" s="5"/>
      <c r="CPW5" s="5"/>
      <c r="CPX5" s="5"/>
      <c r="CPY5" s="5"/>
      <c r="CPZ5" s="5"/>
      <c r="CQA5" s="5"/>
      <c r="CQB5" s="5"/>
      <c r="CQC5" s="5"/>
      <c r="CQD5" s="5"/>
      <c r="CQE5" s="5"/>
      <c r="CQF5" s="5"/>
      <c r="CQG5" s="5"/>
      <c r="CQH5" s="5"/>
      <c r="CQI5" s="5"/>
      <c r="CQJ5" s="5"/>
      <c r="CQK5" s="5"/>
      <c r="CQL5" s="5"/>
      <c r="CQM5" s="5"/>
      <c r="CQN5" s="5"/>
      <c r="CQO5" s="5"/>
      <c r="CQP5" s="5"/>
      <c r="CQQ5" s="5"/>
      <c r="CQR5" s="5"/>
      <c r="CQS5" s="5"/>
      <c r="CQT5" s="5"/>
      <c r="CQU5" s="5"/>
      <c r="CQV5" s="5"/>
      <c r="CQW5" s="5"/>
      <c r="CQX5" s="5"/>
      <c r="CQY5" s="5"/>
      <c r="CQZ5" s="5"/>
      <c r="CRA5" s="5"/>
      <c r="CRB5" s="5"/>
      <c r="CRC5" s="5"/>
      <c r="CRD5" s="5"/>
      <c r="CRE5" s="5"/>
      <c r="CRF5" s="5"/>
      <c r="CRG5" s="5"/>
      <c r="CRH5" s="5"/>
      <c r="CRI5" s="5"/>
      <c r="CRJ5" s="5"/>
      <c r="CRK5" s="5"/>
      <c r="CRL5" s="5"/>
      <c r="CRM5" s="5"/>
      <c r="CRN5" s="5"/>
      <c r="CRO5" s="5"/>
      <c r="CRP5" s="5"/>
      <c r="CRQ5" s="5"/>
      <c r="CRR5" s="5"/>
      <c r="CRS5" s="5"/>
      <c r="CRT5" s="5"/>
      <c r="CRU5" s="5"/>
      <c r="CRV5" s="5"/>
      <c r="CRW5" s="5"/>
      <c r="CRX5" s="5"/>
      <c r="CRY5" s="5"/>
      <c r="CRZ5" s="5"/>
      <c r="CSA5" s="5"/>
      <c r="CSB5" s="5"/>
      <c r="CSC5" s="5"/>
      <c r="CSD5" s="5"/>
      <c r="CSE5" s="5"/>
      <c r="CSF5" s="5"/>
      <c r="CSG5" s="5"/>
      <c r="CSH5" s="5"/>
      <c r="CSI5" s="5"/>
      <c r="CSJ5" s="5"/>
      <c r="CSK5" s="5"/>
      <c r="CSL5" s="5"/>
      <c r="CSM5" s="5"/>
      <c r="CSN5" s="5"/>
      <c r="CSO5" s="5"/>
      <c r="CSP5" s="5"/>
      <c r="CSQ5" s="5"/>
      <c r="CSR5" s="5"/>
      <c r="CSS5" s="5"/>
      <c r="CST5" s="5"/>
      <c r="CSU5" s="5"/>
      <c r="CSV5" s="5"/>
      <c r="CSW5" s="5"/>
      <c r="CSX5" s="5"/>
      <c r="CSY5" s="5"/>
      <c r="CSZ5" s="5"/>
      <c r="CTA5" s="5"/>
      <c r="CTB5" s="5"/>
      <c r="CTC5" s="5"/>
      <c r="CTD5" s="5"/>
      <c r="CTE5" s="5"/>
      <c r="CTF5" s="5"/>
      <c r="CTG5" s="5"/>
      <c r="CTH5" s="5"/>
      <c r="CTI5" s="5"/>
      <c r="CTJ5" s="5"/>
      <c r="CTK5" s="5"/>
      <c r="CTL5" s="5"/>
      <c r="CTM5" s="5"/>
      <c r="CTN5" s="5"/>
      <c r="CTO5" s="5"/>
      <c r="CTP5" s="5"/>
      <c r="CTQ5" s="5"/>
      <c r="CTR5" s="5"/>
      <c r="CTS5" s="5"/>
      <c r="CTT5" s="5"/>
      <c r="CTU5" s="5"/>
      <c r="CTV5" s="5"/>
      <c r="CTW5" s="5"/>
      <c r="CTX5" s="5"/>
      <c r="CTY5" s="5"/>
      <c r="CTZ5" s="5"/>
      <c r="CUA5" s="5"/>
      <c r="CUB5" s="5"/>
      <c r="CUC5" s="5"/>
      <c r="CUD5" s="5"/>
      <c r="CUE5" s="5"/>
      <c r="CUF5" s="5"/>
      <c r="CUG5" s="5"/>
      <c r="CUH5" s="5"/>
      <c r="CUI5" s="5"/>
      <c r="CUJ5" s="5"/>
      <c r="CUK5" s="5"/>
      <c r="CUL5" s="5"/>
      <c r="CUM5" s="5"/>
      <c r="CUN5" s="5"/>
      <c r="CUO5" s="5"/>
      <c r="CUP5" s="5"/>
      <c r="CUQ5" s="5"/>
      <c r="CUR5" s="5"/>
      <c r="CUS5" s="5"/>
      <c r="CUT5" s="5"/>
      <c r="CUU5" s="5"/>
      <c r="CUV5" s="5"/>
      <c r="CUW5" s="5"/>
      <c r="CUX5" s="5"/>
      <c r="CUY5" s="5"/>
      <c r="CUZ5" s="5"/>
      <c r="CVA5" s="5"/>
      <c r="CVB5" s="5"/>
      <c r="CVC5" s="5"/>
      <c r="CVD5" s="5"/>
      <c r="CVE5" s="5"/>
      <c r="CVF5" s="5"/>
      <c r="CVG5" s="5"/>
      <c r="CVH5" s="5"/>
      <c r="CVI5" s="5"/>
      <c r="CVJ5" s="5"/>
      <c r="CVK5" s="5"/>
      <c r="CVL5" s="5"/>
      <c r="CVM5" s="5"/>
      <c r="CVN5" s="5"/>
      <c r="CVO5" s="5"/>
      <c r="CVP5" s="5"/>
      <c r="CVQ5" s="5"/>
      <c r="CVR5" s="5"/>
      <c r="CVS5" s="5"/>
      <c r="CVT5" s="5"/>
      <c r="CVU5" s="5"/>
      <c r="CVV5" s="5"/>
      <c r="CVW5" s="5"/>
      <c r="CVX5" s="5"/>
      <c r="CVY5" s="5"/>
      <c r="CVZ5" s="5"/>
      <c r="CWA5" s="5"/>
      <c r="CWB5" s="5"/>
      <c r="CWC5" s="5"/>
      <c r="CWD5" s="5"/>
      <c r="CWE5" s="5"/>
      <c r="CWF5" s="5"/>
      <c r="CWG5" s="5"/>
      <c r="CWH5" s="5"/>
      <c r="CWI5" s="5"/>
      <c r="CWJ5" s="5"/>
      <c r="CWK5" s="5"/>
      <c r="CWL5" s="5"/>
      <c r="CWM5" s="5"/>
      <c r="CWN5" s="5"/>
      <c r="CWO5" s="5"/>
      <c r="CWP5" s="5"/>
      <c r="CWQ5" s="5"/>
      <c r="CWR5" s="5"/>
      <c r="CWS5" s="5"/>
      <c r="CWT5" s="5"/>
      <c r="CWU5" s="5"/>
      <c r="CWV5" s="5"/>
      <c r="CWW5" s="5"/>
      <c r="CWX5" s="5"/>
      <c r="CWY5" s="5"/>
      <c r="CWZ5" s="5"/>
      <c r="CXA5" s="5"/>
      <c r="CXB5" s="5"/>
      <c r="CXC5" s="5"/>
      <c r="CXD5" s="5"/>
      <c r="CXE5" s="5"/>
      <c r="CXF5" s="5"/>
      <c r="CXG5" s="5"/>
      <c r="CXH5" s="5"/>
      <c r="CXI5" s="5"/>
      <c r="CXJ5" s="5"/>
      <c r="CXK5" s="5"/>
      <c r="CXL5" s="5"/>
      <c r="CXM5" s="5"/>
      <c r="CXN5" s="5"/>
      <c r="CXO5" s="5"/>
      <c r="CXP5" s="5"/>
      <c r="CXQ5" s="5"/>
      <c r="CXR5" s="5"/>
      <c r="CXS5" s="5"/>
      <c r="CXT5" s="5"/>
      <c r="CXU5" s="5"/>
      <c r="CXV5" s="5"/>
      <c r="CXW5" s="5"/>
      <c r="CXX5" s="5"/>
      <c r="CXY5" s="5"/>
      <c r="CXZ5" s="5"/>
      <c r="CYA5" s="5"/>
      <c r="CYB5" s="5"/>
      <c r="CYC5" s="5"/>
      <c r="CYD5" s="5"/>
      <c r="CYE5" s="5"/>
      <c r="CYF5" s="5"/>
      <c r="CYG5" s="5"/>
      <c r="CYH5" s="5"/>
      <c r="CYI5" s="5"/>
      <c r="CYJ5" s="5"/>
      <c r="CYK5" s="5"/>
      <c r="CYL5" s="5"/>
      <c r="CYM5" s="5"/>
      <c r="CYN5" s="5"/>
      <c r="CYO5" s="5"/>
      <c r="CYP5" s="5"/>
      <c r="CYQ5" s="5"/>
      <c r="CYR5" s="5"/>
      <c r="CYS5" s="5"/>
      <c r="CYT5" s="5"/>
      <c r="CYU5" s="5"/>
      <c r="CYV5" s="5"/>
      <c r="CYW5" s="5"/>
      <c r="CYX5" s="5"/>
      <c r="CYY5" s="5"/>
      <c r="CYZ5" s="5"/>
      <c r="CZA5" s="5"/>
      <c r="CZB5" s="5"/>
      <c r="CZC5" s="5"/>
      <c r="CZD5" s="5"/>
      <c r="CZE5" s="5"/>
      <c r="CZF5" s="5"/>
      <c r="CZG5" s="5"/>
      <c r="CZH5" s="5"/>
      <c r="CZI5" s="5"/>
      <c r="CZJ5" s="5"/>
      <c r="CZK5" s="5"/>
      <c r="CZL5" s="5"/>
      <c r="CZM5" s="5"/>
      <c r="CZN5" s="5"/>
      <c r="CZO5" s="5"/>
      <c r="CZP5" s="5"/>
      <c r="CZQ5" s="5"/>
      <c r="CZR5" s="5"/>
      <c r="CZS5" s="5"/>
      <c r="CZT5" s="5"/>
      <c r="CZU5" s="5"/>
      <c r="CZV5" s="5"/>
      <c r="CZW5" s="5"/>
      <c r="CZX5" s="5"/>
      <c r="CZY5" s="5"/>
      <c r="CZZ5" s="5"/>
      <c r="DAA5" s="5"/>
      <c r="DAB5" s="5"/>
      <c r="DAC5" s="5"/>
      <c r="DAD5" s="5"/>
      <c r="DAE5" s="5"/>
      <c r="DAF5" s="5"/>
      <c r="DAG5" s="5"/>
      <c r="DAH5" s="5"/>
      <c r="DAI5" s="5"/>
      <c r="DAJ5" s="5"/>
      <c r="DAK5" s="5"/>
      <c r="DAL5" s="5"/>
      <c r="DAM5" s="5"/>
      <c r="DAN5" s="5"/>
      <c r="DAO5" s="5"/>
      <c r="DAP5" s="5"/>
      <c r="DAQ5" s="5"/>
      <c r="DAR5" s="5"/>
      <c r="DAS5" s="5"/>
      <c r="DAT5" s="5"/>
      <c r="DAU5" s="5"/>
      <c r="DAV5" s="5"/>
      <c r="DAW5" s="5"/>
      <c r="DAX5" s="5"/>
      <c r="DAY5" s="5"/>
      <c r="DAZ5" s="5"/>
      <c r="DBA5" s="5"/>
      <c r="DBB5" s="5"/>
      <c r="DBC5" s="5"/>
      <c r="DBD5" s="5"/>
      <c r="DBE5" s="5"/>
      <c r="DBF5" s="5"/>
      <c r="DBG5" s="5"/>
      <c r="DBH5" s="5"/>
      <c r="DBI5" s="5"/>
      <c r="DBJ5" s="5"/>
      <c r="DBK5" s="5"/>
      <c r="DBL5" s="5"/>
      <c r="DBM5" s="5"/>
      <c r="DBN5" s="5"/>
      <c r="DBO5" s="5"/>
      <c r="DBP5" s="5"/>
      <c r="DBQ5" s="5"/>
      <c r="DBR5" s="5"/>
      <c r="DBS5" s="5"/>
      <c r="DBT5" s="5"/>
      <c r="DBU5" s="5"/>
      <c r="DBV5" s="5"/>
      <c r="DBW5" s="5"/>
      <c r="DBX5" s="5"/>
      <c r="DBY5" s="5"/>
      <c r="DBZ5" s="5"/>
      <c r="DCA5" s="5"/>
      <c r="DCB5" s="5"/>
      <c r="DCC5" s="5"/>
      <c r="DCD5" s="5"/>
      <c r="DCE5" s="5"/>
      <c r="DCF5" s="5"/>
      <c r="DCG5" s="5"/>
      <c r="DCH5" s="5"/>
      <c r="DCI5" s="5"/>
      <c r="DCJ5" s="5"/>
      <c r="DCK5" s="5"/>
      <c r="DCL5" s="5"/>
      <c r="DCM5" s="5"/>
      <c r="DCN5" s="5"/>
      <c r="DCO5" s="5"/>
      <c r="DCP5" s="5"/>
      <c r="DCQ5" s="5"/>
      <c r="DCR5" s="5"/>
      <c r="DCS5" s="5"/>
      <c r="DCT5" s="5"/>
      <c r="DCU5" s="5"/>
      <c r="DCV5" s="5"/>
      <c r="DCW5" s="5"/>
      <c r="DCX5" s="5"/>
      <c r="DCY5" s="5"/>
      <c r="DCZ5" s="5"/>
      <c r="DDA5" s="5"/>
      <c r="DDB5" s="5"/>
      <c r="DDC5" s="5"/>
      <c r="DDD5" s="5"/>
      <c r="DDE5" s="5"/>
      <c r="DDF5" s="5"/>
      <c r="DDG5" s="5"/>
      <c r="DDH5" s="5"/>
      <c r="DDI5" s="5"/>
      <c r="DDJ5" s="5"/>
      <c r="DDK5" s="5"/>
      <c r="DDL5" s="5"/>
      <c r="DDM5" s="5"/>
      <c r="DDN5" s="5"/>
      <c r="DDO5" s="5"/>
      <c r="DDP5" s="5"/>
      <c r="DDQ5" s="5"/>
      <c r="DDR5" s="5"/>
      <c r="DDS5" s="5"/>
      <c r="DDT5" s="5"/>
      <c r="DDU5" s="5"/>
      <c r="DDV5" s="5"/>
      <c r="DDW5" s="5"/>
      <c r="DDX5" s="5"/>
      <c r="DDY5" s="5"/>
      <c r="DDZ5" s="5"/>
      <c r="DEA5" s="5"/>
      <c r="DEB5" s="5"/>
      <c r="DEC5" s="5"/>
      <c r="DED5" s="5"/>
      <c r="DEE5" s="5"/>
      <c r="DEF5" s="5"/>
      <c r="DEG5" s="5"/>
      <c r="DEH5" s="5"/>
      <c r="DEI5" s="5"/>
      <c r="DEJ5" s="5"/>
      <c r="DEK5" s="5"/>
      <c r="DEL5" s="5"/>
      <c r="DEM5" s="5"/>
      <c r="DEN5" s="5"/>
      <c r="DEO5" s="5"/>
      <c r="DEP5" s="5"/>
      <c r="DEQ5" s="5"/>
      <c r="DER5" s="5"/>
      <c r="DES5" s="5"/>
      <c r="DET5" s="5"/>
      <c r="DEU5" s="5"/>
      <c r="DEV5" s="5"/>
      <c r="DEW5" s="5"/>
      <c r="DEX5" s="5"/>
      <c r="DEY5" s="5"/>
      <c r="DEZ5" s="5"/>
      <c r="DFA5" s="5"/>
      <c r="DFB5" s="5"/>
      <c r="DFC5" s="5"/>
      <c r="DFD5" s="5"/>
      <c r="DFE5" s="5"/>
      <c r="DFF5" s="5"/>
      <c r="DFG5" s="5"/>
      <c r="DFH5" s="5"/>
      <c r="DFI5" s="5"/>
      <c r="DFJ5" s="5"/>
      <c r="DFK5" s="5"/>
      <c r="DFL5" s="5"/>
      <c r="DFM5" s="5"/>
      <c r="DFN5" s="5"/>
      <c r="DFO5" s="5"/>
      <c r="DFP5" s="5"/>
      <c r="DFQ5" s="5"/>
      <c r="DFR5" s="5"/>
      <c r="DFS5" s="5"/>
      <c r="DFT5" s="5"/>
      <c r="DFU5" s="5"/>
      <c r="DFV5" s="5"/>
      <c r="DFW5" s="5"/>
      <c r="DFX5" s="5"/>
      <c r="DFY5" s="5"/>
      <c r="DFZ5" s="5"/>
      <c r="DGA5" s="5"/>
      <c r="DGB5" s="5"/>
      <c r="DGC5" s="5"/>
      <c r="DGD5" s="5"/>
      <c r="DGE5" s="5"/>
      <c r="DGF5" s="5"/>
      <c r="DGG5" s="5"/>
      <c r="DGH5" s="5"/>
      <c r="DGI5" s="5"/>
      <c r="DGJ5" s="5"/>
      <c r="DGK5" s="5"/>
      <c r="DGL5" s="5"/>
      <c r="DGM5" s="5"/>
      <c r="DGN5" s="5"/>
      <c r="DGO5" s="5"/>
      <c r="DGP5" s="5"/>
      <c r="DGQ5" s="5"/>
      <c r="DGR5" s="5"/>
      <c r="DGS5" s="5"/>
      <c r="DGT5" s="5"/>
      <c r="DGU5" s="5"/>
      <c r="DGV5" s="5"/>
      <c r="DGW5" s="5"/>
      <c r="DGX5" s="5"/>
      <c r="DGY5" s="5"/>
      <c r="DGZ5" s="5"/>
      <c r="DHA5" s="5"/>
      <c r="DHB5" s="5"/>
      <c r="DHC5" s="5"/>
      <c r="DHD5" s="5"/>
      <c r="DHE5" s="5"/>
      <c r="DHF5" s="5"/>
      <c r="DHG5" s="5"/>
      <c r="DHH5" s="5"/>
      <c r="DHI5" s="5"/>
      <c r="DHJ5" s="5"/>
      <c r="DHK5" s="5"/>
      <c r="DHL5" s="5"/>
      <c r="DHM5" s="5"/>
      <c r="DHN5" s="5"/>
      <c r="DHO5" s="5"/>
      <c r="DHP5" s="5"/>
      <c r="DHQ5" s="5"/>
      <c r="DHR5" s="5"/>
      <c r="DHS5" s="5"/>
      <c r="DHT5" s="5"/>
      <c r="DHU5" s="5"/>
      <c r="DHV5" s="5"/>
      <c r="DHW5" s="5"/>
      <c r="DHX5" s="5"/>
      <c r="DHY5" s="5"/>
      <c r="DHZ5" s="5"/>
      <c r="DIA5" s="5"/>
      <c r="DIB5" s="5"/>
      <c r="DIC5" s="5"/>
      <c r="DID5" s="5"/>
      <c r="DIE5" s="5"/>
      <c r="DIF5" s="5"/>
      <c r="DIG5" s="5"/>
      <c r="DIH5" s="5"/>
      <c r="DII5" s="5"/>
      <c r="DIJ5" s="5"/>
      <c r="DIK5" s="5"/>
      <c r="DIL5" s="5"/>
      <c r="DIM5" s="5"/>
      <c r="DIN5" s="5"/>
      <c r="DIO5" s="5"/>
      <c r="DIP5" s="5"/>
      <c r="DIQ5" s="5"/>
      <c r="DIR5" s="5"/>
      <c r="DIS5" s="5"/>
      <c r="DIT5" s="5"/>
      <c r="DIU5" s="5"/>
      <c r="DIV5" s="5"/>
      <c r="DIW5" s="5"/>
      <c r="DIX5" s="5"/>
      <c r="DIY5" s="5"/>
      <c r="DIZ5" s="5"/>
      <c r="DJA5" s="5"/>
      <c r="DJB5" s="5"/>
      <c r="DJC5" s="5"/>
      <c r="DJD5" s="5"/>
      <c r="DJE5" s="5"/>
      <c r="DJF5" s="5"/>
      <c r="DJG5" s="5"/>
      <c r="DJH5" s="5"/>
      <c r="DJI5" s="5"/>
      <c r="DJJ5" s="5"/>
      <c r="DJK5" s="5"/>
      <c r="DJL5" s="5"/>
      <c r="DJM5" s="5"/>
      <c r="DJN5" s="5"/>
      <c r="DJO5" s="5"/>
      <c r="DJP5" s="5"/>
      <c r="DJQ5" s="5"/>
      <c r="DJR5" s="5"/>
      <c r="DJS5" s="5"/>
      <c r="DJT5" s="5"/>
      <c r="DJU5" s="5"/>
      <c r="DJV5" s="5"/>
      <c r="DJW5" s="5"/>
      <c r="DJX5" s="5"/>
      <c r="DJY5" s="5"/>
      <c r="DJZ5" s="5"/>
      <c r="DKA5" s="5"/>
      <c r="DKB5" s="5"/>
      <c r="DKC5" s="5"/>
      <c r="DKD5" s="5"/>
      <c r="DKE5" s="5"/>
      <c r="DKF5" s="5"/>
      <c r="DKG5" s="5"/>
      <c r="DKH5" s="5"/>
      <c r="DKI5" s="5"/>
      <c r="DKJ5" s="5"/>
      <c r="DKK5" s="5"/>
      <c r="DKL5" s="5"/>
      <c r="DKM5" s="5"/>
      <c r="DKN5" s="5"/>
      <c r="DKO5" s="5"/>
      <c r="DKP5" s="5"/>
      <c r="DKQ5" s="5"/>
      <c r="DKR5" s="5"/>
      <c r="DKS5" s="5"/>
      <c r="DKT5" s="5"/>
      <c r="DKU5" s="5"/>
      <c r="DKV5" s="5"/>
      <c r="DKW5" s="5"/>
      <c r="DKX5" s="5"/>
      <c r="DKY5" s="5"/>
      <c r="DKZ5" s="5"/>
      <c r="DLA5" s="5"/>
      <c r="DLB5" s="5"/>
      <c r="DLC5" s="5"/>
      <c r="DLD5" s="5"/>
      <c r="DLE5" s="5"/>
      <c r="DLF5" s="5"/>
      <c r="DLG5" s="5"/>
      <c r="DLH5" s="5"/>
      <c r="DLI5" s="5"/>
      <c r="DLJ5" s="5"/>
      <c r="DLK5" s="5"/>
      <c r="DLL5" s="5"/>
      <c r="DLM5" s="5"/>
      <c r="DLN5" s="5"/>
      <c r="DLO5" s="5"/>
      <c r="DLP5" s="5"/>
      <c r="DLQ5" s="5"/>
      <c r="DLR5" s="5"/>
      <c r="DLS5" s="5"/>
      <c r="DLT5" s="5"/>
      <c r="DLU5" s="5"/>
      <c r="DLV5" s="5"/>
      <c r="DLW5" s="5"/>
      <c r="DLX5" s="5"/>
      <c r="DLY5" s="5"/>
      <c r="DLZ5" s="5"/>
      <c r="DMA5" s="5"/>
      <c r="DMB5" s="5"/>
      <c r="DMC5" s="5"/>
      <c r="DMD5" s="5"/>
      <c r="DME5" s="5"/>
      <c r="DMF5" s="5"/>
      <c r="DMG5" s="5"/>
      <c r="DMH5" s="5"/>
      <c r="DMI5" s="5"/>
      <c r="DMJ5" s="5"/>
      <c r="DMK5" s="5"/>
      <c r="DML5" s="5"/>
      <c r="DMM5" s="5"/>
      <c r="DMN5" s="5"/>
      <c r="DMO5" s="5"/>
      <c r="DMP5" s="5"/>
      <c r="DMQ5" s="5"/>
      <c r="DMR5" s="5"/>
      <c r="DMS5" s="5"/>
      <c r="DMT5" s="5"/>
      <c r="DMU5" s="5"/>
      <c r="DMV5" s="5"/>
      <c r="DMW5" s="5"/>
      <c r="DMX5" s="5"/>
      <c r="DMY5" s="5"/>
      <c r="DMZ5" s="5"/>
      <c r="DNA5" s="5"/>
      <c r="DNB5" s="5"/>
      <c r="DNC5" s="5"/>
      <c r="DND5" s="5"/>
      <c r="DNE5" s="5"/>
      <c r="DNF5" s="5"/>
      <c r="DNG5" s="5"/>
      <c r="DNH5" s="5"/>
      <c r="DNI5" s="5"/>
      <c r="DNJ5" s="5"/>
      <c r="DNK5" s="5"/>
      <c r="DNL5" s="5"/>
      <c r="DNM5" s="5"/>
      <c r="DNN5" s="5"/>
      <c r="DNO5" s="5"/>
      <c r="DNP5" s="5"/>
      <c r="DNQ5" s="5"/>
      <c r="DNR5" s="5"/>
      <c r="DNS5" s="5"/>
      <c r="DNT5" s="5"/>
      <c r="DNU5" s="5"/>
      <c r="DNV5" s="5"/>
      <c r="DNW5" s="5"/>
      <c r="DNX5" s="5"/>
      <c r="DNY5" s="5"/>
      <c r="DNZ5" s="5"/>
      <c r="DOA5" s="5"/>
      <c r="DOB5" s="5"/>
      <c r="DOC5" s="5"/>
      <c r="DOD5" s="5"/>
      <c r="DOE5" s="5"/>
      <c r="DOF5" s="5"/>
      <c r="DOG5" s="5"/>
      <c r="DOH5" s="5"/>
      <c r="DOI5" s="5"/>
      <c r="DOJ5" s="5"/>
      <c r="DOK5" s="5"/>
      <c r="DOL5" s="5"/>
      <c r="DOM5" s="5"/>
      <c r="DON5" s="5"/>
      <c r="DOO5" s="5"/>
      <c r="DOP5" s="5"/>
      <c r="DOQ5" s="5"/>
      <c r="DOR5" s="5"/>
      <c r="DOS5" s="5"/>
      <c r="DOT5" s="5"/>
      <c r="DOU5" s="5"/>
      <c r="DOV5" s="5"/>
      <c r="DOW5" s="5"/>
      <c r="DOX5" s="5"/>
      <c r="DOY5" s="5"/>
      <c r="DOZ5" s="5"/>
      <c r="DPA5" s="5"/>
      <c r="DPB5" s="5"/>
      <c r="DPC5" s="5"/>
      <c r="DPD5" s="5"/>
      <c r="DPE5" s="5"/>
      <c r="DPF5" s="5"/>
      <c r="DPG5" s="5"/>
      <c r="DPH5" s="5"/>
      <c r="DPI5" s="5"/>
      <c r="DPJ5" s="5"/>
      <c r="DPK5" s="5"/>
      <c r="DPL5" s="5"/>
      <c r="DPM5" s="5"/>
      <c r="DPN5" s="5"/>
      <c r="DPO5" s="5"/>
      <c r="DPP5" s="5"/>
      <c r="DPQ5" s="5"/>
      <c r="DPR5" s="5"/>
      <c r="DPS5" s="5"/>
      <c r="DPT5" s="5"/>
      <c r="DPU5" s="5"/>
      <c r="DPV5" s="5"/>
      <c r="DPW5" s="5"/>
      <c r="DPX5" s="5"/>
      <c r="DPY5" s="5"/>
      <c r="DPZ5" s="5"/>
      <c r="DQA5" s="5"/>
      <c r="DQB5" s="5"/>
      <c r="DQC5" s="5"/>
      <c r="DQD5" s="5"/>
      <c r="DQE5" s="5"/>
      <c r="DQF5" s="5"/>
      <c r="DQG5" s="5"/>
      <c r="DQH5" s="5"/>
      <c r="DQI5" s="5"/>
      <c r="DQJ5" s="5"/>
      <c r="DQK5" s="5"/>
      <c r="DQL5" s="5"/>
      <c r="DQM5" s="5"/>
      <c r="DQN5" s="5"/>
      <c r="DQO5" s="5"/>
      <c r="DQP5" s="5"/>
      <c r="DQQ5" s="5"/>
      <c r="DQR5" s="5"/>
      <c r="DQS5" s="5"/>
      <c r="DQT5" s="5"/>
      <c r="DQU5" s="5"/>
      <c r="DQV5" s="5"/>
      <c r="DQW5" s="5"/>
      <c r="DQX5" s="5"/>
      <c r="DQY5" s="5"/>
      <c r="DQZ5" s="5"/>
      <c r="DRA5" s="5"/>
      <c r="DRB5" s="5"/>
      <c r="DRC5" s="5"/>
      <c r="DRD5" s="5"/>
      <c r="DRE5" s="5"/>
      <c r="DRF5" s="5"/>
      <c r="DRG5" s="5"/>
      <c r="DRH5" s="5"/>
      <c r="DRI5" s="5"/>
      <c r="DRJ5" s="5"/>
      <c r="DRK5" s="5"/>
      <c r="DRL5" s="5"/>
      <c r="DRM5" s="5"/>
      <c r="DRN5" s="5"/>
      <c r="DRO5" s="5"/>
      <c r="DRP5" s="5"/>
      <c r="DRQ5" s="5"/>
      <c r="DRR5" s="5"/>
      <c r="DRS5" s="5"/>
      <c r="DRT5" s="5"/>
      <c r="DRU5" s="5"/>
      <c r="DRV5" s="5"/>
      <c r="DRW5" s="5"/>
      <c r="DRX5" s="5"/>
      <c r="DRY5" s="5"/>
      <c r="DRZ5" s="5"/>
      <c r="DSA5" s="5"/>
      <c r="DSB5" s="5"/>
      <c r="DSC5" s="5"/>
      <c r="DSD5" s="5"/>
      <c r="DSE5" s="5"/>
      <c r="DSF5" s="5"/>
      <c r="DSG5" s="5"/>
      <c r="DSH5" s="5"/>
      <c r="DSI5" s="5"/>
      <c r="DSJ5" s="5"/>
      <c r="DSK5" s="5"/>
      <c r="DSL5" s="5"/>
      <c r="DSM5" s="5"/>
      <c r="DSN5" s="5"/>
      <c r="DSO5" s="5"/>
      <c r="DSP5" s="5"/>
      <c r="DSQ5" s="5"/>
      <c r="DSR5" s="5"/>
      <c r="DSS5" s="5"/>
      <c r="DST5" s="5"/>
      <c r="DSU5" s="5"/>
      <c r="DSV5" s="5"/>
      <c r="DSW5" s="5"/>
      <c r="DSX5" s="5"/>
      <c r="DSY5" s="5"/>
      <c r="DSZ5" s="5"/>
      <c r="DTA5" s="5"/>
      <c r="DTB5" s="5"/>
      <c r="DTC5" s="5"/>
      <c r="DTD5" s="5"/>
      <c r="DTE5" s="5"/>
      <c r="DTF5" s="5"/>
      <c r="DTG5" s="5"/>
      <c r="DTH5" s="5"/>
      <c r="DTI5" s="5"/>
      <c r="DTJ5" s="5"/>
      <c r="DTK5" s="5"/>
      <c r="DTL5" s="5"/>
      <c r="DTM5" s="5"/>
      <c r="DTN5" s="5"/>
      <c r="DTO5" s="5"/>
      <c r="DTP5" s="5"/>
      <c r="DTQ5" s="5"/>
      <c r="DTR5" s="5"/>
      <c r="DTS5" s="5"/>
      <c r="DTT5" s="5"/>
      <c r="DTU5" s="5"/>
      <c r="DTV5" s="5"/>
      <c r="DTW5" s="5"/>
      <c r="DTX5" s="5"/>
      <c r="DTY5" s="5"/>
      <c r="DTZ5" s="5"/>
      <c r="DUA5" s="5"/>
      <c r="DUB5" s="5"/>
      <c r="DUC5" s="5"/>
      <c r="DUD5" s="5"/>
      <c r="DUE5" s="5"/>
      <c r="DUF5" s="5"/>
      <c r="DUG5" s="5"/>
      <c r="DUH5" s="5"/>
      <c r="DUI5" s="5"/>
      <c r="DUJ5" s="5"/>
      <c r="DUK5" s="5"/>
      <c r="DUL5" s="5"/>
      <c r="DUM5" s="5"/>
      <c r="DUN5" s="5"/>
      <c r="DUO5" s="5"/>
      <c r="DUP5" s="5"/>
      <c r="DUQ5" s="5"/>
      <c r="DUR5" s="5"/>
      <c r="DUS5" s="5"/>
      <c r="DUT5" s="5"/>
      <c r="DUU5" s="5"/>
      <c r="DUV5" s="5"/>
      <c r="DUW5" s="5"/>
      <c r="DUX5" s="5"/>
      <c r="DUY5" s="5"/>
      <c r="DUZ5" s="5"/>
      <c r="DVA5" s="5"/>
      <c r="DVB5" s="5"/>
      <c r="DVC5" s="5"/>
      <c r="DVD5" s="5"/>
      <c r="DVE5" s="5"/>
      <c r="DVF5" s="5"/>
      <c r="DVG5" s="5"/>
      <c r="DVH5" s="5"/>
      <c r="DVI5" s="5"/>
      <c r="DVJ5" s="5"/>
      <c r="DVK5" s="5"/>
      <c r="DVL5" s="5"/>
      <c r="DVM5" s="5"/>
      <c r="DVN5" s="5"/>
      <c r="DVO5" s="5"/>
      <c r="DVP5" s="5"/>
      <c r="DVQ5" s="5"/>
      <c r="DVR5" s="5"/>
      <c r="DVS5" s="5"/>
      <c r="DVT5" s="5"/>
      <c r="DVU5" s="5"/>
      <c r="DVV5" s="5"/>
      <c r="DVW5" s="5"/>
      <c r="DVX5" s="5"/>
      <c r="DVY5" s="5"/>
      <c r="DVZ5" s="5"/>
      <c r="DWA5" s="5"/>
      <c r="DWB5" s="5"/>
      <c r="DWC5" s="5"/>
      <c r="DWD5" s="5"/>
      <c r="DWE5" s="5"/>
      <c r="DWF5" s="5"/>
      <c r="DWG5" s="5"/>
      <c r="DWH5" s="5"/>
      <c r="DWI5" s="5"/>
      <c r="DWJ5" s="5"/>
      <c r="DWK5" s="5"/>
      <c r="DWL5" s="5"/>
      <c r="DWM5" s="5"/>
      <c r="DWN5" s="5"/>
      <c r="DWO5" s="5"/>
      <c r="DWP5" s="5"/>
      <c r="DWQ5" s="5"/>
      <c r="DWR5" s="5"/>
      <c r="DWS5" s="5"/>
      <c r="DWT5" s="5"/>
      <c r="DWU5" s="5"/>
      <c r="DWV5" s="5"/>
      <c r="DWW5" s="5"/>
      <c r="DWX5" s="5"/>
      <c r="DWY5" s="5"/>
      <c r="DWZ5" s="5"/>
      <c r="DXA5" s="5"/>
      <c r="DXB5" s="5"/>
      <c r="DXC5" s="5"/>
      <c r="DXD5" s="5"/>
      <c r="DXE5" s="5"/>
      <c r="DXF5" s="5"/>
      <c r="DXG5" s="5"/>
      <c r="DXH5" s="5"/>
      <c r="DXI5" s="5"/>
      <c r="DXJ5" s="5"/>
      <c r="DXK5" s="5"/>
      <c r="DXL5" s="5"/>
      <c r="DXM5" s="5"/>
      <c r="DXN5" s="5"/>
      <c r="DXO5" s="5"/>
      <c r="DXP5" s="5"/>
      <c r="DXQ5" s="5"/>
      <c r="DXR5" s="5"/>
      <c r="DXS5" s="5"/>
      <c r="DXT5" s="5"/>
      <c r="DXU5" s="5"/>
      <c r="DXV5" s="5"/>
      <c r="DXW5" s="5"/>
      <c r="DXX5" s="5"/>
      <c r="DXY5" s="5"/>
      <c r="DXZ5" s="5"/>
      <c r="DYA5" s="5"/>
      <c r="DYB5" s="5"/>
      <c r="DYC5" s="5"/>
      <c r="DYD5" s="5"/>
      <c r="DYE5" s="5"/>
      <c r="DYF5" s="5"/>
      <c r="DYG5" s="5"/>
      <c r="DYH5" s="5"/>
      <c r="DYI5" s="5"/>
      <c r="DYJ5" s="5"/>
      <c r="DYK5" s="5"/>
      <c r="DYL5" s="5"/>
      <c r="DYM5" s="5"/>
      <c r="DYN5" s="5"/>
      <c r="DYO5" s="5"/>
      <c r="DYP5" s="5"/>
      <c r="DYQ5" s="5"/>
      <c r="DYR5" s="5"/>
      <c r="DYS5" s="5"/>
      <c r="DYT5" s="5"/>
      <c r="DYU5" s="5"/>
      <c r="DYV5" s="5"/>
      <c r="DYW5" s="5"/>
      <c r="DYX5" s="5"/>
      <c r="DYY5" s="5"/>
      <c r="DYZ5" s="5"/>
      <c r="DZA5" s="5"/>
      <c r="DZB5" s="5"/>
      <c r="DZC5" s="5"/>
      <c r="DZD5" s="5"/>
      <c r="DZE5" s="5"/>
      <c r="DZF5" s="5"/>
      <c r="DZG5" s="5"/>
      <c r="DZH5" s="5"/>
      <c r="DZI5" s="5"/>
      <c r="DZJ5" s="5"/>
      <c r="DZK5" s="5"/>
      <c r="DZL5" s="5"/>
      <c r="DZM5" s="5"/>
      <c r="DZN5" s="5"/>
      <c r="DZO5" s="5"/>
      <c r="DZP5" s="5"/>
      <c r="DZQ5" s="5"/>
      <c r="DZR5" s="5"/>
      <c r="DZS5" s="5"/>
      <c r="DZT5" s="5"/>
      <c r="DZU5" s="5"/>
      <c r="DZV5" s="5"/>
      <c r="DZW5" s="5"/>
      <c r="DZX5" s="5"/>
      <c r="DZY5" s="5"/>
      <c r="DZZ5" s="5"/>
      <c r="EAA5" s="5"/>
      <c r="EAB5" s="5"/>
      <c r="EAC5" s="5"/>
      <c r="EAD5" s="5"/>
      <c r="EAE5" s="5"/>
      <c r="EAF5" s="5"/>
      <c r="EAG5" s="5"/>
      <c r="EAH5" s="5"/>
      <c r="EAI5" s="5"/>
      <c r="EAJ5" s="5"/>
      <c r="EAK5" s="5"/>
      <c r="EAL5" s="5"/>
      <c r="EAM5" s="5"/>
      <c r="EAN5" s="5"/>
      <c r="EAO5" s="5"/>
      <c r="EAP5" s="5"/>
      <c r="EAQ5" s="5"/>
      <c r="EAR5" s="5"/>
      <c r="EAS5" s="5"/>
      <c r="EAT5" s="5"/>
      <c r="EAU5" s="5"/>
      <c r="EAV5" s="5"/>
      <c r="EAW5" s="5"/>
      <c r="EAX5" s="5"/>
      <c r="EAY5" s="5"/>
      <c r="EAZ5" s="5"/>
      <c r="EBA5" s="5"/>
      <c r="EBB5" s="5"/>
      <c r="EBC5" s="5"/>
      <c r="EBD5" s="5"/>
      <c r="EBE5" s="5"/>
      <c r="EBF5" s="5"/>
      <c r="EBG5" s="5"/>
      <c r="EBH5" s="5"/>
      <c r="EBI5" s="5"/>
      <c r="EBJ5" s="5"/>
      <c r="EBK5" s="5"/>
      <c r="EBL5" s="5"/>
      <c r="EBM5" s="5"/>
      <c r="EBN5" s="5"/>
      <c r="EBO5" s="5"/>
      <c r="EBP5" s="5"/>
      <c r="EBQ5" s="5"/>
      <c r="EBR5" s="5"/>
      <c r="EBS5" s="5"/>
      <c r="EBT5" s="5"/>
      <c r="EBU5" s="5"/>
      <c r="EBV5" s="5"/>
      <c r="EBW5" s="5"/>
      <c r="EBX5" s="5"/>
      <c r="EBY5" s="5"/>
      <c r="EBZ5" s="5"/>
      <c r="ECA5" s="5"/>
      <c r="ECB5" s="5"/>
      <c r="ECC5" s="5"/>
      <c r="ECD5" s="5"/>
      <c r="ECE5" s="5"/>
      <c r="ECF5" s="5"/>
      <c r="ECG5" s="5"/>
      <c r="ECH5" s="5"/>
      <c r="ECI5" s="5"/>
      <c r="ECJ5" s="5"/>
      <c r="ECK5" s="5"/>
      <c r="ECL5" s="5"/>
      <c r="ECM5" s="5"/>
      <c r="ECN5" s="5"/>
      <c r="ECO5" s="5"/>
      <c r="ECP5" s="5"/>
      <c r="ECQ5" s="5"/>
      <c r="ECR5" s="5"/>
      <c r="ECS5" s="5"/>
      <c r="ECT5" s="5"/>
      <c r="ECU5" s="5"/>
      <c r="ECV5" s="5"/>
      <c r="ECW5" s="5"/>
      <c r="ECX5" s="5"/>
      <c r="ECY5" s="5"/>
      <c r="ECZ5" s="5"/>
      <c r="EDA5" s="5"/>
      <c r="EDB5" s="5"/>
      <c r="EDC5" s="5"/>
      <c r="EDD5" s="5"/>
      <c r="EDE5" s="5"/>
      <c r="EDF5" s="5"/>
      <c r="EDG5" s="5"/>
      <c r="EDH5" s="5"/>
      <c r="EDI5" s="5"/>
      <c r="EDJ5" s="5"/>
      <c r="EDK5" s="5"/>
      <c r="EDL5" s="5"/>
      <c r="EDM5" s="5"/>
      <c r="EDN5" s="5"/>
      <c r="EDO5" s="5"/>
      <c r="EDP5" s="5"/>
      <c r="EDQ5" s="5"/>
      <c r="EDR5" s="5"/>
      <c r="EDS5" s="5"/>
      <c r="EDT5" s="5"/>
      <c r="EDU5" s="5"/>
      <c r="EDV5" s="5"/>
      <c r="EDW5" s="5"/>
      <c r="EDX5" s="5"/>
      <c r="EDY5" s="5"/>
      <c r="EDZ5" s="5"/>
      <c r="EEA5" s="5"/>
      <c r="EEB5" s="5"/>
      <c r="EEC5" s="5"/>
      <c r="EED5" s="5"/>
      <c r="EEE5" s="5"/>
      <c r="EEF5" s="5"/>
      <c r="EEG5" s="5"/>
      <c r="EEH5" s="5"/>
      <c r="EEI5" s="5"/>
      <c r="EEJ5" s="5"/>
      <c r="EEK5" s="5"/>
      <c r="EEL5" s="5"/>
      <c r="EEM5" s="5"/>
      <c r="EEN5" s="5"/>
      <c r="EEO5" s="5"/>
      <c r="EEP5" s="5"/>
      <c r="EEQ5" s="5"/>
      <c r="EER5" s="5"/>
      <c r="EES5" s="5"/>
      <c r="EET5" s="5"/>
      <c r="EEU5" s="5"/>
      <c r="EEV5" s="5"/>
      <c r="EEW5" s="5"/>
      <c r="EEX5" s="5"/>
      <c r="EEY5" s="5"/>
      <c r="EEZ5" s="5"/>
      <c r="EFA5" s="5"/>
      <c r="EFB5" s="5"/>
      <c r="EFC5" s="5"/>
      <c r="EFD5" s="5"/>
      <c r="EFE5" s="5"/>
      <c r="EFF5" s="5"/>
      <c r="EFG5" s="5"/>
      <c r="EFH5" s="5"/>
      <c r="EFI5" s="5"/>
      <c r="EFJ5" s="5"/>
      <c r="EFK5" s="5"/>
      <c r="EFL5" s="5"/>
      <c r="EFM5" s="5"/>
      <c r="EFN5" s="5"/>
      <c r="EFO5" s="5"/>
      <c r="EFP5" s="5"/>
      <c r="EFQ5" s="5"/>
      <c r="EFR5" s="5"/>
      <c r="EFS5" s="5"/>
      <c r="EFT5" s="5"/>
      <c r="EFU5" s="5"/>
      <c r="EFV5" s="5"/>
      <c r="EFW5" s="5"/>
      <c r="EFX5" s="5"/>
      <c r="EFY5" s="5"/>
      <c r="EFZ5" s="5"/>
      <c r="EGA5" s="5"/>
      <c r="EGB5" s="5"/>
      <c r="EGC5" s="5"/>
      <c r="EGD5" s="5"/>
      <c r="EGE5" s="5"/>
      <c r="EGF5" s="5"/>
      <c r="EGG5" s="5"/>
      <c r="EGH5" s="5"/>
      <c r="EGI5" s="5"/>
      <c r="EGJ5" s="5"/>
      <c r="EGK5" s="5"/>
      <c r="EGL5" s="5"/>
      <c r="EGM5" s="5"/>
      <c r="EGN5" s="5"/>
      <c r="EGO5" s="5"/>
      <c r="EGP5" s="5"/>
      <c r="EGQ5" s="5"/>
      <c r="EGR5" s="5"/>
      <c r="EGS5" s="5"/>
      <c r="EGT5" s="5"/>
      <c r="EGU5" s="5"/>
      <c r="EGV5" s="5"/>
      <c r="EGW5" s="5"/>
      <c r="EGX5" s="5"/>
      <c r="EGY5" s="5"/>
      <c r="EGZ5" s="5"/>
      <c r="EHA5" s="5"/>
      <c r="EHB5" s="5"/>
      <c r="EHC5" s="5"/>
      <c r="EHD5" s="5"/>
      <c r="EHE5" s="5"/>
      <c r="EHF5" s="5"/>
      <c r="EHG5" s="5"/>
      <c r="EHH5" s="5"/>
      <c r="EHI5" s="5"/>
      <c r="EHJ5" s="5"/>
      <c r="EHK5" s="5"/>
      <c r="EHL5" s="5"/>
      <c r="EHM5" s="5"/>
      <c r="EHN5" s="5"/>
      <c r="EHO5" s="5"/>
      <c r="EHP5" s="5"/>
      <c r="EHQ5" s="5"/>
      <c r="EHR5" s="5"/>
      <c r="EHS5" s="5"/>
      <c r="EHT5" s="5"/>
      <c r="EHU5" s="5"/>
      <c r="EHV5" s="5"/>
      <c r="EHW5" s="5"/>
      <c r="EHX5" s="5"/>
      <c r="EHY5" s="5"/>
      <c r="EHZ5" s="5"/>
      <c r="EIA5" s="5"/>
      <c r="EIB5" s="5"/>
      <c r="EIC5" s="5"/>
      <c r="EID5" s="5"/>
      <c r="EIE5" s="5"/>
      <c r="EIF5" s="5"/>
      <c r="EIG5" s="5"/>
      <c r="EIH5" s="5"/>
      <c r="EII5" s="5"/>
      <c r="EIJ5" s="5"/>
      <c r="EIK5" s="5"/>
      <c r="EIL5" s="5"/>
      <c r="EIM5" s="5"/>
      <c r="EIN5" s="5"/>
      <c r="EIO5" s="5"/>
      <c r="EIP5" s="5"/>
      <c r="EIQ5" s="5"/>
      <c r="EIR5" s="5"/>
      <c r="EIS5" s="5"/>
      <c r="EIT5" s="5"/>
      <c r="EIU5" s="5"/>
      <c r="EIV5" s="5"/>
      <c r="EIW5" s="5"/>
      <c r="EIX5" s="5"/>
      <c r="EIY5" s="5"/>
      <c r="EIZ5" s="5"/>
      <c r="EJA5" s="5"/>
      <c r="EJB5" s="5"/>
      <c r="EJC5" s="5"/>
      <c r="EJD5" s="5"/>
      <c r="EJE5" s="5"/>
      <c r="EJF5" s="5"/>
      <c r="EJG5" s="5"/>
      <c r="EJH5" s="5"/>
      <c r="EJI5" s="5"/>
      <c r="EJJ5" s="5"/>
      <c r="EJK5" s="5"/>
      <c r="EJL5" s="5"/>
      <c r="EJM5" s="5"/>
      <c r="EJN5" s="5"/>
      <c r="EJO5" s="5"/>
      <c r="EJP5" s="5"/>
      <c r="EJQ5" s="5"/>
      <c r="EJR5" s="5"/>
      <c r="EJS5" s="5"/>
      <c r="EJT5" s="5"/>
      <c r="EJU5" s="5"/>
      <c r="EJV5" s="5"/>
      <c r="EJW5" s="5"/>
      <c r="EJX5" s="5"/>
      <c r="EJY5" s="5"/>
      <c r="EJZ5" s="5"/>
      <c r="EKA5" s="5"/>
      <c r="EKB5" s="5"/>
      <c r="EKC5" s="5"/>
      <c r="EKD5" s="5"/>
      <c r="EKE5" s="5"/>
      <c r="EKF5" s="5"/>
      <c r="EKG5" s="5"/>
      <c r="EKH5" s="5"/>
      <c r="EKI5" s="5"/>
      <c r="EKJ5" s="5"/>
      <c r="EKK5" s="5"/>
      <c r="EKL5" s="5"/>
      <c r="EKM5" s="5"/>
      <c r="EKN5" s="5"/>
      <c r="EKO5" s="5"/>
      <c r="EKP5" s="5"/>
      <c r="EKQ5" s="5"/>
      <c r="EKR5" s="5"/>
      <c r="EKS5" s="5"/>
      <c r="EKT5" s="5"/>
      <c r="EKU5" s="5"/>
      <c r="EKV5" s="5"/>
      <c r="EKW5" s="5"/>
      <c r="EKX5" s="5"/>
      <c r="EKY5" s="5"/>
      <c r="EKZ5" s="5"/>
      <c r="ELA5" s="5"/>
      <c r="ELB5" s="5"/>
      <c r="ELC5" s="5"/>
      <c r="ELD5" s="5"/>
      <c r="ELE5" s="5"/>
      <c r="ELF5" s="5"/>
      <c r="ELG5" s="5"/>
      <c r="ELH5" s="5"/>
      <c r="ELI5" s="5"/>
      <c r="ELJ5" s="5"/>
      <c r="ELK5" s="5"/>
      <c r="ELL5" s="5"/>
      <c r="ELM5" s="5"/>
      <c r="ELN5" s="5"/>
      <c r="ELO5" s="5"/>
      <c r="ELP5" s="5"/>
      <c r="ELQ5" s="5"/>
      <c r="ELR5" s="5"/>
      <c r="ELS5" s="5"/>
      <c r="ELT5" s="5"/>
      <c r="ELU5" s="5"/>
      <c r="ELV5" s="5"/>
      <c r="ELW5" s="5"/>
      <c r="ELX5" s="5"/>
      <c r="ELY5" s="5"/>
      <c r="ELZ5" s="5"/>
      <c r="EMA5" s="5"/>
      <c r="EMB5" s="5"/>
      <c r="EMC5" s="5"/>
      <c r="EMD5" s="5"/>
      <c r="EME5" s="5"/>
      <c r="EMF5" s="5"/>
      <c r="EMG5" s="5"/>
      <c r="EMH5" s="5"/>
      <c r="EMI5" s="5"/>
      <c r="EMJ5" s="5"/>
      <c r="EMK5" s="5"/>
      <c r="EML5" s="5"/>
      <c r="EMM5" s="5"/>
      <c r="EMN5" s="5"/>
      <c r="EMO5" s="5"/>
      <c r="EMP5" s="5"/>
      <c r="EMQ5" s="5"/>
      <c r="EMR5" s="5"/>
      <c r="EMS5" s="5"/>
      <c r="EMT5" s="5"/>
      <c r="EMU5" s="5"/>
      <c r="EMV5" s="5"/>
      <c r="EMW5" s="5"/>
      <c r="EMX5" s="5"/>
      <c r="EMY5" s="5"/>
      <c r="EMZ5" s="5"/>
      <c r="ENA5" s="5"/>
      <c r="ENB5" s="5"/>
      <c r="ENC5" s="5"/>
      <c r="END5" s="5"/>
      <c r="ENE5" s="5"/>
      <c r="ENF5" s="5"/>
      <c r="ENG5" s="5"/>
      <c r="ENH5" s="5"/>
      <c r="ENI5" s="5"/>
      <c r="ENJ5" s="5"/>
      <c r="ENK5" s="5"/>
      <c r="ENL5" s="5"/>
      <c r="ENM5" s="5"/>
      <c r="ENN5" s="5"/>
      <c r="ENO5" s="5"/>
      <c r="ENP5" s="5"/>
      <c r="ENQ5" s="5"/>
      <c r="ENR5" s="5"/>
      <c r="ENS5" s="5"/>
      <c r="ENT5" s="5"/>
      <c r="ENU5" s="5"/>
      <c r="ENV5" s="5"/>
      <c r="ENW5" s="5"/>
      <c r="ENX5" s="5"/>
      <c r="ENY5" s="5"/>
      <c r="ENZ5" s="5"/>
      <c r="EOA5" s="5"/>
      <c r="EOB5" s="5"/>
      <c r="EOC5" s="5"/>
      <c r="EOD5" s="5"/>
      <c r="EOE5" s="5"/>
      <c r="EOF5" s="5"/>
      <c r="EOG5" s="5"/>
      <c r="EOH5" s="5"/>
      <c r="EOI5" s="5"/>
      <c r="EOJ5" s="5"/>
      <c r="EOK5" s="5"/>
      <c r="EOL5" s="5"/>
      <c r="EOM5" s="5"/>
      <c r="EON5" s="5"/>
      <c r="EOO5" s="5"/>
      <c r="EOP5" s="5"/>
      <c r="EOQ5" s="5"/>
      <c r="EOR5" s="5"/>
      <c r="EOS5" s="5"/>
      <c r="EOT5" s="5"/>
      <c r="EOU5" s="5"/>
      <c r="EOV5" s="5"/>
      <c r="EOW5" s="5"/>
      <c r="EOX5" s="5"/>
      <c r="EOY5" s="5"/>
      <c r="EOZ5" s="5"/>
      <c r="EPA5" s="5"/>
      <c r="EPB5" s="5"/>
      <c r="EPC5" s="5"/>
      <c r="EPD5" s="5"/>
      <c r="EPE5" s="5"/>
      <c r="EPF5" s="5"/>
      <c r="EPG5" s="5"/>
      <c r="EPH5" s="5"/>
      <c r="EPI5" s="5"/>
      <c r="EPJ5" s="5"/>
      <c r="EPK5" s="5"/>
      <c r="EPL5" s="5"/>
      <c r="EPM5" s="5"/>
      <c r="EPN5" s="5"/>
      <c r="EPO5" s="5"/>
      <c r="EPP5" s="5"/>
      <c r="EPQ5" s="5"/>
      <c r="EPR5" s="5"/>
      <c r="EPS5" s="5"/>
      <c r="EPT5" s="5"/>
      <c r="EPU5" s="5"/>
      <c r="EPV5" s="5"/>
      <c r="EPW5" s="5"/>
      <c r="EPX5" s="5"/>
      <c r="EPY5" s="5"/>
      <c r="EPZ5" s="5"/>
      <c r="EQA5" s="5"/>
      <c r="EQB5" s="5"/>
      <c r="EQC5" s="5"/>
      <c r="EQD5" s="5"/>
      <c r="EQE5" s="5"/>
      <c r="EQF5" s="5"/>
      <c r="EQG5" s="5"/>
      <c r="EQH5" s="5"/>
      <c r="EQI5" s="5"/>
      <c r="EQJ5" s="5"/>
      <c r="EQK5" s="5"/>
      <c r="EQL5" s="5"/>
      <c r="EQM5" s="5"/>
      <c r="EQN5" s="5"/>
      <c r="EQO5" s="5"/>
      <c r="EQP5" s="5"/>
      <c r="EQQ5" s="5"/>
      <c r="EQR5" s="5"/>
      <c r="EQS5" s="5"/>
      <c r="EQT5" s="5"/>
      <c r="EQU5" s="5"/>
      <c r="EQV5" s="5"/>
      <c r="EQW5" s="5"/>
      <c r="EQX5" s="5"/>
      <c r="EQY5" s="5"/>
      <c r="EQZ5" s="5"/>
      <c r="ERA5" s="5"/>
      <c r="ERB5" s="5"/>
      <c r="ERC5" s="5"/>
      <c r="ERD5" s="5"/>
      <c r="ERE5" s="5"/>
      <c r="ERF5" s="5"/>
      <c r="ERG5" s="5"/>
      <c r="ERH5" s="5"/>
      <c r="ERI5" s="5"/>
      <c r="ERJ5" s="5"/>
      <c r="ERK5" s="5"/>
      <c r="ERL5" s="5"/>
      <c r="ERM5" s="5"/>
      <c r="ERN5" s="5"/>
      <c r="ERO5" s="5"/>
      <c r="ERP5" s="5"/>
      <c r="ERQ5" s="5"/>
      <c r="ERR5" s="5"/>
      <c r="ERS5" s="5"/>
      <c r="ERT5" s="5"/>
      <c r="ERU5" s="5"/>
      <c r="ERV5" s="5"/>
      <c r="ERW5" s="5"/>
      <c r="ERX5" s="5"/>
      <c r="ERY5" s="5"/>
      <c r="ERZ5" s="5"/>
      <c r="ESA5" s="5"/>
      <c r="ESB5" s="5"/>
      <c r="ESC5" s="5"/>
      <c r="ESD5" s="5"/>
      <c r="ESE5" s="5"/>
      <c r="ESF5" s="5"/>
      <c r="ESG5" s="5"/>
      <c r="ESH5" s="5"/>
      <c r="ESI5" s="5"/>
      <c r="ESJ5" s="5"/>
      <c r="ESK5" s="5"/>
      <c r="ESL5" s="5"/>
      <c r="ESM5" s="5"/>
      <c r="ESN5" s="5"/>
      <c r="ESO5" s="5"/>
      <c r="ESP5" s="5"/>
      <c r="ESQ5" s="5"/>
      <c r="ESR5" s="5"/>
      <c r="ESS5" s="5"/>
      <c r="EST5" s="5"/>
      <c r="ESU5" s="5"/>
      <c r="ESV5" s="5"/>
      <c r="ESW5" s="5"/>
      <c r="ESX5" s="5"/>
      <c r="ESY5" s="5"/>
      <c r="ESZ5" s="5"/>
      <c r="ETA5" s="5"/>
      <c r="ETB5" s="5"/>
      <c r="ETC5" s="5"/>
      <c r="ETD5" s="5"/>
      <c r="ETE5" s="5"/>
      <c r="ETF5" s="5"/>
      <c r="ETG5" s="5"/>
      <c r="ETH5" s="5"/>
      <c r="ETI5" s="5"/>
      <c r="ETJ5" s="5"/>
      <c r="ETK5" s="5"/>
      <c r="ETL5" s="5"/>
      <c r="ETM5" s="5"/>
      <c r="ETN5" s="5"/>
      <c r="ETO5" s="5"/>
      <c r="ETP5" s="5"/>
      <c r="ETQ5" s="5"/>
      <c r="ETR5" s="5"/>
      <c r="ETS5" s="5"/>
      <c r="ETT5" s="5"/>
      <c r="ETU5" s="5"/>
      <c r="ETV5" s="5"/>
      <c r="ETW5" s="5"/>
      <c r="ETX5" s="5"/>
      <c r="ETY5" s="5"/>
      <c r="ETZ5" s="5"/>
      <c r="EUA5" s="5"/>
      <c r="EUB5" s="5"/>
      <c r="EUC5" s="5"/>
      <c r="EUD5" s="5"/>
      <c r="EUE5" s="5"/>
      <c r="EUF5" s="5"/>
      <c r="EUG5" s="5"/>
      <c r="EUH5" s="5"/>
      <c r="EUI5" s="5"/>
      <c r="EUJ5" s="5"/>
      <c r="EUK5" s="5"/>
      <c r="EUL5" s="5"/>
      <c r="EUM5" s="5"/>
      <c r="EUN5" s="5"/>
      <c r="EUO5" s="5"/>
      <c r="EUP5" s="5"/>
      <c r="EUQ5" s="5"/>
      <c r="EUR5" s="5"/>
      <c r="EUS5" s="5"/>
      <c r="EUT5" s="5"/>
      <c r="EUU5" s="5"/>
      <c r="EUV5" s="5"/>
      <c r="EUW5" s="5"/>
      <c r="EUX5" s="5"/>
      <c r="EUY5" s="5"/>
      <c r="EUZ5" s="5"/>
      <c r="EVA5" s="5"/>
      <c r="EVB5" s="5"/>
      <c r="EVC5" s="5"/>
      <c r="EVD5" s="5"/>
      <c r="EVE5" s="5"/>
      <c r="EVF5" s="5"/>
      <c r="EVG5" s="5"/>
      <c r="EVH5" s="5"/>
      <c r="EVI5" s="5"/>
      <c r="EVJ5" s="5"/>
      <c r="EVK5" s="5"/>
      <c r="EVL5" s="5"/>
      <c r="EVM5" s="5"/>
      <c r="EVN5" s="5"/>
      <c r="EVO5" s="5"/>
      <c r="EVP5" s="5"/>
      <c r="EVQ5" s="5"/>
      <c r="EVR5" s="5"/>
      <c r="EVS5" s="5"/>
      <c r="EVT5" s="5"/>
      <c r="EVU5" s="5"/>
      <c r="EVV5" s="5"/>
      <c r="EVW5" s="5"/>
      <c r="EVX5" s="5"/>
      <c r="EVY5" s="5"/>
      <c r="EVZ5" s="5"/>
      <c r="EWA5" s="5"/>
      <c r="EWB5" s="5"/>
      <c r="EWC5" s="5"/>
      <c r="EWD5" s="5"/>
      <c r="EWE5" s="5"/>
      <c r="EWF5" s="5"/>
      <c r="EWG5" s="5"/>
      <c r="EWH5" s="5"/>
      <c r="EWI5" s="5"/>
      <c r="EWJ5" s="5"/>
      <c r="EWK5" s="5"/>
      <c r="EWL5" s="5"/>
      <c r="EWM5" s="5"/>
      <c r="EWN5" s="5"/>
      <c r="EWO5" s="5"/>
      <c r="EWP5" s="5"/>
      <c r="EWQ5" s="5"/>
      <c r="EWR5" s="5"/>
      <c r="EWS5" s="5"/>
      <c r="EWT5" s="5"/>
      <c r="EWU5" s="5"/>
      <c r="EWV5" s="5"/>
      <c r="EWW5" s="5"/>
      <c r="EWX5" s="5"/>
      <c r="EWY5" s="5"/>
      <c r="EWZ5" s="5"/>
      <c r="EXA5" s="5"/>
      <c r="EXB5" s="5"/>
      <c r="EXC5" s="5"/>
      <c r="EXD5" s="5"/>
      <c r="EXE5" s="5"/>
      <c r="EXF5" s="5"/>
      <c r="EXG5" s="5"/>
      <c r="EXH5" s="5"/>
      <c r="EXI5" s="5"/>
      <c r="EXJ5" s="5"/>
      <c r="EXK5" s="5"/>
      <c r="EXL5" s="5"/>
      <c r="EXM5" s="5"/>
      <c r="EXN5" s="5"/>
      <c r="EXO5" s="5"/>
      <c r="EXP5" s="5"/>
      <c r="EXQ5" s="5"/>
      <c r="EXR5" s="5"/>
      <c r="EXS5" s="5"/>
      <c r="EXT5" s="5"/>
      <c r="EXU5" s="5"/>
      <c r="EXV5" s="5"/>
      <c r="EXW5" s="5"/>
      <c r="EXX5" s="5"/>
      <c r="EXY5" s="5"/>
      <c r="EXZ5" s="5"/>
      <c r="EYA5" s="5"/>
      <c r="EYB5" s="5"/>
      <c r="EYC5" s="5"/>
      <c r="EYD5" s="5"/>
      <c r="EYE5" s="5"/>
      <c r="EYF5" s="5"/>
      <c r="EYG5" s="5"/>
      <c r="EYH5" s="5"/>
      <c r="EYI5" s="5"/>
      <c r="EYJ5" s="5"/>
      <c r="EYK5" s="5"/>
      <c r="EYL5" s="5"/>
      <c r="EYM5" s="5"/>
      <c r="EYN5" s="5"/>
      <c r="EYO5" s="5"/>
      <c r="EYP5" s="5"/>
      <c r="EYQ5" s="5"/>
      <c r="EYR5" s="5"/>
      <c r="EYS5" s="5"/>
      <c r="EYT5" s="5"/>
      <c r="EYU5" s="5"/>
      <c r="EYV5" s="5"/>
      <c r="EYW5" s="5"/>
      <c r="EYX5" s="5"/>
      <c r="EYY5" s="5"/>
      <c r="EYZ5" s="5"/>
      <c r="EZA5" s="5"/>
      <c r="EZB5" s="5"/>
      <c r="EZC5" s="5"/>
      <c r="EZD5" s="5"/>
      <c r="EZE5" s="5"/>
      <c r="EZF5" s="5"/>
      <c r="EZG5" s="5"/>
      <c r="EZH5" s="5"/>
      <c r="EZI5" s="5"/>
      <c r="EZJ5" s="5"/>
      <c r="EZK5" s="5"/>
      <c r="EZL5" s="5"/>
      <c r="EZM5" s="5"/>
      <c r="EZN5" s="5"/>
      <c r="EZO5" s="5"/>
      <c r="EZP5" s="5"/>
      <c r="EZQ5" s="5"/>
      <c r="EZR5" s="5"/>
      <c r="EZS5" s="5"/>
      <c r="EZT5" s="5"/>
      <c r="EZU5" s="5"/>
      <c r="EZV5" s="5"/>
      <c r="EZW5" s="5"/>
      <c r="EZX5" s="5"/>
      <c r="EZY5" s="5"/>
      <c r="EZZ5" s="5"/>
      <c r="FAA5" s="5"/>
      <c r="FAB5" s="5"/>
      <c r="FAC5" s="5"/>
      <c r="FAD5" s="5"/>
      <c r="FAE5" s="5"/>
      <c r="FAF5" s="5"/>
      <c r="FAG5" s="5"/>
      <c r="FAH5" s="5"/>
      <c r="FAI5" s="5"/>
      <c r="FAJ5" s="5"/>
      <c r="FAK5" s="5"/>
      <c r="FAL5" s="5"/>
      <c r="FAM5" s="5"/>
      <c r="FAN5" s="5"/>
      <c r="FAO5" s="5"/>
      <c r="FAP5" s="5"/>
      <c r="FAQ5" s="5"/>
      <c r="FAR5" s="5"/>
      <c r="FAS5" s="5"/>
      <c r="FAT5" s="5"/>
      <c r="FAU5" s="5"/>
      <c r="FAV5" s="5"/>
      <c r="FAW5" s="5"/>
      <c r="FAX5" s="5"/>
      <c r="FAY5" s="5"/>
      <c r="FAZ5" s="5"/>
      <c r="FBA5" s="5"/>
      <c r="FBB5" s="5"/>
      <c r="FBC5" s="5"/>
      <c r="FBD5" s="5"/>
      <c r="FBE5" s="5"/>
      <c r="FBF5" s="5"/>
      <c r="FBG5" s="5"/>
      <c r="FBH5" s="5"/>
      <c r="FBI5" s="5"/>
      <c r="FBJ5" s="5"/>
      <c r="FBK5" s="5"/>
      <c r="FBL5" s="5"/>
      <c r="FBM5" s="5"/>
      <c r="FBN5" s="5"/>
      <c r="FBO5" s="5"/>
      <c r="FBP5" s="5"/>
      <c r="FBQ5" s="5"/>
      <c r="FBR5" s="5"/>
      <c r="FBS5" s="5"/>
      <c r="FBT5" s="5"/>
      <c r="FBU5" s="5"/>
      <c r="FBV5" s="5"/>
      <c r="FBW5" s="5"/>
      <c r="FBX5" s="5"/>
      <c r="FBY5" s="5"/>
      <c r="FBZ5" s="5"/>
      <c r="FCA5" s="5"/>
      <c r="FCB5" s="5"/>
      <c r="FCC5" s="5"/>
      <c r="FCD5" s="5"/>
      <c r="FCE5" s="5"/>
      <c r="FCF5" s="5"/>
      <c r="FCG5" s="5"/>
      <c r="FCH5" s="5"/>
      <c r="FCI5" s="5"/>
      <c r="FCJ5" s="5"/>
      <c r="FCK5" s="5"/>
      <c r="FCL5" s="5"/>
      <c r="FCM5" s="5"/>
      <c r="FCN5" s="5"/>
      <c r="FCO5" s="5"/>
      <c r="FCP5" s="5"/>
      <c r="FCQ5" s="5"/>
      <c r="FCR5" s="5"/>
      <c r="FCS5" s="5"/>
      <c r="FCT5" s="5"/>
      <c r="FCU5" s="5"/>
      <c r="FCV5" s="5"/>
      <c r="FCW5" s="5"/>
      <c r="FCX5" s="5"/>
      <c r="FCY5" s="5"/>
      <c r="FCZ5" s="5"/>
      <c r="FDA5" s="5"/>
      <c r="FDB5" s="5"/>
      <c r="FDC5" s="5"/>
      <c r="FDD5" s="5"/>
      <c r="FDE5" s="5"/>
      <c r="FDF5" s="5"/>
      <c r="FDG5" s="5"/>
      <c r="FDH5" s="5"/>
      <c r="FDI5" s="5"/>
      <c r="FDJ5" s="5"/>
      <c r="FDK5" s="5"/>
      <c r="FDL5" s="5"/>
      <c r="FDM5" s="5"/>
      <c r="FDN5" s="5"/>
      <c r="FDO5" s="5"/>
      <c r="FDP5" s="5"/>
      <c r="FDQ5" s="5"/>
      <c r="FDR5" s="5"/>
      <c r="FDS5" s="5"/>
      <c r="FDT5" s="5"/>
      <c r="FDU5" s="5"/>
      <c r="FDV5" s="5"/>
      <c r="FDW5" s="5"/>
      <c r="FDX5" s="5"/>
      <c r="FDY5" s="5"/>
      <c r="FDZ5" s="5"/>
      <c r="FEA5" s="5"/>
      <c r="FEB5" s="5"/>
      <c r="FEC5" s="5"/>
      <c r="FED5" s="5"/>
      <c r="FEE5" s="5"/>
      <c r="FEF5" s="5"/>
      <c r="FEG5" s="5"/>
      <c r="FEH5" s="5"/>
      <c r="FEI5" s="5"/>
      <c r="FEJ5" s="5"/>
      <c r="FEK5" s="5"/>
      <c r="FEL5" s="5"/>
      <c r="FEM5" s="5"/>
      <c r="FEN5" s="5"/>
      <c r="FEO5" s="5"/>
      <c r="FEP5" s="5"/>
      <c r="FEQ5" s="5"/>
      <c r="FER5" s="5"/>
      <c r="FES5" s="5"/>
      <c r="FET5" s="5"/>
      <c r="FEU5" s="5"/>
      <c r="FEV5" s="5"/>
      <c r="FEW5" s="5"/>
      <c r="FEX5" s="5"/>
      <c r="FEY5" s="5"/>
      <c r="FEZ5" s="5"/>
      <c r="FFA5" s="5"/>
      <c r="FFB5" s="5"/>
      <c r="FFC5" s="5"/>
      <c r="FFD5" s="5"/>
      <c r="FFE5" s="5"/>
      <c r="FFF5" s="5"/>
      <c r="FFG5" s="5"/>
      <c r="FFH5" s="5"/>
      <c r="FFI5" s="5"/>
      <c r="FFJ5" s="5"/>
      <c r="FFK5" s="5"/>
      <c r="FFL5" s="5"/>
      <c r="FFM5" s="5"/>
      <c r="FFN5" s="5"/>
      <c r="FFO5" s="5"/>
      <c r="FFP5" s="5"/>
      <c r="FFQ5" s="5"/>
      <c r="FFR5" s="5"/>
      <c r="FFS5" s="5"/>
      <c r="FFT5" s="5"/>
      <c r="FFU5" s="5"/>
      <c r="FFV5" s="5"/>
      <c r="FFW5" s="5"/>
      <c r="FFX5" s="5"/>
      <c r="FFY5" s="5"/>
      <c r="FFZ5" s="5"/>
      <c r="FGA5" s="5"/>
      <c r="FGB5" s="5"/>
      <c r="FGC5" s="5"/>
      <c r="FGD5" s="5"/>
      <c r="FGE5" s="5"/>
      <c r="FGF5" s="5"/>
      <c r="FGG5" s="5"/>
      <c r="FGH5" s="5"/>
      <c r="FGI5" s="5"/>
      <c r="FGJ5" s="5"/>
      <c r="FGK5" s="5"/>
      <c r="FGL5" s="5"/>
      <c r="FGM5" s="5"/>
      <c r="FGN5" s="5"/>
      <c r="FGO5" s="5"/>
      <c r="FGP5" s="5"/>
      <c r="FGQ5" s="5"/>
      <c r="FGR5" s="5"/>
      <c r="FGS5" s="5"/>
      <c r="FGT5" s="5"/>
      <c r="FGU5" s="5"/>
      <c r="FGV5" s="5"/>
      <c r="FGW5" s="5"/>
      <c r="FGX5" s="5"/>
      <c r="FGY5" s="5"/>
      <c r="FGZ5" s="5"/>
      <c r="FHA5" s="5"/>
      <c r="FHB5" s="5"/>
      <c r="FHC5" s="5"/>
      <c r="FHD5" s="5"/>
      <c r="FHE5" s="5"/>
      <c r="FHF5" s="5"/>
      <c r="FHG5" s="5"/>
      <c r="FHH5" s="5"/>
      <c r="FHI5" s="5"/>
      <c r="FHJ5" s="5"/>
      <c r="FHK5" s="5"/>
      <c r="FHL5" s="5"/>
      <c r="FHM5" s="5"/>
      <c r="FHN5" s="5"/>
      <c r="FHO5" s="5"/>
      <c r="FHP5" s="5"/>
      <c r="FHQ5" s="5"/>
      <c r="FHR5" s="5"/>
      <c r="FHS5" s="5"/>
      <c r="FHT5" s="5"/>
      <c r="FHU5" s="5"/>
      <c r="FHV5" s="5"/>
      <c r="FHW5" s="5"/>
      <c r="FHX5" s="5"/>
      <c r="FHY5" s="5"/>
      <c r="FHZ5" s="5"/>
      <c r="FIA5" s="5"/>
      <c r="FIB5" s="5"/>
      <c r="FIC5" s="5"/>
      <c r="FID5" s="5"/>
      <c r="FIE5" s="5"/>
      <c r="FIF5" s="5"/>
      <c r="FIG5" s="5"/>
      <c r="FIH5" s="5"/>
      <c r="FII5" s="5"/>
      <c r="FIJ5" s="5"/>
      <c r="FIK5" s="5"/>
      <c r="FIL5" s="5"/>
      <c r="FIM5" s="5"/>
      <c r="FIN5" s="5"/>
      <c r="FIO5" s="5"/>
      <c r="FIP5" s="5"/>
      <c r="FIQ5" s="5"/>
      <c r="FIR5" s="5"/>
      <c r="FIS5" s="5"/>
      <c r="FIT5" s="5"/>
      <c r="FIU5" s="5"/>
      <c r="FIV5" s="5"/>
      <c r="FIW5" s="5"/>
      <c r="FIX5" s="5"/>
      <c r="FIY5" s="5"/>
      <c r="FIZ5" s="5"/>
      <c r="FJA5" s="5"/>
      <c r="FJB5" s="5"/>
      <c r="FJC5" s="5"/>
      <c r="FJD5" s="5"/>
      <c r="FJE5" s="5"/>
      <c r="FJF5" s="5"/>
      <c r="FJG5" s="5"/>
      <c r="FJH5" s="5"/>
      <c r="FJI5" s="5"/>
      <c r="FJJ5" s="5"/>
      <c r="FJK5" s="5"/>
      <c r="FJL5" s="5"/>
      <c r="FJM5" s="5"/>
      <c r="FJN5" s="5"/>
      <c r="FJO5" s="5"/>
      <c r="FJP5" s="5"/>
      <c r="FJQ5" s="5"/>
      <c r="FJR5" s="5"/>
      <c r="FJS5" s="5"/>
      <c r="FJT5" s="5"/>
      <c r="FJU5" s="5"/>
      <c r="FJV5" s="5"/>
      <c r="FJW5" s="5"/>
      <c r="FJX5" s="5"/>
      <c r="FJY5" s="5"/>
      <c r="FJZ5" s="5"/>
      <c r="FKA5" s="5"/>
      <c r="FKB5" s="5"/>
      <c r="FKC5" s="5"/>
      <c r="FKD5" s="5"/>
      <c r="FKE5" s="5"/>
      <c r="FKF5" s="5"/>
      <c r="FKG5" s="5"/>
      <c r="FKH5" s="5"/>
      <c r="FKI5" s="5"/>
      <c r="FKJ5" s="5"/>
      <c r="FKK5" s="5"/>
      <c r="FKL5" s="5"/>
      <c r="FKM5" s="5"/>
      <c r="FKN5" s="5"/>
      <c r="FKO5" s="5"/>
      <c r="FKP5" s="5"/>
      <c r="FKQ5" s="5"/>
      <c r="FKR5" s="5"/>
      <c r="FKS5" s="5"/>
      <c r="FKT5" s="5"/>
      <c r="FKU5" s="5"/>
      <c r="FKV5" s="5"/>
      <c r="FKW5" s="5"/>
      <c r="FKX5" s="5"/>
      <c r="FKY5" s="5"/>
      <c r="FKZ5" s="5"/>
      <c r="FLA5" s="5"/>
      <c r="FLB5" s="5"/>
      <c r="FLC5" s="5"/>
      <c r="FLD5" s="5"/>
      <c r="FLE5" s="5"/>
      <c r="FLF5" s="5"/>
      <c r="FLG5" s="5"/>
      <c r="FLH5" s="5"/>
      <c r="FLI5" s="5"/>
      <c r="FLJ5" s="5"/>
      <c r="FLK5" s="5"/>
      <c r="FLL5" s="5"/>
      <c r="FLM5" s="5"/>
      <c r="FLN5" s="5"/>
      <c r="FLO5" s="5"/>
      <c r="FLP5" s="5"/>
      <c r="FLQ5" s="5"/>
      <c r="FLR5" s="5"/>
      <c r="FLS5" s="5"/>
      <c r="FLT5" s="5"/>
      <c r="FLU5" s="5"/>
      <c r="FLV5" s="5"/>
      <c r="FLW5" s="5"/>
      <c r="FLX5" s="5"/>
      <c r="FLY5" s="5"/>
      <c r="FLZ5" s="5"/>
      <c r="FMA5" s="5"/>
      <c r="FMB5" s="5"/>
      <c r="FMC5" s="5"/>
      <c r="FMD5" s="5"/>
      <c r="FME5" s="5"/>
      <c r="FMF5" s="5"/>
      <c r="FMG5" s="5"/>
      <c r="FMH5" s="5"/>
      <c r="FMI5" s="5"/>
      <c r="FMJ5" s="5"/>
      <c r="FMK5" s="5"/>
      <c r="FML5" s="5"/>
      <c r="FMM5" s="5"/>
      <c r="FMN5" s="5"/>
      <c r="FMO5" s="5"/>
      <c r="FMP5" s="5"/>
      <c r="FMQ5" s="5"/>
      <c r="FMR5" s="5"/>
      <c r="FMS5" s="5"/>
      <c r="FMT5" s="5"/>
      <c r="FMU5" s="5"/>
      <c r="FMV5" s="5"/>
      <c r="FMW5" s="5"/>
      <c r="FMX5" s="5"/>
      <c r="FMY5" s="5"/>
      <c r="FMZ5" s="5"/>
      <c r="FNA5" s="5"/>
      <c r="FNB5" s="5"/>
      <c r="FNC5" s="5"/>
      <c r="FND5" s="5"/>
      <c r="FNE5" s="5"/>
      <c r="FNF5" s="5"/>
      <c r="FNG5" s="5"/>
      <c r="FNH5" s="5"/>
      <c r="FNI5" s="5"/>
      <c r="FNJ5" s="5"/>
      <c r="FNK5" s="5"/>
      <c r="FNL5" s="5"/>
      <c r="FNM5" s="5"/>
      <c r="FNN5" s="5"/>
      <c r="FNO5" s="5"/>
      <c r="FNP5" s="5"/>
      <c r="FNQ5" s="5"/>
      <c r="FNR5" s="5"/>
      <c r="FNS5" s="5"/>
      <c r="FNT5" s="5"/>
      <c r="FNU5" s="5"/>
      <c r="FNV5" s="5"/>
      <c r="FNW5" s="5"/>
      <c r="FNX5" s="5"/>
      <c r="FNY5" s="5"/>
      <c r="FNZ5" s="5"/>
      <c r="FOA5" s="5"/>
      <c r="FOB5" s="5"/>
      <c r="FOC5" s="5"/>
      <c r="FOD5" s="5"/>
      <c r="FOE5" s="5"/>
      <c r="FOF5" s="5"/>
      <c r="FOG5" s="5"/>
      <c r="FOH5" s="5"/>
      <c r="FOI5" s="5"/>
      <c r="FOJ5" s="5"/>
      <c r="FOK5" s="5"/>
      <c r="FOL5" s="5"/>
      <c r="FOM5" s="5"/>
      <c r="FON5" s="5"/>
      <c r="FOO5" s="5"/>
      <c r="FOP5" s="5"/>
      <c r="FOQ5" s="5"/>
      <c r="FOR5" s="5"/>
      <c r="FOS5" s="5"/>
      <c r="FOT5" s="5"/>
      <c r="FOU5" s="5"/>
      <c r="FOV5" s="5"/>
      <c r="FOW5" s="5"/>
      <c r="FOX5" s="5"/>
      <c r="FOY5" s="5"/>
      <c r="FOZ5" s="5"/>
      <c r="FPA5" s="5"/>
      <c r="FPB5" s="5"/>
      <c r="FPC5" s="5"/>
      <c r="FPD5" s="5"/>
      <c r="FPE5" s="5"/>
      <c r="FPF5" s="5"/>
      <c r="FPG5" s="5"/>
      <c r="FPH5" s="5"/>
      <c r="FPI5" s="5"/>
      <c r="FPJ5" s="5"/>
      <c r="FPK5" s="5"/>
      <c r="FPL5" s="5"/>
      <c r="FPM5" s="5"/>
      <c r="FPN5" s="5"/>
      <c r="FPO5" s="5"/>
      <c r="FPP5" s="5"/>
      <c r="FPQ5" s="5"/>
      <c r="FPR5" s="5"/>
      <c r="FPS5" s="5"/>
      <c r="FPT5" s="5"/>
      <c r="FPU5" s="5"/>
      <c r="FPV5" s="5"/>
      <c r="FPW5" s="5"/>
      <c r="FPX5" s="5"/>
      <c r="FPY5" s="5"/>
      <c r="FPZ5" s="5"/>
      <c r="FQA5" s="5"/>
      <c r="FQB5" s="5"/>
      <c r="FQC5" s="5"/>
      <c r="FQD5" s="5"/>
      <c r="FQE5" s="5"/>
      <c r="FQF5" s="5"/>
      <c r="FQG5" s="5"/>
      <c r="FQH5" s="5"/>
      <c r="FQI5" s="5"/>
      <c r="FQJ5" s="5"/>
      <c r="FQK5" s="5"/>
      <c r="FQL5" s="5"/>
      <c r="FQM5" s="5"/>
      <c r="FQN5" s="5"/>
      <c r="FQO5" s="5"/>
      <c r="FQP5" s="5"/>
      <c r="FQQ5" s="5"/>
      <c r="FQR5" s="5"/>
      <c r="FQS5" s="5"/>
      <c r="FQT5" s="5"/>
      <c r="FQU5" s="5"/>
      <c r="FQV5" s="5"/>
      <c r="FQW5" s="5"/>
      <c r="FQX5" s="5"/>
      <c r="FQY5" s="5"/>
      <c r="FQZ5" s="5"/>
      <c r="FRA5" s="5"/>
      <c r="FRB5" s="5"/>
      <c r="FRC5" s="5"/>
      <c r="FRD5" s="5"/>
      <c r="FRE5" s="5"/>
      <c r="FRF5" s="5"/>
      <c r="FRG5" s="5"/>
      <c r="FRH5" s="5"/>
      <c r="FRI5" s="5"/>
      <c r="FRJ5" s="5"/>
      <c r="FRK5" s="5"/>
      <c r="FRL5" s="5"/>
      <c r="FRM5" s="5"/>
      <c r="FRN5" s="5"/>
      <c r="FRO5" s="5"/>
      <c r="FRP5" s="5"/>
      <c r="FRQ5" s="5"/>
      <c r="FRR5" s="5"/>
      <c r="FRS5" s="5"/>
      <c r="FRT5" s="5"/>
      <c r="FRU5" s="5"/>
      <c r="FRV5" s="5"/>
      <c r="FRW5" s="5"/>
      <c r="FRX5" s="5"/>
      <c r="FRY5" s="5"/>
      <c r="FRZ5" s="5"/>
      <c r="FSA5" s="5"/>
      <c r="FSB5" s="5"/>
      <c r="FSC5" s="5"/>
      <c r="FSD5" s="5"/>
      <c r="FSE5" s="5"/>
      <c r="FSF5" s="5"/>
      <c r="FSG5" s="5"/>
      <c r="FSH5" s="5"/>
      <c r="FSI5" s="5"/>
      <c r="FSJ5" s="5"/>
      <c r="FSK5" s="5"/>
      <c r="FSL5" s="5"/>
      <c r="FSM5" s="5"/>
      <c r="FSN5" s="5"/>
      <c r="FSO5" s="5"/>
      <c r="FSP5" s="5"/>
      <c r="FSQ5" s="5"/>
      <c r="FSR5" s="5"/>
      <c r="FSS5" s="5"/>
      <c r="FST5" s="5"/>
      <c r="FSU5" s="5"/>
      <c r="FSV5" s="5"/>
      <c r="FSW5" s="5"/>
      <c r="FSX5" s="5"/>
      <c r="FSY5" s="5"/>
      <c r="FSZ5" s="5"/>
      <c r="FTA5" s="5"/>
      <c r="FTB5" s="5"/>
      <c r="FTC5" s="5"/>
      <c r="FTD5" s="5"/>
      <c r="FTE5" s="5"/>
      <c r="FTF5" s="5"/>
      <c r="FTG5" s="5"/>
      <c r="FTH5" s="5"/>
      <c r="FTI5" s="5"/>
      <c r="FTJ5" s="5"/>
      <c r="FTK5" s="5"/>
      <c r="FTL5" s="5"/>
      <c r="FTM5" s="5"/>
      <c r="FTN5" s="5"/>
      <c r="FTO5" s="5"/>
      <c r="FTP5" s="5"/>
      <c r="FTQ5" s="5"/>
      <c r="FTR5" s="5"/>
      <c r="FTS5" s="5"/>
      <c r="FTT5" s="5"/>
      <c r="FTU5" s="5"/>
      <c r="FTV5" s="5"/>
      <c r="FTW5" s="5"/>
      <c r="FTX5" s="5"/>
      <c r="FTY5" s="5"/>
      <c r="FTZ5" s="5"/>
      <c r="FUA5" s="5"/>
      <c r="FUB5" s="5"/>
      <c r="FUC5" s="5"/>
      <c r="FUD5" s="5"/>
      <c r="FUE5" s="5"/>
      <c r="FUF5" s="5"/>
      <c r="FUG5" s="5"/>
      <c r="FUH5" s="5"/>
      <c r="FUI5" s="5"/>
      <c r="FUJ5" s="5"/>
      <c r="FUK5" s="5"/>
      <c r="FUL5" s="5"/>
      <c r="FUM5" s="5"/>
      <c r="FUN5" s="5"/>
      <c r="FUO5" s="5"/>
      <c r="FUP5" s="5"/>
      <c r="FUQ5" s="5"/>
      <c r="FUR5" s="5"/>
      <c r="FUS5" s="5"/>
      <c r="FUT5" s="5"/>
      <c r="FUU5" s="5"/>
      <c r="FUV5" s="5"/>
      <c r="FUW5" s="5"/>
      <c r="FUX5" s="5"/>
      <c r="FUY5" s="5"/>
      <c r="FUZ5" s="5"/>
      <c r="FVA5" s="5"/>
      <c r="FVB5" s="5"/>
      <c r="FVC5" s="5"/>
      <c r="FVD5" s="5"/>
      <c r="FVE5" s="5"/>
      <c r="FVF5" s="5"/>
      <c r="FVG5" s="5"/>
      <c r="FVH5" s="5"/>
      <c r="FVI5" s="5"/>
      <c r="FVJ5" s="5"/>
      <c r="FVK5" s="5"/>
      <c r="FVL5" s="5"/>
      <c r="FVM5" s="5"/>
      <c r="FVN5" s="5"/>
      <c r="FVO5" s="5"/>
      <c r="FVP5" s="5"/>
      <c r="FVQ5" s="5"/>
      <c r="FVR5" s="5"/>
      <c r="FVS5" s="5"/>
      <c r="FVT5" s="5"/>
      <c r="FVU5" s="5"/>
      <c r="FVV5" s="5"/>
      <c r="FVW5" s="5"/>
      <c r="FVX5" s="5"/>
      <c r="FVY5" s="5"/>
      <c r="FVZ5" s="5"/>
      <c r="FWA5" s="5"/>
      <c r="FWB5" s="5"/>
      <c r="FWC5" s="5"/>
      <c r="FWD5" s="5"/>
      <c r="FWE5" s="5"/>
      <c r="FWF5" s="5"/>
      <c r="FWG5" s="5"/>
      <c r="FWH5" s="5"/>
      <c r="FWI5" s="5"/>
      <c r="FWJ5" s="5"/>
      <c r="FWK5" s="5"/>
      <c r="FWL5" s="5"/>
      <c r="FWM5" s="5"/>
      <c r="FWN5" s="5"/>
      <c r="FWO5" s="5"/>
      <c r="FWP5" s="5"/>
      <c r="FWQ5" s="5"/>
      <c r="FWR5" s="5"/>
      <c r="FWS5" s="5"/>
      <c r="FWT5" s="5"/>
      <c r="FWU5" s="5"/>
      <c r="FWV5" s="5"/>
      <c r="FWW5" s="5"/>
      <c r="FWX5" s="5"/>
      <c r="FWY5" s="5"/>
      <c r="FWZ5" s="5"/>
      <c r="FXA5" s="5"/>
      <c r="FXB5" s="5"/>
      <c r="FXC5" s="5"/>
      <c r="FXD5" s="5"/>
      <c r="FXE5" s="5"/>
      <c r="FXF5" s="5"/>
      <c r="FXG5" s="5"/>
      <c r="FXH5" s="5"/>
      <c r="FXI5" s="5"/>
      <c r="FXJ5" s="5"/>
      <c r="FXK5" s="5"/>
      <c r="FXL5" s="5"/>
      <c r="FXM5" s="5"/>
      <c r="FXN5" s="5"/>
      <c r="FXO5" s="5"/>
      <c r="FXP5" s="5"/>
      <c r="FXQ5" s="5"/>
      <c r="FXR5" s="5"/>
      <c r="FXS5" s="5"/>
      <c r="FXT5" s="5"/>
      <c r="FXU5" s="5"/>
      <c r="FXV5" s="5"/>
      <c r="FXW5" s="5"/>
      <c r="FXX5" s="5"/>
      <c r="FXY5" s="5"/>
      <c r="FXZ5" s="5"/>
      <c r="FYA5" s="5"/>
      <c r="FYB5" s="5"/>
      <c r="FYC5" s="5"/>
      <c r="FYD5" s="5"/>
      <c r="FYE5" s="5"/>
      <c r="FYF5" s="5"/>
      <c r="FYG5" s="5"/>
      <c r="FYH5" s="5"/>
      <c r="FYI5" s="5"/>
      <c r="FYJ5" s="5"/>
      <c r="FYK5" s="5"/>
      <c r="FYL5" s="5"/>
      <c r="FYM5" s="5"/>
      <c r="FYN5" s="5"/>
      <c r="FYO5" s="5"/>
      <c r="FYP5" s="5"/>
      <c r="FYQ5" s="5"/>
      <c r="FYR5" s="5"/>
      <c r="FYS5" s="5"/>
      <c r="FYT5" s="5"/>
      <c r="FYU5" s="5"/>
      <c r="FYV5" s="5"/>
      <c r="FYW5" s="5"/>
      <c r="FYX5" s="5"/>
      <c r="FYY5" s="5"/>
      <c r="FYZ5" s="5"/>
      <c r="FZA5" s="5"/>
      <c r="FZB5" s="5"/>
      <c r="FZC5" s="5"/>
      <c r="FZD5" s="5"/>
      <c r="FZE5" s="5"/>
      <c r="FZF5" s="5"/>
      <c r="FZG5" s="5"/>
      <c r="FZH5" s="5"/>
      <c r="FZI5" s="5"/>
      <c r="FZJ5" s="5"/>
      <c r="FZK5" s="5"/>
      <c r="FZL5" s="5"/>
      <c r="FZM5" s="5"/>
      <c r="FZN5" s="5"/>
      <c r="FZO5" s="5"/>
      <c r="FZP5" s="5"/>
      <c r="FZQ5" s="5"/>
      <c r="FZR5" s="5"/>
      <c r="FZS5" s="5"/>
      <c r="FZT5" s="5"/>
      <c r="FZU5" s="5"/>
      <c r="FZV5" s="5"/>
      <c r="FZW5" s="5"/>
      <c r="FZX5" s="5"/>
      <c r="FZY5" s="5"/>
      <c r="FZZ5" s="5"/>
      <c r="GAA5" s="5"/>
      <c r="GAB5" s="5"/>
      <c r="GAC5" s="5"/>
      <c r="GAD5" s="5"/>
      <c r="GAE5" s="5"/>
      <c r="GAF5" s="5"/>
      <c r="GAG5" s="5"/>
      <c r="GAH5" s="5"/>
      <c r="GAI5" s="5"/>
      <c r="GAJ5" s="5"/>
      <c r="GAK5" s="5"/>
      <c r="GAL5" s="5"/>
      <c r="GAM5" s="5"/>
      <c r="GAN5" s="5"/>
      <c r="GAO5" s="5"/>
      <c r="GAP5" s="5"/>
      <c r="GAQ5" s="5"/>
      <c r="GAR5" s="5"/>
      <c r="GAS5" s="5"/>
      <c r="GAT5" s="5"/>
      <c r="GAU5" s="5"/>
      <c r="GAV5" s="5"/>
      <c r="GAW5" s="5"/>
      <c r="GAX5" s="5"/>
      <c r="GAY5" s="5"/>
      <c r="GAZ5" s="5"/>
      <c r="GBA5" s="5"/>
      <c r="GBB5" s="5"/>
      <c r="GBC5" s="5"/>
      <c r="GBD5" s="5"/>
      <c r="GBE5" s="5"/>
      <c r="GBF5" s="5"/>
      <c r="GBG5" s="5"/>
      <c r="GBH5" s="5"/>
      <c r="GBI5" s="5"/>
      <c r="GBJ5" s="5"/>
      <c r="GBK5" s="5"/>
      <c r="GBL5" s="5"/>
      <c r="GBM5" s="5"/>
      <c r="GBN5" s="5"/>
      <c r="GBO5" s="5"/>
      <c r="GBP5" s="5"/>
      <c r="GBQ5" s="5"/>
      <c r="GBR5" s="5"/>
      <c r="GBS5" s="5"/>
      <c r="GBT5" s="5"/>
      <c r="GBU5" s="5"/>
      <c r="GBV5" s="5"/>
      <c r="GBW5" s="5"/>
      <c r="GBX5" s="5"/>
      <c r="GBY5" s="5"/>
      <c r="GBZ5" s="5"/>
      <c r="GCA5" s="5"/>
      <c r="GCB5" s="5"/>
      <c r="GCC5" s="5"/>
      <c r="GCD5" s="5"/>
      <c r="GCE5" s="5"/>
      <c r="GCF5" s="5"/>
      <c r="GCG5" s="5"/>
      <c r="GCH5" s="5"/>
      <c r="GCI5" s="5"/>
      <c r="GCJ5" s="5"/>
      <c r="GCK5" s="5"/>
      <c r="GCL5" s="5"/>
      <c r="GCM5" s="5"/>
      <c r="GCN5" s="5"/>
      <c r="GCO5" s="5"/>
      <c r="GCP5" s="5"/>
      <c r="GCQ5" s="5"/>
      <c r="GCR5" s="5"/>
      <c r="GCS5" s="5"/>
      <c r="GCT5" s="5"/>
      <c r="GCU5" s="5"/>
      <c r="GCV5" s="5"/>
      <c r="GCW5" s="5"/>
      <c r="GCX5" s="5"/>
      <c r="GCY5" s="5"/>
      <c r="GCZ5" s="5"/>
      <c r="GDA5" s="5"/>
      <c r="GDB5" s="5"/>
      <c r="GDC5" s="5"/>
      <c r="GDD5" s="5"/>
      <c r="GDE5" s="5"/>
      <c r="GDF5" s="5"/>
      <c r="GDG5" s="5"/>
      <c r="GDH5" s="5"/>
      <c r="GDI5" s="5"/>
      <c r="GDJ5" s="5"/>
      <c r="GDK5" s="5"/>
      <c r="GDL5" s="5"/>
      <c r="GDM5" s="5"/>
      <c r="GDN5" s="5"/>
      <c r="GDO5" s="5"/>
      <c r="GDP5" s="5"/>
      <c r="GDQ5" s="5"/>
      <c r="GDR5" s="5"/>
      <c r="GDS5" s="5"/>
      <c r="GDT5" s="5"/>
      <c r="GDU5" s="5"/>
      <c r="GDV5" s="5"/>
      <c r="GDW5" s="5"/>
      <c r="GDX5" s="5"/>
      <c r="GDY5" s="5"/>
      <c r="GDZ5" s="5"/>
      <c r="GEA5" s="5"/>
      <c r="GEB5" s="5"/>
      <c r="GEC5" s="5"/>
      <c r="GED5" s="5"/>
      <c r="GEE5" s="5"/>
      <c r="GEF5" s="5"/>
      <c r="GEG5" s="5"/>
      <c r="GEH5" s="5"/>
      <c r="GEI5" s="5"/>
      <c r="GEJ5" s="5"/>
      <c r="GEK5" s="5"/>
      <c r="GEL5" s="5"/>
      <c r="GEM5" s="5"/>
      <c r="GEN5" s="5"/>
      <c r="GEO5" s="5"/>
      <c r="GEP5" s="5"/>
      <c r="GEQ5" s="5"/>
      <c r="GER5" s="5"/>
      <c r="GES5" s="5"/>
      <c r="GET5" s="5"/>
      <c r="GEU5" s="5"/>
      <c r="GEV5" s="5"/>
      <c r="GEW5" s="5"/>
      <c r="GEX5" s="5"/>
      <c r="GEY5" s="5"/>
      <c r="GEZ5" s="5"/>
      <c r="GFA5" s="5"/>
      <c r="GFB5" s="5"/>
      <c r="GFC5" s="5"/>
      <c r="GFD5" s="5"/>
      <c r="GFE5" s="5"/>
      <c r="GFF5" s="5"/>
      <c r="GFG5" s="5"/>
      <c r="GFH5" s="5"/>
      <c r="GFI5" s="5"/>
      <c r="GFJ5" s="5"/>
      <c r="GFK5" s="5"/>
      <c r="GFL5" s="5"/>
      <c r="GFM5" s="5"/>
      <c r="GFN5" s="5"/>
      <c r="GFO5" s="5"/>
      <c r="GFP5" s="5"/>
      <c r="GFQ5" s="5"/>
      <c r="GFR5" s="5"/>
      <c r="GFS5" s="5"/>
      <c r="GFT5" s="5"/>
      <c r="GFU5" s="5"/>
      <c r="GFV5" s="5"/>
      <c r="GFW5" s="5"/>
      <c r="GFX5" s="5"/>
      <c r="GFY5" s="5"/>
      <c r="GFZ5" s="5"/>
      <c r="GGA5" s="5"/>
      <c r="GGB5" s="5"/>
      <c r="GGC5" s="5"/>
      <c r="GGD5" s="5"/>
      <c r="GGE5" s="5"/>
      <c r="GGF5" s="5"/>
      <c r="GGG5" s="5"/>
      <c r="GGH5" s="5"/>
      <c r="GGI5" s="5"/>
      <c r="GGJ5" s="5"/>
      <c r="GGK5" s="5"/>
      <c r="GGL5" s="5"/>
      <c r="GGM5" s="5"/>
      <c r="GGN5" s="5"/>
      <c r="GGO5" s="5"/>
      <c r="GGP5" s="5"/>
      <c r="GGQ5" s="5"/>
      <c r="GGR5" s="5"/>
      <c r="GGS5" s="5"/>
      <c r="GGT5" s="5"/>
      <c r="GGU5" s="5"/>
      <c r="GGV5" s="5"/>
      <c r="GGW5" s="5"/>
      <c r="GGX5" s="5"/>
      <c r="GGY5" s="5"/>
      <c r="GGZ5" s="5"/>
      <c r="GHA5" s="5"/>
      <c r="GHB5" s="5"/>
      <c r="GHC5" s="5"/>
      <c r="GHD5" s="5"/>
      <c r="GHE5" s="5"/>
      <c r="GHF5" s="5"/>
      <c r="GHG5" s="5"/>
      <c r="GHH5" s="5"/>
      <c r="GHI5" s="5"/>
      <c r="GHJ5" s="5"/>
      <c r="GHK5" s="5"/>
      <c r="GHL5" s="5"/>
      <c r="GHM5" s="5"/>
      <c r="GHN5" s="5"/>
      <c r="GHO5" s="5"/>
      <c r="GHP5" s="5"/>
      <c r="GHQ5" s="5"/>
      <c r="GHR5" s="5"/>
      <c r="GHS5" s="5"/>
      <c r="GHT5" s="5"/>
      <c r="GHU5" s="5"/>
      <c r="GHV5" s="5"/>
      <c r="GHW5" s="5"/>
      <c r="GHX5" s="5"/>
      <c r="GHY5" s="5"/>
      <c r="GHZ5" s="5"/>
      <c r="GIA5" s="5"/>
      <c r="GIB5" s="5"/>
      <c r="GIC5" s="5"/>
      <c r="GID5" s="5"/>
      <c r="GIE5" s="5"/>
      <c r="GIF5" s="5"/>
      <c r="GIG5" s="5"/>
      <c r="GIH5" s="5"/>
      <c r="GII5" s="5"/>
      <c r="GIJ5" s="5"/>
      <c r="GIK5" s="5"/>
      <c r="GIL5" s="5"/>
      <c r="GIM5" s="5"/>
      <c r="GIN5" s="5"/>
      <c r="GIO5" s="5"/>
      <c r="GIP5" s="5"/>
      <c r="GIQ5" s="5"/>
      <c r="GIR5" s="5"/>
      <c r="GIS5" s="5"/>
      <c r="GIT5" s="5"/>
      <c r="GIU5" s="5"/>
      <c r="GIV5" s="5"/>
      <c r="GIW5" s="5"/>
      <c r="GIX5" s="5"/>
      <c r="GIY5" s="5"/>
      <c r="GIZ5" s="5"/>
      <c r="GJA5" s="5"/>
      <c r="GJB5" s="5"/>
      <c r="GJC5" s="5"/>
      <c r="GJD5" s="5"/>
      <c r="GJE5" s="5"/>
      <c r="GJF5" s="5"/>
      <c r="GJG5" s="5"/>
      <c r="GJH5" s="5"/>
      <c r="GJI5" s="5"/>
      <c r="GJJ5" s="5"/>
      <c r="GJK5" s="5"/>
      <c r="GJL5" s="5"/>
      <c r="GJM5" s="5"/>
      <c r="GJN5" s="5"/>
      <c r="GJO5" s="5"/>
      <c r="GJP5" s="5"/>
      <c r="GJQ5" s="5"/>
      <c r="GJR5" s="5"/>
      <c r="GJS5" s="5"/>
      <c r="GJT5" s="5"/>
      <c r="GJU5" s="5"/>
      <c r="GJV5" s="5"/>
      <c r="GJW5" s="5"/>
      <c r="GJX5" s="5"/>
      <c r="GJY5" s="5"/>
      <c r="GJZ5" s="5"/>
      <c r="GKA5" s="5"/>
      <c r="GKB5" s="5"/>
      <c r="GKC5" s="5"/>
      <c r="GKD5" s="5"/>
      <c r="GKE5" s="5"/>
      <c r="GKF5" s="5"/>
      <c r="GKG5" s="5"/>
      <c r="GKH5" s="5"/>
      <c r="GKI5" s="5"/>
      <c r="GKJ5" s="5"/>
      <c r="GKK5" s="5"/>
      <c r="GKL5" s="5"/>
      <c r="GKM5" s="5"/>
      <c r="GKN5" s="5"/>
      <c r="GKO5" s="5"/>
      <c r="GKP5" s="5"/>
      <c r="GKQ5" s="5"/>
      <c r="GKR5" s="5"/>
      <c r="GKS5" s="5"/>
      <c r="GKT5" s="5"/>
      <c r="GKU5" s="5"/>
      <c r="GKV5" s="5"/>
      <c r="GKW5" s="5"/>
      <c r="GKX5" s="5"/>
      <c r="GKY5" s="5"/>
      <c r="GKZ5" s="5"/>
      <c r="GLA5" s="5"/>
      <c r="GLB5" s="5"/>
      <c r="GLC5" s="5"/>
      <c r="GLD5" s="5"/>
      <c r="GLE5" s="5"/>
      <c r="GLF5" s="5"/>
      <c r="GLG5" s="5"/>
      <c r="GLH5" s="5"/>
      <c r="GLI5" s="5"/>
      <c r="GLJ5" s="5"/>
      <c r="GLK5" s="5"/>
      <c r="GLL5" s="5"/>
      <c r="GLM5" s="5"/>
      <c r="GLN5" s="5"/>
      <c r="GLO5" s="5"/>
      <c r="GLP5" s="5"/>
      <c r="GLQ5" s="5"/>
      <c r="GLR5" s="5"/>
      <c r="GLS5" s="5"/>
      <c r="GLT5" s="5"/>
      <c r="GLU5" s="5"/>
      <c r="GLV5" s="5"/>
      <c r="GLW5" s="5"/>
      <c r="GLX5" s="5"/>
      <c r="GLY5" s="5"/>
      <c r="GLZ5" s="5"/>
      <c r="GMA5" s="5"/>
      <c r="GMB5" s="5"/>
      <c r="GMC5" s="5"/>
      <c r="GMD5" s="5"/>
      <c r="GME5" s="5"/>
      <c r="GMF5" s="5"/>
      <c r="GMG5" s="5"/>
      <c r="GMH5" s="5"/>
      <c r="GMI5" s="5"/>
      <c r="GMJ5" s="5"/>
      <c r="GMK5" s="5"/>
      <c r="GML5" s="5"/>
      <c r="GMM5" s="5"/>
      <c r="GMN5" s="5"/>
      <c r="GMO5" s="5"/>
      <c r="GMP5" s="5"/>
      <c r="GMQ5" s="5"/>
      <c r="GMR5" s="5"/>
      <c r="GMS5" s="5"/>
      <c r="GMT5" s="5"/>
      <c r="GMU5" s="5"/>
      <c r="GMV5" s="5"/>
      <c r="GMW5" s="5"/>
      <c r="GMX5" s="5"/>
      <c r="GMY5" s="5"/>
      <c r="GMZ5" s="5"/>
      <c r="GNA5" s="5"/>
      <c r="GNB5" s="5"/>
      <c r="GNC5" s="5"/>
      <c r="GND5" s="5"/>
      <c r="GNE5" s="5"/>
      <c r="GNF5" s="5"/>
      <c r="GNG5" s="5"/>
      <c r="GNH5" s="5"/>
      <c r="GNI5" s="5"/>
      <c r="GNJ5" s="5"/>
      <c r="GNK5" s="5"/>
      <c r="GNL5" s="5"/>
      <c r="GNM5" s="5"/>
      <c r="GNN5" s="5"/>
      <c r="GNO5" s="5"/>
      <c r="GNP5" s="5"/>
      <c r="GNQ5" s="5"/>
      <c r="GNR5" s="5"/>
      <c r="GNS5" s="5"/>
      <c r="GNT5" s="5"/>
      <c r="GNU5" s="5"/>
      <c r="GNV5" s="5"/>
      <c r="GNW5" s="5"/>
      <c r="GNX5" s="5"/>
      <c r="GNY5" s="5"/>
      <c r="GNZ5" s="5"/>
      <c r="GOA5" s="5"/>
      <c r="GOB5" s="5"/>
      <c r="GOC5" s="5"/>
      <c r="GOD5" s="5"/>
      <c r="GOE5" s="5"/>
      <c r="GOF5" s="5"/>
      <c r="GOG5" s="5"/>
      <c r="GOH5" s="5"/>
      <c r="GOI5" s="5"/>
      <c r="GOJ5" s="5"/>
      <c r="GOK5" s="5"/>
      <c r="GOL5" s="5"/>
      <c r="GOM5" s="5"/>
      <c r="GON5" s="5"/>
      <c r="GOO5" s="5"/>
      <c r="GOP5" s="5"/>
      <c r="GOQ5" s="5"/>
      <c r="GOR5" s="5"/>
      <c r="GOS5" s="5"/>
      <c r="GOT5" s="5"/>
      <c r="GOU5" s="5"/>
      <c r="GOV5" s="5"/>
      <c r="GOW5" s="5"/>
      <c r="GOX5" s="5"/>
      <c r="GOY5" s="5"/>
      <c r="GOZ5" s="5"/>
      <c r="GPA5" s="5"/>
      <c r="GPB5" s="5"/>
      <c r="GPC5" s="5"/>
      <c r="GPD5" s="5"/>
      <c r="GPE5" s="5"/>
      <c r="GPF5" s="5"/>
      <c r="GPG5" s="5"/>
      <c r="GPH5" s="5"/>
      <c r="GPI5" s="5"/>
      <c r="GPJ5" s="5"/>
      <c r="GPK5" s="5"/>
      <c r="GPL5" s="5"/>
      <c r="GPM5" s="5"/>
      <c r="GPN5" s="5"/>
      <c r="GPO5" s="5"/>
      <c r="GPP5" s="5"/>
      <c r="GPQ5" s="5"/>
      <c r="GPR5" s="5"/>
      <c r="GPS5" s="5"/>
      <c r="GPT5" s="5"/>
      <c r="GPU5" s="5"/>
      <c r="GPV5" s="5"/>
      <c r="GPW5" s="5"/>
      <c r="GPX5" s="5"/>
      <c r="GPY5" s="5"/>
      <c r="GPZ5" s="5"/>
      <c r="GQA5" s="5"/>
      <c r="GQB5" s="5"/>
      <c r="GQC5" s="5"/>
      <c r="GQD5" s="5"/>
      <c r="GQE5" s="5"/>
      <c r="GQF5" s="5"/>
      <c r="GQG5" s="5"/>
      <c r="GQH5" s="5"/>
      <c r="GQI5" s="5"/>
      <c r="GQJ5" s="5"/>
      <c r="GQK5" s="5"/>
      <c r="GQL5" s="5"/>
      <c r="GQM5" s="5"/>
      <c r="GQN5" s="5"/>
      <c r="GQO5" s="5"/>
      <c r="GQP5" s="5"/>
      <c r="GQQ5" s="5"/>
      <c r="GQR5" s="5"/>
      <c r="GQS5" s="5"/>
      <c r="GQT5" s="5"/>
      <c r="GQU5" s="5"/>
      <c r="GQV5" s="5"/>
      <c r="GQW5" s="5"/>
      <c r="GQX5" s="5"/>
      <c r="GQY5" s="5"/>
      <c r="GQZ5" s="5"/>
      <c r="GRA5" s="5"/>
      <c r="GRB5" s="5"/>
      <c r="GRC5" s="5"/>
      <c r="GRD5" s="5"/>
      <c r="GRE5" s="5"/>
      <c r="GRF5" s="5"/>
      <c r="GRG5" s="5"/>
      <c r="GRH5" s="5"/>
      <c r="GRI5" s="5"/>
      <c r="GRJ5" s="5"/>
      <c r="GRK5" s="5"/>
      <c r="GRL5" s="5"/>
      <c r="GRM5" s="5"/>
      <c r="GRN5" s="5"/>
      <c r="GRO5" s="5"/>
      <c r="GRP5" s="5"/>
      <c r="GRQ5" s="5"/>
      <c r="GRR5" s="5"/>
      <c r="GRS5" s="5"/>
      <c r="GRT5" s="5"/>
      <c r="GRU5" s="5"/>
      <c r="GRV5" s="5"/>
      <c r="GRW5" s="5"/>
      <c r="GRX5" s="5"/>
      <c r="GRY5" s="5"/>
      <c r="GRZ5" s="5"/>
      <c r="GSA5" s="5"/>
      <c r="GSB5" s="5"/>
      <c r="GSC5" s="5"/>
      <c r="GSD5" s="5"/>
      <c r="GSE5" s="5"/>
      <c r="GSF5" s="5"/>
      <c r="GSG5" s="5"/>
      <c r="GSH5" s="5"/>
      <c r="GSI5" s="5"/>
      <c r="GSJ5" s="5"/>
      <c r="GSK5" s="5"/>
      <c r="GSL5" s="5"/>
      <c r="GSM5" s="5"/>
      <c r="GSN5" s="5"/>
      <c r="GSO5" s="5"/>
      <c r="GSP5" s="5"/>
      <c r="GSQ5" s="5"/>
      <c r="GSR5" s="5"/>
      <c r="GSS5" s="5"/>
      <c r="GST5" s="5"/>
      <c r="GSU5" s="5"/>
      <c r="GSV5" s="5"/>
      <c r="GSW5" s="5"/>
      <c r="GSX5" s="5"/>
      <c r="GSY5" s="5"/>
      <c r="GSZ5" s="5"/>
      <c r="GTA5" s="5"/>
      <c r="GTB5" s="5"/>
      <c r="GTC5" s="5"/>
      <c r="GTD5" s="5"/>
      <c r="GTE5" s="5"/>
      <c r="GTF5" s="5"/>
      <c r="GTG5" s="5"/>
      <c r="GTH5" s="5"/>
      <c r="GTI5" s="5"/>
      <c r="GTJ5" s="5"/>
      <c r="GTK5" s="5"/>
      <c r="GTL5" s="5"/>
      <c r="GTM5" s="5"/>
      <c r="GTN5" s="5"/>
      <c r="GTO5" s="5"/>
      <c r="GTP5" s="5"/>
      <c r="GTQ5" s="5"/>
      <c r="GTR5" s="5"/>
      <c r="GTS5" s="5"/>
      <c r="GTT5" s="5"/>
      <c r="GTU5" s="5"/>
      <c r="GTV5" s="5"/>
      <c r="GTW5" s="5"/>
      <c r="GTX5" s="5"/>
      <c r="GTY5" s="5"/>
      <c r="GTZ5" s="5"/>
      <c r="GUA5" s="5"/>
      <c r="GUB5" s="5"/>
      <c r="GUC5" s="5"/>
      <c r="GUD5" s="5"/>
      <c r="GUE5" s="5"/>
      <c r="GUF5" s="5"/>
      <c r="GUG5" s="5"/>
      <c r="GUH5" s="5"/>
      <c r="GUI5" s="5"/>
      <c r="GUJ5" s="5"/>
      <c r="GUK5" s="5"/>
      <c r="GUL5" s="5"/>
      <c r="GUM5" s="5"/>
      <c r="GUN5" s="5"/>
      <c r="GUO5" s="5"/>
      <c r="GUP5" s="5"/>
      <c r="GUQ5" s="5"/>
      <c r="GUR5" s="5"/>
      <c r="GUS5" s="5"/>
      <c r="GUT5" s="5"/>
      <c r="GUU5" s="5"/>
      <c r="GUV5" s="5"/>
      <c r="GUW5" s="5"/>
      <c r="GUX5" s="5"/>
      <c r="GUY5" s="5"/>
      <c r="GUZ5" s="5"/>
      <c r="GVA5" s="5"/>
      <c r="GVB5" s="5"/>
      <c r="GVC5" s="5"/>
      <c r="GVD5" s="5"/>
      <c r="GVE5" s="5"/>
      <c r="GVF5" s="5"/>
      <c r="GVG5" s="5"/>
      <c r="GVH5" s="5"/>
      <c r="GVI5" s="5"/>
      <c r="GVJ5" s="5"/>
      <c r="GVK5" s="5"/>
      <c r="GVL5" s="5"/>
      <c r="GVM5" s="5"/>
      <c r="GVN5" s="5"/>
      <c r="GVO5" s="5"/>
      <c r="GVP5" s="5"/>
      <c r="GVQ5" s="5"/>
      <c r="GVR5" s="5"/>
      <c r="GVS5" s="5"/>
      <c r="GVT5" s="5"/>
      <c r="GVU5" s="5"/>
      <c r="GVV5" s="5"/>
      <c r="GVW5" s="5"/>
      <c r="GVX5" s="5"/>
      <c r="GVY5" s="5"/>
      <c r="GVZ5" s="5"/>
      <c r="GWA5" s="5"/>
      <c r="GWB5" s="5"/>
      <c r="GWC5" s="5"/>
      <c r="GWD5" s="5"/>
      <c r="GWE5" s="5"/>
      <c r="GWF5" s="5"/>
      <c r="GWG5" s="5"/>
      <c r="GWH5" s="5"/>
      <c r="GWI5" s="5"/>
      <c r="GWJ5" s="5"/>
      <c r="GWK5" s="5"/>
      <c r="GWL5" s="5"/>
      <c r="GWM5" s="5"/>
      <c r="GWN5" s="5"/>
      <c r="GWO5" s="5"/>
      <c r="GWP5" s="5"/>
      <c r="GWQ5" s="5"/>
      <c r="GWR5" s="5"/>
      <c r="GWS5" s="5"/>
      <c r="GWT5" s="5"/>
      <c r="GWU5" s="5"/>
      <c r="GWV5" s="5"/>
      <c r="GWW5" s="5"/>
      <c r="GWX5" s="5"/>
      <c r="GWY5" s="5"/>
      <c r="GWZ5" s="5"/>
      <c r="GXA5" s="5"/>
      <c r="GXB5" s="5"/>
      <c r="GXC5" s="5"/>
      <c r="GXD5" s="5"/>
      <c r="GXE5" s="5"/>
      <c r="GXF5" s="5"/>
      <c r="GXG5" s="5"/>
      <c r="GXH5" s="5"/>
      <c r="GXI5" s="5"/>
      <c r="GXJ5" s="5"/>
      <c r="GXK5" s="5"/>
      <c r="GXL5" s="5"/>
      <c r="GXM5" s="5"/>
      <c r="GXN5" s="5"/>
      <c r="GXO5" s="5"/>
      <c r="GXP5" s="5"/>
      <c r="GXQ5" s="5"/>
      <c r="GXR5" s="5"/>
      <c r="GXS5" s="5"/>
      <c r="GXT5" s="5"/>
      <c r="GXU5" s="5"/>
      <c r="GXV5" s="5"/>
      <c r="GXW5" s="5"/>
      <c r="GXX5" s="5"/>
      <c r="GXY5" s="5"/>
      <c r="GXZ5" s="5"/>
      <c r="GYA5" s="5"/>
      <c r="GYB5" s="5"/>
      <c r="GYC5" s="5"/>
      <c r="GYD5" s="5"/>
      <c r="GYE5" s="5"/>
      <c r="GYF5" s="5"/>
      <c r="GYG5" s="5"/>
      <c r="GYH5" s="5"/>
      <c r="GYI5" s="5"/>
      <c r="GYJ5" s="5"/>
      <c r="GYK5" s="5"/>
      <c r="GYL5" s="5"/>
      <c r="GYM5" s="5"/>
      <c r="GYN5" s="5"/>
      <c r="GYO5" s="5"/>
      <c r="GYP5" s="5"/>
      <c r="GYQ5" s="5"/>
      <c r="GYR5" s="5"/>
      <c r="GYS5" s="5"/>
      <c r="GYT5" s="5"/>
      <c r="GYU5" s="5"/>
      <c r="GYV5" s="5"/>
      <c r="GYW5" s="5"/>
      <c r="GYX5" s="5"/>
      <c r="GYY5" s="5"/>
      <c r="GYZ5" s="5"/>
      <c r="GZA5" s="5"/>
      <c r="GZB5" s="5"/>
      <c r="GZC5" s="5"/>
      <c r="GZD5" s="5"/>
      <c r="GZE5" s="5"/>
      <c r="GZF5" s="5"/>
      <c r="GZG5" s="5"/>
      <c r="GZH5" s="5"/>
      <c r="GZI5" s="5"/>
      <c r="GZJ5" s="5"/>
      <c r="GZK5" s="5"/>
      <c r="GZL5" s="5"/>
      <c r="GZM5" s="5"/>
      <c r="GZN5" s="5"/>
      <c r="GZO5" s="5"/>
      <c r="GZP5" s="5"/>
      <c r="GZQ5" s="5"/>
      <c r="GZR5" s="5"/>
      <c r="GZS5" s="5"/>
      <c r="GZT5" s="5"/>
      <c r="GZU5" s="5"/>
      <c r="GZV5" s="5"/>
      <c r="GZW5" s="5"/>
      <c r="GZX5" s="5"/>
      <c r="GZY5" s="5"/>
      <c r="GZZ5" s="5"/>
      <c r="HAA5" s="5"/>
      <c r="HAB5" s="5"/>
      <c r="HAC5" s="5"/>
      <c r="HAD5" s="5"/>
      <c r="HAE5" s="5"/>
      <c r="HAF5" s="5"/>
      <c r="HAG5" s="5"/>
      <c r="HAH5" s="5"/>
      <c r="HAI5" s="5"/>
      <c r="HAJ5" s="5"/>
      <c r="HAK5" s="5"/>
      <c r="HAL5" s="5"/>
      <c r="HAM5" s="5"/>
      <c r="HAN5" s="5"/>
      <c r="HAO5" s="5"/>
      <c r="HAP5" s="5"/>
      <c r="HAQ5" s="5"/>
      <c r="HAR5" s="5"/>
      <c r="HAS5" s="5"/>
      <c r="HAT5" s="5"/>
      <c r="HAU5" s="5"/>
      <c r="HAV5" s="5"/>
      <c r="HAW5" s="5"/>
      <c r="HAX5" s="5"/>
      <c r="HAY5" s="5"/>
      <c r="HAZ5" s="5"/>
      <c r="HBA5" s="5"/>
      <c r="HBB5" s="5"/>
      <c r="HBC5" s="5"/>
      <c r="HBD5" s="5"/>
      <c r="HBE5" s="5"/>
      <c r="HBF5" s="5"/>
      <c r="HBG5" s="5"/>
      <c r="HBH5" s="5"/>
      <c r="HBI5" s="5"/>
      <c r="HBJ5" s="5"/>
      <c r="HBK5" s="5"/>
      <c r="HBL5" s="5"/>
      <c r="HBM5" s="5"/>
      <c r="HBN5" s="5"/>
      <c r="HBO5" s="5"/>
      <c r="HBP5" s="5"/>
      <c r="HBQ5" s="5"/>
      <c r="HBR5" s="5"/>
      <c r="HBS5" s="5"/>
      <c r="HBT5" s="5"/>
      <c r="HBU5" s="5"/>
      <c r="HBV5" s="5"/>
      <c r="HBW5" s="5"/>
      <c r="HBX5" s="5"/>
      <c r="HBY5" s="5"/>
      <c r="HBZ5" s="5"/>
      <c r="HCA5" s="5"/>
      <c r="HCB5" s="5"/>
      <c r="HCC5" s="5"/>
      <c r="HCD5" s="5"/>
      <c r="HCE5" s="5"/>
      <c r="HCF5" s="5"/>
      <c r="HCG5" s="5"/>
      <c r="HCH5" s="5"/>
      <c r="HCI5" s="5"/>
      <c r="HCJ5" s="5"/>
      <c r="HCK5" s="5"/>
      <c r="HCL5" s="5"/>
      <c r="HCM5" s="5"/>
      <c r="HCN5" s="5"/>
      <c r="HCO5" s="5"/>
      <c r="HCP5" s="5"/>
      <c r="HCQ5" s="5"/>
      <c r="HCR5" s="5"/>
      <c r="HCS5" s="5"/>
      <c r="HCT5" s="5"/>
      <c r="HCU5" s="5"/>
      <c r="HCV5" s="5"/>
      <c r="HCW5" s="5"/>
      <c r="HCX5" s="5"/>
      <c r="HCY5" s="5"/>
      <c r="HCZ5" s="5"/>
      <c r="HDA5" s="5"/>
      <c r="HDB5" s="5"/>
      <c r="HDC5" s="5"/>
      <c r="HDD5" s="5"/>
      <c r="HDE5" s="5"/>
      <c r="HDF5" s="5"/>
      <c r="HDG5" s="5"/>
      <c r="HDH5" s="5"/>
      <c r="HDI5" s="5"/>
      <c r="HDJ5" s="5"/>
      <c r="HDK5" s="5"/>
      <c r="HDL5" s="5"/>
      <c r="HDM5" s="5"/>
      <c r="HDN5" s="5"/>
      <c r="HDO5" s="5"/>
      <c r="HDP5" s="5"/>
      <c r="HDQ5" s="5"/>
      <c r="HDR5" s="5"/>
      <c r="HDS5" s="5"/>
      <c r="HDT5" s="5"/>
      <c r="HDU5" s="5"/>
      <c r="HDV5" s="5"/>
      <c r="HDW5" s="5"/>
      <c r="HDX5" s="5"/>
      <c r="HDY5" s="5"/>
      <c r="HDZ5" s="5"/>
      <c r="HEA5" s="5"/>
      <c r="HEB5" s="5"/>
      <c r="HEC5" s="5"/>
      <c r="HED5" s="5"/>
      <c r="HEE5" s="5"/>
      <c r="HEF5" s="5"/>
      <c r="HEG5" s="5"/>
      <c r="HEH5" s="5"/>
      <c r="HEI5" s="5"/>
      <c r="HEJ5" s="5"/>
      <c r="HEK5" s="5"/>
      <c r="HEL5" s="5"/>
      <c r="HEM5" s="5"/>
      <c r="HEN5" s="5"/>
      <c r="HEO5" s="5"/>
      <c r="HEP5" s="5"/>
      <c r="HEQ5" s="5"/>
      <c r="HER5" s="5"/>
      <c r="HES5" s="5"/>
      <c r="HET5" s="5"/>
      <c r="HEU5" s="5"/>
      <c r="HEV5" s="5"/>
      <c r="HEW5" s="5"/>
      <c r="HEX5" s="5"/>
      <c r="HEY5" s="5"/>
      <c r="HEZ5" s="5"/>
      <c r="HFA5" s="5"/>
      <c r="HFB5" s="5"/>
      <c r="HFC5" s="5"/>
      <c r="HFD5" s="5"/>
      <c r="HFE5" s="5"/>
      <c r="HFF5" s="5"/>
      <c r="HFG5" s="5"/>
      <c r="HFH5" s="5"/>
      <c r="HFI5" s="5"/>
      <c r="HFJ5" s="5"/>
      <c r="HFK5" s="5"/>
      <c r="HFL5" s="5"/>
      <c r="HFM5" s="5"/>
      <c r="HFN5" s="5"/>
      <c r="HFO5" s="5"/>
      <c r="HFP5" s="5"/>
      <c r="HFQ5" s="5"/>
      <c r="HFR5" s="5"/>
      <c r="HFS5" s="5"/>
      <c r="HFT5" s="5"/>
      <c r="HFU5" s="5"/>
      <c r="HFV5" s="5"/>
      <c r="HFW5" s="5"/>
      <c r="HFX5" s="5"/>
      <c r="HFY5" s="5"/>
      <c r="HFZ5" s="5"/>
      <c r="HGA5" s="5"/>
      <c r="HGB5" s="5"/>
      <c r="HGC5" s="5"/>
      <c r="HGD5" s="5"/>
      <c r="HGE5" s="5"/>
      <c r="HGF5" s="5"/>
      <c r="HGG5" s="5"/>
      <c r="HGH5" s="5"/>
      <c r="HGI5" s="5"/>
      <c r="HGJ5" s="5"/>
      <c r="HGK5" s="5"/>
      <c r="HGL5" s="5"/>
      <c r="HGM5" s="5"/>
      <c r="HGN5" s="5"/>
      <c r="HGO5" s="5"/>
      <c r="HGP5" s="5"/>
      <c r="HGQ5" s="5"/>
      <c r="HGR5" s="5"/>
      <c r="HGS5" s="5"/>
      <c r="HGT5" s="5"/>
      <c r="HGU5" s="5"/>
      <c r="HGV5" s="5"/>
      <c r="HGW5" s="5"/>
      <c r="HGX5" s="5"/>
      <c r="HGY5" s="5"/>
      <c r="HGZ5" s="5"/>
      <c r="HHA5" s="5"/>
      <c r="HHB5" s="5"/>
      <c r="HHC5" s="5"/>
      <c r="HHD5" s="5"/>
      <c r="HHE5" s="5"/>
      <c r="HHF5" s="5"/>
      <c r="HHG5" s="5"/>
      <c r="HHH5" s="5"/>
      <c r="HHI5" s="5"/>
      <c r="HHJ5" s="5"/>
      <c r="HHK5" s="5"/>
      <c r="HHL5" s="5"/>
      <c r="HHM5" s="5"/>
      <c r="HHN5" s="5"/>
      <c r="HHO5" s="5"/>
      <c r="HHP5" s="5"/>
      <c r="HHQ5" s="5"/>
      <c r="HHR5" s="5"/>
      <c r="HHS5" s="5"/>
      <c r="HHT5" s="5"/>
      <c r="HHU5" s="5"/>
      <c r="HHV5" s="5"/>
      <c r="HHW5" s="5"/>
      <c r="HHX5" s="5"/>
      <c r="HHY5" s="5"/>
      <c r="HHZ5" s="5"/>
      <c r="HIA5" s="5"/>
      <c r="HIB5" s="5"/>
      <c r="HIC5" s="5"/>
      <c r="HID5" s="5"/>
      <c r="HIE5" s="5"/>
      <c r="HIF5" s="5"/>
      <c r="HIG5" s="5"/>
      <c r="HIH5" s="5"/>
      <c r="HII5" s="5"/>
      <c r="HIJ5" s="5"/>
      <c r="HIK5" s="5"/>
      <c r="HIL5" s="5"/>
      <c r="HIM5" s="5"/>
      <c r="HIN5" s="5"/>
      <c r="HIO5" s="5"/>
      <c r="HIP5" s="5"/>
      <c r="HIQ5" s="5"/>
      <c r="HIR5" s="5"/>
      <c r="HIS5" s="5"/>
      <c r="HIT5" s="5"/>
      <c r="HIU5" s="5"/>
      <c r="HIV5" s="5"/>
      <c r="HIW5" s="5"/>
      <c r="HIX5" s="5"/>
      <c r="HIY5" s="5"/>
      <c r="HIZ5" s="5"/>
      <c r="HJA5" s="5"/>
      <c r="HJB5" s="5"/>
      <c r="HJC5" s="5"/>
      <c r="HJD5" s="5"/>
      <c r="HJE5" s="5"/>
      <c r="HJF5" s="5"/>
      <c r="HJG5" s="5"/>
      <c r="HJH5" s="5"/>
      <c r="HJI5" s="5"/>
      <c r="HJJ5" s="5"/>
      <c r="HJK5" s="5"/>
      <c r="HJL5" s="5"/>
      <c r="HJM5" s="5"/>
      <c r="HJN5" s="5"/>
      <c r="HJO5" s="5"/>
      <c r="HJP5" s="5"/>
      <c r="HJQ5" s="5"/>
      <c r="HJR5" s="5"/>
      <c r="HJS5" s="5"/>
      <c r="HJT5" s="5"/>
      <c r="HJU5" s="5"/>
      <c r="HJV5" s="5"/>
      <c r="HJW5" s="5"/>
      <c r="HJX5" s="5"/>
      <c r="HJY5" s="5"/>
      <c r="HJZ5" s="5"/>
      <c r="HKA5" s="5"/>
      <c r="HKB5" s="5"/>
      <c r="HKC5" s="5"/>
      <c r="HKD5" s="5"/>
      <c r="HKE5" s="5"/>
      <c r="HKF5" s="5"/>
      <c r="HKG5" s="5"/>
      <c r="HKH5" s="5"/>
      <c r="HKI5" s="5"/>
      <c r="HKJ5" s="5"/>
      <c r="HKK5" s="5"/>
      <c r="HKL5" s="5"/>
      <c r="HKM5" s="5"/>
      <c r="HKN5" s="5"/>
      <c r="HKO5" s="5"/>
      <c r="HKP5" s="5"/>
      <c r="HKQ5" s="5"/>
      <c r="HKR5" s="5"/>
      <c r="HKS5" s="5"/>
      <c r="HKT5" s="5"/>
      <c r="HKU5" s="5"/>
      <c r="HKV5" s="5"/>
      <c r="HKW5" s="5"/>
      <c r="HKX5" s="5"/>
      <c r="HKY5" s="5"/>
      <c r="HKZ5" s="5"/>
      <c r="HLA5" s="5"/>
      <c r="HLB5" s="5"/>
      <c r="HLC5" s="5"/>
      <c r="HLD5" s="5"/>
      <c r="HLE5" s="5"/>
      <c r="HLF5" s="5"/>
      <c r="HLG5" s="5"/>
      <c r="HLH5" s="5"/>
      <c r="HLI5" s="5"/>
      <c r="HLJ5" s="5"/>
      <c r="HLK5" s="5"/>
      <c r="HLL5" s="5"/>
      <c r="HLM5" s="5"/>
      <c r="HLN5" s="5"/>
      <c r="HLO5" s="5"/>
      <c r="HLP5" s="5"/>
      <c r="HLQ5" s="5"/>
      <c r="HLR5" s="5"/>
      <c r="HLS5" s="5"/>
      <c r="HLT5" s="5"/>
      <c r="HLU5" s="5"/>
      <c r="HLV5" s="5"/>
      <c r="HLW5" s="5"/>
      <c r="HLX5" s="5"/>
      <c r="HLY5" s="5"/>
      <c r="HLZ5" s="5"/>
      <c r="HMA5" s="5"/>
      <c r="HMB5" s="5"/>
      <c r="HMC5" s="5"/>
      <c r="HMD5" s="5"/>
      <c r="HME5" s="5"/>
      <c r="HMF5" s="5"/>
      <c r="HMG5" s="5"/>
      <c r="HMH5" s="5"/>
      <c r="HMI5" s="5"/>
      <c r="HMJ5" s="5"/>
      <c r="HMK5" s="5"/>
      <c r="HML5" s="5"/>
      <c r="HMM5" s="5"/>
      <c r="HMN5" s="5"/>
      <c r="HMO5" s="5"/>
      <c r="HMP5" s="5"/>
      <c r="HMQ5" s="5"/>
      <c r="HMR5" s="5"/>
      <c r="HMS5" s="5"/>
      <c r="HMT5" s="5"/>
      <c r="HMU5" s="5"/>
      <c r="HMV5" s="5"/>
      <c r="HMW5" s="5"/>
      <c r="HMX5" s="5"/>
      <c r="HMY5" s="5"/>
      <c r="HMZ5" s="5"/>
      <c r="HNA5" s="5"/>
      <c r="HNB5" s="5"/>
      <c r="HNC5" s="5"/>
      <c r="HND5" s="5"/>
      <c r="HNE5" s="5"/>
      <c r="HNF5" s="5"/>
      <c r="HNG5" s="5"/>
      <c r="HNH5" s="5"/>
      <c r="HNI5" s="5"/>
      <c r="HNJ5" s="5"/>
      <c r="HNK5" s="5"/>
      <c r="HNL5" s="5"/>
      <c r="HNM5" s="5"/>
      <c r="HNN5" s="5"/>
      <c r="HNO5" s="5"/>
      <c r="HNP5" s="5"/>
      <c r="HNQ5" s="5"/>
      <c r="HNR5" s="5"/>
      <c r="HNS5" s="5"/>
      <c r="HNT5" s="5"/>
      <c r="HNU5" s="5"/>
      <c r="HNV5" s="5"/>
      <c r="HNW5" s="5"/>
      <c r="HNX5" s="5"/>
      <c r="HNY5" s="5"/>
      <c r="HNZ5" s="5"/>
      <c r="HOA5" s="5"/>
      <c r="HOB5" s="5"/>
      <c r="HOC5" s="5"/>
      <c r="HOD5" s="5"/>
      <c r="HOE5" s="5"/>
      <c r="HOF5" s="5"/>
      <c r="HOG5" s="5"/>
      <c r="HOH5" s="5"/>
      <c r="HOI5" s="5"/>
      <c r="HOJ5" s="5"/>
      <c r="HOK5" s="5"/>
      <c r="HOL5" s="5"/>
      <c r="HOM5" s="5"/>
      <c r="HON5" s="5"/>
      <c r="HOO5" s="5"/>
      <c r="HOP5" s="5"/>
      <c r="HOQ5" s="5"/>
      <c r="HOR5" s="5"/>
      <c r="HOS5" s="5"/>
      <c r="HOT5" s="5"/>
      <c r="HOU5" s="5"/>
      <c r="HOV5" s="5"/>
      <c r="HOW5" s="5"/>
      <c r="HOX5" s="5"/>
      <c r="HOY5" s="5"/>
      <c r="HOZ5" s="5"/>
      <c r="HPA5" s="5"/>
      <c r="HPB5" s="5"/>
      <c r="HPC5" s="5"/>
      <c r="HPD5" s="5"/>
      <c r="HPE5" s="5"/>
      <c r="HPF5" s="5"/>
      <c r="HPG5" s="5"/>
      <c r="HPH5" s="5"/>
      <c r="HPI5" s="5"/>
      <c r="HPJ5" s="5"/>
      <c r="HPK5" s="5"/>
      <c r="HPL5" s="5"/>
      <c r="HPM5" s="5"/>
      <c r="HPN5" s="5"/>
      <c r="HPO5" s="5"/>
      <c r="HPP5" s="5"/>
      <c r="HPQ5" s="5"/>
      <c r="HPR5" s="5"/>
      <c r="HPS5" s="5"/>
      <c r="HPT5" s="5"/>
      <c r="HPU5" s="5"/>
      <c r="HPV5" s="5"/>
      <c r="HPW5" s="5"/>
      <c r="HPX5" s="5"/>
      <c r="HPY5" s="5"/>
      <c r="HPZ5" s="5"/>
      <c r="HQA5" s="5"/>
      <c r="HQB5" s="5"/>
      <c r="HQC5" s="5"/>
      <c r="HQD5" s="5"/>
      <c r="HQE5" s="5"/>
      <c r="HQF5" s="5"/>
      <c r="HQG5" s="5"/>
      <c r="HQH5" s="5"/>
      <c r="HQI5" s="5"/>
      <c r="HQJ5" s="5"/>
      <c r="HQK5" s="5"/>
      <c r="HQL5" s="5"/>
      <c r="HQM5" s="5"/>
      <c r="HQN5" s="5"/>
      <c r="HQO5" s="5"/>
      <c r="HQP5" s="5"/>
      <c r="HQQ5" s="5"/>
      <c r="HQR5" s="5"/>
      <c r="HQS5" s="5"/>
      <c r="HQT5" s="5"/>
      <c r="HQU5" s="5"/>
      <c r="HQV5" s="5"/>
      <c r="HQW5" s="5"/>
      <c r="HQX5" s="5"/>
      <c r="HQY5" s="5"/>
      <c r="HQZ5" s="5"/>
      <c r="HRA5" s="5"/>
      <c r="HRB5" s="5"/>
      <c r="HRC5" s="5"/>
      <c r="HRD5" s="5"/>
      <c r="HRE5" s="5"/>
      <c r="HRF5" s="5"/>
      <c r="HRG5" s="5"/>
      <c r="HRH5" s="5"/>
      <c r="HRI5" s="5"/>
      <c r="HRJ5" s="5"/>
      <c r="HRK5" s="5"/>
      <c r="HRL5" s="5"/>
      <c r="HRM5" s="5"/>
      <c r="HRN5" s="5"/>
      <c r="HRO5" s="5"/>
      <c r="HRP5" s="5"/>
      <c r="HRQ5" s="5"/>
      <c r="HRR5" s="5"/>
      <c r="HRS5" s="5"/>
      <c r="HRT5" s="5"/>
      <c r="HRU5" s="5"/>
      <c r="HRV5" s="5"/>
      <c r="HRW5" s="5"/>
      <c r="HRX5" s="5"/>
      <c r="HRY5" s="5"/>
      <c r="HRZ5" s="5"/>
      <c r="HSA5" s="5"/>
      <c r="HSB5" s="5"/>
      <c r="HSC5" s="5"/>
      <c r="HSD5" s="5"/>
      <c r="HSE5" s="5"/>
      <c r="HSF5" s="5"/>
      <c r="HSG5" s="5"/>
      <c r="HSH5" s="5"/>
      <c r="HSI5" s="5"/>
      <c r="HSJ5" s="5"/>
      <c r="HSK5" s="5"/>
      <c r="HSL5" s="5"/>
      <c r="HSM5" s="5"/>
      <c r="HSN5" s="5"/>
      <c r="HSO5" s="5"/>
      <c r="HSP5" s="5"/>
      <c r="HSQ5" s="5"/>
      <c r="HSR5" s="5"/>
      <c r="HSS5" s="5"/>
      <c r="HST5" s="5"/>
      <c r="HSU5" s="5"/>
      <c r="HSV5" s="5"/>
      <c r="HSW5" s="5"/>
      <c r="HSX5" s="5"/>
      <c r="HSY5" s="5"/>
      <c r="HSZ5" s="5"/>
      <c r="HTA5" s="5"/>
      <c r="HTB5" s="5"/>
      <c r="HTC5" s="5"/>
      <c r="HTD5" s="5"/>
      <c r="HTE5" s="5"/>
      <c r="HTF5" s="5"/>
      <c r="HTG5" s="5"/>
      <c r="HTH5" s="5"/>
      <c r="HTI5" s="5"/>
      <c r="HTJ5" s="5"/>
      <c r="HTK5" s="5"/>
      <c r="HTL5" s="5"/>
      <c r="HTM5" s="5"/>
      <c r="HTN5" s="5"/>
      <c r="HTO5" s="5"/>
      <c r="HTP5" s="5"/>
      <c r="HTQ5" s="5"/>
      <c r="HTR5" s="5"/>
      <c r="HTS5" s="5"/>
      <c r="HTT5" s="5"/>
      <c r="HTU5" s="5"/>
      <c r="HTV5" s="5"/>
      <c r="HTW5" s="5"/>
      <c r="HTX5" s="5"/>
      <c r="HTY5" s="5"/>
      <c r="HTZ5" s="5"/>
      <c r="HUA5" s="5"/>
      <c r="HUB5" s="5"/>
      <c r="HUC5" s="5"/>
      <c r="HUD5" s="5"/>
      <c r="HUE5" s="5"/>
      <c r="HUF5" s="5"/>
      <c r="HUG5" s="5"/>
      <c r="HUH5" s="5"/>
      <c r="HUI5" s="5"/>
      <c r="HUJ5" s="5"/>
      <c r="HUK5" s="5"/>
      <c r="HUL5" s="5"/>
      <c r="HUM5" s="5"/>
      <c r="HUN5" s="5"/>
      <c r="HUO5" s="5"/>
      <c r="HUP5" s="5"/>
      <c r="HUQ5" s="5"/>
      <c r="HUR5" s="5"/>
      <c r="HUS5" s="5"/>
      <c r="HUT5" s="5"/>
      <c r="HUU5" s="5"/>
      <c r="HUV5" s="5"/>
      <c r="HUW5" s="5"/>
      <c r="HUX5" s="5"/>
      <c r="HUY5" s="5"/>
      <c r="HUZ5" s="5"/>
      <c r="HVA5" s="5"/>
      <c r="HVB5" s="5"/>
      <c r="HVC5" s="5"/>
      <c r="HVD5" s="5"/>
      <c r="HVE5" s="5"/>
      <c r="HVF5" s="5"/>
      <c r="HVG5" s="5"/>
      <c r="HVH5" s="5"/>
      <c r="HVI5" s="5"/>
      <c r="HVJ5" s="5"/>
      <c r="HVK5" s="5"/>
      <c r="HVL5" s="5"/>
      <c r="HVM5" s="5"/>
      <c r="HVN5" s="5"/>
      <c r="HVO5" s="5"/>
      <c r="HVP5" s="5"/>
      <c r="HVQ5" s="5"/>
      <c r="HVR5" s="5"/>
      <c r="HVS5" s="5"/>
      <c r="HVT5" s="5"/>
      <c r="HVU5" s="5"/>
      <c r="HVV5" s="5"/>
      <c r="HVW5" s="5"/>
      <c r="HVX5" s="5"/>
      <c r="HVY5" s="5"/>
      <c r="HVZ5" s="5"/>
      <c r="HWA5" s="5"/>
      <c r="HWB5" s="5"/>
      <c r="HWC5" s="5"/>
      <c r="HWD5" s="5"/>
      <c r="HWE5" s="5"/>
      <c r="HWF5" s="5"/>
      <c r="HWG5" s="5"/>
      <c r="HWH5" s="5"/>
      <c r="HWI5" s="5"/>
      <c r="HWJ5" s="5"/>
      <c r="HWK5" s="5"/>
      <c r="HWL5" s="5"/>
      <c r="HWM5" s="5"/>
      <c r="HWN5" s="5"/>
      <c r="HWO5" s="5"/>
      <c r="HWP5" s="5"/>
      <c r="HWQ5" s="5"/>
      <c r="HWR5" s="5"/>
      <c r="HWS5" s="5"/>
      <c r="HWT5" s="5"/>
      <c r="HWU5" s="5"/>
      <c r="HWV5" s="5"/>
      <c r="HWW5" s="5"/>
      <c r="HWX5" s="5"/>
      <c r="HWY5" s="5"/>
      <c r="HWZ5" s="5"/>
      <c r="HXA5" s="5"/>
      <c r="HXB5" s="5"/>
      <c r="HXC5" s="5"/>
      <c r="HXD5" s="5"/>
      <c r="HXE5" s="5"/>
      <c r="HXF5" s="5"/>
      <c r="HXG5" s="5"/>
      <c r="HXH5" s="5"/>
      <c r="HXI5" s="5"/>
      <c r="HXJ5" s="5"/>
      <c r="HXK5" s="5"/>
      <c r="HXL5" s="5"/>
      <c r="HXM5" s="5"/>
      <c r="HXN5" s="5"/>
      <c r="HXO5" s="5"/>
      <c r="HXP5" s="5"/>
      <c r="HXQ5" s="5"/>
      <c r="HXR5" s="5"/>
      <c r="HXS5" s="5"/>
      <c r="HXT5" s="5"/>
      <c r="HXU5" s="5"/>
      <c r="HXV5" s="5"/>
      <c r="HXW5" s="5"/>
      <c r="HXX5" s="5"/>
      <c r="HXY5" s="5"/>
      <c r="HXZ5" s="5"/>
      <c r="HYA5" s="5"/>
      <c r="HYB5" s="5"/>
      <c r="HYC5" s="5"/>
      <c r="HYD5" s="5"/>
      <c r="HYE5" s="5"/>
      <c r="HYF5" s="5"/>
      <c r="HYG5" s="5"/>
      <c r="HYH5" s="5"/>
      <c r="HYI5" s="5"/>
      <c r="HYJ5" s="5"/>
      <c r="HYK5" s="5"/>
      <c r="HYL5" s="5"/>
      <c r="HYM5" s="5"/>
      <c r="HYN5" s="5"/>
      <c r="HYO5" s="5"/>
      <c r="HYP5" s="5"/>
      <c r="HYQ5" s="5"/>
      <c r="HYR5" s="5"/>
      <c r="HYS5" s="5"/>
      <c r="HYT5" s="5"/>
      <c r="HYU5" s="5"/>
      <c r="HYV5" s="5"/>
      <c r="HYW5" s="5"/>
      <c r="HYX5" s="5"/>
      <c r="HYY5" s="5"/>
      <c r="HYZ5" s="5"/>
      <c r="HZA5" s="5"/>
      <c r="HZB5" s="5"/>
      <c r="HZC5" s="5"/>
      <c r="HZD5" s="5"/>
      <c r="HZE5" s="5"/>
      <c r="HZF5" s="5"/>
      <c r="HZG5" s="5"/>
      <c r="HZH5" s="5"/>
      <c r="HZI5" s="5"/>
      <c r="HZJ5" s="5"/>
      <c r="HZK5" s="5"/>
      <c r="HZL5" s="5"/>
      <c r="HZM5" s="5"/>
      <c r="HZN5" s="5"/>
      <c r="HZO5" s="5"/>
      <c r="HZP5" s="5"/>
      <c r="HZQ5" s="5"/>
      <c r="HZR5" s="5"/>
      <c r="HZS5" s="5"/>
      <c r="HZT5" s="5"/>
      <c r="HZU5" s="5"/>
      <c r="HZV5" s="5"/>
      <c r="HZW5" s="5"/>
      <c r="HZX5" s="5"/>
      <c r="HZY5" s="5"/>
      <c r="HZZ5" s="5"/>
      <c r="IAA5" s="5"/>
      <c r="IAB5" s="5"/>
      <c r="IAC5" s="5"/>
      <c r="IAD5" s="5"/>
      <c r="IAE5" s="5"/>
      <c r="IAF5" s="5"/>
      <c r="IAG5" s="5"/>
      <c r="IAH5" s="5"/>
      <c r="IAI5" s="5"/>
      <c r="IAJ5" s="5"/>
      <c r="IAK5" s="5"/>
      <c r="IAL5" s="5"/>
      <c r="IAM5" s="5"/>
      <c r="IAN5" s="5"/>
      <c r="IAO5" s="5"/>
      <c r="IAP5" s="5"/>
      <c r="IAQ5" s="5"/>
      <c r="IAR5" s="5"/>
      <c r="IAS5" s="5"/>
      <c r="IAT5" s="5"/>
      <c r="IAU5" s="5"/>
      <c r="IAV5" s="5"/>
      <c r="IAW5" s="5"/>
      <c r="IAX5" s="5"/>
      <c r="IAY5" s="5"/>
      <c r="IAZ5" s="5"/>
      <c r="IBA5" s="5"/>
      <c r="IBB5" s="5"/>
      <c r="IBC5" s="5"/>
      <c r="IBD5" s="5"/>
      <c r="IBE5" s="5"/>
      <c r="IBF5" s="5"/>
      <c r="IBG5" s="5"/>
      <c r="IBH5" s="5"/>
      <c r="IBI5" s="5"/>
      <c r="IBJ5" s="5"/>
      <c r="IBK5" s="5"/>
      <c r="IBL5" s="5"/>
      <c r="IBM5" s="5"/>
      <c r="IBN5" s="5"/>
      <c r="IBO5" s="5"/>
      <c r="IBP5" s="5"/>
      <c r="IBQ5" s="5"/>
      <c r="IBR5" s="5"/>
      <c r="IBS5" s="5"/>
      <c r="IBT5" s="5"/>
      <c r="IBU5" s="5"/>
      <c r="IBV5" s="5"/>
      <c r="IBW5" s="5"/>
      <c r="IBX5" s="5"/>
      <c r="IBY5" s="5"/>
      <c r="IBZ5" s="5"/>
      <c r="ICA5" s="5"/>
      <c r="ICB5" s="5"/>
      <c r="ICC5" s="5"/>
      <c r="ICD5" s="5"/>
      <c r="ICE5" s="5"/>
      <c r="ICF5" s="5"/>
      <c r="ICG5" s="5"/>
      <c r="ICH5" s="5"/>
      <c r="ICI5" s="5"/>
      <c r="ICJ5" s="5"/>
      <c r="ICK5" s="5"/>
      <c r="ICL5" s="5"/>
      <c r="ICM5" s="5"/>
      <c r="ICN5" s="5"/>
      <c r="ICO5" s="5"/>
      <c r="ICP5" s="5"/>
      <c r="ICQ5" s="5"/>
      <c r="ICR5" s="5"/>
      <c r="ICS5" s="5"/>
      <c r="ICT5" s="5"/>
      <c r="ICU5" s="5"/>
      <c r="ICV5" s="5"/>
      <c r="ICW5" s="5"/>
      <c r="ICX5" s="5"/>
      <c r="ICY5" s="5"/>
      <c r="ICZ5" s="5"/>
      <c r="IDA5" s="5"/>
      <c r="IDB5" s="5"/>
      <c r="IDC5" s="5"/>
      <c r="IDD5" s="5"/>
      <c r="IDE5" s="5"/>
      <c r="IDF5" s="5"/>
      <c r="IDG5" s="5"/>
      <c r="IDH5" s="5"/>
      <c r="IDI5" s="5"/>
      <c r="IDJ5" s="5"/>
      <c r="IDK5" s="5"/>
      <c r="IDL5" s="5"/>
      <c r="IDM5" s="5"/>
      <c r="IDN5" s="5"/>
      <c r="IDO5" s="5"/>
      <c r="IDP5" s="5"/>
      <c r="IDQ5" s="5"/>
      <c r="IDR5" s="5"/>
      <c r="IDS5" s="5"/>
      <c r="IDT5" s="5"/>
      <c r="IDU5" s="5"/>
      <c r="IDV5" s="5"/>
      <c r="IDW5" s="5"/>
      <c r="IDX5" s="5"/>
      <c r="IDY5" s="5"/>
      <c r="IDZ5" s="5"/>
      <c r="IEA5" s="5"/>
      <c r="IEB5" s="5"/>
      <c r="IEC5" s="5"/>
      <c r="IED5" s="5"/>
      <c r="IEE5" s="5"/>
      <c r="IEF5" s="5"/>
      <c r="IEG5" s="5"/>
      <c r="IEH5" s="5"/>
      <c r="IEI5" s="5"/>
      <c r="IEJ5" s="5"/>
      <c r="IEK5" s="5"/>
      <c r="IEL5" s="5"/>
      <c r="IEM5" s="5"/>
      <c r="IEN5" s="5"/>
      <c r="IEO5" s="5"/>
      <c r="IEP5" s="5"/>
      <c r="IEQ5" s="5"/>
      <c r="IER5" s="5"/>
      <c r="IES5" s="5"/>
      <c r="IET5" s="5"/>
      <c r="IEU5" s="5"/>
      <c r="IEV5" s="5"/>
      <c r="IEW5" s="5"/>
      <c r="IEX5" s="5"/>
      <c r="IEY5" s="5"/>
      <c r="IEZ5" s="5"/>
      <c r="IFA5" s="5"/>
      <c r="IFB5" s="5"/>
      <c r="IFC5" s="5"/>
      <c r="IFD5" s="5"/>
      <c r="IFE5" s="5"/>
      <c r="IFF5" s="5"/>
      <c r="IFG5" s="5"/>
      <c r="IFH5" s="5"/>
      <c r="IFI5" s="5"/>
      <c r="IFJ5" s="5"/>
      <c r="IFK5" s="5"/>
      <c r="IFL5" s="5"/>
      <c r="IFM5" s="5"/>
      <c r="IFN5" s="5"/>
      <c r="IFO5" s="5"/>
      <c r="IFP5" s="5"/>
      <c r="IFQ5" s="5"/>
      <c r="IFR5" s="5"/>
      <c r="IFS5" s="5"/>
      <c r="IFT5" s="5"/>
      <c r="IFU5" s="5"/>
      <c r="IFV5" s="5"/>
      <c r="IFW5" s="5"/>
      <c r="IFX5" s="5"/>
      <c r="IFY5" s="5"/>
      <c r="IFZ5" s="5"/>
      <c r="IGA5" s="5"/>
      <c r="IGB5" s="5"/>
      <c r="IGC5" s="5"/>
      <c r="IGD5" s="5"/>
      <c r="IGE5" s="5"/>
      <c r="IGF5" s="5"/>
      <c r="IGG5" s="5"/>
      <c r="IGH5" s="5"/>
      <c r="IGI5" s="5"/>
      <c r="IGJ5" s="5"/>
      <c r="IGK5" s="5"/>
      <c r="IGL5" s="5"/>
      <c r="IGM5" s="5"/>
      <c r="IGN5" s="5"/>
      <c r="IGO5" s="5"/>
      <c r="IGP5" s="5"/>
      <c r="IGQ5" s="5"/>
      <c r="IGR5" s="5"/>
      <c r="IGS5" s="5"/>
      <c r="IGT5" s="5"/>
      <c r="IGU5" s="5"/>
      <c r="IGV5" s="5"/>
      <c r="IGW5" s="5"/>
      <c r="IGX5" s="5"/>
      <c r="IGY5" s="5"/>
      <c r="IGZ5" s="5"/>
      <c r="IHA5" s="5"/>
      <c r="IHB5" s="5"/>
      <c r="IHC5" s="5"/>
      <c r="IHD5" s="5"/>
      <c r="IHE5" s="5"/>
      <c r="IHF5" s="5"/>
      <c r="IHG5" s="5"/>
      <c r="IHH5" s="5"/>
      <c r="IHI5" s="5"/>
      <c r="IHJ5" s="5"/>
      <c r="IHK5" s="5"/>
      <c r="IHL5" s="5"/>
      <c r="IHM5" s="5"/>
      <c r="IHN5" s="5"/>
      <c r="IHO5" s="5"/>
      <c r="IHP5" s="5"/>
      <c r="IHQ5" s="5"/>
      <c r="IHR5" s="5"/>
      <c r="IHS5" s="5"/>
      <c r="IHT5" s="5"/>
      <c r="IHU5" s="5"/>
      <c r="IHV5" s="5"/>
      <c r="IHW5" s="5"/>
      <c r="IHX5" s="5"/>
      <c r="IHY5" s="5"/>
      <c r="IHZ5" s="5"/>
      <c r="IIA5" s="5"/>
      <c r="IIB5" s="5"/>
      <c r="IIC5" s="5"/>
      <c r="IID5" s="5"/>
      <c r="IIE5" s="5"/>
      <c r="IIF5" s="5"/>
      <c r="IIG5" s="5"/>
      <c r="IIH5" s="5"/>
      <c r="III5" s="5"/>
      <c r="IIJ5" s="5"/>
      <c r="IIK5" s="5"/>
      <c r="IIL5" s="5"/>
      <c r="IIM5" s="5"/>
      <c r="IIN5" s="5"/>
      <c r="IIO5" s="5"/>
      <c r="IIP5" s="5"/>
      <c r="IIQ5" s="5"/>
      <c r="IIR5" s="5"/>
      <c r="IIS5" s="5"/>
      <c r="IIT5" s="5"/>
      <c r="IIU5" s="5"/>
      <c r="IIV5" s="5"/>
      <c r="IIW5" s="5"/>
      <c r="IIX5" s="5"/>
      <c r="IIY5" s="5"/>
      <c r="IIZ5" s="5"/>
      <c r="IJA5" s="5"/>
      <c r="IJB5" s="5"/>
      <c r="IJC5" s="5"/>
      <c r="IJD5" s="5"/>
      <c r="IJE5" s="5"/>
      <c r="IJF5" s="5"/>
      <c r="IJG5" s="5"/>
      <c r="IJH5" s="5"/>
      <c r="IJI5" s="5"/>
      <c r="IJJ5" s="5"/>
      <c r="IJK5" s="5"/>
      <c r="IJL5" s="5"/>
      <c r="IJM5" s="5"/>
      <c r="IJN5" s="5"/>
      <c r="IJO5" s="5"/>
      <c r="IJP5" s="5"/>
      <c r="IJQ5" s="5"/>
      <c r="IJR5" s="5"/>
      <c r="IJS5" s="5"/>
      <c r="IJT5" s="5"/>
      <c r="IJU5" s="5"/>
      <c r="IJV5" s="5"/>
      <c r="IJW5" s="5"/>
      <c r="IJX5" s="5"/>
      <c r="IJY5" s="5"/>
      <c r="IJZ5" s="5"/>
      <c r="IKA5" s="5"/>
      <c r="IKB5" s="5"/>
      <c r="IKC5" s="5"/>
      <c r="IKD5" s="5"/>
      <c r="IKE5" s="5"/>
      <c r="IKF5" s="5"/>
      <c r="IKG5" s="5"/>
      <c r="IKH5" s="5"/>
      <c r="IKI5" s="5"/>
      <c r="IKJ5" s="5"/>
      <c r="IKK5" s="5"/>
      <c r="IKL5" s="5"/>
      <c r="IKM5" s="5"/>
      <c r="IKN5" s="5"/>
      <c r="IKO5" s="5"/>
      <c r="IKP5" s="5"/>
      <c r="IKQ5" s="5"/>
      <c r="IKR5" s="5"/>
      <c r="IKS5" s="5"/>
      <c r="IKT5" s="5"/>
      <c r="IKU5" s="5"/>
      <c r="IKV5" s="5"/>
      <c r="IKW5" s="5"/>
      <c r="IKX5" s="5"/>
      <c r="IKY5" s="5"/>
      <c r="IKZ5" s="5"/>
      <c r="ILA5" s="5"/>
      <c r="ILB5" s="5"/>
      <c r="ILC5" s="5"/>
      <c r="ILD5" s="5"/>
      <c r="ILE5" s="5"/>
      <c r="ILF5" s="5"/>
      <c r="ILG5" s="5"/>
      <c r="ILH5" s="5"/>
      <c r="ILI5" s="5"/>
      <c r="ILJ5" s="5"/>
      <c r="ILK5" s="5"/>
      <c r="ILL5" s="5"/>
      <c r="ILM5" s="5"/>
      <c r="ILN5" s="5"/>
      <c r="ILO5" s="5"/>
      <c r="ILP5" s="5"/>
      <c r="ILQ5" s="5"/>
      <c r="ILR5" s="5"/>
      <c r="ILS5" s="5"/>
      <c r="ILT5" s="5"/>
      <c r="ILU5" s="5"/>
      <c r="ILV5" s="5"/>
      <c r="ILW5" s="5"/>
      <c r="ILX5" s="5"/>
      <c r="ILY5" s="5"/>
      <c r="ILZ5" s="5"/>
      <c r="IMA5" s="5"/>
      <c r="IMB5" s="5"/>
      <c r="IMC5" s="5"/>
      <c r="IMD5" s="5"/>
      <c r="IME5" s="5"/>
      <c r="IMF5" s="5"/>
      <c r="IMG5" s="5"/>
      <c r="IMH5" s="5"/>
      <c r="IMI5" s="5"/>
      <c r="IMJ5" s="5"/>
      <c r="IMK5" s="5"/>
      <c r="IML5" s="5"/>
      <c r="IMM5" s="5"/>
      <c r="IMN5" s="5"/>
      <c r="IMO5" s="5"/>
      <c r="IMP5" s="5"/>
      <c r="IMQ5" s="5"/>
      <c r="IMR5" s="5"/>
      <c r="IMS5" s="5"/>
      <c r="IMT5" s="5"/>
      <c r="IMU5" s="5"/>
      <c r="IMV5" s="5"/>
      <c r="IMW5" s="5"/>
      <c r="IMX5" s="5"/>
      <c r="IMY5" s="5"/>
      <c r="IMZ5" s="5"/>
      <c r="INA5" s="5"/>
      <c r="INB5" s="5"/>
      <c r="INC5" s="5"/>
      <c r="IND5" s="5"/>
      <c r="INE5" s="5"/>
      <c r="INF5" s="5"/>
      <c r="ING5" s="5"/>
      <c r="INH5" s="5"/>
      <c r="INI5" s="5"/>
      <c r="INJ5" s="5"/>
      <c r="INK5" s="5"/>
      <c r="INL5" s="5"/>
      <c r="INM5" s="5"/>
      <c r="INN5" s="5"/>
      <c r="INO5" s="5"/>
      <c r="INP5" s="5"/>
      <c r="INQ5" s="5"/>
      <c r="INR5" s="5"/>
      <c r="INS5" s="5"/>
      <c r="INT5" s="5"/>
      <c r="INU5" s="5"/>
      <c r="INV5" s="5"/>
      <c r="INW5" s="5"/>
      <c r="INX5" s="5"/>
      <c r="INY5" s="5"/>
      <c r="INZ5" s="5"/>
      <c r="IOA5" s="5"/>
      <c r="IOB5" s="5"/>
      <c r="IOC5" s="5"/>
      <c r="IOD5" s="5"/>
      <c r="IOE5" s="5"/>
      <c r="IOF5" s="5"/>
      <c r="IOG5" s="5"/>
      <c r="IOH5" s="5"/>
      <c r="IOI5" s="5"/>
      <c r="IOJ5" s="5"/>
      <c r="IOK5" s="5"/>
      <c r="IOL5" s="5"/>
      <c r="IOM5" s="5"/>
      <c r="ION5" s="5"/>
      <c r="IOO5" s="5"/>
      <c r="IOP5" s="5"/>
      <c r="IOQ5" s="5"/>
      <c r="IOR5" s="5"/>
      <c r="IOS5" s="5"/>
      <c r="IOT5" s="5"/>
      <c r="IOU5" s="5"/>
      <c r="IOV5" s="5"/>
      <c r="IOW5" s="5"/>
      <c r="IOX5" s="5"/>
      <c r="IOY5" s="5"/>
      <c r="IOZ5" s="5"/>
      <c r="IPA5" s="5"/>
      <c r="IPB5" s="5"/>
      <c r="IPC5" s="5"/>
      <c r="IPD5" s="5"/>
      <c r="IPE5" s="5"/>
      <c r="IPF5" s="5"/>
      <c r="IPG5" s="5"/>
      <c r="IPH5" s="5"/>
      <c r="IPI5" s="5"/>
      <c r="IPJ5" s="5"/>
      <c r="IPK5" s="5"/>
      <c r="IPL5" s="5"/>
      <c r="IPM5" s="5"/>
      <c r="IPN5" s="5"/>
      <c r="IPO5" s="5"/>
      <c r="IPP5" s="5"/>
      <c r="IPQ5" s="5"/>
      <c r="IPR5" s="5"/>
      <c r="IPS5" s="5"/>
      <c r="IPT5" s="5"/>
      <c r="IPU5" s="5"/>
      <c r="IPV5" s="5"/>
      <c r="IPW5" s="5"/>
      <c r="IPX5" s="5"/>
      <c r="IPY5" s="5"/>
      <c r="IPZ5" s="5"/>
      <c r="IQA5" s="5"/>
      <c r="IQB5" s="5"/>
      <c r="IQC5" s="5"/>
      <c r="IQD5" s="5"/>
      <c r="IQE5" s="5"/>
      <c r="IQF5" s="5"/>
      <c r="IQG5" s="5"/>
      <c r="IQH5" s="5"/>
      <c r="IQI5" s="5"/>
      <c r="IQJ5" s="5"/>
      <c r="IQK5" s="5"/>
      <c r="IQL5" s="5"/>
      <c r="IQM5" s="5"/>
      <c r="IQN5" s="5"/>
      <c r="IQO5" s="5"/>
      <c r="IQP5" s="5"/>
      <c r="IQQ5" s="5"/>
      <c r="IQR5" s="5"/>
      <c r="IQS5" s="5"/>
      <c r="IQT5" s="5"/>
      <c r="IQU5" s="5"/>
      <c r="IQV5" s="5"/>
      <c r="IQW5" s="5"/>
      <c r="IQX5" s="5"/>
      <c r="IQY5" s="5"/>
      <c r="IQZ5" s="5"/>
      <c r="IRA5" s="5"/>
      <c r="IRB5" s="5"/>
      <c r="IRC5" s="5"/>
      <c r="IRD5" s="5"/>
      <c r="IRE5" s="5"/>
      <c r="IRF5" s="5"/>
      <c r="IRG5" s="5"/>
      <c r="IRH5" s="5"/>
      <c r="IRI5" s="5"/>
      <c r="IRJ5" s="5"/>
      <c r="IRK5" s="5"/>
      <c r="IRL5" s="5"/>
      <c r="IRM5" s="5"/>
      <c r="IRN5" s="5"/>
      <c r="IRO5" s="5"/>
      <c r="IRP5" s="5"/>
      <c r="IRQ5" s="5"/>
      <c r="IRR5" s="5"/>
      <c r="IRS5" s="5"/>
      <c r="IRT5" s="5"/>
      <c r="IRU5" s="5"/>
      <c r="IRV5" s="5"/>
      <c r="IRW5" s="5"/>
      <c r="IRX5" s="5"/>
      <c r="IRY5" s="5"/>
      <c r="IRZ5" s="5"/>
      <c r="ISA5" s="5"/>
      <c r="ISB5" s="5"/>
      <c r="ISC5" s="5"/>
      <c r="ISD5" s="5"/>
      <c r="ISE5" s="5"/>
      <c r="ISF5" s="5"/>
      <c r="ISG5" s="5"/>
      <c r="ISH5" s="5"/>
      <c r="ISI5" s="5"/>
      <c r="ISJ5" s="5"/>
      <c r="ISK5" s="5"/>
      <c r="ISL5" s="5"/>
      <c r="ISM5" s="5"/>
      <c r="ISN5" s="5"/>
      <c r="ISO5" s="5"/>
      <c r="ISP5" s="5"/>
      <c r="ISQ5" s="5"/>
      <c r="ISR5" s="5"/>
      <c r="ISS5" s="5"/>
      <c r="IST5" s="5"/>
      <c r="ISU5" s="5"/>
      <c r="ISV5" s="5"/>
      <c r="ISW5" s="5"/>
      <c r="ISX5" s="5"/>
      <c r="ISY5" s="5"/>
      <c r="ISZ5" s="5"/>
      <c r="ITA5" s="5"/>
      <c r="ITB5" s="5"/>
      <c r="ITC5" s="5"/>
      <c r="ITD5" s="5"/>
      <c r="ITE5" s="5"/>
      <c r="ITF5" s="5"/>
      <c r="ITG5" s="5"/>
      <c r="ITH5" s="5"/>
      <c r="ITI5" s="5"/>
      <c r="ITJ5" s="5"/>
      <c r="ITK5" s="5"/>
      <c r="ITL5" s="5"/>
      <c r="ITM5" s="5"/>
      <c r="ITN5" s="5"/>
      <c r="ITO5" s="5"/>
      <c r="ITP5" s="5"/>
      <c r="ITQ5" s="5"/>
      <c r="ITR5" s="5"/>
      <c r="ITS5" s="5"/>
      <c r="ITT5" s="5"/>
      <c r="ITU5" s="5"/>
      <c r="ITV5" s="5"/>
      <c r="ITW5" s="5"/>
      <c r="ITX5" s="5"/>
      <c r="ITY5" s="5"/>
      <c r="ITZ5" s="5"/>
      <c r="IUA5" s="5"/>
      <c r="IUB5" s="5"/>
      <c r="IUC5" s="5"/>
      <c r="IUD5" s="5"/>
      <c r="IUE5" s="5"/>
      <c r="IUF5" s="5"/>
      <c r="IUG5" s="5"/>
      <c r="IUH5" s="5"/>
      <c r="IUI5" s="5"/>
      <c r="IUJ5" s="5"/>
      <c r="IUK5" s="5"/>
      <c r="IUL5" s="5"/>
      <c r="IUM5" s="5"/>
      <c r="IUN5" s="5"/>
      <c r="IUO5" s="5"/>
      <c r="IUP5" s="5"/>
      <c r="IUQ5" s="5"/>
      <c r="IUR5" s="5"/>
      <c r="IUS5" s="5"/>
      <c r="IUT5" s="5"/>
      <c r="IUU5" s="5"/>
      <c r="IUV5" s="5"/>
      <c r="IUW5" s="5"/>
      <c r="IUX5" s="5"/>
      <c r="IUY5" s="5"/>
      <c r="IUZ5" s="5"/>
      <c r="IVA5" s="5"/>
      <c r="IVB5" s="5"/>
      <c r="IVC5" s="5"/>
      <c r="IVD5" s="5"/>
      <c r="IVE5" s="5"/>
      <c r="IVF5" s="5"/>
      <c r="IVG5" s="5"/>
      <c r="IVH5" s="5"/>
      <c r="IVI5" s="5"/>
      <c r="IVJ5" s="5"/>
      <c r="IVK5" s="5"/>
      <c r="IVL5" s="5"/>
      <c r="IVM5" s="5"/>
      <c r="IVN5" s="5"/>
      <c r="IVO5" s="5"/>
      <c r="IVP5" s="5"/>
      <c r="IVQ5" s="5"/>
      <c r="IVR5" s="5"/>
      <c r="IVS5" s="5"/>
      <c r="IVT5" s="5"/>
      <c r="IVU5" s="5"/>
      <c r="IVV5" s="5"/>
      <c r="IVW5" s="5"/>
      <c r="IVX5" s="5"/>
      <c r="IVY5" s="5"/>
      <c r="IVZ5" s="5"/>
      <c r="IWA5" s="5"/>
      <c r="IWB5" s="5"/>
      <c r="IWC5" s="5"/>
      <c r="IWD5" s="5"/>
      <c r="IWE5" s="5"/>
      <c r="IWF5" s="5"/>
      <c r="IWG5" s="5"/>
      <c r="IWH5" s="5"/>
      <c r="IWI5" s="5"/>
      <c r="IWJ5" s="5"/>
      <c r="IWK5" s="5"/>
      <c r="IWL5" s="5"/>
      <c r="IWM5" s="5"/>
      <c r="IWN5" s="5"/>
      <c r="IWO5" s="5"/>
      <c r="IWP5" s="5"/>
      <c r="IWQ5" s="5"/>
      <c r="IWR5" s="5"/>
      <c r="IWS5" s="5"/>
      <c r="IWT5" s="5"/>
      <c r="IWU5" s="5"/>
      <c r="IWV5" s="5"/>
      <c r="IWW5" s="5"/>
      <c r="IWX5" s="5"/>
      <c r="IWY5" s="5"/>
      <c r="IWZ5" s="5"/>
      <c r="IXA5" s="5"/>
      <c r="IXB5" s="5"/>
      <c r="IXC5" s="5"/>
      <c r="IXD5" s="5"/>
      <c r="IXE5" s="5"/>
      <c r="IXF5" s="5"/>
      <c r="IXG5" s="5"/>
      <c r="IXH5" s="5"/>
      <c r="IXI5" s="5"/>
      <c r="IXJ5" s="5"/>
      <c r="IXK5" s="5"/>
      <c r="IXL5" s="5"/>
      <c r="IXM5" s="5"/>
      <c r="IXN5" s="5"/>
      <c r="IXO5" s="5"/>
      <c r="IXP5" s="5"/>
      <c r="IXQ5" s="5"/>
      <c r="IXR5" s="5"/>
      <c r="IXS5" s="5"/>
      <c r="IXT5" s="5"/>
      <c r="IXU5" s="5"/>
      <c r="IXV5" s="5"/>
      <c r="IXW5" s="5"/>
      <c r="IXX5" s="5"/>
      <c r="IXY5" s="5"/>
      <c r="IXZ5" s="5"/>
      <c r="IYA5" s="5"/>
      <c r="IYB5" s="5"/>
      <c r="IYC5" s="5"/>
      <c r="IYD5" s="5"/>
      <c r="IYE5" s="5"/>
      <c r="IYF5" s="5"/>
      <c r="IYG5" s="5"/>
      <c r="IYH5" s="5"/>
      <c r="IYI5" s="5"/>
      <c r="IYJ5" s="5"/>
      <c r="IYK5" s="5"/>
      <c r="IYL5" s="5"/>
      <c r="IYM5" s="5"/>
      <c r="IYN5" s="5"/>
      <c r="IYO5" s="5"/>
      <c r="IYP5" s="5"/>
      <c r="IYQ5" s="5"/>
      <c r="IYR5" s="5"/>
      <c r="IYS5" s="5"/>
      <c r="IYT5" s="5"/>
      <c r="IYU5" s="5"/>
      <c r="IYV5" s="5"/>
      <c r="IYW5" s="5"/>
      <c r="IYX5" s="5"/>
      <c r="IYY5" s="5"/>
      <c r="IYZ5" s="5"/>
      <c r="IZA5" s="5"/>
      <c r="IZB5" s="5"/>
      <c r="IZC5" s="5"/>
      <c r="IZD5" s="5"/>
      <c r="IZE5" s="5"/>
      <c r="IZF5" s="5"/>
      <c r="IZG5" s="5"/>
      <c r="IZH5" s="5"/>
      <c r="IZI5" s="5"/>
      <c r="IZJ5" s="5"/>
      <c r="IZK5" s="5"/>
      <c r="IZL5" s="5"/>
      <c r="IZM5" s="5"/>
      <c r="IZN5" s="5"/>
      <c r="IZO5" s="5"/>
      <c r="IZP5" s="5"/>
      <c r="IZQ5" s="5"/>
      <c r="IZR5" s="5"/>
      <c r="IZS5" s="5"/>
      <c r="IZT5" s="5"/>
      <c r="IZU5" s="5"/>
      <c r="IZV5" s="5"/>
      <c r="IZW5" s="5"/>
      <c r="IZX5" s="5"/>
      <c r="IZY5" s="5"/>
      <c r="IZZ5" s="5"/>
      <c r="JAA5" s="5"/>
      <c r="JAB5" s="5"/>
      <c r="JAC5" s="5"/>
      <c r="JAD5" s="5"/>
      <c r="JAE5" s="5"/>
      <c r="JAF5" s="5"/>
      <c r="JAG5" s="5"/>
      <c r="JAH5" s="5"/>
      <c r="JAI5" s="5"/>
      <c r="JAJ5" s="5"/>
      <c r="JAK5" s="5"/>
      <c r="JAL5" s="5"/>
      <c r="JAM5" s="5"/>
      <c r="JAN5" s="5"/>
      <c r="JAO5" s="5"/>
      <c r="JAP5" s="5"/>
      <c r="JAQ5" s="5"/>
      <c r="JAR5" s="5"/>
      <c r="JAS5" s="5"/>
      <c r="JAT5" s="5"/>
      <c r="JAU5" s="5"/>
      <c r="JAV5" s="5"/>
      <c r="JAW5" s="5"/>
      <c r="JAX5" s="5"/>
      <c r="JAY5" s="5"/>
      <c r="JAZ5" s="5"/>
      <c r="JBA5" s="5"/>
      <c r="JBB5" s="5"/>
      <c r="JBC5" s="5"/>
      <c r="JBD5" s="5"/>
      <c r="JBE5" s="5"/>
      <c r="JBF5" s="5"/>
      <c r="JBG5" s="5"/>
      <c r="JBH5" s="5"/>
      <c r="JBI5" s="5"/>
      <c r="JBJ5" s="5"/>
      <c r="JBK5" s="5"/>
      <c r="JBL5" s="5"/>
      <c r="JBM5" s="5"/>
      <c r="JBN5" s="5"/>
      <c r="JBO5" s="5"/>
      <c r="JBP5" s="5"/>
      <c r="JBQ5" s="5"/>
      <c r="JBR5" s="5"/>
      <c r="JBS5" s="5"/>
      <c r="JBT5" s="5"/>
      <c r="JBU5" s="5"/>
      <c r="JBV5" s="5"/>
      <c r="JBW5" s="5"/>
      <c r="JBX5" s="5"/>
      <c r="JBY5" s="5"/>
      <c r="JBZ5" s="5"/>
      <c r="JCA5" s="5"/>
      <c r="JCB5" s="5"/>
      <c r="JCC5" s="5"/>
      <c r="JCD5" s="5"/>
      <c r="JCE5" s="5"/>
      <c r="JCF5" s="5"/>
      <c r="JCG5" s="5"/>
      <c r="JCH5" s="5"/>
      <c r="JCI5" s="5"/>
      <c r="JCJ5" s="5"/>
      <c r="JCK5" s="5"/>
      <c r="JCL5" s="5"/>
      <c r="JCM5" s="5"/>
      <c r="JCN5" s="5"/>
      <c r="JCO5" s="5"/>
      <c r="JCP5" s="5"/>
      <c r="JCQ5" s="5"/>
      <c r="JCR5" s="5"/>
      <c r="JCS5" s="5"/>
      <c r="JCT5" s="5"/>
      <c r="JCU5" s="5"/>
      <c r="JCV5" s="5"/>
      <c r="JCW5" s="5"/>
      <c r="JCX5" s="5"/>
      <c r="JCY5" s="5"/>
      <c r="JCZ5" s="5"/>
      <c r="JDA5" s="5"/>
      <c r="JDB5" s="5"/>
      <c r="JDC5" s="5"/>
      <c r="JDD5" s="5"/>
      <c r="JDE5" s="5"/>
      <c r="JDF5" s="5"/>
      <c r="JDG5" s="5"/>
      <c r="JDH5" s="5"/>
      <c r="JDI5" s="5"/>
      <c r="JDJ5" s="5"/>
      <c r="JDK5" s="5"/>
      <c r="JDL5" s="5"/>
      <c r="JDM5" s="5"/>
      <c r="JDN5" s="5"/>
      <c r="JDO5" s="5"/>
      <c r="JDP5" s="5"/>
      <c r="JDQ5" s="5"/>
      <c r="JDR5" s="5"/>
      <c r="JDS5" s="5"/>
      <c r="JDT5" s="5"/>
      <c r="JDU5" s="5"/>
      <c r="JDV5" s="5"/>
      <c r="JDW5" s="5"/>
      <c r="JDX5" s="5"/>
      <c r="JDY5" s="5"/>
      <c r="JDZ5" s="5"/>
      <c r="JEA5" s="5"/>
      <c r="JEB5" s="5"/>
      <c r="JEC5" s="5"/>
      <c r="JED5" s="5"/>
      <c r="JEE5" s="5"/>
      <c r="JEF5" s="5"/>
      <c r="JEG5" s="5"/>
      <c r="JEH5" s="5"/>
      <c r="JEI5" s="5"/>
      <c r="JEJ5" s="5"/>
      <c r="JEK5" s="5"/>
      <c r="JEL5" s="5"/>
      <c r="JEM5" s="5"/>
      <c r="JEN5" s="5"/>
      <c r="JEO5" s="5"/>
      <c r="JEP5" s="5"/>
      <c r="JEQ5" s="5"/>
      <c r="JER5" s="5"/>
      <c r="JES5" s="5"/>
      <c r="JET5" s="5"/>
      <c r="JEU5" s="5"/>
      <c r="JEV5" s="5"/>
      <c r="JEW5" s="5"/>
      <c r="JEX5" s="5"/>
      <c r="JEY5" s="5"/>
      <c r="JEZ5" s="5"/>
      <c r="JFA5" s="5"/>
      <c r="JFB5" s="5"/>
      <c r="JFC5" s="5"/>
      <c r="JFD5" s="5"/>
      <c r="JFE5" s="5"/>
      <c r="JFF5" s="5"/>
      <c r="JFG5" s="5"/>
      <c r="JFH5" s="5"/>
      <c r="JFI5" s="5"/>
      <c r="JFJ5" s="5"/>
      <c r="JFK5" s="5"/>
      <c r="JFL5" s="5"/>
      <c r="JFM5" s="5"/>
      <c r="JFN5" s="5"/>
      <c r="JFO5" s="5"/>
      <c r="JFP5" s="5"/>
      <c r="JFQ5" s="5"/>
      <c r="JFR5" s="5"/>
      <c r="JFS5" s="5"/>
      <c r="JFT5" s="5"/>
      <c r="JFU5" s="5"/>
      <c r="JFV5" s="5"/>
      <c r="JFW5" s="5"/>
      <c r="JFX5" s="5"/>
      <c r="JFY5" s="5"/>
      <c r="JFZ5" s="5"/>
      <c r="JGA5" s="5"/>
      <c r="JGB5" s="5"/>
      <c r="JGC5" s="5"/>
      <c r="JGD5" s="5"/>
      <c r="JGE5" s="5"/>
      <c r="JGF5" s="5"/>
      <c r="JGG5" s="5"/>
      <c r="JGH5" s="5"/>
      <c r="JGI5" s="5"/>
      <c r="JGJ5" s="5"/>
      <c r="JGK5" s="5"/>
      <c r="JGL5" s="5"/>
      <c r="JGM5" s="5"/>
      <c r="JGN5" s="5"/>
      <c r="JGO5" s="5"/>
      <c r="JGP5" s="5"/>
      <c r="JGQ5" s="5"/>
      <c r="JGR5" s="5"/>
      <c r="JGS5" s="5"/>
      <c r="JGT5" s="5"/>
      <c r="JGU5" s="5"/>
      <c r="JGV5" s="5"/>
      <c r="JGW5" s="5"/>
      <c r="JGX5" s="5"/>
      <c r="JGY5" s="5"/>
      <c r="JGZ5" s="5"/>
      <c r="JHA5" s="5"/>
      <c r="JHB5" s="5"/>
      <c r="JHC5" s="5"/>
      <c r="JHD5" s="5"/>
      <c r="JHE5" s="5"/>
      <c r="JHF5" s="5"/>
      <c r="JHG5" s="5"/>
      <c r="JHH5" s="5"/>
      <c r="JHI5" s="5"/>
      <c r="JHJ5" s="5"/>
      <c r="JHK5" s="5"/>
      <c r="JHL5" s="5"/>
      <c r="JHM5" s="5"/>
      <c r="JHN5" s="5"/>
      <c r="JHO5" s="5"/>
      <c r="JHP5" s="5"/>
      <c r="JHQ5" s="5"/>
      <c r="JHR5" s="5"/>
      <c r="JHS5" s="5"/>
      <c r="JHT5" s="5"/>
      <c r="JHU5" s="5"/>
      <c r="JHV5" s="5"/>
      <c r="JHW5" s="5"/>
      <c r="JHX5" s="5"/>
      <c r="JHY5" s="5"/>
      <c r="JHZ5" s="5"/>
      <c r="JIA5" s="5"/>
      <c r="JIB5" s="5"/>
      <c r="JIC5" s="5"/>
      <c r="JID5" s="5"/>
      <c r="JIE5" s="5"/>
      <c r="JIF5" s="5"/>
      <c r="JIG5" s="5"/>
      <c r="JIH5" s="5"/>
      <c r="JII5" s="5"/>
      <c r="JIJ5" s="5"/>
      <c r="JIK5" s="5"/>
      <c r="JIL5" s="5"/>
      <c r="JIM5" s="5"/>
      <c r="JIN5" s="5"/>
      <c r="JIO5" s="5"/>
      <c r="JIP5" s="5"/>
      <c r="JIQ5" s="5"/>
      <c r="JIR5" s="5"/>
      <c r="JIS5" s="5"/>
      <c r="JIT5" s="5"/>
      <c r="JIU5" s="5"/>
      <c r="JIV5" s="5"/>
      <c r="JIW5" s="5"/>
      <c r="JIX5" s="5"/>
      <c r="JIY5" s="5"/>
      <c r="JIZ5" s="5"/>
      <c r="JJA5" s="5"/>
      <c r="JJB5" s="5"/>
      <c r="JJC5" s="5"/>
      <c r="JJD5" s="5"/>
      <c r="JJE5" s="5"/>
      <c r="JJF5" s="5"/>
      <c r="JJG5" s="5"/>
      <c r="JJH5" s="5"/>
      <c r="JJI5" s="5"/>
      <c r="JJJ5" s="5"/>
      <c r="JJK5" s="5"/>
      <c r="JJL5" s="5"/>
      <c r="JJM5" s="5"/>
      <c r="JJN5" s="5"/>
      <c r="JJO5" s="5"/>
      <c r="JJP5" s="5"/>
      <c r="JJQ5" s="5"/>
      <c r="JJR5" s="5"/>
      <c r="JJS5" s="5"/>
      <c r="JJT5" s="5"/>
      <c r="JJU5" s="5"/>
      <c r="JJV5" s="5"/>
      <c r="JJW5" s="5"/>
      <c r="JJX5" s="5"/>
      <c r="JJY5" s="5"/>
      <c r="JJZ5" s="5"/>
      <c r="JKA5" s="5"/>
      <c r="JKB5" s="5"/>
      <c r="JKC5" s="5"/>
      <c r="JKD5" s="5"/>
      <c r="JKE5" s="5"/>
      <c r="JKF5" s="5"/>
      <c r="JKG5" s="5"/>
      <c r="JKH5" s="5"/>
      <c r="JKI5" s="5"/>
      <c r="JKJ5" s="5"/>
      <c r="JKK5" s="5"/>
      <c r="JKL5" s="5"/>
      <c r="JKM5" s="5"/>
      <c r="JKN5" s="5"/>
      <c r="JKO5" s="5"/>
      <c r="JKP5" s="5"/>
      <c r="JKQ5" s="5"/>
      <c r="JKR5" s="5"/>
      <c r="JKS5" s="5"/>
      <c r="JKT5" s="5"/>
      <c r="JKU5" s="5"/>
      <c r="JKV5" s="5"/>
      <c r="JKW5" s="5"/>
      <c r="JKX5" s="5"/>
      <c r="JKY5" s="5"/>
      <c r="JKZ5" s="5"/>
      <c r="JLA5" s="5"/>
      <c r="JLB5" s="5"/>
      <c r="JLC5" s="5"/>
      <c r="JLD5" s="5"/>
      <c r="JLE5" s="5"/>
      <c r="JLF5" s="5"/>
      <c r="JLG5" s="5"/>
      <c r="JLH5" s="5"/>
      <c r="JLI5" s="5"/>
      <c r="JLJ5" s="5"/>
      <c r="JLK5" s="5"/>
      <c r="JLL5" s="5"/>
      <c r="JLM5" s="5"/>
      <c r="JLN5" s="5"/>
      <c r="JLO5" s="5"/>
      <c r="JLP5" s="5"/>
      <c r="JLQ5" s="5"/>
      <c r="JLR5" s="5"/>
      <c r="JLS5" s="5"/>
      <c r="JLT5" s="5"/>
      <c r="JLU5" s="5"/>
      <c r="JLV5" s="5"/>
      <c r="JLW5" s="5"/>
      <c r="JLX5" s="5"/>
      <c r="JLY5" s="5"/>
      <c r="JLZ5" s="5"/>
      <c r="JMA5" s="5"/>
      <c r="JMB5" s="5"/>
      <c r="JMC5" s="5"/>
      <c r="JMD5" s="5"/>
      <c r="JME5" s="5"/>
      <c r="JMF5" s="5"/>
      <c r="JMG5" s="5"/>
      <c r="JMH5" s="5"/>
      <c r="JMI5" s="5"/>
      <c r="JMJ5" s="5"/>
      <c r="JMK5" s="5"/>
      <c r="JML5" s="5"/>
      <c r="JMM5" s="5"/>
      <c r="JMN5" s="5"/>
      <c r="JMO5" s="5"/>
      <c r="JMP5" s="5"/>
      <c r="JMQ5" s="5"/>
      <c r="JMR5" s="5"/>
      <c r="JMS5" s="5"/>
      <c r="JMT5" s="5"/>
      <c r="JMU5" s="5"/>
      <c r="JMV5" s="5"/>
      <c r="JMW5" s="5"/>
      <c r="JMX5" s="5"/>
      <c r="JMY5" s="5"/>
      <c r="JMZ5" s="5"/>
      <c r="JNA5" s="5"/>
      <c r="JNB5" s="5"/>
      <c r="JNC5" s="5"/>
      <c r="JND5" s="5"/>
      <c r="JNE5" s="5"/>
      <c r="JNF5" s="5"/>
      <c r="JNG5" s="5"/>
      <c r="JNH5" s="5"/>
      <c r="JNI5" s="5"/>
      <c r="JNJ5" s="5"/>
      <c r="JNK5" s="5"/>
      <c r="JNL5" s="5"/>
      <c r="JNM5" s="5"/>
      <c r="JNN5" s="5"/>
      <c r="JNO5" s="5"/>
      <c r="JNP5" s="5"/>
      <c r="JNQ5" s="5"/>
      <c r="JNR5" s="5"/>
      <c r="JNS5" s="5"/>
      <c r="JNT5" s="5"/>
      <c r="JNU5" s="5"/>
      <c r="JNV5" s="5"/>
      <c r="JNW5" s="5"/>
      <c r="JNX5" s="5"/>
      <c r="JNY5" s="5"/>
      <c r="JNZ5" s="5"/>
      <c r="JOA5" s="5"/>
      <c r="JOB5" s="5"/>
      <c r="JOC5" s="5"/>
      <c r="JOD5" s="5"/>
      <c r="JOE5" s="5"/>
      <c r="JOF5" s="5"/>
      <c r="JOG5" s="5"/>
      <c r="JOH5" s="5"/>
      <c r="JOI5" s="5"/>
      <c r="JOJ5" s="5"/>
      <c r="JOK5" s="5"/>
      <c r="JOL5" s="5"/>
      <c r="JOM5" s="5"/>
      <c r="JON5" s="5"/>
      <c r="JOO5" s="5"/>
      <c r="JOP5" s="5"/>
      <c r="JOQ5" s="5"/>
      <c r="JOR5" s="5"/>
      <c r="JOS5" s="5"/>
      <c r="JOT5" s="5"/>
      <c r="JOU5" s="5"/>
      <c r="JOV5" s="5"/>
      <c r="JOW5" s="5"/>
      <c r="JOX5" s="5"/>
      <c r="JOY5" s="5"/>
      <c r="JOZ5" s="5"/>
      <c r="JPA5" s="5"/>
      <c r="JPB5" s="5"/>
      <c r="JPC5" s="5"/>
      <c r="JPD5" s="5"/>
      <c r="JPE5" s="5"/>
      <c r="JPF5" s="5"/>
      <c r="JPG5" s="5"/>
      <c r="JPH5" s="5"/>
      <c r="JPI5" s="5"/>
      <c r="JPJ5" s="5"/>
      <c r="JPK5" s="5"/>
      <c r="JPL5" s="5"/>
      <c r="JPM5" s="5"/>
      <c r="JPN5" s="5"/>
      <c r="JPO5" s="5"/>
      <c r="JPP5" s="5"/>
      <c r="JPQ5" s="5"/>
      <c r="JPR5" s="5"/>
      <c r="JPS5" s="5"/>
      <c r="JPT5" s="5"/>
      <c r="JPU5" s="5"/>
      <c r="JPV5" s="5"/>
      <c r="JPW5" s="5"/>
      <c r="JPX5" s="5"/>
      <c r="JPY5" s="5"/>
      <c r="JPZ5" s="5"/>
      <c r="JQA5" s="5"/>
      <c r="JQB5" s="5"/>
      <c r="JQC5" s="5"/>
      <c r="JQD5" s="5"/>
      <c r="JQE5" s="5"/>
      <c r="JQF5" s="5"/>
      <c r="JQG5" s="5"/>
      <c r="JQH5" s="5"/>
      <c r="JQI5" s="5"/>
      <c r="JQJ5" s="5"/>
      <c r="JQK5" s="5"/>
      <c r="JQL5" s="5"/>
      <c r="JQM5" s="5"/>
      <c r="JQN5" s="5"/>
      <c r="JQO5" s="5"/>
      <c r="JQP5" s="5"/>
      <c r="JQQ5" s="5"/>
      <c r="JQR5" s="5"/>
      <c r="JQS5" s="5"/>
      <c r="JQT5" s="5"/>
      <c r="JQU5" s="5"/>
      <c r="JQV5" s="5"/>
      <c r="JQW5" s="5"/>
      <c r="JQX5" s="5"/>
      <c r="JQY5" s="5"/>
      <c r="JQZ5" s="5"/>
      <c r="JRA5" s="5"/>
      <c r="JRB5" s="5"/>
      <c r="JRC5" s="5"/>
      <c r="JRD5" s="5"/>
      <c r="JRE5" s="5"/>
      <c r="JRF5" s="5"/>
      <c r="JRG5" s="5"/>
      <c r="JRH5" s="5"/>
      <c r="JRI5" s="5"/>
      <c r="JRJ5" s="5"/>
      <c r="JRK5" s="5"/>
      <c r="JRL5" s="5"/>
      <c r="JRM5" s="5"/>
      <c r="JRN5" s="5"/>
      <c r="JRO5" s="5"/>
      <c r="JRP5" s="5"/>
      <c r="JRQ5" s="5"/>
      <c r="JRR5" s="5"/>
      <c r="JRS5" s="5"/>
      <c r="JRT5" s="5"/>
      <c r="JRU5" s="5"/>
      <c r="JRV5" s="5"/>
      <c r="JRW5" s="5"/>
      <c r="JRX5" s="5"/>
      <c r="JRY5" s="5"/>
      <c r="JRZ5" s="5"/>
      <c r="JSA5" s="5"/>
      <c r="JSB5" s="5"/>
      <c r="JSC5" s="5"/>
      <c r="JSD5" s="5"/>
      <c r="JSE5" s="5"/>
      <c r="JSF5" s="5"/>
      <c r="JSG5" s="5"/>
      <c r="JSH5" s="5"/>
      <c r="JSI5" s="5"/>
      <c r="JSJ5" s="5"/>
      <c r="JSK5" s="5"/>
      <c r="JSL5" s="5"/>
      <c r="JSM5" s="5"/>
      <c r="JSN5" s="5"/>
      <c r="JSO5" s="5"/>
      <c r="JSP5" s="5"/>
      <c r="JSQ5" s="5"/>
      <c r="JSR5" s="5"/>
      <c r="JSS5" s="5"/>
      <c r="JST5" s="5"/>
      <c r="JSU5" s="5"/>
      <c r="JSV5" s="5"/>
      <c r="JSW5" s="5"/>
      <c r="JSX5" s="5"/>
      <c r="JSY5" s="5"/>
      <c r="JSZ5" s="5"/>
      <c r="JTA5" s="5"/>
      <c r="JTB5" s="5"/>
      <c r="JTC5" s="5"/>
      <c r="JTD5" s="5"/>
      <c r="JTE5" s="5"/>
      <c r="JTF5" s="5"/>
      <c r="JTG5" s="5"/>
      <c r="JTH5" s="5"/>
      <c r="JTI5" s="5"/>
      <c r="JTJ5" s="5"/>
      <c r="JTK5" s="5"/>
      <c r="JTL5" s="5"/>
      <c r="JTM5" s="5"/>
      <c r="JTN5" s="5"/>
      <c r="JTO5" s="5"/>
      <c r="JTP5" s="5"/>
      <c r="JTQ5" s="5"/>
      <c r="JTR5" s="5"/>
      <c r="JTS5" s="5"/>
      <c r="JTT5" s="5"/>
      <c r="JTU5" s="5"/>
      <c r="JTV5" s="5"/>
      <c r="JTW5" s="5"/>
      <c r="JTX5" s="5"/>
      <c r="JTY5" s="5"/>
      <c r="JTZ5" s="5"/>
      <c r="JUA5" s="5"/>
      <c r="JUB5" s="5"/>
      <c r="JUC5" s="5"/>
      <c r="JUD5" s="5"/>
      <c r="JUE5" s="5"/>
      <c r="JUF5" s="5"/>
      <c r="JUG5" s="5"/>
      <c r="JUH5" s="5"/>
      <c r="JUI5" s="5"/>
      <c r="JUJ5" s="5"/>
      <c r="JUK5" s="5"/>
      <c r="JUL5" s="5"/>
      <c r="JUM5" s="5"/>
      <c r="JUN5" s="5"/>
      <c r="JUO5" s="5"/>
      <c r="JUP5" s="5"/>
      <c r="JUQ5" s="5"/>
      <c r="JUR5" s="5"/>
      <c r="JUS5" s="5"/>
      <c r="JUT5" s="5"/>
      <c r="JUU5" s="5"/>
      <c r="JUV5" s="5"/>
      <c r="JUW5" s="5"/>
      <c r="JUX5" s="5"/>
      <c r="JUY5" s="5"/>
      <c r="JUZ5" s="5"/>
      <c r="JVA5" s="5"/>
      <c r="JVB5" s="5"/>
      <c r="JVC5" s="5"/>
      <c r="JVD5" s="5"/>
      <c r="JVE5" s="5"/>
      <c r="JVF5" s="5"/>
      <c r="JVG5" s="5"/>
      <c r="JVH5" s="5"/>
      <c r="JVI5" s="5"/>
      <c r="JVJ5" s="5"/>
      <c r="JVK5" s="5"/>
      <c r="JVL5" s="5"/>
      <c r="JVM5" s="5"/>
      <c r="JVN5" s="5"/>
      <c r="JVO5" s="5"/>
      <c r="JVP5" s="5"/>
      <c r="JVQ5" s="5"/>
      <c r="JVR5" s="5"/>
      <c r="JVS5" s="5"/>
      <c r="JVT5" s="5"/>
      <c r="JVU5" s="5"/>
      <c r="JVV5" s="5"/>
      <c r="JVW5" s="5"/>
      <c r="JVX5" s="5"/>
      <c r="JVY5" s="5"/>
      <c r="JVZ5" s="5"/>
      <c r="JWA5" s="5"/>
      <c r="JWB5" s="5"/>
      <c r="JWC5" s="5"/>
      <c r="JWD5" s="5"/>
      <c r="JWE5" s="5"/>
      <c r="JWF5" s="5"/>
      <c r="JWG5" s="5"/>
      <c r="JWH5" s="5"/>
      <c r="JWI5" s="5"/>
      <c r="JWJ5" s="5"/>
      <c r="JWK5" s="5"/>
      <c r="JWL5" s="5"/>
      <c r="JWM5" s="5"/>
      <c r="JWN5" s="5"/>
      <c r="JWO5" s="5"/>
      <c r="JWP5" s="5"/>
      <c r="JWQ5" s="5"/>
      <c r="JWR5" s="5"/>
      <c r="JWS5" s="5"/>
      <c r="JWT5" s="5"/>
      <c r="JWU5" s="5"/>
      <c r="JWV5" s="5"/>
      <c r="JWW5" s="5"/>
      <c r="JWX5" s="5"/>
      <c r="JWY5" s="5"/>
      <c r="JWZ5" s="5"/>
      <c r="JXA5" s="5"/>
      <c r="JXB5" s="5"/>
      <c r="JXC5" s="5"/>
      <c r="JXD5" s="5"/>
      <c r="JXE5" s="5"/>
      <c r="JXF5" s="5"/>
      <c r="JXG5" s="5"/>
      <c r="JXH5" s="5"/>
      <c r="JXI5" s="5"/>
      <c r="JXJ5" s="5"/>
      <c r="JXK5" s="5"/>
      <c r="JXL5" s="5"/>
      <c r="JXM5" s="5"/>
      <c r="JXN5" s="5"/>
      <c r="JXO5" s="5"/>
      <c r="JXP5" s="5"/>
      <c r="JXQ5" s="5"/>
      <c r="JXR5" s="5"/>
      <c r="JXS5" s="5"/>
      <c r="JXT5" s="5"/>
      <c r="JXU5" s="5"/>
      <c r="JXV5" s="5"/>
      <c r="JXW5" s="5"/>
      <c r="JXX5" s="5"/>
      <c r="JXY5" s="5"/>
      <c r="JXZ5" s="5"/>
      <c r="JYA5" s="5"/>
      <c r="JYB5" s="5"/>
      <c r="JYC5" s="5"/>
      <c r="JYD5" s="5"/>
      <c r="JYE5" s="5"/>
      <c r="JYF5" s="5"/>
      <c r="JYG5" s="5"/>
      <c r="JYH5" s="5"/>
      <c r="JYI5" s="5"/>
      <c r="JYJ5" s="5"/>
      <c r="JYK5" s="5"/>
      <c r="JYL5" s="5"/>
      <c r="JYM5" s="5"/>
      <c r="JYN5" s="5"/>
      <c r="JYO5" s="5"/>
      <c r="JYP5" s="5"/>
      <c r="JYQ5" s="5"/>
      <c r="JYR5" s="5"/>
      <c r="JYS5" s="5"/>
      <c r="JYT5" s="5"/>
      <c r="JYU5" s="5"/>
      <c r="JYV5" s="5"/>
      <c r="JYW5" s="5"/>
      <c r="JYX5" s="5"/>
      <c r="JYY5" s="5"/>
      <c r="JYZ5" s="5"/>
      <c r="JZA5" s="5"/>
      <c r="JZB5" s="5"/>
      <c r="JZC5" s="5"/>
      <c r="JZD5" s="5"/>
      <c r="JZE5" s="5"/>
      <c r="JZF5" s="5"/>
      <c r="JZG5" s="5"/>
      <c r="JZH5" s="5"/>
      <c r="JZI5" s="5"/>
      <c r="JZJ5" s="5"/>
      <c r="JZK5" s="5"/>
      <c r="JZL5" s="5"/>
      <c r="JZM5" s="5"/>
      <c r="JZN5" s="5"/>
      <c r="JZO5" s="5"/>
      <c r="JZP5" s="5"/>
      <c r="JZQ5" s="5"/>
      <c r="JZR5" s="5"/>
      <c r="JZS5" s="5"/>
      <c r="JZT5" s="5"/>
      <c r="JZU5" s="5"/>
      <c r="JZV5" s="5"/>
      <c r="JZW5" s="5"/>
      <c r="JZX5" s="5"/>
      <c r="JZY5" s="5"/>
      <c r="JZZ5" s="5"/>
      <c r="KAA5" s="5"/>
      <c r="KAB5" s="5"/>
      <c r="KAC5" s="5"/>
      <c r="KAD5" s="5"/>
      <c r="KAE5" s="5"/>
      <c r="KAF5" s="5"/>
      <c r="KAG5" s="5"/>
      <c r="KAH5" s="5"/>
      <c r="KAI5" s="5"/>
      <c r="KAJ5" s="5"/>
      <c r="KAK5" s="5"/>
      <c r="KAL5" s="5"/>
      <c r="KAM5" s="5"/>
      <c r="KAN5" s="5"/>
      <c r="KAO5" s="5"/>
      <c r="KAP5" s="5"/>
      <c r="KAQ5" s="5"/>
      <c r="KAR5" s="5"/>
      <c r="KAS5" s="5"/>
      <c r="KAT5" s="5"/>
      <c r="KAU5" s="5"/>
      <c r="KAV5" s="5"/>
      <c r="KAW5" s="5"/>
      <c r="KAX5" s="5"/>
      <c r="KAY5" s="5"/>
      <c r="KAZ5" s="5"/>
      <c r="KBA5" s="5"/>
      <c r="KBB5" s="5"/>
      <c r="KBC5" s="5"/>
      <c r="KBD5" s="5"/>
      <c r="KBE5" s="5"/>
      <c r="KBF5" s="5"/>
      <c r="KBG5" s="5"/>
      <c r="KBH5" s="5"/>
      <c r="KBI5" s="5"/>
      <c r="KBJ5" s="5"/>
      <c r="KBK5" s="5"/>
      <c r="KBL5" s="5"/>
      <c r="KBM5" s="5"/>
      <c r="KBN5" s="5"/>
      <c r="KBO5" s="5"/>
      <c r="KBP5" s="5"/>
      <c r="KBQ5" s="5"/>
      <c r="KBR5" s="5"/>
      <c r="KBS5" s="5"/>
      <c r="KBT5" s="5"/>
      <c r="KBU5" s="5"/>
      <c r="KBV5" s="5"/>
      <c r="KBW5" s="5"/>
      <c r="KBX5" s="5"/>
      <c r="KBY5" s="5"/>
      <c r="KBZ5" s="5"/>
      <c r="KCA5" s="5"/>
      <c r="KCB5" s="5"/>
      <c r="KCC5" s="5"/>
      <c r="KCD5" s="5"/>
      <c r="KCE5" s="5"/>
      <c r="KCF5" s="5"/>
      <c r="KCG5" s="5"/>
      <c r="KCH5" s="5"/>
      <c r="KCI5" s="5"/>
      <c r="KCJ5" s="5"/>
      <c r="KCK5" s="5"/>
      <c r="KCL5" s="5"/>
      <c r="KCM5" s="5"/>
      <c r="KCN5" s="5"/>
      <c r="KCO5" s="5"/>
      <c r="KCP5" s="5"/>
      <c r="KCQ5" s="5"/>
      <c r="KCR5" s="5"/>
      <c r="KCS5" s="5"/>
      <c r="KCT5" s="5"/>
      <c r="KCU5" s="5"/>
      <c r="KCV5" s="5"/>
      <c r="KCW5" s="5"/>
      <c r="KCX5" s="5"/>
      <c r="KCY5" s="5"/>
      <c r="KCZ5" s="5"/>
      <c r="KDA5" s="5"/>
      <c r="KDB5" s="5"/>
      <c r="KDC5" s="5"/>
      <c r="KDD5" s="5"/>
      <c r="KDE5" s="5"/>
      <c r="KDF5" s="5"/>
      <c r="KDG5" s="5"/>
      <c r="KDH5" s="5"/>
      <c r="KDI5" s="5"/>
      <c r="KDJ5" s="5"/>
      <c r="KDK5" s="5"/>
      <c r="KDL5" s="5"/>
      <c r="KDM5" s="5"/>
      <c r="KDN5" s="5"/>
      <c r="KDO5" s="5"/>
      <c r="KDP5" s="5"/>
      <c r="KDQ5" s="5"/>
      <c r="KDR5" s="5"/>
      <c r="KDS5" s="5"/>
      <c r="KDT5" s="5"/>
      <c r="KDU5" s="5"/>
      <c r="KDV5" s="5"/>
      <c r="KDW5" s="5"/>
      <c r="KDX5" s="5"/>
      <c r="KDY5" s="5"/>
      <c r="KDZ5" s="5"/>
      <c r="KEA5" s="5"/>
      <c r="KEB5" s="5"/>
      <c r="KEC5" s="5"/>
      <c r="KED5" s="5"/>
      <c r="KEE5" s="5"/>
      <c r="KEF5" s="5"/>
      <c r="KEG5" s="5"/>
      <c r="KEH5" s="5"/>
      <c r="KEI5" s="5"/>
      <c r="KEJ5" s="5"/>
      <c r="KEK5" s="5"/>
      <c r="KEL5" s="5"/>
      <c r="KEM5" s="5"/>
      <c r="KEN5" s="5"/>
      <c r="KEO5" s="5"/>
      <c r="KEP5" s="5"/>
      <c r="KEQ5" s="5"/>
      <c r="KER5" s="5"/>
      <c r="KES5" s="5"/>
      <c r="KET5" s="5"/>
      <c r="KEU5" s="5"/>
      <c r="KEV5" s="5"/>
      <c r="KEW5" s="5"/>
      <c r="KEX5" s="5"/>
      <c r="KEY5" s="5"/>
      <c r="KEZ5" s="5"/>
      <c r="KFA5" s="5"/>
      <c r="KFB5" s="5"/>
      <c r="KFC5" s="5"/>
      <c r="KFD5" s="5"/>
      <c r="KFE5" s="5"/>
      <c r="KFF5" s="5"/>
      <c r="KFG5" s="5"/>
      <c r="KFH5" s="5"/>
      <c r="KFI5" s="5"/>
      <c r="KFJ5" s="5"/>
      <c r="KFK5" s="5"/>
      <c r="KFL5" s="5"/>
      <c r="KFM5" s="5"/>
      <c r="KFN5" s="5"/>
      <c r="KFO5" s="5"/>
      <c r="KFP5" s="5"/>
      <c r="KFQ5" s="5"/>
      <c r="KFR5" s="5"/>
      <c r="KFS5" s="5"/>
      <c r="KFT5" s="5"/>
      <c r="KFU5" s="5"/>
      <c r="KFV5" s="5"/>
      <c r="KFW5" s="5"/>
      <c r="KFX5" s="5"/>
      <c r="KFY5" s="5"/>
      <c r="KFZ5" s="5"/>
      <c r="KGA5" s="5"/>
      <c r="KGB5" s="5"/>
      <c r="KGC5" s="5"/>
      <c r="KGD5" s="5"/>
      <c r="KGE5" s="5"/>
      <c r="KGF5" s="5"/>
      <c r="KGG5" s="5"/>
      <c r="KGH5" s="5"/>
      <c r="KGI5" s="5"/>
      <c r="KGJ5" s="5"/>
      <c r="KGK5" s="5"/>
      <c r="KGL5" s="5"/>
      <c r="KGM5" s="5"/>
      <c r="KGN5" s="5"/>
      <c r="KGO5" s="5"/>
      <c r="KGP5" s="5"/>
      <c r="KGQ5" s="5"/>
      <c r="KGR5" s="5"/>
      <c r="KGS5" s="5"/>
      <c r="KGT5" s="5"/>
      <c r="KGU5" s="5"/>
      <c r="KGV5" s="5"/>
      <c r="KGW5" s="5"/>
      <c r="KGX5" s="5"/>
      <c r="KGY5" s="5"/>
      <c r="KGZ5" s="5"/>
      <c r="KHA5" s="5"/>
      <c r="KHB5" s="5"/>
      <c r="KHC5" s="5"/>
      <c r="KHD5" s="5"/>
      <c r="KHE5" s="5"/>
      <c r="KHF5" s="5"/>
      <c r="KHG5" s="5"/>
      <c r="KHH5" s="5"/>
      <c r="KHI5" s="5"/>
      <c r="KHJ5" s="5"/>
      <c r="KHK5" s="5"/>
      <c r="KHL5" s="5"/>
      <c r="KHM5" s="5"/>
      <c r="KHN5" s="5"/>
      <c r="KHO5" s="5"/>
      <c r="KHP5" s="5"/>
      <c r="KHQ5" s="5"/>
      <c r="KHR5" s="5"/>
      <c r="KHS5" s="5"/>
      <c r="KHT5" s="5"/>
      <c r="KHU5" s="5"/>
      <c r="KHV5" s="5"/>
      <c r="KHW5" s="5"/>
      <c r="KHX5" s="5"/>
      <c r="KHY5" s="5"/>
      <c r="KHZ5" s="5"/>
      <c r="KIA5" s="5"/>
      <c r="KIB5" s="5"/>
      <c r="KIC5" s="5"/>
      <c r="KID5" s="5"/>
      <c r="KIE5" s="5"/>
      <c r="KIF5" s="5"/>
      <c r="KIG5" s="5"/>
      <c r="KIH5" s="5"/>
      <c r="KII5" s="5"/>
      <c r="KIJ5" s="5"/>
      <c r="KIK5" s="5"/>
      <c r="KIL5" s="5"/>
      <c r="KIM5" s="5"/>
      <c r="KIN5" s="5"/>
      <c r="KIO5" s="5"/>
      <c r="KIP5" s="5"/>
      <c r="KIQ5" s="5"/>
      <c r="KIR5" s="5"/>
      <c r="KIS5" s="5"/>
      <c r="KIT5" s="5"/>
      <c r="KIU5" s="5"/>
      <c r="KIV5" s="5"/>
      <c r="KIW5" s="5"/>
      <c r="KIX5" s="5"/>
      <c r="KIY5" s="5"/>
      <c r="KIZ5" s="5"/>
      <c r="KJA5" s="5"/>
      <c r="KJB5" s="5"/>
      <c r="KJC5" s="5"/>
      <c r="KJD5" s="5"/>
      <c r="KJE5" s="5"/>
      <c r="KJF5" s="5"/>
      <c r="KJG5" s="5"/>
      <c r="KJH5" s="5"/>
      <c r="KJI5" s="5"/>
      <c r="KJJ5" s="5"/>
      <c r="KJK5" s="5"/>
      <c r="KJL5" s="5"/>
      <c r="KJM5" s="5"/>
      <c r="KJN5" s="5"/>
      <c r="KJO5" s="5"/>
      <c r="KJP5" s="5"/>
      <c r="KJQ5" s="5"/>
      <c r="KJR5" s="5"/>
      <c r="KJS5" s="5"/>
      <c r="KJT5" s="5"/>
      <c r="KJU5" s="5"/>
      <c r="KJV5" s="5"/>
      <c r="KJW5" s="5"/>
      <c r="KJX5" s="5"/>
      <c r="KJY5" s="5"/>
      <c r="KJZ5" s="5"/>
      <c r="KKA5" s="5"/>
      <c r="KKB5" s="5"/>
      <c r="KKC5" s="5"/>
      <c r="KKD5" s="5"/>
      <c r="KKE5" s="5"/>
      <c r="KKF5" s="5"/>
      <c r="KKG5" s="5"/>
      <c r="KKH5" s="5"/>
      <c r="KKI5" s="5"/>
      <c r="KKJ5" s="5"/>
      <c r="KKK5" s="5"/>
      <c r="KKL5" s="5"/>
      <c r="KKM5" s="5"/>
      <c r="KKN5" s="5"/>
      <c r="KKO5" s="5"/>
      <c r="KKP5" s="5"/>
      <c r="KKQ5" s="5"/>
      <c r="KKR5" s="5"/>
      <c r="KKS5" s="5"/>
      <c r="KKT5" s="5"/>
      <c r="KKU5" s="5"/>
      <c r="KKV5" s="5"/>
      <c r="KKW5" s="5"/>
      <c r="KKX5" s="5"/>
      <c r="KKY5" s="5"/>
      <c r="KKZ5" s="5"/>
      <c r="KLA5" s="5"/>
      <c r="KLB5" s="5"/>
      <c r="KLC5" s="5"/>
      <c r="KLD5" s="5"/>
      <c r="KLE5" s="5"/>
      <c r="KLF5" s="5"/>
      <c r="KLG5" s="5"/>
      <c r="KLH5" s="5"/>
      <c r="KLI5" s="5"/>
      <c r="KLJ5" s="5"/>
      <c r="KLK5" s="5"/>
      <c r="KLL5" s="5"/>
      <c r="KLM5" s="5"/>
      <c r="KLN5" s="5"/>
      <c r="KLO5" s="5"/>
      <c r="KLP5" s="5"/>
      <c r="KLQ5" s="5"/>
      <c r="KLR5" s="5"/>
      <c r="KLS5" s="5"/>
      <c r="KLT5" s="5"/>
      <c r="KLU5" s="5"/>
      <c r="KLV5" s="5"/>
      <c r="KLW5" s="5"/>
      <c r="KLX5" s="5"/>
      <c r="KLY5" s="5"/>
      <c r="KLZ5" s="5"/>
      <c r="KMA5" s="5"/>
      <c r="KMB5" s="5"/>
      <c r="KMC5" s="5"/>
      <c r="KMD5" s="5"/>
      <c r="KME5" s="5"/>
      <c r="KMF5" s="5"/>
      <c r="KMG5" s="5"/>
      <c r="KMH5" s="5"/>
      <c r="KMI5" s="5"/>
      <c r="KMJ5" s="5"/>
      <c r="KMK5" s="5"/>
      <c r="KML5" s="5"/>
      <c r="KMM5" s="5"/>
      <c r="KMN5" s="5"/>
      <c r="KMO5" s="5"/>
      <c r="KMP5" s="5"/>
      <c r="KMQ5" s="5"/>
      <c r="KMR5" s="5"/>
      <c r="KMS5" s="5"/>
      <c r="KMT5" s="5"/>
      <c r="KMU5" s="5"/>
      <c r="KMV5" s="5"/>
      <c r="KMW5" s="5"/>
      <c r="KMX5" s="5"/>
      <c r="KMY5" s="5"/>
      <c r="KMZ5" s="5"/>
      <c r="KNA5" s="5"/>
      <c r="KNB5" s="5"/>
      <c r="KNC5" s="5"/>
      <c r="KND5" s="5"/>
      <c r="KNE5" s="5"/>
      <c r="KNF5" s="5"/>
      <c r="KNG5" s="5"/>
      <c r="KNH5" s="5"/>
      <c r="KNI5" s="5"/>
      <c r="KNJ5" s="5"/>
      <c r="KNK5" s="5"/>
      <c r="KNL5" s="5"/>
      <c r="KNM5" s="5"/>
      <c r="KNN5" s="5"/>
      <c r="KNO5" s="5"/>
      <c r="KNP5" s="5"/>
      <c r="KNQ5" s="5"/>
      <c r="KNR5" s="5"/>
      <c r="KNS5" s="5"/>
      <c r="KNT5" s="5"/>
      <c r="KNU5" s="5"/>
      <c r="KNV5" s="5"/>
      <c r="KNW5" s="5"/>
      <c r="KNX5" s="5"/>
      <c r="KNY5" s="5"/>
      <c r="KNZ5" s="5"/>
      <c r="KOA5" s="5"/>
      <c r="KOB5" s="5"/>
      <c r="KOC5" s="5"/>
      <c r="KOD5" s="5"/>
      <c r="KOE5" s="5"/>
      <c r="KOF5" s="5"/>
      <c r="KOG5" s="5"/>
      <c r="KOH5" s="5"/>
      <c r="KOI5" s="5"/>
      <c r="KOJ5" s="5"/>
      <c r="KOK5" s="5"/>
      <c r="KOL5" s="5"/>
      <c r="KOM5" s="5"/>
      <c r="KON5" s="5"/>
      <c r="KOO5" s="5"/>
      <c r="KOP5" s="5"/>
      <c r="KOQ5" s="5"/>
      <c r="KOR5" s="5"/>
      <c r="KOS5" s="5"/>
      <c r="KOT5" s="5"/>
      <c r="KOU5" s="5"/>
      <c r="KOV5" s="5"/>
      <c r="KOW5" s="5"/>
      <c r="KOX5" s="5"/>
      <c r="KOY5" s="5"/>
      <c r="KOZ5" s="5"/>
      <c r="KPA5" s="5"/>
      <c r="KPB5" s="5"/>
      <c r="KPC5" s="5"/>
      <c r="KPD5" s="5"/>
      <c r="KPE5" s="5"/>
      <c r="KPF5" s="5"/>
      <c r="KPG5" s="5"/>
      <c r="KPH5" s="5"/>
      <c r="KPI5" s="5"/>
      <c r="KPJ5" s="5"/>
      <c r="KPK5" s="5"/>
      <c r="KPL5" s="5"/>
      <c r="KPM5" s="5"/>
      <c r="KPN5" s="5"/>
      <c r="KPO5" s="5"/>
      <c r="KPP5" s="5"/>
      <c r="KPQ5" s="5"/>
      <c r="KPR5" s="5"/>
      <c r="KPS5" s="5"/>
      <c r="KPT5" s="5"/>
      <c r="KPU5" s="5"/>
      <c r="KPV5" s="5"/>
      <c r="KPW5" s="5"/>
      <c r="KPX5" s="5"/>
      <c r="KPY5" s="5"/>
      <c r="KPZ5" s="5"/>
      <c r="KQA5" s="5"/>
      <c r="KQB5" s="5"/>
      <c r="KQC5" s="5"/>
      <c r="KQD5" s="5"/>
      <c r="KQE5" s="5"/>
      <c r="KQF5" s="5"/>
      <c r="KQG5" s="5"/>
      <c r="KQH5" s="5"/>
      <c r="KQI5" s="5"/>
      <c r="KQJ5" s="5"/>
      <c r="KQK5" s="5"/>
      <c r="KQL5" s="5"/>
      <c r="KQM5" s="5"/>
      <c r="KQN5" s="5"/>
      <c r="KQO5" s="5"/>
      <c r="KQP5" s="5"/>
      <c r="KQQ5" s="5"/>
      <c r="KQR5" s="5"/>
      <c r="KQS5" s="5"/>
      <c r="KQT5" s="5"/>
      <c r="KQU5" s="5"/>
      <c r="KQV5" s="5"/>
      <c r="KQW5" s="5"/>
      <c r="KQX5" s="5"/>
      <c r="KQY5" s="5"/>
      <c r="KQZ5" s="5"/>
      <c r="KRA5" s="5"/>
      <c r="KRB5" s="5"/>
      <c r="KRC5" s="5"/>
      <c r="KRD5" s="5"/>
      <c r="KRE5" s="5"/>
      <c r="KRF5" s="5"/>
      <c r="KRG5" s="5"/>
      <c r="KRH5" s="5"/>
      <c r="KRI5" s="5"/>
      <c r="KRJ5" s="5"/>
      <c r="KRK5" s="5"/>
      <c r="KRL5" s="5"/>
      <c r="KRM5" s="5"/>
      <c r="KRN5" s="5"/>
      <c r="KRO5" s="5"/>
      <c r="KRP5" s="5"/>
      <c r="KRQ5" s="5"/>
      <c r="KRR5" s="5"/>
      <c r="KRS5" s="5"/>
      <c r="KRT5" s="5"/>
      <c r="KRU5" s="5"/>
      <c r="KRV5" s="5"/>
      <c r="KRW5" s="5"/>
      <c r="KRX5" s="5"/>
      <c r="KRY5" s="5"/>
      <c r="KRZ5" s="5"/>
      <c r="KSA5" s="5"/>
      <c r="KSB5" s="5"/>
      <c r="KSC5" s="5"/>
      <c r="KSD5" s="5"/>
      <c r="KSE5" s="5"/>
      <c r="KSF5" s="5"/>
      <c r="KSG5" s="5"/>
      <c r="KSH5" s="5"/>
      <c r="KSI5" s="5"/>
      <c r="KSJ5" s="5"/>
      <c r="KSK5" s="5"/>
      <c r="KSL5" s="5"/>
      <c r="KSM5" s="5"/>
      <c r="KSN5" s="5"/>
      <c r="KSO5" s="5"/>
      <c r="KSP5" s="5"/>
      <c r="KSQ5" s="5"/>
      <c r="KSR5" s="5"/>
      <c r="KSS5" s="5"/>
      <c r="KST5" s="5"/>
      <c r="KSU5" s="5"/>
      <c r="KSV5" s="5"/>
      <c r="KSW5" s="5"/>
      <c r="KSX5" s="5"/>
      <c r="KSY5" s="5"/>
      <c r="KSZ5" s="5"/>
      <c r="KTA5" s="5"/>
      <c r="KTB5" s="5"/>
      <c r="KTC5" s="5"/>
      <c r="KTD5" s="5"/>
      <c r="KTE5" s="5"/>
      <c r="KTF5" s="5"/>
      <c r="KTG5" s="5"/>
      <c r="KTH5" s="5"/>
      <c r="KTI5" s="5"/>
      <c r="KTJ5" s="5"/>
      <c r="KTK5" s="5"/>
      <c r="KTL5" s="5"/>
      <c r="KTM5" s="5"/>
      <c r="KTN5" s="5"/>
      <c r="KTO5" s="5"/>
      <c r="KTP5" s="5"/>
      <c r="KTQ5" s="5"/>
      <c r="KTR5" s="5"/>
      <c r="KTS5" s="5"/>
      <c r="KTT5" s="5"/>
      <c r="KTU5" s="5"/>
      <c r="KTV5" s="5"/>
      <c r="KTW5" s="5"/>
      <c r="KTX5" s="5"/>
      <c r="KTY5" s="5"/>
      <c r="KTZ5" s="5"/>
      <c r="KUA5" s="5"/>
      <c r="KUB5" s="5"/>
      <c r="KUC5" s="5"/>
      <c r="KUD5" s="5"/>
      <c r="KUE5" s="5"/>
      <c r="KUF5" s="5"/>
      <c r="KUG5" s="5"/>
      <c r="KUH5" s="5"/>
      <c r="KUI5" s="5"/>
      <c r="KUJ5" s="5"/>
      <c r="KUK5" s="5"/>
      <c r="KUL5" s="5"/>
      <c r="KUM5" s="5"/>
      <c r="KUN5" s="5"/>
      <c r="KUO5" s="5"/>
      <c r="KUP5" s="5"/>
      <c r="KUQ5" s="5"/>
      <c r="KUR5" s="5"/>
      <c r="KUS5" s="5"/>
      <c r="KUT5" s="5"/>
      <c r="KUU5" s="5"/>
      <c r="KUV5" s="5"/>
      <c r="KUW5" s="5"/>
      <c r="KUX5" s="5"/>
      <c r="KUY5" s="5"/>
      <c r="KUZ5" s="5"/>
      <c r="KVA5" s="5"/>
      <c r="KVB5" s="5"/>
      <c r="KVC5" s="5"/>
      <c r="KVD5" s="5"/>
      <c r="KVE5" s="5"/>
      <c r="KVF5" s="5"/>
      <c r="KVG5" s="5"/>
      <c r="KVH5" s="5"/>
      <c r="KVI5" s="5"/>
      <c r="KVJ5" s="5"/>
      <c r="KVK5" s="5"/>
      <c r="KVL5" s="5"/>
      <c r="KVM5" s="5"/>
      <c r="KVN5" s="5"/>
      <c r="KVO5" s="5"/>
      <c r="KVP5" s="5"/>
      <c r="KVQ5" s="5"/>
      <c r="KVR5" s="5"/>
      <c r="KVS5" s="5"/>
      <c r="KVT5" s="5"/>
      <c r="KVU5" s="5"/>
      <c r="KVV5" s="5"/>
      <c r="KVW5" s="5"/>
      <c r="KVX5" s="5"/>
      <c r="KVY5" s="5"/>
      <c r="KVZ5" s="5"/>
      <c r="KWA5" s="5"/>
      <c r="KWB5" s="5"/>
      <c r="KWC5" s="5"/>
      <c r="KWD5" s="5"/>
      <c r="KWE5" s="5"/>
      <c r="KWF5" s="5"/>
      <c r="KWG5" s="5"/>
      <c r="KWH5" s="5"/>
      <c r="KWI5" s="5"/>
      <c r="KWJ5" s="5"/>
      <c r="KWK5" s="5"/>
      <c r="KWL5" s="5"/>
      <c r="KWM5" s="5"/>
      <c r="KWN5" s="5"/>
      <c r="KWO5" s="5"/>
      <c r="KWP5" s="5"/>
      <c r="KWQ5" s="5"/>
      <c r="KWR5" s="5"/>
      <c r="KWS5" s="5"/>
      <c r="KWT5" s="5"/>
      <c r="KWU5" s="5"/>
      <c r="KWV5" s="5"/>
      <c r="KWW5" s="5"/>
      <c r="KWX5" s="5"/>
      <c r="KWY5" s="5"/>
      <c r="KWZ5" s="5"/>
      <c r="KXA5" s="5"/>
      <c r="KXB5" s="5"/>
      <c r="KXC5" s="5"/>
      <c r="KXD5" s="5"/>
      <c r="KXE5" s="5"/>
      <c r="KXF5" s="5"/>
      <c r="KXG5" s="5"/>
      <c r="KXH5" s="5"/>
      <c r="KXI5" s="5"/>
      <c r="KXJ5" s="5"/>
      <c r="KXK5" s="5"/>
      <c r="KXL5" s="5"/>
      <c r="KXM5" s="5"/>
      <c r="KXN5" s="5"/>
      <c r="KXO5" s="5"/>
      <c r="KXP5" s="5"/>
      <c r="KXQ5" s="5"/>
      <c r="KXR5" s="5"/>
      <c r="KXS5" s="5"/>
      <c r="KXT5" s="5"/>
      <c r="KXU5" s="5"/>
      <c r="KXV5" s="5"/>
      <c r="KXW5" s="5"/>
      <c r="KXX5" s="5"/>
      <c r="KXY5" s="5"/>
      <c r="KXZ5" s="5"/>
      <c r="KYA5" s="5"/>
      <c r="KYB5" s="5"/>
      <c r="KYC5" s="5"/>
      <c r="KYD5" s="5"/>
      <c r="KYE5" s="5"/>
      <c r="KYF5" s="5"/>
      <c r="KYG5" s="5"/>
      <c r="KYH5" s="5"/>
      <c r="KYI5" s="5"/>
      <c r="KYJ5" s="5"/>
      <c r="KYK5" s="5"/>
      <c r="KYL5" s="5"/>
      <c r="KYM5" s="5"/>
      <c r="KYN5" s="5"/>
      <c r="KYO5" s="5"/>
      <c r="KYP5" s="5"/>
      <c r="KYQ5" s="5"/>
      <c r="KYR5" s="5"/>
      <c r="KYS5" s="5"/>
      <c r="KYT5" s="5"/>
      <c r="KYU5" s="5"/>
      <c r="KYV5" s="5"/>
      <c r="KYW5" s="5"/>
      <c r="KYX5" s="5"/>
      <c r="KYY5" s="5"/>
      <c r="KYZ5" s="5"/>
      <c r="KZA5" s="5"/>
      <c r="KZB5" s="5"/>
      <c r="KZC5" s="5"/>
      <c r="KZD5" s="5"/>
      <c r="KZE5" s="5"/>
      <c r="KZF5" s="5"/>
      <c r="KZG5" s="5"/>
      <c r="KZH5" s="5"/>
      <c r="KZI5" s="5"/>
      <c r="KZJ5" s="5"/>
      <c r="KZK5" s="5"/>
      <c r="KZL5" s="5"/>
      <c r="KZM5" s="5"/>
      <c r="KZN5" s="5"/>
      <c r="KZO5" s="5"/>
      <c r="KZP5" s="5"/>
      <c r="KZQ5" s="5"/>
      <c r="KZR5" s="5"/>
      <c r="KZS5" s="5"/>
      <c r="KZT5" s="5"/>
      <c r="KZU5" s="5"/>
      <c r="KZV5" s="5"/>
      <c r="KZW5" s="5"/>
      <c r="KZX5" s="5"/>
      <c r="KZY5" s="5"/>
      <c r="KZZ5" s="5"/>
      <c r="LAA5" s="5"/>
      <c r="LAB5" s="5"/>
      <c r="LAC5" s="5"/>
      <c r="LAD5" s="5"/>
      <c r="LAE5" s="5"/>
      <c r="LAF5" s="5"/>
      <c r="LAG5" s="5"/>
      <c r="LAH5" s="5"/>
      <c r="LAI5" s="5"/>
      <c r="LAJ5" s="5"/>
      <c r="LAK5" s="5"/>
      <c r="LAL5" s="5"/>
      <c r="LAM5" s="5"/>
      <c r="LAN5" s="5"/>
      <c r="LAO5" s="5"/>
      <c r="LAP5" s="5"/>
      <c r="LAQ5" s="5"/>
      <c r="LAR5" s="5"/>
      <c r="LAS5" s="5"/>
      <c r="LAT5" s="5"/>
      <c r="LAU5" s="5"/>
      <c r="LAV5" s="5"/>
      <c r="LAW5" s="5"/>
      <c r="LAX5" s="5"/>
      <c r="LAY5" s="5"/>
      <c r="LAZ5" s="5"/>
      <c r="LBA5" s="5"/>
      <c r="LBB5" s="5"/>
      <c r="LBC5" s="5"/>
      <c r="LBD5" s="5"/>
      <c r="LBE5" s="5"/>
      <c r="LBF5" s="5"/>
      <c r="LBG5" s="5"/>
      <c r="LBH5" s="5"/>
      <c r="LBI5" s="5"/>
      <c r="LBJ5" s="5"/>
      <c r="LBK5" s="5"/>
      <c r="LBL5" s="5"/>
      <c r="LBM5" s="5"/>
      <c r="LBN5" s="5"/>
      <c r="LBO5" s="5"/>
      <c r="LBP5" s="5"/>
      <c r="LBQ5" s="5"/>
      <c r="LBR5" s="5"/>
      <c r="LBS5" s="5"/>
      <c r="LBT5" s="5"/>
      <c r="LBU5" s="5"/>
      <c r="LBV5" s="5"/>
      <c r="LBW5" s="5"/>
      <c r="LBX5" s="5"/>
      <c r="LBY5" s="5"/>
      <c r="LBZ5" s="5"/>
      <c r="LCA5" s="5"/>
      <c r="LCB5" s="5"/>
      <c r="LCC5" s="5"/>
      <c r="LCD5" s="5"/>
      <c r="LCE5" s="5"/>
      <c r="LCF5" s="5"/>
      <c r="LCG5" s="5"/>
      <c r="LCH5" s="5"/>
      <c r="LCI5" s="5"/>
      <c r="LCJ5" s="5"/>
      <c r="LCK5" s="5"/>
      <c r="LCL5" s="5"/>
      <c r="LCM5" s="5"/>
      <c r="LCN5" s="5"/>
      <c r="LCO5" s="5"/>
      <c r="LCP5" s="5"/>
      <c r="LCQ5" s="5"/>
      <c r="LCR5" s="5"/>
      <c r="LCS5" s="5"/>
      <c r="LCT5" s="5"/>
      <c r="LCU5" s="5"/>
      <c r="LCV5" s="5"/>
      <c r="LCW5" s="5"/>
      <c r="LCX5" s="5"/>
      <c r="LCY5" s="5"/>
      <c r="LCZ5" s="5"/>
      <c r="LDA5" s="5"/>
      <c r="LDB5" s="5"/>
      <c r="LDC5" s="5"/>
      <c r="LDD5" s="5"/>
      <c r="LDE5" s="5"/>
      <c r="LDF5" s="5"/>
      <c r="LDG5" s="5"/>
      <c r="LDH5" s="5"/>
      <c r="LDI5" s="5"/>
      <c r="LDJ5" s="5"/>
      <c r="LDK5" s="5"/>
      <c r="LDL5" s="5"/>
      <c r="LDM5" s="5"/>
      <c r="LDN5" s="5"/>
      <c r="LDO5" s="5"/>
      <c r="LDP5" s="5"/>
      <c r="LDQ5" s="5"/>
      <c r="LDR5" s="5"/>
      <c r="LDS5" s="5"/>
      <c r="LDT5" s="5"/>
      <c r="LDU5" s="5"/>
      <c r="LDV5" s="5"/>
      <c r="LDW5" s="5"/>
      <c r="LDX5" s="5"/>
      <c r="LDY5" s="5"/>
      <c r="LDZ5" s="5"/>
      <c r="LEA5" s="5"/>
      <c r="LEB5" s="5"/>
      <c r="LEC5" s="5"/>
      <c r="LED5" s="5"/>
      <c r="LEE5" s="5"/>
      <c r="LEF5" s="5"/>
      <c r="LEG5" s="5"/>
      <c r="LEH5" s="5"/>
      <c r="LEI5" s="5"/>
      <c r="LEJ5" s="5"/>
      <c r="LEK5" s="5"/>
      <c r="LEL5" s="5"/>
      <c r="LEM5" s="5"/>
      <c r="LEN5" s="5"/>
      <c r="LEO5" s="5"/>
      <c r="LEP5" s="5"/>
      <c r="LEQ5" s="5"/>
      <c r="LER5" s="5"/>
      <c r="LES5" s="5"/>
      <c r="LET5" s="5"/>
      <c r="LEU5" s="5"/>
      <c r="LEV5" s="5"/>
      <c r="LEW5" s="5"/>
      <c r="LEX5" s="5"/>
      <c r="LEY5" s="5"/>
      <c r="LEZ5" s="5"/>
      <c r="LFA5" s="5"/>
      <c r="LFB5" s="5"/>
      <c r="LFC5" s="5"/>
      <c r="LFD5" s="5"/>
      <c r="LFE5" s="5"/>
      <c r="LFF5" s="5"/>
      <c r="LFG5" s="5"/>
      <c r="LFH5" s="5"/>
      <c r="LFI5" s="5"/>
      <c r="LFJ5" s="5"/>
      <c r="LFK5" s="5"/>
      <c r="LFL5" s="5"/>
      <c r="LFM5" s="5"/>
      <c r="LFN5" s="5"/>
      <c r="LFO5" s="5"/>
      <c r="LFP5" s="5"/>
      <c r="LFQ5" s="5"/>
      <c r="LFR5" s="5"/>
      <c r="LFS5" s="5"/>
      <c r="LFT5" s="5"/>
      <c r="LFU5" s="5"/>
      <c r="LFV5" s="5"/>
      <c r="LFW5" s="5"/>
      <c r="LFX5" s="5"/>
      <c r="LFY5" s="5"/>
      <c r="LFZ5" s="5"/>
      <c r="LGA5" s="5"/>
      <c r="LGB5" s="5"/>
      <c r="LGC5" s="5"/>
      <c r="LGD5" s="5"/>
      <c r="LGE5" s="5"/>
      <c r="LGF5" s="5"/>
      <c r="LGG5" s="5"/>
      <c r="LGH5" s="5"/>
      <c r="LGI5" s="5"/>
      <c r="LGJ5" s="5"/>
      <c r="LGK5" s="5"/>
      <c r="LGL5" s="5"/>
      <c r="LGM5" s="5"/>
      <c r="LGN5" s="5"/>
      <c r="LGO5" s="5"/>
      <c r="LGP5" s="5"/>
      <c r="LGQ5" s="5"/>
      <c r="LGR5" s="5"/>
      <c r="LGS5" s="5"/>
      <c r="LGT5" s="5"/>
      <c r="LGU5" s="5"/>
      <c r="LGV5" s="5"/>
      <c r="LGW5" s="5"/>
      <c r="LGX5" s="5"/>
      <c r="LGY5" s="5"/>
      <c r="LGZ5" s="5"/>
      <c r="LHA5" s="5"/>
      <c r="LHB5" s="5"/>
      <c r="LHC5" s="5"/>
      <c r="LHD5" s="5"/>
      <c r="LHE5" s="5"/>
      <c r="LHF5" s="5"/>
      <c r="LHG5" s="5"/>
      <c r="LHH5" s="5"/>
      <c r="LHI5" s="5"/>
      <c r="LHJ5" s="5"/>
      <c r="LHK5" s="5"/>
      <c r="LHL5" s="5"/>
      <c r="LHM5" s="5"/>
      <c r="LHN5" s="5"/>
      <c r="LHO5" s="5"/>
      <c r="LHP5" s="5"/>
      <c r="LHQ5" s="5"/>
      <c r="LHR5" s="5"/>
      <c r="LHS5" s="5"/>
      <c r="LHT5" s="5"/>
      <c r="LHU5" s="5"/>
      <c r="LHV5" s="5"/>
      <c r="LHW5" s="5"/>
      <c r="LHX5" s="5"/>
      <c r="LHY5" s="5"/>
      <c r="LHZ5" s="5"/>
      <c r="LIA5" s="5"/>
      <c r="LIB5" s="5"/>
      <c r="LIC5" s="5"/>
      <c r="LID5" s="5"/>
      <c r="LIE5" s="5"/>
      <c r="LIF5" s="5"/>
      <c r="LIG5" s="5"/>
      <c r="LIH5" s="5"/>
      <c r="LII5" s="5"/>
      <c r="LIJ5" s="5"/>
      <c r="LIK5" s="5"/>
      <c r="LIL5" s="5"/>
      <c r="LIM5" s="5"/>
      <c r="LIN5" s="5"/>
      <c r="LIO5" s="5"/>
      <c r="LIP5" s="5"/>
      <c r="LIQ5" s="5"/>
      <c r="LIR5" s="5"/>
      <c r="LIS5" s="5"/>
      <c r="LIT5" s="5"/>
      <c r="LIU5" s="5"/>
      <c r="LIV5" s="5"/>
      <c r="LIW5" s="5"/>
      <c r="LIX5" s="5"/>
      <c r="LIY5" s="5"/>
      <c r="LIZ5" s="5"/>
      <c r="LJA5" s="5"/>
      <c r="LJB5" s="5"/>
      <c r="LJC5" s="5"/>
      <c r="LJD5" s="5"/>
      <c r="LJE5" s="5"/>
      <c r="LJF5" s="5"/>
      <c r="LJG5" s="5"/>
      <c r="LJH5" s="5"/>
      <c r="LJI5" s="5"/>
      <c r="LJJ5" s="5"/>
      <c r="LJK5" s="5"/>
      <c r="LJL5" s="5"/>
      <c r="LJM5" s="5"/>
      <c r="LJN5" s="5"/>
      <c r="LJO5" s="5"/>
      <c r="LJP5" s="5"/>
      <c r="LJQ5" s="5"/>
      <c r="LJR5" s="5"/>
      <c r="LJS5" s="5"/>
      <c r="LJT5" s="5"/>
      <c r="LJU5" s="5"/>
      <c r="LJV5" s="5"/>
      <c r="LJW5" s="5"/>
      <c r="LJX5" s="5"/>
      <c r="LJY5" s="5"/>
      <c r="LJZ5" s="5"/>
      <c r="LKA5" s="5"/>
      <c r="LKB5" s="5"/>
      <c r="LKC5" s="5"/>
      <c r="LKD5" s="5"/>
      <c r="LKE5" s="5"/>
      <c r="LKF5" s="5"/>
      <c r="LKG5" s="5"/>
      <c r="LKH5" s="5"/>
      <c r="LKI5" s="5"/>
      <c r="LKJ5" s="5"/>
      <c r="LKK5" s="5"/>
      <c r="LKL5" s="5"/>
      <c r="LKM5" s="5"/>
      <c r="LKN5" s="5"/>
      <c r="LKO5" s="5"/>
      <c r="LKP5" s="5"/>
      <c r="LKQ5" s="5"/>
      <c r="LKR5" s="5"/>
      <c r="LKS5" s="5"/>
      <c r="LKT5" s="5"/>
      <c r="LKU5" s="5"/>
      <c r="LKV5" s="5"/>
      <c r="LKW5" s="5"/>
      <c r="LKX5" s="5"/>
      <c r="LKY5" s="5"/>
      <c r="LKZ5" s="5"/>
      <c r="LLA5" s="5"/>
      <c r="LLB5" s="5"/>
      <c r="LLC5" s="5"/>
      <c r="LLD5" s="5"/>
      <c r="LLE5" s="5"/>
      <c r="LLF5" s="5"/>
      <c r="LLG5" s="5"/>
      <c r="LLH5" s="5"/>
      <c r="LLI5" s="5"/>
      <c r="LLJ5" s="5"/>
      <c r="LLK5" s="5"/>
      <c r="LLL5" s="5"/>
      <c r="LLM5" s="5"/>
      <c r="LLN5" s="5"/>
      <c r="LLO5" s="5"/>
      <c r="LLP5" s="5"/>
      <c r="LLQ5" s="5"/>
      <c r="LLR5" s="5"/>
      <c r="LLS5" s="5"/>
      <c r="LLT5" s="5"/>
      <c r="LLU5" s="5"/>
      <c r="LLV5" s="5"/>
      <c r="LLW5" s="5"/>
      <c r="LLX5" s="5"/>
      <c r="LLY5" s="5"/>
      <c r="LLZ5" s="5"/>
      <c r="LMA5" s="5"/>
      <c r="LMB5" s="5"/>
      <c r="LMC5" s="5"/>
      <c r="LMD5" s="5"/>
      <c r="LME5" s="5"/>
      <c r="LMF5" s="5"/>
      <c r="LMG5" s="5"/>
      <c r="LMH5" s="5"/>
      <c r="LMI5" s="5"/>
      <c r="LMJ5" s="5"/>
      <c r="LMK5" s="5"/>
      <c r="LML5" s="5"/>
      <c r="LMM5" s="5"/>
      <c r="LMN5" s="5"/>
      <c r="LMO5" s="5"/>
      <c r="LMP5" s="5"/>
      <c r="LMQ5" s="5"/>
      <c r="LMR5" s="5"/>
      <c r="LMS5" s="5"/>
      <c r="LMT5" s="5"/>
      <c r="LMU5" s="5"/>
      <c r="LMV5" s="5"/>
      <c r="LMW5" s="5"/>
      <c r="LMX5" s="5"/>
      <c r="LMY5" s="5"/>
      <c r="LMZ5" s="5"/>
      <c r="LNA5" s="5"/>
      <c r="LNB5" s="5"/>
      <c r="LNC5" s="5"/>
      <c r="LND5" s="5"/>
      <c r="LNE5" s="5"/>
      <c r="LNF5" s="5"/>
      <c r="LNG5" s="5"/>
      <c r="LNH5" s="5"/>
      <c r="LNI5" s="5"/>
      <c r="LNJ5" s="5"/>
      <c r="LNK5" s="5"/>
      <c r="LNL5" s="5"/>
      <c r="LNM5" s="5"/>
      <c r="LNN5" s="5"/>
      <c r="LNO5" s="5"/>
      <c r="LNP5" s="5"/>
      <c r="LNQ5" s="5"/>
      <c r="LNR5" s="5"/>
      <c r="LNS5" s="5"/>
      <c r="LNT5" s="5"/>
      <c r="LNU5" s="5"/>
      <c r="LNV5" s="5"/>
      <c r="LNW5" s="5"/>
      <c r="LNX5" s="5"/>
      <c r="LNY5" s="5"/>
      <c r="LNZ5" s="5"/>
      <c r="LOA5" s="5"/>
      <c r="LOB5" s="5"/>
      <c r="LOC5" s="5"/>
      <c r="LOD5" s="5"/>
      <c r="LOE5" s="5"/>
      <c r="LOF5" s="5"/>
      <c r="LOG5" s="5"/>
      <c r="LOH5" s="5"/>
      <c r="LOI5" s="5"/>
      <c r="LOJ5" s="5"/>
      <c r="LOK5" s="5"/>
      <c r="LOL5" s="5"/>
      <c r="LOM5" s="5"/>
      <c r="LON5" s="5"/>
      <c r="LOO5" s="5"/>
      <c r="LOP5" s="5"/>
      <c r="LOQ5" s="5"/>
      <c r="LOR5" s="5"/>
      <c r="LOS5" s="5"/>
      <c r="LOT5" s="5"/>
      <c r="LOU5" s="5"/>
      <c r="LOV5" s="5"/>
      <c r="LOW5" s="5"/>
      <c r="LOX5" s="5"/>
      <c r="LOY5" s="5"/>
      <c r="LOZ5" s="5"/>
      <c r="LPA5" s="5"/>
      <c r="LPB5" s="5"/>
      <c r="LPC5" s="5"/>
      <c r="LPD5" s="5"/>
      <c r="LPE5" s="5"/>
      <c r="LPF5" s="5"/>
      <c r="LPG5" s="5"/>
      <c r="LPH5" s="5"/>
      <c r="LPI5" s="5"/>
      <c r="LPJ5" s="5"/>
      <c r="LPK5" s="5"/>
      <c r="LPL5" s="5"/>
      <c r="LPM5" s="5"/>
      <c r="LPN5" s="5"/>
      <c r="LPO5" s="5"/>
      <c r="LPP5" s="5"/>
      <c r="LPQ5" s="5"/>
      <c r="LPR5" s="5"/>
      <c r="LPS5" s="5"/>
      <c r="LPT5" s="5"/>
      <c r="LPU5" s="5"/>
      <c r="LPV5" s="5"/>
      <c r="LPW5" s="5"/>
      <c r="LPX5" s="5"/>
      <c r="LPY5" s="5"/>
      <c r="LPZ5" s="5"/>
      <c r="LQA5" s="5"/>
      <c r="LQB5" s="5"/>
      <c r="LQC5" s="5"/>
      <c r="LQD5" s="5"/>
      <c r="LQE5" s="5"/>
      <c r="LQF5" s="5"/>
      <c r="LQG5" s="5"/>
      <c r="LQH5" s="5"/>
      <c r="LQI5" s="5"/>
      <c r="LQJ5" s="5"/>
      <c r="LQK5" s="5"/>
      <c r="LQL5" s="5"/>
      <c r="LQM5" s="5"/>
      <c r="LQN5" s="5"/>
      <c r="LQO5" s="5"/>
      <c r="LQP5" s="5"/>
      <c r="LQQ5" s="5"/>
      <c r="LQR5" s="5"/>
      <c r="LQS5" s="5"/>
      <c r="LQT5" s="5"/>
      <c r="LQU5" s="5"/>
      <c r="LQV5" s="5"/>
      <c r="LQW5" s="5"/>
      <c r="LQX5" s="5"/>
      <c r="LQY5" s="5"/>
      <c r="LQZ5" s="5"/>
      <c r="LRA5" s="5"/>
      <c r="LRB5" s="5"/>
      <c r="LRC5" s="5"/>
      <c r="LRD5" s="5"/>
      <c r="LRE5" s="5"/>
      <c r="LRF5" s="5"/>
      <c r="LRG5" s="5"/>
      <c r="LRH5" s="5"/>
      <c r="LRI5" s="5"/>
      <c r="LRJ5" s="5"/>
      <c r="LRK5" s="5"/>
      <c r="LRL5" s="5"/>
      <c r="LRM5" s="5"/>
      <c r="LRN5" s="5"/>
      <c r="LRO5" s="5"/>
      <c r="LRP5" s="5"/>
      <c r="LRQ5" s="5"/>
      <c r="LRR5" s="5"/>
      <c r="LRS5" s="5"/>
      <c r="LRT5" s="5"/>
      <c r="LRU5" s="5"/>
      <c r="LRV5" s="5"/>
      <c r="LRW5" s="5"/>
      <c r="LRX5" s="5"/>
      <c r="LRY5" s="5"/>
      <c r="LRZ5" s="5"/>
      <c r="LSA5" s="5"/>
      <c r="LSB5" s="5"/>
      <c r="LSC5" s="5"/>
      <c r="LSD5" s="5"/>
      <c r="LSE5" s="5"/>
      <c r="LSF5" s="5"/>
      <c r="LSG5" s="5"/>
      <c r="LSH5" s="5"/>
      <c r="LSI5" s="5"/>
      <c r="LSJ5" s="5"/>
      <c r="LSK5" s="5"/>
      <c r="LSL5" s="5"/>
      <c r="LSM5" s="5"/>
      <c r="LSN5" s="5"/>
      <c r="LSO5" s="5"/>
      <c r="LSP5" s="5"/>
      <c r="LSQ5" s="5"/>
      <c r="LSR5" s="5"/>
      <c r="LSS5" s="5"/>
      <c r="LST5" s="5"/>
      <c r="LSU5" s="5"/>
      <c r="LSV5" s="5"/>
      <c r="LSW5" s="5"/>
      <c r="LSX5" s="5"/>
      <c r="LSY5" s="5"/>
      <c r="LSZ5" s="5"/>
      <c r="LTA5" s="5"/>
      <c r="LTB5" s="5"/>
      <c r="LTC5" s="5"/>
      <c r="LTD5" s="5"/>
      <c r="LTE5" s="5"/>
      <c r="LTF5" s="5"/>
      <c r="LTG5" s="5"/>
      <c r="LTH5" s="5"/>
      <c r="LTI5" s="5"/>
      <c r="LTJ5" s="5"/>
      <c r="LTK5" s="5"/>
      <c r="LTL5" s="5"/>
      <c r="LTM5" s="5"/>
      <c r="LTN5" s="5"/>
      <c r="LTO5" s="5"/>
      <c r="LTP5" s="5"/>
      <c r="LTQ5" s="5"/>
      <c r="LTR5" s="5"/>
      <c r="LTS5" s="5"/>
      <c r="LTT5" s="5"/>
      <c r="LTU5" s="5"/>
      <c r="LTV5" s="5"/>
      <c r="LTW5" s="5"/>
      <c r="LTX5" s="5"/>
      <c r="LTY5" s="5"/>
      <c r="LTZ5" s="5"/>
      <c r="LUA5" s="5"/>
      <c r="LUB5" s="5"/>
      <c r="LUC5" s="5"/>
      <c r="LUD5" s="5"/>
      <c r="LUE5" s="5"/>
      <c r="LUF5" s="5"/>
      <c r="LUG5" s="5"/>
      <c r="LUH5" s="5"/>
      <c r="LUI5" s="5"/>
      <c r="LUJ5" s="5"/>
      <c r="LUK5" s="5"/>
      <c r="LUL5" s="5"/>
      <c r="LUM5" s="5"/>
      <c r="LUN5" s="5"/>
      <c r="LUO5" s="5"/>
      <c r="LUP5" s="5"/>
      <c r="LUQ5" s="5"/>
      <c r="LUR5" s="5"/>
      <c r="LUS5" s="5"/>
      <c r="LUT5" s="5"/>
      <c r="LUU5" s="5"/>
      <c r="LUV5" s="5"/>
      <c r="LUW5" s="5"/>
      <c r="LUX5" s="5"/>
      <c r="LUY5" s="5"/>
      <c r="LUZ5" s="5"/>
      <c r="LVA5" s="5"/>
      <c r="LVB5" s="5"/>
      <c r="LVC5" s="5"/>
      <c r="LVD5" s="5"/>
      <c r="LVE5" s="5"/>
      <c r="LVF5" s="5"/>
      <c r="LVG5" s="5"/>
      <c r="LVH5" s="5"/>
      <c r="LVI5" s="5"/>
      <c r="LVJ5" s="5"/>
      <c r="LVK5" s="5"/>
      <c r="LVL5" s="5"/>
      <c r="LVM5" s="5"/>
      <c r="LVN5" s="5"/>
      <c r="LVO5" s="5"/>
      <c r="LVP5" s="5"/>
      <c r="LVQ5" s="5"/>
      <c r="LVR5" s="5"/>
      <c r="LVS5" s="5"/>
      <c r="LVT5" s="5"/>
      <c r="LVU5" s="5"/>
      <c r="LVV5" s="5"/>
      <c r="LVW5" s="5"/>
      <c r="LVX5" s="5"/>
      <c r="LVY5" s="5"/>
      <c r="LVZ5" s="5"/>
      <c r="LWA5" s="5"/>
      <c r="LWB5" s="5"/>
      <c r="LWC5" s="5"/>
      <c r="LWD5" s="5"/>
      <c r="LWE5" s="5"/>
      <c r="LWF5" s="5"/>
      <c r="LWG5" s="5"/>
      <c r="LWH5" s="5"/>
      <c r="LWI5" s="5"/>
      <c r="LWJ5" s="5"/>
      <c r="LWK5" s="5"/>
      <c r="LWL5" s="5"/>
      <c r="LWM5" s="5"/>
      <c r="LWN5" s="5"/>
      <c r="LWO5" s="5"/>
      <c r="LWP5" s="5"/>
      <c r="LWQ5" s="5"/>
      <c r="LWR5" s="5"/>
      <c r="LWS5" s="5"/>
      <c r="LWT5" s="5"/>
      <c r="LWU5" s="5"/>
      <c r="LWV5" s="5"/>
      <c r="LWW5" s="5"/>
      <c r="LWX5" s="5"/>
      <c r="LWY5" s="5"/>
      <c r="LWZ5" s="5"/>
      <c r="LXA5" s="5"/>
      <c r="LXB5" s="5"/>
      <c r="LXC5" s="5"/>
      <c r="LXD5" s="5"/>
      <c r="LXE5" s="5"/>
      <c r="LXF5" s="5"/>
      <c r="LXG5" s="5"/>
      <c r="LXH5" s="5"/>
      <c r="LXI5" s="5"/>
      <c r="LXJ5" s="5"/>
      <c r="LXK5" s="5"/>
      <c r="LXL5" s="5"/>
      <c r="LXM5" s="5"/>
      <c r="LXN5" s="5"/>
      <c r="LXO5" s="5"/>
      <c r="LXP5" s="5"/>
      <c r="LXQ5" s="5"/>
      <c r="LXR5" s="5"/>
      <c r="LXS5" s="5"/>
      <c r="LXT5" s="5"/>
      <c r="LXU5" s="5"/>
      <c r="LXV5" s="5"/>
      <c r="LXW5" s="5"/>
      <c r="LXX5" s="5"/>
      <c r="LXY5" s="5"/>
      <c r="LXZ5" s="5"/>
      <c r="LYA5" s="5"/>
      <c r="LYB5" s="5"/>
      <c r="LYC5" s="5"/>
      <c r="LYD5" s="5"/>
      <c r="LYE5" s="5"/>
      <c r="LYF5" s="5"/>
      <c r="LYG5" s="5"/>
      <c r="LYH5" s="5"/>
      <c r="LYI5" s="5"/>
      <c r="LYJ5" s="5"/>
      <c r="LYK5" s="5"/>
      <c r="LYL5" s="5"/>
      <c r="LYM5" s="5"/>
      <c r="LYN5" s="5"/>
      <c r="LYO5" s="5"/>
      <c r="LYP5" s="5"/>
      <c r="LYQ5" s="5"/>
      <c r="LYR5" s="5"/>
      <c r="LYS5" s="5"/>
      <c r="LYT5" s="5"/>
      <c r="LYU5" s="5"/>
      <c r="LYV5" s="5"/>
      <c r="LYW5" s="5"/>
      <c r="LYX5" s="5"/>
      <c r="LYY5" s="5"/>
      <c r="LYZ5" s="5"/>
      <c r="LZA5" s="5"/>
      <c r="LZB5" s="5"/>
      <c r="LZC5" s="5"/>
      <c r="LZD5" s="5"/>
      <c r="LZE5" s="5"/>
      <c r="LZF5" s="5"/>
      <c r="LZG5" s="5"/>
      <c r="LZH5" s="5"/>
      <c r="LZI5" s="5"/>
      <c r="LZJ5" s="5"/>
      <c r="LZK5" s="5"/>
      <c r="LZL5" s="5"/>
      <c r="LZM5" s="5"/>
      <c r="LZN5" s="5"/>
      <c r="LZO5" s="5"/>
      <c r="LZP5" s="5"/>
      <c r="LZQ5" s="5"/>
      <c r="LZR5" s="5"/>
      <c r="LZS5" s="5"/>
      <c r="LZT5" s="5"/>
      <c r="LZU5" s="5"/>
      <c r="LZV5" s="5"/>
      <c r="LZW5" s="5"/>
      <c r="LZX5" s="5"/>
      <c r="LZY5" s="5"/>
      <c r="LZZ5" s="5"/>
      <c r="MAA5" s="5"/>
      <c r="MAB5" s="5"/>
      <c r="MAC5" s="5"/>
      <c r="MAD5" s="5"/>
      <c r="MAE5" s="5"/>
      <c r="MAF5" s="5"/>
      <c r="MAG5" s="5"/>
      <c r="MAH5" s="5"/>
      <c r="MAI5" s="5"/>
      <c r="MAJ5" s="5"/>
      <c r="MAK5" s="5"/>
      <c r="MAL5" s="5"/>
      <c r="MAM5" s="5"/>
      <c r="MAN5" s="5"/>
      <c r="MAO5" s="5"/>
      <c r="MAP5" s="5"/>
      <c r="MAQ5" s="5"/>
      <c r="MAR5" s="5"/>
      <c r="MAS5" s="5"/>
      <c r="MAT5" s="5"/>
      <c r="MAU5" s="5"/>
      <c r="MAV5" s="5"/>
      <c r="MAW5" s="5"/>
      <c r="MAX5" s="5"/>
      <c r="MAY5" s="5"/>
      <c r="MAZ5" s="5"/>
      <c r="MBA5" s="5"/>
      <c r="MBB5" s="5"/>
      <c r="MBC5" s="5"/>
      <c r="MBD5" s="5"/>
      <c r="MBE5" s="5"/>
      <c r="MBF5" s="5"/>
      <c r="MBG5" s="5"/>
      <c r="MBH5" s="5"/>
      <c r="MBI5" s="5"/>
      <c r="MBJ5" s="5"/>
      <c r="MBK5" s="5"/>
      <c r="MBL5" s="5"/>
      <c r="MBM5" s="5"/>
      <c r="MBN5" s="5"/>
      <c r="MBO5" s="5"/>
      <c r="MBP5" s="5"/>
      <c r="MBQ5" s="5"/>
      <c r="MBR5" s="5"/>
      <c r="MBS5" s="5"/>
      <c r="MBT5" s="5"/>
      <c r="MBU5" s="5"/>
      <c r="MBV5" s="5"/>
      <c r="MBW5" s="5"/>
      <c r="MBX5" s="5"/>
      <c r="MBY5" s="5"/>
      <c r="MBZ5" s="5"/>
      <c r="MCA5" s="5"/>
      <c r="MCB5" s="5"/>
      <c r="MCC5" s="5"/>
      <c r="MCD5" s="5"/>
      <c r="MCE5" s="5"/>
      <c r="MCF5" s="5"/>
      <c r="MCG5" s="5"/>
      <c r="MCH5" s="5"/>
      <c r="MCI5" s="5"/>
      <c r="MCJ5" s="5"/>
      <c r="MCK5" s="5"/>
      <c r="MCL5" s="5"/>
      <c r="MCM5" s="5"/>
      <c r="MCN5" s="5"/>
      <c r="MCO5" s="5"/>
      <c r="MCP5" s="5"/>
      <c r="MCQ5" s="5"/>
      <c r="MCR5" s="5"/>
      <c r="MCS5" s="5"/>
      <c r="MCT5" s="5"/>
      <c r="MCU5" s="5"/>
      <c r="MCV5" s="5"/>
      <c r="MCW5" s="5"/>
      <c r="MCX5" s="5"/>
      <c r="MCY5" s="5"/>
      <c r="MCZ5" s="5"/>
      <c r="MDA5" s="5"/>
      <c r="MDB5" s="5"/>
      <c r="MDC5" s="5"/>
      <c r="MDD5" s="5"/>
      <c r="MDE5" s="5"/>
      <c r="MDF5" s="5"/>
      <c r="MDG5" s="5"/>
      <c r="MDH5" s="5"/>
      <c r="MDI5" s="5"/>
      <c r="MDJ5" s="5"/>
      <c r="MDK5" s="5"/>
      <c r="MDL5" s="5"/>
      <c r="MDM5" s="5"/>
      <c r="MDN5" s="5"/>
      <c r="MDO5" s="5"/>
      <c r="MDP5" s="5"/>
      <c r="MDQ5" s="5"/>
      <c r="MDR5" s="5"/>
      <c r="MDS5" s="5"/>
      <c r="MDT5" s="5"/>
      <c r="MDU5" s="5"/>
      <c r="MDV5" s="5"/>
      <c r="MDW5" s="5"/>
      <c r="MDX5" s="5"/>
      <c r="MDY5" s="5"/>
      <c r="MDZ5" s="5"/>
      <c r="MEA5" s="5"/>
      <c r="MEB5" s="5"/>
      <c r="MEC5" s="5"/>
      <c r="MED5" s="5"/>
      <c r="MEE5" s="5"/>
      <c r="MEF5" s="5"/>
      <c r="MEG5" s="5"/>
      <c r="MEH5" s="5"/>
      <c r="MEI5" s="5"/>
      <c r="MEJ5" s="5"/>
      <c r="MEK5" s="5"/>
      <c r="MEL5" s="5"/>
      <c r="MEM5" s="5"/>
      <c r="MEN5" s="5"/>
      <c r="MEO5" s="5"/>
      <c r="MEP5" s="5"/>
      <c r="MEQ5" s="5"/>
      <c r="MER5" s="5"/>
      <c r="MES5" s="5"/>
      <c r="MET5" s="5"/>
      <c r="MEU5" s="5"/>
      <c r="MEV5" s="5"/>
      <c r="MEW5" s="5"/>
      <c r="MEX5" s="5"/>
      <c r="MEY5" s="5"/>
      <c r="MEZ5" s="5"/>
      <c r="MFA5" s="5"/>
      <c r="MFB5" s="5"/>
      <c r="MFC5" s="5"/>
      <c r="MFD5" s="5"/>
      <c r="MFE5" s="5"/>
      <c r="MFF5" s="5"/>
      <c r="MFG5" s="5"/>
      <c r="MFH5" s="5"/>
      <c r="MFI5" s="5"/>
      <c r="MFJ5" s="5"/>
      <c r="MFK5" s="5"/>
      <c r="MFL5" s="5"/>
      <c r="MFM5" s="5"/>
      <c r="MFN5" s="5"/>
      <c r="MFO5" s="5"/>
      <c r="MFP5" s="5"/>
      <c r="MFQ5" s="5"/>
      <c r="MFR5" s="5"/>
      <c r="MFS5" s="5"/>
      <c r="MFT5" s="5"/>
      <c r="MFU5" s="5"/>
      <c r="MFV5" s="5"/>
      <c r="MFW5" s="5"/>
      <c r="MFX5" s="5"/>
      <c r="MFY5" s="5"/>
      <c r="MFZ5" s="5"/>
      <c r="MGA5" s="5"/>
      <c r="MGB5" s="5"/>
      <c r="MGC5" s="5"/>
      <c r="MGD5" s="5"/>
      <c r="MGE5" s="5"/>
      <c r="MGF5" s="5"/>
      <c r="MGG5" s="5"/>
      <c r="MGH5" s="5"/>
      <c r="MGI5" s="5"/>
      <c r="MGJ5" s="5"/>
      <c r="MGK5" s="5"/>
      <c r="MGL5" s="5"/>
      <c r="MGM5" s="5"/>
      <c r="MGN5" s="5"/>
      <c r="MGO5" s="5"/>
      <c r="MGP5" s="5"/>
      <c r="MGQ5" s="5"/>
      <c r="MGR5" s="5"/>
      <c r="MGS5" s="5"/>
      <c r="MGT5" s="5"/>
      <c r="MGU5" s="5"/>
      <c r="MGV5" s="5"/>
      <c r="MGW5" s="5"/>
      <c r="MGX5" s="5"/>
      <c r="MGY5" s="5"/>
      <c r="MGZ5" s="5"/>
      <c r="MHA5" s="5"/>
      <c r="MHB5" s="5"/>
      <c r="MHC5" s="5"/>
      <c r="MHD5" s="5"/>
      <c r="MHE5" s="5"/>
      <c r="MHF5" s="5"/>
      <c r="MHG5" s="5"/>
      <c r="MHH5" s="5"/>
      <c r="MHI5" s="5"/>
      <c r="MHJ5" s="5"/>
      <c r="MHK5" s="5"/>
      <c r="MHL5" s="5"/>
      <c r="MHM5" s="5"/>
      <c r="MHN5" s="5"/>
      <c r="MHO5" s="5"/>
      <c r="MHP5" s="5"/>
      <c r="MHQ5" s="5"/>
      <c r="MHR5" s="5"/>
      <c r="MHS5" s="5"/>
      <c r="MHT5" s="5"/>
      <c r="MHU5" s="5"/>
      <c r="MHV5" s="5"/>
      <c r="MHW5" s="5"/>
      <c r="MHX5" s="5"/>
      <c r="MHY5" s="5"/>
      <c r="MHZ5" s="5"/>
      <c r="MIA5" s="5"/>
      <c r="MIB5" s="5"/>
      <c r="MIC5" s="5"/>
      <c r="MID5" s="5"/>
      <c r="MIE5" s="5"/>
      <c r="MIF5" s="5"/>
      <c r="MIG5" s="5"/>
      <c r="MIH5" s="5"/>
      <c r="MII5" s="5"/>
      <c r="MIJ5" s="5"/>
      <c r="MIK5" s="5"/>
      <c r="MIL5" s="5"/>
      <c r="MIM5" s="5"/>
      <c r="MIN5" s="5"/>
      <c r="MIO5" s="5"/>
      <c r="MIP5" s="5"/>
      <c r="MIQ5" s="5"/>
      <c r="MIR5" s="5"/>
      <c r="MIS5" s="5"/>
      <c r="MIT5" s="5"/>
      <c r="MIU5" s="5"/>
      <c r="MIV5" s="5"/>
      <c r="MIW5" s="5"/>
      <c r="MIX5" s="5"/>
      <c r="MIY5" s="5"/>
      <c r="MIZ5" s="5"/>
      <c r="MJA5" s="5"/>
      <c r="MJB5" s="5"/>
      <c r="MJC5" s="5"/>
      <c r="MJD5" s="5"/>
      <c r="MJE5" s="5"/>
      <c r="MJF5" s="5"/>
      <c r="MJG5" s="5"/>
      <c r="MJH5" s="5"/>
      <c r="MJI5" s="5"/>
      <c r="MJJ5" s="5"/>
      <c r="MJK5" s="5"/>
      <c r="MJL5" s="5"/>
      <c r="MJM5" s="5"/>
      <c r="MJN5" s="5"/>
      <c r="MJO5" s="5"/>
      <c r="MJP5" s="5"/>
      <c r="MJQ5" s="5"/>
      <c r="MJR5" s="5"/>
      <c r="MJS5" s="5"/>
      <c r="MJT5" s="5"/>
      <c r="MJU5" s="5"/>
      <c r="MJV5" s="5"/>
      <c r="MJW5" s="5"/>
      <c r="MJX5" s="5"/>
      <c r="MJY5" s="5"/>
      <c r="MJZ5" s="5"/>
      <c r="MKA5" s="5"/>
      <c r="MKB5" s="5"/>
      <c r="MKC5" s="5"/>
      <c r="MKD5" s="5"/>
      <c r="MKE5" s="5"/>
      <c r="MKF5" s="5"/>
      <c r="MKG5" s="5"/>
      <c r="MKH5" s="5"/>
      <c r="MKI5" s="5"/>
      <c r="MKJ5" s="5"/>
      <c r="MKK5" s="5"/>
      <c r="MKL5" s="5"/>
      <c r="MKM5" s="5"/>
      <c r="MKN5" s="5"/>
      <c r="MKO5" s="5"/>
      <c r="MKP5" s="5"/>
      <c r="MKQ5" s="5"/>
      <c r="MKR5" s="5"/>
      <c r="MKS5" s="5"/>
      <c r="MKT5" s="5"/>
      <c r="MKU5" s="5"/>
      <c r="MKV5" s="5"/>
      <c r="MKW5" s="5"/>
      <c r="MKX5" s="5"/>
      <c r="MKY5" s="5"/>
      <c r="MKZ5" s="5"/>
      <c r="MLA5" s="5"/>
      <c r="MLB5" s="5"/>
      <c r="MLC5" s="5"/>
      <c r="MLD5" s="5"/>
      <c r="MLE5" s="5"/>
      <c r="MLF5" s="5"/>
      <c r="MLG5" s="5"/>
      <c r="MLH5" s="5"/>
      <c r="MLI5" s="5"/>
      <c r="MLJ5" s="5"/>
      <c r="MLK5" s="5"/>
      <c r="MLL5" s="5"/>
      <c r="MLM5" s="5"/>
      <c r="MLN5" s="5"/>
      <c r="MLO5" s="5"/>
      <c r="MLP5" s="5"/>
      <c r="MLQ5" s="5"/>
      <c r="MLR5" s="5"/>
      <c r="MLS5" s="5"/>
      <c r="MLT5" s="5"/>
      <c r="MLU5" s="5"/>
      <c r="MLV5" s="5"/>
      <c r="MLW5" s="5"/>
      <c r="MLX5" s="5"/>
      <c r="MLY5" s="5"/>
      <c r="MLZ5" s="5"/>
      <c r="MMA5" s="5"/>
      <c r="MMB5" s="5"/>
      <c r="MMC5" s="5"/>
      <c r="MMD5" s="5"/>
      <c r="MME5" s="5"/>
      <c r="MMF5" s="5"/>
      <c r="MMG5" s="5"/>
      <c r="MMH5" s="5"/>
      <c r="MMI5" s="5"/>
      <c r="MMJ5" s="5"/>
      <c r="MMK5" s="5"/>
      <c r="MML5" s="5"/>
      <c r="MMM5" s="5"/>
      <c r="MMN5" s="5"/>
      <c r="MMO5" s="5"/>
      <c r="MMP5" s="5"/>
      <c r="MMQ5" s="5"/>
      <c r="MMR5" s="5"/>
      <c r="MMS5" s="5"/>
      <c r="MMT5" s="5"/>
      <c r="MMU5" s="5"/>
      <c r="MMV5" s="5"/>
      <c r="MMW5" s="5"/>
      <c r="MMX5" s="5"/>
      <c r="MMY5" s="5"/>
      <c r="MMZ5" s="5"/>
      <c r="MNA5" s="5"/>
      <c r="MNB5" s="5"/>
      <c r="MNC5" s="5"/>
      <c r="MND5" s="5"/>
      <c r="MNE5" s="5"/>
      <c r="MNF5" s="5"/>
      <c r="MNG5" s="5"/>
      <c r="MNH5" s="5"/>
      <c r="MNI5" s="5"/>
      <c r="MNJ5" s="5"/>
      <c r="MNK5" s="5"/>
      <c r="MNL5" s="5"/>
      <c r="MNM5" s="5"/>
      <c r="MNN5" s="5"/>
      <c r="MNO5" s="5"/>
      <c r="MNP5" s="5"/>
      <c r="MNQ5" s="5"/>
      <c r="MNR5" s="5"/>
      <c r="MNS5" s="5"/>
      <c r="MNT5" s="5"/>
      <c r="MNU5" s="5"/>
      <c r="MNV5" s="5"/>
      <c r="MNW5" s="5"/>
      <c r="MNX5" s="5"/>
      <c r="MNY5" s="5"/>
      <c r="MNZ5" s="5"/>
      <c r="MOA5" s="5"/>
      <c r="MOB5" s="5"/>
      <c r="MOC5" s="5"/>
      <c r="MOD5" s="5"/>
      <c r="MOE5" s="5"/>
      <c r="MOF5" s="5"/>
      <c r="MOG5" s="5"/>
      <c r="MOH5" s="5"/>
      <c r="MOI5" s="5"/>
      <c r="MOJ5" s="5"/>
      <c r="MOK5" s="5"/>
      <c r="MOL5" s="5"/>
      <c r="MOM5" s="5"/>
      <c r="MON5" s="5"/>
      <c r="MOO5" s="5"/>
      <c r="MOP5" s="5"/>
      <c r="MOQ5" s="5"/>
      <c r="MOR5" s="5"/>
      <c r="MOS5" s="5"/>
      <c r="MOT5" s="5"/>
      <c r="MOU5" s="5"/>
      <c r="MOV5" s="5"/>
      <c r="MOW5" s="5"/>
      <c r="MOX5" s="5"/>
      <c r="MOY5" s="5"/>
      <c r="MOZ5" s="5"/>
      <c r="MPA5" s="5"/>
      <c r="MPB5" s="5"/>
      <c r="MPC5" s="5"/>
      <c r="MPD5" s="5"/>
      <c r="MPE5" s="5"/>
      <c r="MPF5" s="5"/>
      <c r="MPG5" s="5"/>
      <c r="MPH5" s="5"/>
      <c r="MPI5" s="5"/>
      <c r="MPJ5" s="5"/>
      <c r="MPK5" s="5"/>
      <c r="MPL5" s="5"/>
      <c r="MPM5" s="5"/>
      <c r="MPN5" s="5"/>
      <c r="MPO5" s="5"/>
      <c r="MPP5" s="5"/>
      <c r="MPQ5" s="5"/>
      <c r="MPR5" s="5"/>
      <c r="MPS5" s="5"/>
      <c r="MPT5" s="5"/>
      <c r="MPU5" s="5"/>
      <c r="MPV5" s="5"/>
      <c r="MPW5" s="5"/>
      <c r="MPX5" s="5"/>
      <c r="MPY5" s="5"/>
      <c r="MPZ5" s="5"/>
      <c r="MQA5" s="5"/>
      <c r="MQB5" s="5"/>
      <c r="MQC5" s="5"/>
      <c r="MQD5" s="5"/>
      <c r="MQE5" s="5"/>
      <c r="MQF5" s="5"/>
      <c r="MQG5" s="5"/>
      <c r="MQH5" s="5"/>
      <c r="MQI5" s="5"/>
      <c r="MQJ5" s="5"/>
      <c r="MQK5" s="5"/>
      <c r="MQL5" s="5"/>
      <c r="MQM5" s="5"/>
      <c r="MQN5" s="5"/>
      <c r="MQO5" s="5"/>
      <c r="MQP5" s="5"/>
      <c r="MQQ5" s="5"/>
      <c r="MQR5" s="5"/>
      <c r="MQS5" s="5"/>
      <c r="MQT5" s="5"/>
      <c r="MQU5" s="5"/>
      <c r="MQV5" s="5"/>
      <c r="MQW5" s="5"/>
      <c r="MQX5" s="5"/>
      <c r="MQY5" s="5"/>
      <c r="MQZ5" s="5"/>
      <c r="MRA5" s="5"/>
      <c r="MRB5" s="5"/>
      <c r="MRC5" s="5"/>
      <c r="MRD5" s="5"/>
      <c r="MRE5" s="5"/>
      <c r="MRF5" s="5"/>
      <c r="MRG5" s="5"/>
      <c r="MRH5" s="5"/>
      <c r="MRI5" s="5"/>
      <c r="MRJ5" s="5"/>
      <c r="MRK5" s="5"/>
      <c r="MRL5" s="5"/>
      <c r="MRM5" s="5"/>
      <c r="MRN5" s="5"/>
      <c r="MRO5" s="5"/>
      <c r="MRP5" s="5"/>
      <c r="MRQ5" s="5"/>
      <c r="MRR5" s="5"/>
      <c r="MRS5" s="5"/>
      <c r="MRT5" s="5"/>
      <c r="MRU5" s="5"/>
      <c r="MRV5" s="5"/>
      <c r="MRW5" s="5"/>
      <c r="MRX5" s="5"/>
      <c r="MRY5" s="5"/>
      <c r="MRZ5" s="5"/>
      <c r="MSA5" s="5"/>
      <c r="MSB5" s="5"/>
      <c r="MSC5" s="5"/>
      <c r="MSD5" s="5"/>
      <c r="MSE5" s="5"/>
      <c r="MSF5" s="5"/>
      <c r="MSG5" s="5"/>
      <c r="MSH5" s="5"/>
      <c r="MSI5" s="5"/>
      <c r="MSJ5" s="5"/>
      <c r="MSK5" s="5"/>
      <c r="MSL5" s="5"/>
      <c r="MSM5" s="5"/>
      <c r="MSN5" s="5"/>
      <c r="MSO5" s="5"/>
      <c r="MSP5" s="5"/>
      <c r="MSQ5" s="5"/>
      <c r="MSR5" s="5"/>
      <c r="MSS5" s="5"/>
      <c r="MST5" s="5"/>
      <c r="MSU5" s="5"/>
      <c r="MSV5" s="5"/>
      <c r="MSW5" s="5"/>
      <c r="MSX5" s="5"/>
      <c r="MSY5" s="5"/>
      <c r="MSZ5" s="5"/>
      <c r="MTA5" s="5"/>
      <c r="MTB5" s="5"/>
      <c r="MTC5" s="5"/>
      <c r="MTD5" s="5"/>
      <c r="MTE5" s="5"/>
      <c r="MTF5" s="5"/>
      <c r="MTG5" s="5"/>
      <c r="MTH5" s="5"/>
      <c r="MTI5" s="5"/>
      <c r="MTJ5" s="5"/>
      <c r="MTK5" s="5"/>
      <c r="MTL5" s="5"/>
      <c r="MTM5" s="5"/>
      <c r="MTN5" s="5"/>
      <c r="MTO5" s="5"/>
      <c r="MTP5" s="5"/>
      <c r="MTQ5" s="5"/>
      <c r="MTR5" s="5"/>
      <c r="MTS5" s="5"/>
      <c r="MTT5" s="5"/>
      <c r="MTU5" s="5"/>
      <c r="MTV5" s="5"/>
      <c r="MTW5" s="5"/>
      <c r="MTX5" s="5"/>
      <c r="MTY5" s="5"/>
      <c r="MTZ5" s="5"/>
      <c r="MUA5" s="5"/>
      <c r="MUB5" s="5"/>
      <c r="MUC5" s="5"/>
      <c r="MUD5" s="5"/>
      <c r="MUE5" s="5"/>
      <c r="MUF5" s="5"/>
      <c r="MUG5" s="5"/>
      <c r="MUH5" s="5"/>
      <c r="MUI5" s="5"/>
      <c r="MUJ5" s="5"/>
      <c r="MUK5" s="5"/>
      <c r="MUL5" s="5"/>
      <c r="MUM5" s="5"/>
      <c r="MUN5" s="5"/>
      <c r="MUO5" s="5"/>
      <c r="MUP5" s="5"/>
      <c r="MUQ5" s="5"/>
      <c r="MUR5" s="5"/>
      <c r="MUS5" s="5"/>
      <c r="MUT5" s="5"/>
      <c r="MUU5" s="5"/>
      <c r="MUV5" s="5"/>
      <c r="MUW5" s="5"/>
      <c r="MUX5" s="5"/>
      <c r="MUY5" s="5"/>
      <c r="MUZ5" s="5"/>
      <c r="MVA5" s="5"/>
      <c r="MVB5" s="5"/>
      <c r="MVC5" s="5"/>
      <c r="MVD5" s="5"/>
      <c r="MVE5" s="5"/>
      <c r="MVF5" s="5"/>
      <c r="MVG5" s="5"/>
      <c r="MVH5" s="5"/>
      <c r="MVI5" s="5"/>
      <c r="MVJ5" s="5"/>
      <c r="MVK5" s="5"/>
      <c r="MVL5" s="5"/>
      <c r="MVM5" s="5"/>
      <c r="MVN5" s="5"/>
      <c r="MVO5" s="5"/>
      <c r="MVP5" s="5"/>
      <c r="MVQ5" s="5"/>
      <c r="MVR5" s="5"/>
      <c r="MVS5" s="5"/>
      <c r="MVT5" s="5"/>
      <c r="MVU5" s="5"/>
      <c r="MVV5" s="5"/>
      <c r="MVW5" s="5"/>
      <c r="MVX5" s="5"/>
      <c r="MVY5" s="5"/>
      <c r="MVZ5" s="5"/>
      <c r="MWA5" s="5"/>
      <c r="MWB5" s="5"/>
      <c r="MWC5" s="5"/>
      <c r="MWD5" s="5"/>
      <c r="MWE5" s="5"/>
      <c r="MWF5" s="5"/>
      <c r="MWG5" s="5"/>
      <c r="MWH5" s="5"/>
      <c r="MWI5" s="5"/>
      <c r="MWJ5" s="5"/>
      <c r="MWK5" s="5"/>
      <c r="MWL5" s="5"/>
      <c r="MWM5" s="5"/>
      <c r="MWN5" s="5"/>
      <c r="MWO5" s="5"/>
      <c r="MWP5" s="5"/>
      <c r="MWQ5" s="5"/>
      <c r="MWR5" s="5"/>
      <c r="MWS5" s="5"/>
      <c r="MWT5" s="5"/>
      <c r="MWU5" s="5"/>
      <c r="MWV5" s="5"/>
      <c r="MWW5" s="5"/>
      <c r="MWX5" s="5"/>
      <c r="MWY5" s="5"/>
      <c r="MWZ5" s="5"/>
      <c r="MXA5" s="5"/>
      <c r="MXB5" s="5"/>
      <c r="MXC5" s="5"/>
      <c r="MXD5" s="5"/>
      <c r="MXE5" s="5"/>
      <c r="MXF5" s="5"/>
      <c r="MXG5" s="5"/>
      <c r="MXH5" s="5"/>
      <c r="MXI5" s="5"/>
      <c r="MXJ5" s="5"/>
      <c r="MXK5" s="5"/>
      <c r="MXL5" s="5"/>
      <c r="MXM5" s="5"/>
      <c r="MXN5" s="5"/>
      <c r="MXO5" s="5"/>
      <c r="MXP5" s="5"/>
      <c r="MXQ5" s="5"/>
      <c r="MXR5" s="5"/>
      <c r="MXS5" s="5"/>
      <c r="MXT5" s="5"/>
      <c r="MXU5" s="5"/>
      <c r="MXV5" s="5"/>
      <c r="MXW5" s="5"/>
      <c r="MXX5" s="5"/>
      <c r="MXY5" s="5"/>
      <c r="MXZ5" s="5"/>
      <c r="MYA5" s="5"/>
      <c r="MYB5" s="5"/>
      <c r="MYC5" s="5"/>
      <c r="MYD5" s="5"/>
      <c r="MYE5" s="5"/>
      <c r="MYF5" s="5"/>
      <c r="MYG5" s="5"/>
      <c r="MYH5" s="5"/>
      <c r="MYI5" s="5"/>
      <c r="MYJ5" s="5"/>
      <c r="MYK5" s="5"/>
      <c r="MYL5" s="5"/>
      <c r="MYM5" s="5"/>
      <c r="MYN5" s="5"/>
      <c r="MYO5" s="5"/>
      <c r="MYP5" s="5"/>
      <c r="MYQ5" s="5"/>
      <c r="MYR5" s="5"/>
      <c r="MYS5" s="5"/>
      <c r="MYT5" s="5"/>
      <c r="MYU5" s="5"/>
      <c r="MYV5" s="5"/>
      <c r="MYW5" s="5"/>
      <c r="MYX5" s="5"/>
      <c r="MYY5" s="5"/>
      <c r="MYZ5" s="5"/>
      <c r="MZA5" s="5"/>
      <c r="MZB5" s="5"/>
      <c r="MZC5" s="5"/>
      <c r="MZD5" s="5"/>
      <c r="MZE5" s="5"/>
      <c r="MZF5" s="5"/>
      <c r="MZG5" s="5"/>
      <c r="MZH5" s="5"/>
      <c r="MZI5" s="5"/>
      <c r="MZJ5" s="5"/>
      <c r="MZK5" s="5"/>
      <c r="MZL5" s="5"/>
      <c r="MZM5" s="5"/>
      <c r="MZN5" s="5"/>
      <c r="MZO5" s="5"/>
      <c r="MZP5" s="5"/>
      <c r="MZQ5" s="5"/>
      <c r="MZR5" s="5"/>
      <c r="MZS5" s="5"/>
      <c r="MZT5" s="5"/>
      <c r="MZU5" s="5"/>
      <c r="MZV5" s="5"/>
      <c r="MZW5" s="5"/>
      <c r="MZX5" s="5"/>
      <c r="MZY5" s="5"/>
      <c r="MZZ5" s="5"/>
      <c r="NAA5" s="5"/>
      <c r="NAB5" s="5"/>
      <c r="NAC5" s="5"/>
      <c r="NAD5" s="5"/>
      <c r="NAE5" s="5"/>
      <c r="NAF5" s="5"/>
      <c r="NAG5" s="5"/>
      <c r="NAH5" s="5"/>
      <c r="NAI5" s="5"/>
      <c r="NAJ5" s="5"/>
      <c r="NAK5" s="5"/>
      <c r="NAL5" s="5"/>
      <c r="NAM5" s="5"/>
      <c r="NAN5" s="5"/>
      <c r="NAO5" s="5"/>
      <c r="NAP5" s="5"/>
      <c r="NAQ5" s="5"/>
      <c r="NAR5" s="5"/>
      <c r="NAS5" s="5"/>
      <c r="NAT5" s="5"/>
      <c r="NAU5" s="5"/>
      <c r="NAV5" s="5"/>
      <c r="NAW5" s="5"/>
      <c r="NAX5" s="5"/>
      <c r="NAY5" s="5"/>
      <c r="NAZ5" s="5"/>
      <c r="NBA5" s="5"/>
      <c r="NBB5" s="5"/>
      <c r="NBC5" s="5"/>
      <c r="NBD5" s="5"/>
      <c r="NBE5" s="5"/>
      <c r="NBF5" s="5"/>
      <c r="NBG5" s="5"/>
      <c r="NBH5" s="5"/>
      <c r="NBI5" s="5"/>
      <c r="NBJ5" s="5"/>
      <c r="NBK5" s="5"/>
      <c r="NBL5" s="5"/>
      <c r="NBM5" s="5"/>
      <c r="NBN5" s="5"/>
      <c r="NBO5" s="5"/>
      <c r="NBP5" s="5"/>
      <c r="NBQ5" s="5"/>
      <c r="NBR5" s="5"/>
      <c r="NBS5" s="5"/>
      <c r="NBT5" s="5"/>
      <c r="NBU5" s="5"/>
      <c r="NBV5" s="5"/>
      <c r="NBW5" s="5"/>
      <c r="NBX5" s="5"/>
      <c r="NBY5" s="5"/>
      <c r="NBZ5" s="5"/>
      <c r="NCA5" s="5"/>
      <c r="NCB5" s="5"/>
      <c r="NCC5" s="5"/>
      <c r="NCD5" s="5"/>
      <c r="NCE5" s="5"/>
      <c r="NCF5" s="5"/>
      <c r="NCG5" s="5"/>
      <c r="NCH5" s="5"/>
      <c r="NCI5" s="5"/>
      <c r="NCJ5" s="5"/>
      <c r="NCK5" s="5"/>
      <c r="NCL5" s="5"/>
      <c r="NCM5" s="5"/>
      <c r="NCN5" s="5"/>
      <c r="NCO5" s="5"/>
      <c r="NCP5" s="5"/>
      <c r="NCQ5" s="5"/>
      <c r="NCR5" s="5"/>
      <c r="NCS5" s="5"/>
      <c r="NCT5" s="5"/>
      <c r="NCU5" s="5"/>
      <c r="NCV5" s="5"/>
      <c r="NCW5" s="5"/>
      <c r="NCX5" s="5"/>
      <c r="NCY5" s="5"/>
      <c r="NCZ5" s="5"/>
      <c r="NDA5" s="5"/>
      <c r="NDB5" s="5"/>
      <c r="NDC5" s="5"/>
      <c r="NDD5" s="5"/>
      <c r="NDE5" s="5"/>
      <c r="NDF5" s="5"/>
      <c r="NDG5" s="5"/>
      <c r="NDH5" s="5"/>
      <c r="NDI5" s="5"/>
      <c r="NDJ5" s="5"/>
      <c r="NDK5" s="5"/>
      <c r="NDL5" s="5"/>
      <c r="NDM5" s="5"/>
      <c r="NDN5" s="5"/>
      <c r="NDO5" s="5"/>
      <c r="NDP5" s="5"/>
      <c r="NDQ5" s="5"/>
      <c r="NDR5" s="5"/>
      <c r="NDS5" s="5"/>
      <c r="NDT5" s="5"/>
      <c r="NDU5" s="5"/>
      <c r="NDV5" s="5"/>
      <c r="NDW5" s="5"/>
      <c r="NDX5" s="5"/>
      <c r="NDY5" s="5"/>
      <c r="NDZ5" s="5"/>
      <c r="NEA5" s="5"/>
      <c r="NEB5" s="5"/>
      <c r="NEC5" s="5"/>
      <c r="NED5" s="5"/>
      <c r="NEE5" s="5"/>
      <c r="NEF5" s="5"/>
      <c r="NEG5" s="5"/>
      <c r="NEH5" s="5"/>
      <c r="NEI5" s="5"/>
      <c r="NEJ5" s="5"/>
      <c r="NEK5" s="5"/>
      <c r="NEL5" s="5"/>
      <c r="NEM5" s="5"/>
      <c r="NEN5" s="5"/>
      <c r="NEO5" s="5"/>
      <c r="NEP5" s="5"/>
      <c r="NEQ5" s="5"/>
      <c r="NER5" s="5"/>
      <c r="NES5" s="5"/>
      <c r="NET5" s="5"/>
      <c r="NEU5" s="5"/>
      <c r="NEV5" s="5"/>
      <c r="NEW5" s="5"/>
      <c r="NEX5" s="5"/>
      <c r="NEY5" s="5"/>
      <c r="NEZ5" s="5"/>
      <c r="NFA5" s="5"/>
      <c r="NFB5" s="5"/>
      <c r="NFC5" s="5"/>
      <c r="NFD5" s="5"/>
      <c r="NFE5" s="5"/>
      <c r="NFF5" s="5"/>
      <c r="NFG5" s="5"/>
      <c r="NFH5" s="5"/>
      <c r="NFI5" s="5"/>
      <c r="NFJ5" s="5"/>
      <c r="NFK5" s="5"/>
      <c r="NFL5" s="5"/>
      <c r="NFM5" s="5"/>
      <c r="NFN5" s="5"/>
      <c r="NFO5" s="5"/>
      <c r="NFP5" s="5"/>
      <c r="NFQ5" s="5"/>
      <c r="NFR5" s="5"/>
      <c r="NFS5" s="5"/>
      <c r="NFT5" s="5"/>
      <c r="NFU5" s="5"/>
      <c r="NFV5" s="5"/>
      <c r="NFW5" s="5"/>
      <c r="NFX5" s="5"/>
      <c r="NFY5" s="5"/>
      <c r="NFZ5" s="5"/>
      <c r="NGA5" s="5"/>
      <c r="NGB5" s="5"/>
      <c r="NGC5" s="5"/>
      <c r="NGD5" s="5"/>
      <c r="NGE5" s="5"/>
      <c r="NGF5" s="5"/>
      <c r="NGG5" s="5"/>
      <c r="NGH5" s="5"/>
      <c r="NGI5" s="5"/>
      <c r="NGJ5" s="5"/>
      <c r="NGK5" s="5"/>
      <c r="NGL5" s="5"/>
      <c r="NGM5" s="5"/>
      <c r="NGN5" s="5"/>
      <c r="NGO5" s="5"/>
      <c r="NGP5" s="5"/>
      <c r="NGQ5" s="5"/>
      <c r="NGR5" s="5"/>
      <c r="NGS5" s="5"/>
      <c r="NGT5" s="5"/>
      <c r="NGU5" s="5"/>
      <c r="NGV5" s="5"/>
      <c r="NGW5" s="5"/>
      <c r="NGX5" s="5"/>
      <c r="NGY5" s="5"/>
      <c r="NGZ5" s="5"/>
      <c r="NHA5" s="5"/>
      <c r="NHB5" s="5"/>
      <c r="NHC5" s="5"/>
      <c r="NHD5" s="5"/>
      <c r="NHE5" s="5"/>
      <c r="NHF5" s="5"/>
      <c r="NHG5" s="5"/>
      <c r="NHH5" s="5"/>
      <c r="NHI5" s="5"/>
      <c r="NHJ5" s="5"/>
      <c r="NHK5" s="5"/>
      <c r="NHL5" s="5"/>
      <c r="NHM5" s="5"/>
      <c r="NHN5" s="5"/>
      <c r="NHO5" s="5"/>
      <c r="NHP5" s="5"/>
      <c r="NHQ5" s="5"/>
      <c r="NHR5" s="5"/>
      <c r="NHS5" s="5"/>
      <c r="NHT5" s="5"/>
      <c r="NHU5" s="5"/>
      <c r="NHV5" s="5"/>
      <c r="NHW5" s="5"/>
      <c r="NHX5" s="5"/>
      <c r="NHY5" s="5"/>
      <c r="NHZ5" s="5"/>
      <c r="NIA5" s="5"/>
      <c r="NIB5" s="5"/>
      <c r="NIC5" s="5"/>
      <c r="NID5" s="5"/>
      <c r="NIE5" s="5"/>
      <c r="NIF5" s="5"/>
      <c r="NIG5" s="5"/>
      <c r="NIH5" s="5"/>
      <c r="NII5" s="5"/>
      <c r="NIJ5" s="5"/>
      <c r="NIK5" s="5"/>
      <c r="NIL5" s="5"/>
      <c r="NIM5" s="5"/>
      <c r="NIN5" s="5"/>
      <c r="NIO5" s="5"/>
      <c r="NIP5" s="5"/>
      <c r="NIQ5" s="5"/>
      <c r="NIR5" s="5"/>
      <c r="NIS5" s="5"/>
      <c r="NIT5" s="5"/>
      <c r="NIU5" s="5"/>
      <c r="NIV5" s="5"/>
      <c r="NIW5" s="5"/>
      <c r="NIX5" s="5"/>
      <c r="NIY5" s="5"/>
      <c r="NIZ5" s="5"/>
      <c r="NJA5" s="5"/>
      <c r="NJB5" s="5"/>
      <c r="NJC5" s="5"/>
      <c r="NJD5" s="5"/>
      <c r="NJE5" s="5"/>
      <c r="NJF5" s="5"/>
      <c r="NJG5" s="5"/>
      <c r="NJH5" s="5"/>
      <c r="NJI5" s="5"/>
      <c r="NJJ5" s="5"/>
      <c r="NJK5" s="5"/>
      <c r="NJL5" s="5"/>
      <c r="NJM5" s="5"/>
      <c r="NJN5" s="5"/>
      <c r="NJO5" s="5"/>
      <c r="NJP5" s="5"/>
      <c r="NJQ5" s="5"/>
      <c r="NJR5" s="5"/>
      <c r="NJS5" s="5"/>
      <c r="NJT5" s="5"/>
      <c r="NJU5" s="5"/>
      <c r="NJV5" s="5"/>
      <c r="NJW5" s="5"/>
      <c r="NJX5" s="5"/>
      <c r="NJY5" s="5"/>
      <c r="NJZ5" s="5"/>
      <c r="NKA5" s="5"/>
      <c r="NKB5" s="5"/>
      <c r="NKC5" s="5"/>
      <c r="NKD5" s="5"/>
      <c r="NKE5" s="5"/>
      <c r="NKF5" s="5"/>
      <c r="NKG5" s="5"/>
      <c r="NKH5" s="5"/>
      <c r="NKI5" s="5"/>
      <c r="NKJ5" s="5"/>
      <c r="NKK5" s="5"/>
      <c r="NKL5" s="5"/>
      <c r="NKM5" s="5"/>
      <c r="NKN5" s="5"/>
      <c r="NKO5" s="5"/>
      <c r="NKP5" s="5"/>
      <c r="NKQ5" s="5"/>
      <c r="NKR5" s="5"/>
      <c r="NKS5" s="5"/>
      <c r="NKT5" s="5"/>
      <c r="NKU5" s="5"/>
      <c r="NKV5" s="5"/>
      <c r="NKW5" s="5"/>
      <c r="NKX5" s="5"/>
      <c r="NKY5" s="5"/>
      <c r="NKZ5" s="5"/>
      <c r="NLA5" s="5"/>
      <c r="NLB5" s="5"/>
      <c r="NLC5" s="5"/>
      <c r="NLD5" s="5"/>
      <c r="NLE5" s="5"/>
      <c r="NLF5" s="5"/>
      <c r="NLG5" s="5"/>
      <c r="NLH5" s="5"/>
      <c r="NLI5" s="5"/>
      <c r="NLJ5" s="5"/>
      <c r="NLK5" s="5"/>
      <c r="NLL5" s="5"/>
      <c r="NLM5" s="5"/>
      <c r="NLN5" s="5"/>
      <c r="NLO5" s="5"/>
      <c r="NLP5" s="5"/>
      <c r="NLQ5" s="5"/>
      <c r="NLR5" s="5"/>
      <c r="NLS5" s="5"/>
      <c r="NLT5" s="5"/>
      <c r="NLU5" s="5"/>
      <c r="NLV5" s="5"/>
      <c r="NLW5" s="5"/>
      <c r="NLX5" s="5"/>
      <c r="NLY5" s="5"/>
      <c r="NLZ5" s="5"/>
      <c r="NMA5" s="5"/>
      <c r="NMB5" s="5"/>
      <c r="NMC5" s="5"/>
      <c r="NMD5" s="5"/>
      <c r="NME5" s="5"/>
      <c r="NMF5" s="5"/>
      <c r="NMG5" s="5"/>
      <c r="NMH5" s="5"/>
      <c r="NMI5" s="5"/>
      <c r="NMJ5" s="5"/>
      <c r="NMK5" s="5"/>
      <c r="NML5" s="5"/>
      <c r="NMM5" s="5"/>
      <c r="NMN5" s="5"/>
      <c r="NMO5" s="5"/>
      <c r="NMP5" s="5"/>
      <c r="NMQ5" s="5"/>
      <c r="NMR5" s="5"/>
      <c r="NMS5" s="5"/>
      <c r="NMT5" s="5"/>
      <c r="NMU5" s="5"/>
      <c r="NMV5" s="5"/>
      <c r="NMW5" s="5"/>
      <c r="NMX5" s="5"/>
      <c r="NMY5" s="5"/>
      <c r="NMZ5" s="5"/>
      <c r="NNA5" s="5"/>
      <c r="NNB5" s="5"/>
      <c r="NNC5" s="5"/>
      <c r="NND5" s="5"/>
      <c r="NNE5" s="5"/>
      <c r="NNF5" s="5"/>
      <c r="NNG5" s="5"/>
      <c r="NNH5" s="5"/>
      <c r="NNI5" s="5"/>
      <c r="NNJ5" s="5"/>
      <c r="NNK5" s="5"/>
      <c r="NNL5" s="5"/>
      <c r="NNM5" s="5"/>
      <c r="NNN5" s="5"/>
      <c r="NNO5" s="5"/>
      <c r="NNP5" s="5"/>
      <c r="NNQ5" s="5"/>
      <c r="NNR5" s="5"/>
      <c r="NNS5" s="5"/>
      <c r="NNT5" s="5"/>
      <c r="NNU5" s="5"/>
      <c r="NNV5" s="5"/>
      <c r="NNW5" s="5"/>
      <c r="NNX5" s="5"/>
      <c r="NNY5" s="5"/>
      <c r="NNZ5" s="5"/>
      <c r="NOA5" s="5"/>
      <c r="NOB5" s="5"/>
      <c r="NOC5" s="5"/>
      <c r="NOD5" s="5"/>
      <c r="NOE5" s="5"/>
      <c r="NOF5" s="5"/>
      <c r="NOG5" s="5"/>
      <c r="NOH5" s="5"/>
      <c r="NOI5" s="5"/>
      <c r="NOJ5" s="5"/>
      <c r="NOK5" s="5"/>
      <c r="NOL5" s="5"/>
      <c r="NOM5" s="5"/>
      <c r="NON5" s="5"/>
      <c r="NOO5" s="5"/>
      <c r="NOP5" s="5"/>
      <c r="NOQ5" s="5"/>
      <c r="NOR5" s="5"/>
      <c r="NOS5" s="5"/>
      <c r="NOT5" s="5"/>
      <c r="NOU5" s="5"/>
      <c r="NOV5" s="5"/>
      <c r="NOW5" s="5"/>
      <c r="NOX5" s="5"/>
      <c r="NOY5" s="5"/>
      <c r="NOZ5" s="5"/>
      <c r="NPA5" s="5"/>
      <c r="NPB5" s="5"/>
      <c r="NPC5" s="5"/>
      <c r="NPD5" s="5"/>
      <c r="NPE5" s="5"/>
      <c r="NPF5" s="5"/>
      <c r="NPG5" s="5"/>
      <c r="NPH5" s="5"/>
      <c r="NPI5" s="5"/>
      <c r="NPJ5" s="5"/>
      <c r="NPK5" s="5"/>
      <c r="NPL5" s="5"/>
      <c r="NPM5" s="5"/>
      <c r="NPN5" s="5"/>
      <c r="NPO5" s="5"/>
      <c r="NPP5" s="5"/>
      <c r="NPQ5" s="5"/>
      <c r="NPR5" s="5"/>
      <c r="NPS5" s="5"/>
      <c r="NPT5" s="5"/>
      <c r="NPU5" s="5"/>
      <c r="NPV5" s="5"/>
      <c r="NPW5" s="5"/>
      <c r="NPX5" s="5"/>
      <c r="NPY5" s="5"/>
      <c r="NPZ5" s="5"/>
      <c r="NQA5" s="5"/>
      <c r="NQB5" s="5"/>
      <c r="NQC5" s="5"/>
      <c r="NQD5" s="5"/>
      <c r="NQE5" s="5"/>
      <c r="NQF5" s="5"/>
      <c r="NQG5" s="5"/>
      <c r="NQH5" s="5"/>
      <c r="NQI5" s="5"/>
      <c r="NQJ5" s="5"/>
      <c r="NQK5" s="5"/>
      <c r="NQL5" s="5"/>
      <c r="NQM5" s="5"/>
      <c r="NQN5" s="5"/>
      <c r="NQO5" s="5"/>
      <c r="NQP5" s="5"/>
      <c r="NQQ5" s="5"/>
      <c r="NQR5" s="5"/>
      <c r="NQS5" s="5"/>
      <c r="NQT5" s="5"/>
      <c r="NQU5" s="5"/>
      <c r="NQV5" s="5"/>
      <c r="NQW5" s="5"/>
      <c r="NQX5" s="5"/>
      <c r="NQY5" s="5"/>
      <c r="NQZ5" s="5"/>
      <c r="NRA5" s="5"/>
      <c r="NRB5" s="5"/>
      <c r="NRC5" s="5"/>
      <c r="NRD5" s="5"/>
      <c r="NRE5" s="5"/>
      <c r="NRF5" s="5"/>
      <c r="NRG5" s="5"/>
      <c r="NRH5" s="5"/>
      <c r="NRI5" s="5"/>
      <c r="NRJ5" s="5"/>
      <c r="NRK5" s="5"/>
      <c r="NRL5" s="5"/>
      <c r="NRM5" s="5"/>
      <c r="NRN5" s="5"/>
      <c r="NRO5" s="5"/>
      <c r="NRP5" s="5"/>
      <c r="NRQ5" s="5"/>
      <c r="NRR5" s="5"/>
      <c r="NRS5" s="5"/>
      <c r="NRT5" s="5"/>
      <c r="NRU5" s="5"/>
      <c r="NRV5" s="5"/>
      <c r="NRW5" s="5"/>
      <c r="NRX5" s="5"/>
      <c r="NRY5" s="5"/>
      <c r="NRZ5" s="5"/>
      <c r="NSA5" s="5"/>
      <c r="NSB5" s="5"/>
      <c r="NSC5" s="5"/>
      <c r="NSD5" s="5"/>
      <c r="NSE5" s="5"/>
      <c r="NSF5" s="5"/>
      <c r="NSG5" s="5"/>
      <c r="NSH5" s="5"/>
      <c r="NSI5" s="5"/>
      <c r="NSJ5" s="5"/>
      <c r="NSK5" s="5"/>
      <c r="NSL5" s="5"/>
      <c r="NSM5" s="5"/>
      <c r="NSN5" s="5"/>
      <c r="NSO5" s="5"/>
      <c r="NSP5" s="5"/>
      <c r="NSQ5" s="5"/>
      <c r="NSR5" s="5"/>
      <c r="NSS5" s="5"/>
      <c r="NST5" s="5"/>
      <c r="NSU5" s="5"/>
      <c r="NSV5" s="5"/>
      <c r="NSW5" s="5"/>
      <c r="NSX5" s="5"/>
      <c r="NSY5" s="5"/>
      <c r="NSZ5" s="5"/>
      <c r="NTA5" s="5"/>
      <c r="NTB5" s="5"/>
      <c r="NTC5" s="5"/>
      <c r="NTD5" s="5"/>
      <c r="NTE5" s="5"/>
      <c r="NTF5" s="5"/>
      <c r="NTG5" s="5"/>
      <c r="NTH5" s="5"/>
      <c r="NTI5" s="5"/>
      <c r="NTJ5" s="5"/>
      <c r="NTK5" s="5"/>
      <c r="NTL5" s="5"/>
      <c r="NTM5" s="5"/>
      <c r="NTN5" s="5"/>
      <c r="NTO5" s="5"/>
      <c r="NTP5" s="5"/>
      <c r="NTQ5" s="5"/>
      <c r="NTR5" s="5"/>
      <c r="NTS5" s="5"/>
      <c r="NTT5" s="5"/>
      <c r="NTU5" s="5"/>
      <c r="NTV5" s="5"/>
      <c r="NTW5" s="5"/>
      <c r="NTX5" s="5"/>
      <c r="NTY5" s="5"/>
      <c r="NTZ5" s="5"/>
      <c r="NUA5" s="5"/>
      <c r="NUB5" s="5"/>
      <c r="NUC5" s="5"/>
      <c r="NUD5" s="5"/>
      <c r="NUE5" s="5"/>
      <c r="NUF5" s="5"/>
      <c r="NUG5" s="5"/>
      <c r="NUH5" s="5"/>
      <c r="NUI5" s="5"/>
      <c r="NUJ5" s="5"/>
      <c r="NUK5" s="5"/>
      <c r="NUL5" s="5"/>
      <c r="NUM5" s="5"/>
      <c r="NUN5" s="5"/>
      <c r="NUO5" s="5"/>
      <c r="NUP5" s="5"/>
      <c r="NUQ5" s="5"/>
      <c r="NUR5" s="5"/>
      <c r="NUS5" s="5"/>
      <c r="NUT5" s="5"/>
      <c r="NUU5" s="5"/>
      <c r="NUV5" s="5"/>
      <c r="NUW5" s="5"/>
      <c r="NUX5" s="5"/>
      <c r="NUY5" s="5"/>
      <c r="NUZ5" s="5"/>
      <c r="NVA5" s="5"/>
      <c r="NVB5" s="5"/>
      <c r="NVC5" s="5"/>
      <c r="NVD5" s="5"/>
      <c r="NVE5" s="5"/>
      <c r="NVF5" s="5"/>
      <c r="NVG5" s="5"/>
      <c r="NVH5" s="5"/>
      <c r="NVI5" s="5"/>
      <c r="NVJ5" s="5"/>
      <c r="NVK5" s="5"/>
      <c r="NVL5" s="5"/>
      <c r="NVM5" s="5"/>
      <c r="NVN5" s="5"/>
      <c r="NVO5" s="5"/>
      <c r="NVP5" s="5"/>
      <c r="NVQ5" s="5"/>
      <c r="NVR5" s="5"/>
      <c r="NVS5" s="5"/>
      <c r="NVT5" s="5"/>
      <c r="NVU5" s="5"/>
      <c r="NVV5" s="5"/>
      <c r="NVW5" s="5"/>
      <c r="NVX5" s="5"/>
      <c r="NVY5" s="5"/>
      <c r="NVZ5" s="5"/>
      <c r="NWA5" s="5"/>
      <c r="NWB5" s="5"/>
      <c r="NWC5" s="5"/>
      <c r="NWD5" s="5"/>
      <c r="NWE5" s="5"/>
      <c r="NWF5" s="5"/>
      <c r="NWG5" s="5"/>
      <c r="NWH5" s="5"/>
      <c r="NWI5" s="5"/>
      <c r="NWJ5" s="5"/>
      <c r="NWK5" s="5"/>
      <c r="NWL5" s="5"/>
      <c r="NWM5" s="5"/>
      <c r="NWN5" s="5"/>
      <c r="NWO5" s="5"/>
      <c r="NWP5" s="5"/>
      <c r="NWQ5" s="5"/>
      <c r="NWR5" s="5"/>
      <c r="NWS5" s="5"/>
      <c r="NWT5" s="5"/>
      <c r="NWU5" s="5"/>
      <c r="NWV5" s="5"/>
      <c r="NWW5" s="5"/>
      <c r="NWX5" s="5"/>
      <c r="NWY5" s="5"/>
      <c r="NWZ5" s="5"/>
      <c r="NXA5" s="5"/>
      <c r="NXB5" s="5"/>
      <c r="NXC5" s="5"/>
      <c r="NXD5" s="5"/>
      <c r="NXE5" s="5"/>
      <c r="NXF5" s="5"/>
      <c r="NXG5" s="5"/>
      <c r="NXH5" s="5"/>
      <c r="NXI5" s="5"/>
      <c r="NXJ5" s="5"/>
      <c r="NXK5" s="5"/>
      <c r="NXL5" s="5"/>
      <c r="NXM5" s="5"/>
      <c r="NXN5" s="5"/>
      <c r="NXO5" s="5"/>
      <c r="NXP5" s="5"/>
      <c r="NXQ5" s="5"/>
      <c r="NXR5" s="5"/>
      <c r="NXS5" s="5"/>
      <c r="NXT5" s="5"/>
      <c r="NXU5" s="5"/>
      <c r="NXV5" s="5"/>
      <c r="NXW5" s="5"/>
      <c r="NXX5" s="5"/>
      <c r="NXY5" s="5"/>
      <c r="NXZ5" s="5"/>
      <c r="NYA5" s="5"/>
      <c r="NYB5" s="5"/>
      <c r="NYC5" s="5"/>
      <c r="NYD5" s="5"/>
      <c r="NYE5" s="5"/>
      <c r="NYF5" s="5"/>
      <c r="NYG5" s="5"/>
      <c r="NYH5" s="5"/>
      <c r="NYI5" s="5"/>
      <c r="NYJ5" s="5"/>
      <c r="NYK5" s="5"/>
      <c r="NYL5" s="5"/>
      <c r="NYM5" s="5"/>
      <c r="NYN5" s="5"/>
      <c r="NYO5" s="5"/>
      <c r="NYP5" s="5"/>
      <c r="NYQ5" s="5"/>
      <c r="NYR5" s="5"/>
      <c r="NYS5" s="5"/>
      <c r="NYT5" s="5"/>
      <c r="NYU5" s="5"/>
      <c r="NYV5" s="5"/>
      <c r="NYW5" s="5"/>
      <c r="NYX5" s="5"/>
      <c r="NYY5" s="5"/>
      <c r="NYZ5" s="5"/>
      <c r="NZA5" s="5"/>
      <c r="NZB5" s="5"/>
      <c r="NZC5" s="5"/>
      <c r="NZD5" s="5"/>
      <c r="NZE5" s="5"/>
      <c r="NZF5" s="5"/>
      <c r="NZG5" s="5"/>
      <c r="NZH5" s="5"/>
      <c r="NZI5" s="5"/>
      <c r="NZJ5" s="5"/>
      <c r="NZK5" s="5"/>
      <c r="NZL5" s="5"/>
      <c r="NZM5" s="5"/>
      <c r="NZN5" s="5"/>
      <c r="NZO5" s="5"/>
      <c r="NZP5" s="5"/>
      <c r="NZQ5" s="5"/>
      <c r="NZR5" s="5"/>
      <c r="NZS5" s="5"/>
      <c r="NZT5" s="5"/>
      <c r="NZU5" s="5"/>
      <c r="NZV5" s="5"/>
      <c r="NZW5" s="5"/>
      <c r="NZX5" s="5"/>
      <c r="NZY5" s="5"/>
      <c r="NZZ5" s="5"/>
      <c r="OAA5" s="5"/>
      <c r="OAB5" s="5"/>
      <c r="OAC5" s="5"/>
      <c r="OAD5" s="5"/>
      <c r="OAE5" s="5"/>
      <c r="OAF5" s="5"/>
      <c r="OAG5" s="5"/>
      <c r="OAH5" s="5"/>
      <c r="OAI5" s="5"/>
      <c r="OAJ5" s="5"/>
      <c r="OAK5" s="5"/>
      <c r="OAL5" s="5"/>
      <c r="OAM5" s="5"/>
      <c r="OAN5" s="5"/>
      <c r="OAO5" s="5"/>
      <c r="OAP5" s="5"/>
      <c r="OAQ5" s="5"/>
      <c r="OAR5" s="5"/>
      <c r="OAS5" s="5"/>
      <c r="OAT5" s="5"/>
      <c r="OAU5" s="5"/>
      <c r="OAV5" s="5"/>
      <c r="OAW5" s="5"/>
      <c r="OAX5" s="5"/>
      <c r="OAY5" s="5"/>
      <c r="OAZ5" s="5"/>
      <c r="OBA5" s="5"/>
      <c r="OBB5" s="5"/>
      <c r="OBC5" s="5"/>
      <c r="OBD5" s="5"/>
      <c r="OBE5" s="5"/>
      <c r="OBF5" s="5"/>
      <c r="OBG5" s="5"/>
      <c r="OBH5" s="5"/>
      <c r="OBI5" s="5"/>
      <c r="OBJ5" s="5"/>
      <c r="OBK5" s="5"/>
      <c r="OBL5" s="5"/>
      <c r="OBM5" s="5"/>
      <c r="OBN5" s="5"/>
      <c r="OBO5" s="5"/>
      <c r="OBP5" s="5"/>
      <c r="OBQ5" s="5"/>
      <c r="OBR5" s="5"/>
      <c r="OBS5" s="5"/>
      <c r="OBT5" s="5"/>
      <c r="OBU5" s="5"/>
      <c r="OBV5" s="5"/>
      <c r="OBW5" s="5"/>
      <c r="OBX5" s="5"/>
      <c r="OBY5" s="5"/>
      <c r="OBZ5" s="5"/>
      <c r="OCA5" s="5"/>
      <c r="OCB5" s="5"/>
      <c r="OCC5" s="5"/>
      <c r="OCD5" s="5"/>
      <c r="OCE5" s="5"/>
      <c r="OCF5" s="5"/>
      <c r="OCG5" s="5"/>
      <c r="OCH5" s="5"/>
      <c r="OCI5" s="5"/>
      <c r="OCJ5" s="5"/>
      <c r="OCK5" s="5"/>
      <c r="OCL5" s="5"/>
      <c r="OCM5" s="5"/>
      <c r="OCN5" s="5"/>
      <c r="OCO5" s="5"/>
      <c r="OCP5" s="5"/>
      <c r="OCQ5" s="5"/>
      <c r="OCR5" s="5"/>
      <c r="OCS5" s="5"/>
      <c r="OCT5" s="5"/>
      <c r="OCU5" s="5"/>
      <c r="OCV5" s="5"/>
      <c r="OCW5" s="5"/>
      <c r="OCX5" s="5"/>
      <c r="OCY5" s="5"/>
      <c r="OCZ5" s="5"/>
      <c r="ODA5" s="5"/>
      <c r="ODB5" s="5"/>
      <c r="ODC5" s="5"/>
      <c r="ODD5" s="5"/>
      <c r="ODE5" s="5"/>
      <c r="ODF5" s="5"/>
      <c r="ODG5" s="5"/>
      <c r="ODH5" s="5"/>
      <c r="ODI5" s="5"/>
      <c r="ODJ5" s="5"/>
      <c r="ODK5" s="5"/>
      <c r="ODL5" s="5"/>
      <c r="ODM5" s="5"/>
      <c r="ODN5" s="5"/>
      <c r="ODO5" s="5"/>
      <c r="ODP5" s="5"/>
      <c r="ODQ5" s="5"/>
      <c r="ODR5" s="5"/>
      <c r="ODS5" s="5"/>
      <c r="ODT5" s="5"/>
      <c r="ODU5" s="5"/>
      <c r="ODV5" s="5"/>
      <c r="ODW5" s="5"/>
      <c r="ODX5" s="5"/>
      <c r="ODY5" s="5"/>
      <c r="ODZ5" s="5"/>
      <c r="OEA5" s="5"/>
      <c r="OEB5" s="5"/>
      <c r="OEC5" s="5"/>
      <c r="OED5" s="5"/>
      <c r="OEE5" s="5"/>
      <c r="OEF5" s="5"/>
      <c r="OEG5" s="5"/>
      <c r="OEH5" s="5"/>
      <c r="OEI5" s="5"/>
      <c r="OEJ5" s="5"/>
      <c r="OEK5" s="5"/>
      <c r="OEL5" s="5"/>
      <c r="OEM5" s="5"/>
      <c r="OEN5" s="5"/>
      <c r="OEO5" s="5"/>
      <c r="OEP5" s="5"/>
      <c r="OEQ5" s="5"/>
      <c r="OER5" s="5"/>
      <c r="OES5" s="5"/>
      <c r="OET5" s="5"/>
      <c r="OEU5" s="5"/>
      <c r="OEV5" s="5"/>
      <c r="OEW5" s="5"/>
      <c r="OEX5" s="5"/>
      <c r="OEY5" s="5"/>
      <c r="OEZ5" s="5"/>
      <c r="OFA5" s="5"/>
      <c r="OFB5" s="5"/>
      <c r="OFC5" s="5"/>
      <c r="OFD5" s="5"/>
      <c r="OFE5" s="5"/>
      <c r="OFF5" s="5"/>
      <c r="OFG5" s="5"/>
      <c r="OFH5" s="5"/>
      <c r="OFI5" s="5"/>
      <c r="OFJ5" s="5"/>
      <c r="OFK5" s="5"/>
      <c r="OFL5" s="5"/>
      <c r="OFM5" s="5"/>
      <c r="OFN5" s="5"/>
      <c r="OFO5" s="5"/>
      <c r="OFP5" s="5"/>
      <c r="OFQ5" s="5"/>
      <c r="OFR5" s="5"/>
      <c r="OFS5" s="5"/>
      <c r="OFT5" s="5"/>
      <c r="OFU5" s="5"/>
      <c r="OFV5" s="5"/>
      <c r="OFW5" s="5"/>
      <c r="OFX5" s="5"/>
      <c r="OFY5" s="5"/>
      <c r="OFZ5" s="5"/>
      <c r="OGA5" s="5"/>
      <c r="OGB5" s="5"/>
      <c r="OGC5" s="5"/>
      <c r="OGD5" s="5"/>
      <c r="OGE5" s="5"/>
      <c r="OGF5" s="5"/>
      <c r="OGG5" s="5"/>
      <c r="OGH5" s="5"/>
      <c r="OGI5" s="5"/>
      <c r="OGJ5" s="5"/>
      <c r="OGK5" s="5"/>
      <c r="OGL5" s="5"/>
      <c r="OGM5" s="5"/>
      <c r="OGN5" s="5"/>
      <c r="OGO5" s="5"/>
      <c r="OGP5" s="5"/>
      <c r="OGQ5" s="5"/>
      <c r="OGR5" s="5"/>
      <c r="OGS5" s="5"/>
      <c r="OGT5" s="5"/>
      <c r="OGU5" s="5"/>
      <c r="OGV5" s="5"/>
      <c r="OGW5" s="5"/>
      <c r="OGX5" s="5"/>
      <c r="OGY5" s="5"/>
      <c r="OGZ5" s="5"/>
      <c r="OHA5" s="5"/>
      <c r="OHB5" s="5"/>
      <c r="OHC5" s="5"/>
      <c r="OHD5" s="5"/>
      <c r="OHE5" s="5"/>
      <c r="OHF5" s="5"/>
      <c r="OHG5" s="5"/>
      <c r="OHH5" s="5"/>
      <c r="OHI5" s="5"/>
      <c r="OHJ5" s="5"/>
      <c r="OHK5" s="5"/>
      <c r="OHL5" s="5"/>
      <c r="OHM5" s="5"/>
      <c r="OHN5" s="5"/>
      <c r="OHO5" s="5"/>
      <c r="OHP5" s="5"/>
      <c r="OHQ5" s="5"/>
      <c r="OHR5" s="5"/>
      <c r="OHS5" s="5"/>
      <c r="OHT5" s="5"/>
      <c r="OHU5" s="5"/>
      <c r="OHV5" s="5"/>
      <c r="OHW5" s="5"/>
      <c r="OHX5" s="5"/>
      <c r="OHY5" s="5"/>
      <c r="OHZ5" s="5"/>
      <c r="OIA5" s="5"/>
      <c r="OIB5" s="5"/>
      <c r="OIC5" s="5"/>
      <c r="OID5" s="5"/>
      <c r="OIE5" s="5"/>
      <c r="OIF5" s="5"/>
      <c r="OIG5" s="5"/>
      <c r="OIH5" s="5"/>
      <c r="OII5" s="5"/>
      <c r="OIJ5" s="5"/>
      <c r="OIK5" s="5"/>
      <c r="OIL5" s="5"/>
      <c r="OIM5" s="5"/>
      <c r="OIN5" s="5"/>
      <c r="OIO5" s="5"/>
      <c r="OIP5" s="5"/>
      <c r="OIQ5" s="5"/>
      <c r="OIR5" s="5"/>
      <c r="OIS5" s="5"/>
      <c r="OIT5" s="5"/>
      <c r="OIU5" s="5"/>
      <c r="OIV5" s="5"/>
      <c r="OIW5" s="5"/>
      <c r="OIX5" s="5"/>
      <c r="OIY5" s="5"/>
      <c r="OIZ5" s="5"/>
      <c r="OJA5" s="5"/>
      <c r="OJB5" s="5"/>
      <c r="OJC5" s="5"/>
      <c r="OJD5" s="5"/>
      <c r="OJE5" s="5"/>
      <c r="OJF5" s="5"/>
      <c r="OJG5" s="5"/>
      <c r="OJH5" s="5"/>
      <c r="OJI5" s="5"/>
      <c r="OJJ5" s="5"/>
      <c r="OJK5" s="5"/>
      <c r="OJL5" s="5"/>
      <c r="OJM5" s="5"/>
      <c r="OJN5" s="5"/>
      <c r="OJO5" s="5"/>
      <c r="OJP5" s="5"/>
      <c r="OJQ5" s="5"/>
      <c r="OJR5" s="5"/>
      <c r="OJS5" s="5"/>
      <c r="OJT5" s="5"/>
      <c r="OJU5" s="5"/>
      <c r="OJV5" s="5"/>
      <c r="OJW5" s="5"/>
      <c r="OJX5" s="5"/>
      <c r="OJY5" s="5"/>
      <c r="OJZ5" s="5"/>
      <c r="OKA5" s="5"/>
      <c r="OKB5" s="5"/>
      <c r="OKC5" s="5"/>
      <c r="OKD5" s="5"/>
      <c r="OKE5" s="5"/>
      <c r="OKF5" s="5"/>
      <c r="OKG5" s="5"/>
      <c r="OKH5" s="5"/>
      <c r="OKI5" s="5"/>
      <c r="OKJ5" s="5"/>
      <c r="OKK5" s="5"/>
      <c r="OKL5" s="5"/>
      <c r="OKM5" s="5"/>
      <c r="OKN5" s="5"/>
      <c r="OKO5" s="5"/>
      <c r="OKP5" s="5"/>
      <c r="OKQ5" s="5"/>
      <c r="OKR5" s="5"/>
      <c r="OKS5" s="5"/>
      <c r="OKT5" s="5"/>
      <c r="OKU5" s="5"/>
      <c r="OKV5" s="5"/>
      <c r="OKW5" s="5"/>
      <c r="OKX5" s="5"/>
      <c r="OKY5" s="5"/>
      <c r="OKZ5" s="5"/>
      <c r="OLA5" s="5"/>
      <c r="OLB5" s="5"/>
      <c r="OLC5" s="5"/>
      <c r="OLD5" s="5"/>
      <c r="OLE5" s="5"/>
      <c r="OLF5" s="5"/>
      <c r="OLG5" s="5"/>
      <c r="OLH5" s="5"/>
      <c r="OLI5" s="5"/>
      <c r="OLJ5" s="5"/>
      <c r="OLK5" s="5"/>
      <c r="OLL5" s="5"/>
      <c r="OLM5" s="5"/>
      <c r="OLN5" s="5"/>
      <c r="OLO5" s="5"/>
      <c r="OLP5" s="5"/>
      <c r="OLQ5" s="5"/>
      <c r="OLR5" s="5"/>
      <c r="OLS5" s="5"/>
      <c r="OLT5" s="5"/>
      <c r="OLU5" s="5"/>
      <c r="OLV5" s="5"/>
      <c r="OLW5" s="5"/>
      <c r="OLX5" s="5"/>
      <c r="OLY5" s="5"/>
      <c r="OLZ5" s="5"/>
      <c r="OMA5" s="5"/>
      <c r="OMB5" s="5"/>
      <c r="OMC5" s="5"/>
      <c r="OMD5" s="5"/>
      <c r="OME5" s="5"/>
      <c r="OMF5" s="5"/>
      <c r="OMG5" s="5"/>
      <c r="OMH5" s="5"/>
      <c r="OMI5" s="5"/>
      <c r="OMJ5" s="5"/>
      <c r="OMK5" s="5"/>
      <c r="OML5" s="5"/>
      <c r="OMM5" s="5"/>
      <c r="OMN5" s="5"/>
      <c r="OMO5" s="5"/>
      <c r="OMP5" s="5"/>
      <c r="OMQ5" s="5"/>
      <c r="OMR5" s="5"/>
      <c r="OMS5" s="5"/>
      <c r="OMT5" s="5"/>
      <c r="OMU5" s="5"/>
      <c r="OMV5" s="5"/>
      <c r="OMW5" s="5"/>
      <c r="OMX5" s="5"/>
      <c r="OMY5" s="5"/>
      <c r="OMZ5" s="5"/>
      <c r="ONA5" s="5"/>
      <c r="ONB5" s="5"/>
      <c r="ONC5" s="5"/>
      <c r="OND5" s="5"/>
      <c r="ONE5" s="5"/>
      <c r="ONF5" s="5"/>
      <c r="ONG5" s="5"/>
      <c r="ONH5" s="5"/>
      <c r="ONI5" s="5"/>
      <c r="ONJ5" s="5"/>
      <c r="ONK5" s="5"/>
      <c r="ONL5" s="5"/>
      <c r="ONM5" s="5"/>
      <c r="ONN5" s="5"/>
      <c r="ONO5" s="5"/>
      <c r="ONP5" s="5"/>
      <c r="ONQ5" s="5"/>
      <c r="ONR5" s="5"/>
      <c r="ONS5" s="5"/>
      <c r="ONT5" s="5"/>
      <c r="ONU5" s="5"/>
      <c r="ONV5" s="5"/>
      <c r="ONW5" s="5"/>
      <c r="ONX5" s="5"/>
      <c r="ONY5" s="5"/>
      <c r="ONZ5" s="5"/>
      <c r="OOA5" s="5"/>
      <c r="OOB5" s="5"/>
      <c r="OOC5" s="5"/>
      <c r="OOD5" s="5"/>
      <c r="OOE5" s="5"/>
      <c r="OOF5" s="5"/>
      <c r="OOG5" s="5"/>
      <c r="OOH5" s="5"/>
      <c r="OOI5" s="5"/>
      <c r="OOJ5" s="5"/>
      <c r="OOK5" s="5"/>
      <c r="OOL5" s="5"/>
      <c r="OOM5" s="5"/>
      <c r="OON5" s="5"/>
      <c r="OOO5" s="5"/>
      <c r="OOP5" s="5"/>
      <c r="OOQ5" s="5"/>
      <c r="OOR5" s="5"/>
      <c r="OOS5" s="5"/>
      <c r="OOT5" s="5"/>
      <c r="OOU5" s="5"/>
      <c r="OOV5" s="5"/>
      <c r="OOW5" s="5"/>
      <c r="OOX5" s="5"/>
      <c r="OOY5" s="5"/>
      <c r="OOZ5" s="5"/>
      <c r="OPA5" s="5"/>
      <c r="OPB5" s="5"/>
      <c r="OPC5" s="5"/>
      <c r="OPD5" s="5"/>
      <c r="OPE5" s="5"/>
      <c r="OPF5" s="5"/>
      <c r="OPG5" s="5"/>
      <c r="OPH5" s="5"/>
      <c r="OPI5" s="5"/>
      <c r="OPJ5" s="5"/>
      <c r="OPK5" s="5"/>
      <c r="OPL5" s="5"/>
      <c r="OPM5" s="5"/>
      <c r="OPN5" s="5"/>
      <c r="OPO5" s="5"/>
      <c r="OPP5" s="5"/>
      <c r="OPQ5" s="5"/>
      <c r="OPR5" s="5"/>
      <c r="OPS5" s="5"/>
      <c r="OPT5" s="5"/>
      <c r="OPU5" s="5"/>
      <c r="OPV5" s="5"/>
      <c r="OPW5" s="5"/>
      <c r="OPX5" s="5"/>
      <c r="OPY5" s="5"/>
      <c r="OPZ5" s="5"/>
      <c r="OQA5" s="5"/>
      <c r="OQB5" s="5"/>
      <c r="OQC5" s="5"/>
      <c r="OQD5" s="5"/>
      <c r="OQE5" s="5"/>
      <c r="OQF5" s="5"/>
      <c r="OQG5" s="5"/>
      <c r="OQH5" s="5"/>
      <c r="OQI5" s="5"/>
      <c r="OQJ5" s="5"/>
      <c r="OQK5" s="5"/>
      <c r="OQL5" s="5"/>
      <c r="OQM5" s="5"/>
      <c r="OQN5" s="5"/>
      <c r="OQO5" s="5"/>
      <c r="OQP5" s="5"/>
      <c r="OQQ5" s="5"/>
      <c r="OQR5" s="5"/>
      <c r="OQS5" s="5"/>
      <c r="OQT5" s="5"/>
      <c r="OQU5" s="5"/>
      <c r="OQV5" s="5"/>
      <c r="OQW5" s="5"/>
      <c r="OQX5" s="5"/>
      <c r="OQY5" s="5"/>
      <c r="OQZ5" s="5"/>
      <c r="ORA5" s="5"/>
      <c r="ORB5" s="5"/>
      <c r="ORC5" s="5"/>
      <c r="ORD5" s="5"/>
      <c r="ORE5" s="5"/>
      <c r="ORF5" s="5"/>
      <c r="ORG5" s="5"/>
      <c r="ORH5" s="5"/>
      <c r="ORI5" s="5"/>
      <c r="ORJ5" s="5"/>
      <c r="ORK5" s="5"/>
      <c r="ORL5" s="5"/>
      <c r="ORM5" s="5"/>
      <c r="ORN5" s="5"/>
      <c r="ORO5" s="5"/>
      <c r="ORP5" s="5"/>
      <c r="ORQ5" s="5"/>
      <c r="ORR5" s="5"/>
      <c r="ORS5" s="5"/>
      <c r="ORT5" s="5"/>
      <c r="ORU5" s="5"/>
      <c r="ORV5" s="5"/>
      <c r="ORW5" s="5"/>
      <c r="ORX5" s="5"/>
      <c r="ORY5" s="5"/>
      <c r="ORZ5" s="5"/>
      <c r="OSA5" s="5"/>
      <c r="OSB5" s="5"/>
      <c r="OSC5" s="5"/>
      <c r="OSD5" s="5"/>
      <c r="OSE5" s="5"/>
      <c r="OSF5" s="5"/>
      <c r="OSG5" s="5"/>
      <c r="OSH5" s="5"/>
      <c r="OSI5" s="5"/>
      <c r="OSJ5" s="5"/>
      <c r="OSK5" s="5"/>
      <c r="OSL5" s="5"/>
      <c r="OSM5" s="5"/>
      <c r="OSN5" s="5"/>
      <c r="OSO5" s="5"/>
      <c r="OSP5" s="5"/>
      <c r="OSQ5" s="5"/>
      <c r="OSR5" s="5"/>
      <c r="OSS5" s="5"/>
      <c r="OST5" s="5"/>
      <c r="OSU5" s="5"/>
      <c r="OSV5" s="5"/>
      <c r="OSW5" s="5"/>
      <c r="OSX5" s="5"/>
      <c r="OSY5" s="5"/>
      <c r="OSZ5" s="5"/>
      <c r="OTA5" s="5"/>
      <c r="OTB5" s="5"/>
      <c r="OTC5" s="5"/>
      <c r="OTD5" s="5"/>
      <c r="OTE5" s="5"/>
      <c r="OTF5" s="5"/>
      <c r="OTG5" s="5"/>
      <c r="OTH5" s="5"/>
      <c r="OTI5" s="5"/>
      <c r="OTJ5" s="5"/>
      <c r="OTK5" s="5"/>
      <c r="OTL5" s="5"/>
      <c r="OTM5" s="5"/>
      <c r="OTN5" s="5"/>
      <c r="OTO5" s="5"/>
      <c r="OTP5" s="5"/>
      <c r="OTQ5" s="5"/>
      <c r="OTR5" s="5"/>
      <c r="OTS5" s="5"/>
      <c r="OTT5" s="5"/>
      <c r="OTU5" s="5"/>
      <c r="OTV5" s="5"/>
      <c r="OTW5" s="5"/>
      <c r="OTX5" s="5"/>
      <c r="OTY5" s="5"/>
      <c r="OTZ5" s="5"/>
      <c r="OUA5" s="5"/>
      <c r="OUB5" s="5"/>
      <c r="OUC5" s="5"/>
      <c r="OUD5" s="5"/>
      <c r="OUE5" s="5"/>
      <c r="OUF5" s="5"/>
      <c r="OUG5" s="5"/>
      <c r="OUH5" s="5"/>
      <c r="OUI5" s="5"/>
      <c r="OUJ5" s="5"/>
      <c r="OUK5" s="5"/>
      <c r="OUL5" s="5"/>
      <c r="OUM5" s="5"/>
      <c r="OUN5" s="5"/>
      <c r="OUO5" s="5"/>
      <c r="OUP5" s="5"/>
      <c r="OUQ5" s="5"/>
      <c r="OUR5" s="5"/>
      <c r="OUS5" s="5"/>
      <c r="OUT5" s="5"/>
      <c r="OUU5" s="5"/>
      <c r="OUV5" s="5"/>
      <c r="OUW5" s="5"/>
      <c r="OUX5" s="5"/>
      <c r="OUY5" s="5"/>
      <c r="OUZ5" s="5"/>
      <c r="OVA5" s="5"/>
      <c r="OVB5" s="5"/>
      <c r="OVC5" s="5"/>
      <c r="OVD5" s="5"/>
      <c r="OVE5" s="5"/>
      <c r="OVF5" s="5"/>
      <c r="OVG5" s="5"/>
      <c r="OVH5" s="5"/>
      <c r="OVI5" s="5"/>
      <c r="OVJ5" s="5"/>
      <c r="OVK5" s="5"/>
      <c r="OVL5" s="5"/>
      <c r="OVM5" s="5"/>
      <c r="OVN5" s="5"/>
      <c r="OVO5" s="5"/>
      <c r="OVP5" s="5"/>
      <c r="OVQ5" s="5"/>
      <c r="OVR5" s="5"/>
      <c r="OVS5" s="5"/>
      <c r="OVT5" s="5"/>
      <c r="OVU5" s="5"/>
      <c r="OVV5" s="5"/>
      <c r="OVW5" s="5"/>
      <c r="OVX5" s="5"/>
      <c r="OVY5" s="5"/>
      <c r="OVZ5" s="5"/>
      <c r="OWA5" s="5"/>
      <c r="OWB5" s="5"/>
      <c r="OWC5" s="5"/>
      <c r="OWD5" s="5"/>
      <c r="OWE5" s="5"/>
      <c r="OWF5" s="5"/>
      <c r="OWG5" s="5"/>
      <c r="OWH5" s="5"/>
      <c r="OWI5" s="5"/>
      <c r="OWJ5" s="5"/>
      <c r="OWK5" s="5"/>
      <c r="OWL5" s="5"/>
      <c r="OWM5" s="5"/>
      <c r="OWN5" s="5"/>
      <c r="OWO5" s="5"/>
      <c r="OWP5" s="5"/>
      <c r="OWQ5" s="5"/>
      <c r="OWR5" s="5"/>
      <c r="OWS5" s="5"/>
      <c r="OWT5" s="5"/>
      <c r="OWU5" s="5"/>
      <c r="OWV5" s="5"/>
      <c r="OWW5" s="5"/>
      <c r="OWX5" s="5"/>
      <c r="OWY5" s="5"/>
      <c r="OWZ5" s="5"/>
      <c r="OXA5" s="5"/>
      <c r="OXB5" s="5"/>
      <c r="OXC5" s="5"/>
      <c r="OXD5" s="5"/>
      <c r="OXE5" s="5"/>
      <c r="OXF5" s="5"/>
      <c r="OXG5" s="5"/>
      <c r="OXH5" s="5"/>
      <c r="OXI5" s="5"/>
      <c r="OXJ5" s="5"/>
      <c r="OXK5" s="5"/>
      <c r="OXL5" s="5"/>
      <c r="OXM5" s="5"/>
      <c r="OXN5" s="5"/>
      <c r="OXO5" s="5"/>
      <c r="OXP5" s="5"/>
      <c r="OXQ5" s="5"/>
      <c r="OXR5" s="5"/>
      <c r="OXS5" s="5"/>
      <c r="OXT5" s="5"/>
      <c r="OXU5" s="5"/>
      <c r="OXV5" s="5"/>
      <c r="OXW5" s="5"/>
      <c r="OXX5" s="5"/>
      <c r="OXY5" s="5"/>
      <c r="OXZ5" s="5"/>
      <c r="OYA5" s="5"/>
      <c r="OYB5" s="5"/>
      <c r="OYC5" s="5"/>
      <c r="OYD5" s="5"/>
      <c r="OYE5" s="5"/>
      <c r="OYF5" s="5"/>
      <c r="OYG5" s="5"/>
      <c r="OYH5" s="5"/>
      <c r="OYI5" s="5"/>
      <c r="OYJ5" s="5"/>
      <c r="OYK5" s="5"/>
      <c r="OYL5" s="5"/>
      <c r="OYM5" s="5"/>
      <c r="OYN5" s="5"/>
      <c r="OYO5" s="5"/>
      <c r="OYP5" s="5"/>
      <c r="OYQ5" s="5"/>
      <c r="OYR5" s="5"/>
      <c r="OYS5" s="5"/>
      <c r="OYT5" s="5"/>
      <c r="OYU5" s="5"/>
      <c r="OYV5" s="5"/>
      <c r="OYW5" s="5"/>
      <c r="OYX5" s="5"/>
      <c r="OYY5" s="5"/>
      <c r="OYZ5" s="5"/>
      <c r="OZA5" s="5"/>
      <c r="OZB5" s="5"/>
      <c r="OZC5" s="5"/>
      <c r="OZD5" s="5"/>
      <c r="OZE5" s="5"/>
      <c r="OZF5" s="5"/>
      <c r="OZG5" s="5"/>
      <c r="OZH5" s="5"/>
      <c r="OZI5" s="5"/>
      <c r="OZJ5" s="5"/>
      <c r="OZK5" s="5"/>
      <c r="OZL5" s="5"/>
      <c r="OZM5" s="5"/>
      <c r="OZN5" s="5"/>
      <c r="OZO5" s="5"/>
      <c r="OZP5" s="5"/>
      <c r="OZQ5" s="5"/>
      <c r="OZR5" s="5"/>
      <c r="OZS5" s="5"/>
      <c r="OZT5" s="5"/>
      <c r="OZU5" s="5"/>
      <c r="OZV5" s="5"/>
      <c r="OZW5" s="5"/>
      <c r="OZX5" s="5"/>
      <c r="OZY5" s="5"/>
      <c r="OZZ5" s="5"/>
      <c r="PAA5" s="5"/>
      <c r="PAB5" s="5"/>
      <c r="PAC5" s="5"/>
      <c r="PAD5" s="5"/>
      <c r="PAE5" s="5"/>
      <c r="PAF5" s="5"/>
      <c r="PAG5" s="5"/>
      <c r="PAH5" s="5"/>
      <c r="PAI5" s="5"/>
      <c r="PAJ5" s="5"/>
      <c r="PAK5" s="5"/>
      <c r="PAL5" s="5"/>
      <c r="PAM5" s="5"/>
      <c r="PAN5" s="5"/>
      <c r="PAO5" s="5"/>
      <c r="PAP5" s="5"/>
      <c r="PAQ5" s="5"/>
      <c r="PAR5" s="5"/>
      <c r="PAS5" s="5"/>
      <c r="PAT5" s="5"/>
      <c r="PAU5" s="5"/>
      <c r="PAV5" s="5"/>
      <c r="PAW5" s="5"/>
      <c r="PAX5" s="5"/>
      <c r="PAY5" s="5"/>
      <c r="PAZ5" s="5"/>
      <c r="PBA5" s="5"/>
      <c r="PBB5" s="5"/>
      <c r="PBC5" s="5"/>
      <c r="PBD5" s="5"/>
      <c r="PBE5" s="5"/>
      <c r="PBF5" s="5"/>
      <c r="PBG5" s="5"/>
      <c r="PBH5" s="5"/>
      <c r="PBI5" s="5"/>
      <c r="PBJ5" s="5"/>
      <c r="PBK5" s="5"/>
      <c r="PBL5" s="5"/>
      <c r="PBM5" s="5"/>
      <c r="PBN5" s="5"/>
      <c r="PBO5" s="5"/>
      <c r="PBP5" s="5"/>
      <c r="PBQ5" s="5"/>
      <c r="PBR5" s="5"/>
      <c r="PBS5" s="5"/>
      <c r="PBT5" s="5"/>
      <c r="PBU5" s="5"/>
      <c r="PBV5" s="5"/>
      <c r="PBW5" s="5"/>
      <c r="PBX5" s="5"/>
      <c r="PBY5" s="5"/>
      <c r="PBZ5" s="5"/>
      <c r="PCA5" s="5"/>
      <c r="PCB5" s="5"/>
      <c r="PCC5" s="5"/>
      <c r="PCD5" s="5"/>
      <c r="PCE5" s="5"/>
      <c r="PCF5" s="5"/>
      <c r="PCG5" s="5"/>
      <c r="PCH5" s="5"/>
      <c r="PCI5" s="5"/>
      <c r="PCJ5" s="5"/>
      <c r="PCK5" s="5"/>
      <c r="PCL5" s="5"/>
      <c r="PCM5" s="5"/>
      <c r="PCN5" s="5"/>
      <c r="PCO5" s="5"/>
      <c r="PCP5" s="5"/>
      <c r="PCQ5" s="5"/>
      <c r="PCR5" s="5"/>
      <c r="PCS5" s="5"/>
      <c r="PCT5" s="5"/>
      <c r="PCU5" s="5"/>
      <c r="PCV5" s="5"/>
      <c r="PCW5" s="5"/>
      <c r="PCX5" s="5"/>
      <c r="PCY5" s="5"/>
      <c r="PCZ5" s="5"/>
      <c r="PDA5" s="5"/>
      <c r="PDB5" s="5"/>
      <c r="PDC5" s="5"/>
      <c r="PDD5" s="5"/>
      <c r="PDE5" s="5"/>
      <c r="PDF5" s="5"/>
      <c r="PDG5" s="5"/>
      <c r="PDH5" s="5"/>
      <c r="PDI5" s="5"/>
      <c r="PDJ5" s="5"/>
      <c r="PDK5" s="5"/>
      <c r="PDL5" s="5"/>
      <c r="PDM5" s="5"/>
      <c r="PDN5" s="5"/>
      <c r="PDO5" s="5"/>
      <c r="PDP5" s="5"/>
      <c r="PDQ5" s="5"/>
      <c r="PDR5" s="5"/>
      <c r="PDS5" s="5"/>
      <c r="PDT5" s="5"/>
      <c r="PDU5" s="5"/>
      <c r="PDV5" s="5"/>
      <c r="PDW5" s="5"/>
      <c r="PDX5" s="5"/>
      <c r="PDY5" s="5"/>
      <c r="PDZ5" s="5"/>
      <c r="PEA5" s="5"/>
      <c r="PEB5" s="5"/>
      <c r="PEC5" s="5"/>
      <c r="PED5" s="5"/>
      <c r="PEE5" s="5"/>
      <c r="PEF5" s="5"/>
      <c r="PEG5" s="5"/>
      <c r="PEH5" s="5"/>
      <c r="PEI5" s="5"/>
      <c r="PEJ5" s="5"/>
      <c r="PEK5" s="5"/>
      <c r="PEL5" s="5"/>
      <c r="PEM5" s="5"/>
      <c r="PEN5" s="5"/>
      <c r="PEO5" s="5"/>
      <c r="PEP5" s="5"/>
      <c r="PEQ5" s="5"/>
      <c r="PER5" s="5"/>
      <c r="PES5" s="5"/>
      <c r="PET5" s="5"/>
      <c r="PEU5" s="5"/>
      <c r="PEV5" s="5"/>
      <c r="PEW5" s="5"/>
      <c r="PEX5" s="5"/>
      <c r="PEY5" s="5"/>
      <c r="PEZ5" s="5"/>
      <c r="PFA5" s="5"/>
      <c r="PFB5" s="5"/>
      <c r="PFC5" s="5"/>
      <c r="PFD5" s="5"/>
      <c r="PFE5" s="5"/>
      <c r="PFF5" s="5"/>
      <c r="PFG5" s="5"/>
      <c r="PFH5" s="5"/>
      <c r="PFI5" s="5"/>
      <c r="PFJ5" s="5"/>
      <c r="PFK5" s="5"/>
      <c r="PFL5" s="5"/>
      <c r="PFM5" s="5"/>
      <c r="PFN5" s="5"/>
      <c r="PFO5" s="5"/>
      <c r="PFP5" s="5"/>
      <c r="PFQ5" s="5"/>
      <c r="PFR5" s="5"/>
      <c r="PFS5" s="5"/>
      <c r="PFT5" s="5"/>
      <c r="PFU5" s="5"/>
      <c r="PFV5" s="5"/>
      <c r="PFW5" s="5"/>
      <c r="PFX5" s="5"/>
      <c r="PFY5" s="5"/>
      <c r="PFZ5" s="5"/>
      <c r="PGA5" s="5"/>
      <c r="PGB5" s="5"/>
      <c r="PGC5" s="5"/>
      <c r="PGD5" s="5"/>
      <c r="PGE5" s="5"/>
      <c r="PGF5" s="5"/>
      <c r="PGG5" s="5"/>
      <c r="PGH5" s="5"/>
      <c r="PGI5" s="5"/>
      <c r="PGJ5" s="5"/>
      <c r="PGK5" s="5"/>
      <c r="PGL5" s="5"/>
      <c r="PGM5" s="5"/>
      <c r="PGN5" s="5"/>
      <c r="PGO5" s="5"/>
      <c r="PGP5" s="5"/>
      <c r="PGQ5" s="5"/>
      <c r="PGR5" s="5"/>
      <c r="PGS5" s="5"/>
      <c r="PGT5" s="5"/>
      <c r="PGU5" s="5"/>
      <c r="PGV5" s="5"/>
      <c r="PGW5" s="5"/>
      <c r="PGX5" s="5"/>
      <c r="PGY5" s="5"/>
      <c r="PGZ5" s="5"/>
      <c r="PHA5" s="5"/>
      <c r="PHB5" s="5"/>
      <c r="PHC5" s="5"/>
      <c r="PHD5" s="5"/>
      <c r="PHE5" s="5"/>
      <c r="PHF5" s="5"/>
      <c r="PHG5" s="5"/>
      <c r="PHH5" s="5"/>
      <c r="PHI5" s="5"/>
      <c r="PHJ5" s="5"/>
      <c r="PHK5" s="5"/>
      <c r="PHL5" s="5"/>
      <c r="PHM5" s="5"/>
      <c r="PHN5" s="5"/>
      <c r="PHO5" s="5"/>
      <c r="PHP5" s="5"/>
      <c r="PHQ5" s="5"/>
      <c r="PHR5" s="5"/>
      <c r="PHS5" s="5"/>
      <c r="PHT5" s="5"/>
      <c r="PHU5" s="5"/>
      <c r="PHV5" s="5"/>
      <c r="PHW5" s="5"/>
      <c r="PHX5" s="5"/>
      <c r="PHY5" s="5"/>
      <c r="PHZ5" s="5"/>
      <c r="PIA5" s="5"/>
      <c r="PIB5" s="5"/>
      <c r="PIC5" s="5"/>
      <c r="PID5" s="5"/>
      <c r="PIE5" s="5"/>
      <c r="PIF5" s="5"/>
      <c r="PIG5" s="5"/>
      <c r="PIH5" s="5"/>
      <c r="PII5" s="5"/>
      <c r="PIJ5" s="5"/>
      <c r="PIK5" s="5"/>
      <c r="PIL5" s="5"/>
      <c r="PIM5" s="5"/>
      <c r="PIN5" s="5"/>
      <c r="PIO5" s="5"/>
      <c r="PIP5" s="5"/>
      <c r="PIQ5" s="5"/>
      <c r="PIR5" s="5"/>
      <c r="PIS5" s="5"/>
      <c r="PIT5" s="5"/>
      <c r="PIU5" s="5"/>
      <c r="PIV5" s="5"/>
      <c r="PIW5" s="5"/>
      <c r="PIX5" s="5"/>
      <c r="PIY5" s="5"/>
      <c r="PIZ5" s="5"/>
      <c r="PJA5" s="5"/>
      <c r="PJB5" s="5"/>
      <c r="PJC5" s="5"/>
      <c r="PJD5" s="5"/>
      <c r="PJE5" s="5"/>
      <c r="PJF5" s="5"/>
      <c r="PJG5" s="5"/>
      <c r="PJH5" s="5"/>
      <c r="PJI5" s="5"/>
      <c r="PJJ5" s="5"/>
      <c r="PJK5" s="5"/>
      <c r="PJL5" s="5"/>
      <c r="PJM5" s="5"/>
      <c r="PJN5" s="5"/>
      <c r="PJO5" s="5"/>
      <c r="PJP5" s="5"/>
      <c r="PJQ5" s="5"/>
      <c r="PJR5" s="5"/>
      <c r="PJS5" s="5"/>
      <c r="PJT5" s="5"/>
      <c r="PJU5" s="5"/>
      <c r="PJV5" s="5"/>
      <c r="PJW5" s="5"/>
      <c r="PJX5" s="5"/>
      <c r="PJY5" s="5"/>
      <c r="PJZ5" s="5"/>
      <c r="PKA5" s="5"/>
      <c r="PKB5" s="5"/>
      <c r="PKC5" s="5"/>
      <c r="PKD5" s="5"/>
      <c r="PKE5" s="5"/>
      <c r="PKF5" s="5"/>
      <c r="PKG5" s="5"/>
      <c r="PKH5" s="5"/>
      <c r="PKI5" s="5"/>
      <c r="PKJ5" s="5"/>
      <c r="PKK5" s="5"/>
      <c r="PKL5" s="5"/>
      <c r="PKM5" s="5"/>
      <c r="PKN5" s="5"/>
      <c r="PKO5" s="5"/>
      <c r="PKP5" s="5"/>
      <c r="PKQ5" s="5"/>
      <c r="PKR5" s="5"/>
      <c r="PKS5" s="5"/>
      <c r="PKT5" s="5"/>
      <c r="PKU5" s="5"/>
      <c r="PKV5" s="5"/>
      <c r="PKW5" s="5"/>
      <c r="PKX5" s="5"/>
      <c r="PKY5" s="5"/>
      <c r="PKZ5" s="5"/>
      <c r="PLA5" s="5"/>
      <c r="PLB5" s="5"/>
      <c r="PLC5" s="5"/>
      <c r="PLD5" s="5"/>
      <c r="PLE5" s="5"/>
      <c r="PLF5" s="5"/>
      <c r="PLG5" s="5"/>
      <c r="PLH5" s="5"/>
      <c r="PLI5" s="5"/>
      <c r="PLJ5" s="5"/>
      <c r="PLK5" s="5"/>
      <c r="PLL5" s="5"/>
      <c r="PLM5" s="5"/>
      <c r="PLN5" s="5"/>
      <c r="PLO5" s="5"/>
      <c r="PLP5" s="5"/>
      <c r="PLQ5" s="5"/>
      <c r="PLR5" s="5"/>
      <c r="PLS5" s="5"/>
      <c r="PLT5" s="5"/>
      <c r="PLU5" s="5"/>
      <c r="PLV5" s="5"/>
      <c r="PLW5" s="5"/>
      <c r="PLX5" s="5"/>
      <c r="PLY5" s="5"/>
      <c r="PLZ5" s="5"/>
      <c r="PMA5" s="5"/>
      <c r="PMB5" s="5"/>
      <c r="PMC5" s="5"/>
      <c r="PMD5" s="5"/>
      <c r="PME5" s="5"/>
      <c r="PMF5" s="5"/>
      <c r="PMG5" s="5"/>
      <c r="PMH5" s="5"/>
      <c r="PMI5" s="5"/>
      <c r="PMJ5" s="5"/>
      <c r="PMK5" s="5"/>
      <c r="PML5" s="5"/>
      <c r="PMM5" s="5"/>
      <c r="PMN5" s="5"/>
      <c r="PMO5" s="5"/>
      <c r="PMP5" s="5"/>
      <c r="PMQ5" s="5"/>
      <c r="PMR5" s="5"/>
      <c r="PMS5" s="5"/>
      <c r="PMT5" s="5"/>
      <c r="PMU5" s="5"/>
      <c r="PMV5" s="5"/>
      <c r="PMW5" s="5"/>
      <c r="PMX5" s="5"/>
      <c r="PMY5" s="5"/>
      <c r="PMZ5" s="5"/>
      <c r="PNA5" s="5"/>
      <c r="PNB5" s="5"/>
      <c r="PNC5" s="5"/>
      <c r="PND5" s="5"/>
      <c r="PNE5" s="5"/>
      <c r="PNF5" s="5"/>
      <c r="PNG5" s="5"/>
      <c r="PNH5" s="5"/>
      <c r="PNI5" s="5"/>
      <c r="PNJ5" s="5"/>
      <c r="PNK5" s="5"/>
      <c r="PNL5" s="5"/>
      <c r="PNM5" s="5"/>
      <c r="PNN5" s="5"/>
      <c r="PNO5" s="5"/>
      <c r="PNP5" s="5"/>
      <c r="PNQ5" s="5"/>
      <c r="PNR5" s="5"/>
      <c r="PNS5" s="5"/>
      <c r="PNT5" s="5"/>
      <c r="PNU5" s="5"/>
      <c r="PNV5" s="5"/>
      <c r="PNW5" s="5"/>
      <c r="PNX5" s="5"/>
      <c r="PNY5" s="5"/>
      <c r="PNZ5" s="5"/>
      <c r="POA5" s="5"/>
      <c r="POB5" s="5"/>
      <c r="POC5" s="5"/>
      <c r="POD5" s="5"/>
      <c r="POE5" s="5"/>
      <c r="POF5" s="5"/>
      <c r="POG5" s="5"/>
      <c r="POH5" s="5"/>
      <c r="POI5" s="5"/>
      <c r="POJ5" s="5"/>
      <c r="POK5" s="5"/>
      <c r="POL5" s="5"/>
      <c r="POM5" s="5"/>
      <c r="PON5" s="5"/>
      <c r="POO5" s="5"/>
      <c r="POP5" s="5"/>
      <c r="POQ5" s="5"/>
      <c r="POR5" s="5"/>
      <c r="POS5" s="5"/>
      <c r="POT5" s="5"/>
      <c r="POU5" s="5"/>
      <c r="POV5" s="5"/>
      <c r="POW5" s="5"/>
      <c r="POX5" s="5"/>
      <c r="POY5" s="5"/>
      <c r="POZ5" s="5"/>
      <c r="PPA5" s="5"/>
      <c r="PPB5" s="5"/>
      <c r="PPC5" s="5"/>
      <c r="PPD5" s="5"/>
      <c r="PPE5" s="5"/>
      <c r="PPF5" s="5"/>
      <c r="PPG5" s="5"/>
      <c r="PPH5" s="5"/>
      <c r="PPI5" s="5"/>
      <c r="PPJ5" s="5"/>
      <c r="PPK5" s="5"/>
      <c r="PPL5" s="5"/>
      <c r="PPM5" s="5"/>
      <c r="PPN5" s="5"/>
      <c r="PPO5" s="5"/>
      <c r="PPP5" s="5"/>
      <c r="PPQ5" s="5"/>
      <c r="PPR5" s="5"/>
      <c r="PPS5" s="5"/>
      <c r="PPT5" s="5"/>
      <c r="PPU5" s="5"/>
      <c r="PPV5" s="5"/>
      <c r="PPW5" s="5"/>
      <c r="PPX5" s="5"/>
      <c r="PPY5" s="5"/>
      <c r="PPZ5" s="5"/>
      <c r="PQA5" s="5"/>
      <c r="PQB5" s="5"/>
      <c r="PQC5" s="5"/>
      <c r="PQD5" s="5"/>
      <c r="PQE5" s="5"/>
      <c r="PQF5" s="5"/>
      <c r="PQG5" s="5"/>
      <c r="PQH5" s="5"/>
      <c r="PQI5" s="5"/>
      <c r="PQJ5" s="5"/>
      <c r="PQK5" s="5"/>
      <c r="PQL5" s="5"/>
      <c r="PQM5" s="5"/>
      <c r="PQN5" s="5"/>
      <c r="PQO5" s="5"/>
      <c r="PQP5" s="5"/>
      <c r="PQQ5" s="5"/>
      <c r="PQR5" s="5"/>
      <c r="PQS5" s="5"/>
      <c r="PQT5" s="5"/>
      <c r="PQU5" s="5"/>
      <c r="PQV5" s="5"/>
      <c r="PQW5" s="5"/>
      <c r="PQX5" s="5"/>
      <c r="PQY5" s="5"/>
      <c r="PQZ5" s="5"/>
      <c r="PRA5" s="5"/>
      <c r="PRB5" s="5"/>
      <c r="PRC5" s="5"/>
      <c r="PRD5" s="5"/>
      <c r="PRE5" s="5"/>
      <c r="PRF5" s="5"/>
      <c r="PRG5" s="5"/>
      <c r="PRH5" s="5"/>
      <c r="PRI5" s="5"/>
      <c r="PRJ5" s="5"/>
      <c r="PRK5" s="5"/>
      <c r="PRL5" s="5"/>
      <c r="PRM5" s="5"/>
      <c r="PRN5" s="5"/>
      <c r="PRO5" s="5"/>
      <c r="PRP5" s="5"/>
      <c r="PRQ5" s="5"/>
      <c r="PRR5" s="5"/>
      <c r="PRS5" s="5"/>
      <c r="PRT5" s="5"/>
      <c r="PRU5" s="5"/>
      <c r="PRV5" s="5"/>
      <c r="PRW5" s="5"/>
      <c r="PRX5" s="5"/>
      <c r="PRY5" s="5"/>
      <c r="PRZ5" s="5"/>
      <c r="PSA5" s="5"/>
      <c r="PSB5" s="5"/>
      <c r="PSC5" s="5"/>
      <c r="PSD5" s="5"/>
      <c r="PSE5" s="5"/>
      <c r="PSF5" s="5"/>
      <c r="PSG5" s="5"/>
      <c r="PSH5" s="5"/>
      <c r="PSI5" s="5"/>
      <c r="PSJ5" s="5"/>
      <c r="PSK5" s="5"/>
      <c r="PSL5" s="5"/>
      <c r="PSM5" s="5"/>
      <c r="PSN5" s="5"/>
      <c r="PSO5" s="5"/>
      <c r="PSP5" s="5"/>
      <c r="PSQ5" s="5"/>
      <c r="PSR5" s="5"/>
      <c r="PSS5" s="5"/>
      <c r="PST5" s="5"/>
      <c r="PSU5" s="5"/>
      <c r="PSV5" s="5"/>
      <c r="PSW5" s="5"/>
      <c r="PSX5" s="5"/>
      <c r="PSY5" s="5"/>
      <c r="PSZ5" s="5"/>
      <c r="PTA5" s="5"/>
      <c r="PTB5" s="5"/>
      <c r="PTC5" s="5"/>
      <c r="PTD5" s="5"/>
      <c r="PTE5" s="5"/>
      <c r="PTF5" s="5"/>
      <c r="PTG5" s="5"/>
      <c r="PTH5" s="5"/>
      <c r="PTI5" s="5"/>
      <c r="PTJ5" s="5"/>
      <c r="PTK5" s="5"/>
      <c r="PTL5" s="5"/>
      <c r="PTM5" s="5"/>
      <c r="PTN5" s="5"/>
      <c r="PTO5" s="5"/>
      <c r="PTP5" s="5"/>
      <c r="PTQ5" s="5"/>
      <c r="PTR5" s="5"/>
      <c r="PTS5" s="5"/>
      <c r="PTT5" s="5"/>
      <c r="PTU5" s="5"/>
      <c r="PTV5" s="5"/>
      <c r="PTW5" s="5"/>
      <c r="PTX5" s="5"/>
      <c r="PTY5" s="5"/>
      <c r="PTZ5" s="5"/>
      <c r="PUA5" s="5"/>
      <c r="PUB5" s="5"/>
      <c r="PUC5" s="5"/>
      <c r="PUD5" s="5"/>
      <c r="PUE5" s="5"/>
      <c r="PUF5" s="5"/>
      <c r="PUG5" s="5"/>
      <c r="PUH5" s="5"/>
      <c r="PUI5" s="5"/>
      <c r="PUJ5" s="5"/>
      <c r="PUK5" s="5"/>
      <c r="PUL5" s="5"/>
      <c r="PUM5" s="5"/>
      <c r="PUN5" s="5"/>
      <c r="PUO5" s="5"/>
      <c r="PUP5" s="5"/>
      <c r="PUQ5" s="5"/>
      <c r="PUR5" s="5"/>
      <c r="PUS5" s="5"/>
      <c r="PUT5" s="5"/>
      <c r="PUU5" s="5"/>
      <c r="PUV5" s="5"/>
      <c r="PUW5" s="5"/>
      <c r="PUX5" s="5"/>
      <c r="PUY5" s="5"/>
      <c r="PUZ5" s="5"/>
      <c r="PVA5" s="5"/>
      <c r="PVB5" s="5"/>
      <c r="PVC5" s="5"/>
      <c r="PVD5" s="5"/>
      <c r="PVE5" s="5"/>
      <c r="PVF5" s="5"/>
      <c r="PVG5" s="5"/>
      <c r="PVH5" s="5"/>
      <c r="PVI5" s="5"/>
      <c r="PVJ5" s="5"/>
      <c r="PVK5" s="5"/>
      <c r="PVL5" s="5"/>
      <c r="PVM5" s="5"/>
      <c r="PVN5" s="5"/>
      <c r="PVO5" s="5"/>
      <c r="PVP5" s="5"/>
      <c r="PVQ5" s="5"/>
      <c r="PVR5" s="5"/>
      <c r="PVS5" s="5"/>
      <c r="PVT5" s="5"/>
      <c r="PVU5" s="5"/>
      <c r="PVV5" s="5"/>
      <c r="PVW5" s="5"/>
      <c r="PVX5" s="5"/>
      <c r="PVY5" s="5"/>
      <c r="PVZ5" s="5"/>
      <c r="PWA5" s="5"/>
      <c r="PWB5" s="5"/>
      <c r="PWC5" s="5"/>
      <c r="PWD5" s="5"/>
      <c r="PWE5" s="5"/>
      <c r="PWF5" s="5"/>
      <c r="PWG5" s="5"/>
      <c r="PWH5" s="5"/>
      <c r="PWI5" s="5"/>
      <c r="PWJ5" s="5"/>
      <c r="PWK5" s="5"/>
      <c r="PWL5" s="5"/>
      <c r="PWM5" s="5"/>
      <c r="PWN5" s="5"/>
      <c r="PWO5" s="5"/>
      <c r="PWP5" s="5"/>
      <c r="PWQ5" s="5"/>
      <c r="PWR5" s="5"/>
      <c r="PWS5" s="5"/>
      <c r="PWT5" s="5"/>
      <c r="PWU5" s="5"/>
      <c r="PWV5" s="5"/>
      <c r="PWW5" s="5"/>
      <c r="PWX5" s="5"/>
      <c r="PWY5" s="5"/>
      <c r="PWZ5" s="5"/>
      <c r="PXA5" s="5"/>
      <c r="PXB5" s="5"/>
      <c r="PXC5" s="5"/>
      <c r="PXD5" s="5"/>
      <c r="PXE5" s="5"/>
      <c r="PXF5" s="5"/>
      <c r="PXG5" s="5"/>
      <c r="PXH5" s="5"/>
      <c r="PXI5" s="5"/>
      <c r="PXJ5" s="5"/>
      <c r="PXK5" s="5"/>
      <c r="PXL5" s="5"/>
      <c r="PXM5" s="5"/>
      <c r="PXN5" s="5"/>
      <c r="PXO5" s="5"/>
      <c r="PXP5" s="5"/>
      <c r="PXQ5" s="5"/>
      <c r="PXR5" s="5"/>
      <c r="PXS5" s="5"/>
      <c r="PXT5" s="5"/>
      <c r="PXU5" s="5"/>
      <c r="PXV5" s="5"/>
      <c r="PXW5" s="5"/>
      <c r="PXX5" s="5"/>
      <c r="PXY5" s="5"/>
      <c r="PXZ5" s="5"/>
      <c r="PYA5" s="5"/>
      <c r="PYB5" s="5"/>
      <c r="PYC5" s="5"/>
      <c r="PYD5" s="5"/>
      <c r="PYE5" s="5"/>
      <c r="PYF5" s="5"/>
      <c r="PYG5" s="5"/>
      <c r="PYH5" s="5"/>
      <c r="PYI5" s="5"/>
      <c r="PYJ5" s="5"/>
      <c r="PYK5" s="5"/>
      <c r="PYL5" s="5"/>
      <c r="PYM5" s="5"/>
      <c r="PYN5" s="5"/>
      <c r="PYO5" s="5"/>
      <c r="PYP5" s="5"/>
      <c r="PYQ5" s="5"/>
      <c r="PYR5" s="5"/>
      <c r="PYS5" s="5"/>
      <c r="PYT5" s="5"/>
      <c r="PYU5" s="5"/>
      <c r="PYV5" s="5"/>
      <c r="PYW5" s="5"/>
      <c r="PYX5" s="5"/>
      <c r="PYY5" s="5"/>
      <c r="PYZ5" s="5"/>
      <c r="PZA5" s="5"/>
      <c r="PZB5" s="5"/>
      <c r="PZC5" s="5"/>
      <c r="PZD5" s="5"/>
      <c r="PZE5" s="5"/>
      <c r="PZF5" s="5"/>
      <c r="PZG5" s="5"/>
      <c r="PZH5" s="5"/>
      <c r="PZI5" s="5"/>
      <c r="PZJ5" s="5"/>
      <c r="PZK5" s="5"/>
      <c r="PZL5" s="5"/>
      <c r="PZM5" s="5"/>
      <c r="PZN5" s="5"/>
      <c r="PZO5" s="5"/>
      <c r="PZP5" s="5"/>
      <c r="PZQ5" s="5"/>
      <c r="PZR5" s="5"/>
      <c r="PZS5" s="5"/>
      <c r="PZT5" s="5"/>
      <c r="PZU5" s="5"/>
      <c r="PZV5" s="5"/>
      <c r="PZW5" s="5"/>
      <c r="PZX5" s="5"/>
      <c r="PZY5" s="5"/>
      <c r="PZZ5" s="5"/>
      <c r="QAA5" s="5"/>
      <c r="QAB5" s="5"/>
      <c r="QAC5" s="5"/>
      <c r="QAD5" s="5"/>
      <c r="QAE5" s="5"/>
      <c r="QAF5" s="5"/>
      <c r="QAG5" s="5"/>
      <c r="QAH5" s="5"/>
      <c r="QAI5" s="5"/>
      <c r="QAJ5" s="5"/>
      <c r="QAK5" s="5"/>
      <c r="QAL5" s="5"/>
      <c r="QAM5" s="5"/>
      <c r="QAN5" s="5"/>
      <c r="QAO5" s="5"/>
      <c r="QAP5" s="5"/>
      <c r="QAQ5" s="5"/>
      <c r="QAR5" s="5"/>
      <c r="QAS5" s="5"/>
      <c r="QAT5" s="5"/>
      <c r="QAU5" s="5"/>
      <c r="QAV5" s="5"/>
      <c r="QAW5" s="5"/>
      <c r="QAX5" s="5"/>
      <c r="QAY5" s="5"/>
      <c r="QAZ5" s="5"/>
      <c r="QBA5" s="5"/>
      <c r="QBB5" s="5"/>
      <c r="QBC5" s="5"/>
      <c r="QBD5" s="5"/>
      <c r="QBE5" s="5"/>
      <c r="QBF5" s="5"/>
      <c r="QBG5" s="5"/>
      <c r="QBH5" s="5"/>
      <c r="QBI5" s="5"/>
      <c r="QBJ5" s="5"/>
      <c r="QBK5" s="5"/>
      <c r="QBL5" s="5"/>
      <c r="QBM5" s="5"/>
      <c r="QBN5" s="5"/>
      <c r="QBO5" s="5"/>
      <c r="QBP5" s="5"/>
      <c r="QBQ5" s="5"/>
      <c r="QBR5" s="5"/>
      <c r="QBS5" s="5"/>
      <c r="QBT5" s="5"/>
      <c r="QBU5" s="5"/>
      <c r="QBV5" s="5"/>
      <c r="QBW5" s="5"/>
      <c r="QBX5" s="5"/>
      <c r="QBY5" s="5"/>
      <c r="QBZ5" s="5"/>
      <c r="QCA5" s="5"/>
      <c r="QCB5" s="5"/>
      <c r="QCC5" s="5"/>
      <c r="QCD5" s="5"/>
      <c r="QCE5" s="5"/>
      <c r="QCF5" s="5"/>
      <c r="QCG5" s="5"/>
      <c r="QCH5" s="5"/>
      <c r="QCI5" s="5"/>
      <c r="QCJ5" s="5"/>
      <c r="QCK5" s="5"/>
      <c r="QCL5" s="5"/>
      <c r="QCM5" s="5"/>
      <c r="QCN5" s="5"/>
      <c r="QCO5" s="5"/>
      <c r="QCP5" s="5"/>
      <c r="QCQ5" s="5"/>
      <c r="QCR5" s="5"/>
      <c r="QCS5" s="5"/>
      <c r="QCT5" s="5"/>
      <c r="QCU5" s="5"/>
      <c r="QCV5" s="5"/>
      <c r="QCW5" s="5"/>
      <c r="QCX5" s="5"/>
      <c r="QCY5" s="5"/>
      <c r="QCZ5" s="5"/>
      <c r="QDA5" s="5"/>
      <c r="QDB5" s="5"/>
      <c r="QDC5" s="5"/>
      <c r="QDD5" s="5"/>
      <c r="QDE5" s="5"/>
      <c r="QDF5" s="5"/>
      <c r="QDG5" s="5"/>
      <c r="QDH5" s="5"/>
      <c r="QDI5" s="5"/>
      <c r="QDJ5" s="5"/>
      <c r="QDK5" s="5"/>
      <c r="QDL5" s="5"/>
      <c r="QDM5" s="5"/>
      <c r="QDN5" s="5"/>
      <c r="QDO5" s="5"/>
      <c r="QDP5" s="5"/>
      <c r="QDQ5" s="5"/>
      <c r="QDR5" s="5"/>
      <c r="QDS5" s="5"/>
      <c r="QDT5" s="5"/>
      <c r="QDU5" s="5"/>
      <c r="QDV5" s="5"/>
      <c r="QDW5" s="5"/>
      <c r="QDX5" s="5"/>
      <c r="QDY5" s="5"/>
      <c r="QDZ5" s="5"/>
      <c r="QEA5" s="5"/>
      <c r="QEB5" s="5"/>
      <c r="QEC5" s="5"/>
      <c r="QED5" s="5"/>
      <c r="QEE5" s="5"/>
      <c r="QEF5" s="5"/>
      <c r="QEG5" s="5"/>
      <c r="QEH5" s="5"/>
      <c r="QEI5" s="5"/>
      <c r="QEJ5" s="5"/>
      <c r="QEK5" s="5"/>
      <c r="QEL5" s="5"/>
      <c r="QEM5" s="5"/>
      <c r="QEN5" s="5"/>
      <c r="QEO5" s="5"/>
      <c r="QEP5" s="5"/>
      <c r="QEQ5" s="5"/>
      <c r="QER5" s="5"/>
      <c r="QES5" s="5"/>
      <c r="QET5" s="5"/>
      <c r="QEU5" s="5"/>
      <c r="QEV5" s="5"/>
      <c r="QEW5" s="5"/>
      <c r="QEX5" s="5"/>
      <c r="QEY5" s="5"/>
      <c r="QEZ5" s="5"/>
      <c r="QFA5" s="5"/>
      <c r="QFB5" s="5"/>
      <c r="QFC5" s="5"/>
      <c r="QFD5" s="5"/>
      <c r="QFE5" s="5"/>
      <c r="QFF5" s="5"/>
      <c r="QFG5" s="5"/>
      <c r="QFH5" s="5"/>
      <c r="QFI5" s="5"/>
      <c r="QFJ5" s="5"/>
      <c r="QFK5" s="5"/>
      <c r="QFL5" s="5"/>
      <c r="QFM5" s="5"/>
      <c r="QFN5" s="5"/>
      <c r="QFO5" s="5"/>
      <c r="QFP5" s="5"/>
      <c r="QFQ5" s="5"/>
      <c r="QFR5" s="5"/>
      <c r="QFS5" s="5"/>
      <c r="QFT5" s="5"/>
      <c r="QFU5" s="5"/>
      <c r="QFV5" s="5"/>
      <c r="QFW5" s="5"/>
      <c r="QFX5" s="5"/>
      <c r="QFY5" s="5"/>
      <c r="QFZ5" s="5"/>
      <c r="QGA5" s="5"/>
      <c r="QGB5" s="5"/>
      <c r="QGC5" s="5"/>
      <c r="QGD5" s="5"/>
      <c r="QGE5" s="5"/>
      <c r="QGF5" s="5"/>
      <c r="QGG5" s="5"/>
      <c r="QGH5" s="5"/>
      <c r="QGI5" s="5"/>
      <c r="QGJ5" s="5"/>
      <c r="QGK5" s="5"/>
      <c r="QGL5" s="5"/>
      <c r="QGM5" s="5"/>
      <c r="QGN5" s="5"/>
      <c r="QGO5" s="5"/>
      <c r="QGP5" s="5"/>
      <c r="QGQ5" s="5"/>
      <c r="QGR5" s="5"/>
      <c r="QGS5" s="5"/>
      <c r="QGT5" s="5"/>
      <c r="QGU5" s="5"/>
      <c r="QGV5" s="5"/>
      <c r="QGW5" s="5"/>
      <c r="QGX5" s="5"/>
      <c r="QGY5" s="5"/>
      <c r="QGZ5" s="5"/>
      <c r="QHA5" s="5"/>
      <c r="QHB5" s="5"/>
      <c r="QHC5" s="5"/>
      <c r="QHD5" s="5"/>
      <c r="QHE5" s="5"/>
      <c r="QHF5" s="5"/>
      <c r="QHG5" s="5"/>
      <c r="QHH5" s="5"/>
      <c r="QHI5" s="5"/>
      <c r="QHJ5" s="5"/>
      <c r="QHK5" s="5"/>
      <c r="QHL5" s="5"/>
      <c r="QHM5" s="5"/>
      <c r="QHN5" s="5"/>
      <c r="QHO5" s="5"/>
      <c r="QHP5" s="5"/>
      <c r="QHQ5" s="5"/>
      <c r="QHR5" s="5"/>
      <c r="QHS5" s="5"/>
      <c r="QHT5" s="5"/>
      <c r="QHU5" s="5"/>
      <c r="QHV5" s="5"/>
      <c r="QHW5" s="5"/>
      <c r="QHX5" s="5"/>
      <c r="QHY5" s="5"/>
      <c r="QHZ5" s="5"/>
      <c r="QIA5" s="5"/>
      <c r="QIB5" s="5"/>
      <c r="QIC5" s="5"/>
      <c r="QID5" s="5"/>
      <c r="QIE5" s="5"/>
      <c r="QIF5" s="5"/>
      <c r="QIG5" s="5"/>
      <c r="QIH5" s="5"/>
      <c r="QII5" s="5"/>
      <c r="QIJ5" s="5"/>
      <c r="QIK5" s="5"/>
      <c r="QIL5" s="5"/>
      <c r="QIM5" s="5"/>
      <c r="QIN5" s="5"/>
      <c r="QIO5" s="5"/>
      <c r="QIP5" s="5"/>
      <c r="QIQ5" s="5"/>
      <c r="QIR5" s="5"/>
      <c r="QIS5" s="5"/>
      <c r="QIT5" s="5"/>
      <c r="QIU5" s="5"/>
      <c r="QIV5" s="5"/>
      <c r="QIW5" s="5"/>
      <c r="QIX5" s="5"/>
      <c r="QIY5" s="5"/>
      <c r="QIZ5" s="5"/>
      <c r="QJA5" s="5"/>
      <c r="QJB5" s="5"/>
      <c r="QJC5" s="5"/>
      <c r="QJD5" s="5"/>
      <c r="QJE5" s="5"/>
      <c r="QJF5" s="5"/>
      <c r="QJG5" s="5"/>
      <c r="QJH5" s="5"/>
      <c r="QJI5" s="5"/>
      <c r="QJJ5" s="5"/>
      <c r="QJK5" s="5"/>
      <c r="QJL5" s="5"/>
      <c r="QJM5" s="5"/>
      <c r="QJN5" s="5"/>
      <c r="QJO5" s="5"/>
      <c r="QJP5" s="5"/>
      <c r="QJQ5" s="5"/>
      <c r="QJR5" s="5"/>
      <c r="QJS5" s="5"/>
      <c r="QJT5" s="5"/>
      <c r="QJU5" s="5"/>
      <c r="QJV5" s="5"/>
      <c r="QJW5" s="5"/>
      <c r="QJX5" s="5"/>
      <c r="QJY5" s="5"/>
      <c r="QJZ5" s="5"/>
      <c r="QKA5" s="5"/>
      <c r="QKB5" s="5"/>
      <c r="QKC5" s="5"/>
      <c r="QKD5" s="5"/>
      <c r="QKE5" s="5"/>
      <c r="QKF5" s="5"/>
      <c r="QKG5" s="5"/>
      <c r="QKH5" s="5"/>
      <c r="QKI5" s="5"/>
      <c r="QKJ5" s="5"/>
      <c r="QKK5" s="5"/>
      <c r="QKL5" s="5"/>
      <c r="QKM5" s="5"/>
      <c r="QKN5" s="5"/>
      <c r="QKO5" s="5"/>
      <c r="QKP5" s="5"/>
      <c r="QKQ5" s="5"/>
      <c r="QKR5" s="5"/>
      <c r="QKS5" s="5"/>
      <c r="QKT5" s="5"/>
      <c r="QKU5" s="5"/>
      <c r="QKV5" s="5"/>
      <c r="QKW5" s="5"/>
      <c r="QKX5" s="5"/>
      <c r="QKY5" s="5"/>
      <c r="QKZ5" s="5"/>
      <c r="QLA5" s="5"/>
      <c r="QLB5" s="5"/>
      <c r="QLC5" s="5"/>
      <c r="QLD5" s="5"/>
      <c r="QLE5" s="5"/>
      <c r="QLF5" s="5"/>
      <c r="QLG5" s="5"/>
      <c r="QLH5" s="5"/>
      <c r="QLI5" s="5"/>
      <c r="QLJ5" s="5"/>
      <c r="QLK5" s="5"/>
      <c r="QLL5" s="5"/>
      <c r="QLM5" s="5"/>
      <c r="QLN5" s="5"/>
      <c r="QLO5" s="5"/>
      <c r="QLP5" s="5"/>
      <c r="QLQ5" s="5"/>
      <c r="QLR5" s="5"/>
      <c r="QLS5" s="5"/>
      <c r="QLT5" s="5"/>
      <c r="QLU5" s="5"/>
      <c r="QLV5" s="5"/>
      <c r="QLW5" s="5"/>
      <c r="QLX5" s="5"/>
      <c r="QLY5" s="5"/>
      <c r="QLZ5" s="5"/>
      <c r="QMA5" s="5"/>
      <c r="QMB5" s="5"/>
      <c r="QMC5" s="5"/>
      <c r="QMD5" s="5"/>
      <c r="QME5" s="5"/>
      <c r="QMF5" s="5"/>
      <c r="QMG5" s="5"/>
      <c r="QMH5" s="5"/>
      <c r="QMI5" s="5"/>
      <c r="QMJ5" s="5"/>
      <c r="QMK5" s="5"/>
      <c r="QML5" s="5"/>
      <c r="QMM5" s="5"/>
      <c r="QMN5" s="5"/>
      <c r="QMO5" s="5"/>
      <c r="QMP5" s="5"/>
      <c r="QMQ5" s="5"/>
      <c r="QMR5" s="5"/>
      <c r="QMS5" s="5"/>
      <c r="QMT5" s="5"/>
      <c r="QMU5" s="5"/>
      <c r="QMV5" s="5"/>
      <c r="QMW5" s="5"/>
      <c r="QMX5" s="5"/>
      <c r="QMY5" s="5"/>
      <c r="QMZ5" s="5"/>
      <c r="QNA5" s="5"/>
      <c r="QNB5" s="5"/>
      <c r="QNC5" s="5"/>
      <c r="QND5" s="5"/>
      <c r="QNE5" s="5"/>
      <c r="QNF5" s="5"/>
      <c r="QNG5" s="5"/>
      <c r="QNH5" s="5"/>
      <c r="QNI5" s="5"/>
      <c r="QNJ5" s="5"/>
      <c r="QNK5" s="5"/>
      <c r="QNL5" s="5"/>
      <c r="QNM5" s="5"/>
      <c r="QNN5" s="5"/>
      <c r="QNO5" s="5"/>
      <c r="QNP5" s="5"/>
      <c r="QNQ5" s="5"/>
      <c r="QNR5" s="5"/>
      <c r="QNS5" s="5"/>
      <c r="QNT5" s="5"/>
      <c r="QNU5" s="5"/>
      <c r="QNV5" s="5"/>
      <c r="QNW5" s="5"/>
      <c r="QNX5" s="5"/>
      <c r="QNY5" s="5"/>
      <c r="QNZ5" s="5"/>
      <c r="QOA5" s="5"/>
      <c r="QOB5" s="5"/>
      <c r="QOC5" s="5"/>
      <c r="QOD5" s="5"/>
      <c r="QOE5" s="5"/>
      <c r="QOF5" s="5"/>
      <c r="QOG5" s="5"/>
      <c r="QOH5" s="5"/>
      <c r="QOI5" s="5"/>
      <c r="QOJ5" s="5"/>
      <c r="QOK5" s="5"/>
      <c r="QOL5" s="5"/>
      <c r="QOM5" s="5"/>
      <c r="QON5" s="5"/>
      <c r="QOO5" s="5"/>
      <c r="QOP5" s="5"/>
      <c r="QOQ5" s="5"/>
      <c r="QOR5" s="5"/>
      <c r="QOS5" s="5"/>
      <c r="QOT5" s="5"/>
      <c r="QOU5" s="5"/>
      <c r="QOV5" s="5"/>
      <c r="QOW5" s="5"/>
      <c r="QOX5" s="5"/>
      <c r="QOY5" s="5"/>
      <c r="QOZ5" s="5"/>
      <c r="QPA5" s="5"/>
      <c r="QPB5" s="5"/>
      <c r="QPC5" s="5"/>
      <c r="QPD5" s="5"/>
      <c r="QPE5" s="5"/>
      <c r="QPF5" s="5"/>
      <c r="QPG5" s="5"/>
      <c r="QPH5" s="5"/>
      <c r="QPI5" s="5"/>
      <c r="QPJ5" s="5"/>
      <c r="QPK5" s="5"/>
      <c r="QPL5" s="5"/>
      <c r="QPM5" s="5"/>
      <c r="QPN5" s="5"/>
      <c r="QPO5" s="5"/>
      <c r="QPP5" s="5"/>
      <c r="QPQ5" s="5"/>
      <c r="QPR5" s="5"/>
      <c r="QPS5" s="5"/>
      <c r="QPT5" s="5"/>
      <c r="QPU5" s="5"/>
      <c r="QPV5" s="5"/>
      <c r="QPW5" s="5"/>
      <c r="QPX5" s="5"/>
      <c r="QPY5" s="5"/>
      <c r="QPZ5" s="5"/>
      <c r="QQA5" s="5"/>
      <c r="QQB5" s="5"/>
      <c r="QQC5" s="5"/>
      <c r="QQD5" s="5"/>
      <c r="QQE5" s="5"/>
      <c r="QQF5" s="5"/>
      <c r="QQG5" s="5"/>
      <c r="QQH5" s="5"/>
      <c r="QQI5" s="5"/>
      <c r="QQJ5" s="5"/>
      <c r="QQK5" s="5"/>
      <c r="QQL5" s="5"/>
      <c r="QQM5" s="5"/>
      <c r="QQN5" s="5"/>
      <c r="QQO5" s="5"/>
      <c r="QQP5" s="5"/>
      <c r="QQQ5" s="5"/>
      <c r="QQR5" s="5"/>
      <c r="QQS5" s="5"/>
      <c r="QQT5" s="5"/>
      <c r="QQU5" s="5"/>
      <c r="QQV5" s="5"/>
      <c r="QQW5" s="5"/>
      <c r="QQX5" s="5"/>
      <c r="QQY5" s="5"/>
      <c r="QQZ5" s="5"/>
      <c r="QRA5" s="5"/>
      <c r="QRB5" s="5"/>
      <c r="QRC5" s="5"/>
      <c r="QRD5" s="5"/>
      <c r="QRE5" s="5"/>
      <c r="QRF5" s="5"/>
      <c r="QRG5" s="5"/>
      <c r="QRH5" s="5"/>
      <c r="QRI5" s="5"/>
      <c r="QRJ5" s="5"/>
      <c r="QRK5" s="5"/>
      <c r="QRL5" s="5"/>
      <c r="QRM5" s="5"/>
      <c r="QRN5" s="5"/>
      <c r="QRO5" s="5"/>
      <c r="QRP5" s="5"/>
      <c r="QRQ5" s="5"/>
      <c r="QRR5" s="5"/>
      <c r="QRS5" s="5"/>
      <c r="QRT5" s="5"/>
      <c r="QRU5" s="5"/>
      <c r="QRV5" s="5"/>
      <c r="QRW5" s="5"/>
      <c r="QRX5" s="5"/>
      <c r="QRY5" s="5"/>
      <c r="QRZ5" s="5"/>
      <c r="QSA5" s="5"/>
      <c r="QSB5" s="5"/>
      <c r="QSC5" s="5"/>
      <c r="QSD5" s="5"/>
      <c r="QSE5" s="5"/>
      <c r="QSF5" s="5"/>
      <c r="QSG5" s="5"/>
      <c r="QSH5" s="5"/>
      <c r="QSI5" s="5"/>
      <c r="QSJ5" s="5"/>
      <c r="QSK5" s="5"/>
      <c r="QSL5" s="5"/>
      <c r="QSM5" s="5"/>
      <c r="QSN5" s="5"/>
      <c r="QSO5" s="5"/>
      <c r="QSP5" s="5"/>
      <c r="QSQ5" s="5"/>
      <c r="QSR5" s="5"/>
      <c r="QSS5" s="5"/>
      <c r="QST5" s="5"/>
      <c r="QSU5" s="5"/>
      <c r="QSV5" s="5"/>
      <c r="QSW5" s="5"/>
      <c r="QSX5" s="5"/>
      <c r="QSY5" s="5"/>
      <c r="QSZ5" s="5"/>
      <c r="QTA5" s="5"/>
      <c r="QTB5" s="5"/>
      <c r="QTC5" s="5"/>
      <c r="QTD5" s="5"/>
      <c r="QTE5" s="5"/>
      <c r="QTF5" s="5"/>
      <c r="QTG5" s="5"/>
      <c r="QTH5" s="5"/>
      <c r="QTI5" s="5"/>
      <c r="QTJ5" s="5"/>
      <c r="QTK5" s="5"/>
      <c r="QTL5" s="5"/>
      <c r="QTM5" s="5"/>
      <c r="QTN5" s="5"/>
      <c r="QTO5" s="5"/>
      <c r="QTP5" s="5"/>
      <c r="QTQ5" s="5"/>
      <c r="QTR5" s="5"/>
      <c r="QTS5" s="5"/>
      <c r="QTT5" s="5"/>
      <c r="QTU5" s="5"/>
      <c r="QTV5" s="5"/>
      <c r="QTW5" s="5"/>
      <c r="QTX5" s="5"/>
      <c r="QTY5" s="5"/>
      <c r="QTZ5" s="5"/>
      <c r="QUA5" s="5"/>
      <c r="QUB5" s="5"/>
      <c r="QUC5" s="5"/>
      <c r="QUD5" s="5"/>
      <c r="QUE5" s="5"/>
      <c r="QUF5" s="5"/>
      <c r="QUG5" s="5"/>
      <c r="QUH5" s="5"/>
      <c r="QUI5" s="5"/>
      <c r="QUJ5" s="5"/>
      <c r="QUK5" s="5"/>
      <c r="QUL5" s="5"/>
      <c r="QUM5" s="5"/>
      <c r="QUN5" s="5"/>
      <c r="QUO5" s="5"/>
      <c r="QUP5" s="5"/>
      <c r="QUQ5" s="5"/>
      <c r="QUR5" s="5"/>
      <c r="QUS5" s="5"/>
      <c r="QUT5" s="5"/>
      <c r="QUU5" s="5"/>
      <c r="QUV5" s="5"/>
      <c r="QUW5" s="5"/>
      <c r="QUX5" s="5"/>
      <c r="QUY5" s="5"/>
      <c r="QUZ5" s="5"/>
      <c r="QVA5" s="5"/>
      <c r="QVB5" s="5"/>
      <c r="QVC5" s="5"/>
      <c r="QVD5" s="5"/>
      <c r="QVE5" s="5"/>
      <c r="QVF5" s="5"/>
      <c r="QVG5" s="5"/>
      <c r="QVH5" s="5"/>
      <c r="QVI5" s="5"/>
      <c r="QVJ5" s="5"/>
      <c r="QVK5" s="5"/>
      <c r="QVL5" s="5"/>
      <c r="QVM5" s="5"/>
      <c r="QVN5" s="5"/>
      <c r="QVO5" s="5"/>
      <c r="QVP5" s="5"/>
      <c r="QVQ5" s="5"/>
      <c r="QVR5" s="5"/>
      <c r="QVS5" s="5"/>
      <c r="QVT5" s="5"/>
      <c r="QVU5" s="5"/>
      <c r="QVV5" s="5"/>
      <c r="QVW5" s="5"/>
      <c r="QVX5" s="5"/>
      <c r="QVY5" s="5"/>
      <c r="QVZ5" s="5"/>
      <c r="QWA5" s="5"/>
      <c r="QWB5" s="5"/>
      <c r="QWC5" s="5"/>
      <c r="QWD5" s="5"/>
      <c r="QWE5" s="5"/>
      <c r="QWF5" s="5"/>
      <c r="QWG5" s="5"/>
      <c r="QWH5" s="5"/>
      <c r="QWI5" s="5"/>
      <c r="QWJ5" s="5"/>
      <c r="QWK5" s="5"/>
      <c r="QWL5" s="5"/>
      <c r="QWM5" s="5"/>
      <c r="QWN5" s="5"/>
      <c r="QWO5" s="5"/>
      <c r="QWP5" s="5"/>
      <c r="QWQ5" s="5"/>
      <c r="QWR5" s="5"/>
      <c r="QWS5" s="5"/>
      <c r="QWT5" s="5"/>
      <c r="QWU5" s="5"/>
      <c r="QWV5" s="5"/>
      <c r="QWW5" s="5"/>
      <c r="QWX5" s="5"/>
      <c r="QWY5" s="5"/>
      <c r="QWZ5" s="5"/>
      <c r="QXA5" s="5"/>
      <c r="QXB5" s="5"/>
      <c r="QXC5" s="5"/>
      <c r="QXD5" s="5"/>
      <c r="QXE5" s="5"/>
      <c r="QXF5" s="5"/>
      <c r="QXG5" s="5"/>
      <c r="QXH5" s="5"/>
      <c r="QXI5" s="5"/>
      <c r="QXJ5" s="5"/>
      <c r="QXK5" s="5"/>
      <c r="QXL5" s="5"/>
      <c r="QXM5" s="5"/>
      <c r="QXN5" s="5"/>
      <c r="QXO5" s="5"/>
      <c r="QXP5" s="5"/>
      <c r="QXQ5" s="5"/>
      <c r="QXR5" s="5"/>
      <c r="QXS5" s="5"/>
      <c r="QXT5" s="5"/>
      <c r="QXU5" s="5"/>
      <c r="QXV5" s="5"/>
      <c r="QXW5" s="5"/>
      <c r="QXX5" s="5"/>
      <c r="QXY5" s="5"/>
      <c r="QXZ5" s="5"/>
      <c r="QYA5" s="5"/>
      <c r="QYB5" s="5"/>
      <c r="QYC5" s="5"/>
      <c r="QYD5" s="5"/>
      <c r="QYE5" s="5"/>
      <c r="QYF5" s="5"/>
      <c r="QYG5" s="5"/>
      <c r="QYH5" s="5"/>
      <c r="QYI5" s="5"/>
      <c r="QYJ5" s="5"/>
      <c r="QYK5" s="5"/>
      <c r="QYL5" s="5"/>
      <c r="QYM5" s="5"/>
      <c r="QYN5" s="5"/>
      <c r="QYO5" s="5"/>
      <c r="QYP5" s="5"/>
      <c r="QYQ5" s="5"/>
      <c r="QYR5" s="5"/>
      <c r="QYS5" s="5"/>
      <c r="QYT5" s="5"/>
      <c r="QYU5" s="5"/>
      <c r="QYV5" s="5"/>
      <c r="QYW5" s="5"/>
      <c r="QYX5" s="5"/>
      <c r="QYY5" s="5"/>
      <c r="QYZ5" s="5"/>
      <c r="QZA5" s="5"/>
      <c r="QZB5" s="5"/>
      <c r="QZC5" s="5"/>
      <c r="QZD5" s="5"/>
      <c r="QZE5" s="5"/>
      <c r="QZF5" s="5"/>
      <c r="QZG5" s="5"/>
      <c r="QZH5" s="5"/>
      <c r="QZI5" s="5"/>
      <c r="QZJ5" s="5"/>
      <c r="QZK5" s="5"/>
      <c r="QZL5" s="5"/>
      <c r="QZM5" s="5"/>
      <c r="QZN5" s="5"/>
      <c r="QZO5" s="5"/>
      <c r="QZP5" s="5"/>
      <c r="QZQ5" s="5"/>
      <c r="QZR5" s="5"/>
      <c r="QZS5" s="5"/>
      <c r="QZT5" s="5"/>
      <c r="QZU5" s="5"/>
      <c r="QZV5" s="5"/>
      <c r="QZW5" s="5"/>
      <c r="QZX5" s="5"/>
      <c r="QZY5" s="5"/>
      <c r="QZZ5" s="5"/>
      <c r="RAA5" s="5"/>
      <c r="RAB5" s="5"/>
      <c r="RAC5" s="5"/>
      <c r="RAD5" s="5"/>
      <c r="RAE5" s="5"/>
      <c r="RAF5" s="5"/>
      <c r="RAG5" s="5"/>
      <c r="RAH5" s="5"/>
      <c r="RAI5" s="5"/>
      <c r="RAJ5" s="5"/>
      <c r="RAK5" s="5"/>
      <c r="RAL5" s="5"/>
      <c r="RAM5" s="5"/>
      <c r="RAN5" s="5"/>
      <c r="RAO5" s="5"/>
      <c r="RAP5" s="5"/>
      <c r="RAQ5" s="5"/>
      <c r="RAR5" s="5"/>
      <c r="RAS5" s="5"/>
      <c r="RAT5" s="5"/>
      <c r="RAU5" s="5"/>
      <c r="RAV5" s="5"/>
      <c r="RAW5" s="5"/>
      <c r="RAX5" s="5"/>
      <c r="RAY5" s="5"/>
      <c r="RAZ5" s="5"/>
      <c r="RBA5" s="5"/>
      <c r="RBB5" s="5"/>
      <c r="RBC5" s="5"/>
      <c r="RBD5" s="5"/>
      <c r="RBE5" s="5"/>
      <c r="RBF5" s="5"/>
      <c r="RBG5" s="5"/>
      <c r="RBH5" s="5"/>
      <c r="RBI5" s="5"/>
      <c r="RBJ5" s="5"/>
      <c r="RBK5" s="5"/>
      <c r="RBL5" s="5"/>
      <c r="RBM5" s="5"/>
      <c r="RBN5" s="5"/>
      <c r="RBO5" s="5"/>
      <c r="RBP5" s="5"/>
      <c r="RBQ5" s="5"/>
      <c r="RBR5" s="5"/>
      <c r="RBS5" s="5"/>
      <c r="RBT5" s="5"/>
      <c r="RBU5" s="5"/>
      <c r="RBV5" s="5"/>
      <c r="RBW5" s="5"/>
      <c r="RBX5" s="5"/>
      <c r="RBY5" s="5"/>
      <c r="RBZ5" s="5"/>
      <c r="RCA5" s="5"/>
      <c r="RCB5" s="5"/>
      <c r="RCC5" s="5"/>
      <c r="RCD5" s="5"/>
      <c r="RCE5" s="5"/>
      <c r="RCF5" s="5"/>
      <c r="RCG5" s="5"/>
      <c r="RCH5" s="5"/>
      <c r="RCI5" s="5"/>
      <c r="RCJ5" s="5"/>
      <c r="RCK5" s="5"/>
      <c r="RCL5" s="5"/>
      <c r="RCM5" s="5"/>
      <c r="RCN5" s="5"/>
      <c r="RCO5" s="5"/>
      <c r="RCP5" s="5"/>
      <c r="RCQ5" s="5"/>
      <c r="RCR5" s="5"/>
      <c r="RCS5" s="5"/>
      <c r="RCT5" s="5"/>
      <c r="RCU5" s="5"/>
      <c r="RCV5" s="5"/>
      <c r="RCW5" s="5"/>
      <c r="RCX5" s="5"/>
      <c r="RCY5" s="5"/>
      <c r="RCZ5" s="5"/>
      <c r="RDA5" s="5"/>
      <c r="RDB5" s="5"/>
      <c r="RDC5" s="5"/>
      <c r="RDD5" s="5"/>
      <c r="RDE5" s="5"/>
      <c r="RDF5" s="5"/>
      <c r="RDG5" s="5"/>
      <c r="RDH5" s="5"/>
      <c r="RDI5" s="5"/>
      <c r="RDJ5" s="5"/>
      <c r="RDK5" s="5"/>
      <c r="RDL5" s="5"/>
      <c r="RDM5" s="5"/>
      <c r="RDN5" s="5"/>
      <c r="RDO5" s="5"/>
      <c r="RDP5" s="5"/>
      <c r="RDQ5" s="5"/>
      <c r="RDR5" s="5"/>
      <c r="RDS5" s="5"/>
      <c r="RDT5" s="5"/>
      <c r="RDU5" s="5"/>
      <c r="RDV5" s="5"/>
      <c r="RDW5" s="5"/>
      <c r="RDX5" s="5"/>
      <c r="RDY5" s="5"/>
      <c r="RDZ5" s="5"/>
      <c r="REA5" s="5"/>
      <c r="REB5" s="5"/>
      <c r="REC5" s="5"/>
      <c r="RED5" s="5"/>
      <c r="REE5" s="5"/>
      <c r="REF5" s="5"/>
      <c r="REG5" s="5"/>
      <c r="REH5" s="5"/>
      <c r="REI5" s="5"/>
      <c r="REJ5" s="5"/>
      <c r="REK5" s="5"/>
      <c r="REL5" s="5"/>
      <c r="REM5" s="5"/>
      <c r="REN5" s="5"/>
      <c r="REO5" s="5"/>
      <c r="REP5" s="5"/>
      <c r="REQ5" s="5"/>
      <c r="RER5" s="5"/>
      <c r="RES5" s="5"/>
      <c r="RET5" s="5"/>
      <c r="REU5" s="5"/>
      <c r="REV5" s="5"/>
      <c r="REW5" s="5"/>
      <c r="REX5" s="5"/>
      <c r="REY5" s="5"/>
      <c r="REZ5" s="5"/>
      <c r="RFA5" s="5"/>
      <c r="RFB5" s="5"/>
      <c r="RFC5" s="5"/>
      <c r="RFD5" s="5"/>
      <c r="RFE5" s="5"/>
      <c r="RFF5" s="5"/>
      <c r="RFG5" s="5"/>
      <c r="RFH5" s="5"/>
      <c r="RFI5" s="5"/>
      <c r="RFJ5" s="5"/>
      <c r="RFK5" s="5"/>
      <c r="RFL5" s="5"/>
      <c r="RFM5" s="5"/>
      <c r="RFN5" s="5"/>
      <c r="RFO5" s="5"/>
      <c r="RFP5" s="5"/>
      <c r="RFQ5" s="5"/>
      <c r="RFR5" s="5"/>
      <c r="RFS5" s="5"/>
      <c r="RFT5" s="5"/>
      <c r="RFU5" s="5"/>
      <c r="RFV5" s="5"/>
      <c r="RFW5" s="5"/>
      <c r="RFX5" s="5"/>
      <c r="RFY5" s="5"/>
      <c r="RFZ5" s="5"/>
      <c r="RGA5" s="5"/>
      <c r="RGB5" s="5"/>
      <c r="RGC5" s="5"/>
      <c r="RGD5" s="5"/>
      <c r="RGE5" s="5"/>
      <c r="RGF5" s="5"/>
      <c r="RGG5" s="5"/>
      <c r="RGH5" s="5"/>
      <c r="RGI5" s="5"/>
      <c r="RGJ5" s="5"/>
      <c r="RGK5" s="5"/>
      <c r="RGL5" s="5"/>
      <c r="RGM5" s="5"/>
      <c r="RGN5" s="5"/>
      <c r="RGO5" s="5"/>
      <c r="RGP5" s="5"/>
      <c r="RGQ5" s="5"/>
      <c r="RGR5" s="5"/>
      <c r="RGS5" s="5"/>
      <c r="RGT5" s="5"/>
      <c r="RGU5" s="5"/>
      <c r="RGV5" s="5"/>
      <c r="RGW5" s="5"/>
      <c r="RGX5" s="5"/>
      <c r="RGY5" s="5"/>
      <c r="RGZ5" s="5"/>
      <c r="RHA5" s="5"/>
      <c r="RHB5" s="5"/>
      <c r="RHC5" s="5"/>
      <c r="RHD5" s="5"/>
      <c r="RHE5" s="5"/>
      <c r="RHF5" s="5"/>
      <c r="RHG5" s="5"/>
      <c r="RHH5" s="5"/>
      <c r="RHI5" s="5"/>
      <c r="RHJ5" s="5"/>
      <c r="RHK5" s="5"/>
      <c r="RHL5" s="5"/>
      <c r="RHM5" s="5"/>
      <c r="RHN5" s="5"/>
      <c r="RHO5" s="5"/>
      <c r="RHP5" s="5"/>
      <c r="RHQ5" s="5"/>
      <c r="RHR5" s="5"/>
      <c r="RHS5" s="5"/>
      <c r="RHT5" s="5"/>
      <c r="RHU5" s="5"/>
      <c r="RHV5" s="5"/>
      <c r="RHW5" s="5"/>
      <c r="RHX5" s="5"/>
      <c r="RHY5" s="5"/>
      <c r="RHZ5" s="5"/>
      <c r="RIA5" s="5"/>
      <c r="RIB5" s="5"/>
      <c r="RIC5" s="5"/>
      <c r="RID5" s="5"/>
      <c r="RIE5" s="5"/>
      <c r="RIF5" s="5"/>
      <c r="RIG5" s="5"/>
      <c r="RIH5" s="5"/>
      <c r="RII5" s="5"/>
      <c r="RIJ5" s="5"/>
      <c r="RIK5" s="5"/>
      <c r="RIL5" s="5"/>
      <c r="RIM5" s="5"/>
      <c r="RIN5" s="5"/>
      <c r="RIO5" s="5"/>
      <c r="RIP5" s="5"/>
      <c r="RIQ5" s="5"/>
      <c r="RIR5" s="5"/>
      <c r="RIS5" s="5"/>
      <c r="RIT5" s="5"/>
      <c r="RIU5" s="5"/>
      <c r="RIV5" s="5"/>
      <c r="RIW5" s="5"/>
      <c r="RIX5" s="5"/>
      <c r="RIY5" s="5"/>
      <c r="RIZ5" s="5"/>
      <c r="RJA5" s="5"/>
      <c r="RJB5" s="5"/>
      <c r="RJC5" s="5"/>
      <c r="RJD5" s="5"/>
      <c r="RJE5" s="5"/>
      <c r="RJF5" s="5"/>
      <c r="RJG5" s="5"/>
      <c r="RJH5" s="5"/>
      <c r="RJI5" s="5"/>
      <c r="RJJ5" s="5"/>
      <c r="RJK5" s="5"/>
      <c r="RJL5" s="5"/>
      <c r="RJM5" s="5"/>
      <c r="RJN5" s="5"/>
      <c r="RJO5" s="5"/>
      <c r="RJP5" s="5"/>
      <c r="RJQ5" s="5"/>
      <c r="RJR5" s="5"/>
      <c r="RJS5" s="5"/>
      <c r="RJT5" s="5"/>
      <c r="RJU5" s="5"/>
      <c r="RJV5" s="5"/>
      <c r="RJW5" s="5"/>
      <c r="RJX5" s="5"/>
      <c r="RJY5" s="5"/>
      <c r="RJZ5" s="5"/>
      <c r="RKA5" s="5"/>
      <c r="RKB5" s="5"/>
      <c r="RKC5" s="5"/>
      <c r="RKD5" s="5"/>
      <c r="RKE5" s="5"/>
      <c r="RKF5" s="5"/>
      <c r="RKG5" s="5"/>
      <c r="RKH5" s="5"/>
      <c r="RKI5" s="5"/>
      <c r="RKJ5" s="5"/>
      <c r="RKK5" s="5"/>
      <c r="RKL5" s="5"/>
      <c r="RKM5" s="5"/>
      <c r="RKN5" s="5"/>
      <c r="RKO5" s="5"/>
      <c r="RKP5" s="5"/>
      <c r="RKQ5" s="5"/>
      <c r="RKR5" s="5"/>
      <c r="RKS5" s="5"/>
      <c r="RKT5" s="5"/>
      <c r="RKU5" s="5"/>
      <c r="RKV5" s="5"/>
      <c r="RKW5" s="5"/>
      <c r="RKX5" s="5"/>
      <c r="RKY5" s="5"/>
      <c r="RKZ5" s="5"/>
      <c r="RLA5" s="5"/>
      <c r="RLB5" s="5"/>
      <c r="RLC5" s="5"/>
      <c r="RLD5" s="5"/>
      <c r="RLE5" s="5"/>
      <c r="RLF5" s="5"/>
      <c r="RLG5" s="5"/>
      <c r="RLH5" s="5"/>
      <c r="RLI5" s="5"/>
      <c r="RLJ5" s="5"/>
      <c r="RLK5" s="5"/>
      <c r="RLL5" s="5"/>
      <c r="RLM5" s="5"/>
      <c r="RLN5" s="5"/>
      <c r="RLO5" s="5"/>
      <c r="RLP5" s="5"/>
      <c r="RLQ5" s="5"/>
      <c r="RLR5" s="5"/>
      <c r="RLS5" s="5"/>
      <c r="RLT5" s="5"/>
      <c r="RLU5" s="5"/>
      <c r="RLV5" s="5"/>
      <c r="RLW5" s="5"/>
      <c r="RLX5" s="5"/>
      <c r="RLY5" s="5"/>
      <c r="RLZ5" s="5"/>
      <c r="RMA5" s="5"/>
      <c r="RMB5" s="5"/>
      <c r="RMC5" s="5"/>
      <c r="RMD5" s="5"/>
      <c r="RME5" s="5"/>
      <c r="RMF5" s="5"/>
      <c r="RMG5" s="5"/>
      <c r="RMH5" s="5"/>
      <c r="RMI5" s="5"/>
      <c r="RMJ5" s="5"/>
      <c r="RMK5" s="5"/>
      <c r="RML5" s="5"/>
      <c r="RMM5" s="5"/>
      <c r="RMN5" s="5"/>
      <c r="RMO5" s="5"/>
      <c r="RMP5" s="5"/>
      <c r="RMQ5" s="5"/>
      <c r="RMR5" s="5"/>
      <c r="RMS5" s="5"/>
      <c r="RMT5" s="5"/>
      <c r="RMU5" s="5"/>
      <c r="RMV5" s="5"/>
      <c r="RMW5" s="5"/>
      <c r="RMX5" s="5"/>
      <c r="RMY5" s="5"/>
      <c r="RMZ5" s="5"/>
      <c r="RNA5" s="5"/>
      <c r="RNB5" s="5"/>
      <c r="RNC5" s="5"/>
      <c r="RND5" s="5"/>
      <c r="RNE5" s="5"/>
      <c r="RNF5" s="5"/>
      <c r="RNG5" s="5"/>
      <c r="RNH5" s="5"/>
      <c r="RNI5" s="5"/>
      <c r="RNJ5" s="5"/>
      <c r="RNK5" s="5"/>
      <c r="RNL5" s="5"/>
      <c r="RNM5" s="5"/>
      <c r="RNN5" s="5"/>
      <c r="RNO5" s="5"/>
      <c r="RNP5" s="5"/>
      <c r="RNQ5" s="5"/>
      <c r="RNR5" s="5"/>
      <c r="RNS5" s="5"/>
      <c r="RNT5" s="5"/>
      <c r="RNU5" s="5"/>
      <c r="RNV5" s="5"/>
      <c r="RNW5" s="5"/>
      <c r="RNX5" s="5"/>
      <c r="RNY5" s="5"/>
      <c r="RNZ5" s="5"/>
      <c r="ROA5" s="5"/>
      <c r="ROB5" s="5"/>
      <c r="ROC5" s="5"/>
      <c r="ROD5" s="5"/>
      <c r="ROE5" s="5"/>
      <c r="ROF5" s="5"/>
      <c r="ROG5" s="5"/>
      <c r="ROH5" s="5"/>
      <c r="ROI5" s="5"/>
      <c r="ROJ5" s="5"/>
      <c r="ROK5" s="5"/>
      <c r="ROL5" s="5"/>
      <c r="ROM5" s="5"/>
      <c r="RON5" s="5"/>
      <c r="ROO5" s="5"/>
      <c r="ROP5" s="5"/>
      <c r="ROQ5" s="5"/>
      <c r="ROR5" s="5"/>
      <c r="ROS5" s="5"/>
      <c r="ROT5" s="5"/>
      <c r="ROU5" s="5"/>
      <c r="ROV5" s="5"/>
      <c r="ROW5" s="5"/>
      <c r="ROX5" s="5"/>
      <c r="ROY5" s="5"/>
      <c r="ROZ5" s="5"/>
      <c r="RPA5" s="5"/>
      <c r="RPB5" s="5"/>
      <c r="RPC5" s="5"/>
      <c r="RPD5" s="5"/>
      <c r="RPE5" s="5"/>
      <c r="RPF5" s="5"/>
      <c r="RPG5" s="5"/>
      <c r="RPH5" s="5"/>
      <c r="RPI5" s="5"/>
      <c r="RPJ5" s="5"/>
      <c r="RPK5" s="5"/>
      <c r="RPL5" s="5"/>
      <c r="RPM5" s="5"/>
      <c r="RPN5" s="5"/>
      <c r="RPO5" s="5"/>
      <c r="RPP5" s="5"/>
      <c r="RPQ5" s="5"/>
      <c r="RPR5" s="5"/>
      <c r="RPS5" s="5"/>
      <c r="RPT5" s="5"/>
      <c r="RPU5" s="5"/>
      <c r="RPV5" s="5"/>
      <c r="RPW5" s="5"/>
      <c r="RPX5" s="5"/>
      <c r="RPY5" s="5"/>
      <c r="RPZ5" s="5"/>
      <c r="RQA5" s="5"/>
      <c r="RQB5" s="5"/>
      <c r="RQC5" s="5"/>
      <c r="RQD5" s="5"/>
      <c r="RQE5" s="5"/>
      <c r="RQF5" s="5"/>
      <c r="RQG5" s="5"/>
      <c r="RQH5" s="5"/>
      <c r="RQI5" s="5"/>
      <c r="RQJ5" s="5"/>
      <c r="RQK5" s="5"/>
      <c r="RQL5" s="5"/>
      <c r="RQM5" s="5"/>
      <c r="RQN5" s="5"/>
      <c r="RQO5" s="5"/>
      <c r="RQP5" s="5"/>
      <c r="RQQ5" s="5"/>
      <c r="RQR5" s="5"/>
      <c r="RQS5" s="5"/>
      <c r="RQT5" s="5"/>
      <c r="RQU5" s="5"/>
      <c r="RQV5" s="5"/>
      <c r="RQW5" s="5"/>
      <c r="RQX5" s="5"/>
      <c r="RQY5" s="5"/>
      <c r="RQZ5" s="5"/>
      <c r="RRA5" s="5"/>
      <c r="RRB5" s="5"/>
      <c r="RRC5" s="5"/>
      <c r="RRD5" s="5"/>
      <c r="RRE5" s="5"/>
      <c r="RRF5" s="5"/>
      <c r="RRG5" s="5"/>
      <c r="RRH5" s="5"/>
      <c r="RRI5" s="5"/>
      <c r="RRJ5" s="5"/>
      <c r="RRK5" s="5"/>
      <c r="RRL5" s="5"/>
      <c r="RRM5" s="5"/>
      <c r="RRN5" s="5"/>
      <c r="RRO5" s="5"/>
      <c r="RRP5" s="5"/>
      <c r="RRQ5" s="5"/>
      <c r="RRR5" s="5"/>
      <c r="RRS5" s="5"/>
      <c r="RRT5" s="5"/>
      <c r="RRU5" s="5"/>
      <c r="RRV5" s="5"/>
      <c r="RRW5" s="5"/>
      <c r="RRX5" s="5"/>
      <c r="RRY5" s="5"/>
      <c r="RRZ5" s="5"/>
      <c r="RSA5" s="5"/>
      <c r="RSB5" s="5"/>
      <c r="RSC5" s="5"/>
      <c r="RSD5" s="5"/>
      <c r="RSE5" s="5"/>
      <c r="RSF5" s="5"/>
      <c r="RSG5" s="5"/>
      <c r="RSH5" s="5"/>
      <c r="RSI5" s="5"/>
      <c r="RSJ5" s="5"/>
      <c r="RSK5" s="5"/>
      <c r="RSL5" s="5"/>
      <c r="RSM5" s="5"/>
      <c r="RSN5" s="5"/>
      <c r="RSO5" s="5"/>
      <c r="RSP5" s="5"/>
      <c r="RSQ5" s="5"/>
      <c r="RSR5" s="5"/>
      <c r="RSS5" s="5"/>
      <c r="RST5" s="5"/>
      <c r="RSU5" s="5"/>
      <c r="RSV5" s="5"/>
      <c r="RSW5" s="5"/>
      <c r="RSX5" s="5"/>
      <c r="RSY5" s="5"/>
      <c r="RSZ5" s="5"/>
      <c r="RTA5" s="5"/>
      <c r="RTB5" s="5"/>
      <c r="RTC5" s="5"/>
      <c r="RTD5" s="5"/>
      <c r="RTE5" s="5"/>
      <c r="RTF5" s="5"/>
      <c r="RTG5" s="5"/>
      <c r="RTH5" s="5"/>
      <c r="RTI5" s="5"/>
      <c r="RTJ5" s="5"/>
      <c r="RTK5" s="5"/>
      <c r="RTL5" s="5"/>
      <c r="RTM5" s="5"/>
      <c r="RTN5" s="5"/>
      <c r="RTO5" s="5"/>
      <c r="RTP5" s="5"/>
      <c r="RTQ5" s="5"/>
      <c r="RTR5" s="5"/>
      <c r="RTS5" s="5"/>
      <c r="RTT5" s="5"/>
      <c r="RTU5" s="5"/>
      <c r="RTV5" s="5"/>
      <c r="RTW5" s="5"/>
      <c r="RTX5" s="5"/>
      <c r="RTY5" s="5"/>
      <c r="RTZ5" s="5"/>
      <c r="RUA5" s="5"/>
      <c r="RUB5" s="5"/>
      <c r="RUC5" s="5"/>
      <c r="RUD5" s="5"/>
      <c r="RUE5" s="5"/>
      <c r="RUF5" s="5"/>
      <c r="RUG5" s="5"/>
      <c r="RUH5" s="5"/>
      <c r="RUI5" s="5"/>
      <c r="RUJ5" s="5"/>
      <c r="RUK5" s="5"/>
      <c r="RUL5" s="5"/>
      <c r="RUM5" s="5"/>
      <c r="RUN5" s="5"/>
      <c r="RUO5" s="5"/>
      <c r="RUP5" s="5"/>
      <c r="RUQ5" s="5"/>
      <c r="RUR5" s="5"/>
      <c r="RUS5" s="5"/>
      <c r="RUT5" s="5"/>
      <c r="RUU5" s="5"/>
      <c r="RUV5" s="5"/>
      <c r="RUW5" s="5"/>
      <c r="RUX5" s="5"/>
      <c r="RUY5" s="5"/>
      <c r="RUZ5" s="5"/>
      <c r="RVA5" s="5"/>
      <c r="RVB5" s="5"/>
      <c r="RVC5" s="5"/>
      <c r="RVD5" s="5"/>
      <c r="RVE5" s="5"/>
      <c r="RVF5" s="5"/>
      <c r="RVG5" s="5"/>
      <c r="RVH5" s="5"/>
      <c r="RVI5" s="5"/>
      <c r="RVJ5" s="5"/>
      <c r="RVK5" s="5"/>
      <c r="RVL5" s="5"/>
      <c r="RVM5" s="5"/>
      <c r="RVN5" s="5"/>
      <c r="RVO5" s="5"/>
      <c r="RVP5" s="5"/>
      <c r="RVQ5" s="5"/>
      <c r="RVR5" s="5"/>
      <c r="RVS5" s="5"/>
      <c r="RVT5" s="5"/>
      <c r="RVU5" s="5"/>
      <c r="RVV5" s="5"/>
      <c r="RVW5" s="5"/>
      <c r="RVX5" s="5"/>
      <c r="RVY5" s="5"/>
      <c r="RVZ5" s="5"/>
      <c r="RWA5" s="5"/>
      <c r="RWB5" s="5"/>
      <c r="RWC5" s="5"/>
      <c r="RWD5" s="5"/>
      <c r="RWE5" s="5"/>
      <c r="RWF5" s="5"/>
      <c r="RWG5" s="5"/>
      <c r="RWH5" s="5"/>
      <c r="RWI5" s="5"/>
      <c r="RWJ5" s="5"/>
      <c r="RWK5" s="5"/>
      <c r="RWL5" s="5"/>
      <c r="RWM5" s="5"/>
      <c r="RWN5" s="5"/>
      <c r="RWO5" s="5"/>
      <c r="RWP5" s="5"/>
      <c r="RWQ5" s="5"/>
      <c r="RWR5" s="5"/>
      <c r="RWS5" s="5"/>
      <c r="RWT5" s="5"/>
      <c r="RWU5" s="5"/>
      <c r="RWV5" s="5"/>
      <c r="RWW5" s="5"/>
      <c r="RWX5" s="5"/>
      <c r="RWY5" s="5"/>
      <c r="RWZ5" s="5"/>
      <c r="RXA5" s="5"/>
      <c r="RXB5" s="5"/>
      <c r="RXC5" s="5"/>
      <c r="RXD5" s="5"/>
      <c r="RXE5" s="5"/>
      <c r="RXF5" s="5"/>
      <c r="RXG5" s="5"/>
      <c r="RXH5" s="5"/>
      <c r="RXI5" s="5"/>
      <c r="RXJ5" s="5"/>
      <c r="RXK5" s="5"/>
      <c r="RXL5" s="5"/>
      <c r="RXM5" s="5"/>
      <c r="RXN5" s="5"/>
      <c r="RXO5" s="5"/>
      <c r="RXP5" s="5"/>
      <c r="RXQ5" s="5"/>
      <c r="RXR5" s="5"/>
      <c r="RXS5" s="5"/>
      <c r="RXT5" s="5"/>
      <c r="RXU5" s="5"/>
      <c r="RXV5" s="5"/>
      <c r="RXW5" s="5"/>
      <c r="RXX5" s="5"/>
      <c r="RXY5" s="5"/>
      <c r="RXZ5" s="5"/>
      <c r="RYA5" s="5"/>
      <c r="RYB5" s="5"/>
      <c r="RYC5" s="5"/>
      <c r="RYD5" s="5"/>
      <c r="RYE5" s="5"/>
      <c r="RYF5" s="5"/>
      <c r="RYG5" s="5"/>
      <c r="RYH5" s="5"/>
      <c r="RYI5" s="5"/>
      <c r="RYJ5" s="5"/>
      <c r="RYK5" s="5"/>
      <c r="RYL5" s="5"/>
      <c r="RYM5" s="5"/>
      <c r="RYN5" s="5"/>
      <c r="RYO5" s="5"/>
      <c r="RYP5" s="5"/>
      <c r="RYQ5" s="5"/>
      <c r="RYR5" s="5"/>
      <c r="RYS5" s="5"/>
      <c r="RYT5" s="5"/>
      <c r="RYU5" s="5"/>
      <c r="RYV5" s="5"/>
      <c r="RYW5" s="5"/>
      <c r="RYX5" s="5"/>
      <c r="RYY5" s="5"/>
      <c r="RYZ5" s="5"/>
      <c r="RZA5" s="5"/>
      <c r="RZB5" s="5"/>
      <c r="RZC5" s="5"/>
      <c r="RZD5" s="5"/>
      <c r="RZE5" s="5"/>
      <c r="RZF5" s="5"/>
      <c r="RZG5" s="5"/>
      <c r="RZH5" s="5"/>
      <c r="RZI5" s="5"/>
      <c r="RZJ5" s="5"/>
      <c r="RZK5" s="5"/>
      <c r="RZL5" s="5"/>
      <c r="RZM5" s="5"/>
      <c r="RZN5" s="5"/>
      <c r="RZO5" s="5"/>
      <c r="RZP5" s="5"/>
      <c r="RZQ5" s="5"/>
      <c r="RZR5" s="5"/>
      <c r="RZS5" s="5"/>
      <c r="RZT5" s="5"/>
      <c r="RZU5" s="5"/>
      <c r="RZV5" s="5"/>
      <c r="RZW5" s="5"/>
      <c r="RZX5" s="5"/>
      <c r="RZY5" s="5"/>
      <c r="RZZ5" s="5"/>
      <c r="SAA5" s="5"/>
      <c r="SAB5" s="5"/>
      <c r="SAC5" s="5"/>
      <c r="SAD5" s="5"/>
      <c r="SAE5" s="5"/>
      <c r="SAF5" s="5"/>
      <c r="SAG5" s="5"/>
      <c r="SAH5" s="5"/>
      <c r="SAI5" s="5"/>
      <c r="SAJ5" s="5"/>
      <c r="SAK5" s="5"/>
      <c r="SAL5" s="5"/>
      <c r="SAM5" s="5"/>
      <c r="SAN5" s="5"/>
      <c r="SAO5" s="5"/>
      <c r="SAP5" s="5"/>
      <c r="SAQ5" s="5"/>
      <c r="SAR5" s="5"/>
      <c r="SAS5" s="5"/>
      <c r="SAT5" s="5"/>
      <c r="SAU5" s="5"/>
      <c r="SAV5" s="5"/>
      <c r="SAW5" s="5"/>
      <c r="SAX5" s="5"/>
      <c r="SAY5" s="5"/>
      <c r="SAZ5" s="5"/>
      <c r="SBA5" s="5"/>
      <c r="SBB5" s="5"/>
      <c r="SBC5" s="5"/>
      <c r="SBD5" s="5"/>
      <c r="SBE5" s="5"/>
      <c r="SBF5" s="5"/>
      <c r="SBG5" s="5"/>
      <c r="SBH5" s="5"/>
      <c r="SBI5" s="5"/>
      <c r="SBJ5" s="5"/>
      <c r="SBK5" s="5"/>
      <c r="SBL5" s="5"/>
      <c r="SBM5" s="5"/>
      <c r="SBN5" s="5"/>
      <c r="SBO5" s="5"/>
      <c r="SBP5" s="5"/>
      <c r="SBQ5" s="5"/>
      <c r="SBR5" s="5"/>
      <c r="SBS5" s="5"/>
      <c r="SBT5" s="5"/>
      <c r="SBU5" s="5"/>
      <c r="SBV5" s="5"/>
      <c r="SBW5" s="5"/>
      <c r="SBX5" s="5"/>
      <c r="SBY5" s="5"/>
      <c r="SBZ5" s="5"/>
      <c r="SCA5" s="5"/>
      <c r="SCB5" s="5"/>
      <c r="SCC5" s="5"/>
      <c r="SCD5" s="5"/>
      <c r="SCE5" s="5"/>
      <c r="SCF5" s="5"/>
      <c r="SCG5" s="5"/>
      <c r="SCH5" s="5"/>
      <c r="SCI5" s="5"/>
      <c r="SCJ5" s="5"/>
      <c r="SCK5" s="5"/>
      <c r="SCL5" s="5"/>
      <c r="SCM5" s="5"/>
      <c r="SCN5" s="5"/>
      <c r="SCO5" s="5"/>
      <c r="SCP5" s="5"/>
      <c r="SCQ5" s="5"/>
      <c r="SCR5" s="5"/>
      <c r="SCS5" s="5"/>
      <c r="SCT5" s="5"/>
      <c r="SCU5" s="5"/>
      <c r="SCV5" s="5"/>
      <c r="SCW5" s="5"/>
      <c r="SCX5" s="5"/>
      <c r="SCY5" s="5"/>
      <c r="SCZ5" s="5"/>
      <c r="SDA5" s="5"/>
      <c r="SDB5" s="5"/>
      <c r="SDC5" s="5"/>
      <c r="SDD5" s="5"/>
      <c r="SDE5" s="5"/>
      <c r="SDF5" s="5"/>
      <c r="SDG5" s="5"/>
      <c r="SDH5" s="5"/>
      <c r="SDI5" s="5"/>
      <c r="SDJ5" s="5"/>
      <c r="SDK5" s="5"/>
      <c r="SDL5" s="5"/>
      <c r="SDM5" s="5"/>
      <c r="SDN5" s="5"/>
      <c r="SDO5" s="5"/>
      <c r="SDP5" s="5"/>
      <c r="SDQ5" s="5"/>
      <c r="SDR5" s="5"/>
      <c r="SDS5" s="5"/>
      <c r="SDT5" s="5"/>
      <c r="SDU5" s="5"/>
      <c r="SDV5" s="5"/>
      <c r="SDW5" s="5"/>
      <c r="SDX5" s="5"/>
      <c r="SDY5" s="5"/>
      <c r="SDZ5" s="5"/>
      <c r="SEA5" s="5"/>
      <c r="SEB5" s="5"/>
      <c r="SEC5" s="5"/>
      <c r="SED5" s="5"/>
      <c r="SEE5" s="5"/>
      <c r="SEF5" s="5"/>
      <c r="SEG5" s="5"/>
      <c r="SEH5" s="5"/>
      <c r="SEI5" s="5"/>
      <c r="SEJ5" s="5"/>
      <c r="SEK5" s="5"/>
      <c r="SEL5" s="5"/>
      <c r="SEM5" s="5"/>
      <c r="SEN5" s="5"/>
      <c r="SEO5" s="5"/>
      <c r="SEP5" s="5"/>
      <c r="SEQ5" s="5"/>
      <c r="SER5" s="5"/>
      <c r="SES5" s="5"/>
      <c r="SET5" s="5"/>
      <c r="SEU5" s="5"/>
      <c r="SEV5" s="5"/>
      <c r="SEW5" s="5"/>
      <c r="SEX5" s="5"/>
      <c r="SEY5" s="5"/>
      <c r="SEZ5" s="5"/>
      <c r="SFA5" s="5"/>
      <c r="SFB5" s="5"/>
      <c r="SFC5" s="5"/>
      <c r="SFD5" s="5"/>
      <c r="SFE5" s="5"/>
      <c r="SFF5" s="5"/>
      <c r="SFG5" s="5"/>
      <c r="SFH5" s="5"/>
      <c r="SFI5" s="5"/>
      <c r="SFJ5" s="5"/>
      <c r="SFK5" s="5"/>
      <c r="SFL5" s="5"/>
      <c r="SFM5" s="5"/>
      <c r="SFN5" s="5"/>
      <c r="SFO5" s="5"/>
      <c r="SFP5" s="5"/>
      <c r="SFQ5" s="5"/>
      <c r="SFR5" s="5"/>
      <c r="SFS5" s="5"/>
      <c r="SFT5" s="5"/>
      <c r="SFU5" s="5"/>
      <c r="SFV5" s="5"/>
      <c r="SFW5" s="5"/>
      <c r="SFX5" s="5"/>
      <c r="SFY5" s="5"/>
      <c r="SFZ5" s="5"/>
      <c r="SGA5" s="5"/>
      <c r="SGB5" s="5"/>
      <c r="SGC5" s="5"/>
      <c r="SGD5" s="5"/>
      <c r="SGE5" s="5"/>
      <c r="SGF5" s="5"/>
      <c r="SGG5" s="5"/>
      <c r="SGH5" s="5"/>
      <c r="SGI5" s="5"/>
      <c r="SGJ5" s="5"/>
      <c r="SGK5" s="5"/>
      <c r="SGL5" s="5"/>
      <c r="SGM5" s="5"/>
      <c r="SGN5" s="5"/>
      <c r="SGO5" s="5"/>
      <c r="SGP5" s="5"/>
      <c r="SGQ5" s="5"/>
      <c r="SGR5" s="5"/>
      <c r="SGS5" s="5"/>
      <c r="SGT5" s="5"/>
      <c r="SGU5" s="5"/>
      <c r="SGV5" s="5"/>
      <c r="SGW5" s="5"/>
      <c r="SGX5" s="5"/>
      <c r="SGY5" s="5"/>
      <c r="SGZ5" s="5"/>
      <c r="SHA5" s="5"/>
      <c r="SHB5" s="5"/>
      <c r="SHC5" s="5"/>
      <c r="SHD5" s="5"/>
      <c r="SHE5" s="5"/>
      <c r="SHF5" s="5"/>
      <c r="SHG5" s="5"/>
      <c r="SHH5" s="5"/>
      <c r="SHI5" s="5"/>
      <c r="SHJ5" s="5"/>
      <c r="SHK5" s="5"/>
      <c r="SHL5" s="5"/>
      <c r="SHM5" s="5"/>
      <c r="SHN5" s="5"/>
      <c r="SHO5" s="5"/>
      <c r="SHP5" s="5"/>
      <c r="SHQ5" s="5"/>
      <c r="SHR5" s="5"/>
      <c r="SHS5" s="5"/>
      <c r="SHT5" s="5"/>
      <c r="SHU5" s="5"/>
      <c r="SHV5" s="5"/>
      <c r="SHW5" s="5"/>
      <c r="SHX5" s="5"/>
      <c r="SHY5" s="5"/>
      <c r="SHZ5" s="5"/>
      <c r="SIA5" s="5"/>
      <c r="SIB5" s="5"/>
      <c r="SIC5" s="5"/>
      <c r="SID5" s="5"/>
      <c r="SIE5" s="5"/>
      <c r="SIF5" s="5"/>
      <c r="SIG5" s="5"/>
      <c r="SIH5" s="5"/>
      <c r="SII5" s="5"/>
      <c r="SIJ5" s="5"/>
      <c r="SIK5" s="5"/>
      <c r="SIL5" s="5"/>
      <c r="SIM5" s="5"/>
      <c r="SIN5" s="5"/>
      <c r="SIO5" s="5"/>
      <c r="SIP5" s="5"/>
      <c r="SIQ5" s="5"/>
      <c r="SIR5" s="5"/>
      <c r="SIS5" s="5"/>
      <c r="SIT5" s="5"/>
      <c r="SIU5" s="5"/>
      <c r="SIV5" s="5"/>
      <c r="SIW5" s="5"/>
      <c r="SIX5" s="5"/>
      <c r="SIY5" s="5"/>
      <c r="SIZ5" s="5"/>
      <c r="SJA5" s="5"/>
      <c r="SJB5" s="5"/>
      <c r="SJC5" s="5"/>
      <c r="SJD5" s="5"/>
      <c r="SJE5" s="5"/>
      <c r="SJF5" s="5"/>
      <c r="SJG5" s="5"/>
      <c r="SJH5" s="5"/>
      <c r="SJI5" s="5"/>
      <c r="SJJ5" s="5"/>
      <c r="SJK5" s="5"/>
      <c r="SJL5" s="5"/>
      <c r="SJM5" s="5"/>
      <c r="SJN5" s="5"/>
      <c r="SJO5" s="5"/>
      <c r="SJP5" s="5"/>
      <c r="SJQ5" s="5"/>
      <c r="SJR5" s="5"/>
      <c r="SJS5" s="5"/>
      <c r="SJT5" s="5"/>
      <c r="SJU5" s="5"/>
      <c r="SJV5" s="5"/>
      <c r="SJW5" s="5"/>
      <c r="SJX5" s="5"/>
      <c r="SJY5" s="5"/>
      <c r="SJZ5" s="5"/>
      <c r="SKA5" s="5"/>
      <c r="SKB5" s="5"/>
      <c r="SKC5" s="5"/>
      <c r="SKD5" s="5"/>
      <c r="SKE5" s="5"/>
      <c r="SKF5" s="5"/>
      <c r="SKG5" s="5"/>
      <c r="SKH5" s="5"/>
      <c r="SKI5" s="5"/>
      <c r="SKJ5" s="5"/>
      <c r="SKK5" s="5"/>
      <c r="SKL5" s="5"/>
      <c r="SKM5" s="5"/>
      <c r="SKN5" s="5"/>
      <c r="SKO5" s="5"/>
      <c r="SKP5" s="5"/>
      <c r="SKQ5" s="5"/>
      <c r="SKR5" s="5"/>
      <c r="SKS5" s="5"/>
      <c r="SKT5" s="5"/>
      <c r="SKU5" s="5"/>
      <c r="SKV5" s="5"/>
      <c r="SKW5" s="5"/>
      <c r="SKX5" s="5"/>
      <c r="SKY5" s="5"/>
      <c r="SKZ5" s="5"/>
      <c r="SLA5" s="5"/>
      <c r="SLB5" s="5"/>
      <c r="SLC5" s="5"/>
      <c r="SLD5" s="5"/>
      <c r="SLE5" s="5"/>
      <c r="SLF5" s="5"/>
      <c r="SLG5" s="5"/>
      <c r="SLH5" s="5"/>
      <c r="SLI5" s="5"/>
      <c r="SLJ5" s="5"/>
      <c r="SLK5" s="5"/>
      <c r="SLL5" s="5"/>
      <c r="SLM5" s="5"/>
      <c r="SLN5" s="5"/>
      <c r="SLO5" s="5"/>
      <c r="SLP5" s="5"/>
      <c r="SLQ5" s="5"/>
      <c r="SLR5" s="5"/>
      <c r="SLS5" s="5"/>
      <c r="SLT5" s="5"/>
      <c r="SLU5" s="5"/>
      <c r="SLV5" s="5"/>
      <c r="SLW5" s="5"/>
      <c r="SLX5" s="5"/>
      <c r="SLY5" s="5"/>
      <c r="SLZ5" s="5"/>
      <c r="SMA5" s="5"/>
      <c r="SMB5" s="5"/>
      <c r="SMC5" s="5"/>
      <c r="SMD5" s="5"/>
      <c r="SME5" s="5"/>
      <c r="SMF5" s="5"/>
      <c r="SMG5" s="5"/>
      <c r="SMH5" s="5"/>
      <c r="SMI5" s="5"/>
      <c r="SMJ5" s="5"/>
      <c r="SMK5" s="5"/>
      <c r="SML5" s="5"/>
      <c r="SMM5" s="5"/>
      <c r="SMN5" s="5"/>
      <c r="SMO5" s="5"/>
      <c r="SMP5" s="5"/>
      <c r="SMQ5" s="5"/>
      <c r="SMR5" s="5"/>
      <c r="SMS5" s="5"/>
      <c r="SMT5" s="5"/>
      <c r="SMU5" s="5"/>
      <c r="SMV5" s="5"/>
      <c r="SMW5" s="5"/>
      <c r="SMX5" s="5"/>
      <c r="SMY5" s="5"/>
      <c r="SMZ5" s="5"/>
      <c r="SNA5" s="5"/>
      <c r="SNB5" s="5"/>
      <c r="SNC5" s="5"/>
      <c r="SND5" s="5"/>
      <c r="SNE5" s="5"/>
      <c r="SNF5" s="5"/>
      <c r="SNG5" s="5"/>
      <c r="SNH5" s="5"/>
      <c r="SNI5" s="5"/>
      <c r="SNJ5" s="5"/>
      <c r="SNK5" s="5"/>
      <c r="SNL5" s="5"/>
      <c r="SNM5" s="5"/>
      <c r="SNN5" s="5"/>
      <c r="SNO5" s="5"/>
      <c r="SNP5" s="5"/>
      <c r="SNQ5" s="5"/>
      <c r="SNR5" s="5"/>
      <c r="SNS5" s="5"/>
      <c r="SNT5" s="5"/>
      <c r="SNU5" s="5"/>
      <c r="SNV5" s="5"/>
      <c r="SNW5" s="5"/>
      <c r="SNX5" s="5"/>
      <c r="SNY5" s="5"/>
      <c r="SNZ5" s="5"/>
      <c r="SOA5" s="5"/>
      <c r="SOB5" s="5"/>
      <c r="SOC5" s="5"/>
      <c r="SOD5" s="5"/>
      <c r="SOE5" s="5"/>
      <c r="SOF5" s="5"/>
      <c r="SOG5" s="5"/>
      <c r="SOH5" s="5"/>
      <c r="SOI5" s="5"/>
      <c r="SOJ5" s="5"/>
      <c r="SOK5" s="5"/>
      <c r="SOL5" s="5"/>
      <c r="SOM5" s="5"/>
      <c r="SON5" s="5"/>
      <c r="SOO5" s="5"/>
      <c r="SOP5" s="5"/>
      <c r="SOQ5" s="5"/>
      <c r="SOR5" s="5"/>
      <c r="SOS5" s="5"/>
      <c r="SOT5" s="5"/>
      <c r="SOU5" s="5"/>
      <c r="SOV5" s="5"/>
      <c r="SOW5" s="5"/>
      <c r="SOX5" s="5"/>
      <c r="SOY5" s="5"/>
      <c r="SOZ5" s="5"/>
      <c r="SPA5" s="5"/>
      <c r="SPB5" s="5"/>
      <c r="SPC5" s="5"/>
      <c r="SPD5" s="5"/>
      <c r="SPE5" s="5"/>
      <c r="SPF5" s="5"/>
      <c r="SPG5" s="5"/>
      <c r="SPH5" s="5"/>
      <c r="SPI5" s="5"/>
      <c r="SPJ5" s="5"/>
      <c r="SPK5" s="5"/>
      <c r="SPL5" s="5"/>
      <c r="SPM5" s="5"/>
      <c r="SPN5" s="5"/>
      <c r="SPO5" s="5"/>
      <c r="SPP5" s="5"/>
      <c r="SPQ5" s="5"/>
      <c r="SPR5" s="5"/>
      <c r="SPS5" s="5"/>
      <c r="SPT5" s="5"/>
      <c r="SPU5" s="5"/>
      <c r="SPV5" s="5"/>
      <c r="SPW5" s="5"/>
      <c r="SPX5" s="5"/>
      <c r="SPY5" s="5"/>
      <c r="SPZ5" s="5"/>
      <c r="SQA5" s="5"/>
      <c r="SQB5" s="5"/>
      <c r="SQC5" s="5"/>
      <c r="SQD5" s="5"/>
      <c r="SQE5" s="5"/>
      <c r="SQF5" s="5"/>
      <c r="SQG5" s="5"/>
      <c r="SQH5" s="5"/>
      <c r="SQI5" s="5"/>
      <c r="SQJ5" s="5"/>
      <c r="SQK5" s="5"/>
      <c r="SQL5" s="5"/>
      <c r="SQM5" s="5"/>
      <c r="SQN5" s="5"/>
      <c r="SQO5" s="5"/>
      <c r="SQP5" s="5"/>
      <c r="SQQ5" s="5"/>
      <c r="SQR5" s="5"/>
      <c r="SQS5" s="5"/>
      <c r="SQT5" s="5"/>
      <c r="SQU5" s="5"/>
      <c r="SQV5" s="5"/>
      <c r="SQW5" s="5"/>
      <c r="SQX5" s="5"/>
      <c r="SQY5" s="5"/>
      <c r="SQZ5" s="5"/>
      <c r="SRA5" s="5"/>
      <c r="SRB5" s="5"/>
      <c r="SRC5" s="5"/>
      <c r="SRD5" s="5"/>
      <c r="SRE5" s="5"/>
      <c r="SRF5" s="5"/>
      <c r="SRG5" s="5"/>
      <c r="SRH5" s="5"/>
      <c r="SRI5" s="5"/>
      <c r="SRJ5" s="5"/>
      <c r="SRK5" s="5"/>
      <c r="SRL5" s="5"/>
      <c r="SRM5" s="5"/>
      <c r="SRN5" s="5"/>
      <c r="SRO5" s="5"/>
      <c r="SRP5" s="5"/>
      <c r="SRQ5" s="5"/>
      <c r="SRR5" s="5"/>
      <c r="SRS5" s="5"/>
      <c r="SRT5" s="5"/>
      <c r="SRU5" s="5"/>
      <c r="SRV5" s="5"/>
      <c r="SRW5" s="5"/>
      <c r="SRX5" s="5"/>
      <c r="SRY5" s="5"/>
      <c r="SRZ5" s="5"/>
      <c r="SSA5" s="5"/>
      <c r="SSB5" s="5"/>
      <c r="SSC5" s="5"/>
      <c r="SSD5" s="5"/>
      <c r="SSE5" s="5"/>
      <c r="SSF5" s="5"/>
      <c r="SSG5" s="5"/>
      <c r="SSH5" s="5"/>
      <c r="SSI5" s="5"/>
      <c r="SSJ5" s="5"/>
      <c r="SSK5" s="5"/>
      <c r="SSL5" s="5"/>
      <c r="SSM5" s="5"/>
      <c r="SSN5" s="5"/>
      <c r="SSO5" s="5"/>
      <c r="SSP5" s="5"/>
      <c r="SSQ5" s="5"/>
      <c r="SSR5" s="5"/>
      <c r="SSS5" s="5"/>
      <c r="SST5" s="5"/>
      <c r="SSU5" s="5"/>
      <c r="SSV5" s="5"/>
      <c r="SSW5" s="5"/>
      <c r="SSX5" s="5"/>
      <c r="SSY5" s="5"/>
      <c r="SSZ5" s="5"/>
      <c r="STA5" s="5"/>
      <c r="STB5" s="5"/>
      <c r="STC5" s="5"/>
      <c r="STD5" s="5"/>
      <c r="STE5" s="5"/>
      <c r="STF5" s="5"/>
      <c r="STG5" s="5"/>
      <c r="STH5" s="5"/>
      <c r="STI5" s="5"/>
      <c r="STJ5" s="5"/>
      <c r="STK5" s="5"/>
      <c r="STL5" s="5"/>
      <c r="STM5" s="5"/>
      <c r="STN5" s="5"/>
      <c r="STO5" s="5"/>
      <c r="STP5" s="5"/>
      <c r="STQ5" s="5"/>
      <c r="STR5" s="5"/>
      <c r="STS5" s="5"/>
      <c r="STT5" s="5"/>
      <c r="STU5" s="5"/>
      <c r="STV5" s="5"/>
      <c r="STW5" s="5"/>
      <c r="STX5" s="5"/>
      <c r="STY5" s="5"/>
      <c r="STZ5" s="5"/>
      <c r="SUA5" s="5"/>
      <c r="SUB5" s="5"/>
      <c r="SUC5" s="5"/>
      <c r="SUD5" s="5"/>
      <c r="SUE5" s="5"/>
      <c r="SUF5" s="5"/>
      <c r="SUG5" s="5"/>
      <c r="SUH5" s="5"/>
      <c r="SUI5" s="5"/>
      <c r="SUJ5" s="5"/>
      <c r="SUK5" s="5"/>
      <c r="SUL5" s="5"/>
      <c r="SUM5" s="5"/>
      <c r="SUN5" s="5"/>
      <c r="SUO5" s="5"/>
      <c r="SUP5" s="5"/>
      <c r="SUQ5" s="5"/>
      <c r="SUR5" s="5"/>
      <c r="SUS5" s="5"/>
      <c r="SUT5" s="5"/>
      <c r="SUU5" s="5"/>
      <c r="SUV5" s="5"/>
      <c r="SUW5" s="5"/>
      <c r="SUX5" s="5"/>
      <c r="SUY5" s="5"/>
      <c r="SUZ5" s="5"/>
      <c r="SVA5" s="5"/>
      <c r="SVB5" s="5"/>
      <c r="SVC5" s="5"/>
      <c r="SVD5" s="5"/>
      <c r="SVE5" s="5"/>
      <c r="SVF5" s="5"/>
      <c r="SVG5" s="5"/>
      <c r="SVH5" s="5"/>
      <c r="SVI5" s="5"/>
      <c r="SVJ5" s="5"/>
      <c r="SVK5" s="5"/>
      <c r="SVL5" s="5"/>
      <c r="SVM5" s="5"/>
      <c r="SVN5" s="5"/>
      <c r="SVO5" s="5"/>
      <c r="SVP5" s="5"/>
      <c r="SVQ5" s="5"/>
      <c r="SVR5" s="5"/>
      <c r="SVS5" s="5"/>
      <c r="SVT5" s="5"/>
      <c r="SVU5" s="5"/>
      <c r="SVV5" s="5"/>
      <c r="SVW5" s="5"/>
      <c r="SVX5" s="5"/>
      <c r="SVY5" s="5"/>
      <c r="SVZ5" s="5"/>
      <c r="SWA5" s="5"/>
      <c r="SWB5" s="5"/>
      <c r="SWC5" s="5"/>
      <c r="SWD5" s="5"/>
      <c r="SWE5" s="5"/>
      <c r="SWF5" s="5"/>
      <c r="SWG5" s="5"/>
      <c r="SWH5" s="5"/>
      <c r="SWI5" s="5"/>
      <c r="SWJ5" s="5"/>
      <c r="SWK5" s="5"/>
      <c r="SWL5" s="5"/>
      <c r="SWM5" s="5"/>
      <c r="SWN5" s="5"/>
      <c r="SWO5" s="5"/>
      <c r="SWP5" s="5"/>
      <c r="SWQ5" s="5"/>
      <c r="SWR5" s="5"/>
      <c r="SWS5" s="5"/>
      <c r="SWT5" s="5"/>
      <c r="SWU5" s="5"/>
      <c r="SWV5" s="5"/>
      <c r="SWW5" s="5"/>
      <c r="SWX5" s="5"/>
      <c r="SWY5" s="5"/>
      <c r="SWZ5" s="5"/>
      <c r="SXA5" s="5"/>
      <c r="SXB5" s="5"/>
      <c r="SXC5" s="5"/>
      <c r="SXD5" s="5"/>
      <c r="SXE5" s="5"/>
      <c r="SXF5" s="5"/>
      <c r="SXG5" s="5"/>
      <c r="SXH5" s="5"/>
      <c r="SXI5" s="5"/>
      <c r="SXJ5" s="5"/>
      <c r="SXK5" s="5"/>
      <c r="SXL5" s="5"/>
      <c r="SXM5" s="5"/>
      <c r="SXN5" s="5"/>
      <c r="SXO5" s="5"/>
      <c r="SXP5" s="5"/>
      <c r="SXQ5" s="5"/>
      <c r="SXR5" s="5"/>
      <c r="SXS5" s="5"/>
      <c r="SXT5" s="5"/>
      <c r="SXU5" s="5"/>
      <c r="SXV5" s="5"/>
      <c r="SXW5" s="5"/>
      <c r="SXX5" s="5"/>
      <c r="SXY5" s="5"/>
      <c r="SXZ5" s="5"/>
      <c r="SYA5" s="5"/>
      <c r="SYB5" s="5"/>
      <c r="SYC5" s="5"/>
      <c r="SYD5" s="5"/>
      <c r="SYE5" s="5"/>
      <c r="SYF5" s="5"/>
      <c r="SYG5" s="5"/>
      <c r="SYH5" s="5"/>
      <c r="SYI5" s="5"/>
      <c r="SYJ5" s="5"/>
      <c r="SYK5" s="5"/>
      <c r="SYL5" s="5"/>
      <c r="SYM5" s="5"/>
      <c r="SYN5" s="5"/>
      <c r="SYO5" s="5"/>
      <c r="SYP5" s="5"/>
      <c r="SYQ5" s="5"/>
      <c r="SYR5" s="5"/>
      <c r="SYS5" s="5"/>
      <c r="SYT5" s="5"/>
      <c r="SYU5" s="5"/>
      <c r="SYV5" s="5"/>
      <c r="SYW5" s="5"/>
      <c r="SYX5" s="5"/>
      <c r="SYY5" s="5"/>
      <c r="SYZ5" s="5"/>
      <c r="SZA5" s="5"/>
      <c r="SZB5" s="5"/>
      <c r="SZC5" s="5"/>
      <c r="SZD5" s="5"/>
      <c r="SZE5" s="5"/>
      <c r="SZF5" s="5"/>
      <c r="SZG5" s="5"/>
      <c r="SZH5" s="5"/>
      <c r="SZI5" s="5"/>
      <c r="SZJ5" s="5"/>
      <c r="SZK5" s="5"/>
      <c r="SZL5" s="5"/>
      <c r="SZM5" s="5"/>
      <c r="SZN5" s="5"/>
      <c r="SZO5" s="5"/>
      <c r="SZP5" s="5"/>
      <c r="SZQ5" s="5"/>
      <c r="SZR5" s="5"/>
      <c r="SZS5" s="5"/>
      <c r="SZT5" s="5"/>
      <c r="SZU5" s="5"/>
      <c r="SZV5" s="5"/>
      <c r="SZW5" s="5"/>
      <c r="SZX5" s="5"/>
      <c r="SZY5" s="5"/>
      <c r="SZZ5" s="5"/>
      <c r="TAA5" s="5"/>
      <c r="TAB5" s="5"/>
      <c r="TAC5" s="5"/>
      <c r="TAD5" s="5"/>
      <c r="TAE5" s="5"/>
      <c r="TAF5" s="5"/>
      <c r="TAG5" s="5"/>
      <c r="TAH5" s="5"/>
      <c r="TAI5" s="5"/>
      <c r="TAJ5" s="5"/>
      <c r="TAK5" s="5"/>
      <c r="TAL5" s="5"/>
      <c r="TAM5" s="5"/>
      <c r="TAN5" s="5"/>
      <c r="TAO5" s="5"/>
      <c r="TAP5" s="5"/>
      <c r="TAQ5" s="5"/>
      <c r="TAR5" s="5"/>
      <c r="TAS5" s="5"/>
      <c r="TAT5" s="5"/>
      <c r="TAU5" s="5"/>
      <c r="TAV5" s="5"/>
      <c r="TAW5" s="5"/>
      <c r="TAX5" s="5"/>
      <c r="TAY5" s="5"/>
      <c r="TAZ5" s="5"/>
      <c r="TBA5" s="5"/>
      <c r="TBB5" s="5"/>
      <c r="TBC5" s="5"/>
      <c r="TBD5" s="5"/>
      <c r="TBE5" s="5"/>
      <c r="TBF5" s="5"/>
      <c r="TBG5" s="5"/>
      <c r="TBH5" s="5"/>
      <c r="TBI5" s="5"/>
      <c r="TBJ5" s="5"/>
      <c r="TBK5" s="5"/>
      <c r="TBL5" s="5"/>
      <c r="TBM5" s="5"/>
      <c r="TBN5" s="5"/>
      <c r="TBO5" s="5"/>
      <c r="TBP5" s="5"/>
      <c r="TBQ5" s="5"/>
      <c r="TBR5" s="5"/>
      <c r="TBS5" s="5"/>
      <c r="TBT5" s="5"/>
      <c r="TBU5" s="5"/>
      <c r="TBV5" s="5"/>
      <c r="TBW5" s="5"/>
      <c r="TBX5" s="5"/>
      <c r="TBY5" s="5"/>
      <c r="TBZ5" s="5"/>
      <c r="TCA5" s="5"/>
      <c r="TCB5" s="5"/>
      <c r="TCC5" s="5"/>
      <c r="TCD5" s="5"/>
      <c r="TCE5" s="5"/>
      <c r="TCF5" s="5"/>
      <c r="TCG5" s="5"/>
      <c r="TCH5" s="5"/>
      <c r="TCI5" s="5"/>
      <c r="TCJ5" s="5"/>
      <c r="TCK5" s="5"/>
      <c r="TCL5" s="5"/>
      <c r="TCM5" s="5"/>
      <c r="TCN5" s="5"/>
      <c r="TCO5" s="5"/>
      <c r="TCP5" s="5"/>
      <c r="TCQ5" s="5"/>
      <c r="TCR5" s="5"/>
      <c r="TCS5" s="5"/>
      <c r="TCT5" s="5"/>
      <c r="TCU5" s="5"/>
      <c r="TCV5" s="5"/>
      <c r="TCW5" s="5"/>
      <c r="TCX5" s="5"/>
      <c r="TCY5" s="5"/>
      <c r="TCZ5" s="5"/>
      <c r="TDA5" s="5"/>
      <c r="TDB5" s="5"/>
      <c r="TDC5" s="5"/>
      <c r="TDD5" s="5"/>
      <c r="TDE5" s="5"/>
      <c r="TDF5" s="5"/>
      <c r="TDG5" s="5"/>
      <c r="TDH5" s="5"/>
      <c r="TDI5" s="5"/>
      <c r="TDJ5" s="5"/>
      <c r="TDK5" s="5"/>
      <c r="TDL5" s="5"/>
      <c r="TDM5" s="5"/>
      <c r="TDN5" s="5"/>
      <c r="TDO5" s="5"/>
      <c r="TDP5" s="5"/>
      <c r="TDQ5" s="5"/>
      <c r="TDR5" s="5"/>
      <c r="TDS5" s="5"/>
      <c r="TDT5" s="5"/>
      <c r="TDU5" s="5"/>
      <c r="TDV5" s="5"/>
      <c r="TDW5" s="5"/>
      <c r="TDX5" s="5"/>
      <c r="TDY5" s="5"/>
      <c r="TDZ5" s="5"/>
      <c r="TEA5" s="5"/>
      <c r="TEB5" s="5"/>
      <c r="TEC5" s="5"/>
      <c r="TED5" s="5"/>
      <c r="TEE5" s="5"/>
      <c r="TEF5" s="5"/>
      <c r="TEG5" s="5"/>
      <c r="TEH5" s="5"/>
      <c r="TEI5" s="5"/>
      <c r="TEJ5" s="5"/>
      <c r="TEK5" s="5"/>
      <c r="TEL5" s="5"/>
      <c r="TEM5" s="5"/>
      <c r="TEN5" s="5"/>
      <c r="TEO5" s="5"/>
      <c r="TEP5" s="5"/>
      <c r="TEQ5" s="5"/>
      <c r="TER5" s="5"/>
      <c r="TES5" s="5"/>
      <c r="TET5" s="5"/>
      <c r="TEU5" s="5"/>
      <c r="TEV5" s="5"/>
      <c r="TEW5" s="5"/>
      <c r="TEX5" s="5"/>
      <c r="TEY5" s="5"/>
      <c r="TEZ5" s="5"/>
      <c r="TFA5" s="5"/>
      <c r="TFB5" s="5"/>
      <c r="TFC5" s="5"/>
      <c r="TFD5" s="5"/>
      <c r="TFE5" s="5"/>
      <c r="TFF5" s="5"/>
      <c r="TFG5" s="5"/>
      <c r="TFH5" s="5"/>
      <c r="TFI5" s="5"/>
      <c r="TFJ5" s="5"/>
      <c r="TFK5" s="5"/>
      <c r="TFL5" s="5"/>
      <c r="TFM5" s="5"/>
      <c r="TFN5" s="5"/>
      <c r="TFO5" s="5"/>
      <c r="TFP5" s="5"/>
      <c r="TFQ5" s="5"/>
      <c r="TFR5" s="5"/>
      <c r="TFS5" s="5"/>
      <c r="TFT5" s="5"/>
      <c r="TFU5" s="5"/>
      <c r="TFV5" s="5"/>
      <c r="TFW5" s="5"/>
      <c r="TFX5" s="5"/>
      <c r="TFY5" s="5"/>
      <c r="TFZ5" s="5"/>
      <c r="TGA5" s="5"/>
      <c r="TGB5" s="5"/>
      <c r="TGC5" s="5"/>
      <c r="TGD5" s="5"/>
      <c r="TGE5" s="5"/>
      <c r="TGF5" s="5"/>
      <c r="TGG5" s="5"/>
      <c r="TGH5" s="5"/>
      <c r="TGI5" s="5"/>
      <c r="TGJ5" s="5"/>
      <c r="TGK5" s="5"/>
      <c r="TGL5" s="5"/>
      <c r="TGM5" s="5"/>
      <c r="TGN5" s="5"/>
      <c r="TGO5" s="5"/>
      <c r="TGP5" s="5"/>
      <c r="TGQ5" s="5"/>
      <c r="TGR5" s="5"/>
      <c r="TGS5" s="5"/>
      <c r="TGT5" s="5"/>
      <c r="TGU5" s="5"/>
      <c r="TGV5" s="5"/>
      <c r="TGW5" s="5"/>
      <c r="TGX5" s="5"/>
      <c r="TGY5" s="5"/>
      <c r="TGZ5" s="5"/>
      <c r="THA5" s="5"/>
      <c r="THB5" s="5"/>
      <c r="THC5" s="5"/>
      <c r="THD5" s="5"/>
      <c r="THE5" s="5"/>
      <c r="THF5" s="5"/>
      <c r="THG5" s="5"/>
      <c r="THH5" s="5"/>
      <c r="THI5" s="5"/>
      <c r="THJ5" s="5"/>
      <c r="THK5" s="5"/>
      <c r="THL5" s="5"/>
      <c r="THM5" s="5"/>
      <c r="THN5" s="5"/>
      <c r="THO5" s="5"/>
      <c r="THP5" s="5"/>
      <c r="THQ5" s="5"/>
      <c r="THR5" s="5"/>
      <c r="THS5" s="5"/>
      <c r="THT5" s="5"/>
      <c r="THU5" s="5"/>
      <c r="THV5" s="5"/>
      <c r="THW5" s="5"/>
      <c r="THX5" s="5"/>
      <c r="THY5" s="5"/>
      <c r="THZ5" s="5"/>
      <c r="TIA5" s="5"/>
      <c r="TIB5" s="5"/>
      <c r="TIC5" s="5"/>
      <c r="TID5" s="5"/>
      <c r="TIE5" s="5"/>
      <c r="TIF5" s="5"/>
      <c r="TIG5" s="5"/>
      <c r="TIH5" s="5"/>
      <c r="TII5" s="5"/>
      <c r="TIJ5" s="5"/>
      <c r="TIK5" s="5"/>
      <c r="TIL5" s="5"/>
      <c r="TIM5" s="5"/>
      <c r="TIN5" s="5"/>
      <c r="TIO5" s="5"/>
      <c r="TIP5" s="5"/>
      <c r="TIQ5" s="5"/>
      <c r="TIR5" s="5"/>
      <c r="TIS5" s="5"/>
      <c r="TIT5" s="5"/>
      <c r="TIU5" s="5"/>
      <c r="TIV5" s="5"/>
      <c r="TIW5" s="5"/>
      <c r="TIX5" s="5"/>
      <c r="TIY5" s="5"/>
      <c r="TIZ5" s="5"/>
      <c r="TJA5" s="5"/>
      <c r="TJB5" s="5"/>
      <c r="TJC5" s="5"/>
      <c r="TJD5" s="5"/>
      <c r="TJE5" s="5"/>
      <c r="TJF5" s="5"/>
      <c r="TJG5" s="5"/>
      <c r="TJH5" s="5"/>
      <c r="TJI5" s="5"/>
      <c r="TJJ5" s="5"/>
      <c r="TJK5" s="5"/>
      <c r="TJL5" s="5"/>
      <c r="TJM5" s="5"/>
      <c r="TJN5" s="5"/>
      <c r="TJO5" s="5"/>
      <c r="TJP5" s="5"/>
      <c r="TJQ5" s="5"/>
      <c r="TJR5" s="5"/>
      <c r="TJS5" s="5"/>
      <c r="TJT5" s="5"/>
      <c r="TJU5" s="5"/>
      <c r="TJV5" s="5"/>
      <c r="TJW5" s="5"/>
      <c r="TJX5" s="5"/>
      <c r="TJY5" s="5"/>
      <c r="TJZ5" s="5"/>
      <c r="TKA5" s="5"/>
      <c r="TKB5" s="5"/>
      <c r="TKC5" s="5"/>
      <c r="TKD5" s="5"/>
      <c r="TKE5" s="5"/>
      <c r="TKF5" s="5"/>
      <c r="TKG5" s="5"/>
      <c r="TKH5" s="5"/>
      <c r="TKI5" s="5"/>
      <c r="TKJ5" s="5"/>
      <c r="TKK5" s="5"/>
      <c r="TKL5" s="5"/>
      <c r="TKM5" s="5"/>
      <c r="TKN5" s="5"/>
      <c r="TKO5" s="5"/>
      <c r="TKP5" s="5"/>
      <c r="TKQ5" s="5"/>
      <c r="TKR5" s="5"/>
      <c r="TKS5" s="5"/>
      <c r="TKT5" s="5"/>
      <c r="TKU5" s="5"/>
      <c r="TKV5" s="5"/>
      <c r="TKW5" s="5"/>
      <c r="TKX5" s="5"/>
      <c r="TKY5" s="5"/>
      <c r="TKZ5" s="5"/>
      <c r="TLA5" s="5"/>
      <c r="TLB5" s="5"/>
      <c r="TLC5" s="5"/>
      <c r="TLD5" s="5"/>
      <c r="TLE5" s="5"/>
      <c r="TLF5" s="5"/>
      <c r="TLG5" s="5"/>
      <c r="TLH5" s="5"/>
      <c r="TLI5" s="5"/>
      <c r="TLJ5" s="5"/>
      <c r="TLK5" s="5"/>
      <c r="TLL5" s="5"/>
      <c r="TLM5" s="5"/>
      <c r="TLN5" s="5"/>
      <c r="TLO5" s="5"/>
      <c r="TLP5" s="5"/>
      <c r="TLQ5" s="5"/>
      <c r="TLR5" s="5"/>
      <c r="TLS5" s="5"/>
      <c r="TLT5" s="5"/>
      <c r="TLU5" s="5"/>
      <c r="TLV5" s="5"/>
      <c r="TLW5" s="5"/>
      <c r="TLX5" s="5"/>
      <c r="TLY5" s="5"/>
      <c r="TLZ5" s="5"/>
      <c r="TMA5" s="5"/>
      <c r="TMB5" s="5"/>
      <c r="TMC5" s="5"/>
      <c r="TMD5" s="5"/>
      <c r="TME5" s="5"/>
      <c r="TMF5" s="5"/>
      <c r="TMG5" s="5"/>
      <c r="TMH5" s="5"/>
      <c r="TMI5" s="5"/>
      <c r="TMJ5" s="5"/>
      <c r="TMK5" s="5"/>
      <c r="TML5" s="5"/>
      <c r="TMM5" s="5"/>
      <c r="TMN5" s="5"/>
      <c r="TMO5" s="5"/>
      <c r="TMP5" s="5"/>
      <c r="TMQ5" s="5"/>
      <c r="TMR5" s="5"/>
      <c r="TMS5" s="5"/>
      <c r="TMT5" s="5"/>
      <c r="TMU5" s="5"/>
      <c r="TMV5" s="5"/>
      <c r="TMW5" s="5"/>
      <c r="TMX5" s="5"/>
      <c r="TMY5" s="5"/>
      <c r="TMZ5" s="5"/>
      <c r="TNA5" s="5"/>
      <c r="TNB5" s="5"/>
      <c r="TNC5" s="5"/>
      <c r="TND5" s="5"/>
      <c r="TNE5" s="5"/>
      <c r="TNF5" s="5"/>
      <c r="TNG5" s="5"/>
      <c r="TNH5" s="5"/>
      <c r="TNI5" s="5"/>
      <c r="TNJ5" s="5"/>
      <c r="TNK5" s="5"/>
      <c r="TNL5" s="5"/>
      <c r="TNM5" s="5"/>
      <c r="TNN5" s="5"/>
      <c r="TNO5" s="5"/>
      <c r="TNP5" s="5"/>
      <c r="TNQ5" s="5"/>
      <c r="TNR5" s="5"/>
      <c r="TNS5" s="5"/>
      <c r="TNT5" s="5"/>
      <c r="TNU5" s="5"/>
      <c r="TNV5" s="5"/>
      <c r="TNW5" s="5"/>
      <c r="TNX5" s="5"/>
      <c r="TNY5" s="5"/>
      <c r="TNZ5" s="5"/>
      <c r="TOA5" s="5"/>
      <c r="TOB5" s="5"/>
      <c r="TOC5" s="5"/>
      <c r="TOD5" s="5"/>
      <c r="TOE5" s="5"/>
      <c r="TOF5" s="5"/>
      <c r="TOG5" s="5"/>
      <c r="TOH5" s="5"/>
      <c r="TOI5" s="5"/>
      <c r="TOJ5" s="5"/>
      <c r="TOK5" s="5"/>
      <c r="TOL5" s="5"/>
      <c r="TOM5" s="5"/>
      <c r="TON5" s="5"/>
      <c r="TOO5" s="5"/>
      <c r="TOP5" s="5"/>
      <c r="TOQ5" s="5"/>
      <c r="TOR5" s="5"/>
      <c r="TOS5" s="5"/>
      <c r="TOT5" s="5"/>
      <c r="TOU5" s="5"/>
      <c r="TOV5" s="5"/>
      <c r="TOW5" s="5"/>
      <c r="TOX5" s="5"/>
      <c r="TOY5" s="5"/>
      <c r="TOZ5" s="5"/>
      <c r="TPA5" s="5"/>
      <c r="TPB5" s="5"/>
      <c r="TPC5" s="5"/>
      <c r="TPD5" s="5"/>
      <c r="TPE5" s="5"/>
      <c r="TPF5" s="5"/>
      <c r="TPG5" s="5"/>
      <c r="TPH5" s="5"/>
      <c r="TPI5" s="5"/>
      <c r="TPJ5" s="5"/>
      <c r="TPK5" s="5"/>
      <c r="TPL5" s="5"/>
      <c r="TPM5" s="5"/>
      <c r="TPN5" s="5"/>
      <c r="TPO5" s="5"/>
      <c r="TPP5" s="5"/>
      <c r="TPQ5" s="5"/>
      <c r="TPR5" s="5"/>
      <c r="TPS5" s="5"/>
      <c r="TPT5" s="5"/>
      <c r="TPU5" s="5"/>
      <c r="TPV5" s="5"/>
      <c r="TPW5" s="5"/>
      <c r="TPX5" s="5"/>
      <c r="TPY5" s="5"/>
      <c r="TPZ5" s="5"/>
      <c r="TQA5" s="5"/>
      <c r="TQB5" s="5"/>
      <c r="TQC5" s="5"/>
      <c r="TQD5" s="5"/>
      <c r="TQE5" s="5"/>
      <c r="TQF5" s="5"/>
      <c r="TQG5" s="5"/>
      <c r="TQH5" s="5"/>
      <c r="TQI5" s="5"/>
      <c r="TQJ5" s="5"/>
      <c r="TQK5" s="5"/>
      <c r="TQL5" s="5"/>
      <c r="TQM5" s="5"/>
      <c r="TQN5" s="5"/>
      <c r="TQO5" s="5"/>
      <c r="TQP5" s="5"/>
      <c r="TQQ5" s="5"/>
      <c r="TQR5" s="5"/>
      <c r="TQS5" s="5"/>
      <c r="TQT5" s="5"/>
      <c r="TQU5" s="5"/>
      <c r="TQV5" s="5"/>
      <c r="TQW5" s="5"/>
      <c r="TQX5" s="5"/>
      <c r="TQY5" s="5"/>
      <c r="TQZ5" s="5"/>
      <c r="TRA5" s="5"/>
      <c r="TRB5" s="5"/>
      <c r="TRC5" s="5"/>
      <c r="TRD5" s="5"/>
      <c r="TRE5" s="5"/>
      <c r="TRF5" s="5"/>
      <c r="TRG5" s="5"/>
      <c r="TRH5" s="5"/>
      <c r="TRI5" s="5"/>
      <c r="TRJ5" s="5"/>
      <c r="TRK5" s="5"/>
      <c r="TRL5" s="5"/>
      <c r="TRM5" s="5"/>
      <c r="TRN5" s="5"/>
      <c r="TRO5" s="5"/>
      <c r="TRP5" s="5"/>
      <c r="TRQ5" s="5"/>
      <c r="TRR5" s="5"/>
      <c r="TRS5" s="5"/>
      <c r="TRT5" s="5"/>
      <c r="TRU5" s="5"/>
      <c r="TRV5" s="5"/>
      <c r="TRW5" s="5"/>
      <c r="TRX5" s="5"/>
      <c r="TRY5" s="5"/>
      <c r="TRZ5" s="5"/>
      <c r="TSA5" s="5"/>
      <c r="TSB5" s="5"/>
      <c r="TSC5" s="5"/>
      <c r="TSD5" s="5"/>
      <c r="TSE5" s="5"/>
      <c r="TSF5" s="5"/>
      <c r="TSG5" s="5"/>
      <c r="TSH5" s="5"/>
      <c r="TSI5" s="5"/>
      <c r="TSJ5" s="5"/>
      <c r="TSK5" s="5"/>
      <c r="TSL5" s="5"/>
      <c r="TSM5" s="5"/>
      <c r="TSN5" s="5"/>
      <c r="TSO5" s="5"/>
      <c r="TSP5" s="5"/>
      <c r="TSQ5" s="5"/>
      <c r="TSR5" s="5"/>
      <c r="TSS5" s="5"/>
      <c r="TST5" s="5"/>
      <c r="TSU5" s="5"/>
      <c r="TSV5" s="5"/>
      <c r="TSW5" s="5"/>
      <c r="TSX5" s="5"/>
      <c r="TSY5" s="5"/>
      <c r="TSZ5" s="5"/>
      <c r="TTA5" s="5"/>
      <c r="TTB5" s="5"/>
      <c r="TTC5" s="5"/>
      <c r="TTD5" s="5"/>
      <c r="TTE5" s="5"/>
      <c r="TTF5" s="5"/>
      <c r="TTG5" s="5"/>
      <c r="TTH5" s="5"/>
      <c r="TTI5" s="5"/>
      <c r="TTJ5" s="5"/>
      <c r="TTK5" s="5"/>
      <c r="TTL5" s="5"/>
      <c r="TTM5" s="5"/>
      <c r="TTN5" s="5"/>
      <c r="TTO5" s="5"/>
      <c r="TTP5" s="5"/>
      <c r="TTQ5" s="5"/>
      <c r="TTR5" s="5"/>
      <c r="TTS5" s="5"/>
      <c r="TTT5" s="5"/>
      <c r="TTU5" s="5"/>
      <c r="TTV5" s="5"/>
      <c r="TTW5" s="5"/>
      <c r="TTX5" s="5"/>
      <c r="TTY5" s="5"/>
      <c r="TTZ5" s="5"/>
      <c r="TUA5" s="5"/>
      <c r="TUB5" s="5"/>
      <c r="TUC5" s="5"/>
      <c r="TUD5" s="5"/>
      <c r="TUE5" s="5"/>
      <c r="TUF5" s="5"/>
      <c r="TUG5" s="5"/>
      <c r="TUH5" s="5"/>
      <c r="TUI5" s="5"/>
      <c r="TUJ5" s="5"/>
      <c r="TUK5" s="5"/>
      <c r="TUL5" s="5"/>
      <c r="TUM5" s="5"/>
      <c r="TUN5" s="5"/>
      <c r="TUO5" s="5"/>
      <c r="TUP5" s="5"/>
      <c r="TUQ5" s="5"/>
      <c r="TUR5" s="5"/>
      <c r="TUS5" s="5"/>
      <c r="TUT5" s="5"/>
      <c r="TUU5" s="5"/>
      <c r="TUV5" s="5"/>
      <c r="TUW5" s="5"/>
      <c r="TUX5" s="5"/>
      <c r="TUY5" s="5"/>
      <c r="TUZ5" s="5"/>
      <c r="TVA5" s="5"/>
      <c r="TVB5" s="5"/>
      <c r="TVC5" s="5"/>
      <c r="TVD5" s="5"/>
      <c r="TVE5" s="5"/>
      <c r="TVF5" s="5"/>
      <c r="TVG5" s="5"/>
      <c r="TVH5" s="5"/>
      <c r="TVI5" s="5"/>
      <c r="TVJ5" s="5"/>
      <c r="TVK5" s="5"/>
      <c r="TVL5" s="5"/>
      <c r="TVM5" s="5"/>
      <c r="TVN5" s="5"/>
      <c r="TVO5" s="5"/>
      <c r="TVP5" s="5"/>
      <c r="TVQ5" s="5"/>
      <c r="TVR5" s="5"/>
      <c r="TVS5" s="5"/>
      <c r="TVT5" s="5"/>
      <c r="TVU5" s="5"/>
      <c r="TVV5" s="5"/>
      <c r="TVW5" s="5"/>
      <c r="TVX5" s="5"/>
      <c r="TVY5" s="5"/>
      <c r="TVZ5" s="5"/>
      <c r="TWA5" s="5"/>
      <c r="TWB5" s="5"/>
      <c r="TWC5" s="5"/>
      <c r="TWD5" s="5"/>
      <c r="TWE5" s="5"/>
      <c r="TWF5" s="5"/>
      <c r="TWG5" s="5"/>
      <c r="TWH5" s="5"/>
      <c r="TWI5" s="5"/>
      <c r="TWJ5" s="5"/>
      <c r="TWK5" s="5"/>
      <c r="TWL5" s="5"/>
      <c r="TWM5" s="5"/>
      <c r="TWN5" s="5"/>
      <c r="TWO5" s="5"/>
      <c r="TWP5" s="5"/>
      <c r="TWQ5" s="5"/>
      <c r="TWR5" s="5"/>
      <c r="TWS5" s="5"/>
      <c r="TWT5" s="5"/>
      <c r="TWU5" s="5"/>
      <c r="TWV5" s="5"/>
      <c r="TWW5" s="5"/>
      <c r="TWX5" s="5"/>
      <c r="TWY5" s="5"/>
      <c r="TWZ5" s="5"/>
      <c r="TXA5" s="5"/>
      <c r="TXB5" s="5"/>
      <c r="TXC5" s="5"/>
      <c r="TXD5" s="5"/>
      <c r="TXE5" s="5"/>
      <c r="TXF5" s="5"/>
      <c r="TXG5" s="5"/>
      <c r="TXH5" s="5"/>
      <c r="TXI5" s="5"/>
      <c r="TXJ5" s="5"/>
      <c r="TXK5" s="5"/>
      <c r="TXL5" s="5"/>
      <c r="TXM5" s="5"/>
      <c r="TXN5" s="5"/>
      <c r="TXO5" s="5"/>
      <c r="TXP5" s="5"/>
      <c r="TXQ5" s="5"/>
      <c r="TXR5" s="5"/>
      <c r="TXS5" s="5"/>
      <c r="TXT5" s="5"/>
      <c r="TXU5" s="5"/>
      <c r="TXV5" s="5"/>
      <c r="TXW5" s="5"/>
      <c r="TXX5" s="5"/>
      <c r="TXY5" s="5"/>
      <c r="TXZ5" s="5"/>
      <c r="TYA5" s="5"/>
      <c r="TYB5" s="5"/>
      <c r="TYC5" s="5"/>
      <c r="TYD5" s="5"/>
      <c r="TYE5" s="5"/>
      <c r="TYF5" s="5"/>
      <c r="TYG5" s="5"/>
      <c r="TYH5" s="5"/>
      <c r="TYI5" s="5"/>
      <c r="TYJ5" s="5"/>
      <c r="TYK5" s="5"/>
      <c r="TYL5" s="5"/>
      <c r="TYM5" s="5"/>
      <c r="TYN5" s="5"/>
      <c r="TYO5" s="5"/>
      <c r="TYP5" s="5"/>
      <c r="TYQ5" s="5"/>
      <c r="TYR5" s="5"/>
      <c r="TYS5" s="5"/>
      <c r="TYT5" s="5"/>
      <c r="TYU5" s="5"/>
      <c r="TYV5" s="5"/>
      <c r="TYW5" s="5"/>
      <c r="TYX5" s="5"/>
      <c r="TYY5" s="5"/>
      <c r="TYZ5" s="5"/>
      <c r="TZA5" s="5"/>
      <c r="TZB5" s="5"/>
      <c r="TZC5" s="5"/>
      <c r="TZD5" s="5"/>
      <c r="TZE5" s="5"/>
      <c r="TZF5" s="5"/>
      <c r="TZG5" s="5"/>
      <c r="TZH5" s="5"/>
      <c r="TZI5" s="5"/>
      <c r="TZJ5" s="5"/>
      <c r="TZK5" s="5"/>
      <c r="TZL5" s="5"/>
      <c r="TZM5" s="5"/>
      <c r="TZN5" s="5"/>
      <c r="TZO5" s="5"/>
      <c r="TZP5" s="5"/>
      <c r="TZQ5" s="5"/>
      <c r="TZR5" s="5"/>
      <c r="TZS5" s="5"/>
      <c r="TZT5" s="5"/>
      <c r="TZU5" s="5"/>
      <c r="TZV5" s="5"/>
      <c r="TZW5" s="5"/>
      <c r="TZX5" s="5"/>
      <c r="TZY5" s="5"/>
      <c r="TZZ5" s="5"/>
      <c r="UAA5" s="5"/>
      <c r="UAB5" s="5"/>
      <c r="UAC5" s="5"/>
      <c r="UAD5" s="5"/>
      <c r="UAE5" s="5"/>
      <c r="UAF5" s="5"/>
      <c r="UAG5" s="5"/>
      <c r="UAH5" s="5"/>
      <c r="UAI5" s="5"/>
      <c r="UAJ5" s="5"/>
      <c r="UAK5" s="5"/>
      <c r="UAL5" s="5"/>
      <c r="UAM5" s="5"/>
      <c r="UAN5" s="5"/>
      <c r="UAO5" s="5"/>
      <c r="UAP5" s="5"/>
      <c r="UAQ5" s="5"/>
      <c r="UAR5" s="5"/>
      <c r="UAS5" s="5"/>
      <c r="UAT5" s="5"/>
      <c r="UAU5" s="5"/>
      <c r="UAV5" s="5"/>
      <c r="UAW5" s="5"/>
      <c r="UAX5" s="5"/>
      <c r="UAY5" s="5"/>
      <c r="UAZ5" s="5"/>
      <c r="UBA5" s="5"/>
      <c r="UBB5" s="5"/>
      <c r="UBC5" s="5"/>
      <c r="UBD5" s="5"/>
      <c r="UBE5" s="5"/>
      <c r="UBF5" s="5"/>
      <c r="UBG5" s="5"/>
      <c r="UBH5" s="5"/>
      <c r="UBI5" s="5"/>
      <c r="UBJ5" s="5"/>
      <c r="UBK5" s="5"/>
      <c r="UBL5" s="5"/>
      <c r="UBM5" s="5"/>
      <c r="UBN5" s="5"/>
      <c r="UBO5" s="5"/>
      <c r="UBP5" s="5"/>
      <c r="UBQ5" s="5"/>
      <c r="UBR5" s="5"/>
      <c r="UBS5" s="5"/>
      <c r="UBT5" s="5"/>
      <c r="UBU5" s="5"/>
      <c r="UBV5" s="5"/>
      <c r="UBW5" s="5"/>
      <c r="UBX5" s="5"/>
      <c r="UBY5" s="5"/>
      <c r="UBZ5" s="5"/>
      <c r="UCA5" s="5"/>
      <c r="UCB5" s="5"/>
      <c r="UCC5" s="5"/>
      <c r="UCD5" s="5"/>
      <c r="UCE5" s="5"/>
      <c r="UCF5" s="5"/>
      <c r="UCG5" s="5"/>
      <c r="UCH5" s="5"/>
      <c r="UCI5" s="5"/>
      <c r="UCJ5" s="5"/>
      <c r="UCK5" s="5"/>
      <c r="UCL5" s="5"/>
      <c r="UCM5" s="5"/>
      <c r="UCN5" s="5"/>
      <c r="UCO5" s="5"/>
      <c r="UCP5" s="5"/>
      <c r="UCQ5" s="5"/>
      <c r="UCR5" s="5"/>
      <c r="UCS5" s="5"/>
      <c r="UCT5" s="5"/>
      <c r="UCU5" s="5"/>
      <c r="UCV5" s="5"/>
      <c r="UCW5" s="5"/>
      <c r="UCX5" s="5"/>
      <c r="UCY5" s="5"/>
      <c r="UCZ5" s="5"/>
      <c r="UDA5" s="5"/>
      <c r="UDB5" s="5"/>
      <c r="UDC5" s="5"/>
      <c r="UDD5" s="5"/>
      <c r="UDE5" s="5"/>
      <c r="UDF5" s="5"/>
      <c r="UDG5" s="5"/>
      <c r="UDH5" s="5"/>
      <c r="UDI5" s="5"/>
      <c r="UDJ5" s="5"/>
      <c r="UDK5" s="5"/>
      <c r="UDL5" s="5"/>
      <c r="UDM5" s="5"/>
      <c r="UDN5" s="5"/>
      <c r="UDO5" s="5"/>
      <c r="UDP5" s="5"/>
      <c r="UDQ5" s="5"/>
      <c r="UDR5" s="5"/>
      <c r="UDS5" s="5"/>
      <c r="UDT5" s="5"/>
      <c r="UDU5" s="5"/>
      <c r="UDV5" s="5"/>
      <c r="UDW5" s="5"/>
      <c r="UDX5" s="5"/>
      <c r="UDY5" s="5"/>
      <c r="UDZ5" s="5"/>
      <c r="UEA5" s="5"/>
      <c r="UEB5" s="5"/>
      <c r="UEC5" s="5"/>
      <c r="UED5" s="5"/>
      <c r="UEE5" s="5"/>
      <c r="UEF5" s="5"/>
      <c r="UEG5" s="5"/>
      <c r="UEH5" s="5"/>
      <c r="UEI5" s="5"/>
      <c r="UEJ5" s="5"/>
      <c r="UEK5" s="5"/>
      <c r="UEL5" s="5"/>
      <c r="UEM5" s="5"/>
      <c r="UEN5" s="5"/>
      <c r="UEO5" s="5"/>
      <c r="UEP5" s="5"/>
      <c r="UEQ5" s="5"/>
      <c r="UER5" s="5"/>
      <c r="UES5" s="5"/>
      <c r="UET5" s="5"/>
      <c r="UEU5" s="5"/>
      <c r="UEV5" s="5"/>
      <c r="UEW5" s="5"/>
      <c r="UEX5" s="5"/>
      <c r="UEY5" s="5"/>
      <c r="UEZ5" s="5"/>
      <c r="UFA5" s="5"/>
      <c r="UFB5" s="5"/>
      <c r="UFC5" s="5"/>
      <c r="UFD5" s="5"/>
      <c r="UFE5" s="5"/>
      <c r="UFF5" s="5"/>
      <c r="UFG5" s="5"/>
      <c r="UFH5" s="5"/>
      <c r="UFI5" s="5"/>
      <c r="UFJ5" s="5"/>
      <c r="UFK5" s="5"/>
      <c r="UFL5" s="5"/>
      <c r="UFM5" s="5"/>
      <c r="UFN5" s="5"/>
      <c r="UFO5" s="5"/>
      <c r="UFP5" s="5"/>
      <c r="UFQ5" s="5"/>
      <c r="UFR5" s="5"/>
      <c r="UFS5" s="5"/>
      <c r="UFT5" s="5"/>
      <c r="UFU5" s="5"/>
      <c r="UFV5" s="5"/>
      <c r="UFW5" s="5"/>
      <c r="UFX5" s="5"/>
      <c r="UFY5" s="5"/>
      <c r="UFZ5" s="5"/>
      <c r="UGA5" s="5"/>
      <c r="UGB5" s="5"/>
      <c r="UGC5" s="5"/>
      <c r="UGD5" s="5"/>
      <c r="UGE5" s="5"/>
      <c r="UGF5" s="5"/>
      <c r="UGG5" s="5"/>
      <c r="UGH5" s="5"/>
      <c r="UGI5" s="5"/>
      <c r="UGJ5" s="5"/>
      <c r="UGK5" s="5"/>
      <c r="UGL5" s="5"/>
      <c r="UGM5" s="5"/>
      <c r="UGN5" s="5"/>
      <c r="UGO5" s="5"/>
      <c r="UGP5" s="5"/>
      <c r="UGQ5" s="5"/>
      <c r="UGR5" s="5"/>
      <c r="UGS5" s="5"/>
      <c r="UGT5" s="5"/>
      <c r="UGU5" s="5"/>
      <c r="UGV5" s="5"/>
      <c r="UGW5" s="5"/>
      <c r="UGX5" s="5"/>
      <c r="UGY5" s="5"/>
      <c r="UGZ5" s="5"/>
      <c r="UHA5" s="5"/>
      <c r="UHB5" s="5"/>
      <c r="UHC5" s="5"/>
      <c r="UHD5" s="5"/>
      <c r="UHE5" s="5"/>
      <c r="UHF5" s="5"/>
      <c r="UHG5" s="5"/>
      <c r="UHH5" s="5"/>
      <c r="UHI5" s="5"/>
      <c r="UHJ5" s="5"/>
      <c r="UHK5" s="5"/>
      <c r="UHL5" s="5"/>
      <c r="UHM5" s="5"/>
      <c r="UHN5" s="5"/>
      <c r="UHO5" s="5"/>
      <c r="UHP5" s="5"/>
      <c r="UHQ5" s="5"/>
      <c r="UHR5" s="5"/>
      <c r="UHS5" s="5"/>
      <c r="UHT5" s="5"/>
      <c r="UHU5" s="5"/>
      <c r="UHV5" s="5"/>
      <c r="UHW5" s="5"/>
      <c r="UHX5" s="5"/>
      <c r="UHY5" s="5"/>
      <c r="UHZ5" s="5"/>
      <c r="UIA5" s="5"/>
      <c r="UIB5" s="5"/>
      <c r="UIC5" s="5"/>
      <c r="UID5" s="5"/>
      <c r="UIE5" s="5"/>
      <c r="UIF5" s="5"/>
      <c r="UIG5" s="5"/>
      <c r="UIH5" s="5"/>
      <c r="UII5" s="5"/>
      <c r="UIJ5" s="5"/>
      <c r="UIK5" s="5"/>
      <c r="UIL5" s="5"/>
      <c r="UIM5" s="5"/>
      <c r="UIN5" s="5"/>
      <c r="UIO5" s="5"/>
      <c r="UIP5" s="5"/>
      <c r="UIQ5" s="5"/>
      <c r="UIR5" s="5"/>
      <c r="UIS5" s="5"/>
      <c r="UIT5" s="5"/>
      <c r="UIU5" s="5"/>
      <c r="UIV5" s="5"/>
      <c r="UIW5" s="5"/>
      <c r="UIX5" s="5"/>
      <c r="UIY5" s="5"/>
      <c r="UIZ5" s="5"/>
      <c r="UJA5" s="5"/>
      <c r="UJB5" s="5"/>
      <c r="UJC5" s="5"/>
      <c r="UJD5" s="5"/>
      <c r="UJE5" s="5"/>
      <c r="UJF5" s="5"/>
      <c r="UJG5" s="5"/>
      <c r="UJH5" s="5"/>
      <c r="UJI5" s="5"/>
      <c r="UJJ5" s="5"/>
      <c r="UJK5" s="5"/>
      <c r="UJL5" s="5"/>
      <c r="UJM5" s="5"/>
      <c r="UJN5" s="5"/>
      <c r="UJO5" s="5"/>
      <c r="UJP5" s="5"/>
      <c r="UJQ5" s="5"/>
      <c r="UJR5" s="5"/>
      <c r="UJS5" s="5"/>
      <c r="UJT5" s="5"/>
      <c r="UJU5" s="5"/>
      <c r="UJV5" s="5"/>
      <c r="UJW5" s="5"/>
      <c r="UJX5" s="5"/>
      <c r="UJY5" s="5"/>
      <c r="UJZ5" s="5"/>
      <c r="UKA5" s="5"/>
      <c r="UKB5" s="5"/>
      <c r="UKC5" s="5"/>
      <c r="UKD5" s="5"/>
      <c r="UKE5" s="5"/>
      <c r="UKF5" s="5"/>
      <c r="UKG5" s="5"/>
      <c r="UKH5" s="5"/>
      <c r="UKI5" s="5"/>
      <c r="UKJ5" s="5"/>
      <c r="UKK5" s="5"/>
      <c r="UKL5" s="5"/>
      <c r="UKM5" s="5"/>
      <c r="UKN5" s="5"/>
      <c r="UKO5" s="5"/>
      <c r="UKP5" s="5"/>
      <c r="UKQ5" s="5"/>
      <c r="UKR5" s="5"/>
      <c r="UKS5" s="5"/>
      <c r="UKT5" s="5"/>
      <c r="UKU5" s="5"/>
      <c r="UKV5" s="5"/>
      <c r="UKW5" s="5"/>
      <c r="UKX5" s="5"/>
      <c r="UKY5" s="5"/>
      <c r="UKZ5" s="5"/>
      <c r="ULA5" s="5"/>
      <c r="ULB5" s="5"/>
      <c r="ULC5" s="5"/>
      <c r="ULD5" s="5"/>
      <c r="ULE5" s="5"/>
      <c r="ULF5" s="5"/>
      <c r="ULG5" s="5"/>
      <c r="ULH5" s="5"/>
      <c r="ULI5" s="5"/>
      <c r="ULJ5" s="5"/>
      <c r="ULK5" s="5"/>
      <c r="ULL5" s="5"/>
      <c r="ULM5" s="5"/>
      <c r="ULN5" s="5"/>
      <c r="ULO5" s="5"/>
      <c r="ULP5" s="5"/>
      <c r="ULQ5" s="5"/>
      <c r="ULR5" s="5"/>
      <c r="ULS5" s="5"/>
      <c r="ULT5" s="5"/>
      <c r="ULU5" s="5"/>
      <c r="ULV5" s="5"/>
      <c r="ULW5" s="5"/>
      <c r="ULX5" s="5"/>
      <c r="ULY5" s="5"/>
      <c r="ULZ5" s="5"/>
      <c r="UMA5" s="5"/>
      <c r="UMB5" s="5"/>
      <c r="UMC5" s="5"/>
      <c r="UMD5" s="5"/>
      <c r="UME5" s="5"/>
      <c r="UMF5" s="5"/>
      <c r="UMG5" s="5"/>
      <c r="UMH5" s="5"/>
      <c r="UMI5" s="5"/>
      <c r="UMJ5" s="5"/>
      <c r="UMK5" s="5"/>
      <c r="UML5" s="5"/>
      <c r="UMM5" s="5"/>
      <c r="UMN5" s="5"/>
      <c r="UMO5" s="5"/>
      <c r="UMP5" s="5"/>
      <c r="UMQ5" s="5"/>
      <c r="UMR5" s="5"/>
      <c r="UMS5" s="5"/>
      <c r="UMT5" s="5"/>
      <c r="UMU5" s="5"/>
      <c r="UMV5" s="5"/>
      <c r="UMW5" s="5"/>
      <c r="UMX5" s="5"/>
      <c r="UMY5" s="5"/>
      <c r="UMZ5" s="5"/>
      <c r="UNA5" s="5"/>
      <c r="UNB5" s="5"/>
      <c r="UNC5" s="5"/>
      <c r="UND5" s="5"/>
      <c r="UNE5" s="5"/>
      <c r="UNF5" s="5"/>
      <c r="UNG5" s="5"/>
      <c r="UNH5" s="5"/>
      <c r="UNI5" s="5"/>
      <c r="UNJ5" s="5"/>
      <c r="UNK5" s="5"/>
      <c r="UNL5" s="5"/>
      <c r="UNM5" s="5"/>
      <c r="UNN5" s="5"/>
      <c r="UNO5" s="5"/>
      <c r="UNP5" s="5"/>
      <c r="UNQ5" s="5"/>
      <c r="UNR5" s="5"/>
      <c r="UNS5" s="5"/>
      <c r="UNT5" s="5"/>
      <c r="UNU5" s="5"/>
      <c r="UNV5" s="5"/>
      <c r="UNW5" s="5"/>
      <c r="UNX5" s="5"/>
      <c r="UNY5" s="5"/>
      <c r="UNZ5" s="5"/>
      <c r="UOA5" s="5"/>
      <c r="UOB5" s="5"/>
      <c r="UOC5" s="5"/>
      <c r="UOD5" s="5"/>
      <c r="UOE5" s="5"/>
      <c r="UOF5" s="5"/>
      <c r="UOG5" s="5"/>
      <c r="UOH5" s="5"/>
      <c r="UOI5" s="5"/>
      <c r="UOJ5" s="5"/>
      <c r="UOK5" s="5"/>
      <c r="UOL5" s="5"/>
      <c r="UOM5" s="5"/>
      <c r="UON5" s="5"/>
      <c r="UOO5" s="5"/>
      <c r="UOP5" s="5"/>
      <c r="UOQ5" s="5"/>
      <c r="UOR5" s="5"/>
      <c r="UOS5" s="5"/>
      <c r="UOT5" s="5"/>
      <c r="UOU5" s="5"/>
      <c r="UOV5" s="5"/>
      <c r="UOW5" s="5"/>
      <c r="UOX5" s="5"/>
      <c r="UOY5" s="5"/>
      <c r="UOZ5" s="5"/>
      <c r="UPA5" s="5"/>
      <c r="UPB5" s="5"/>
      <c r="UPC5" s="5"/>
      <c r="UPD5" s="5"/>
      <c r="UPE5" s="5"/>
      <c r="UPF5" s="5"/>
      <c r="UPG5" s="5"/>
      <c r="UPH5" s="5"/>
      <c r="UPI5" s="5"/>
      <c r="UPJ5" s="5"/>
      <c r="UPK5" s="5"/>
      <c r="UPL5" s="5"/>
      <c r="UPM5" s="5"/>
      <c r="UPN5" s="5"/>
      <c r="UPO5" s="5"/>
      <c r="UPP5" s="5"/>
      <c r="UPQ5" s="5"/>
      <c r="UPR5" s="5"/>
      <c r="UPS5" s="5"/>
      <c r="UPT5" s="5"/>
      <c r="UPU5" s="5"/>
      <c r="UPV5" s="5"/>
      <c r="UPW5" s="5"/>
      <c r="UPX5" s="5"/>
      <c r="UPY5" s="5"/>
      <c r="UPZ5" s="5"/>
      <c r="UQA5" s="5"/>
      <c r="UQB5" s="5"/>
      <c r="UQC5" s="5"/>
      <c r="UQD5" s="5"/>
      <c r="UQE5" s="5"/>
      <c r="UQF5" s="5"/>
      <c r="UQG5" s="5"/>
      <c r="UQH5" s="5"/>
      <c r="UQI5" s="5"/>
      <c r="UQJ5" s="5"/>
      <c r="UQK5" s="5"/>
      <c r="UQL5" s="5"/>
      <c r="UQM5" s="5"/>
      <c r="UQN5" s="5"/>
      <c r="UQO5" s="5"/>
      <c r="UQP5" s="5"/>
      <c r="UQQ5" s="5"/>
      <c r="UQR5" s="5"/>
      <c r="UQS5" s="5"/>
      <c r="UQT5" s="5"/>
      <c r="UQU5" s="5"/>
      <c r="UQV5" s="5"/>
      <c r="UQW5" s="5"/>
      <c r="UQX5" s="5"/>
      <c r="UQY5" s="5"/>
      <c r="UQZ5" s="5"/>
      <c r="URA5" s="5"/>
      <c r="URB5" s="5"/>
      <c r="URC5" s="5"/>
      <c r="URD5" s="5"/>
      <c r="URE5" s="5"/>
      <c r="URF5" s="5"/>
      <c r="URG5" s="5"/>
      <c r="URH5" s="5"/>
      <c r="URI5" s="5"/>
      <c r="URJ5" s="5"/>
      <c r="URK5" s="5"/>
      <c r="URL5" s="5"/>
      <c r="URM5" s="5"/>
      <c r="URN5" s="5"/>
      <c r="URO5" s="5"/>
      <c r="URP5" s="5"/>
      <c r="URQ5" s="5"/>
      <c r="URR5" s="5"/>
      <c r="URS5" s="5"/>
      <c r="URT5" s="5"/>
      <c r="URU5" s="5"/>
      <c r="URV5" s="5"/>
      <c r="URW5" s="5"/>
      <c r="URX5" s="5"/>
      <c r="URY5" s="5"/>
      <c r="URZ5" s="5"/>
      <c r="USA5" s="5"/>
      <c r="USB5" s="5"/>
      <c r="USC5" s="5"/>
      <c r="USD5" s="5"/>
      <c r="USE5" s="5"/>
      <c r="USF5" s="5"/>
      <c r="USG5" s="5"/>
      <c r="USH5" s="5"/>
      <c r="USI5" s="5"/>
      <c r="USJ5" s="5"/>
      <c r="USK5" s="5"/>
      <c r="USL5" s="5"/>
      <c r="USM5" s="5"/>
      <c r="USN5" s="5"/>
      <c r="USO5" s="5"/>
      <c r="USP5" s="5"/>
      <c r="USQ5" s="5"/>
      <c r="USR5" s="5"/>
      <c r="USS5" s="5"/>
      <c r="UST5" s="5"/>
      <c r="USU5" s="5"/>
      <c r="USV5" s="5"/>
      <c r="USW5" s="5"/>
      <c r="USX5" s="5"/>
      <c r="USY5" s="5"/>
      <c r="USZ5" s="5"/>
      <c r="UTA5" s="5"/>
      <c r="UTB5" s="5"/>
      <c r="UTC5" s="5"/>
      <c r="UTD5" s="5"/>
      <c r="UTE5" s="5"/>
      <c r="UTF5" s="5"/>
      <c r="UTG5" s="5"/>
      <c r="UTH5" s="5"/>
      <c r="UTI5" s="5"/>
      <c r="UTJ5" s="5"/>
      <c r="UTK5" s="5"/>
      <c r="UTL5" s="5"/>
      <c r="UTM5" s="5"/>
      <c r="UTN5" s="5"/>
      <c r="UTO5" s="5"/>
      <c r="UTP5" s="5"/>
      <c r="UTQ5" s="5"/>
      <c r="UTR5" s="5"/>
      <c r="UTS5" s="5"/>
      <c r="UTT5" s="5"/>
      <c r="UTU5" s="5"/>
      <c r="UTV5" s="5"/>
      <c r="UTW5" s="5"/>
      <c r="UTX5" s="5"/>
      <c r="UTY5" s="5"/>
      <c r="UTZ5" s="5"/>
      <c r="UUA5" s="5"/>
      <c r="UUB5" s="5"/>
      <c r="UUC5" s="5"/>
      <c r="UUD5" s="5"/>
      <c r="UUE5" s="5"/>
      <c r="UUF5" s="5"/>
      <c r="UUG5" s="5"/>
      <c r="UUH5" s="5"/>
      <c r="UUI5" s="5"/>
      <c r="UUJ5" s="5"/>
      <c r="UUK5" s="5"/>
      <c r="UUL5" s="5"/>
      <c r="UUM5" s="5"/>
      <c r="UUN5" s="5"/>
      <c r="UUO5" s="5"/>
      <c r="UUP5" s="5"/>
      <c r="UUQ5" s="5"/>
      <c r="UUR5" s="5"/>
      <c r="UUS5" s="5"/>
      <c r="UUT5" s="5"/>
      <c r="UUU5" s="5"/>
      <c r="UUV5" s="5"/>
      <c r="UUW5" s="5"/>
      <c r="UUX5" s="5"/>
      <c r="UUY5" s="5"/>
      <c r="UUZ5" s="5"/>
      <c r="UVA5" s="5"/>
      <c r="UVB5" s="5"/>
      <c r="UVC5" s="5"/>
      <c r="UVD5" s="5"/>
      <c r="UVE5" s="5"/>
      <c r="UVF5" s="5"/>
      <c r="UVG5" s="5"/>
      <c r="UVH5" s="5"/>
      <c r="UVI5" s="5"/>
      <c r="UVJ5" s="5"/>
      <c r="UVK5" s="5"/>
      <c r="UVL5" s="5"/>
      <c r="UVM5" s="5"/>
      <c r="UVN5" s="5"/>
      <c r="UVO5" s="5"/>
      <c r="UVP5" s="5"/>
      <c r="UVQ5" s="5"/>
      <c r="UVR5" s="5"/>
      <c r="UVS5" s="5"/>
      <c r="UVT5" s="5"/>
      <c r="UVU5" s="5"/>
      <c r="UVV5" s="5"/>
      <c r="UVW5" s="5"/>
      <c r="UVX5" s="5"/>
      <c r="UVY5" s="5"/>
      <c r="UVZ5" s="5"/>
      <c r="UWA5" s="5"/>
      <c r="UWB5" s="5"/>
      <c r="UWC5" s="5"/>
      <c r="UWD5" s="5"/>
      <c r="UWE5" s="5"/>
      <c r="UWF5" s="5"/>
      <c r="UWG5" s="5"/>
      <c r="UWH5" s="5"/>
      <c r="UWI5" s="5"/>
      <c r="UWJ5" s="5"/>
      <c r="UWK5" s="5"/>
      <c r="UWL5" s="5"/>
      <c r="UWM5" s="5"/>
      <c r="UWN5" s="5"/>
      <c r="UWO5" s="5"/>
      <c r="UWP5" s="5"/>
      <c r="UWQ5" s="5"/>
      <c r="UWR5" s="5"/>
      <c r="UWS5" s="5"/>
      <c r="UWT5" s="5"/>
      <c r="UWU5" s="5"/>
      <c r="UWV5" s="5"/>
      <c r="UWW5" s="5"/>
      <c r="UWX5" s="5"/>
      <c r="UWY5" s="5"/>
      <c r="UWZ5" s="5"/>
      <c r="UXA5" s="5"/>
      <c r="UXB5" s="5"/>
      <c r="UXC5" s="5"/>
      <c r="UXD5" s="5"/>
      <c r="UXE5" s="5"/>
      <c r="UXF5" s="5"/>
      <c r="UXG5" s="5"/>
      <c r="UXH5" s="5"/>
      <c r="UXI5" s="5"/>
      <c r="UXJ5" s="5"/>
      <c r="UXK5" s="5"/>
      <c r="UXL5" s="5"/>
      <c r="UXM5" s="5"/>
      <c r="UXN5" s="5"/>
      <c r="UXO5" s="5"/>
      <c r="UXP5" s="5"/>
      <c r="UXQ5" s="5"/>
      <c r="UXR5" s="5"/>
      <c r="UXS5" s="5"/>
      <c r="UXT5" s="5"/>
      <c r="UXU5" s="5"/>
      <c r="UXV5" s="5"/>
      <c r="UXW5" s="5"/>
      <c r="UXX5" s="5"/>
      <c r="UXY5" s="5"/>
      <c r="UXZ5" s="5"/>
      <c r="UYA5" s="5"/>
      <c r="UYB5" s="5"/>
      <c r="UYC5" s="5"/>
      <c r="UYD5" s="5"/>
      <c r="UYE5" s="5"/>
      <c r="UYF5" s="5"/>
      <c r="UYG5" s="5"/>
      <c r="UYH5" s="5"/>
      <c r="UYI5" s="5"/>
      <c r="UYJ5" s="5"/>
      <c r="UYK5" s="5"/>
      <c r="UYL5" s="5"/>
      <c r="UYM5" s="5"/>
      <c r="UYN5" s="5"/>
      <c r="UYO5" s="5"/>
      <c r="UYP5" s="5"/>
      <c r="UYQ5" s="5"/>
      <c r="UYR5" s="5"/>
      <c r="UYS5" s="5"/>
      <c r="UYT5" s="5"/>
      <c r="UYU5" s="5"/>
      <c r="UYV5" s="5"/>
      <c r="UYW5" s="5"/>
      <c r="UYX5" s="5"/>
      <c r="UYY5" s="5"/>
      <c r="UYZ5" s="5"/>
      <c r="UZA5" s="5"/>
      <c r="UZB5" s="5"/>
      <c r="UZC5" s="5"/>
      <c r="UZD5" s="5"/>
      <c r="UZE5" s="5"/>
      <c r="UZF5" s="5"/>
      <c r="UZG5" s="5"/>
      <c r="UZH5" s="5"/>
      <c r="UZI5" s="5"/>
      <c r="UZJ5" s="5"/>
      <c r="UZK5" s="5"/>
      <c r="UZL5" s="5"/>
      <c r="UZM5" s="5"/>
      <c r="UZN5" s="5"/>
      <c r="UZO5" s="5"/>
      <c r="UZP5" s="5"/>
      <c r="UZQ5" s="5"/>
      <c r="UZR5" s="5"/>
      <c r="UZS5" s="5"/>
      <c r="UZT5" s="5"/>
      <c r="UZU5" s="5"/>
      <c r="UZV5" s="5"/>
      <c r="UZW5" s="5"/>
      <c r="UZX5" s="5"/>
      <c r="UZY5" s="5"/>
      <c r="UZZ5" s="5"/>
      <c r="VAA5" s="5"/>
      <c r="VAB5" s="5"/>
      <c r="VAC5" s="5"/>
      <c r="VAD5" s="5"/>
      <c r="VAE5" s="5"/>
      <c r="VAF5" s="5"/>
      <c r="VAG5" s="5"/>
      <c r="VAH5" s="5"/>
      <c r="VAI5" s="5"/>
      <c r="VAJ5" s="5"/>
      <c r="VAK5" s="5"/>
      <c r="VAL5" s="5"/>
      <c r="VAM5" s="5"/>
      <c r="VAN5" s="5"/>
      <c r="VAO5" s="5"/>
      <c r="VAP5" s="5"/>
      <c r="VAQ5" s="5"/>
      <c r="VAR5" s="5"/>
      <c r="VAS5" s="5"/>
      <c r="VAT5" s="5"/>
      <c r="VAU5" s="5"/>
      <c r="VAV5" s="5"/>
      <c r="VAW5" s="5"/>
      <c r="VAX5" s="5"/>
      <c r="VAY5" s="5"/>
      <c r="VAZ5" s="5"/>
      <c r="VBA5" s="5"/>
      <c r="VBB5" s="5"/>
      <c r="VBC5" s="5"/>
      <c r="VBD5" s="5"/>
      <c r="VBE5" s="5"/>
      <c r="VBF5" s="5"/>
      <c r="VBG5" s="5"/>
      <c r="VBH5" s="5"/>
      <c r="VBI5" s="5"/>
      <c r="VBJ5" s="5"/>
      <c r="VBK5" s="5"/>
      <c r="VBL5" s="5"/>
      <c r="VBM5" s="5"/>
      <c r="VBN5" s="5"/>
      <c r="VBO5" s="5"/>
      <c r="VBP5" s="5"/>
      <c r="VBQ5" s="5"/>
      <c r="VBR5" s="5"/>
      <c r="VBS5" s="5"/>
      <c r="VBT5" s="5"/>
      <c r="VBU5" s="5"/>
      <c r="VBV5" s="5"/>
      <c r="VBW5" s="5"/>
      <c r="VBX5" s="5"/>
      <c r="VBY5" s="5"/>
      <c r="VBZ5" s="5"/>
      <c r="VCA5" s="5"/>
      <c r="VCB5" s="5"/>
      <c r="VCC5" s="5"/>
      <c r="VCD5" s="5"/>
      <c r="VCE5" s="5"/>
      <c r="VCF5" s="5"/>
      <c r="VCG5" s="5"/>
      <c r="VCH5" s="5"/>
      <c r="VCI5" s="5"/>
      <c r="VCJ5" s="5"/>
      <c r="VCK5" s="5"/>
      <c r="VCL5" s="5"/>
      <c r="VCM5" s="5"/>
      <c r="VCN5" s="5"/>
      <c r="VCO5" s="5"/>
      <c r="VCP5" s="5"/>
      <c r="VCQ5" s="5"/>
      <c r="VCR5" s="5"/>
      <c r="VCS5" s="5"/>
      <c r="VCT5" s="5"/>
      <c r="VCU5" s="5"/>
      <c r="VCV5" s="5"/>
      <c r="VCW5" s="5"/>
      <c r="VCX5" s="5"/>
      <c r="VCY5" s="5"/>
      <c r="VCZ5" s="5"/>
      <c r="VDA5" s="5"/>
      <c r="VDB5" s="5"/>
      <c r="VDC5" s="5"/>
      <c r="VDD5" s="5"/>
      <c r="VDE5" s="5"/>
      <c r="VDF5" s="5"/>
      <c r="VDG5" s="5"/>
      <c r="VDH5" s="5"/>
      <c r="VDI5" s="5"/>
      <c r="VDJ5" s="5"/>
      <c r="VDK5" s="5"/>
      <c r="VDL5" s="5"/>
      <c r="VDM5" s="5"/>
      <c r="VDN5" s="5"/>
      <c r="VDO5" s="5"/>
      <c r="VDP5" s="5"/>
      <c r="VDQ5" s="5"/>
      <c r="VDR5" s="5"/>
      <c r="VDS5" s="5"/>
      <c r="VDT5" s="5"/>
      <c r="VDU5" s="5"/>
      <c r="VDV5" s="5"/>
      <c r="VDW5" s="5"/>
      <c r="VDX5" s="5"/>
      <c r="VDY5" s="5"/>
      <c r="VDZ5" s="5"/>
      <c r="VEA5" s="5"/>
      <c r="VEB5" s="5"/>
      <c r="VEC5" s="5"/>
      <c r="VED5" s="5"/>
      <c r="VEE5" s="5"/>
      <c r="VEF5" s="5"/>
      <c r="VEG5" s="5"/>
      <c r="VEH5" s="5"/>
      <c r="VEI5" s="5"/>
      <c r="VEJ5" s="5"/>
      <c r="VEK5" s="5"/>
      <c r="VEL5" s="5"/>
      <c r="VEM5" s="5"/>
      <c r="VEN5" s="5"/>
      <c r="VEO5" s="5"/>
      <c r="VEP5" s="5"/>
      <c r="VEQ5" s="5"/>
      <c r="VER5" s="5"/>
      <c r="VES5" s="5"/>
      <c r="VET5" s="5"/>
      <c r="VEU5" s="5"/>
      <c r="VEV5" s="5"/>
      <c r="VEW5" s="5"/>
      <c r="VEX5" s="5"/>
      <c r="VEY5" s="5"/>
      <c r="VEZ5" s="5"/>
      <c r="VFA5" s="5"/>
      <c r="VFB5" s="5"/>
      <c r="VFC5" s="5"/>
      <c r="VFD5" s="5"/>
      <c r="VFE5" s="5"/>
      <c r="VFF5" s="5"/>
      <c r="VFG5" s="5"/>
      <c r="VFH5" s="5"/>
      <c r="VFI5" s="5"/>
      <c r="VFJ5" s="5"/>
      <c r="VFK5" s="5"/>
      <c r="VFL5" s="5"/>
      <c r="VFM5" s="5"/>
      <c r="VFN5" s="5"/>
      <c r="VFO5" s="5"/>
      <c r="VFP5" s="5"/>
      <c r="VFQ5" s="5"/>
      <c r="VFR5" s="5"/>
      <c r="VFS5" s="5"/>
      <c r="VFT5" s="5"/>
      <c r="VFU5" s="5"/>
      <c r="VFV5" s="5"/>
      <c r="VFW5" s="5"/>
      <c r="VFX5" s="5"/>
      <c r="VFY5" s="5"/>
      <c r="VFZ5" s="5"/>
      <c r="VGA5" s="5"/>
      <c r="VGB5" s="5"/>
      <c r="VGC5" s="5"/>
      <c r="VGD5" s="5"/>
      <c r="VGE5" s="5"/>
      <c r="VGF5" s="5"/>
      <c r="VGG5" s="5"/>
      <c r="VGH5" s="5"/>
      <c r="VGI5" s="5"/>
      <c r="VGJ5" s="5"/>
      <c r="VGK5" s="5"/>
      <c r="VGL5" s="5"/>
      <c r="VGM5" s="5"/>
      <c r="VGN5" s="5"/>
      <c r="VGO5" s="5"/>
      <c r="VGP5" s="5"/>
      <c r="VGQ5" s="5"/>
      <c r="VGR5" s="5"/>
      <c r="VGS5" s="5"/>
      <c r="VGT5" s="5"/>
      <c r="VGU5" s="5"/>
      <c r="VGV5" s="5"/>
      <c r="VGW5" s="5"/>
      <c r="VGX5" s="5"/>
      <c r="VGY5" s="5"/>
      <c r="VGZ5" s="5"/>
      <c r="VHA5" s="5"/>
      <c r="VHB5" s="5"/>
      <c r="VHC5" s="5"/>
      <c r="VHD5" s="5"/>
      <c r="VHE5" s="5"/>
      <c r="VHF5" s="5"/>
      <c r="VHG5" s="5"/>
      <c r="VHH5" s="5"/>
      <c r="VHI5" s="5"/>
      <c r="VHJ5" s="5"/>
      <c r="VHK5" s="5"/>
      <c r="VHL5" s="5"/>
      <c r="VHM5" s="5"/>
      <c r="VHN5" s="5"/>
      <c r="VHO5" s="5"/>
      <c r="VHP5" s="5"/>
      <c r="VHQ5" s="5"/>
      <c r="VHR5" s="5"/>
      <c r="VHS5" s="5"/>
      <c r="VHT5" s="5"/>
      <c r="VHU5" s="5"/>
      <c r="VHV5" s="5"/>
      <c r="VHW5" s="5"/>
      <c r="VHX5" s="5"/>
      <c r="VHY5" s="5"/>
      <c r="VHZ5" s="5"/>
      <c r="VIA5" s="5"/>
      <c r="VIB5" s="5"/>
      <c r="VIC5" s="5"/>
      <c r="VID5" s="5"/>
      <c r="VIE5" s="5"/>
      <c r="VIF5" s="5"/>
      <c r="VIG5" s="5"/>
      <c r="VIH5" s="5"/>
      <c r="VII5" s="5"/>
      <c r="VIJ5" s="5"/>
      <c r="VIK5" s="5"/>
      <c r="VIL5" s="5"/>
      <c r="VIM5" s="5"/>
      <c r="VIN5" s="5"/>
      <c r="VIO5" s="5"/>
      <c r="VIP5" s="5"/>
      <c r="VIQ5" s="5"/>
      <c r="VIR5" s="5"/>
      <c r="VIS5" s="5"/>
      <c r="VIT5" s="5"/>
      <c r="VIU5" s="5"/>
      <c r="VIV5" s="5"/>
      <c r="VIW5" s="5"/>
      <c r="VIX5" s="5"/>
      <c r="VIY5" s="5"/>
      <c r="VIZ5" s="5"/>
      <c r="VJA5" s="5"/>
      <c r="VJB5" s="5"/>
      <c r="VJC5" s="5"/>
      <c r="VJD5" s="5"/>
      <c r="VJE5" s="5"/>
      <c r="VJF5" s="5"/>
      <c r="VJG5" s="5"/>
      <c r="VJH5" s="5"/>
      <c r="VJI5" s="5"/>
      <c r="VJJ5" s="5"/>
      <c r="VJK5" s="5"/>
      <c r="VJL5" s="5"/>
      <c r="VJM5" s="5"/>
      <c r="VJN5" s="5"/>
      <c r="VJO5" s="5"/>
      <c r="VJP5" s="5"/>
      <c r="VJQ5" s="5"/>
      <c r="VJR5" s="5"/>
      <c r="VJS5" s="5"/>
      <c r="VJT5" s="5"/>
      <c r="VJU5" s="5"/>
      <c r="VJV5" s="5"/>
      <c r="VJW5" s="5"/>
      <c r="VJX5" s="5"/>
      <c r="VJY5" s="5"/>
      <c r="VJZ5" s="5"/>
      <c r="VKA5" s="5"/>
      <c r="VKB5" s="5"/>
      <c r="VKC5" s="5"/>
      <c r="VKD5" s="5"/>
      <c r="VKE5" s="5"/>
      <c r="VKF5" s="5"/>
      <c r="VKG5" s="5"/>
      <c r="VKH5" s="5"/>
      <c r="VKI5" s="5"/>
      <c r="VKJ5" s="5"/>
      <c r="VKK5" s="5"/>
      <c r="VKL5" s="5"/>
      <c r="VKM5" s="5"/>
      <c r="VKN5" s="5"/>
      <c r="VKO5" s="5"/>
      <c r="VKP5" s="5"/>
      <c r="VKQ5" s="5"/>
      <c r="VKR5" s="5"/>
      <c r="VKS5" s="5"/>
      <c r="VKT5" s="5"/>
      <c r="VKU5" s="5"/>
      <c r="VKV5" s="5"/>
      <c r="VKW5" s="5"/>
      <c r="VKX5" s="5"/>
      <c r="VKY5" s="5"/>
      <c r="VKZ5" s="5"/>
      <c r="VLA5" s="5"/>
      <c r="VLB5" s="5"/>
      <c r="VLC5" s="5"/>
      <c r="VLD5" s="5"/>
      <c r="VLE5" s="5"/>
      <c r="VLF5" s="5"/>
      <c r="VLG5" s="5"/>
      <c r="VLH5" s="5"/>
      <c r="VLI5" s="5"/>
      <c r="VLJ5" s="5"/>
      <c r="VLK5" s="5"/>
      <c r="VLL5" s="5"/>
      <c r="VLM5" s="5"/>
      <c r="VLN5" s="5"/>
      <c r="VLO5" s="5"/>
      <c r="VLP5" s="5"/>
      <c r="VLQ5" s="5"/>
      <c r="VLR5" s="5"/>
      <c r="VLS5" s="5"/>
      <c r="VLT5" s="5"/>
      <c r="VLU5" s="5"/>
      <c r="VLV5" s="5"/>
      <c r="VLW5" s="5"/>
      <c r="VLX5" s="5"/>
      <c r="VLY5" s="5"/>
      <c r="VLZ5" s="5"/>
      <c r="VMA5" s="5"/>
      <c r="VMB5" s="5"/>
      <c r="VMC5" s="5"/>
      <c r="VMD5" s="5"/>
      <c r="VME5" s="5"/>
      <c r="VMF5" s="5"/>
      <c r="VMG5" s="5"/>
      <c r="VMH5" s="5"/>
      <c r="VMI5" s="5"/>
      <c r="VMJ5" s="5"/>
      <c r="VMK5" s="5"/>
      <c r="VML5" s="5"/>
      <c r="VMM5" s="5"/>
      <c r="VMN5" s="5"/>
      <c r="VMO5" s="5"/>
      <c r="VMP5" s="5"/>
      <c r="VMQ5" s="5"/>
      <c r="VMR5" s="5"/>
      <c r="VMS5" s="5"/>
      <c r="VMT5" s="5"/>
      <c r="VMU5" s="5"/>
      <c r="VMV5" s="5"/>
      <c r="VMW5" s="5"/>
      <c r="VMX5" s="5"/>
      <c r="VMY5" s="5"/>
      <c r="VMZ5" s="5"/>
      <c r="VNA5" s="5"/>
      <c r="VNB5" s="5"/>
      <c r="VNC5" s="5"/>
      <c r="VND5" s="5"/>
      <c r="VNE5" s="5"/>
      <c r="VNF5" s="5"/>
      <c r="VNG5" s="5"/>
      <c r="VNH5" s="5"/>
      <c r="VNI5" s="5"/>
      <c r="VNJ5" s="5"/>
      <c r="VNK5" s="5"/>
      <c r="VNL5" s="5"/>
      <c r="VNM5" s="5"/>
      <c r="VNN5" s="5"/>
      <c r="VNO5" s="5"/>
      <c r="VNP5" s="5"/>
      <c r="VNQ5" s="5"/>
      <c r="VNR5" s="5"/>
      <c r="VNS5" s="5"/>
      <c r="VNT5" s="5"/>
      <c r="VNU5" s="5"/>
      <c r="VNV5" s="5"/>
      <c r="VNW5" s="5"/>
      <c r="VNX5" s="5"/>
      <c r="VNY5" s="5"/>
      <c r="VNZ5" s="5"/>
      <c r="VOA5" s="5"/>
      <c r="VOB5" s="5"/>
      <c r="VOC5" s="5"/>
      <c r="VOD5" s="5"/>
      <c r="VOE5" s="5"/>
      <c r="VOF5" s="5"/>
      <c r="VOG5" s="5"/>
      <c r="VOH5" s="5"/>
      <c r="VOI5" s="5"/>
      <c r="VOJ5" s="5"/>
      <c r="VOK5" s="5"/>
      <c r="VOL5" s="5"/>
      <c r="VOM5" s="5"/>
      <c r="VON5" s="5"/>
      <c r="VOO5" s="5"/>
      <c r="VOP5" s="5"/>
      <c r="VOQ5" s="5"/>
      <c r="VOR5" s="5"/>
      <c r="VOS5" s="5"/>
      <c r="VOT5" s="5"/>
      <c r="VOU5" s="5"/>
      <c r="VOV5" s="5"/>
      <c r="VOW5" s="5"/>
      <c r="VOX5" s="5"/>
      <c r="VOY5" s="5"/>
      <c r="VOZ5" s="5"/>
      <c r="VPA5" s="5"/>
      <c r="VPB5" s="5"/>
      <c r="VPC5" s="5"/>
      <c r="VPD5" s="5"/>
      <c r="VPE5" s="5"/>
      <c r="VPF5" s="5"/>
      <c r="VPG5" s="5"/>
      <c r="VPH5" s="5"/>
      <c r="VPI5" s="5"/>
      <c r="VPJ5" s="5"/>
      <c r="VPK5" s="5"/>
      <c r="VPL5" s="5"/>
      <c r="VPM5" s="5"/>
      <c r="VPN5" s="5"/>
      <c r="VPO5" s="5"/>
      <c r="VPP5" s="5"/>
      <c r="VPQ5" s="5"/>
      <c r="VPR5" s="5"/>
      <c r="VPS5" s="5"/>
      <c r="VPT5" s="5"/>
      <c r="VPU5" s="5"/>
      <c r="VPV5" s="5"/>
      <c r="VPW5" s="5"/>
      <c r="VPX5" s="5"/>
      <c r="VPY5" s="5"/>
      <c r="VPZ5" s="5"/>
      <c r="VQA5" s="5"/>
      <c r="VQB5" s="5"/>
      <c r="VQC5" s="5"/>
      <c r="VQD5" s="5"/>
      <c r="VQE5" s="5"/>
      <c r="VQF5" s="5"/>
      <c r="VQG5" s="5"/>
      <c r="VQH5" s="5"/>
      <c r="VQI5" s="5"/>
      <c r="VQJ5" s="5"/>
      <c r="VQK5" s="5"/>
      <c r="VQL5" s="5"/>
      <c r="VQM5" s="5"/>
      <c r="VQN5" s="5"/>
      <c r="VQO5" s="5"/>
      <c r="VQP5" s="5"/>
      <c r="VQQ5" s="5"/>
      <c r="VQR5" s="5"/>
      <c r="VQS5" s="5"/>
      <c r="VQT5" s="5"/>
      <c r="VQU5" s="5"/>
      <c r="VQV5" s="5"/>
      <c r="VQW5" s="5"/>
      <c r="VQX5" s="5"/>
      <c r="VQY5" s="5"/>
      <c r="VQZ5" s="5"/>
      <c r="VRA5" s="5"/>
      <c r="VRB5" s="5"/>
      <c r="VRC5" s="5"/>
      <c r="VRD5" s="5"/>
      <c r="VRE5" s="5"/>
      <c r="VRF5" s="5"/>
      <c r="VRG5" s="5"/>
      <c r="VRH5" s="5"/>
      <c r="VRI5" s="5"/>
      <c r="VRJ5" s="5"/>
      <c r="VRK5" s="5"/>
      <c r="VRL5" s="5"/>
      <c r="VRM5" s="5"/>
      <c r="VRN5" s="5"/>
      <c r="VRO5" s="5"/>
      <c r="VRP5" s="5"/>
      <c r="VRQ5" s="5"/>
      <c r="VRR5" s="5"/>
      <c r="VRS5" s="5"/>
      <c r="VRT5" s="5"/>
      <c r="VRU5" s="5"/>
      <c r="VRV5" s="5"/>
      <c r="VRW5" s="5"/>
      <c r="VRX5" s="5"/>
      <c r="VRY5" s="5"/>
      <c r="VRZ5" s="5"/>
      <c r="VSA5" s="5"/>
      <c r="VSB5" s="5"/>
      <c r="VSC5" s="5"/>
      <c r="VSD5" s="5"/>
      <c r="VSE5" s="5"/>
      <c r="VSF5" s="5"/>
      <c r="VSG5" s="5"/>
      <c r="VSH5" s="5"/>
      <c r="VSI5" s="5"/>
      <c r="VSJ5" s="5"/>
      <c r="VSK5" s="5"/>
      <c r="VSL5" s="5"/>
      <c r="VSM5" s="5"/>
      <c r="VSN5" s="5"/>
      <c r="VSO5" s="5"/>
      <c r="VSP5" s="5"/>
      <c r="VSQ5" s="5"/>
      <c r="VSR5" s="5"/>
      <c r="VSS5" s="5"/>
      <c r="VST5" s="5"/>
      <c r="VSU5" s="5"/>
      <c r="VSV5" s="5"/>
      <c r="VSW5" s="5"/>
      <c r="VSX5" s="5"/>
      <c r="VSY5" s="5"/>
      <c r="VSZ5" s="5"/>
      <c r="VTA5" s="5"/>
      <c r="VTB5" s="5"/>
      <c r="VTC5" s="5"/>
      <c r="VTD5" s="5"/>
      <c r="VTE5" s="5"/>
      <c r="VTF5" s="5"/>
      <c r="VTG5" s="5"/>
      <c r="VTH5" s="5"/>
      <c r="VTI5" s="5"/>
      <c r="VTJ5" s="5"/>
      <c r="VTK5" s="5"/>
      <c r="VTL5" s="5"/>
      <c r="VTM5" s="5"/>
      <c r="VTN5" s="5"/>
      <c r="VTO5" s="5"/>
      <c r="VTP5" s="5"/>
      <c r="VTQ5" s="5"/>
      <c r="VTR5" s="5"/>
      <c r="VTS5" s="5"/>
      <c r="VTT5" s="5"/>
      <c r="VTU5" s="5"/>
      <c r="VTV5" s="5"/>
      <c r="VTW5" s="5"/>
      <c r="VTX5" s="5"/>
      <c r="VTY5" s="5"/>
      <c r="VTZ5" s="5"/>
      <c r="VUA5" s="5"/>
      <c r="VUB5" s="5"/>
      <c r="VUC5" s="5"/>
      <c r="VUD5" s="5"/>
      <c r="VUE5" s="5"/>
      <c r="VUF5" s="5"/>
      <c r="VUG5" s="5"/>
      <c r="VUH5" s="5"/>
      <c r="VUI5" s="5"/>
      <c r="VUJ5" s="5"/>
      <c r="VUK5" s="5"/>
      <c r="VUL5" s="5"/>
      <c r="VUM5" s="5"/>
      <c r="VUN5" s="5"/>
      <c r="VUO5" s="5"/>
      <c r="VUP5" s="5"/>
      <c r="VUQ5" s="5"/>
      <c r="VUR5" s="5"/>
      <c r="VUS5" s="5"/>
      <c r="VUT5" s="5"/>
      <c r="VUU5" s="5"/>
      <c r="VUV5" s="5"/>
      <c r="VUW5" s="5"/>
      <c r="VUX5" s="5"/>
      <c r="VUY5" s="5"/>
      <c r="VUZ5" s="5"/>
      <c r="VVA5" s="5"/>
      <c r="VVB5" s="5"/>
      <c r="VVC5" s="5"/>
      <c r="VVD5" s="5"/>
      <c r="VVE5" s="5"/>
      <c r="VVF5" s="5"/>
      <c r="VVG5" s="5"/>
      <c r="VVH5" s="5"/>
      <c r="VVI5" s="5"/>
      <c r="VVJ5" s="5"/>
      <c r="VVK5" s="5"/>
      <c r="VVL5" s="5"/>
      <c r="VVM5" s="5"/>
      <c r="VVN5" s="5"/>
      <c r="VVO5" s="5"/>
      <c r="VVP5" s="5"/>
      <c r="VVQ5" s="5"/>
      <c r="VVR5" s="5"/>
      <c r="VVS5" s="5"/>
      <c r="VVT5" s="5"/>
      <c r="VVU5" s="5"/>
      <c r="VVV5" s="5"/>
      <c r="VVW5" s="5"/>
      <c r="VVX5" s="5"/>
      <c r="VVY5" s="5"/>
      <c r="VVZ5" s="5"/>
      <c r="VWA5" s="5"/>
      <c r="VWB5" s="5"/>
      <c r="VWC5" s="5"/>
      <c r="VWD5" s="5"/>
      <c r="VWE5" s="5"/>
      <c r="VWF5" s="5"/>
      <c r="VWG5" s="5"/>
      <c r="VWH5" s="5"/>
      <c r="VWI5" s="5"/>
      <c r="VWJ5" s="5"/>
      <c r="VWK5" s="5"/>
      <c r="VWL5" s="5"/>
      <c r="VWM5" s="5"/>
      <c r="VWN5" s="5"/>
      <c r="VWO5" s="5"/>
      <c r="VWP5" s="5"/>
      <c r="VWQ5" s="5"/>
      <c r="VWR5" s="5"/>
      <c r="VWS5" s="5"/>
      <c r="VWT5" s="5"/>
      <c r="VWU5" s="5"/>
      <c r="VWV5" s="5"/>
      <c r="VWW5" s="5"/>
      <c r="VWX5" s="5"/>
      <c r="VWY5" s="5"/>
      <c r="VWZ5" s="5"/>
      <c r="VXA5" s="5"/>
      <c r="VXB5" s="5"/>
      <c r="VXC5" s="5"/>
      <c r="VXD5" s="5"/>
      <c r="VXE5" s="5"/>
      <c r="VXF5" s="5"/>
      <c r="VXG5" s="5"/>
      <c r="VXH5" s="5"/>
      <c r="VXI5" s="5"/>
      <c r="VXJ5" s="5"/>
      <c r="VXK5" s="5"/>
      <c r="VXL5" s="5"/>
      <c r="VXM5" s="5"/>
      <c r="VXN5" s="5"/>
      <c r="VXO5" s="5"/>
      <c r="VXP5" s="5"/>
      <c r="VXQ5" s="5"/>
      <c r="VXR5" s="5"/>
      <c r="VXS5" s="5"/>
      <c r="VXT5" s="5"/>
      <c r="VXU5" s="5"/>
      <c r="VXV5" s="5"/>
      <c r="VXW5" s="5"/>
      <c r="VXX5" s="5"/>
      <c r="VXY5" s="5"/>
      <c r="VXZ5" s="5"/>
      <c r="VYA5" s="5"/>
      <c r="VYB5" s="5"/>
      <c r="VYC5" s="5"/>
      <c r="VYD5" s="5"/>
      <c r="VYE5" s="5"/>
      <c r="VYF5" s="5"/>
      <c r="VYG5" s="5"/>
      <c r="VYH5" s="5"/>
      <c r="VYI5" s="5"/>
      <c r="VYJ5" s="5"/>
      <c r="VYK5" s="5"/>
      <c r="VYL5" s="5"/>
      <c r="VYM5" s="5"/>
      <c r="VYN5" s="5"/>
      <c r="VYO5" s="5"/>
      <c r="VYP5" s="5"/>
      <c r="VYQ5" s="5"/>
      <c r="VYR5" s="5"/>
      <c r="VYS5" s="5"/>
      <c r="VYT5" s="5"/>
      <c r="VYU5" s="5"/>
      <c r="VYV5" s="5"/>
      <c r="VYW5" s="5"/>
      <c r="VYX5" s="5"/>
      <c r="VYY5" s="5"/>
      <c r="VYZ5" s="5"/>
      <c r="VZA5" s="5"/>
      <c r="VZB5" s="5"/>
      <c r="VZC5" s="5"/>
      <c r="VZD5" s="5"/>
      <c r="VZE5" s="5"/>
      <c r="VZF5" s="5"/>
      <c r="VZG5" s="5"/>
      <c r="VZH5" s="5"/>
      <c r="VZI5" s="5"/>
      <c r="VZJ5" s="5"/>
      <c r="VZK5" s="5"/>
      <c r="VZL5" s="5"/>
      <c r="VZM5" s="5"/>
      <c r="VZN5" s="5"/>
      <c r="VZO5" s="5"/>
      <c r="VZP5" s="5"/>
      <c r="VZQ5" s="5"/>
      <c r="VZR5" s="5"/>
      <c r="VZS5" s="5"/>
      <c r="VZT5" s="5"/>
      <c r="VZU5" s="5"/>
      <c r="VZV5" s="5"/>
      <c r="VZW5" s="5"/>
      <c r="VZX5" s="5"/>
      <c r="VZY5" s="5"/>
      <c r="VZZ5" s="5"/>
      <c r="WAA5" s="5"/>
      <c r="WAB5" s="5"/>
      <c r="WAC5" s="5"/>
      <c r="WAD5" s="5"/>
      <c r="WAE5" s="5"/>
      <c r="WAF5" s="5"/>
      <c r="WAG5" s="5"/>
      <c r="WAH5" s="5"/>
      <c r="WAI5" s="5"/>
      <c r="WAJ5" s="5"/>
      <c r="WAK5" s="5"/>
      <c r="WAL5" s="5"/>
      <c r="WAM5" s="5"/>
      <c r="WAN5" s="5"/>
      <c r="WAO5" s="5"/>
      <c r="WAP5" s="5"/>
      <c r="WAQ5" s="5"/>
      <c r="WAR5" s="5"/>
      <c r="WAS5" s="5"/>
      <c r="WAT5" s="5"/>
      <c r="WAU5" s="5"/>
      <c r="WAV5" s="5"/>
      <c r="WAW5" s="5"/>
      <c r="WAX5" s="5"/>
      <c r="WAY5" s="5"/>
      <c r="WAZ5" s="5"/>
      <c r="WBA5" s="5"/>
      <c r="WBB5" s="5"/>
      <c r="WBC5" s="5"/>
      <c r="WBD5" s="5"/>
      <c r="WBE5" s="5"/>
      <c r="WBF5" s="5"/>
      <c r="WBG5" s="5"/>
      <c r="WBH5" s="5"/>
      <c r="WBI5" s="5"/>
      <c r="WBJ5" s="5"/>
      <c r="WBK5" s="5"/>
      <c r="WBL5" s="5"/>
      <c r="WBM5" s="5"/>
      <c r="WBN5" s="5"/>
      <c r="WBO5" s="5"/>
      <c r="WBP5" s="5"/>
      <c r="WBQ5" s="5"/>
      <c r="WBR5" s="5"/>
      <c r="WBS5" s="5"/>
      <c r="WBT5" s="5"/>
      <c r="WBU5" s="5"/>
      <c r="WBV5" s="5"/>
      <c r="WBW5" s="5"/>
      <c r="WBX5" s="5"/>
      <c r="WBY5" s="5"/>
      <c r="WBZ5" s="5"/>
      <c r="WCA5" s="5"/>
      <c r="WCB5" s="5"/>
      <c r="WCC5" s="5"/>
      <c r="WCD5" s="5"/>
      <c r="WCE5" s="5"/>
      <c r="WCF5" s="5"/>
      <c r="WCG5" s="5"/>
      <c r="WCH5" s="5"/>
      <c r="WCI5" s="5"/>
      <c r="WCJ5" s="5"/>
      <c r="WCK5" s="5"/>
      <c r="WCL5" s="5"/>
      <c r="WCM5" s="5"/>
      <c r="WCN5" s="5"/>
      <c r="WCO5" s="5"/>
      <c r="WCP5" s="5"/>
      <c r="WCQ5" s="5"/>
      <c r="WCR5" s="5"/>
      <c r="WCS5" s="5"/>
      <c r="WCT5" s="5"/>
      <c r="WCU5" s="5"/>
      <c r="WCV5" s="5"/>
      <c r="WCW5" s="5"/>
      <c r="WCX5" s="5"/>
      <c r="WCY5" s="5"/>
      <c r="WCZ5" s="5"/>
      <c r="WDA5" s="5"/>
      <c r="WDB5" s="5"/>
      <c r="WDC5" s="5"/>
      <c r="WDD5" s="5"/>
      <c r="WDE5" s="5"/>
      <c r="WDF5" s="5"/>
      <c r="WDG5" s="5"/>
      <c r="WDH5" s="5"/>
      <c r="WDI5" s="5"/>
      <c r="WDJ5" s="5"/>
      <c r="WDK5" s="5"/>
      <c r="WDL5" s="5"/>
      <c r="WDM5" s="5"/>
      <c r="WDN5" s="5"/>
      <c r="WDO5" s="5"/>
      <c r="WDP5" s="5"/>
      <c r="WDQ5" s="5"/>
      <c r="WDR5" s="5"/>
      <c r="WDS5" s="5"/>
      <c r="WDT5" s="5"/>
      <c r="WDU5" s="5"/>
      <c r="WDV5" s="5"/>
      <c r="WDW5" s="5"/>
      <c r="WDX5" s="5"/>
      <c r="WDY5" s="5"/>
      <c r="WDZ5" s="5"/>
      <c r="WEA5" s="5"/>
      <c r="WEB5" s="5"/>
      <c r="WEC5" s="5"/>
      <c r="WED5" s="5"/>
      <c r="WEE5" s="5"/>
      <c r="WEF5" s="5"/>
      <c r="WEG5" s="5"/>
      <c r="WEH5" s="5"/>
      <c r="WEI5" s="5"/>
      <c r="WEJ5" s="5"/>
      <c r="WEK5" s="5"/>
      <c r="WEL5" s="5"/>
      <c r="WEM5" s="5"/>
      <c r="WEN5" s="5"/>
      <c r="WEO5" s="5"/>
      <c r="WEP5" s="5"/>
      <c r="WEQ5" s="5"/>
      <c r="WER5" s="5"/>
      <c r="WES5" s="5"/>
      <c r="WET5" s="5"/>
      <c r="WEU5" s="5"/>
      <c r="WEV5" s="5"/>
      <c r="WEW5" s="5"/>
      <c r="WEX5" s="5"/>
      <c r="WEY5" s="5"/>
      <c r="WEZ5" s="5"/>
      <c r="WFA5" s="5"/>
      <c r="WFB5" s="5"/>
      <c r="WFC5" s="5"/>
      <c r="WFD5" s="5"/>
      <c r="WFE5" s="5"/>
      <c r="WFF5" s="5"/>
      <c r="WFG5" s="5"/>
      <c r="WFH5" s="5"/>
      <c r="WFI5" s="5"/>
      <c r="WFJ5" s="5"/>
      <c r="WFK5" s="5"/>
      <c r="WFL5" s="5"/>
      <c r="WFM5" s="5"/>
      <c r="WFN5" s="5"/>
      <c r="WFO5" s="5"/>
      <c r="WFP5" s="5"/>
      <c r="WFQ5" s="5"/>
      <c r="WFR5" s="5"/>
      <c r="WFS5" s="5"/>
      <c r="WFT5" s="5"/>
      <c r="WFU5" s="5"/>
      <c r="WFV5" s="5"/>
      <c r="WFW5" s="5"/>
      <c r="WFX5" s="5"/>
      <c r="WFY5" s="5"/>
      <c r="WFZ5" s="5"/>
      <c r="WGA5" s="5"/>
      <c r="WGB5" s="5"/>
      <c r="WGC5" s="5"/>
      <c r="WGD5" s="5"/>
      <c r="WGE5" s="5"/>
      <c r="WGF5" s="5"/>
      <c r="WGG5" s="5"/>
      <c r="WGH5" s="5"/>
      <c r="WGI5" s="5"/>
      <c r="WGJ5" s="5"/>
      <c r="WGK5" s="5"/>
      <c r="WGL5" s="5"/>
      <c r="WGM5" s="5"/>
      <c r="WGN5" s="5"/>
      <c r="WGO5" s="5"/>
      <c r="WGP5" s="5"/>
      <c r="WGQ5" s="5"/>
      <c r="WGR5" s="5"/>
      <c r="WGS5" s="5"/>
      <c r="WGT5" s="5"/>
      <c r="WGU5" s="5"/>
      <c r="WGV5" s="5"/>
      <c r="WGW5" s="5"/>
      <c r="WGX5" s="5"/>
      <c r="WGY5" s="5"/>
      <c r="WGZ5" s="5"/>
      <c r="WHA5" s="5"/>
      <c r="WHB5" s="5"/>
      <c r="WHC5" s="5"/>
      <c r="WHD5" s="5"/>
      <c r="WHE5" s="5"/>
      <c r="WHF5" s="5"/>
      <c r="WHG5" s="5"/>
      <c r="WHH5" s="5"/>
      <c r="WHI5" s="5"/>
      <c r="WHJ5" s="5"/>
      <c r="WHK5" s="5"/>
      <c r="WHL5" s="5"/>
      <c r="WHM5" s="5"/>
      <c r="WHN5" s="5"/>
      <c r="WHO5" s="5"/>
      <c r="WHP5" s="5"/>
      <c r="WHQ5" s="5"/>
      <c r="WHR5" s="5"/>
      <c r="WHS5" s="5"/>
      <c r="WHT5" s="5"/>
      <c r="WHU5" s="5"/>
      <c r="WHV5" s="5"/>
      <c r="WHW5" s="5"/>
      <c r="WHX5" s="5"/>
      <c r="WHY5" s="5"/>
      <c r="WHZ5" s="5"/>
      <c r="WIA5" s="5"/>
      <c r="WIB5" s="5"/>
      <c r="WIC5" s="5"/>
      <c r="WID5" s="5"/>
      <c r="WIE5" s="5"/>
      <c r="WIF5" s="5"/>
      <c r="WIG5" s="5"/>
      <c r="WIH5" s="5"/>
      <c r="WII5" s="5"/>
      <c r="WIJ5" s="5"/>
      <c r="WIK5" s="5"/>
      <c r="WIL5" s="5"/>
      <c r="WIM5" s="5"/>
      <c r="WIN5" s="5"/>
      <c r="WIO5" s="5"/>
      <c r="WIP5" s="5"/>
      <c r="WIQ5" s="5"/>
      <c r="WIR5" s="5"/>
      <c r="WIS5" s="5"/>
      <c r="WIT5" s="5"/>
      <c r="WIU5" s="5"/>
      <c r="WIV5" s="5"/>
      <c r="WIW5" s="5"/>
      <c r="WIX5" s="5"/>
      <c r="WIY5" s="5"/>
      <c r="WIZ5" s="5"/>
      <c r="WJA5" s="5"/>
      <c r="WJB5" s="5"/>
      <c r="WJC5" s="5"/>
      <c r="WJD5" s="5"/>
      <c r="WJE5" s="5"/>
      <c r="WJF5" s="5"/>
      <c r="WJG5" s="5"/>
      <c r="WJH5" s="5"/>
      <c r="WJI5" s="5"/>
      <c r="WJJ5" s="5"/>
      <c r="WJK5" s="5"/>
      <c r="WJL5" s="5"/>
      <c r="WJM5" s="5"/>
      <c r="WJN5" s="5"/>
      <c r="WJO5" s="5"/>
      <c r="WJP5" s="5"/>
      <c r="WJQ5" s="5"/>
      <c r="WJR5" s="5"/>
      <c r="WJS5" s="5"/>
      <c r="WJT5" s="5"/>
      <c r="WJU5" s="5"/>
      <c r="WJV5" s="5"/>
      <c r="WJW5" s="5"/>
      <c r="WJX5" s="5"/>
      <c r="WJY5" s="5"/>
      <c r="WJZ5" s="5"/>
      <c r="WKA5" s="5"/>
      <c r="WKB5" s="5"/>
      <c r="WKC5" s="5"/>
      <c r="WKD5" s="5"/>
      <c r="WKE5" s="5"/>
      <c r="WKF5" s="5"/>
      <c r="WKG5" s="5"/>
      <c r="WKH5" s="5"/>
      <c r="WKI5" s="5"/>
      <c r="WKJ5" s="5"/>
      <c r="WKK5" s="5"/>
      <c r="WKL5" s="5"/>
      <c r="WKM5" s="5"/>
      <c r="WKN5" s="5"/>
      <c r="WKO5" s="5"/>
      <c r="WKP5" s="5"/>
      <c r="WKQ5" s="5"/>
      <c r="WKR5" s="5"/>
      <c r="WKS5" s="5"/>
      <c r="WKT5" s="5"/>
      <c r="WKU5" s="5"/>
      <c r="WKV5" s="5"/>
      <c r="WKW5" s="5"/>
      <c r="WKX5" s="5"/>
      <c r="WKY5" s="5"/>
      <c r="WKZ5" s="5"/>
      <c r="WLA5" s="5"/>
      <c r="WLB5" s="5"/>
      <c r="WLC5" s="5"/>
      <c r="WLD5" s="5"/>
      <c r="WLE5" s="5"/>
      <c r="WLF5" s="5"/>
      <c r="WLG5" s="5"/>
      <c r="WLH5" s="5"/>
      <c r="WLI5" s="5"/>
      <c r="WLJ5" s="5"/>
      <c r="WLK5" s="5"/>
      <c r="WLL5" s="5"/>
      <c r="WLM5" s="5"/>
      <c r="WLN5" s="5"/>
      <c r="WLO5" s="5"/>
      <c r="WLP5" s="5"/>
      <c r="WLQ5" s="5"/>
      <c r="WLR5" s="5"/>
      <c r="WLS5" s="5"/>
      <c r="WLT5" s="5"/>
      <c r="WLU5" s="5"/>
      <c r="WLV5" s="5"/>
      <c r="WLW5" s="5"/>
      <c r="WLX5" s="5"/>
      <c r="WLY5" s="5"/>
      <c r="WLZ5" s="5"/>
      <c r="WMA5" s="5"/>
      <c r="WMB5" s="5"/>
      <c r="WMC5" s="5"/>
      <c r="WMD5" s="5"/>
      <c r="WME5" s="5"/>
      <c r="WMF5" s="5"/>
      <c r="WMG5" s="5"/>
      <c r="WMH5" s="5"/>
      <c r="WMI5" s="5"/>
      <c r="WMJ5" s="5"/>
      <c r="WMK5" s="5"/>
      <c r="WML5" s="5"/>
      <c r="WMM5" s="5"/>
      <c r="WMN5" s="5"/>
      <c r="WMO5" s="5"/>
      <c r="WMP5" s="5"/>
      <c r="WMQ5" s="5"/>
      <c r="WMR5" s="5"/>
      <c r="WMS5" s="5"/>
      <c r="WMT5" s="5"/>
      <c r="WMU5" s="5"/>
      <c r="WMV5" s="5"/>
      <c r="WMW5" s="5"/>
      <c r="WMX5" s="5"/>
      <c r="WMY5" s="5"/>
      <c r="WMZ5" s="5"/>
      <c r="WNA5" s="5"/>
      <c r="WNB5" s="5"/>
      <c r="WNC5" s="5"/>
      <c r="WND5" s="5"/>
      <c r="WNE5" s="5"/>
      <c r="WNF5" s="5"/>
      <c r="WNG5" s="5"/>
      <c r="WNH5" s="5"/>
      <c r="WNI5" s="5"/>
      <c r="WNJ5" s="5"/>
      <c r="WNK5" s="5"/>
      <c r="WNL5" s="5"/>
      <c r="WNM5" s="5"/>
      <c r="WNN5" s="5"/>
      <c r="WNO5" s="5"/>
      <c r="WNP5" s="5"/>
      <c r="WNQ5" s="5"/>
      <c r="WNR5" s="5"/>
      <c r="WNS5" s="5"/>
      <c r="WNT5" s="5"/>
      <c r="WNU5" s="5"/>
      <c r="WNV5" s="5"/>
      <c r="WNW5" s="5"/>
      <c r="WNX5" s="5"/>
      <c r="WNY5" s="5"/>
      <c r="WNZ5" s="5"/>
      <c r="WOA5" s="5"/>
      <c r="WOB5" s="5"/>
      <c r="WOC5" s="5"/>
      <c r="WOD5" s="5"/>
      <c r="WOE5" s="5"/>
      <c r="WOF5" s="5"/>
      <c r="WOG5" s="5"/>
      <c r="WOH5" s="5"/>
      <c r="WOI5" s="5"/>
      <c r="WOJ5" s="5"/>
      <c r="WOK5" s="5"/>
      <c r="WOL5" s="5"/>
      <c r="WOM5" s="5"/>
      <c r="WON5" s="5"/>
      <c r="WOO5" s="5"/>
      <c r="WOP5" s="5"/>
      <c r="WOQ5" s="5"/>
      <c r="WOR5" s="5"/>
      <c r="WOS5" s="5"/>
      <c r="WOT5" s="5"/>
      <c r="WOU5" s="5"/>
      <c r="WOV5" s="5"/>
      <c r="WOW5" s="5"/>
      <c r="WOX5" s="5"/>
      <c r="WOY5" s="5"/>
      <c r="WOZ5" s="5"/>
      <c r="WPA5" s="5"/>
      <c r="WPB5" s="5"/>
      <c r="WPC5" s="5"/>
      <c r="WPD5" s="5"/>
      <c r="WPE5" s="5"/>
      <c r="WPF5" s="5"/>
      <c r="WPG5" s="5"/>
      <c r="WPH5" s="5"/>
      <c r="WPI5" s="5"/>
      <c r="WPJ5" s="5"/>
      <c r="WPK5" s="5"/>
      <c r="WPL5" s="5"/>
      <c r="WPM5" s="5"/>
      <c r="WPN5" s="5"/>
      <c r="WPO5" s="5"/>
      <c r="WPP5" s="5"/>
      <c r="WPQ5" s="5"/>
      <c r="WPR5" s="5"/>
      <c r="WPS5" s="5"/>
      <c r="WPT5" s="5"/>
      <c r="WPU5" s="5"/>
      <c r="WPV5" s="5"/>
      <c r="WPW5" s="5"/>
      <c r="WPX5" s="5"/>
      <c r="WPY5" s="5"/>
      <c r="WPZ5" s="5"/>
      <c r="WQA5" s="5"/>
      <c r="WQB5" s="5"/>
      <c r="WQC5" s="5"/>
      <c r="WQD5" s="5"/>
      <c r="WQE5" s="5"/>
      <c r="WQF5" s="5"/>
      <c r="WQG5" s="5"/>
      <c r="WQH5" s="5"/>
      <c r="WQI5" s="5"/>
      <c r="WQJ5" s="5"/>
      <c r="WQK5" s="5"/>
      <c r="WQL5" s="5"/>
      <c r="WQM5" s="5"/>
      <c r="WQN5" s="5"/>
      <c r="WQO5" s="5"/>
      <c r="WQP5" s="5"/>
      <c r="WQQ5" s="5"/>
      <c r="WQR5" s="5"/>
      <c r="WQS5" s="5"/>
      <c r="WQT5" s="5"/>
      <c r="WQU5" s="5"/>
      <c r="WQV5" s="5"/>
      <c r="WQW5" s="5"/>
      <c r="WQX5" s="5"/>
      <c r="WQY5" s="5"/>
      <c r="WQZ5" s="5"/>
      <c r="WRA5" s="5"/>
      <c r="WRB5" s="5"/>
      <c r="WRC5" s="5"/>
      <c r="WRD5" s="5"/>
      <c r="WRE5" s="5"/>
      <c r="WRF5" s="5"/>
      <c r="WRG5" s="5"/>
      <c r="WRH5" s="5"/>
      <c r="WRI5" s="5"/>
      <c r="WRJ5" s="5"/>
      <c r="WRK5" s="5"/>
      <c r="WRL5" s="5"/>
      <c r="WRM5" s="5"/>
      <c r="WRN5" s="5"/>
      <c r="WRO5" s="5"/>
      <c r="WRP5" s="5"/>
      <c r="WRQ5" s="5"/>
      <c r="WRR5" s="5"/>
      <c r="WRS5" s="5"/>
      <c r="WRT5" s="5"/>
      <c r="WRU5" s="5"/>
      <c r="WRV5" s="5"/>
      <c r="WRW5" s="5"/>
      <c r="WRX5" s="5"/>
      <c r="WRY5" s="5"/>
      <c r="WRZ5" s="5"/>
      <c r="WSA5" s="5"/>
      <c r="WSB5" s="5"/>
      <c r="WSC5" s="5"/>
      <c r="WSD5" s="5"/>
      <c r="WSE5" s="5"/>
      <c r="WSF5" s="5"/>
      <c r="WSG5" s="5"/>
      <c r="WSH5" s="5"/>
      <c r="WSI5" s="5"/>
      <c r="WSJ5" s="5"/>
      <c r="WSK5" s="5"/>
      <c r="WSL5" s="5"/>
      <c r="WSM5" s="5"/>
      <c r="WSN5" s="5"/>
      <c r="WSO5" s="5"/>
      <c r="WSP5" s="5"/>
      <c r="WSQ5" s="5"/>
      <c r="WSR5" s="5"/>
      <c r="WSS5" s="5"/>
      <c r="WST5" s="5"/>
      <c r="WSU5" s="5"/>
      <c r="WSV5" s="5"/>
      <c r="WSW5" s="5"/>
      <c r="WSX5" s="5"/>
      <c r="WSY5" s="5"/>
      <c r="WSZ5" s="5"/>
      <c r="WTA5" s="5"/>
      <c r="WTB5" s="5"/>
      <c r="WTC5" s="5"/>
      <c r="WTD5" s="5"/>
      <c r="WTE5" s="5"/>
      <c r="WTF5" s="5"/>
      <c r="WTG5" s="5"/>
      <c r="WTH5" s="5"/>
      <c r="WTI5" s="5"/>
      <c r="WTJ5" s="5"/>
      <c r="WTK5" s="5"/>
      <c r="WTL5" s="5"/>
      <c r="WTM5" s="5"/>
      <c r="WTN5" s="5"/>
      <c r="WTO5" s="5"/>
      <c r="WTP5" s="5"/>
      <c r="WTQ5" s="5"/>
      <c r="WTR5" s="5"/>
      <c r="WTS5" s="5"/>
      <c r="WTT5" s="5"/>
      <c r="WTU5" s="5"/>
      <c r="WTV5" s="5"/>
      <c r="WTW5" s="5"/>
      <c r="WTX5" s="5"/>
      <c r="WTY5" s="5"/>
      <c r="WTZ5" s="5"/>
      <c r="WUA5" s="5"/>
      <c r="WUB5" s="5"/>
      <c r="WUC5" s="5"/>
      <c r="WUD5" s="5"/>
      <c r="WUE5" s="5"/>
      <c r="WUF5" s="5"/>
      <c r="WUG5" s="5"/>
      <c r="WUH5" s="5"/>
      <c r="WUI5" s="5"/>
      <c r="WUJ5" s="5"/>
      <c r="WUK5" s="5"/>
      <c r="WUL5" s="5"/>
      <c r="WUM5" s="5"/>
      <c r="WUN5" s="5"/>
      <c r="WUO5" s="5"/>
      <c r="WUP5" s="5"/>
      <c r="WUQ5" s="5"/>
      <c r="WUR5" s="5"/>
      <c r="WUS5" s="5"/>
      <c r="WUT5" s="5"/>
      <c r="WUU5" s="5"/>
      <c r="WUV5" s="5"/>
      <c r="WUW5" s="5"/>
      <c r="WUX5" s="5"/>
      <c r="WUY5" s="5"/>
      <c r="WUZ5" s="5"/>
      <c r="WVA5" s="5"/>
      <c r="WVB5" s="5"/>
      <c r="WVC5" s="5"/>
      <c r="WVD5" s="5"/>
      <c r="WVE5" s="5"/>
      <c r="WVF5" s="5"/>
      <c r="WVG5" s="5"/>
      <c r="WVH5" s="5"/>
      <c r="WVI5" s="5"/>
      <c r="WVJ5" s="5"/>
      <c r="WVK5" s="5"/>
      <c r="WVL5" s="5"/>
      <c r="WVM5" s="5"/>
      <c r="WVN5" s="5"/>
      <c r="WVO5" s="5"/>
      <c r="WVP5" s="5"/>
      <c r="WVQ5" s="5"/>
      <c r="WVR5" s="5"/>
      <c r="WVS5" s="5"/>
      <c r="WVT5" s="5"/>
      <c r="WVU5" s="5"/>
      <c r="WVV5" s="5"/>
      <c r="WVW5" s="5"/>
      <c r="WVX5" s="5"/>
      <c r="WVY5" s="5"/>
      <c r="WVZ5" s="5"/>
      <c r="WWA5" s="5"/>
      <c r="WWB5" s="5"/>
      <c r="WWC5" s="5"/>
      <c r="WWD5" s="5"/>
      <c r="WWE5" s="5"/>
      <c r="WWF5" s="5"/>
      <c r="WWG5" s="5"/>
      <c r="WWH5" s="5"/>
      <c r="WWI5" s="5"/>
      <c r="WWJ5" s="5"/>
      <c r="WWK5" s="5"/>
      <c r="WWL5" s="5"/>
      <c r="WWM5" s="5"/>
      <c r="WWN5" s="5"/>
      <c r="WWO5" s="5"/>
      <c r="WWP5" s="5"/>
      <c r="WWQ5" s="5"/>
      <c r="WWR5" s="5"/>
      <c r="WWS5" s="5"/>
      <c r="WWT5" s="5"/>
      <c r="WWU5" s="5"/>
      <c r="WWV5" s="5"/>
      <c r="WWW5" s="5"/>
      <c r="WWX5" s="5"/>
      <c r="WWY5" s="5"/>
      <c r="WWZ5" s="5"/>
      <c r="WXA5" s="5"/>
      <c r="WXB5" s="5"/>
      <c r="WXC5" s="5"/>
      <c r="WXD5" s="5"/>
      <c r="WXE5" s="5"/>
      <c r="WXF5" s="5"/>
      <c r="WXG5" s="5"/>
      <c r="WXH5" s="5"/>
      <c r="WXI5" s="5"/>
      <c r="WXJ5" s="5"/>
      <c r="WXK5" s="5"/>
      <c r="WXL5" s="5"/>
      <c r="WXM5" s="5"/>
      <c r="WXN5" s="5"/>
      <c r="WXO5" s="5"/>
      <c r="WXP5" s="5"/>
      <c r="WXQ5" s="5"/>
      <c r="WXR5" s="5"/>
      <c r="WXS5" s="5"/>
      <c r="WXT5" s="5"/>
      <c r="WXU5" s="5"/>
      <c r="WXV5" s="5"/>
      <c r="WXW5" s="5"/>
      <c r="WXX5" s="5"/>
      <c r="WXY5" s="5"/>
      <c r="WXZ5" s="5"/>
      <c r="WYA5" s="5"/>
      <c r="WYB5" s="5"/>
      <c r="WYC5" s="5"/>
      <c r="WYD5" s="5"/>
      <c r="WYE5" s="5"/>
      <c r="WYF5" s="5"/>
      <c r="WYG5" s="5"/>
      <c r="WYH5" s="5"/>
      <c r="WYI5" s="5"/>
      <c r="WYJ5" s="5"/>
      <c r="WYK5" s="5"/>
      <c r="WYL5" s="5"/>
      <c r="WYM5" s="5"/>
      <c r="WYN5" s="5"/>
      <c r="WYO5" s="5"/>
      <c r="WYP5" s="5"/>
      <c r="WYQ5" s="5"/>
      <c r="WYR5" s="5"/>
      <c r="WYS5" s="5"/>
      <c r="WYT5" s="5"/>
      <c r="WYU5" s="5"/>
      <c r="WYV5" s="5"/>
      <c r="WYW5" s="5"/>
      <c r="WYX5" s="5"/>
      <c r="WYY5" s="5"/>
      <c r="WYZ5" s="5"/>
      <c r="WZA5" s="5"/>
      <c r="WZB5" s="5"/>
      <c r="WZC5" s="5"/>
      <c r="WZD5" s="5"/>
      <c r="WZE5" s="5"/>
      <c r="WZF5" s="5"/>
      <c r="WZG5" s="5"/>
      <c r="WZH5" s="5"/>
      <c r="WZI5" s="5"/>
      <c r="WZJ5" s="5"/>
      <c r="WZK5" s="5"/>
      <c r="WZL5" s="5"/>
      <c r="WZM5" s="5"/>
      <c r="WZN5" s="5"/>
      <c r="WZO5" s="5"/>
      <c r="WZP5" s="5"/>
      <c r="WZQ5" s="5"/>
      <c r="WZR5" s="5"/>
      <c r="WZS5" s="5"/>
      <c r="WZT5" s="5"/>
      <c r="WZU5" s="5"/>
      <c r="WZV5" s="5"/>
      <c r="WZW5" s="5"/>
      <c r="WZX5" s="5"/>
      <c r="WZY5" s="5"/>
      <c r="WZZ5" s="5"/>
      <c r="XAA5" s="5"/>
      <c r="XAB5" s="5"/>
      <c r="XAC5" s="5"/>
      <c r="XAD5" s="5"/>
      <c r="XAE5" s="5"/>
      <c r="XAF5" s="5"/>
      <c r="XAG5" s="5"/>
      <c r="XAH5" s="5"/>
      <c r="XAI5" s="5"/>
      <c r="XAJ5" s="5"/>
      <c r="XAK5" s="5"/>
      <c r="XAL5" s="5"/>
      <c r="XAM5" s="5"/>
      <c r="XAN5" s="5"/>
      <c r="XAO5" s="5"/>
      <c r="XAP5" s="5"/>
      <c r="XAQ5" s="5"/>
      <c r="XAR5" s="5"/>
      <c r="XAS5" s="5"/>
      <c r="XAT5" s="5"/>
      <c r="XAU5" s="5"/>
      <c r="XAV5" s="5"/>
      <c r="XAW5" s="5"/>
      <c r="XAX5" s="5"/>
      <c r="XAY5" s="5"/>
      <c r="XAZ5" s="5"/>
      <c r="XBA5" s="5"/>
      <c r="XBB5" s="5"/>
      <c r="XBC5" s="5"/>
      <c r="XBD5" s="5"/>
      <c r="XBE5" s="5"/>
      <c r="XBF5" s="5"/>
      <c r="XBG5" s="5"/>
      <c r="XBH5" s="5"/>
      <c r="XBI5" s="5"/>
      <c r="XBJ5" s="5"/>
      <c r="XBK5" s="5"/>
      <c r="XBL5" s="5"/>
      <c r="XBM5" s="5"/>
      <c r="XBN5" s="5"/>
      <c r="XBO5" s="5"/>
      <c r="XBP5" s="5"/>
      <c r="XBQ5" s="5"/>
      <c r="XBR5" s="5"/>
      <c r="XBS5" s="5"/>
      <c r="XBT5" s="5"/>
      <c r="XBU5" s="5"/>
      <c r="XBV5" s="5"/>
      <c r="XBW5" s="5"/>
      <c r="XBX5" s="5"/>
      <c r="XBY5" s="5"/>
      <c r="XBZ5" s="5"/>
      <c r="XCA5" s="5"/>
      <c r="XCB5" s="5"/>
      <c r="XCC5" s="5"/>
      <c r="XCD5" s="5"/>
      <c r="XCE5" s="5"/>
      <c r="XCF5" s="5"/>
      <c r="XCG5" s="5"/>
      <c r="XCH5" s="5"/>
      <c r="XCI5" s="5"/>
      <c r="XCJ5" s="5"/>
      <c r="XCK5" s="5"/>
      <c r="XCL5" s="5"/>
      <c r="XCM5" s="5"/>
      <c r="XCN5" s="5"/>
      <c r="XCO5" s="5"/>
      <c r="XCP5" s="5"/>
      <c r="XCQ5" s="5"/>
      <c r="XCR5" s="5"/>
      <c r="XCS5" s="5"/>
      <c r="XCT5" s="5"/>
      <c r="XCU5" s="5"/>
      <c r="XCV5" s="5"/>
      <c r="XCW5" s="5"/>
      <c r="XCX5" s="5"/>
      <c r="XCY5" s="5"/>
      <c r="XCZ5" s="5"/>
      <c r="XDA5" s="5"/>
      <c r="XDB5" s="5"/>
      <c r="XDC5" s="5"/>
      <c r="XDD5" s="5"/>
      <c r="XDE5" s="5"/>
      <c r="XDF5" s="5"/>
      <c r="XDG5" s="5"/>
      <c r="XDH5" s="5"/>
      <c r="XDI5" s="5"/>
      <c r="XDJ5" s="5"/>
      <c r="XDK5" s="5"/>
      <c r="XDL5" s="5"/>
      <c r="XDM5" s="5"/>
      <c r="XDN5" s="5"/>
      <c r="XDO5" s="5"/>
      <c r="XDP5" s="5"/>
      <c r="XDQ5" s="5"/>
      <c r="XDR5" s="5"/>
      <c r="XDS5" s="5"/>
      <c r="XDT5" s="5"/>
      <c r="XDU5" s="5"/>
      <c r="XDV5" s="5"/>
      <c r="XDW5" s="5"/>
      <c r="XDX5" s="5"/>
      <c r="XDY5" s="5"/>
      <c r="XDZ5" s="5"/>
      <c r="XEA5" s="5"/>
      <c r="XEB5" s="5"/>
      <c r="XEC5" s="5"/>
      <c r="XED5" s="5"/>
      <c r="XEE5" s="5"/>
      <c r="XEF5" s="5"/>
      <c r="XEG5" s="5"/>
      <c r="XEH5" s="5"/>
      <c r="XEI5" s="5"/>
      <c r="XEJ5" s="5"/>
      <c r="XEK5" s="5"/>
      <c r="XEL5" s="5"/>
      <c r="XEM5" s="5"/>
      <c r="XEN5" s="5"/>
      <c r="XEO5" s="5"/>
      <c r="XEP5" s="5"/>
      <c r="XEQ5" s="5"/>
      <c r="XER5" s="5"/>
      <c r="XES5" s="5"/>
      <c r="XET5" s="5"/>
      <c r="XEU5" s="5"/>
      <c r="XEV5" s="5"/>
      <c r="XEW5" s="5"/>
      <c r="XEX5" s="5"/>
      <c r="XEY5" s="5"/>
    </row>
    <row r="6" spans="1:16379" ht="15.6" customHeight="1" x14ac:dyDescent="0.35">
      <c r="A6" s="84" t="s">
        <v>23</v>
      </c>
      <c r="B6" s="91" t="s">
        <v>16</v>
      </c>
      <c r="C6" s="85" t="s">
        <v>130</v>
      </c>
      <c r="D6" s="4" t="s">
        <v>118</v>
      </c>
      <c r="E6" s="86">
        <v>4926690528</v>
      </c>
      <c r="F6" s="87" t="s">
        <v>210</v>
      </c>
      <c r="G6" s="88" t="s">
        <v>12</v>
      </c>
      <c r="H6" s="87" t="s">
        <v>285</v>
      </c>
      <c r="I6" s="89">
        <v>42372</v>
      </c>
      <c r="J6" s="90">
        <v>42390</v>
      </c>
      <c r="K6" s="80">
        <f t="shared" si="4"/>
        <v>19</v>
      </c>
      <c r="L6" s="77">
        <f>IF(G6="ISO",IF(OR(F6="Na-Metilato"),10,15),IFERROR(VLOOKUP(G6&amp;D6,'Datos Maestro'!$C$33:$D$62,2,0),VLOOKUP('Demoras Colombia 2016'!G6,'Datos Maestro'!$B$15:$C$19,2,0)))</f>
        <v>20</v>
      </c>
      <c r="M6" s="80">
        <f t="shared" si="0"/>
        <v>0</v>
      </c>
      <c r="N6" s="82">
        <f t="shared" si="1"/>
        <v>0</v>
      </c>
      <c r="O6" s="82">
        <f t="shared" si="2"/>
        <v>0</v>
      </c>
      <c r="P6" s="78">
        <f>IF(G6="ISO",25*N6,IFERROR(VLOOKUP(G6&amp;D6,'Datos Maestro'!$C$33:$F$62,3,0)*N6,VLOOKUP('Demoras Colombia 2016'!G6,'Datos Maestro'!$B$15:$D$19,3,0)*N6))</f>
        <v>0</v>
      </c>
      <c r="Q6" s="78">
        <f>IF(G6="ISO",25*O6,IFERROR(VLOOKUP(G6&amp;D6,'Datos Maestro'!$C$33:$F$62,4,0)*O6,VLOOKUP('Demoras Colombia 2016'!G6,'Datos Maestro'!$B$15:$D$19,3,0)*O6))</f>
        <v>0</v>
      </c>
      <c r="R6" s="78">
        <f t="shared" si="3"/>
        <v>0</v>
      </c>
      <c r="S6" s="4" t="s">
        <v>25</v>
      </c>
      <c r="T6" s="95" t="s">
        <v>25</v>
      </c>
      <c r="U6" s="4"/>
      <c r="V6" s="95"/>
      <c r="W6" s="4"/>
      <c r="X6" s="95"/>
      <c r="Y6" s="4"/>
      <c r="Z6" s="102"/>
      <c r="AA6" s="4"/>
      <c r="AB6" s="96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  <c r="AMK6" s="5"/>
      <c r="AML6" s="5"/>
      <c r="AMM6" s="5"/>
      <c r="AMN6" s="5"/>
      <c r="AMO6" s="5"/>
      <c r="AMP6" s="5"/>
      <c r="AMQ6" s="5"/>
      <c r="AMR6" s="5"/>
      <c r="AMS6" s="5"/>
      <c r="AMT6" s="5"/>
      <c r="AMU6" s="5"/>
      <c r="AMV6" s="5"/>
      <c r="AMW6" s="5"/>
      <c r="AMX6" s="5"/>
      <c r="AMY6" s="5"/>
      <c r="AMZ6" s="5"/>
      <c r="ANA6" s="5"/>
      <c r="ANB6" s="5"/>
      <c r="ANC6" s="5"/>
      <c r="AND6" s="5"/>
      <c r="ANE6" s="5"/>
      <c r="ANF6" s="5"/>
      <c r="ANG6" s="5"/>
      <c r="ANH6" s="5"/>
      <c r="ANI6" s="5"/>
      <c r="ANJ6" s="5"/>
      <c r="ANK6" s="5"/>
      <c r="ANL6" s="5"/>
      <c r="ANM6" s="5"/>
      <c r="ANN6" s="5"/>
      <c r="ANO6" s="5"/>
      <c r="ANP6" s="5"/>
      <c r="ANQ6" s="5"/>
      <c r="ANR6" s="5"/>
      <c r="ANS6" s="5"/>
      <c r="ANT6" s="5"/>
      <c r="ANU6" s="5"/>
      <c r="ANV6" s="5"/>
      <c r="ANW6" s="5"/>
      <c r="ANX6" s="5"/>
      <c r="ANY6" s="5"/>
      <c r="ANZ6" s="5"/>
      <c r="AOA6" s="5"/>
      <c r="AOB6" s="5"/>
      <c r="AOC6" s="5"/>
      <c r="AOD6" s="5"/>
      <c r="AOE6" s="5"/>
      <c r="AOF6" s="5"/>
      <c r="AOG6" s="5"/>
      <c r="AOH6" s="5"/>
      <c r="AOI6" s="5"/>
      <c r="AOJ6" s="5"/>
      <c r="AOK6" s="5"/>
      <c r="AOL6" s="5"/>
      <c r="AOM6" s="5"/>
      <c r="AON6" s="5"/>
      <c r="AOO6" s="5"/>
      <c r="AOP6" s="5"/>
      <c r="AOQ6" s="5"/>
      <c r="AOR6" s="5"/>
      <c r="AOS6" s="5"/>
      <c r="AOT6" s="5"/>
      <c r="AOU6" s="5"/>
      <c r="AOV6" s="5"/>
      <c r="AOW6" s="5"/>
      <c r="AOX6" s="5"/>
      <c r="AOY6" s="5"/>
      <c r="AOZ6" s="5"/>
      <c r="APA6" s="5"/>
      <c r="APB6" s="5"/>
      <c r="APC6" s="5"/>
      <c r="APD6" s="5"/>
      <c r="APE6" s="5"/>
      <c r="APF6" s="5"/>
      <c r="APG6" s="5"/>
      <c r="APH6" s="5"/>
      <c r="API6" s="5"/>
      <c r="APJ6" s="5"/>
      <c r="APK6" s="5"/>
      <c r="APL6" s="5"/>
      <c r="APM6" s="5"/>
      <c r="APN6" s="5"/>
      <c r="APO6" s="5"/>
      <c r="APP6" s="5"/>
      <c r="APQ6" s="5"/>
      <c r="APR6" s="5"/>
      <c r="APS6" s="5"/>
      <c r="APT6" s="5"/>
      <c r="APU6" s="5"/>
      <c r="APV6" s="5"/>
      <c r="APW6" s="5"/>
      <c r="APX6" s="5"/>
      <c r="APY6" s="5"/>
      <c r="APZ6" s="5"/>
      <c r="AQA6" s="5"/>
      <c r="AQB6" s="5"/>
      <c r="AQC6" s="5"/>
      <c r="AQD6" s="5"/>
      <c r="AQE6" s="5"/>
      <c r="AQF6" s="5"/>
      <c r="AQG6" s="5"/>
      <c r="AQH6" s="5"/>
      <c r="AQI6" s="5"/>
      <c r="AQJ6" s="5"/>
      <c r="AQK6" s="5"/>
      <c r="AQL6" s="5"/>
      <c r="AQM6" s="5"/>
      <c r="AQN6" s="5"/>
      <c r="AQO6" s="5"/>
      <c r="AQP6" s="5"/>
      <c r="AQQ6" s="5"/>
      <c r="AQR6" s="5"/>
      <c r="AQS6" s="5"/>
      <c r="AQT6" s="5"/>
      <c r="AQU6" s="5"/>
      <c r="AQV6" s="5"/>
      <c r="AQW6" s="5"/>
      <c r="AQX6" s="5"/>
      <c r="AQY6" s="5"/>
      <c r="AQZ6" s="5"/>
      <c r="ARA6" s="5"/>
      <c r="ARB6" s="5"/>
      <c r="ARC6" s="5"/>
      <c r="ARD6" s="5"/>
      <c r="ARE6" s="5"/>
      <c r="ARF6" s="5"/>
      <c r="ARG6" s="5"/>
      <c r="ARH6" s="5"/>
      <c r="ARI6" s="5"/>
      <c r="ARJ6" s="5"/>
      <c r="ARK6" s="5"/>
      <c r="ARL6" s="5"/>
      <c r="ARM6" s="5"/>
      <c r="ARN6" s="5"/>
      <c r="ARO6" s="5"/>
      <c r="ARP6" s="5"/>
      <c r="ARQ6" s="5"/>
      <c r="ARR6" s="5"/>
      <c r="ARS6" s="5"/>
      <c r="ART6" s="5"/>
      <c r="ARU6" s="5"/>
      <c r="ARV6" s="5"/>
      <c r="ARW6" s="5"/>
      <c r="ARX6" s="5"/>
      <c r="ARY6" s="5"/>
      <c r="ARZ6" s="5"/>
      <c r="ASA6" s="5"/>
      <c r="ASB6" s="5"/>
      <c r="ASC6" s="5"/>
      <c r="ASD6" s="5"/>
      <c r="ASE6" s="5"/>
      <c r="ASF6" s="5"/>
      <c r="ASG6" s="5"/>
      <c r="ASH6" s="5"/>
      <c r="ASI6" s="5"/>
      <c r="ASJ6" s="5"/>
      <c r="ASK6" s="5"/>
      <c r="ASL6" s="5"/>
      <c r="ASM6" s="5"/>
      <c r="ASN6" s="5"/>
      <c r="ASO6" s="5"/>
      <c r="ASP6" s="5"/>
      <c r="ASQ6" s="5"/>
      <c r="ASR6" s="5"/>
      <c r="ASS6" s="5"/>
      <c r="AST6" s="5"/>
      <c r="ASU6" s="5"/>
      <c r="ASV6" s="5"/>
      <c r="ASW6" s="5"/>
      <c r="ASX6" s="5"/>
      <c r="ASY6" s="5"/>
      <c r="ASZ6" s="5"/>
      <c r="ATA6" s="5"/>
      <c r="ATB6" s="5"/>
      <c r="ATC6" s="5"/>
      <c r="ATD6" s="5"/>
      <c r="ATE6" s="5"/>
      <c r="ATF6" s="5"/>
      <c r="ATG6" s="5"/>
      <c r="ATH6" s="5"/>
      <c r="ATI6" s="5"/>
      <c r="ATJ6" s="5"/>
      <c r="ATK6" s="5"/>
      <c r="ATL6" s="5"/>
      <c r="ATM6" s="5"/>
      <c r="ATN6" s="5"/>
      <c r="ATO6" s="5"/>
      <c r="ATP6" s="5"/>
      <c r="ATQ6" s="5"/>
      <c r="ATR6" s="5"/>
      <c r="ATS6" s="5"/>
      <c r="ATT6" s="5"/>
      <c r="ATU6" s="5"/>
      <c r="ATV6" s="5"/>
      <c r="ATW6" s="5"/>
      <c r="ATX6" s="5"/>
      <c r="ATY6" s="5"/>
      <c r="ATZ6" s="5"/>
      <c r="AUA6" s="5"/>
      <c r="AUB6" s="5"/>
      <c r="AUC6" s="5"/>
      <c r="AUD6" s="5"/>
      <c r="AUE6" s="5"/>
      <c r="AUF6" s="5"/>
      <c r="AUG6" s="5"/>
      <c r="AUH6" s="5"/>
      <c r="AUI6" s="5"/>
      <c r="AUJ6" s="5"/>
      <c r="AUK6" s="5"/>
      <c r="AUL6" s="5"/>
      <c r="AUM6" s="5"/>
      <c r="AUN6" s="5"/>
      <c r="AUO6" s="5"/>
      <c r="AUP6" s="5"/>
      <c r="AUQ6" s="5"/>
      <c r="AUR6" s="5"/>
      <c r="AUS6" s="5"/>
      <c r="AUT6" s="5"/>
      <c r="AUU6" s="5"/>
      <c r="AUV6" s="5"/>
      <c r="AUW6" s="5"/>
      <c r="AUX6" s="5"/>
      <c r="AUY6" s="5"/>
      <c r="AUZ6" s="5"/>
      <c r="AVA6" s="5"/>
      <c r="AVB6" s="5"/>
      <c r="AVC6" s="5"/>
      <c r="AVD6" s="5"/>
      <c r="AVE6" s="5"/>
      <c r="AVF6" s="5"/>
      <c r="AVG6" s="5"/>
      <c r="AVH6" s="5"/>
      <c r="AVI6" s="5"/>
      <c r="AVJ6" s="5"/>
      <c r="AVK6" s="5"/>
      <c r="AVL6" s="5"/>
      <c r="AVM6" s="5"/>
      <c r="AVN6" s="5"/>
      <c r="AVO6" s="5"/>
      <c r="AVP6" s="5"/>
      <c r="AVQ6" s="5"/>
      <c r="AVR6" s="5"/>
      <c r="AVS6" s="5"/>
      <c r="AVT6" s="5"/>
      <c r="AVU6" s="5"/>
      <c r="AVV6" s="5"/>
      <c r="AVW6" s="5"/>
      <c r="AVX6" s="5"/>
      <c r="AVY6" s="5"/>
      <c r="AVZ6" s="5"/>
      <c r="AWA6" s="5"/>
      <c r="AWB6" s="5"/>
      <c r="AWC6" s="5"/>
      <c r="AWD6" s="5"/>
      <c r="AWE6" s="5"/>
      <c r="AWF6" s="5"/>
      <c r="AWG6" s="5"/>
      <c r="AWH6" s="5"/>
      <c r="AWI6" s="5"/>
      <c r="AWJ6" s="5"/>
      <c r="AWK6" s="5"/>
      <c r="AWL6" s="5"/>
      <c r="AWM6" s="5"/>
      <c r="AWN6" s="5"/>
      <c r="AWO6" s="5"/>
      <c r="AWP6" s="5"/>
      <c r="AWQ6" s="5"/>
      <c r="AWR6" s="5"/>
      <c r="AWS6" s="5"/>
      <c r="AWT6" s="5"/>
      <c r="AWU6" s="5"/>
      <c r="AWV6" s="5"/>
      <c r="AWW6" s="5"/>
      <c r="AWX6" s="5"/>
      <c r="AWY6" s="5"/>
      <c r="AWZ6" s="5"/>
      <c r="AXA6" s="5"/>
      <c r="AXB6" s="5"/>
      <c r="AXC6" s="5"/>
      <c r="AXD6" s="5"/>
      <c r="AXE6" s="5"/>
      <c r="AXF6" s="5"/>
      <c r="AXG6" s="5"/>
      <c r="AXH6" s="5"/>
      <c r="AXI6" s="5"/>
      <c r="AXJ6" s="5"/>
      <c r="AXK6" s="5"/>
      <c r="AXL6" s="5"/>
      <c r="AXM6" s="5"/>
      <c r="AXN6" s="5"/>
      <c r="AXO6" s="5"/>
      <c r="AXP6" s="5"/>
      <c r="AXQ6" s="5"/>
      <c r="AXR6" s="5"/>
      <c r="AXS6" s="5"/>
      <c r="AXT6" s="5"/>
      <c r="AXU6" s="5"/>
      <c r="AXV6" s="5"/>
      <c r="AXW6" s="5"/>
      <c r="AXX6" s="5"/>
      <c r="AXY6" s="5"/>
      <c r="AXZ6" s="5"/>
      <c r="AYA6" s="5"/>
      <c r="AYB6" s="5"/>
      <c r="AYC6" s="5"/>
      <c r="AYD6" s="5"/>
      <c r="AYE6" s="5"/>
      <c r="AYF6" s="5"/>
      <c r="AYG6" s="5"/>
      <c r="AYH6" s="5"/>
      <c r="AYI6" s="5"/>
      <c r="AYJ6" s="5"/>
      <c r="AYK6" s="5"/>
      <c r="AYL6" s="5"/>
      <c r="AYM6" s="5"/>
      <c r="AYN6" s="5"/>
      <c r="AYO6" s="5"/>
      <c r="AYP6" s="5"/>
      <c r="AYQ6" s="5"/>
      <c r="AYR6" s="5"/>
      <c r="AYS6" s="5"/>
      <c r="AYT6" s="5"/>
      <c r="AYU6" s="5"/>
      <c r="AYV6" s="5"/>
      <c r="AYW6" s="5"/>
      <c r="AYX6" s="5"/>
      <c r="AYY6" s="5"/>
      <c r="AYZ6" s="5"/>
      <c r="AZA6" s="5"/>
      <c r="AZB6" s="5"/>
      <c r="AZC6" s="5"/>
      <c r="AZD6" s="5"/>
      <c r="AZE6" s="5"/>
      <c r="AZF6" s="5"/>
      <c r="AZG6" s="5"/>
      <c r="AZH6" s="5"/>
      <c r="AZI6" s="5"/>
      <c r="AZJ6" s="5"/>
      <c r="AZK6" s="5"/>
      <c r="AZL6" s="5"/>
      <c r="AZM6" s="5"/>
      <c r="AZN6" s="5"/>
      <c r="AZO6" s="5"/>
      <c r="AZP6" s="5"/>
      <c r="AZQ6" s="5"/>
      <c r="AZR6" s="5"/>
      <c r="AZS6" s="5"/>
      <c r="AZT6" s="5"/>
      <c r="AZU6" s="5"/>
      <c r="AZV6" s="5"/>
      <c r="AZW6" s="5"/>
      <c r="AZX6" s="5"/>
      <c r="AZY6" s="5"/>
      <c r="AZZ6" s="5"/>
      <c r="BAA6" s="5"/>
      <c r="BAB6" s="5"/>
      <c r="BAC6" s="5"/>
      <c r="BAD6" s="5"/>
      <c r="BAE6" s="5"/>
      <c r="BAF6" s="5"/>
      <c r="BAG6" s="5"/>
      <c r="BAH6" s="5"/>
      <c r="BAI6" s="5"/>
      <c r="BAJ6" s="5"/>
      <c r="BAK6" s="5"/>
      <c r="BAL6" s="5"/>
      <c r="BAM6" s="5"/>
      <c r="BAN6" s="5"/>
      <c r="BAO6" s="5"/>
      <c r="BAP6" s="5"/>
      <c r="BAQ6" s="5"/>
      <c r="BAR6" s="5"/>
      <c r="BAS6" s="5"/>
      <c r="BAT6" s="5"/>
      <c r="BAU6" s="5"/>
      <c r="BAV6" s="5"/>
      <c r="BAW6" s="5"/>
      <c r="BAX6" s="5"/>
      <c r="BAY6" s="5"/>
      <c r="BAZ6" s="5"/>
      <c r="BBA6" s="5"/>
      <c r="BBB6" s="5"/>
      <c r="BBC6" s="5"/>
      <c r="BBD6" s="5"/>
      <c r="BBE6" s="5"/>
      <c r="BBF6" s="5"/>
      <c r="BBG6" s="5"/>
      <c r="BBH6" s="5"/>
      <c r="BBI6" s="5"/>
      <c r="BBJ6" s="5"/>
      <c r="BBK6" s="5"/>
      <c r="BBL6" s="5"/>
      <c r="BBM6" s="5"/>
      <c r="BBN6" s="5"/>
      <c r="BBO6" s="5"/>
      <c r="BBP6" s="5"/>
      <c r="BBQ6" s="5"/>
      <c r="BBR6" s="5"/>
      <c r="BBS6" s="5"/>
      <c r="BBT6" s="5"/>
      <c r="BBU6" s="5"/>
      <c r="BBV6" s="5"/>
      <c r="BBW6" s="5"/>
      <c r="BBX6" s="5"/>
      <c r="BBY6" s="5"/>
      <c r="BBZ6" s="5"/>
      <c r="BCA6" s="5"/>
      <c r="BCB6" s="5"/>
      <c r="BCC6" s="5"/>
      <c r="BCD6" s="5"/>
      <c r="BCE6" s="5"/>
      <c r="BCF6" s="5"/>
      <c r="BCG6" s="5"/>
      <c r="BCH6" s="5"/>
      <c r="BCI6" s="5"/>
      <c r="BCJ6" s="5"/>
      <c r="BCK6" s="5"/>
      <c r="BCL6" s="5"/>
      <c r="BCM6" s="5"/>
      <c r="BCN6" s="5"/>
      <c r="BCO6" s="5"/>
      <c r="BCP6" s="5"/>
      <c r="BCQ6" s="5"/>
      <c r="BCR6" s="5"/>
      <c r="BCS6" s="5"/>
      <c r="BCT6" s="5"/>
      <c r="BCU6" s="5"/>
      <c r="BCV6" s="5"/>
      <c r="BCW6" s="5"/>
      <c r="BCX6" s="5"/>
      <c r="BCY6" s="5"/>
      <c r="BCZ6" s="5"/>
      <c r="BDA6" s="5"/>
      <c r="BDB6" s="5"/>
      <c r="BDC6" s="5"/>
      <c r="BDD6" s="5"/>
      <c r="BDE6" s="5"/>
      <c r="BDF6" s="5"/>
      <c r="BDG6" s="5"/>
      <c r="BDH6" s="5"/>
      <c r="BDI6" s="5"/>
      <c r="BDJ6" s="5"/>
      <c r="BDK6" s="5"/>
      <c r="BDL6" s="5"/>
      <c r="BDM6" s="5"/>
      <c r="BDN6" s="5"/>
      <c r="BDO6" s="5"/>
      <c r="BDP6" s="5"/>
      <c r="BDQ6" s="5"/>
      <c r="BDR6" s="5"/>
      <c r="BDS6" s="5"/>
      <c r="BDT6" s="5"/>
      <c r="BDU6" s="5"/>
      <c r="BDV6" s="5"/>
      <c r="BDW6" s="5"/>
      <c r="BDX6" s="5"/>
      <c r="BDY6" s="5"/>
      <c r="BDZ6" s="5"/>
      <c r="BEA6" s="5"/>
      <c r="BEB6" s="5"/>
      <c r="BEC6" s="5"/>
      <c r="BED6" s="5"/>
      <c r="BEE6" s="5"/>
      <c r="BEF6" s="5"/>
      <c r="BEG6" s="5"/>
      <c r="BEH6" s="5"/>
      <c r="BEI6" s="5"/>
      <c r="BEJ6" s="5"/>
      <c r="BEK6" s="5"/>
      <c r="BEL6" s="5"/>
      <c r="BEM6" s="5"/>
      <c r="BEN6" s="5"/>
      <c r="BEO6" s="5"/>
      <c r="BEP6" s="5"/>
      <c r="BEQ6" s="5"/>
      <c r="BER6" s="5"/>
      <c r="BES6" s="5"/>
      <c r="BET6" s="5"/>
      <c r="BEU6" s="5"/>
      <c r="BEV6" s="5"/>
      <c r="BEW6" s="5"/>
      <c r="BEX6" s="5"/>
      <c r="BEY6" s="5"/>
      <c r="BEZ6" s="5"/>
      <c r="BFA6" s="5"/>
      <c r="BFB6" s="5"/>
      <c r="BFC6" s="5"/>
      <c r="BFD6" s="5"/>
      <c r="BFE6" s="5"/>
      <c r="BFF6" s="5"/>
      <c r="BFG6" s="5"/>
      <c r="BFH6" s="5"/>
      <c r="BFI6" s="5"/>
      <c r="BFJ6" s="5"/>
      <c r="BFK6" s="5"/>
      <c r="BFL6" s="5"/>
      <c r="BFM6" s="5"/>
      <c r="BFN6" s="5"/>
      <c r="BFO6" s="5"/>
      <c r="BFP6" s="5"/>
      <c r="BFQ6" s="5"/>
      <c r="BFR6" s="5"/>
      <c r="BFS6" s="5"/>
      <c r="BFT6" s="5"/>
      <c r="BFU6" s="5"/>
      <c r="BFV6" s="5"/>
      <c r="BFW6" s="5"/>
      <c r="BFX6" s="5"/>
      <c r="BFY6" s="5"/>
      <c r="BFZ6" s="5"/>
      <c r="BGA6" s="5"/>
      <c r="BGB6" s="5"/>
      <c r="BGC6" s="5"/>
      <c r="BGD6" s="5"/>
      <c r="BGE6" s="5"/>
      <c r="BGF6" s="5"/>
      <c r="BGG6" s="5"/>
      <c r="BGH6" s="5"/>
      <c r="BGI6" s="5"/>
      <c r="BGJ6" s="5"/>
      <c r="BGK6" s="5"/>
      <c r="BGL6" s="5"/>
      <c r="BGM6" s="5"/>
      <c r="BGN6" s="5"/>
      <c r="BGO6" s="5"/>
      <c r="BGP6" s="5"/>
      <c r="BGQ6" s="5"/>
      <c r="BGR6" s="5"/>
      <c r="BGS6" s="5"/>
      <c r="BGT6" s="5"/>
      <c r="BGU6" s="5"/>
      <c r="BGV6" s="5"/>
      <c r="BGW6" s="5"/>
      <c r="BGX6" s="5"/>
      <c r="BGY6" s="5"/>
      <c r="BGZ6" s="5"/>
      <c r="BHA6" s="5"/>
      <c r="BHB6" s="5"/>
      <c r="BHC6" s="5"/>
      <c r="BHD6" s="5"/>
      <c r="BHE6" s="5"/>
      <c r="BHF6" s="5"/>
      <c r="BHG6" s="5"/>
      <c r="BHH6" s="5"/>
      <c r="BHI6" s="5"/>
      <c r="BHJ6" s="5"/>
      <c r="BHK6" s="5"/>
      <c r="BHL6" s="5"/>
      <c r="BHM6" s="5"/>
      <c r="BHN6" s="5"/>
      <c r="BHO6" s="5"/>
      <c r="BHP6" s="5"/>
      <c r="BHQ6" s="5"/>
      <c r="BHR6" s="5"/>
      <c r="BHS6" s="5"/>
      <c r="BHT6" s="5"/>
      <c r="BHU6" s="5"/>
      <c r="BHV6" s="5"/>
      <c r="BHW6" s="5"/>
      <c r="BHX6" s="5"/>
      <c r="BHY6" s="5"/>
      <c r="BHZ6" s="5"/>
      <c r="BIA6" s="5"/>
      <c r="BIB6" s="5"/>
      <c r="BIC6" s="5"/>
      <c r="BID6" s="5"/>
      <c r="BIE6" s="5"/>
      <c r="BIF6" s="5"/>
      <c r="BIG6" s="5"/>
      <c r="BIH6" s="5"/>
      <c r="BII6" s="5"/>
      <c r="BIJ6" s="5"/>
      <c r="BIK6" s="5"/>
      <c r="BIL6" s="5"/>
      <c r="BIM6" s="5"/>
      <c r="BIN6" s="5"/>
      <c r="BIO6" s="5"/>
      <c r="BIP6" s="5"/>
      <c r="BIQ6" s="5"/>
      <c r="BIR6" s="5"/>
      <c r="BIS6" s="5"/>
      <c r="BIT6" s="5"/>
      <c r="BIU6" s="5"/>
      <c r="BIV6" s="5"/>
      <c r="BIW6" s="5"/>
      <c r="BIX6" s="5"/>
      <c r="BIY6" s="5"/>
      <c r="BIZ6" s="5"/>
      <c r="BJA6" s="5"/>
      <c r="BJB6" s="5"/>
      <c r="BJC6" s="5"/>
      <c r="BJD6" s="5"/>
      <c r="BJE6" s="5"/>
      <c r="BJF6" s="5"/>
      <c r="BJG6" s="5"/>
      <c r="BJH6" s="5"/>
      <c r="BJI6" s="5"/>
      <c r="BJJ6" s="5"/>
      <c r="BJK6" s="5"/>
      <c r="BJL6" s="5"/>
      <c r="BJM6" s="5"/>
      <c r="BJN6" s="5"/>
      <c r="BJO6" s="5"/>
      <c r="BJP6" s="5"/>
      <c r="BJQ6" s="5"/>
      <c r="BJR6" s="5"/>
      <c r="BJS6" s="5"/>
      <c r="BJT6" s="5"/>
      <c r="BJU6" s="5"/>
      <c r="BJV6" s="5"/>
      <c r="BJW6" s="5"/>
      <c r="BJX6" s="5"/>
      <c r="BJY6" s="5"/>
      <c r="BJZ6" s="5"/>
      <c r="BKA6" s="5"/>
      <c r="BKB6" s="5"/>
      <c r="BKC6" s="5"/>
      <c r="BKD6" s="5"/>
      <c r="BKE6" s="5"/>
      <c r="BKF6" s="5"/>
      <c r="BKG6" s="5"/>
      <c r="BKH6" s="5"/>
      <c r="BKI6" s="5"/>
      <c r="BKJ6" s="5"/>
      <c r="BKK6" s="5"/>
      <c r="BKL6" s="5"/>
      <c r="BKM6" s="5"/>
      <c r="BKN6" s="5"/>
      <c r="BKO6" s="5"/>
      <c r="BKP6" s="5"/>
      <c r="BKQ6" s="5"/>
      <c r="BKR6" s="5"/>
      <c r="BKS6" s="5"/>
      <c r="BKT6" s="5"/>
      <c r="BKU6" s="5"/>
      <c r="BKV6" s="5"/>
      <c r="BKW6" s="5"/>
      <c r="BKX6" s="5"/>
      <c r="BKY6" s="5"/>
      <c r="BKZ6" s="5"/>
      <c r="BLA6" s="5"/>
      <c r="BLB6" s="5"/>
      <c r="BLC6" s="5"/>
      <c r="BLD6" s="5"/>
      <c r="BLE6" s="5"/>
      <c r="BLF6" s="5"/>
      <c r="BLG6" s="5"/>
      <c r="BLH6" s="5"/>
      <c r="BLI6" s="5"/>
      <c r="BLJ6" s="5"/>
      <c r="BLK6" s="5"/>
      <c r="BLL6" s="5"/>
      <c r="BLM6" s="5"/>
      <c r="BLN6" s="5"/>
      <c r="BLO6" s="5"/>
      <c r="BLP6" s="5"/>
      <c r="BLQ6" s="5"/>
      <c r="BLR6" s="5"/>
      <c r="BLS6" s="5"/>
      <c r="BLT6" s="5"/>
      <c r="BLU6" s="5"/>
      <c r="BLV6" s="5"/>
      <c r="BLW6" s="5"/>
      <c r="BLX6" s="5"/>
      <c r="BLY6" s="5"/>
      <c r="BLZ6" s="5"/>
      <c r="BMA6" s="5"/>
      <c r="BMB6" s="5"/>
      <c r="BMC6" s="5"/>
      <c r="BMD6" s="5"/>
      <c r="BME6" s="5"/>
      <c r="BMF6" s="5"/>
      <c r="BMG6" s="5"/>
      <c r="BMH6" s="5"/>
      <c r="BMI6" s="5"/>
      <c r="BMJ6" s="5"/>
      <c r="BMK6" s="5"/>
      <c r="BML6" s="5"/>
      <c r="BMM6" s="5"/>
      <c r="BMN6" s="5"/>
      <c r="BMO6" s="5"/>
      <c r="BMP6" s="5"/>
      <c r="BMQ6" s="5"/>
      <c r="BMR6" s="5"/>
      <c r="BMS6" s="5"/>
      <c r="BMT6" s="5"/>
      <c r="BMU6" s="5"/>
      <c r="BMV6" s="5"/>
      <c r="BMW6" s="5"/>
      <c r="BMX6" s="5"/>
      <c r="BMY6" s="5"/>
      <c r="BMZ6" s="5"/>
      <c r="BNA6" s="5"/>
      <c r="BNB6" s="5"/>
      <c r="BNC6" s="5"/>
      <c r="BND6" s="5"/>
      <c r="BNE6" s="5"/>
      <c r="BNF6" s="5"/>
      <c r="BNG6" s="5"/>
      <c r="BNH6" s="5"/>
      <c r="BNI6" s="5"/>
      <c r="BNJ6" s="5"/>
      <c r="BNK6" s="5"/>
      <c r="BNL6" s="5"/>
      <c r="BNM6" s="5"/>
      <c r="BNN6" s="5"/>
      <c r="BNO6" s="5"/>
      <c r="BNP6" s="5"/>
      <c r="BNQ6" s="5"/>
      <c r="BNR6" s="5"/>
      <c r="BNS6" s="5"/>
      <c r="BNT6" s="5"/>
      <c r="BNU6" s="5"/>
      <c r="BNV6" s="5"/>
      <c r="BNW6" s="5"/>
      <c r="BNX6" s="5"/>
      <c r="BNY6" s="5"/>
      <c r="BNZ6" s="5"/>
      <c r="BOA6" s="5"/>
      <c r="BOB6" s="5"/>
      <c r="BOC6" s="5"/>
      <c r="BOD6" s="5"/>
      <c r="BOE6" s="5"/>
      <c r="BOF6" s="5"/>
      <c r="BOG6" s="5"/>
      <c r="BOH6" s="5"/>
      <c r="BOI6" s="5"/>
      <c r="BOJ6" s="5"/>
      <c r="BOK6" s="5"/>
      <c r="BOL6" s="5"/>
      <c r="BOM6" s="5"/>
      <c r="BON6" s="5"/>
      <c r="BOO6" s="5"/>
      <c r="BOP6" s="5"/>
      <c r="BOQ6" s="5"/>
      <c r="BOR6" s="5"/>
      <c r="BOS6" s="5"/>
      <c r="BOT6" s="5"/>
      <c r="BOU6" s="5"/>
      <c r="BOV6" s="5"/>
      <c r="BOW6" s="5"/>
      <c r="BOX6" s="5"/>
      <c r="BOY6" s="5"/>
      <c r="BOZ6" s="5"/>
      <c r="BPA6" s="5"/>
      <c r="BPB6" s="5"/>
      <c r="BPC6" s="5"/>
      <c r="BPD6" s="5"/>
      <c r="BPE6" s="5"/>
      <c r="BPF6" s="5"/>
      <c r="BPG6" s="5"/>
      <c r="BPH6" s="5"/>
      <c r="BPI6" s="5"/>
      <c r="BPJ6" s="5"/>
      <c r="BPK6" s="5"/>
      <c r="BPL6" s="5"/>
      <c r="BPM6" s="5"/>
      <c r="BPN6" s="5"/>
      <c r="BPO6" s="5"/>
      <c r="BPP6" s="5"/>
      <c r="BPQ6" s="5"/>
      <c r="BPR6" s="5"/>
      <c r="BPS6" s="5"/>
      <c r="BPT6" s="5"/>
      <c r="BPU6" s="5"/>
      <c r="BPV6" s="5"/>
      <c r="BPW6" s="5"/>
      <c r="BPX6" s="5"/>
      <c r="BPY6" s="5"/>
      <c r="BPZ6" s="5"/>
      <c r="BQA6" s="5"/>
      <c r="BQB6" s="5"/>
      <c r="BQC6" s="5"/>
      <c r="BQD6" s="5"/>
      <c r="BQE6" s="5"/>
      <c r="BQF6" s="5"/>
      <c r="BQG6" s="5"/>
      <c r="BQH6" s="5"/>
      <c r="BQI6" s="5"/>
      <c r="BQJ6" s="5"/>
      <c r="BQK6" s="5"/>
      <c r="BQL6" s="5"/>
      <c r="BQM6" s="5"/>
      <c r="BQN6" s="5"/>
      <c r="BQO6" s="5"/>
      <c r="BQP6" s="5"/>
      <c r="BQQ6" s="5"/>
      <c r="BQR6" s="5"/>
      <c r="BQS6" s="5"/>
      <c r="BQT6" s="5"/>
      <c r="BQU6" s="5"/>
      <c r="BQV6" s="5"/>
      <c r="BQW6" s="5"/>
      <c r="BQX6" s="5"/>
      <c r="BQY6" s="5"/>
      <c r="BQZ6" s="5"/>
      <c r="BRA6" s="5"/>
      <c r="BRB6" s="5"/>
      <c r="BRC6" s="5"/>
      <c r="BRD6" s="5"/>
      <c r="BRE6" s="5"/>
      <c r="BRF6" s="5"/>
      <c r="BRG6" s="5"/>
      <c r="BRH6" s="5"/>
      <c r="BRI6" s="5"/>
      <c r="BRJ6" s="5"/>
      <c r="BRK6" s="5"/>
      <c r="BRL6" s="5"/>
      <c r="BRM6" s="5"/>
      <c r="BRN6" s="5"/>
      <c r="BRO6" s="5"/>
      <c r="BRP6" s="5"/>
      <c r="BRQ6" s="5"/>
      <c r="BRR6" s="5"/>
      <c r="BRS6" s="5"/>
      <c r="BRT6" s="5"/>
      <c r="BRU6" s="5"/>
      <c r="BRV6" s="5"/>
      <c r="BRW6" s="5"/>
      <c r="BRX6" s="5"/>
      <c r="BRY6" s="5"/>
      <c r="BRZ6" s="5"/>
      <c r="BSA6" s="5"/>
      <c r="BSB6" s="5"/>
      <c r="BSC6" s="5"/>
      <c r="BSD6" s="5"/>
      <c r="BSE6" s="5"/>
      <c r="BSF6" s="5"/>
      <c r="BSG6" s="5"/>
      <c r="BSH6" s="5"/>
      <c r="BSI6" s="5"/>
      <c r="BSJ6" s="5"/>
      <c r="BSK6" s="5"/>
      <c r="BSL6" s="5"/>
      <c r="BSM6" s="5"/>
      <c r="BSN6" s="5"/>
      <c r="BSO6" s="5"/>
      <c r="BSP6" s="5"/>
      <c r="BSQ6" s="5"/>
      <c r="BSR6" s="5"/>
      <c r="BSS6" s="5"/>
      <c r="BST6" s="5"/>
      <c r="BSU6" s="5"/>
      <c r="BSV6" s="5"/>
      <c r="BSW6" s="5"/>
      <c r="BSX6" s="5"/>
      <c r="BSY6" s="5"/>
      <c r="BSZ6" s="5"/>
      <c r="BTA6" s="5"/>
      <c r="BTB6" s="5"/>
      <c r="BTC6" s="5"/>
      <c r="BTD6" s="5"/>
      <c r="BTE6" s="5"/>
      <c r="BTF6" s="5"/>
      <c r="BTG6" s="5"/>
      <c r="BTH6" s="5"/>
      <c r="BTI6" s="5"/>
      <c r="BTJ6" s="5"/>
      <c r="BTK6" s="5"/>
      <c r="BTL6" s="5"/>
      <c r="BTM6" s="5"/>
      <c r="BTN6" s="5"/>
      <c r="BTO6" s="5"/>
      <c r="BTP6" s="5"/>
      <c r="BTQ6" s="5"/>
      <c r="BTR6" s="5"/>
      <c r="BTS6" s="5"/>
      <c r="BTT6" s="5"/>
      <c r="BTU6" s="5"/>
      <c r="BTV6" s="5"/>
      <c r="BTW6" s="5"/>
      <c r="BTX6" s="5"/>
      <c r="BTY6" s="5"/>
      <c r="BTZ6" s="5"/>
      <c r="BUA6" s="5"/>
      <c r="BUB6" s="5"/>
      <c r="BUC6" s="5"/>
      <c r="BUD6" s="5"/>
      <c r="BUE6" s="5"/>
      <c r="BUF6" s="5"/>
      <c r="BUG6" s="5"/>
      <c r="BUH6" s="5"/>
      <c r="BUI6" s="5"/>
      <c r="BUJ6" s="5"/>
      <c r="BUK6" s="5"/>
      <c r="BUL6" s="5"/>
      <c r="BUM6" s="5"/>
      <c r="BUN6" s="5"/>
      <c r="BUO6" s="5"/>
      <c r="BUP6" s="5"/>
      <c r="BUQ6" s="5"/>
      <c r="BUR6" s="5"/>
      <c r="BUS6" s="5"/>
      <c r="BUT6" s="5"/>
      <c r="BUU6" s="5"/>
      <c r="BUV6" s="5"/>
      <c r="BUW6" s="5"/>
      <c r="BUX6" s="5"/>
      <c r="BUY6" s="5"/>
      <c r="BUZ6" s="5"/>
      <c r="BVA6" s="5"/>
      <c r="BVB6" s="5"/>
      <c r="BVC6" s="5"/>
      <c r="BVD6" s="5"/>
      <c r="BVE6" s="5"/>
      <c r="BVF6" s="5"/>
      <c r="BVG6" s="5"/>
      <c r="BVH6" s="5"/>
      <c r="BVI6" s="5"/>
      <c r="BVJ6" s="5"/>
      <c r="BVK6" s="5"/>
      <c r="BVL6" s="5"/>
      <c r="BVM6" s="5"/>
      <c r="BVN6" s="5"/>
      <c r="BVO6" s="5"/>
      <c r="BVP6" s="5"/>
      <c r="BVQ6" s="5"/>
      <c r="BVR6" s="5"/>
      <c r="BVS6" s="5"/>
      <c r="BVT6" s="5"/>
      <c r="BVU6" s="5"/>
      <c r="BVV6" s="5"/>
      <c r="BVW6" s="5"/>
      <c r="BVX6" s="5"/>
      <c r="BVY6" s="5"/>
      <c r="BVZ6" s="5"/>
      <c r="BWA6" s="5"/>
      <c r="BWB6" s="5"/>
      <c r="BWC6" s="5"/>
      <c r="BWD6" s="5"/>
      <c r="BWE6" s="5"/>
      <c r="BWF6" s="5"/>
      <c r="BWG6" s="5"/>
      <c r="BWH6" s="5"/>
      <c r="BWI6" s="5"/>
      <c r="BWJ6" s="5"/>
      <c r="BWK6" s="5"/>
      <c r="BWL6" s="5"/>
      <c r="BWM6" s="5"/>
      <c r="BWN6" s="5"/>
      <c r="BWO6" s="5"/>
      <c r="BWP6" s="5"/>
      <c r="BWQ6" s="5"/>
      <c r="BWR6" s="5"/>
      <c r="BWS6" s="5"/>
      <c r="BWT6" s="5"/>
      <c r="BWU6" s="5"/>
      <c r="BWV6" s="5"/>
      <c r="BWW6" s="5"/>
      <c r="BWX6" s="5"/>
      <c r="BWY6" s="5"/>
      <c r="BWZ6" s="5"/>
      <c r="BXA6" s="5"/>
      <c r="BXB6" s="5"/>
      <c r="BXC6" s="5"/>
      <c r="BXD6" s="5"/>
      <c r="BXE6" s="5"/>
      <c r="BXF6" s="5"/>
      <c r="BXG6" s="5"/>
      <c r="BXH6" s="5"/>
      <c r="BXI6" s="5"/>
      <c r="BXJ6" s="5"/>
      <c r="BXK6" s="5"/>
      <c r="BXL6" s="5"/>
      <c r="BXM6" s="5"/>
      <c r="BXN6" s="5"/>
      <c r="BXO6" s="5"/>
      <c r="BXP6" s="5"/>
      <c r="BXQ6" s="5"/>
      <c r="BXR6" s="5"/>
      <c r="BXS6" s="5"/>
      <c r="BXT6" s="5"/>
      <c r="BXU6" s="5"/>
      <c r="BXV6" s="5"/>
      <c r="BXW6" s="5"/>
      <c r="BXX6" s="5"/>
      <c r="BXY6" s="5"/>
      <c r="BXZ6" s="5"/>
      <c r="BYA6" s="5"/>
      <c r="BYB6" s="5"/>
      <c r="BYC6" s="5"/>
      <c r="BYD6" s="5"/>
      <c r="BYE6" s="5"/>
      <c r="BYF6" s="5"/>
      <c r="BYG6" s="5"/>
      <c r="BYH6" s="5"/>
      <c r="BYI6" s="5"/>
      <c r="BYJ6" s="5"/>
      <c r="BYK6" s="5"/>
      <c r="BYL6" s="5"/>
      <c r="BYM6" s="5"/>
      <c r="BYN6" s="5"/>
      <c r="BYO6" s="5"/>
      <c r="BYP6" s="5"/>
      <c r="BYQ6" s="5"/>
      <c r="BYR6" s="5"/>
      <c r="BYS6" s="5"/>
      <c r="BYT6" s="5"/>
      <c r="BYU6" s="5"/>
      <c r="BYV6" s="5"/>
      <c r="BYW6" s="5"/>
      <c r="BYX6" s="5"/>
      <c r="BYY6" s="5"/>
      <c r="BYZ6" s="5"/>
      <c r="BZA6" s="5"/>
      <c r="BZB6" s="5"/>
      <c r="BZC6" s="5"/>
      <c r="BZD6" s="5"/>
      <c r="BZE6" s="5"/>
      <c r="BZF6" s="5"/>
      <c r="BZG6" s="5"/>
      <c r="BZH6" s="5"/>
      <c r="BZI6" s="5"/>
      <c r="BZJ6" s="5"/>
      <c r="BZK6" s="5"/>
      <c r="BZL6" s="5"/>
      <c r="BZM6" s="5"/>
      <c r="BZN6" s="5"/>
      <c r="BZO6" s="5"/>
      <c r="BZP6" s="5"/>
      <c r="BZQ6" s="5"/>
      <c r="BZR6" s="5"/>
      <c r="BZS6" s="5"/>
      <c r="BZT6" s="5"/>
      <c r="BZU6" s="5"/>
      <c r="BZV6" s="5"/>
      <c r="BZW6" s="5"/>
      <c r="BZX6" s="5"/>
      <c r="BZY6" s="5"/>
      <c r="BZZ6" s="5"/>
      <c r="CAA6" s="5"/>
      <c r="CAB6" s="5"/>
      <c r="CAC6" s="5"/>
      <c r="CAD6" s="5"/>
      <c r="CAE6" s="5"/>
      <c r="CAF6" s="5"/>
      <c r="CAG6" s="5"/>
      <c r="CAH6" s="5"/>
      <c r="CAI6" s="5"/>
      <c r="CAJ6" s="5"/>
      <c r="CAK6" s="5"/>
      <c r="CAL6" s="5"/>
      <c r="CAM6" s="5"/>
      <c r="CAN6" s="5"/>
      <c r="CAO6" s="5"/>
      <c r="CAP6" s="5"/>
      <c r="CAQ6" s="5"/>
      <c r="CAR6" s="5"/>
      <c r="CAS6" s="5"/>
      <c r="CAT6" s="5"/>
      <c r="CAU6" s="5"/>
      <c r="CAV6" s="5"/>
      <c r="CAW6" s="5"/>
      <c r="CAX6" s="5"/>
      <c r="CAY6" s="5"/>
      <c r="CAZ6" s="5"/>
      <c r="CBA6" s="5"/>
      <c r="CBB6" s="5"/>
      <c r="CBC6" s="5"/>
      <c r="CBD6" s="5"/>
      <c r="CBE6" s="5"/>
      <c r="CBF6" s="5"/>
      <c r="CBG6" s="5"/>
      <c r="CBH6" s="5"/>
      <c r="CBI6" s="5"/>
      <c r="CBJ6" s="5"/>
      <c r="CBK6" s="5"/>
      <c r="CBL6" s="5"/>
      <c r="CBM6" s="5"/>
      <c r="CBN6" s="5"/>
      <c r="CBO6" s="5"/>
      <c r="CBP6" s="5"/>
      <c r="CBQ6" s="5"/>
      <c r="CBR6" s="5"/>
      <c r="CBS6" s="5"/>
      <c r="CBT6" s="5"/>
      <c r="CBU6" s="5"/>
      <c r="CBV6" s="5"/>
      <c r="CBW6" s="5"/>
      <c r="CBX6" s="5"/>
      <c r="CBY6" s="5"/>
      <c r="CBZ6" s="5"/>
      <c r="CCA6" s="5"/>
      <c r="CCB6" s="5"/>
      <c r="CCC6" s="5"/>
      <c r="CCD6" s="5"/>
      <c r="CCE6" s="5"/>
      <c r="CCF6" s="5"/>
      <c r="CCG6" s="5"/>
      <c r="CCH6" s="5"/>
      <c r="CCI6" s="5"/>
      <c r="CCJ6" s="5"/>
      <c r="CCK6" s="5"/>
      <c r="CCL6" s="5"/>
      <c r="CCM6" s="5"/>
      <c r="CCN6" s="5"/>
      <c r="CCO6" s="5"/>
      <c r="CCP6" s="5"/>
      <c r="CCQ6" s="5"/>
      <c r="CCR6" s="5"/>
      <c r="CCS6" s="5"/>
      <c r="CCT6" s="5"/>
      <c r="CCU6" s="5"/>
      <c r="CCV6" s="5"/>
      <c r="CCW6" s="5"/>
      <c r="CCX6" s="5"/>
      <c r="CCY6" s="5"/>
      <c r="CCZ6" s="5"/>
      <c r="CDA6" s="5"/>
      <c r="CDB6" s="5"/>
      <c r="CDC6" s="5"/>
      <c r="CDD6" s="5"/>
      <c r="CDE6" s="5"/>
      <c r="CDF6" s="5"/>
      <c r="CDG6" s="5"/>
      <c r="CDH6" s="5"/>
      <c r="CDI6" s="5"/>
      <c r="CDJ6" s="5"/>
      <c r="CDK6" s="5"/>
      <c r="CDL6" s="5"/>
      <c r="CDM6" s="5"/>
      <c r="CDN6" s="5"/>
      <c r="CDO6" s="5"/>
      <c r="CDP6" s="5"/>
      <c r="CDQ6" s="5"/>
      <c r="CDR6" s="5"/>
      <c r="CDS6" s="5"/>
      <c r="CDT6" s="5"/>
      <c r="CDU6" s="5"/>
      <c r="CDV6" s="5"/>
      <c r="CDW6" s="5"/>
      <c r="CDX6" s="5"/>
      <c r="CDY6" s="5"/>
      <c r="CDZ6" s="5"/>
      <c r="CEA6" s="5"/>
      <c r="CEB6" s="5"/>
      <c r="CEC6" s="5"/>
      <c r="CED6" s="5"/>
      <c r="CEE6" s="5"/>
      <c r="CEF6" s="5"/>
      <c r="CEG6" s="5"/>
      <c r="CEH6" s="5"/>
      <c r="CEI6" s="5"/>
      <c r="CEJ6" s="5"/>
      <c r="CEK6" s="5"/>
      <c r="CEL6" s="5"/>
      <c r="CEM6" s="5"/>
      <c r="CEN6" s="5"/>
      <c r="CEO6" s="5"/>
      <c r="CEP6" s="5"/>
      <c r="CEQ6" s="5"/>
      <c r="CER6" s="5"/>
      <c r="CES6" s="5"/>
      <c r="CET6" s="5"/>
      <c r="CEU6" s="5"/>
      <c r="CEV6" s="5"/>
      <c r="CEW6" s="5"/>
      <c r="CEX6" s="5"/>
      <c r="CEY6" s="5"/>
      <c r="CEZ6" s="5"/>
      <c r="CFA6" s="5"/>
      <c r="CFB6" s="5"/>
      <c r="CFC6" s="5"/>
      <c r="CFD6" s="5"/>
      <c r="CFE6" s="5"/>
      <c r="CFF6" s="5"/>
      <c r="CFG6" s="5"/>
      <c r="CFH6" s="5"/>
      <c r="CFI6" s="5"/>
      <c r="CFJ6" s="5"/>
      <c r="CFK6" s="5"/>
      <c r="CFL6" s="5"/>
      <c r="CFM6" s="5"/>
      <c r="CFN6" s="5"/>
      <c r="CFO6" s="5"/>
      <c r="CFP6" s="5"/>
      <c r="CFQ6" s="5"/>
      <c r="CFR6" s="5"/>
      <c r="CFS6" s="5"/>
      <c r="CFT6" s="5"/>
      <c r="CFU6" s="5"/>
      <c r="CFV6" s="5"/>
      <c r="CFW6" s="5"/>
      <c r="CFX6" s="5"/>
      <c r="CFY6" s="5"/>
      <c r="CFZ6" s="5"/>
      <c r="CGA6" s="5"/>
      <c r="CGB6" s="5"/>
      <c r="CGC6" s="5"/>
      <c r="CGD6" s="5"/>
      <c r="CGE6" s="5"/>
      <c r="CGF6" s="5"/>
      <c r="CGG6" s="5"/>
      <c r="CGH6" s="5"/>
      <c r="CGI6" s="5"/>
      <c r="CGJ6" s="5"/>
      <c r="CGK6" s="5"/>
      <c r="CGL6" s="5"/>
      <c r="CGM6" s="5"/>
      <c r="CGN6" s="5"/>
      <c r="CGO6" s="5"/>
      <c r="CGP6" s="5"/>
      <c r="CGQ6" s="5"/>
      <c r="CGR6" s="5"/>
      <c r="CGS6" s="5"/>
      <c r="CGT6" s="5"/>
      <c r="CGU6" s="5"/>
      <c r="CGV6" s="5"/>
      <c r="CGW6" s="5"/>
      <c r="CGX6" s="5"/>
      <c r="CGY6" s="5"/>
      <c r="CGZ6" s="5"/>
      <c r="CHA6" s="5"/>
      <c r="CHB6" s="5"/>
      <c r="CHC6" s="5"/>
      <c r="CHD6" s="5"/>
      <c r="CHE6" s="5"/>
      <c r="CHF6" s="5"/>
      <c r="CHG6" s="5"/>
      <c r="CHH6" s="5"/>
      <c r="CHI6" s="5"/>
      <c r="CHJ6" s="5"/>
      <c r="CHK6" s="5"/>
      <c r="CHL6" s="5"/>
      <c r="CHM6" s="5"/>
      <c r="CHN6" s="5"/>
      <c r="CHO6" s="5"/>
      <c r="CHP6" s="5"/>
      <c r="CHQ6" s="5"/>
      <c r="CHR6" s="5"/>
      <c r="CHS6" s="5"/>
      <c r="CHT6" s="5"/>
      <c r="CHU6" s="5"/>
      <c r="CHV6" s="5"/>
      <c r="CHW6" s="5"/>
      <c r="CHX6" s="5"/>
      <c r="CHY6" s="5"/>
      <c r="CHZ6" s="5"/>
      <c r="CIA6" s="5"/>
      <c r="CIB6" s="5"/>
      <c r="CIC6" s="5"/>
      <c r="CID6" s="5"/>
      <c r="CIE6" s="5"/>
      <c r="CIF6" s="5"/>
      <c r="CIG6" s="5"/>
      <c r="CIH6" s="5"/>
      <c r="CII6" s="5"/>
      <c r="CIJ6" s="5"/>
      <c r="CIK6" s="5"/>
      <c r="CIL6" s="5"/>
      <c r="CIM6" s="5"/>
      <c r="CIN6" s="5"/>
      <c r="CIO6" s="5"/>
      <c r="CIP6" s="5"/>
      <c r="CIQ6" s="5"/>
      <c r="CIR6" s="5"/>
      <c r="CIS6" s="5"/>
      <c r="CIT6" s="5"/>
      <c r="CIU6" s="5"/>
      <c r="CIV6" s="5"/>
      <c r="CIW6" s="5"/>
      <c r="CIX6" s="5"/>
      <c r="CIY6" s="5"/>
      <c r="CIZ6" s="5"/>
      <c r="CJA6" s="5"/>
      <c r="CJB6" s="5"/>
      <c r="CJC6" s="5"/>
      <c r="CJD6" s="5"/>
      <c r="CJE6" s="5"/>
      <c r="CJF6" s="5"/>
      <c r="CJG6" s="5"/>
      <c r="CJH6" s="5"/>
      <c r="CJI6" s="5"/>
      <c r="CJJ6" s="5"/>
      <c r="CJK6" s="5"/>
      <c r="CJL6" s="5"/>
      <c r="CJM6" s="5"/>
      <c r="CJN6" s="5"/>
      <c r="CJO6" s="5"/>
      <c r="CJP6" s="5"/>
      <c r="CJQ6" s="5"/>
      <c r="CJR6" s="5"/>
      <c r="CJS6" s="5"/>
      <c r="CJT6" s="5"/>
      <c r="CJU6" s="5"/>
      <c r="CJV6" s="5"/>
      <c r="CJW6" s="5"/>
      <c r="CJX6" s="5"/>
      <c r="CJY6" s="5"/>
      <c r="CJZ6" s="5"/>
      <c r="CKA6" s="5"/>
      <c r="CKB6" s="5"/>
      <c r="CKC6" s="5"/>
      <c r="CKD6" s="5"/>
      <c r="CKE6" s="5"/>
      <c r="CKF6" s="5"/>
      <c r="CKG6" s="5"/>
      <c r="CKH6" s="5"/>
      <c r="CKI6" s="5"/>
      <c r="CKJ6" s="5"/>
      <c r="CKK6" s="5"/>
      <c r="CKL6" s="5"/>
      <c r="CKM6" s="5"/>
      <c r="CKN6" s="5"/>
      <c r="CKO6" s="5"/>
      <c r="CKP6" s="5"/>
      <c r="CKQ6" s="5"/>
      <c r="CKR6" s="5"/>
      <c r="CKS6" s="5"/>
      <c r="CKT6" s="5"/>
      <c r="CKU6" s="5"/>
      <c r="CKV6" s="5"/>
      <c r="CKW6" s="5"/>
      <c r="CKX6" s="5"/>
      <c r="CKY6" s="5"/>
      <c r="CKZ6" s="5"/>
      <c r="CLA6" s="5"/>
      <c r="CLB6" s="5"/>
      <c r="CLC6" s="5"/>
      <c r="CLD6" s="5"/>
      <c r="CLE6" s="5"/>
      <c r="CLF6" s="5"/>
      <c r="CLG6" s="5"/>
      <c r="CLH6" s="5"/>
      <c r="CLI6" s="5"/>
      <c r="CLJ6" s="5"/>
      <c r="CLK6" s="5"/>
      <c r="CLL6" s="5"/>
      <c r="CLM6" s="5"/>
      <c r="CLN6" s="5"/>
      <c r="CLO6" s="5"/>
      <c r="CLP6" s="5"/>
      <c r="CLQ6" s="5"/>
      <c r="CLR6" s="5"/>
      <c r="CLS6" s="5"/>
      <c r="CLT6" s="5"/>
      <c r="CLU6" s="5"/>
      <c r="CLV6" s="5"/>
      <c r="CLW6" s="5"/>
      <c r="CLX6" s="5"/>
      <c r="CLY6" s="5"/>
      <c r="CLZ6" s="5"/>
      <c r="CMA6" s="5"/>
      <c r="CMB6" s="5"/>
      <c r="CMC6" s="5"/>
      <c r="CMD6" s="5"/>
      <c r="CME6" s="5"/>
      <c r="CMF6" s="5"/>
      <c r="CMG6" s="5"/>
      <c r="CMH6" s="5"/>
      <c r="CMI6" s="5"/>
      <c r="CMJ6" s="5"/>
      <c r="CMK6" s="5"/>
      <c r="CML6" s="5"/>
      <c r="CMM6" s="5"/>
      <c r="CMN6" s="5"/>
      <c r="CMO6" s="5"/>
      <c r="CMP6" s="5"/>
      <c r="CMQ6" s="5"/>
      <c r="CMR6" s="5"/>
      <c r="CMS6" s="5"/>
      <c r="CMT6" s="5"/>
      <c r="CMU6" s="5"/>
      <c r="CMV6" s="5"/>
      <c r="CMW6" s="5"/>
      <c r="CMX6" s="5"/>
      <c r="CMY6" s="5"/>
      <c r="CMZ6" s="5"/>
      <c r="CNA6" s="5"/>
      <c r="CNB6" s="5"/>
      <c r="CNC6" s="5"/>
      <c r="CND6" s="5"/>
      <c r="CNE6" s="5"/>
      <c r="CNF6" s="5"/>
      <c r="CNG6" s="5"/>
      <c r="CNH6" s="5"/>
      <c r="CNI6" s="5"/>
      <c r="CNJ6" s="5"/>
      <c r="CNK6" s="5"/>
      <c r="CNL6" s="5"/>
      <c r="CNM6" s="5"/>
      <c r="CNN6" s="5"/>
      <c r="CNO6" s="5"/>
      <c r="CNP6" s="5"/>
      <c r="CNQ6" s="5"/>
      <c r="CNR6" s="5"/>
      <c r="CNS6" s="5"/>
      <c r="CNT6" s="5"/>
      <c r="CNU6" s="5"/>
      <c r="CNV6" s="5"/>
      <c r="CNW6" s="5"/>
      <c r="CNX6" s="5"/>
      <c r="CNY6" s="5"/>
      <c r="CNZ6" s="5"/>
      <c r="COA6" s="5"/>
      <c r="COB6" s="5"/>
      <c r="COC6" s="5"/>
      <c r="COD6" s="5"/>
      <c r="COE6" s="5"/>
      <c r="COF6" s="5"/>
      <c r="COG6" s="5"/>
      <c r="COH6" s="5"/>
      <c r="COI6" s="5"/>
      <c r="COJ6" s="5"/>
      <c r="COK6" s="5"/>
      <c r="COL6" s="5"/>
      <c r="COM6" s="5"/>
      <c r="CON6" s="5"/>
      <c r="COO6" s="5"/>
      <c r="COP6" s="5"/>
      <c r="COQ6" s="5"/>
      <c r="COR6" s="5"/>
      <c r="COS6" s="5"/>
      <c r="COT6" s="5"/>
      <c r="COU6" s="5"/>
      <c r="COV6" s="5"/>
      <c r="COW6" s="5"/>
      <c r="COX6" s="5"/>
      <c r="COY6" s="5"/>
      <c r="COZ6" s="5"/>
      <c r="CPA6" s="5"/>
      <c r="CPB6" s="5"/>
      <c r="CPC6" s="5"/>
      <c r="CPD6" s="5"/>
      <c r="CPE6" s="5"/>
      <c r="CPF6" s="5"/>
      <c r="CPG6" s="5"/>
      <c r="CPH6" s="5"/>
      <c r="CPI6" s="5"/>
      <c r="CPJ6" s="5"/>
      <c r="CPK6" s="5"/>
      <c r="CPL6" s="5"/>
      <c r="CPM6" s="5"/>
      <c r="CPN6" s="5"/>
      <c r="CPO6" s="5"/>
      <c r="CPP6" s="5"/>
      <c r="CPQ6" s="5"/>
      <c r="CPR6" s="5"/>
      <c r="CPS6" s="5"/>
      <c r="CPT6" s="5"/>
      <c r="CPU6" s="5"/>
      <c r="CPV6" s="5"/>
      <c r="CPW6" s="5"/>
      <c r="CPX6" s="5"/>
      <c r="CPY6" s="5"/>
      <c r="CPZ6" s="5"/>
      <c r="CQA6" s="5"/>
      <c r="CQB6" s="5"/>
      <c r="CQC6" s="5"/>
      <c r="CQD6" s="5"/>
      <c r="CQE6" s="5"/>
      <c r="CQF6" s="5"/>
      <c r="CQG6" s="5"/>
      <c r="CQH6" s="5"/>
      <c r="CQI6" s="5"/>
      <c r="CQJ6" s="5"/>
      <c r="CQK6" s="5"/>
      <c r="CQL6" s="5"/>
      <c r="CQM6" s="5"/>
      <c r="CQN6" s="5"/>
      <c r="CQO6" s="5"/>
      <c r="CQP6" s="5"/>
      <c r="CQQ6" s="5"/>
      <c r="CQR6" s="5"/>
      <c r="CQS6" s="5"/>
      <c r="CQT6" s="5"/>
      <c r="CQU6" s="5"/>
      <c r="CQV6" s="5"/>
      <c r="CQW6" s="5"/>
      <c r="CQX6" s="5"/>
      <c r="CQY6" s="5"/>
      <c r="CQZ6" s="5"/>
      <c r="CRA6" s="5"/>
      <c r="CRB6" s="5"/>
      <c r="CRC6" s="5"/>
      <c r="CRD6" s="5"/>
      <c r="CRE6" s="5"/>
      <c r="CRF6" s="5"/>
      <c r="CRG6" s="5"/>
      <c r="CRH6" s="5"/>
      <c r="CRI6" s="5"/>
      <c r="CRJ6" s="5"/>
      <c r="CRK6" s="5"/>
      <c r="CRL6" s="5"/>
      <c r="CRM6" s="5"/>
      <c r="CRN6" s="5"/>
      <c r="CRO6" s="5"/>
      <c r="CRP6" s="5"/>
      <c r="CRQ6" s="5"/>
      <c r="CRR6" s="5"/>
      <c r="CRS6" s="5"/>
      <c r="CRT6" s="5"/>
      <c r="CRU6" s="5"/>
      <c r="CRV6" s="5"/>
      <c r="CRW6" s="5"/>
      <c r="CRX6" s="5"/>
      <c r="CRY6" s="5"/>
      <c r="CRZ6" s="5"/>
      <c r="CSA6" s="5"/>
      <c r="CSB6" s="5"/>
      <c r="CSC6" s="5"/>
      <c r="CSD6" s="5"/>
      <c r="CSE6" s="5"/>
      <c r="CSF6" s="5"/>
      <c r="CSG6" s="5"/>
      <c r="CSH6" s="5"/>
      <c r="CSI6" s="5"/>
      <c r="CSJ6" s="5"/>
      <c r="CSK6" s="5"/>
      <c r="CSL6" s="5"/>
      <c r="CSM6" s="5"/>
      <c r="CSN6" s="5"/>
      <c r="CSO6" s="5"/>
      <c r="CSP6" s="5"/>
      <c r="CSQ6" s="5"/>
      <c r="CSR6" s="5"/>
      <c r="CSS6" s="5"/>
      <c r="CST6" s="5"/>
      <c r="CSU6" s="5"/>
      <c r="CSV6" s="5"/>
      <c r="CSW6" s="5"/>
      <c r="CSX6" s="5"/>
      <c r="CSY6" s="5"/>
      <c r="CSZ6" s="5"/>
      <c r="CTA6" s="5"/>
      <c r="CTB6" s="5"/>
      <c r="CTC6" s="5"/>
      <c r="CTD6" s="5"/>
      <c r="CTE6" s="5"/>
      <c r="CTF6" s="5"/>
      <c r="CTG6" s="5"/>
      <c r="CTH6" s="5"/>
      <c r="CTI6" s="5"/>
      <c r="CTJ6" s="5"/>
      <c r="CTK6" s="5"/>
      <c r="CTL6" s="5"/>
      <c r="CTM6" s="5"/>
      <c r="CTN6" s="5"/>
      <c r="CTO6" s="5"/>
      <c r="CTP6" s="5"/>
      <c r="CTQ6" s="5"/>
      <c r="CTR6" s="5"/>
      <c r="CTS6" s="5"/>
      <c r="CTT6" s="5"/>
      <c r="CTU6" s="5"/>
      <c r="CTV6" s="5"/>
      <c r="CTW6" s="5"/>
      <c r="CTX6" s="5"/>
      <c r="CTY6" s="5"/>
      <c r="CTZ6" s="5"/>
      <c r="CUA6" s="5"/>
      <c r="CUB6" s="5"/>
      <c r="CUC6" s="5"/>
      <c r="CUD6" s="5"/>
      <c r="CUE6" s="5"/>
      <c r="CUF6" s="5"/>
      <c r="CUG6" s="5"/>
      <c r="CUH6" s="5"/>
      <c r="CUI6" s="5"/>
      <c r="CUJ6" s="5"/>
      <c r="CUK6" s="5"/>
      <c r="CUL6" s="5"/>
      <c r="CUM6" s="5"/>
      <c r="CUN6" s="5"/>
      <c r="CUO6" s="5"/>
      <c r="CUP6" s="5"/>
      <c r="CUQ6" s="5"/>
      <c r="CUR6" s="5"/>
      <c r="CUS6" s="5"/>
      <c r="CUT6" s="5"/>
      <c r="CUU6" s="5"/>
      <c r="CUV6" s="5"/>
      <c r="CUW6" s="5"/>
      <c r="CUX6" s="5"/>
      <c r="CUY6" s="5"/>
      <c r="CUZ6" s="5"/>
      <c r="CVA6" s="5"/>
      <c r="CVB6" s="5"/>
      <c r="CVC6" s="5"/>
      <c r="CVD6" s="5"/>
      <c r="CVE6" s="5"/>
      <c r="CVF6" s="5"/>
      <c r="CVG6" s="5"/>
      <c r="CVH6" s="5"/>
      <c r="CVI6" s="5"/>
      <c r="CVJ6" s="5"/>
      <c r="CVK6" s="5"/>
      <c r="CVL6" s="5"/>
      <c r="CVM6" s="5"/>
      <c r="CVN6" s="5"/>
      <c r="CVO6" s="5"/>
      <c r="CVP6" s="5"/>
      <c r="CVQ6" s="5"/>
      <c r="CVR6" s="5"/>
      <c r="CVS6" s="5"/>
      <c r="CVT6" s="5"/>
      <c r="CVU6" s="5"/>
      <c r="CVV6" s="5"/>
      <c r="CVW6" s="5"/>
      <c r="CVX6" s="5"/>
      <c r="CVY6" s="5"/>
      <c r="CVZ6" s="5"/>
      <c r="CWA6" s="5"/>
      <c r="CWB6" s="5"/>
      <c r="CWC6" s="5"/>
      <c r="CWD6" s="5"/>
      <c r="CWE6" s="5"/>
      <c r="CWF6" s="5"/>
      <c r="CWG6" s="5"/>
      <c r="CWH6" s="5"/>
      <c r="CWI6" s="5"/>
      <c r="CWJ6" s="5"/>
      <c r="CWK6" s="5"/>
      <c r="CWL6" s="5"/>
      <c r="CWM6" s="5"/>
      <c r="CWN6" s="5"/>
      <c r="CWO6" s="5"/>
      <c r="CWP6" s="5"/>
      <c r="CWQ6" s="5"/>
      <c r="CWR6" s="5"/>
      <c r="CWS6" s="5"/>
      <c r="CWT6" s="5"/>
      <c r="CWU6" s="5"/>
      <c r="CWV6" s="5"/>
      <c r="CWW6" s="5"/>
      <c r="CWX6" s="5"/>
      <c r="CWY6" s="5"/>
      <c r="CWZ6" s="5"/>
      <c r="CXA6" s="5"/>
      <c r="CXB6" s="5"/>
      <c r="CXC6" s="5"/>
      <c r="CXD6" s="5"/>
      <c r="CXE6" s="5"/>
      <c r="CXF6" s="5"/>
      <c r="CXG6" s="5"/>
      <c r="CXH6" s="5"/>
      <c r="CXI6" s="5"/>
      <c r="CXJ6" s="5"/>
      <c r="CXK6" s="5"/>
      <c r="CXL6" s="5"/>
      <c r="CXM6" s="5"/>
      <c r="CXN6" s="5"/>
      <c r="CXO6" s="5"/>
      <c r="CXP6" s="5"/>
      <c r="CXQ6" s="5"/>
      <c r="CXR6" s="5"/>
      <c r="CXS6" s="5"/>
      <c r="CXT6" s="5"/>
      <c r="CXU6" s="5"/>
      <c r="CXV6" s="5"/>
      <c r="CXW6" s="5"/>
      <c r="CXX6" s="5"/>
      <c r="CXY6" s="5"/>
      <c r="CXZ6" s="5"/>
      <c r="CYA6" s="5"/>
      <c r="CYB6" s="5"/>
      <c r="CYC6" s="5"/>
      <c r="CYD6" s="5"/>
      <c r="CYE6" s="5"/>
      <c r="CYF6" s="5"/>
      <c r="CYG6" s="5"/>
      <c r="CYH6" s="5"/>
      <c r="CYI6" s="5"/>
      <c r="CYJ6" s="5"/>
      <c r="CYK6" s="5"/>
      <c r="CYL6" s="5"/>
      <c r="CYM6" s="5"/>
      <c r="CYN6" s="5"/>
      <c r="CYO6" s="5"/>
      <c r="CYP6" s="5"/>
      <c r="CYQ6" s="5"/>
      <c r="CYR6" s="5"/>
      <c r="CYS6" s="5"/>
      <c r="CYT6" s="5"/>
      <c r="CYU6" s="5"/>
      <c r="CYV6" s="5"/>
      <c r="CYW6" s="5"/>
      <c r="CYX6" s="5"/>
      <c r="CYY6" s="5"/>
      <c r="CYZ6" s="5"/>
      <c r="CZA6" s="5"/>
      <c r="CZB6" s="5"/>
      <c r="CZC6" s="5"/>
      <c r="CZD6" s="5"/>
      <c r="CZE6" s="5"/>
      <c r="CZF6" s="5"/>
      <c r="CZG6" s="5"/>
      <c r="CZH6" s="5"/>
      <c r="CZI6" s="5"/>
      <c r="CZJ6" s="5"/>
      <c r="CZK6" s="5"/>
      <c r="CZL6" s="5"/>
      <c r="CZM6" s="5"/>
      <c r="CZN6" s="5"/>
      <c r="CZO6" s="5"/>
      <c r="CZP6" s="5"/>
      <c r="CZQ6" s="5"/>
      <c r="CZR6" s="5"/>
      <c r="CZS6" s="5"/>
      <c r="CZT6" s="5"/>
      <c r="CZU6" s="5"/>
      <c r="CZV6" s="5"/>
      <c r="CZW6" s="5"/>
      <c r="CZX6" s="5"/>
      <c r="CZY6" s="5"/>
      <c r="CZZ6" s="5"/>
      <c r="DAA6" s="5"/>
      <c r="DAB6" s="5"/>
      <c r="DAC6" s="5"/>
      <c r="DAD6" s="5"/>
      <c r="DAE6" s="5"/>
      <c r="DAF6" s="5"/>
      <c r="DAG6" s="5"/>
      <c r="DAH6" s="5"/>
      <c r="DAI6" s="5"/>
      <c r="DAJ6" s="5"/>
      <c r="DAK6" s="5"/>
      <c r="DAL6" s="5"/>
      <c r="DAM6" s="5"/>
      <c r="DAN6" s="5"/>
      <c r="DAO6" s="5"/>
      <c r="DAP6" s="5"/>
      <c r="DAQ6" s="5"/>
      <c r="DAR6" s="5"/>
      <c r="DAS6" s="5"/>
      <c r="DAT6" s="5"/>
      <c r="DAU6" s="5"/>
      <c r="DAV6" s="5"/>
      <c r="DAW6" s="5"/>
      <c r="DAX6" s="5"/>
      <c r="DAY6" s="5"/>
      <c r="DAZ6" s="5"/>
      <c r="DBA6" s="5"/>
      <c r="DBB6" s="5"/>
      <c r="DBC6" s="5"/>
      <c r="DBD6" s="5"/>
      <c r="DBE6" s="5"/>
      <c r="DBF6" s="5"/>
      <c r="DBG6" s="5"/>
      <c r="DBH6" s="5"/>
      <c r="DBI6" s="5"/>
      <c r="DBJ6" s="5"/>
      <c r="DBK6" s="5"/>
      <c r="DBL6" s="5"/>
      <c r="DBM6" s="5"/>
      <c r="DBN6" s="5"/>
      <c r="DBO6" s="5"/>
      <c r="DBP6" s="5"/>
      <c r="DBQ6" s="5"/>
      <c r="DBR6" s="5"/>
      <c r="DBS6" s="5"/>
      <c r="DBT6" s="5"/>
      <c r="DBU6" s="5"/>
      <c r="DBV6" s="5"/>
      <c r="DBW6" s="5"/>
      <c r="DBX6" s="5"/>
      <c r="DBY6" s="5"/>
      <c r="DBZ6" s="5"/>
      <c r="DCA6" s="5"/>
      <c r="DCB6" s="5"/>
      <c r="DCC6" s="5"/>
      <c r="DCD6" s="5"/>
      <c r="DCE6" s="5"/>
      <c r="DCF6" s="5"/>
      <c r="DCG6" s="5"/>
      <c r="DCH6" s="5"/>
      <c r="DCI6" s="5"/>
      <c r="DCJ6" s="5"/>
      <c r="DCK6" s="5"/>
      <c r="DCL6" s="5"/>
      <c r="DCM6" s="5"/>
      <c r="DCN6" s="5"/>
      <c r="DCO6" s="5"/>
      <c r="DCP6" s="5"/>
      <c r="DCQ6" s="5"/>
      <c r="DCR6" s="5"/>
      <c r="DCS6" s="5"/>
      <c r="DCT6" s="5"/>
      <c r="DCU6" s="5"/>
      <c r="DCV6" s="5"/>
      <c r="DCW6" s="5"/>
      <c r="DCX6" s="5"/>
      <c r="DCY6" s="5"/>
      <c r="DCZ6" s="5"/>
      <c r="DDA6" s="5"/>
      <c r="DDB6" s="5"/>
      <c r="DDC6" s="5"/>
      <c r="DDD6" s="5"/>
      <c r="DDE6" s="5"/>
      <c r="DDF6" s="5"/>
      <c r="DDG6" s="5"/>
      <c r="DDH6" s="5"/>
      <c r="DDI6" s="5"/>
      <c r="DDJ6" s="5"/>
      <c r="DDK6" s="5"/>
      <c r="DDL6" s="5"/>
      <c r="DDM6" s="5"/>
      <c r="DDN6" s="5"/>
      <c r="DDO6" s="5"/>
      <c r="DDP6" s="5"/>
      <c r="DDQ6" s="5"/>
      <c r="DDR6" s="5"/>
      <c r="DDS6" s="5"/>
      <c r="DDT6" s="5"/>
      <c r="DDU6" s="5"/>
      <c r="DDV6" s="5"/>
      <c r="DDW6" s="5"/>
      <c r="DDX6" s="5"/>
      <c r="DDY6" s="5"/>
      <c r="DDZ6" s="5"/>
      <c r="DEA6" s="5"/>
      <c r="DEB6" s="5"/>
      <c r="DEC6" s="5"/>
      <c r="DED6" s="5"/>
      <c r="DEE6" s="5"/>
      <c r="DEF6" s="5"/>
      <c r="DEG6" s="5"/>
      <c r="DEH6" s="5"/>
      <c r="DEI6" s="5"/>
      <c r="DEJ6" s="5"/>
      <c r="DEK6" s="5"/>
      <c r="DEL6" s="5"/>
      <c r="DEM6" s="5"/>
      <c r="DEN6" s="5"/>
      <c r="DEO6" s="5"/>
      <c r="DEP6" s="5"/>
      <c r="DEQ6" s="5"/>
      <c r="DER6" s="5"/>
      <c r="DES6" s="5"/>
      <c r="DET6" s="5"/>
      <c r="DEU6" s="5"/>
      <c r="DEV6" s="5"/>
      <c r="DEW6" s="5"/>
      <c r="DEX6" s="5"/>
      <c r="DEY6" s="5"/>
      <c r="DEZ6" s="5"/>
      <c r="DFA6" s="5"/>
      <c r="DFB6" s="5"/>
      <c r="DFC6" s="5"/>
      <c r="DFD6" s="5"/>
      <c r="DFE6" s="5"/>
      <c r="DFF6" s="5"/>
      <c r="DFG6" s="5"/>
      <c r="DFH6" s="5"/>
      <c r="DFI6" s="5"/>
      <c r="DFJ6" s="5"/>
      <c r="DFK6" s="5"/>
      <c r="DFL6" s="5"/>
      <c r="DFM6" s="5"/>
      <c r="DFN6" s="5"/>
      <c r="DFO6" s="5"/>
      <c r="DFP6" s="5"/>
      <c r="DFQ6" s="5"/>
      <c r="DFR6" s="5"/>
      <c r="DFS6" s="5"/>
      <c r="DFT6" s="5"/>
      <c r="DFU6" s="5"/>
      <c r="DFV6" s="5"/>
      <c r="DFW6" s="5"/>
      <c r="DFX6" s="5"/>
      <c r="DFY6" s="5"/>
      <c r="DFZ6" s="5"/>
      <c r="DGA6" s="5"/>
      <c r="DGB6" s="5"/>
      <c r="DGC6" s="5"/>
      <c r="DGD6" s="5"/>
      <c r="DGE6" s="5"/>
      <c r="DGF6" s="5"/>
      <c r="DGG6" s="5"/>
      <c r="DGH6" s="5"/>
      <c r="DGI6" s="5"/>
      <c r="DGJ6" s="5"/>
      <c r="DGK6" s="5"/>
      <c r="DGL6" s="5"/>
      <c r="DGM6" s="5"/>
      <c r="DGN6" s="5"/>
      <c r="DGO6" s="5"/>
      <c r="DGP6" s="5"/>
      <c r="DGQ6" s="5"/>
      <c r="DGR6" s="5"/>
      <c r="DGS6" s="5"/>
      <c r="DGT6" s="5"/>
      <c r="DGU6" s="5"/>
      <c r="DGV6" s="5"/>
      <c r="DGW6" s="5"/>
      <c r="DGX6" s="5"/>
      <c r="DGY6" s="5"/>
      <c r="DGZ6" s="5"/>
      <c r="DHA6" s="5"/>
      <c r="DHB6" s="5"/>
      <c r="DHC6" s="5"/>
      <c r="DHD6" s="5"/>
      <c r="DHE6" s="5"/>
      <c r="DHF6" s="5"/>
      <c r="DHG6" s="5"/>
      <c r="DHH6" s="5"/>
      <c r="DHI6" s="5"/>
      <c r="DHJ6" s="5"/>
      <c r="DHK6" s="5"/>
      <c r="DHL6" s="5"/>
      <c r="DHM6" s="5"/>
      <c r="DHN6" s="5"/>
      <c r="DHO6" s="5"/>
      <c r="DHP6" s="5"/>
      <c r="DHQ6" s="5"/>
      <c r="DHR6" s="5"/>
      <c r="DHS6" s="5"/>
      <c r="DHT6" s="5"/>
      <c r="DHU6" s="5"/>
      <c r="DHV6" s="5"/>
      <c r="DHW6" s="5"/>
      <c r="DHX6" s="5"/>
      <c r="DHY6" s="5"/>
      <c r="DHZ6" s="5"/>
      <c r="DIA6" s="5"/>
      <c r="DIB6" s="5"/>
      <c r="DIC6" s="5"/>
      <c r="DID6" s="5"/>
      <c r="DIE6" s="5"/>
      <c r="DIF6" s="5"/>
      <c r="DIG6" s="5"/>
      <c r="DIH6" s="5"/>
      <c r="DII6" s="5"/>
      <c r="DIJ6" s="5"/>
      <c r="DIK6" s="5"/>
      <c r="DIL6" s="5"/>
      <c r="DIM6" s="5"/>
      <c r="DIN6" s="5"/>
      <c r="DIO6" s="5"/>
      <c r="DIP6" s="5"/>
      <c r="DIQ6" s="5"/>
      <c r="DIR6" s="5"/>
      <c r="DIS6" s="5"/>
      <c r="DIT6" s="5"/>
      <c r="DIU6" s="5"/>
      <c r="DIV6" s="5"/>
      <c r="DIW6" s="5"/>
      <c r="DIX6" s="5"/>
      <c r="DIY6" s="5"/>
      <c r="DIZ6" s="5"/>
      <c r="DJA6" s="5"/>
      <c r="DJB6" s="5"/>
      <c r="DJC6" s="5"/>
      <c r="DJD6" s="5"/>
      <c r="DJE6" s="5"/>
      <c r="DJF6" s="5"/>
      <c r="DJG6" s="5"/>
      <c r="DJH6" s="5"/>
      <c r="DJI6" s="5"/>
      <c r="DJJ6" s="5"/>
      <c r="DJK6" s="5"/>
      <c r="DJL6" s="5"/>
      <c r="DJM6" s="5"/>
      <c r="DJN6" s="5"/>
      <c r="DJO6" s="5"/>
      <c r="DJP6" s="5"/>
      <c r="DJQ6" s="5"/>
      <c r="DJR6" s="5"/>
      <c r="DJS6" s="5"/>
      <c r="DJT6" s="5"/>
      <c r="DJU6" s="5"/>
      <c r="DJV6" s="5"/>
      <c r="DJW6" s="5"/>
      <c r="DJX6" s="5"/>
      <c r="DJY6" s="5"/>
      <c r="DJZ6" s="5"/>
      <c r="DKA6" s="5"/>
      <c r="DKB6" s="5"/>
      <c r="DKC6" s="5"/>
      <c r="DKD6" s="5"/>
      <c r="DKE6" s="5"/>
      <c r="DKF6" s="5"/>
      <c r="DKG6" s="5"/>
      <c r="DKH6" s="5"/>
      <c r="DKI6" s="5"/>
      <c r="DKJ6" s="5"/>
      <c r="DKK6" s="5"/>
      <c r="DKL6" s="5"/>
      <c r="DKM6" s="5"/>
      <c r="DKN6" s="5"/>
      <c r="DKO6" s="5"/>
      <c r="DKP6" s="5"/>
      <c r="DKQ6" s="5"/>
      <c r="DKR6" s="5"/>
      <c r="DKS6" s="5"/>
      <c r="DKT6" s="5"/>
      <c r="DKU6" s="5"/>
      <c r="DKV6" s="5"/>
      <c r="DKW6" s="5"/>
      <c r="DKX6" s="5"/>
      <c r="DKY6" s="5"/>
      <c r="DKZ6" s="5"/>
      <c r="DLA6" s="5"/>
      <c r="DLB6" s="5"/>
      <c r="DLC6" s="5"/>
      <c r="DLD6" s="5"/>
      <c r="DLE6" s="5"/>
      <c r="DLF6" s="5"/>
      <c r="DLG6" s="5"/>
      <c r="DLH6" s="5"/>
      <c r="DLI6" s="5"/>
      <c r="DLJ6" s="5"/>
      <c r="DLK6" s="5"/>
      <c r="DLL6" s="5"/>
      <c r="DLM6" s="5"/>
      <c r="DLN6" s="5"/>
      <c r="DLO6" s="5"/>
      <c r="DLP6" s="5"/>
      <c r="DLQ6" s="5"/>
      <c r="DLR6" s="5"/>
      <c r="DLS6" s="5"/>
      <c r="DLT6" s="5"/>
      <c r="DLU6" s="5"/>
      <c r="DLV6" s="5"/>
      <c r="DLW6" s="5"/>
      <c r="DLX6" s="5"/>
      <c r="DLY6" s="5"/>
      <c r="DLZ6" s="5"/>
      <c r="DMA6" s="5"/>
      <c r="DMB6" s="5"/>
      <c r="DMC6" s="5"/>
      <c r="DMD6" s="5"/>
      <c r="DME6" s="5"/>
      <c r="DMF6" s="5"/>
      <c r="DMG6" s="5"/>
      <c r="DMH6" s="5"/>
      <c r="DMI6" s="5"/>
      <c r="DMJ6" s="5"/>
      <c r="DMK6" s="5"/>
      <c r="DML6" s="5"/>
      <c r="DMM6" s="5"/>
      <c r="DMN6" s="5"/>
      <c r="DMO6" s="5"/>
      <c r="DMP6" s="5"/>
      <c r="DMQ6" s="5"/>
      <c r="DMR6" s="5"/>
      <c r="DMS6" s="5"/>
      <c r="DMT6" s="5"/>
      <c r="DMU6" s="5"/>
      <c r="DMV6" s="5"/>
      <c r="DMW6" s="5"/>
      <c r="DMX6" s="5"/>
      <c r="DMY6" s="5"/>
      <c r="DMZ6" s="5"/>
      <c r="DNA6" s="5"/>
      <c r="DNB6" s="5"/>
      <c r="DNC6" s="5"/>
      <c r="DND6" s="5"/>
      <c r="DNE6" s="5"/>
      <c r="DNF6" s="5"/>
      <c r="DNG6" s="5"/>
      <c r="DNH6" s="5"/>
      <c r="DNI6" s="5"/>
      <c r="DNJ6" s="5"/>
      <c r="DNK6" s="5"/>
      <c r="DNL6" s="5"/>
      <c r="DNM6" s="5"/>
      <c r="DNN6" s="5"/>
      <c r="DNO6" s="5"/>
      <c r="DNP6" s="5"/>
      <c r="DNQ6" s="5"/>
      <c r="DNR6" s="5"/>
      <c r="DNS6" s="5"/>
      <c r="DNT6" s="5"/>
      <c r="DNU6" s="5"/>
      <c r="DNV6" s="5"/>
      <c r="DNW6" s="5"/>
      <c r="DNX6" s="5"/>
      <c r="DNY6" s="5"/>
      <c r="DNZ6" s="5"/>
      <c r="DOA6" s="5"/>
      <c r="DOB6" s="5"/>
      <c r="DOC6" s="5"/>
      <c r="DOD6" s="5"/>
      <c r="DOE6" s="5"/>
      <c r="DOF6" s="5"/>
      <c r="DOG6" s="5"/>
      <c r="DOH6" s="5"/>
      <c r="DOI6" s="5"/>
      <c r="DOJ6" s="5"/>
      <c r="DOK6" s="5"/>
      <c r="DOL6" s="5"/>
      <c r="DOM6" s="5"/>
      <c r="DON6" s="5"/>
      <c r="DOO6" s="5"/>
      <c r="DOP6" s="5"/>
      <c r="DOQ6" s="5"/>
      <c r="DOR6" s="5"/>
      <c r="DOS6" s="5"/>
      <c r="DOT6" s="5"/>
      <c r="DOU6" s="5"/>
      <c r="DOV6" s="5"/>
      <c r="DOW6" s="5"/>
      <c r="DOX6" s="5"/>
      <c r="DOY6" s="5"/>
      <c r="DOZ6" s="5"/>
      <c r="DPA6" s="5"/>
      <c r="DPB6" s="5"/>
      <c r="DPC6" s="5"/>
      <c r="DPD6" s="5"/>
      <c r="DPE6" s="5"/>
      <c r="DPF6" s="5"/>
      <c r="DPG6" s="5"/>
      <c r="DPH6" s="5"/>
      <c r="DPI6" s="5"/>
      <c r="DPJ6" s="5"/>
      <c r="DPK6" s="5"/>
      <c r="DPL6" s="5"/>
      <c r="DPM6" s="5"/>
      <c r="DPN6" s="5"/>
      <c r="DPO6" s="5"/>
      <c r="DPP6" s="5"/>
      <c r="DPQ6" s="5"/>
      <c r="DPR6" s="5"/>
      <c r="DPS6" s="5"/>
      <c r="DPT6" s="5"/>
      <c r="DPU6" s="5"/>
      <c r="DPV6" s="5"/>
      <c r="DPW6" s="5"/>
      <c r="DPX6" s="5"/>
      <c r="DPY6" s="5"/>
      <c r="DPZ6" s="5"/>
      <c r="DQA6" s="5"/>
      <c r="DQB6" s="5"/>
      <c r="DQC6" s="5"/>
      <c r="DQD6" s="5"/>
      <c r="DQE6" s="5"/>
      <c r="DQF6" s="5"/>
      <c r="DQG6" s="5"/>
      <c r="DQH6" s="5"/>
      <c r="DQI6" s="5"/>
      <c r="DQJ6" s="5"/>
      <c r="DQK6" s="5"/>
      <c r="DQL6" s="5"/>
      <c r="DQM6" s="5"/>
      <c r="DQN6" s="5"/>
      <c r="DQO6" s="5"/>
      <c r="DQP6" s="5"/>
      <c r="DQQ6" s="5"/>
      <c r="DQR6" s="5"/>
      <c r="DQS6" s="5"/>
      <c r="DQT6" s="5"/>
      <c r="DQU6" s="5"/>
      <c r="DQV6" s="5"/>
      <c r="DQW6" s="5"/>
      <c r="DQX6" s="5"/>
      <c r="DQY6" s="5"/>
      <c r="DQZ6" s="5"/>
      <c r="DRA6" s="5"/>
      <c r="DRB6" s="5"/>
      <c r="DRC6" s="5"/>
      <c r="DRD6" s="5"/>
      <c r="DRE6" s="5"/>
      <c r="DRF6" s="5"/>
      <c r="DRG6" s="5"/>
      <c r="DRH6" s="5"/>
      <c r="DRI6" s="5"/>
      <c r="DRJ6" s="5"/>
      <c r="DRK6" s="5"/>
      <c r="DRL6" s="5"/>
      <c r="DRM6" s="5"/>
      <c r="DRN6" s="5"/>
      <c r="DRO6" s="5"/>
      <c r="DRP6" s="5"/>
      <c r="DRQ6" s="5"/>
      <c r="DRR6" s="5"/>
      <c r="DRS6" s="5"/>
      <c r="DRT6" s="5"/>
      <c r="DRU6" s="5"/>
      <c r="DRV6" s="5"/>
      <c r="DRW6" s="5"/>
      <c r="DRX6" s="5"/>
      <c r="DRY6" s="5"/>
      <c r="DRZ6" s="5"/>
      <c r="DSA6" s="5"/>
      <c r="DSB6" s="5"/>
      <c r="DSC6" s="5"/>
      <c r="DSD6" s="5"/>
      <c r="DSE6" s="5"/>
      <c r="DSF6" s="5"/>
      <c r="DSG6" s="5"/>
      <c r="DSH6" s="5"/>
      <c r="DSI6" s="5"/>
      <c r="DSJ6" s="5"/>
      <c r="DSK6" s="5"/>
      <c r="DSL6" s="5"/>
      <c r="DSM6" s="5"/>
      <c r="DSN6" s="5"/>
      <c r="DSO6" s="5"/>
      <c r="DSP6" s="5"/>
      <c r="DSQ6" s="5"/>
      <c r="DSR6" s="5"/>
      <c r="DSS6" s="5"/>
      <c r="DST6" s="5"/>
      <c r="DSU6" s="5"/>
      <c r="DSV6" s="5"/>
      <c r="DSW6" s="5"/>
      <c r="DSX6" s="5"/>
      <c r="DSY6" s="5"/>
      <c r="DSZ6" s="5"/>
      <c r="DTA6" s="5"/>
      <c r="DTB6" s="5"/>
      <c r="DTC6" s="5"/>
      <c r="DTD6" s="5"/>
      <c r="DTE6" s="5"/>
      <c r="DTF6" s="5"/>
      <c r="DTG6" s="5"/>
      <c r="DTH6" s="5"/>
      <c r="DTI6" s="5"/>
      <c r="DTJ6" s="5"/>
      <c r="DTK6" s="5"/>
      <c r="DTL6" s="5"/>
      <c r="DTM6" s="5"/>
      <c r="DTN6" s="5"/>
      <c r="DTO6" s="5"/>
      <c r="DTP6" s="5"/>
      <c r="DTQ6" s="5"/>
      <c r="DTR6" s="5"/>
      <c r="DTS6" s="5"/>
      <c r="DTT6" s="5"/>
      <c r="DTU6" s="5"/>
      <c r="DTV6" s="5"/>
      <c r="DTW6" s="5"/>
      <c r="DTX6" s="5"/>
      <c r="DTY6" s="5"/>
      <c r="DTZ6" s="5"/>
      <c r="DUA6" s="5"/>
      <c r="DUB6" s="5"/>
      <c r="DUC6" s="5"/>
      <c r="DUD6" s="5"/>
      <c r="DUE6" s="5"/>
      <c r="DUF6" s="5"/>
      <c r="DUG6" s="5"/>
      <c r="DUH6" s="5"/>
      <c r="DUI6" s="5"/>
      <c r="DUJ6" s="5"/>
      <c r="DUK6" s="5"/>
      <c r="DUL6" s="5"/>
      <c r="DUM6" s="5"/>
      <c r="DUN6" s="5"/>
      <c r="DUO6" s="5"/>
      <c r="DUP6" s="5"/>
      <c r="DUQ6" s="5"/>
      <c r="DUR6" s="5"/>
      <c r="DUS6" s="5"/>
      <c r="DUT6" s="5"/>
      <c r="DUU6" s="5"/>
      <c r="DUV6" s="5"/>
      <c r="DUW6" s="5"/>
      <c r="DUX6" s="5"/>
      <c r="DUY6" s="5"/>
      <c r="DUZ6" s="5"/>
      <c r="DVA6" s="5"/>
      <c r="DVB6" s="5"/>
      <c r="DVC6" s="5"/>
      <c r="DVD6" s="5"/>
      <c r="DVE6" s="5"/>
      <c r="DVF6" s="5"/>
      <c r="DVG6" s="5"/>
      <c r="DVH6" s="5"/>
      <c r="DVI6" s="5"/>
      <c r="DVJ6" s="5"/>
      <c r="DVK6" s="5"/>
      <c r="DVL6" s="5"/>
      <c r="DVM6" s="5"/>
      <c r="DVN6" s="5"/>
      <c r="DVO6" s="5"/>
      <c r="DVP6" s="5"/>
      <c r="DVQ6" s="5"/>
      <c r="DVR6" s="5"/>
      <c r="DVS6" s="5"/>
      <c r="DVT6" s="5"/>
      <c r="DVU6" s="5"/>
      <c r="DVV6" s="5"/>
      <c r="DVW6" s="5"/>
      <c r="DVX6" s="5"/>
      <c r="DVY6" s="5"/>
      <c r="DVZ6" s="5"/>
      <c r="DWA6" s="5"/>
      <c r="DWB6" s="5"/>
      <c r="DWC6" s="5"/>
      <c r="DWD6" s="5"/>
      <c r="DWE6" s="5"/>
      <c r="DWF6" s="5"/>
      <c r="DWG6" s="5"/>
      <c r="DWH6" s="5"/>
      <c r="DWI6" s="5"/>
      <c r="DWJ6" s="5"/>
      <c r="DWK6" s="5"/>
      <c r="DWL6" s="5"/>
      <c r="DWM6" s="5"/>
      <c r="DWN6" s="5"/>
      <c r="DWO6" s="5"/>
      <c r="DWP6" s="5"/>
      <c r="DWQ6" s="5"/>
      <c r="DWR6" s="5"/>
      <c r="DWS6" s="5"/>
      <c r="DWT6" s="5"/>
      <c r="DWU6" s="5"/>
      <c r="DWV6" s="5"/>
      <c r="DWW6" s="5"/>
      <c r="DWX6" s="5"/>
      <c r="DWY6" s="5"/>
      <c r="DWZ6" s="5"/>
      <c r="DXA6" s="5"/>
      <c r="DXB6" s="5"/>
      <c r="DXC6" s="5"/>
      <c r="DXD6" s="5"/>
      <c r="DXE6" s="5"/>
      <c r="DXF6" s="5"/>
      <c r="DXG6" s="5"/>
      <c r="DXH6" s="5"/>
      <c r="DXI6" s="5"/>
      <c r="DXJ6" s="5"/>
      <c r="DXK6" s="5"/>
      <c r="DXL6" s="5"/>
      <c r="DXM6" s="5"/>
      <c r="DXN6" s="5"/>
      <c r="DXO6" s="5"/>
      <c r="DXP6" s="5"/>
      <c r="DXQ6" s="5"/>
      <c r="DXR6" s="5"/>
      <c r="DXS6" s="5"/>
      <c r="DXT6" s="5"/>
      <c r="DXU6" s="5"/>
      <c r="DXV6" s="5"/>
      <c r="DXW6" s="5"/>
      <c r="DXX6" s="5"/>
      <c r="DXY6" s="5"/>
      <c r="DXZ6" s="5"/>
      <c r="DYA6" s="5"/>
      <c r="DYB6" s="5"/>
      <c r="DYC6" s="5"/>
      <c r="DYD6" s="5"/>
      <c r="DYE6" s="5"/>
      <c r="DYF6" s="5"/>
      <c r="DYG6" s="5"/>
      <c r="DYH6" s="5"/>
      <c r="DYI6" s="5"/>
      <c r="DYJ6" s="5"/>
      <c r="DYK6" s="5"/>
      <c r="DYL6" s="5"/>
      <c r="DYM6" s="5"/>
      <c r="DYN6" s="5"/>
      <c r="DYO6" s="5"/>
      <c r="DYP6" s="5"/>
      <c r="DYQ6" s="5"/>
      <c r="DYR6" s="5"/>
      <c r="DYS6" s="5"/>
      <c r="DYT6" s="5"/>
      <c r="DYU6" s="5"/>
      <c r="DYV6" s="5"/>
      <c r="DYW6" s="5"/>
      <c r="DYX6" s="5"/>
      <c r="DYY6" s="5"/>
      <c r="DYZ6" s="5"/>
      <c r="DZA6" s="5"/>
      <c r="DZB6" s="5"/>
      <c r="DZC6" s="5"/>
      <c r="DZD6" s="5"/>
      <c r="DZE6" s="5"/>
      <c r="DZF6" s="5"/>
      <c r="DZG6" s="5"/>
      <c r="DZH6" s="5"/>
      <c r="DZI6" s="5"/>
      <c r="DZJ6" s="5"/>
      <c r="DZK6" s="5"/>
      <c r="DZL6" s="5"/>
      <c r="DZM6" s="5"/>
      <c r="DZN6" s="5"/>
      <c r="DZO6" s="5"/>
      <c r="DZP6" s="5"/>
      <c r="DZQ6" s="5"/>
      <c r="DZR6" s="5"/>
      <c r="DZS6" s="5"/>
      <c r="DZT6" s="5"/>
      <c r="DZU6" s="5"/>
      <c r="DZV6" s="5"/>
      <c r="DZW6" s="5"/>
      <c r="DZX6" s="5"/>
      <c r="DZY6" s="5"/>
      <c r="DZZ6" s="5"/>
      <c r="EAA6" s="5"/>
      <c r="EAB6" s="5"/>
      <c r="EAC6" s="5"/>
      <c r="EAD6" s="5"/>
      <c r="EAE6" s="5"/>
      <c r="EAF6" s="5"/>
      <c r="EAG6" s="5"/>
      <c r="EAH6" s="5"/>
      <c r="EAI6" s="5"/>
      <c r="EAJ6" s="5"/>
      <c r="EAK6" s="5"/>
      <c r="EAL6" s="5"/>
      <c r="EAM6" s="5"/>
      <c r="EAN6" s="5"/>
      <c r="EAO6" s="5"/>
      <c r="EAP6" s="5"/>
      <c r="EAQ6" s="5"/>
      <c r="EAR6" s="5"/>
      <c r="EAS6" s="5"/>
      <c r="EAT6" s="5"/>
      <c r="EAU6" s="5"/>
      <c r="EAV6" s="5"/>
      <c r="EAW6" s="5"/>
      <c r="EAX6" s="5"/>
      <c r="EAY6" s="5"/>
      <c r="EAZ6" s="5"/>
      <c r="EBA6" s="5"/>
      <c r="EBB6" s="5"/>
      <c r="EBC6" s="5"/>
      <c r="EBD6" s="5"/>
      <c r="EBE6" s="5"/>
      <c r="EBF6" s="5"/>
      <c r="EBG6" s="5"/>
      <c r="EBH6" s="5"/>
      <c r="EBI6" s="5"/>
      <c r="EBJ6" s="5"/>
      <c r="EBK6" s="5"/>
      <c r="EBL6" s="5"/>
      <c r="EBM6" s="5"/>
      <c r="EBN6" s="5"/>
      <c r="EBO6" s="5"/>
      <c r="EBP6" s="5"/>
      <c r="EBQ6" s="5"/>
      <c r="EBR6" s="5"/>
      <c r="EBS6" s="5"/>
      <c r="EBT6" s="5"/>
      <c r="EBU6" s="5"/>
      <c r="EBV6" s="5"/>
      <c r="EBW6" s="5"/>
      <c r="EBX6" s="5"/>
      <c r="EBY6" s="5"/>
      <c r="EBZ6" s="5"/>
      <c r="ECA6" s="5"/>
      <c r="ECB6" s="5"/>
      <c r="ECC6" s="5"/>
      <c r="ECD6" s="5"/>
      <c r="ECE6" s="5"/>
      <c r="ECF6" s="5"/>
      <c r="ECG6" s="5"/>
      <c r="ECH6" s="5"/>
      <c r="ECI6" s="5"/>
      <c r="ECJ6" s="5"/>
      <c r="ECK6" s="5"/>
      <c r="ECL6" s="5"/>
      <c r="ECM6" s="5"/>
      <c r="ECN6" s="5"/>
      <c r="ECO6" s="5"/>
      <c r="ECP6" s="5"/>
      <c r="ECQ6" s="5"/>
      <c r="ECR6" s="5"/>
      <c r="ECS6" s="5"/>
      <c r="ECT6" s="5"/>
      <c r="ECU6" s="5"/>
      <c r="ECV6" s="5"/>
      <c r="ECW6" s="5"/>
      <c r="ECX6" s="5"/>
      <c r="ECY6" s="5"/>
      <c r="ECZ6" s="5"/>
      <c r="EDA6" s="5"/>
      <c r="EDB6" s="5"/>
      <c r="EDC6" s="5"/>
      <c r="EDD6" s="5"/>
      <c r="EDE6" s="5"/>
      <c r="EDF6" s="5"/>
      <c r="EDG6" s="5"/>
      <c r="EDH6" s="5"/>
      <c r="EDI6" s="5"/>
      <c r="EDJ6" s="5"/>
      <c r="EDK6" s="5"/>
      <c r="EDL6" s="5"/>
      <c r="EDM6" s="5"/>
      <c r="EDN6" s="5"/>
      <c r="EDO6" s="5"/>
      <c r="EDP6" s="5"/>
      <c r="EDQ6" s="5"/>
      <c r="EDR6" s="5"/>
      <c r="EDS6" s="5"/>
      <c r="EDT6" s="5"/>
      <c r="EDU6" s="5"/>
      <c r="EDV6" s="5"/>
      <c r="EDW6" s="5"/>
      <c r="EDX6" s="5"/>
      <c r="EDY6" s="5"/>
      <c r="EDZ6" s="5"/>
      <c r="EEA6" s="5"/>
      <c r="EEB6" s="5"/>
      <c r="EEC6" s="5"/>
      <c r="EED6" s="5"/>
      <c r="EEE6" s="5"/>
      <c r="EEF6" s="5"/>
      <c r="EEG6" s="5"/>
      <c r="EEH6" s="5"/>
      <c r="EEI6" s="5"/>
      <c r="EEJ6" s="5"/>
      <c r="EEK6" s="5"/>
      <c r="EEL6" s="5"/>
      <c r="EEM6" s="5"/>
      <c r="EEN6" s="5"/>
      <c r="EEO6" s="5"/>
      <c r="EEP6" s="5"/>
      <c r="EEQ6" s="5"/>
      <c r="EER6" s="5"/>
      <c r="EES6" s="5"/>
      <c r="EET6" s="5"/>
      <c r="EEU6" s="5"/>
      <c r="EEV6" s="5"/>
      <c r="EEW6" s="5"/>
      <c r="EEX6" s="5"/>
      <c r="EEY6" s="5"/>
      <c r="EEZ6" s="5"/>
      <c r="EFA6" s="5"/>
      <c r="EFB6" s="5"/>
      <c r="EFC6" s="5"/>
      <c r="EFD6" s="5"/>
      <c r="EFE6" s="5"/>
      <c r="EFF6" s="5"/>
      <c r="EFG6" s="5"/>
      <c r="EFH6" s="5"/>
      <c r="EFI6" s="5"/>
      <c r="EFJ6" s="5"/>
      <c r="EFK6" s="5"/>
      <c r="EFL6" s="5"/>
      <c r="EFM6" s="5"/>
      <c r="EFN6" s="5"/>
      <c r="EFO6" s="5"/>
      <c r="EFP6" s="5"/>
      <c r="EFQ6" s="5"/>
      <c r="EFR6" s="5"/>
      <c r="EFS6" s="5"/>
      <c r="EFT6" s="5"/>
      <c r="EFU6" s="5"/>
      <c r="EFV6" s="5"/>
      <c r="EFW6" s="5"/>
      <c r="EFX6" s="5"/>
      <c r="EFY6" s="5"/>
      <c r="EFZ6" s="5"/>
      <c r="EGA6" s="5"/>
      <c r="EGB6" s="5"/>
      <c r="EGC6" s="5"/>
      <c r="EGD6" s="5"/>
      <c r="EGE6" s="5"/>
      <c r="EGF6" s="5"/>
      <c r="EGG6" s="5"/>
      <c r="EGH6" s="5"/>
      <c r="EGI6" s="5"/>
      <c r="EGJ6" s="5"/>
      <c r="EGK6" s="5"/>
      <c r="EGL6" s="5"/>
      <c r="EGM6" s="5"/>
      <c r="EGN6" s="5"/>
      <c r="EGO6" s="5"/>
      <c r="EGP6" s="5"/>
      <c r="EGQ6" s="5"/>
      <c r="EGR6" s="5"/>
      <c r="EGS6" s="5"/>
      <c r="EGT6" s="5"/>
      <c r="EGU6" s="5"/>
      <c r="EGV6" s="5"/>
      <c r="EGW6" s="5"/>
      <c r="EGX6" s="5"/>
      <c r="EGY6" s="5"/>
      <c r="EGZ6" s="5"/>
      <c r="EHA6" s="5"/>
      <c r="EHB6" s="5"/>
      <c r="EHC6" s="5"/>
      <c r="EHD6" s="5"/>
      <c r="EHE6" s="5"/>
      <c r="EHF6" s="5"/>
      <c r="EHG6" s="5"/>
      <c r="EHH6" s="5"/>
      <c r="EHI6" s="5"/>
      <c r="EHJ6" s="5"/>
      <c r="EHK6" s="5"/>
      <c r="EHL6" s="5"/>
      <c r="EHM6" s="5"/>
      <c r="EHN6" s="5"/>
      <c r="EHO6" s="5"/>
      <c r="EHP6" s="5"/>
      <c r="EHQ6" s="5"/>
      <c r="EHR6" s="5"/>
      <c r="EHS6" s="5"/>
      <c r="EHT6" s="5"/>
      <c r="EHU6" s="5"/>
      <c r="EHV6" s="5"/>
      <c r="EHW6" s="5"/>
      <c r="EHX6" s="5"/>
      <c r="EHY6" s="5"/>
      <c r="EHZ6" s="5"/>
      <c r="EIA6" s="5"/>
      <c r="EIB6" s="5"/>
      <c r="EIC6" s="5"/>
      <c r="EID6" s="5"/>
      <c r="EIE6" s="5"/>
      <c r="EIF6" s="5"/>
      <c r="EIG6" s="5"/>
      <c r="EIH6" s="5"/>
      <c r="EII6" s="5"/>
      <c r="EIJ6" s="5"/>
      <c r="EIK6" s="5"/>
      <c r="EIL6" s="5"/>
      <c r="EIM6" s="5"/>
      <c r="EIN6" s="5"/>
      <c r="EIO6" s="5"/>
      <c r="EIP6" s="5"/>
      <c r="EIQ6" s="5"/>
      <c r="EIR6" s="5"/>
      <c r="EIS6" s="5"/>
      <c r="EIT6" s="5"/>
      <c r="EIU6" s="5"/>
      <c r="EIV6" s="5"/>
      <c r="EIW6" s="5"/>
      <c r="EIX6" s="5"/>
      <c r="EIY6" s="5"/>
      <c r="EIZ6" s="5"/>
      <c r="EJA6" s="5"/>
      <c r="EJB6" s="5"/>
      <c r="EJC6" s="5"/>
      <c r="EJD6" s="5"/>
      <c r="EJE6" s="5"/>
      <c r="EJF6" s="5"/>
      <c r="EJG6" s="5"/>
      <c r="EJH6" s="5"/>
      <c r="EJI6" s="5"/>
      <c r="EJJ6" s="5"/>
      <c r="EJK6" s="5"/>
      <c r="EJL6" s="5"/>
      <c r="EJM6" s="5"/>
      <c r="EJN6" s="5"/>
      <c r="EJO6" s="5"/>
      <c r="EJP6" s="5"/>
      <c r="EJQ6" s="5"/>
      <c r="EJR6" s="5"/>
      <c r="EJS6" s="5"/>
      <c r="EJT6" s="5"/>
      <c r="EJU6" s="5"/>
      <c r="EJV6" s="5"/>
      <c r="EJW6" s="5"/>
      <c r="EJX6" s="5"/>
      <c r="EJY6" s="5"/>
      <c r="EJZ6" s="5"/>
      <c r="EKA6" s="5"/>
      <c r="EKB6" s="5"/>
      <c r="EKC6" s="5"/>
      <c r="EKD6" s="5"/>
      <c r="EKE6" s="5"/>
      <c r="EKF6" s="5"/>
      <c r="EKG6" s="5"/>
      <c r="EKH6" s="5"/>
      <c r="EKI6" s="5"/>
      <c r="EKJ6" s="5"/>
      <c r="EKK6" s="5"/>
      <c r="EKL6" s="5"/>
      <c r="EKM6" s="5"/>
      <c r="EKN6" s="5"/>
      <c r="EKO6" s="5"/>
      <c r="EKP6" s="5"/>
      <c r="EKQ6" s="5"/>
      <c r="EKR6" s="5"/>
      <c r="EKS6" s="5"/>
      <c r="EKT6" s="5"/>
      <c r="EKU6" s="5"/>
      <c r="EKV6" s="5"/>
      <c r="EKW6" s="5"/>
      <c r="EKX6" s="5"/>
      <c r="EKY6" s="5"/>
      <c r="EKZ6" s="5"/>
      <c r="ELA6" s="5"/>
      <c r="ELB6" s="5"/>
      <c r="ELC6" s="5"/>
      <c r="ELD6" s="5"/>
      <c r="ELE6" s="5"/>
      <c r="ELF6" s="5"/>
      <c r="ELG6" s="5"/>
      <c r="ELH6" s="5"/>
      <c r="ELI6" s="5"/>
      <c r="ELJ6" s="5"/>
      <c r="ELK6" s="5"/>
      <c r="ELL6" s="5"/>
      <c r="ELM6" s="5"/>
      <c r="ELN6" s="5"/>
      <c r="ELO6" s="5"/>
      <c r="ELP6" s="5"/>
      <c r="ELQ6" s="5"/>
      <c r="ELR6" s="5"/>
      <c r="ELS6" s="5"/>
      <c r="ELT6" s="5"/>
      <c r="ELU6" s="5"/>
      <c r="ELV6" s="5"/>
      <c r="ELW6" s="5"/>
      <c r="ELX6" s="5"/>
      <c r="ELY6" s="5"/>
      <c r="ELZ6" s="5"/>
      <c r="EMA6" s="5"/>
      <c r="EMB6" s="5"/>
      <c r="EMC6" s="5"/>
      <c r="EMD6" s="5"/>
      <c r="EME6" s="5"/>
      <c r="EMF6" s="5"/>
      <c r="EMG6" s="5"/>
      <c r="EMH6" s="5"/>
      <c r="EMI6" s="5"/>
      <c r="EMJ6" s="5"/>
      <c r="EMK6" s="5"/>
      <c r="EML6" s="5"/>
      <c r="EMM6" s="5"/>
      <c r="EMN6" s="5"/>
      <c r="EMO6" s="5"/>
      <c r="EMP6" s="5"/>
      <c r="EMQ6" s="5"/>
      <c r="EMR6" s="5"/>
      <c r="EMS6" s="5"/>
      <c r="EMT6" s="5"/>
      <c r="EMU6" s="5"/>
      <c r="EMV6" s="5"/>
      <c r="EMW6" s="5"/>
      <c r="EMX6" s="5"/>
      <c r="EMY6" s="5"/>
      <c r="EMZ6" s="5"/>
      <c r="ENA6" s="5"/>
      <c r="ENB6" s="5"/>
      <c r="ENC6" s="5"/>
      <c r="END6" s="5"/>
      <c r="ENE6" s="5"/>
      <c r="ENF6" s="5"/>
      <c r="ENG6" s="5"/>
      <c r="ENH6" s="5"/>
      <c r="ENI6" s="5"/>
      <c r="ENJ6" s="5"/>
      <c r="ENK6" s="5"/>
      <c r="ENL6" s="5"/>
      <c r="ENM6" s="5"/>
      <c r="ENN6" s="5"/>
      <c r="ENO6" s="5"/>
      <c r="ENP6" s="5"/>
      <c r="ENQ6" s="5"/>
      <c r="ENR6" s="5"/>
      <c r="ENS6" s="5"/>
      <c r="ENT6" s="5"/>
      <c r="ENU6" s="5"/>
      <c r="ENV6" s="5"/>
      <c r="ENW6" s="5"/>
      <c r="ENX6" s="5"/>
      <c r="ENY6" s="5"/>
      <c r="ENZ6" s="5"/>
      <c r="EOA6" s="5"/>
      <c r="EOB6" s="5"/>
      <c r="EOC6" s="5"/>
      <c r="EOD6" s="5"/>
      <c r="EOE6" s="5"/>
      <c r="EOF6" s="5"/>
      <c r="EOG6" s="5"/>
      <c r="EOH6" s="5"/>
      <c r="EOI6" s="5"/>
      <c r="EOJ6" s="5"/>
      <c r="EOK6" s="5"/>
      <c r="EOL6" s="5"/>
      <c r="EOM6" s="5"/>
      <c r="EON6" s="5"/>
      <c r="EOO6" s="5"/>
      <c r="EOP6" s="5"/>
      <c r="EOQ6" s="5"/>
      <c r="EOR6" s="5"/>
      <c r="EOS6" s="5"/>
      <c r="EOT6" s="5"/>
      <c r="EOU6" s="5"/>
      <c r="EOV6" s="5"/>
      <c r="EOW6" s="5"/>
      <c r="EOX6" s="5"/>
      <c r="EOY6" s="5"/>
      <c r="EOZ6" s="5"/>
      <c r="EPA6" s="5"/>
      <c r="EPB6" s="5"/>
      <c r="EPC6" s="5"/>
      <c r="EPD6" s="5"/>
      <c r="EPE6" s="5"/>
      <c r="EPF6" s="5"/>
      <c r="EPG6" s="5"/>
      <c r="EPH6" s="5"/>
      <c r="EPI6" s="5"/>
      <c r="EPJ6" s="5"/>
      <c r="EPK6" s="5"/>
      <c r="EPL6" s="5"/>
      <c r="EPM6" s="5"/>
      <c r="EPN6" s="5"/>
      <c r="EPO6" s="5"/>
      <c r="EPP6" s="5"/>
      <c r="EPQ6" s="5"/>
      <c r="EPR6" s="5"/>
      <c r="EPS6" s="5"/>
      <c r="EPT6" s="5"/>
      <c r="EPU6" s="5"/>
      <c r="EPV6" s="5"/>
      <c r="EPW6" s="5"/>
      <c r="EPX6" s="5"/>
      <c r="EPY6" s="5"/>
      <c r="EPZ6" s="5"/>
      <c r="EQA6" s="5"/>
      <c r="EQB6" s="5"/>
      <c r="EQC6" s="5"/>
      <c r="EQD6" s="5"/>
      <c r="EQE6" s="5"/>
      <c r="EQF6" s="5"/>
      <c r="EQG6" s="5"/>
      <c r="EQH6" s="5"/>
      <c r="EQI6" s="5"/>
      <c r="EQJ6" s="5"/>
      <c r="EQK6" s="5"/>
      <c r="EQL6" s="5"/>
      <c r="EQM6" s="5"/>
      <c r="EQN6" s="5"/>
      <c r="EQO6" s="5"/>
      <c r="EQP6" s="5"/>
      <c r="EQQ6" s="5"/>
      <c r="EQR6" s="5"/>
      <c r="EQS6" s="5"/>
      <c r="EQT6" s="5"/>
      <c r="EQU6" s="5"/>
      <c r="EQV6" s="5"/>
      <c r="EQW6" s="5"/>
      <c r="EQX6" s="5"/>
      <c r="EQY6" s="5"/>
      <c r="EQZ6" s="5"/>
      <c r="ERA6" s="5"/>
      <c r="ERB6" s="5"/>
      <c r="ERC6" s="5"/>
      <c r="ERD6" s="5"/>
      <c r="ERE6" s="5"/>
      <c r="ERF6" s="5"/>
      <c r="ERG6" s="5"/>
      <c r="ERH6" s="5"/>
      <c r="ERI6" s="5"/>
      <c r="ERJ6" s="5"/>
      <c r="ERK6" s="5"/>
      <c r="ERL6" s="5"/>
      <c r="ERM6" s="5"/>
      <c r="ERN6" s="5"/>
      <c r="ERO6" s="5"/>
      <c r="ERP6" s="5"/>
      <c r="ERQ6" s="5"/>
      <c r="ERR6" s="5"/>
      <c r="ERS6" s="5"/>
      <c r="ERT6" s="5"/>
      <c r="ERU6" s="5"/>
      <c r="ERV6" s="5"/>
      <c r="ERW6" s="5"/>
      <c r="ERX6" s="5"/>
      <c r="ERY6" s="5"/>
      <c r="ERZ6" s="5"/>
      <c r="ESA6" s="5"/>
      <c r="ESB6" s="5"/>
      <c r="ESC6" s="5"/>
      <c r="ESD6" s="5"/>
      <c r="ESE6" s="5"/>
      <c r="ESF6" s="5"/>
      <c r="ESG6" s="5"/>
      <c r="ESH6" s="5"/>
      <c r="ESI6" s="5"/>
      <c r="ESJ6" s="5"/>
      <c r="ESK6" s="5"/>
      <c r="ESL6" s="5"/>
      <c r="ESM6" s="5"/>
      <c r="ESN6" s="5"/>
      <c r="ESO6" s="5"/>
      <c r="ESP6" s="5"/>
      <c r="ESQ6" s="5"/>
      <c r="ESR6" s="5"/>
      <c r="ESS6" s="5"/>
      <c r="EST6" s="5"/>
      <c r="ESU6" s="5"/>
      <c r="ESV6" s="5"/>
      <c r="ESW6" s="5"/>
      <c r="ESX6" s="5"/>
      <c r="ESY6" s="5"/>
      <c r="ESZ6" s="5"/>
      <c r="ETA6" s="5"/>
      <c r="ETB6" s="5"/>
      <c r="ETC6" s="5"/>
      <c r="ETD6" s="5"/>
      <c r="ETE6" s="5"/>
      <c r="ETF6" s="5"/>
      <c r="ETG6" s="5"/>
      <c r="ETH6" s="5"/>
      <c r="ETI6" s="5"/>
      <c r="ETJ6" s="5"/>
      <c r="ETK6" s="5"/>
      <c r="ETL6" s="5"/>
      <c r="ETM6" s="5"/>
      <c r="ETN6" s="5"/>
      <c r="ETO6" s="5"/>
      <c r="ETP6" s="5"/>
      <c r="ETQ6" s="5"/>
      <c r="ETR6" s="5"/>
      <c r="ETS6" s="5"/>
      <c r="ETT6" s="5"/>
      <c r="ETU6" s="5"/>
      <c r="ETV6" s="5"/>
      <c r="ETW6" s="5"/>
      <c r="ETX6" s="5"/>
      <c r="ETY6" s="5"/>
      <c r="ETZ6" s="5"/>
      <c r="EUA6" s="5"/>
      <c r="EUB6" s="5"/>
      <c r="EUC6" s="5"/>
      <c r="EUD6" s="5"/>
      <c r="EUE6" s="5"/>
      <c r="EUF6" s="5"/>
      <c r="EUG6" s="5"/>
      <c r="EUH6" s="5"/>
      <c r="EUI6" s="5"/>
      <c r="EUJ6" s="5"/>
      <c r="EUK6" s="5"/>
      <c r="EUL6" s="5"/>
      <c r="EUM6" s="5"/>
      <c r="EUN6" s="5"/>
      <c r="EUO6" s="5"/>
      <c r="EUP6" s="5"/>
      <c r="EUQ6" s="5"/>
      <c r="EUR6" s="5"/>
      <c r="EUS6" s="5"/>
      <c r="EUT6" s="5"/>
      <c r="EUU6" s="5"/>
      <c r="EUV6" s="5"/>
      <c r="EUW6" s="5"/>
      <c r="EUX6" s="5"/>
      <c r="EUY6" s="5"/>
      <c r="EUZ6" s="5"/>
      <c r="EVA6" s="5"/>
      <c r="EVB6" s="5"/>
      <c r="EVC6" s="5"/>
      <c r="EVD6" s="5"/>
      <c r="EVE6" s="5"/>
      <c r="EVF6" s="5"/>
      <c r="EVG6" s="5"/>
      <c r="EVH6" s="5"/>
      <c r="EVI6" s="5"/>
      <c r="EVJ6" s="5"/>
      <c r="EVK6" s="5"/>
      <c r="EVL6" s="5"/>
      <c r="EVM6" s="5"/>
      <c r="EVN6" s="5"/>
      <c r="EVO6" s="5"/>
      <c r="EVP6" s="5"/>
      <c r="EVQ6" s="5"/>
      <c r="EVR6" s="5"/>
      <c r="EVS6" s="5"/>
      <c r="EVT6" s="5"/>
      <c r="EVU6" s="5"/>
      <c r="EVV6" s="5"/>
      <c r="EVW6" s="5"/>
      <c r="EVX6" s="5"/>
      <c r="EVY6" s="5"/>
      <c r="EVZ6" s="5"/>
      <c r="EWA6" s="5"/>
      <c r="EWB6" s="5"/>
      <c r="EWC6" s="5"/>
      <c r="EWD6" s="5"/>
      <c r="EWE6" s="5"/>
      <c r="EWF6" s="5"/>
      <c r="EWG6" s="5"/>
      <c r="EWH6" s="5"/>
      <c r="EWI6" s="5"/>
      <c r="EWJ6" s="5"/>
      <c r="EWK6" s="5"/>
      <c r="EWL6" s="5"/>
      <c r="EWM6" s="5"/>
      <c r="EWN6" s="5"/>
      <c r="EWO6" s="5"/>
      <c r="EWP6" s="5"/>
      <c r="EWQ6" s="5"/>
      <c r="EWR6" s="5"/>
      <c r="EWS6" s="5"/>
      <c r="EWT6" s="5"/>
      <c r="EWU6" s="5"/>
      <c r="EWV6" s="5"/>
      <c r="EWW6" s="5"/>
      <c r="EWX6" s="5"/>
      <c r="EWY6" s="5"/>
      <c r="EWZ6" s="5"/>
      <c r="EXA6" s="5"/>
      <c r="EXB6" s="5"/>
      <c r="EXC6" s="5"/>
      <c r="EXD6" s="5"/>
      <c r="EXE6" s="5"/>
      <c r="EXF6" s="5"/>
      <c r="EXG6" s="5"/>
      <c r="EXH6" s="5"/>
      <c r="EXI6" s="5"/>
      <c r="EXJ6" s="5"/>
      <c r="EXK6" s="5"/>
      <c r="EXL6" s="5"/>
      <c r="EXM6" s="5"/>
      <c r="EXN6" s="5"/>
      <c r="EXO6" s="5"/>
      <c r="EXP6" s="5"/>
      <c r="EXQ6" s="5"/>
      <c r="EXR6" s="5"/>
      <c r="EXS6" s="5"/>
      <c r="EXT6" s="5"/>
      <c r="EXU6" s="5"/>
      <c r="EXV6" s="5"/>
      <c r="EXW6" s="5"/>
      <c r="EXX6" s="5"/>
      <c r="EXY6" s="5"/>
      <c r="EXZ6" s="5"/>
      <c r="EYA6" s="5"/>
      <c r="EYB6" s="5"/>
      <c r="EYC6" s="5"/>
      <c r="EYD6" s="5"/>
      <c r="EYE6" s="5"/>
      <c r="EYF6" s="5"/>
      <c r="EYG6" s="5"/>
      <c r="EYH6" s="5"/>
      <c r="EYI6" s="5"/>
      <c r="EYJ6" s="5"/>
      <c r="EYK6" s="5"/>
      <c r="EYL6" s="5"/>
      <c r="EYM6" s="5"/>
      <c r="EYN6" s="5"/>
      <c r="EYO6" s="5"/>
      <c r="EYP6" s="5"/>
      <c r="EYQ6" s="5"/>
      <c r="EYR6" s="5"/>
      <c r="EYS6" s="5"/>
      <c r="EYT6" s="5"/>
      <c r="EYU6" s="5"/>
      <c r="EYV6" s="5"/>
      <c r="EYW6" s="5"/>
      <c r="EYX6" s="5"/>
      <c r="EYY6" s="5"/>
      <c r="EYZ6" s="5"/>
      <c r="EZA6" s="5"/>
      <c r="EZB6" s="5"/>
      <c r="EZC6" s="5"/>
      <c r="EZD6" s="5"/>
      <c r="EZE6" s="5"/>
      <c r="EZF6" s="5"/>
      <c r="EZG6" s="5"/>
      <c r="EZH6" s="5"/>
      <c r="EZI6" s="5"/>
      <c r="EZJ6" s="5"/>
      <c r="EZK6" s="5"/>
      <c r="EZL6" s="5"/>
      <c r="EZM6" s="5"/>
      <c r="EZN6" s="5"/>
      <c r="EZO6" s="5"/>
      <c r="EZP6" s="5"/>
      <c r="EZQ6" s="5"/>
      <c r="EZR6" s="5"/>
      <c r="EZS6" s="5"/>
      <c r="EZT6" s="5"/>
      <c r="EZU6" s="5"/>
      <c r="EZV6" s="5"/>
      <c r="EZW6" s="5"/>
      <c r="EZX6" s="5"/>
      <c r="EZY6" s="5"/>
      <c r="EZZ6" s="5"/>
      <c r="FAA6" s="5"/>
      <c r="FAB6" s="5"/>
      <c r="FAC6" s="5"/>
      <c r="FAD6" s="5"/>
      <c r="FAE6" s="5"/>
      <c r="FAF6" s="5"/>
      <c r="FAG6" s="5"/>
      <c r="FAH6" s="5"/>
      <c r="FAI6" s="5"/>
      <c r="FAJ6" s="5"/>
      <c r="FAK6" s="5"/>
      <c r="FAL6" s="5"/>
      <c r="FAM6" s="5"/>
      <c r="FAN6" s="5"/>
      <c r="FAO6" s="5"/>
      <c r="FAP6" s="5"/>
      <c r="FAQ6" s="5"/>
      <c r="FAR6" s="5"/>
      <c r="FAS6" s="5"/>
      <c r="FAT6" s="5"/>
      <c r="FAU6" s="5"/>
      <c r="FAV6" s="5"/>
      <c r="FAW6" s="5"/>
      <c r="FAX6" s="5"/>
      <c r="FAY6" s="5"/>
      <c r="FAZ6" s="5"/>
      <c r="FBA6" s="5"/>
      <c r="FBB6" s="5"/>
      <c r="FBC6" s="5"/>
      <c r="FBD6" s="5"/>
      <c r="FBE6" s="5"/>
      <c r="FBF6" s="5"/>
      <c r="FBG6" s="5"/>
      <c r="FBH6" s="5"/>
      <c r="FBI6" s="5"/>
      <c r="FBJ6" s="5"/>
      <c r="FBK6" s="5"/>
      <c r="FBL6" s="5"/>
      <c r="FBM6" s="5"/>
      <c r="FBN6" s="5"/>
      <c r="FBO6" s="5"/>
      <c r="FBP6" s="5"/>
      <c r="FBQ6" s="5"/>
      <c r="FBR6" s="5"/>
      <c r="FBS6" s="5"/>
      <c r="FBT6" s="5"/>
      <c r="FBU6" s="5"/>
      <c r="FBV6" s="5"/>
      <c r="FBW6" s="5"/>
      <c r="FBX6" s="5"/>
      <c r="FBY6" s="5"/>
      <c r="FBZ6" s="5"/>
      <c r="FCA6" s="5"/>
      <c r="FCB6" s="5"/>
      <c r="FCC6" s="5"/>
      <c r="FCD6" s="5"/>
      <c r="FCE6" s="5"/>
      <c r="FCF6" s="5"/>
      <c r="FCG6" s="5"/>
      <c r="FCH6" s="5"/>
      <c r="FCI6" s="5"/>
      <c r="FCJ6" s="5"/>
      <c r="FCK6" s="5"/>
      <c r="FCL6" s="5"/>
      <c r="FCM6" s="5"/>
      <c r="FCN6" s="5"/>
      <c r="FCO6" s="5"/>
      <c r="FCP6" s="5"/>
      <c r="FCQ6" s="5"/>
      <c r="FCR6" s="5"/>
      <c r="FCS6" s="5"/>
      <c r="FCT6" s="5"/>
      <c r="FCU6" s="5"/>
      <c r="FCV6" s="5"/>
      <c r="FCW6" s="5"/>
      <c r="FCX6" s="5"/>
      <c r="FCY6" s="5"/>
      <c r="FCZ6" s="5"/>
      <c r="FDA6" s="5"/>
      <c r="FDB6" s="5"/>
      <c r="FDC6" s="5"/>
      <c r="FDD6" s="5"/>
      <c r="FDE6" s="5"/>
      <c r="FDF6" s="5"/>
      <c r="FDG6" s="5"/>
      <c r="FDH6" s="5"/>
      <c r="FDI6" s="5"/>
      <c r="FDJ6" s="5"/>
      <c r="FDK6" s="5"/>
      <c r="FDL6" s="5"/>
      <c r="FDM6" s="5"/>
      <c r="FDN6" s="5"/>
      <c r="FDO6" s="5"/>
      <c r="FDP6" s="5"/>
      <c r="FDQ6" s="5"/>
      <c r="FDR6" s="5"/>
      <c r="FDS6" s="5"/>
      <c r="FDT6" s="5"/>
      <c r="FDU6" s="5"/>
      <c r="FDV6" s="5"/>
      <c r="FDW6" s="5"/>
      <c r="FDX6" s="5"/>
      <c r="FDY6" s="5"/>
      <c r="FDZ6" s="5"/>
      <c r="FEA6" s="5"/>
      <c r="FEB6" s="5"/>
      <c r="FEC6" s="5"/>
      <c r="FED6" s="5"/>
      <c r="FEE6" s="5"/>
      <c r="FEF6" s="5"/>
      <c r="FEG6" s="5"/>
      <c r="FEH6" s="5"/>
      <c r="FEI6" s="5"/>
      <c r="FEJ6" s="5"/>
      <c r="FEK6" s="5"/>
      <c r="FEL6" s="5"/>
      <c r="FEM6" s="5"/>
      <c r="FEN6" s="5"/>
      <c r="FEO6" s="5"/>
      <c r="FEP6" s="5"/>
      <c r="FEQ6" s="5"/>
      <c r="FER6" s="5"/>
      <c r="FES6" s="5"/>
      <c r="FET6" s="5"/>
      <c r="FEU6" s="5"/>
      <c r="FEV6" s="5"/>
      <c r="FEW6" s="5"/>
      <c r="FEX6" s="5"/>
      <c r="FEY6" s="5"/>
      <c r="FEZ6" s="5"/>
      <c r="FFA6" s="5"/>
      <c r="FFB6" s="5"/>
      <c r="FFC6" s="5"/>
      <c r="FFD6" s="5"/>
      <c r="FFE6" s="5"/>
      <c r="FFF6" s="5"/>
      <c r="FFG6" s="5"/>
      <c r="FFH6" s="5"/>
      <c r="FFI6" s="5"/>
      <c r="FFJ6" s="5"/>
      <c r="FFK6" s="5"/>
      <c r="FFL6" s="5"/>
      <c r="FFM6" s="5"/>
      <c r="FFN6" s="5"/>
      <c r="FFO6" s="5"/>
      <c r="FFP6" s="5"/>
      <c r="FFQ6" s="5"/>
      <c r="FFR6" s="5"/>
      <c r="FFS6" s="5"/>
      <c r="FFT6" s="5"/>
      <c r="FFU6" s="5"/>
      <c r="FFV6" s="5"/>
      <c r="FFW6" s="5"/>
      <c r="FFX6" s="5"/>
      <c r="FFY6" s="5"/>
      <c r="FFZ6" s="5"/>
      <c r="FGA6" s="5"/>
      <c r="FGB6" s="5"/>
      <c r="FGC6" s="5"/>
      <c r="FGD6" s="5"/>
      <c r="FGE6" s="5"/>
      <c r="FGF6" s="5"/>
      <c r="FGG6" s="5"/>
      <c r="FGH6" s="5"/>
      <c r="FGI6" s="5"/>
      <c r="FGJ6" s="5"/>
      <c r="FGK6" s="5"/>
      <c r="FGL6" s="5"/>
      <c r="FGM6" s="5"/>
      <c r="FGN6" s="5"/>
      <c r="FGO6" s="5"/>
      <c r="FGP6" s="5"/>
      <c r="FGQ6" s="5"/>
      <c r="FGR6" s="5"/>
      <c r="FGS6" s="5"/>
      <c r="FGT6" s="5"/>
      <c r="FGU6" s="5"/>
      <c r="FGV6" s="5"/>
      <c r="FGW6" s="5"/>
      <c r="FGX6" s="5"/>
      <c r="FGY6" s="5"/>
      <c r="FGZ6" s="5"/>
      <c r="FHA6" s="5"/>
      <c r="FHB6" s="5"/>
      <c r="FHC6" s="5"/>
      <c r="FHD6" s="5"/>
      <c r="FHE6" s="5"/>
      <c r="FHF6" s="5"/>
      <c r="FHG6" s="5"/>
      <c r="FHH6" s="5"/>
      <c r="FHI6" s="5"/>
      <c r="FHJ6" s="5"/>
      <c r="FHK6" s="5"/>
      <c r="FHL6" s="5"/>
      <c r="FHM6" s="5"/>
      <c r="FHN6" s="5"/>
      <c r="FHO6" s="5"/>
      <c r="FHP6" s="5"/>
      <c r="FHQ6" s="5"/>
      <c r="FHR6" s="5"/>
      <c r="FHS6" s="5"/>
      <c r="FHT6" s="5"/>
      <c r="FHU6" s="5"/>
      <c r="FHV6" s="5"/>
      <c r="FHW6" s="5"/>
      <c r="FHX6" s="5"/>
      <c r="FHY6" s="5"/>
      <c r="FHZ6" s="5"/>
      <c r="FIA6" s="5"/>
      <c r="FIB6" s="5"/>
      <c r="FIC6" s="5"/>
      <c r="FID6" s="5"/>
      <c r="FIE6" s="5"/>
      <c r="FIF6" s="5"/>
      <c r="FIG6" s="5"/>
      <c r="FIH6" s="5"/>
      <c r="FII6" s="5"/>
      <c r="FIJ6" s="5"/>
      <c r="FIK6" s="5"/>
      <c r="FIL6" s="5"/>
      <c r="FIM6" s="5"/>
      <c r="FIN6" s="5"/>
      <c r="FIO6" s="5"/>
      <c r="FIP6" s="5"/>
      <c r="FIQ6" s="5"/>
      <c r="FIR6" s="5"/>
      <c r="FIS6" s="5"/>
      <c r="FIT6" s="5"/>
      <c r="FIU6" s="5"/>
      <c r="FIV6" s="5"/>
      <c r="FIW6" s="5"/>
      <c r="FIX6" s="5"/>
      <c r="FIY6" s="5"/>
      <c r="FIZ6" s="5"/>
      <c r="FJA6" s="5"/>
      <c r="FJB6" s="5"/>
      <c r="FJC6" s="5"/>
      <c r="FJD6" s="5"/>
      <c r="FJE6" s="5"/>
      <c r="FJF6" s="5"/>
      <c r="FJG6" s="5"/>
      <c r="FJH6" s="5"/>
      <c r="FJI6" s="5"/>
      <c r="FJJ6" s="5"/>
      <c r="FJK6" s="5"/>
      <c r="FJL6" s="5"/>
      <c r="FJM6" s="5"/>
      <c r="FJN6" s="5"/>
      <c r="FJO6" s="5"/>
      <c r="FJP6" s="5"/>
      <c r="FJQ6" s="5"/>
      <c r="FJR6" s="5"/>
      <c r="FJS6" s="5"/>
      <c r="FJT6" s="5"/>
      <c r="FJU6" s="5"/>
      <c r="FJV6" s="5"/>
      <c r="FJW6" s="5"/>
      <c r="FJX6" s="5"/>
      <c r="FJY6" s="5"/>
      <c r="FJZ6" s="5"/>
      <c r="FKA6" s="5"/>
      <c r="FKB6" s="5"/>
      <c r="FKC6" s="5"/>
      <c r="FKD6" s="5"/>
      <c r="FKE6" s="5"/>
      <c r="FKF6" s="5"/>
      <c r="FKG6" s="5"/>
      <c r="FKH6" s="5"/>
      <c r="FKI6" s="5"/>
      <c r="FKJ6" s="5"/>
      <c r="FKK6" s="5"/>
      <c r="FKL6" s="5"/>
      <c r="FKM6" s="5"/>
      <c r="FKN6" s="5"/>
      <c r="FKO6" s="5"/>
      <c r="FKP6" s="5"/>
      <c r="FKQ6" s="5"/>
      <c r="FKR6" s="5"/>
      <c r="FKS6" s="5"/>
      <c r="FKT6" s="5"/>
      <c r="FKU6" s="5"/>
      <c r="FKV6" s="5"/>
      <c r="FKW6" s="5"/>
      <c r="FKX6" s="5"/>
      <c r="FKY6" s="5"/>
      <c r="FKZ6" s="5"/>
      <c r="FLA6" s="5"/>
      <c r="FLB6" s="5"/>
      <c r="FLC6" s="5"/>
      <c r="FLD6" s="5"/>
      <c r="FLE6" s="5"/>
      <c r="FLF6" s="5"/>
      <c r="FLG6" s="5"/>
      <c r="FLH6" s="5"/>
      <c r="FLI6" s="5"/>
      <c r="FLJ6" s="5"/>
      <c r="FLK6" s="5"/>
      <c r="FLL6" s="5"/>
      <c r="FLM6" s="5"/>
      <c r="FLN6" s="5"/>
      <c r="FLO6" s="5"/>
      <c r="FLP6" s="5"/>
      <c r="FLQ6" s="5"/>
      <c r="FLR6" s="5"/>
      <c r="FLS6" s="5"/>
      <c r="FLT6" s="5"/>
      <c r="FLU6" s="5"/>
      <c r="FLV6" s="5"/>
      <c r="FLW6" s="5"/>
      <c r="FLX6" s="5"/>
      <c r="FLY6" s="5"/>
      <c r="FLZ6" s="5"/>
      <c r="FMA6" s="5"/>
      <c r="FMB6" s="5"/>
      <c r="FMC6" s="5"/>
      <c r="FMD6" s="5"/>
      <c r="FME6" s="5"/>
      <c r="FMF6" s="5"/>
      <c r="FMG6" s="5"/>
      <c r="FMH6" s="5"/>
      <c r="FMI6" s="5"/>
      <c r="FMJ6" s="5"/>
      <c r="FMK6" s="5"/>
      <c r="FML6" s="5"/>
      <c r="FMM6" s="5"/>
      <c r="FMN6" s="5"/>
      <c r="FMO6" s="5"/>
      <c r="FMP6" s="5"/>
      <c r="FMQ6" s="5"/>
      <c r="FMR6" s="5"/>
      <c r="FMS6" s="5"/>
      <c r="FMT6" s="5"/>
      <c r="FMU6" s="5"/>
      <c r="FMV6" s="5"/>
      <c r="FMW6" s="5"/>
      <c r="FMX6" s="5"/>
      <c r="FMY6" s="5"/>
      <c r="FMZ6" s="5"/>
      <c r="FNA6" s="5"/>
      <c r="FNB6" s="5"/>
      <c r="FNC6" s="5"/>
      <c r="FND6" s="5"/>
      <c r="FNE6" s="5"/>
      <c r="FNF6" s="5"/>
      <c r="FNG6" s="5"/>
      <c r="FNH6" s="5"/>
      <c r="FNI6" s="5"/>
      <c r="FNJ6" s="5"/>
      <c r="FNK6" s="5"/>
      <c r="FNL6" s="5"/>
      <c r="FNM6" s="5"/>
      <c r="FNN6" s="5"/>
      <c r="FNO6" s="5"/>
      <c r="FNP6" s="5"/>
      <c r="FNQ6" s="5"/>
      <c r="FNR6" s="5"/>
      <c r="FNS6" s="5"/>
      <c r="FNT6" s="5"/>
      <c r="FNU6" s="5"/>
      <c r="FNV6" s="5"/>
      <c r="FNW6" s="5"/>
      <c r="FNX6" s="5"/>
      <c r="FNY6" s="5"/>
      <c r="FNZ6" s="5"/>
      <c r="FOA6" s="5"/>
      <c r="FOB6" s="5"/>
      <c r="FOC6" s="5"/>
      <c r="FOD6" s="5"/>
      <c r="FOE6" s="5"/>
      <c r="FOF6" s="5"/>
      <c r="FOG6" s="5"/>
      <c r="FOH6" s="5"/>
      <c r="FOI6" s="5"/>
      <c r="FOJ6" s="5"/>
      <c r="FOK6" s="5"/>
      <c r="FOL6" s="5"/>
      <c r="FOM6" s="5"/>
      <c r="FON6" s="5"/>
      <c r="FOO6" s="5"/>
      <c r="FOP6" s="5"/>
      <c r="FOQ6" s="5"/>
      <c r="FOR6" s="5"/>
      <c r="FOS6" s="5"/>
      <c r="FOT6" s="5"/>
      <c r="FOU6" s="5"/>
      <c r="FOV6" s="5"/>
      <c r="FOW6" s="5"/>
      <c r="FOX6" s="5"/>
      <c r="FOY6" s="5"/>
      <c r="FOZ6" s="5"/>
      <c r="FPA6" s="5"/>
      <c r="FPB6" s="5"/>
      <c r="FPC6" s="5"/>
      <c r="FPD6" s="5"/>
      <c r="FPE6" s="5"/>
      <c r="FPF6" s="5"/>
      <c r="FPG6" s="5"/>
      <c r="FPH6" s="5"/>
      <c r="FPI6" s="5"/>
      <c r="FPJ6" s="5"/>
      <c r="FPK6" s="5"/>
      <c r="FPL6" s="5"/>
      <c r="FPM6" s="5"/>
      <c r="FPN6" s="5"/>
      <c r="FPO6" s="5"/>
      <c r="FPP6" s="5"/>
      <c r="FPQ6" s="5"/>
      <c r="FPR6" s="5"/>
      <c r="FPS6" s="5"/>
      <c r="FPT6" s="5"/>
      <c r="FPU6" s="5"/>
      <c r="FPV6" s="5"/>
      <c r="FPW6" s="5"/>
      <c r="FPX6" s="5"/>
      <c r="FPY6" s="5"/>
      <c r="FPZ6" s="5"/>
      <c r="FQA6" s="5"/>
      <c r="FQB6" s="5"/>
      <c r="FQC6" s="5"/>
      <c r="FQD6" s="5"/>
      <c r="FQE6" s="5"/>
      <c r="FQF6" s="5"/>
      <c r="FQG6" s="5"/>
      <c r="FQH6" s="5"/>
      <c r="FQI6" s="5"/>
      <c r="FQJ6" s="5"/>
      <c r="FQK6" s="5"/>
      <c r="FQL6" s="5"/>
      <c r="FQM6" s="5"/>
      <c r="FQN6" s="5"/>
      <c r="FQO6" s="5"/>
      <c r="FQP6" s="5"/>
      <c r="FQQ6" s="5"/>
      <c r="FQR6" s="5"/>
      <c r="FQS6" s="5"/>
      <c r="FQT6" s="5"/>
      <c r="FQU6" s="5"/>
      <c r="FQV6" s="5"/>
      <c r="FQW6" s="5"/>
      <c r="FQX6" s="5"/>
      <c r="FQY6" s="5"/>
      <c r="FQZ6" s="5"/>
      <c r="FRA6" s="5"/>
      <c r="FRB6" s="5"/>
      <c r="FRC6" s="5"/>
      <c r="FRD6" s="5"/>
      <c r="FRE6" s="5"/>
      <c r="FRF6" s="5"/>
      <c r="FRG6" s="5"/>
      <c r="FRH6" s="5"/>
      <c r="FRI6" s="5"/>
      <c r="FRJ6" s="5"/>
      <c r="FRK6" s="5"/>
      <c r="FRL6" s="5"/>
      <c r="FRM6" s="5"/>
      <c r="FRN6" s="5"/>
      <c r="FRO6" s="5"/>
      <c r="FRP6" s="5"/>
      <c r="FRQ6" s="5"/>
      <c r="FRR6" s="5"/>
      <c r="FRS6" s="5"/>
      <c r="FRT6" s="5"/>
      <c r="FRU6" s="5"/>
      <c r="FRV6" s="5"/>
      <c r="FRW6" s="5"/>
      <c r="FRX6" s="5"/>
      <c r="FRY6" s="5"/>
      <c r="FRZ6" s="5"/>
      <c r="FSA6" s="5"/>
      <c r="FSB6" s="5"/>
      <c r="FSC6" s="5"/>
      <c r="FSD6" s="5"/>
      <c r="FSE6" s="5"/>
      <c r="FSF6" s="5"/>
      <c r="FSG6" s="5"/>
      <c r="FSH6" s="5"/>
      <c r="FSI6" s="5"/>
      <c r="FSJ6" s="5"/>
      <c r="FSK6" s="5"/>
      <c r="FSL6" s="5"/>
      <c r="FSM6" s="5"/>
      <c r="FSN6" s="5"/>
      <c r="FSO6" s="5"/>
      <c r="FSP6" s="5"/>
      <c r="FSQ6" s="5"/>
      <c r="FSR6" s="5"/>
      <c r="FSS6" s="5"/>
      <c r="FST6" s="5"/>
      <c r="FSU6" s="5"/>
      <c r="FSV6" s="5"/>
      <c r="FSW6" s="5"/>
      <c r="FSX6" s="5"/>
      <c r="FSY6" s="5"/>
      <c r="FSZ6" s="5"/>
      <c r="FTA6" s="5"/>
      <c r="FTB6" s="5"/>
      <c r="FTC6" s="5"/>
      <c r="FTD6" s="5"/>
      <c r="FTE6" s="5"/>
      <c r="FTF6" s="5"/>
      <c r="FTG6" s="5"/>
      <c r="FTH6" s="5"/>
      <c r="FTI6" s="5"/>
      <c r="FTJ6" s="5"/>
      <c r="FTK6" s="5"/>
      <c r="FTL6" s="5"/>
      <c r="FTM6" s="5"/>
      <c r="FTN6" s="5"/>
      <c r="FTO6" s="5"/>
      <c r="FTP6" s="5"/>
      <c r="FTQ6" s="5"/>
      <c r="FTR6" s="5"/>
      <c r="FTS6" s="5"/>
      <c r="FTT6" s="5"/>
      <c r="FTU6" s="5"/>
      <c r="FTV6" s="5"/>
      <c r="FTW6" s="5"/>
      <c r="FTX6" s="5"/>
      <c r="FTY6" s="5"/>
      <c r="FTZ6" s="5"/>
      <c r="FUA6" s="5"/>
      <c r="FUB6" s="5"/>
      <c r="FUC6" s="5"/>
      <c r="FUD6" s="5"/>
      <c r="FUE6" s="5"/>
      <c r="FUF6" s="5"/>
      <c r="FUG6" s="5"/>
      <c r="FUH6" s="5"/>
      <c r="FUI6" s="5"/>
      <c r="FUJ6" s="5"/>
      <c r="FUK6" s="5"/>
      <c r="FUL6" s="5"/>
      <c r="FUM6" s="5"/>
      <c r="FUN6" s="5"/>
      <c r="FUO6" s="5"/>
      <c r="FUP6" s="5"/>
      <c r="FUQ6" s="5"/>
      <c r="FUR6" s="5"/>
      <c r="FUS6" s="5"/>
      <c r="FUT6" s="5"/>
      <c r="FUU6" s="5"/>
      <c r="FUV6" s="5"/>
      <c r="FUW6" s="5"/>
      <c r="FUX6" s="5"/>
      <c r="FUY6" s="5"/>
      <c r="FUZ6" s="5"/>
      <c r="FVA6" s="5"/>
      <c r="FVB6" s="5"/>
      <c r="FVC6" s="5"/>
      <c r="FVD6" s="5"/>
      <c r="FVE6" s="5"/>
      <c r="FVF6" s="5"/>
      <c r="FVG6" s="5"/>
      <c r="FVH6" s="5"/>
      <c r="FVI6" s="5"/>
      <c r="FVJ6" s="5"/>
      <c r="FVK6" s="5"/>
      <c r="FVL6" s="5"/>
      <c r="FVM6" s="5"/>
      <c r="FVN6" s="5"/>
      <c r="FVO6" s="5"/>
      <c r="FVP6" s="5"/>
      <c r="FVQ6" s="5"/>
      <c r="FVR6" s="5"/>
      <c r="FVS6" s="5"/>
      <c r="FVT6" s="5"/>
      <c r="FVU6" s="5"/>
      <c r="FVV6" s="5"/>
      <c r="FVW6" s="5"/>
      <c r="FVX6" s="5"/>
      <c r="FVY6" s="5"/>
      <c r="FVZ6" s="5"/>
      <c r="FWA6" s="5"/>
      <c r="FWB6" s="5"/>
      <c r="FWC6" s="5"/>
      <c r="FWD6" s="5"/>
      <c r="FWE6" s="5"/>
      <c r="FWF6" s="5"/>
      <c r="FWG6" s="5"/>
      <c r="FWH6" s="5"/>
      <c r="FWI6" s="5"/>
      <c r="FWJ6" s="5"/>
      <c r="FWK6" s="5"/>
      <c r="FWL6" s="5"/>
      <c r="FWM6" s="5"/>
      <c r="FWN6" s="5"/>
      <c r="FWO6" s="5"/>
      <c r="FWP6" s="5"/>
      <c r="FWQ6" s="5"/>
      <c r="FWR6" s="5"/>
      <c r="FWS6" s="5"/>
      <c r="FWT6" s="5"/>
      <c r="FWU6" s="5"/>
      <c r="FWV6" s="5"/>
      <c r="FWW6" s="5"/>
      <c r="FWX6" s="5"/>
      <c r="FWY6" s="5"/>
      <c r="FWZ6" s="5"/>
      <c r="FXA6" s="5"/>
      <c r="FXB6" s="5"/>
      <c r="FXC6" s="5"/>
      <c r="FXD6" s="5"/>
      <c r="FXE6" s="5"/>
      <c r="FXF6" s="5"/>
      <c r="FXG6" s="5"/>
      <c r="FXH6" s="5"/>
      <c r="FXI6" s="5"/>
      <c r="FXJ6" s="5"/>
      <c r="FXK6" s="5"/>
      <c r="FXL6" s="5"/>
      <c r="FXM6" s="5"/>
      <c r="FXN6" s="5"/>
      <c r="FXO6" s="5"/>
      <c r="FXP6" s="5"/>
      <c r="FXQ6" s="5"/>
      <c r="FXR6" s="5"/>
      <c r="FXS6" s="5"/>
      <c r="FXT6" s="5"/>
      <c r="FXU6" s="5"/>
      <c r="FXV6" s="5"/>
      <c r="FXW6" s="5"/>
      <c r="FXX6" s="5"/>
      <c r="FXY6" s="5"/>
      <c r="FXZ6" s="5"/>
      <c r="FYA6" s="5"/>
      <c r="FYB6" s="5"/>
      <c r="FYC6" s="5"/>
      <c r="FYD6" s="5"/>
      <c r="FYE6" s="5"/>
      <c r="FYF6" s="5"/>
      <c r="FYG6" s="5"/>
      <c r="FYH6" s="5"/>
      <c r="FYI6" s="5"/>
      <c r="FYJ6" s="5"/>
      <c r="FYK6" s="5"/>
      <c r="FYL6" s="5"/>
      <c r="FYM6" s="5"/>
      <c r="FYN6" s="5"/>
      <c r="FYO6" s="5"/>
      <c r="FYP6" s="5"/>
      <c r="FYQ6" s="5"/>
      <c r="FYR6" s="5"/>
      <c r="FYS6" s="5"/>
      <c r="FYT6" s="5"/>
      <c r="FYU6" s="5"/>
      <c r="FYV6" s="5"/>
      <c r="FYW6" s="5"/>
      <c r="FYX6" s="5"/>
      <c r="FYY6" s="5"/>
      <c r="FYZ6" s="5"/>
      <c r="FZA6" s="5"/>
      <c r="FZB6" s="5"/>
      <c r="FZC6" s="5"/>
      <c r="FZD6" s="5"/>
      <c r="FZE6" s="5"/>
      <c r="FZF6" s="5"/>
      <c r="FZG6" s="5"/>
      <c r="FZH6" s="5"/>
      <c r="FZI6" s="5"/>
      <c r="FZJ6" s="5"/>
      <c r="FZK6" s="5"/>
      <c r="FZL6" s="5"/>
      <c r="FZM6" s="5"/>
      <c r="FZN6" s="5"/>
      <c r="FZO6" s="5"/>
      <c r="FZP6" s="5"/>
      <c r="FZQ6" s="5"/>
      <c r="FZR6" s="5"/>
      <c r="FZS6" s="5"/>
      <c r="FZT6" s="5"/>
      <c r="FZU6" s="5"/>
      <c r="FZV6" s="5"/>
      <c r="FZW6" s="5"/>
      <c r="FZX6" s="5"/>
      <c r="FZY6" s="5"/>
      <c r="FZZ6" s="5"/>
      <c r="GAA6" s="5"/>
      <c r="GAB6" s="5"/>
      <c r="GAC6" s="5"/>
      <c r="GAD6" s="5"/>
      <c r="GAE6" s="5"/>
      <c r="GAF6" s="5"/>
      <c r="GAG6" s="5"/>
      <c r="GAH6" s="5"/>
      <c r="GAI6" s="5"/>
      <c r="GAJ6" s="5"/>
      <c r="GAK6" s="5"/>
      <c r="GAL6" s="5"/>
      <c r="GAM6" s="5"/>
      <c r="GAN6" s="5"/>
      <c r="GAO6" s="5"/>
      <c r="GAP6" s="5"/>
      <c r="GAQ6" s="5"/>
      <c r="GAR6" s="5"/>
      <c r="GAS6" s="5"/>
      <c r="GAT6" s="5"/>
      <c r="GAU6" s="5"/>
      <c r="GAV6" s="5"/>
      <c r="GAW6" s="5"/>
      <c r="GAX6" s="5"/>
      <c r="GAY6" s="5"/>
      <c r="GAZ6" s="5"/>
      <c r="GBA6" s="5"/>
      <c r="GBB6" s="5"/>
      <c r="GBC6" s="5"/>
      <c r="GBD6" s="5"/>
      <c r="GBE6" s="5"/>
      <c r="GBF6" s="5"/>
      <c r="GBG6" s="5"/>
      <c r="GBH6" s="5"/>
      <c r="GBI6" s="5"/>
      <c r="GBJ6" s="5"/>
      <c r="GBK6" s="5"/>
      <c r="GBL6" s="5"/>
      <c r="GBM6" s="5"/>
      <c r="GBN6" s="5"/>
      <c r="GBO6" s="5"/>
      <c r="GBP6" s="5"/>
      <c r="GBQ6" s="5"/>
      <c r="GBR6" s="5"/>
      <c r="GBS6" s="5"/>
      <c r="GBT6" s="5"/>
      <c r="GBU6" s="5"/>
      <c r="GBV6" s="5"/>
      <c r="GBW6" s="5"/>
      <c r="GBX6" s="5"/>
      <c r="GBY6" s="5"/>
      <c r="GBZ6" s="5"/>
      <c r="GCA6" s="5"/>
      <c r="GCB6" s="5"/>
      <c r="GCC6" s="5"/>
      <c r="GCD6" s="5"/>
      <c r="GCE6" s="5"/>
      <c r="GCF6" s="5"/>
      <c r="GCG6" s="5"/>
      <c r="GCH6" s="5"/>
      <c r="GCI6" s="5"/>
      <c r="GCJ6" s="5"/>
      <c r="GCK6" s="5"/>
      <c r="GCL6" s="5"/>
      <c r="GCM6" s="5"/>
      <c r="GCN6" s="5"/>
      <c r="GCO6" s="5"/>
      <c r="GCP6" s="5"/>
      <c r="GCQ6" s="5"/>
      <c r="GCR6" s="5"/>
      <c r="GCS6" s="5"/>
      <c r="GCT6" s="5"/>
      <c r="GCU6" s="5"/>
      <c r="GCV6" s="5"/>
      <c r="GCW6" s="5"/>
      <c r="GCX6" s="5"/>
      <c r="GCY6" s="5"/>
      <c r="GCZ6" s="5"/>
      <c r="GDA6" s="5"/>
      <c r="GDB6" s="5"/>
      <c r="GDC6" s="5"/>
      <c r="GDD6" s="5"/>
      <c r="GDE6" s="5"/>
      <c r="GDF6" s="5"/>
      <c r="GDG6" s="5"/>
      <c r="GDH6" s="5"/>
      <c r="GDI6" s="5"/>
      <c r="GDJ6" s="5"/>
      <c r="GDK6" s="5"/>
      <c r="GDL6" s="5"/>
      <c r="GDM6" s="5"/>
      <c r="GDN6" s="5"/>
      <c r="GDO6" s="5"/>
      <c r="GDP6" s="5"/>
      <c r="GDQ6" s="5"/>
      <c r="GDR6" s="5"/>
      <c r="GDS6" s="5"/>
      <c r="GDT6" s="5"/>
      <c r="GDU6" s="5"/>
      <c r="GDV6" s="5"/>
      <c r="GDW6" s="5"/>
      <c r="GDX6" s="5"/>
      <c r="GDY6" s="5"/>
      <c r="GDZ6" s="5"/>
      <c r="GEA6" s="5"/>
      <c r="GEB6" s="5"/>
      <c r="GEC6" s="5"/>
      <c r="GED6" s="5"/>
      <c r="GEE6" s="5"/>
      <c r="GEF6" s="5"/>
      <c r="GEG6" s="5"/>
      <c r="GEH6" s="5"/>
      <c r="GEI6" s="5"/>
      <c r="GEJ6" s="5"/>
      <c r="GEK6" s="5"/>
      <c r="GEL6" s="5"/>
      <c r="GEM6" s="5"/>
      <c r="GEN6" s="5"/>
      <c r="GEO6" s="5"/>
      <c r="GEP6" s="5"/>
      <c r="GEQ6" s="5"/>
      <c r="GER6" s="5"/>
      <c r="GES6" s="5"/>
      <c r="GET6" s="5"/>
      <c r="GEU6" s="5"/>
      <c r="GEV6" s="5"/>
      <c r="GEW6" s="5"/>
      <c r="GEX6" s="5"/>
      <c r="GEY6" s="5"/>
      <c r="GEZ6" s="5"/>
      <c r="GFA6" s="5"/>
      <c r="GFB6" s="5"/>
      <c r="GFC6" s="5"/>
      <c r="GFD6" s="5"/>
      <c r="GFE6" s="5"/>
      <c r="GFF6" s="5"/>
      <c r="GFG6" s="5"/>
      <c r="GFH6" s="5"/>
      <c r="GFI6" s="5"/>
      <c r="GFJ6" s="5"/>
      <c r="GFK6" s="5"/>
      <c r="GFL6" s="5"/>
      <c r="GFM6" s="5"/>
      <c r="GFN6" s="5"/>
      <c r="GFO6" s="5"/>
      <c r="GFP6" s="5"/>
      <c r="GFQ6" s="5"/>
      <c r="GFR6" s="5"/>
      <c r="GFS6" s="5"/>
      <c r="GFT6" s="5"/>
      <c r="GFU6" s="5"/>
      <c r="GFV6" s="5"/>
      <c r="GFW6" s="5"/>
      <c r="GFX6" s="5"/>
      <c r="GFY6" s="5"/>
      <c r="GFZ6" s="5"/>
      <c r="GGA6" s="5"/>
      <c r="GGB6" s="5"/>
      <c r="GGC6" s="5"/>
      <c r="GGD6" s="5"/>
      <c r="GGE6" s="5"/>
      <c r="GGF6" s="5"/>
      <c r="GGG6" s="5"/>
      <c r="GGH6" s="5"/>
      <c r="GGI6" s="5"/>
      <c r="GGJ6" s="5"/>
      <c r="GGK6" s="5"/>
      <c r="GGL6" s="5"/>
      <c r="GGM6" s="5"/>
      <c r="GGN6" s="5"/>
      <c r="GGO6" s="5"/>
      <c r="GGP6" s="5"/>
      <c r="GGQ6" s="5"/>
      <c r="GGR6" s="5"/>
      <c r="GGS6" s="5"/>
      <c r="GGT6" s="5"/>
      <c r="GGU6" s="5"/>
      <c r="GGV6" s="5"/>
      <c r="GGW6" s="5"/>
      <c r="GGX6" s="5"/>
      <c r="GGY6" s="5"/>
      <c r="GGZ6" s="5"/>
      <c r="GHA6" s="5"/>
      <c r="GHB6" s="5"/>
      <c r="GHC6" s="5"/>
      <c r="GHD6" s="5"/>
      <c r="GHE6" s="5"/>
      <c r="GHF6" s="5"/>
      <c r="GHG6" s="5"/>
      <c r="GHH6" s="5"/>
      <c r="GHI6" s="5"/>
      <c r="GHJ6" s="5"/>
      <c r="GHK6" s="5"/>
      <c r="GHL6" s="5"/>
      <c r="GHM6" s="5"/>
      <c r="GHN6" s="5"/>
      <c r="GHO6" s="5"/>
      <c r="GHP6" s="5"/>
      <c r="GHQ6" s="5"/>
      <c r="GHR6" s="5"/>
      <c r="GHS6" s="5"/>
      <c r="GHT6" s="5"/>
      <c r="GHU6" s="5"/>
      <c r="GHV6" s="5"/>
      <c r="GHW6" s="5"/>
      <c r="GHX6" s="5"/>
      <c r="GHY6" s="5"/>
      <c r="GHZ6" s="5"/>
      <c r="GIA6" s="5"/>
      <c r="GIB6" s="5"/>
      <c r="GIC6" s="5"/>
      <c r="GID6" s="5"/>
      <c r="GIE6" s="5"/>
      <c r="GIF6" s="5"/>
      <c r="GIG6" s="5"/>
      <c r="GIH6" s="5"/>
      <c r="GII6" s="5"/>
      <c r="GIJ6" s="5"/>
      <c r="GIK6" s="5"/>
      <c r="GIL6" s="5"/>
      <c r="GIM6" s="5"/>
      <c r="GIN6" s="5"/>
      <c r="GIO6" s="5"/>
      <c r="GIP6" s="5"/>
      <c r="GIQ6" s="5"/>
      <c r="GIR6" s="5"/>
      <c r="GIS6" s="5"/>
      <c r="GIT6" s="5"/>
      <c r="GIU6" s="5"/>
      <c r="GIV6" s="5"/>
      <c r="GIW6" s="5"/>
      <c r="GIX6" s="5"/>
      <c r="GIY6" s="5"/>
      <c r="GIZ6" s="5"/>
      <c r="GJA6" s="5"/>
      <c r="GJB6" s="5"/>
      <c r="GJC6" s="5"/>
      <c r="GJD6" s="5"/>
      <c r="GJE6" s="5"/>
      <c r="GJF6" s="5"/>
      <c r="GJG6" s="5"/>
      <c r="GJH6" s="5"/>
      <c r="GJI6" s="5"/>
      <c r="GJJ6" s="5"/>
      <c r="GJK6" s="5"/>
      <c r="GJL6" s="5"/>
      <c r="GJM6" s="5"/>
      <c r="GJN6" s="5"/>
      <c r="GJO6" s="5"/>
      <c r="GJP6" s="5"/>
      <c r="GJQ6" s="5"/>
      <c r="GJR6" s="5"/>
      <c r="GJS6" s="5"/>
      <c r="GJT6" s="5"/>
      <c r="GJU6" s="5"/>
      <c r="GJV6" s="5"/>
      <c r="GJW6" s="5"/>
      <c r="GJX6" s="5"/>
      <c r="GJY6" s="5"/>
      <c r="GJZ6" s="5"/>
      <c r="GKA6" s="5"/>
      <c r="GKB6" s="5"/>
      <c r="GKC6" s="5"/>
      <c r="GKD6" s="5"/>
      <c r="GKE6" s="5"/>
      <c r="GKF6" s="5"/>
      <c r="GKG6" s="5"/>
      <c r="GKH6" s="5"/>
      <c r="GKI6" s="5"/>
      <c r="GKJ6" s="5"/>
      <c r="GKK6" s="5"/>
      <c r="GKL6" s="5"/>
      <c r="GKM6" s="5"/>
      <c r="GKN6" s="5"/>
      <c r="GKO6" s="5"/>
      <c r="GKP6" s="5"/>
      <c r="GKQ6" s="5"/>
      <c r="GKR6" s="5"/>
      <c r="GKS6" s="5"/>
      <c r="GKT6" s="5"/>
      <c r="GKU6" s="5"/>
      <c r="GKV6" s="5"/>
      <c r="GKW6" s="5"/>
      <c r="GKX6" s="5"/>
      <c r="GKY6" s="5"/>
      <c r="GKZ6" s="5"/>
      <c r="GLA6" s="5"/>
      <c r="GLB6" s="5"/>
      <c r="GLC6" s="5"/>
      <c r="GLD6" s="5"/>
      <c r="GLE6" s="5"/>
      <c r="GLF6" s="5"/>
      <c r="GLG6" s="5"/>
      <c r="GLH6" s="5"/>
      <c r="GLI6" s="5"/>
      <c r="GLJ6" s="5"/>
      <c r="GLK6" s="5"/>
      <c r="GLL6" s="5"/>
      <c r="GLM6" s="5"/>
      <c r="GLN6" s="5"/>
      <c r="GLO6" s="5"/>
      <c r="GLP6" s="5"/>
      <c r="GLQ6" s="5"/>
      <c r="GLR6" s="5"/>
      <c r="GLS6" s="5"/>
      <c r="GLT6" s="5"/>
      <c r="GLU6" s="5"/>
      <c r="GLV6" s="5"/>
      <c r="GLW6" s="5"/>
      <c r="GLX6" s="5"/>
      <c r="GLY6" s="5"/>
      <c r="GLZ6" s="5"/>
      <c r="GMA6" s="5"/>
      <c r="GMB6" s="5"/>
      <c r="GMC6" s="5"/>
      <c r="GMD6" s="5"/>
      <c r="GME6" s="5"/>
      <c r="GMF6" s="5"/>
      <c r="GMG6" s="5"/>
      <c r="GMH6" s="5"/>
      <c r="GMI6" s="5"/>
      <c r="GMJ6" s="5"/>
      <c r="GMK6" s="5"/>
      <c r="GML6" s="5"/>
      <c r="GMM6" s="5"/>
      <c r="GMN6" s="5"/>
      <c r="GMO6" s="5"/>
      <c r="GMP6" s="5"/>
      <c r="GMQ6" s="5"/>
      <c r="GMR6" s="5"/>
      <c r="GMS6" s="5"/>
      <c r="GMT6" s="5"/>
      <c r="GMU6" s="5"/>
      <c r="GMV6" s="5"/>
      <c r="GMW6" s="5"/>
      <c r="GMX6" s="5"/>
      <c r="GMY6" s="5"/>
      <c r="GMZ6" s="5"/>
      <c r="GNA6" s="5"/>
      <c r="GNB6" s="5"/>
      <c r="GNC6" s="5"/>
      <c r="GND6" s="5"/>
      <c r="GNE6" s="5"/>
      <c r="GNF6" s="5"/>
      <c r="GNG6" s="5"/>
      <c r="GNH6" s="5"/>
      <c r="GNI6" s="5"/>
      <c r="GNJ6" s="5"/>
      <c r="GNK6" s="5"/>
      <c r="GNL6" s="5"/>
      <c r="GNM6" s="5"/>
      <c r="GNN6" s="5"/>
      <c r="GNO6" s="5"/>
      <c r="GNP6" s="5"/>
      <c r="GNQ6" s="5"/>
      <c r="GNR6" s="5"/>
      <c r="GNS6" s="5"/>
      <c r="GNT6" s="5"/>
      <c r="GNU6" s="5"/>
      <c r="GNV6" s="5"/>
      <c r="GNW6" s="5"/>
      <c r="GNX6" s="5"/>
      <c r="GNY6" s="5"/>
      <c r="GNZ6" s="5"/>
      <c r="GOA6" s="5"/>
      <c r="GOB6" s="5"/>
      <c r="GOC6" s="5"/>
      <c r="GOD6" s="5"/>
      <c r="GOE6" s="5"/>
      <c r="GOF6" s="5"/>
      <c r="GOG6" s="5"/>
      <c r="GOH6" s="5"/>
      <c r="GOI6" s="5"/>
      <c r="GOJ6" s="5"/>
      <c r="GOK6" s="5"/>
      <c r="GOL6" s="5"/>
      <c r="GOM6" s="5"/>
      <c r="GON6" s="5"/>
      <c r="GOO6" s="5"/>
      <c r="GOP6" s="5"/>
      <c r="GOQ6" s="5"/>
      <c r="GOR6" s="5"/>
      <c r="GOS6" s="5"/>
      <c r="GOT6" s="5"/>
      <c r="GOU6" s="5"/>
      <c r="GOV6" s="5"/>
      <c r="GOW6" s="5"/>
      <c r="GOX6" s="5"/>
      <c r="GOY6" s="5"/>
      <c r="GOZ6" s="5"/>
      <c r="GPA6" s="5"/>
      <c r="GPB6" s="5"/>
      <c r="GPC6" s="5"/>
      <c r="GPD6" s="5"/>
      <c r="GPE6" s="5"/>
      <c r="GPF6" s="5"/>
      <c r="GPG6" s="5"/>
      <c r="GPH6" s="5"/>
      <c r="GPI6" s="5"/>
      <c r="GPJ6" s="5"/>
      <c r="GPK6" s="5"/>
      <c r="GPL6" s="5"/>
      <c r="GPM6" s="5"/>
      <c r="GPN6" s="5"/>
      <c r="GPO6" s="5"/>
      <c r="GPP6" s="5"/>
      <c r="GPQ6" s="5"/>
      <c r="GPR6" s="5"/>
      <c r="GPS6" s="5"/>
      <c r="GPT6" s="5"/>
      <c r="GPU6" s="5"/>
      <c r="GPV6" s="5"/>
      <c r="GPW6" s="5"/>
      <c r="GPX6" s="5"/>
      <c r="GPY6" s="5"/>
      <c r="GPZ6" s="5"/>
      <c r="GQA6" s="5"/>
      <c r="GQB6" s="5"/>
      <c r="GQC6" s="5"/>
      <c r="GQD6" s="5"/>
      <c r="GQE6" s="5"/>
      <c r="GQF6" s="5"/>
      <c r="GQG6" s="5"/>
      <c r="GQH6" s="5"/>
      <c r="GQI6" s="5"/>
      <c r="GQJ6" s="5"/>
      <c r="GQK6" s="5"/>
      <c r="GQL6" s="5"/>
      <c r="GQM6" s="5"/>
      <c r="GQN6" s="5"/>
      <c r="GQO6" s="5"/>
      <c r="GQP6" s="5"/>
      <c r="GQQ6" s="5"/>
      <c r="GQR6" s="5"/>
      <c r="GQS6" s="5"/>
      <c r="GQT6" s="5"/>
      <c r="GQU6" s="5"/>
      <c r="GQV6" s="5"/>
      <c r="GQW6" s="5"/>
      <c r="GQX6" s="5"/>
      <c r="GQY6" s="5"/>
      <c r="GQZ6" s="5"/>
      <c r="GRA6" s="5"/>
      <c r="GRB6" s="5"/>
      <c r="GRC6" s="5"/>
      <c r="GRD6" s="5"/>
      <c r="GRE6" s="5"/>
      <c r="GRF6" s="5"/>
      <c r="GRG6" s="5"/>
      <c r="GRH6" s="5"/>
      <c r="GRI6" s="5"/>
      <c r="GRJ6" s="5"/>
      <c r="GRK6" s="5"/>
      <c r="GRL6" s="5"/>
      <c r="GRM6" s="5"/>
      <c r="GRN6" s="5"/>
      <c r="GRO6" s="5"/>
      <c r="GRP6" s="5"/>
      <c r="GRQ6" s="5"/>
      <c r="GRR6" s="5"/>
      <c r="GRS6" s="5"/>
      <c r="GRT6" s="5"/>
      <c r="GRU6" s="5"/>
      <c r="GRV6" s="5"/>
      <c r="GRW6" s="5"/>
      <c r="GRX6" s="5"/>
      <c r="GRY6" s="5"/>
      <c r="GRZ6" s="5"/>
      <c r="GSA6" s="5"/>
      <c r="GSB6" s="5"/>
      <c r="GSC6" s="5"/>
      <c r="GSD6" s="5"/>
      <c r="GSE6" s="5"/>
      <c r="GSF6" s="5"/>
      <c r="GSG6" s="5"/>
      <c r="GSH6" s="5"/>
      <c r="GSI6" s="5"/>
      <c r="GSJ6" s="5"/>
      <c r="GSK6" s="5"/>
      <c r="GSL6" s="5"/>
      <c r="GSM6" s="5"/>
      <c r="GSN6" s="5"/>
      <c r="GSO6" s="5"/>
      <c r="GSP6" s="5"/>
      <c r="GSQ6" s="5"/>
      <c r="GSR6" s="5"/>
      <c r="GSS6" s="5"/>
      <c r="GST6" s="5"/>
      <c r="GSU6" s="5"/>
      <c r="GSV6" s="5"/>
      <c r="GSW6" s="5"/>
      <c r="GSX6" s="5"/>
      <c r="GSY6" s="5"/>
      <c r="GSZ6" s="5"/>
      <c r="GTA6" s="5"/>
      <c r="GTB6" s="5"/>
      <c r="GTC6" s="5"/>
      <c r="GTD6" s="5"/>
      <c r="GTE6" s="5"/>
      <c r="GTF6" s="5"/>
      <c r="GTG6" s="5"/>
      <c r="GTH6" s="5"/>
      <c r="GTI6" s="5"/>
      <c r="GTJ6" s="5"/>
      <c r="GTK6" s="5"/>
      <c r="GTL6" s="5"/>
      <c r="GTM6" s="5"/>
      <c r="GTN6" s="5"/>
      <c r="GTO6" s="5"/>
      <c r="GTP6" s="5"/>
      <c r="GTQ6" s="5"/>
      <c r="GTR6" s="5"/>
      <c r="GTS6" s="5"/>
      <c r="GTT6" s="5"/>
      <c r="GTU6" s="5"/>
      <c r="GTV6" s="5"/>
      <c r="GTW6" s="5"/>
      <c r="GTX6" s="5"/>
      <c r="GTY6" s="5"/>
      <c r="GTZ6" s="5"/>
      <c r="GUA6" s="5"/>
      <c r="GUB6" s="5"/>
      <c r="GUC6" s="5"/>
      <c r="GUD6" s="5"/>
      <c r="GUE6" s="5"/>
      <c r="GUF6" s="5"/>
      <c r="GUG6" s="5"/>
      <c r="GUH6" s="5"/>
      <c r="GUI6" s="5"/>
      <c r="GUJ6" s="5"/>
      <c r="GUK6" s="5"/>
      <c r="GUL6" s="5"/>
      <c r="GUM6" s="5"/>
      <c r="GUN6" s="5"/>
      <c r="GUO6" s="5"/>
      <c r="GUP6" s="5"/>
      <c r="GUQ6" s="5"/>
      <c r="GUR6" s="5"/>
      <c r="GUS6" s="5"/>
      <c r="GUT6" s="5"/>
      <c r="GUU6" s="5"/>
      <c r="GUV6" s="5"/>
      <c r="GUW6" s="5"/>
      <c r="GUX6" s="5"/>
      <c r="GUY6" s="5"/>
      <c r="GUZ6" s="5"/>
      <c r="GVA6" s="5"/>
      <c r="GVB6" s="5"/>
      <c r="GVC6" s="5"/>
      <c r="GVD6" s="5"/>
      <c r="GVE6" s="5"/>
      <c r="GVF6" s="5"/>
      <c r="GVG6" s="5"/>
      <c r="GVH6" s="5"/>
      <c r="GVI6" s="5"/>
      <c r="GVJ6" s="5"/>
      <c r="GVK6" s="5"/>
      <c r="GVL6" s="5"/>
      <c r="GVM6" s="5"/>
      <c r="GVN6" s="5"/>
      <c r="GVO6" s="5"/>
      <c r="GVP6" s="5"/>
      <c r="GVQ6" s="5"/>
      <c r="GVR6" s="5"/>
      <c r="GVS6" s="5"/>
      <c r="GVT6" s="5"/>
      <c r="GVU6" s="5"/>
      <c r="GVV6" s="5"/>
      <c r="GVW6" s="5"/>
      <c r="GVX6" s="5"/>
      <c r="GVY6" s="5"/>
      <c r="GVZ6" s="5"/>
      <c r="GWA6" s="5"/>
      <c r="GWB6" s="5"/>
      <c r="GWC6" s="5"/>
      <c r="GWD6" s="5"/>
      <c r="GWE6" s="5"/>
      <c r="GWF6" s="5"/>
      <c r="GWG6" s="5"/>
      <c r="GWH6" s="5"/>
      <c r="GWI6" s="5"/>
      <c r="GWJ6" s="5"/>
      <c r="GWK6" s="5"/>
      <c r="GWL6" s="5"/>
      <c r="GWM6" s="5"/>
      <c r="GWN6" s="5"/>
      <c r="GWO6" s="5"/>
      <c r="GWP6" s="5"/>
      <c r="GWQ6" s="5"/>
      <c r="GWR6" s="5"/>
      <c r="GWS6" s="5"/>
      <c r="GWT6" s="5"/>
      <c r="GWU6" s="5"/>
      <c r="GWV6" s="5"/>
      <c r="GWW6" s="5"/>
      <c r="GWX6" s="5"/>
      <c r="GWY6" s="5"/>
      <c r="GWZ6" s="5"/>
      <c r="GXA6" s="5"/>
      <c r="GXB6" s="5"/>
      <c r="GXC6" s="5"/>
      <c r="GXD6" s="5"/>
      <c r="GXE6" s="5"/>
      <c r="GXF6" s="5"/>
      <c r="GXG6" s="5"/>
      <c r="GXH6" s="5"/>
      <c r="GXI6" s="5"/>
      <c r="GXJ6" s="5"/>
      <c r="GXK6" s="5"/>
      <c r="GXL6" s="5"/>
      <c r="GXM6" s="5"/>
      <c r="GXN6" s="5"/>
      <c r="GXO6" s="5"/>
      <c r="GXP6" s="5"/>
      <c r="GXQ6" s="5"/>
      <c r="GXR6" s="5"/>
      <c r="GXS6" s="5"/>
      <c r="GXT6" s="5"/>
      <c r="GXU6" s="5"/>
      <c r="GXV6" s="5"/>
      <c r="GXW6" s="5"/>
      <c r="GXX6" s="5"/>
      <c r="GXY6" s="5"/>
      <c r="GXZ6" s="5"/>
      <c r="GYA6" s="5"/>
      <c r="GYB6" s="5"/>
      <c r="GYC6" s="5"/>
      <c r="GYD6" s="5"/>
      <c r="GYE6" s="5"/>
      <c r="GYF6" s="5"/>
      <c r="GYG6" s="5"/>
      <c r="GYH6" s="5"/>
      <c r="GYI6" s="5"/>
      <c r="GYJ6" s="5"/>
      <c r="GYK6" s="5"/>
      <c r="GYL6" s="5"/>
      <c r="GYM6" s="5"/>
      <c r="GYN6" s="5"/>
      <c r="GYO6" s="5"/>
      <c r="GYP6" s="5"/>
      <c r="GYQ6" s="5"/>
      <c r="GYR6" s="5"/>
      <c r="GYS6" s="5"/>
      <c r="GYT6" s="5"/>
      <c r="GYU6" s="5"/>
      <c r="GYV6" s="5"/>
      <c r="GYW6" s="5"/>
      <c r="GYX6" s="5"/>
      <c r="GYY6" s="5"/>
      <c r="GYZ6" s="5"/>
      <c r="GZA6" s="5"/>
      <c r="GZB6" s="5"/>
      <c r="GZC6" s="5"/>
      <c r="GZD6" s="5"/>
      <c r="GZE6" s="5"/>
      <c r="GZF6" s="5"/>
      <c r="GZG6" s="5"/>
      <c r="GZH6" s="5"/>
      <c r="GZI6" s="5"/>
      <c r="GZJ6" s="5"/>
      <c r="GZK6" s="5"/>
      <c r="GZL6" s="5"/>
      <c r="GZM6" s="5"/>
      <c r="GZN6" s="5"/>
      <c r="GZO6" s="5"/>
      <c r="GZP6" s="5"/>
      <c r="GZQ6" s="5"/>
      <c r="GZR6" s="5"/>
      <c r="GZS6" s="5"/>
      <c r="GZT6" s="5"/>
      <c r="GZU6" s="5"/>
      <c r="GZV6" s="5"/>
      <c r="GZW6" s="5"/>
      <c r="GZX6" s="5"/>
      <c r="GZY6" s="5"/>
      <c r="GZZ6" s="5"/>
      <c r="HAA6" s="5"/>
      <c r="HAB6" s="5"/>
      <c r="HAC6" s="5"/>
      <c r="HAD6" s="5"/>
      <c r="HAE6" s="5"/>
      <c r="HAF6" s="5"/>
      <c r="HAG6" s="5"/>
      <c r="HAH6" s="5"/>
      <c r="HAI6" s="5"/>
      <c r="HAJ6" s="5"/>
      <c r="HAK6" s="5"/>
      <c r="HAL6" s="5"/>
      <c r="HAM6" s="5"/>
      <c r="HAN6" s="5"/>
      <c r="HAO6" s="5"/>
      <c r="HAP6" s="5"/>
      <c r="HAQ6" s="5"/>
      <c r="HAR6" s="5"/>
      <c r="HAS6" s="5"/>
      <c r="HAT6" s="5"/>
      <c r="HAU6" s="5"/>
      <c r="HAV6" s="5"/>
      <c r="HAW6" s="5"/>
      <c r="HAX6" s="5"/>
      <c r="HAY6" s="5"/>
      <c r="HAZ6" s="5"/>
      <c r="HBA6" s="5"/>
      <c r="HBB6" s="5"/>
      <c r="HBC6" s="5"/>
      <c r="HBD6" s="5"/>
      <c r="HBE6" s="5"/>
      <c r="HBF6" s="5"/>
      <c r="HBG6" s="5"/>
      <c r="HBH6" s="5"/>
      <c r="HBI6" s="5"/>
      <c r="HBJ6" s="5"/>
      <c r="HBK6" s="5"/>
      <c r="HBL6" s="5"/>
      <c r="HBM6" s="5"/>
      <c r="HBN6" s="5"/>
      <c r="HBO6" s="5"/>
      <c r="HBP6" s="5"/>
      <c r="HBQ6" s="5"/>
      <c r="HBR6" s="5"/>
      <c r="HBS6" s="5"/>
      <c r="HBT6" s="5"/>
      <c r="HBU6" s="5"/>
      <c r="HBV6" s="5"/>
      <c r="HBW6" s="5"/>
      <c r="HBX6" s="5"/>
      <c r="HBY6" s="5"/>
      <c r="HBZ6" s="5"/>
      <c r="HCA6" s="5"/>
      <c r="HCB6" s="5"/>
      <c r="HCC6" s="5"/>
      <c r="HCD6" s="5"/>
      <c r="HCE6" s="5"/>
      <c r="HCF6" s="5"/>
      <c r="HCG6" s="5"/>
      <c r="HCH6" s="5"/>
      <c r="HCI6" s="5"/>
      <c r="HCJ6" s="5"/>
      <c r="HCK6" s="5"/>
      <c r="HCL6" s="5"/>
      <c r="HCM6" s="5"/>
      <c r="HCN6" s="5"/>
      <c r="HCO6" s="5"/>
      <c r="HCP6" s="5"/>
      <c r="HCQ6" s="5"/>
      <c r="HCR6" s="5"/>
      <c r="HCS6" s="5"/>
      <c r="HCT6" s="5"/>
      <c r="HCU6" s="5"/>
      <c r="HCV6" s="5"/>
      <c r="HCW6" s="5"/>
      <c r="HCX6" s="5"/>
      <c r="HCY6" s="5"/>
      <c r="HCZ6" s="5"/>
      <c r="HDA6" s="5"/>
      <c r="HDB6" s="5"/>
      <c r="HDC6" s="5"/>
      <c r="HDD6" s="5"/>
      <c r="HDE6" s="5"/>
      <c r="HDF6" s="5"/>
      <c r="HDG6" s="5"/>
      <c r="HDH6" s="5"/>
      <c r="HDI6" s="5"/>
      <c r="HDJ6" s="5"/>
      <c r="HDK6" s="5"/>
      <c r="HDL6" s="5"/>
      <c r="HDM6" s="5"/>
      <c r="HDN6" s="5"/>
      <c r="HDO6" s="5"/>
      <c r="HDP6" s="5"/>
      <c r="HDQ6" s="5"/>
      <c r="HDR6" s="5"/>
      <c r="HDS6" s="5"/>
      <c r="HDT6" s="5"/>
      <c r="HDU6" s="5"/>
      <c r="HDV6" s="5"/>
      <c r="HDW6" s="5"/>
      <c r="HDX6" s="5"/>
      <c r="HDY6" s="5"/>
      <c r="HDZ6" s="5"/>
      <c r="HEA6" s="5"/>
      <c r="HEB6" s="5"/>
      <c r="HEC6" s="5"/>
      <c r="HED6" s="5"/>
      <c r="HEE6" s="5"/>
      <c r="HEF6" s="5"/>
      <c r="HEG6" s="5"/>
      <c r="HEH6" s="5"/>
      <c r="HEI6" s="5"/>
      <c r="HEJ6" s="5"/>
      <c r="HEK6" s="5"/>
      <c r="HEL6" s="5"/>
      <c r="HEM6" s="5"/>
      <c r="HEN6" s="5"/>
      <c r="HEO6" s="5"/>
      <c r="HEP6" s="5"/>
      <c r="HEQ6" s="5"/>
      <c r="HER6" s="5"/>
      <c r="HES6" s="5"/>
      <c r="HET6" s="5"/>
      <c r="HEU6" s="5"/>
      <c r="HEV6" s="5"/>
      <c r="HEW6" s="5"/>
      <c r="HEX6" s="5"/>
      <c r="HEY6" s="5"/>
      <c r="HEZ6" s="5"/>
      <c r="HFA6" s="5"/>
      <c r="HFB6" s="5"/>
      <c r="HFC6" s="5"/>
      <c r="HFD6" s="5"/>
      <c r="HFE6" s="5"/>
      <c r="HFF6" s="5"/>
      <c r="HFG6" s="5"/>
      <c r="HFH6" s="5"/>
      <c r="HFI6" s="5"/>
      <c r="HFJ6" s="5"/>
      <c r="HFK6" s="5"/>
      <c r="HFL6" s="5"/>
      <c r="HFM6" s="5"/>
      <c r="HFN6" s="5"/>
      <c r="HFO6" s="5"/>
      <c r="HFP6" s="5"/>
      <c r="HFQ6" s="5"/>
      <c r="HFR6" s="5"/>
      <c r="HFS6" s="5"/>
      <c r="HFT6" s="5"/>
      <c r="HFU6" s="5"/>
      <c r="HFV6" s="5"/>
      <c r="HFW6" s="5"/>
      <c r="HFX6" s="5"/>
      <c r="HFY6" s="5"/>
      <c r="HFZ6" s="5"/>
      <c r="HGA6" s="5"/>
      <c r="HGB6" s="5"/>
      <c r="HGC6" s="5"/>
      <c r="HGD6" s="5"/>
      <c r="HGE6" s="5"/>
      <c r="HGF6" s="5"/>
      <c r="HGG6" s="5"/>
      <c r="HGH6" s="5"/>
      <c r="HGI6" s="5"/>
      <c r="HGJ6" s="5"/>
      <c r="HGK6" s="5"/>
      <c r="HGL6" s="5"/>
      <c r="HGM6" s="5"/>
      <c r="HGN6" s="5"/>
      <c r="HGO6" s="5"/>
      <c r="HGP6" s="5"/>
      <c r="HGQ6" s="5"/>
      <c r="HGR6" s="5"/>
      <c r="HGS6" s="5"/>
      <c r="HGT6" s="5"/>
      <c r="HGU6" s="5"/>
      <c r="HGV6" s="5"/>
      <c r="HGW6" s="5"/>
      <c r="HGX6" s="5"/>
      <c r="HGY6" s="5"/>
      <c r="HGZ6" s="5"/>
      <c r="HHA6" s="5"/>
      <c r="HHB6" s="5"/>
      <c r="HHC6" s="5"/>
      <c r="HHD6" s="5"/>
      <c r="HHE6" s="5"/>
      <c r="HHF6" s="5"/>
      <c r="HHG6" s="5"/>
      <c r="HHH6" s="5"/>
      <c r="HHI6" s="5"/>
      <c r="HHJ6" s="5"/>
      <c r="HHK6" s="5"/>
      <c r="HHL6" s="5"/>
      <c r="HHM6" s="5"/>
      <c r="HHN6" s="5"/>
      <c r="HHO6" s="5"/>
      <c r="HHP6" s="5"/>
      <c r="HHQ6" s="5"/>
      <c r="HHR6" s="5"/>
      <c r="HHS6" s="5"/>
      <c r="HHT6" s="5"/>
      <c r="HHU6" s="5"/>
      <c r="HHV6" s="5"/>
      <c r="HHW6" s="5"/>
      <c r="HHX6" s="5"/>
      <c r="HHY6" s="5"/>
      <c r="HHZ6" s="5"/>
      <c r="HIA6" s="5"/>
      <c r="HIB6" s="5"/>
      <c r="HIC6" s="5"/>
      <c r="HID6" s="5"/>
      <c r="HIE6" s="5"/>
      <c r="HIF6" s="5"/>
      <c r="HIG6" s="5"/>
      <c r="HIH6" s="5"/>
      <c r="HII6" s="5"/>
      <c r="HIJ6" s="5"/>
      <c r="HIK6" s="5"/>
      <c r="HIL6" s="5"/>
      <c r="HIM6" s="5"/>
      <c r="HIN6" s="5"/>
      <c r="HIO6" s="5"/>
      <c r="HIP6" s="5"/>
      <c r="HIQ6" s="5"/>
      <c r="HIR6" s="5"/>
      <c r="HIS6" s="5"/>
      <c r="HIT6" s="5"/>
      <c r="HIU6" s="5"/>
      <c r="HIV6" s="5"/>
      <c r="HIW6" s="5"/>
      <c r="HIX6" s="5"/>
      <c r="HIY6" s="5"/>
      <c r="HIZ6" s="5"/>
      <c r="HJA6" s="5"/>
      <c r="HJB6" s="5"/>
      <c r="HJC6" s="5"/>
      <c r="HJD6" s="5"/>
      <c r="HJE6" s="5"/>
      <c r="HJF6" s="5"/>
      <c r="HJG6" s="5"/>
      <c r="HJH6" s="5"/>
      <c r="HJI6" s="5"/>
      <c r="HJJ6" s="5"/>
      <c r="HJK6" s="5"/>
      <c r="HJL6" s="5"/>
      <c r="HJM6" s="5"/>
      <c r="HJN6" s="5"/>
      <c r="HJO6" s="5"/>
      <c r="HJP6" s="5"/>
      <c r="HJQ6" s="5"/>
      <c r="HJR6" s="5"/>
      <c r="HJS6" s="5"/>
      <c r="HJT6" s="5"/>
      <c r="HJU6" s="5"/>
      <c r="HJV6" s="5"/>
      <c r="HJW6" s="5"/>
      <c r="HJX6" s="5"/>
      <c r="HJY6" s="5"/>
      <c r="HJZ6" s="5"/>
      <c r="HKA6" s="5"/>
      <c r="HKB6" s="5"/>
      <c r="HKC6" s="5"/>
      <c r="HKD6" s="5"/>
      <c r="HKE6" s="5"/>
      <c r="HKF6" s="5"/>
      <c r="HKG6" s="5"/>
      <c r="HKH6" s="5"/>
      <c r="HKI6" s="5"/>
      <c r="HKJ6" s="5"/>
      <c r="HKK6" s="5"/>
      <c r="HKL6" s="5"/>
      <c r="HKM6" s="5"/>
      <c r="HKN6" s="5"/>
      <c r="HKO6" s="5"/>
      <c r="HKP6" s="5"/>
      <c r="HKQ6" s="5"/>
      <c r="HKR6" s="5"/>
      <c r="HKS6" s="5"/>
      <c r="HKT6" s="5"/>
      <c r="HKU6" s="5"/>
      <c r="HKV6" s="5"/>
      <c r="HKW6" s="5"/>
      <c r="HKX6" s="5"/>
      <c r="HKY6" s="5"/>
      <c r="HKZ6" s="5"/>
      <c r="HLA6" s="5"/>
      <c r="HLB6" s="5"/>
      <c r="HLC6" s="5"/>
      <c r="HLD6" s="5"/>
      <c r="HLE6" s="5"/>
      <c r="HLF6" s="5"/>
      <c r="HLG6" s="5"/>
      <c r="HLH6" s="5"/>
      <c r="HLI6" s="5"/>
      <c r="HLJ6" s="5"/>
      <c r="HLK6" s="5"/>
      <c r="HLL6" s="5"/>
      <c r="HLM6" s="5"/>
      <c r="HLN6" s="5"/>
      <c r="HLO6" s="5"/>
      <c r="HLP6" s="5"/>
      <c r="HLQ6" s="5"/>
      <c r="HLR6" s="5"/>
      <c r="HLS6" s="5"/>
      <c r="HLT6" s="5"/>
      <c r="HLU6" s="5"/>
      <c r="HLV6" s="5"/>
      <c r="HLW6" s="5"/>
      <c r="HLX6" s="5"/>
      <c r="HLY6" s="5"/>
      <c r="HLZ6" s="5"/>
      <c r="HMA6" s="5"/>
      <c r="HMB6" s="5"/>
      <c r="HMC6" s="5"/>
      <c r="HMD6" s="5"/>
      <c r="HME6" s="5"/>
      <c r="HMF6" s="5"/>
      <c r="HMG6" s="5"/>
      <c r="HMH6" s="5"/>
      <c r="HMI6" s="5"/>
      <c r="HMJ6" s="5"/>
      <c r="HMK6" s="5"/>
      <c r="HML6" s="5"/>
      <c r="HMM6" s="5"/>
      <c r="HMN6" s="5"/>
      <c r="HMO6" s="5"/>
      <c r="HMP6" s="5"/>
      <c r="HMQ6" s="5"/>
      <c r="HMR6" s="5"/>
      <c r="HMS6" s="5"/>
      <c r="HMT6" s="5"/>
      <c r="HMU6" s="5"/>
      <c r="HMV6" s="5"/>
      <c r="HMW6" s="5"/>
      <c r="HMX6" s="5"/>
      <c r="HMY6" s="5"/>
      <c r="HMZ6" s="5"/>
      <c r="HNA6" s="5"/>
      <c r="HNB6" s="5"/>
      <c r="HNC6" s="5"/>
      <c r="HND6" s="5"/>
      <c r="HNE6" s="5"/>
      <c r="HNF6" s="5"/>
      <c r="HNG6" s="5"/>
      <c r="HNH6" s="5"/>
      <c r="HNI6" s="5"/>
      <c r="HNJ6" s="5"/>
      <c r="HNK6" s="5"/>
      <c r="HNL6" s="5"/>
      <c r="HNM6" s="5"/>
      <c r="HNN6" s="5"/>
      <c r="HNO6" s="5"/>
      <c r="HNP6" s="5"/>
      <c r="HNQ6" s="5"/>
      <c r="HNR6" s="5"/>
      <c r="HNS6" s="5"/>
      <c r="HNT6" s="5"/>
      <c r="HNU6" s="5"/>
      <c r="HNV6" s="5"/>
      <c r="HNW6" s="5"/>
      <c r="HNX6" s="5"/>
      <c r="HNY6" s="5"/>
      <c r="HNZ6" s="5"/>
      <c r="HOA6" s="5"/>
      <c r="HOB6" s="5"/>
      <c r="HOC6" s="5"/>
      <c r="HOD6" s="5"/>
      <c r="HOE6" s="5"/>
      <c r="HOF6" s="5"/>
      <c r="HOG6" s="5"/>
      <c r="HOH6" s="5"/>
      <c r="HOI6" s="5"/>
      <c r="HOJ6" s="5"/>
      <c r="HOK6" s="5"/>
      <c r="HOL6" s="5"/>
      <c r="HOM6" s="5"/>
      <c r="HON6" s="5"/>
      <c r="HOO6" s="5"/>
      <c r="HOP6" s="5"/>
      <c r="HOQ6" s="5"/>
      <c r="HOR6" s="5"/>
      <c r="HOS6" s="5"/>
      <c r="HOT6" s="5"/>
      <c r="HOU6" s="5"/>
      <c r="HOV6" s="5"/>
      <c r="HOW6" s="5"/>
      <c r="HOX6" s="5"/>
      <c r="HOY6" s="5"/>
      <c r="HOZ6" s="5"/>
      <c r="HPA6" s="5"/>
      <c r="HPB6" s="5"/>
      <c r="HPC6" s="5"/>
      <c r="HPD6" s="5"/>
      <c r="HPE6" s="5"/>
      <c r="HPF6" s="5"/>
      <c r="HPG6" s="5"/>
      <c r="HPH6" s="5"/>
      <c r="HPI6" s="5"/>
      <c r="HPJ6" s="5"/>
      <c r="HPK6" s="5"/>
      <c r="HPL6" s="5"/>
      <c r="HPM6" s="5"/>
      <c r="HPN6" s="5"/>
      <c r="HPO6" s="5"/>
      <c r="HPP6" s="5"/>
      <c r="HPQ6" s="5"/>
      <c r="HPR6" s="5"/>
      <c r="HPS6" s="5"/>
      <c r="HPT6" s="5"/>
      <c r="HPU6" s="5"/>
      <c r="HPV6" s="5"/>
      <c r="HPW6" s="5"/>
      <c r="HPX6" s="5"/>
      <c r="HPY6" s="5"/>
      <c r="HPZ6" s="5"/>
      <c r="HQA6" s="5"/>
      <c r="HQB6" s="5"/>
      <c r="HQC6" s="5"/>
      <c r="HQD6" s="5"/>
      <c r="HQE6" s="5"/>
      <c r="HQF6" s="5"/>
      <c r="HQG6" s="5"/>
      <c r="HQH6" s="5"/>
      <c r="HQI6" s="5"/>
      <c r="HQJ6" s="5"/>
      <c r="HQK6" s="5"/>
      <c r="HQL6" s="5"/>
      <c r="HQM6" s="5"/>
      <c r="HQN6" s="5"/>
      <c r="HQO6" s="5"/>
      <c r="HQP6" s="5"/>
      <c r="HQQ6" s="5"/>
      <c r="HQR6" s="5"/>
      <c r="HQS6" s="5"/>
      <c r="HQT6" s="5"/>
      <c r="HQU6" s="5"/>
      <c r="HQV6" s="5"/>
      <c r="HQW6" s="5"/>
      <c r="HQX6" s="5"/>
      <c r="HQY6" s="5"/>
      <c r="HQZ6" s="5"/>
      <c r="HRA6" s="5"/>
      <c r="HRB6" s="5"/>
      <c r="HRC6" s="5"/>
      <c r="HRD6" s="5"/>
      <c r="HRE6" s="5"/>
      <c r="HRF6" s="5"/>
      <c r="HRG6" s="5"/>
      <c r="HRH6" s="5"/>
      <c r="HRI6" s="5"/>
      <c r="HRJ6" s="5"/>
      <c r="HRK6" s="5"/>
      <c r="HRL6" s="5"/>
      <c r="HRM6" s="5"/>
      <c r="HRN6" s="5"/>
      <c r="HRO6" s="5"/>
      <c r="HRP6" s="5"/>
      <c r="HRQ6" s="5"/>
      <c r="HRR6" s="5"/>
      <c r="HRS6" s="5"/>
      <c r="HRT6" s="5"/>
      <c r="HRU6" s="5"/>
      <c r="HRV6" s="5"/>
      <c r="HRW6" s="5"/>
      <c r="HRX6" s="5"/>
      <c r="HRY6" s="5"/>
      <c r="HRZ6" s="5"/>
      <c r="HSA6" s="5"/>
      <c r="HSB6" s="5"/>
      <c r="HSC6" s="5"/>
      <c r="HSD6" s="5"/>
      <c r="HSE6" s="5"/>
      <c r="HSF6" s="5"/>
      <c r="HSG6" s="5"/>
      <c r="HSH6" s="5"/>
      <c r="HSI6" s="5"/>
      <c r="HSJ6" s="5"/>
      <c r="HSK6" s="5"/>
      <c r="HSL6" s="5"/>
      <c r="HSM6" s="5"/>
      <c r="HSN6" s="5"/>
      <c r="HSO6" s="5"/>
      <c r="HSP6" s="5"/>
      <c r="HSQ6" s="5"/>
      <c r="HSR6" s="5"/>
      <c r="HSS6" s="5"/>
      <c r="HST6" s="5"/>
      <c r="HSU6" s="5"/>
      <c r="HSV6" s="5"/>
      <c r="HSW6" s="5"/>
      <c r="HSX6" s="5"/>
      <c r="HSY6" s="5"/>
      <c r="HSZ6" s="5"/>
      <c r="HTA6" s="5"/>
      <c r="HTB6" s="5"/>
      <c r="HTC6" s="5"/>
      <c r="HTD6" s="5"/>
      <c r="HTE6" s="5"/>
      <c r="HTF6" s="5"/>
      <c r="HTG6" s="5"/>
      <c r="HTH6" s="5"/>
      <c r="HTI6" s="5"/>
      <c r="HTJ6" s="5"/>
      <c r="HTK6" s="5"/>
      <c r="HTL6" s="5"/>
      <c r="HTM6" s="5"/>
      <c r="HTN6" s="5"/>
      <c r="HTO6" s="5"/>
      <c r="HTP6" s="5"/>
      <c r="HTQ6" s="5"/>
      <c r="HTR6" s="5"/>
      <c r="HTS6" s="5"/>
      <c r="HTT6" s="5"/>
      <c r="HTU6" s="5"/>
      <c r="HTV6" s="5"/>
      <c r="HTW6" s="5"/>
      <c r="HTX6" s="5"/>
      <c r="HTY6" s="5"/>
      <c r="HTZ6" s="5"/>
      <c r="HUA6" s="5"/>
      <c r="HUB6" s="5"/>
      <c r="HUC6" s="5"/>
      <c r="HUD6" s="5"/>
      <c r="HUE6" s="5"/>
      <c r="HUF6" s="5"/>
      <c r="HUG6" s="5"/>
      <c r="HUH6" s="5"/>
      <c r="HUI6" s="5"/>
      <c r="HUJ6" s="5"/>
      <c r="HUK6" s="5"/>
      <c r="HUL6" s="5"/>
      <c r="HUM6" s="5"/>
      <c r="HUN6" s="5"/>
      <c r="HUO6" s="5"/>
      <c r="HUP6" s="5"/>
      <c r="HUQ6" s="5"/>
      <c r="HUR6" s="5"/>
      <c r="HUS6" s="5"/>
      <c r="HUT6" s="5"/>
      <c r="HUU6" s="5"/>
      <c r="HUV6" s="5"/>
      <c r="HUW6" s="5"/>
      <c r="HUX6" s="5"/>
      <c r="HUY6" s="5"/>
      <c r="HUZ6" s="5"/>
      <c r="HVA6" s="5"/>
      <c r="HVB6" s="5"/>
      <c r="HVC6" s="5"/>
      <c r="HVD6" s="5"/>
      <c r="HVE6" s="5"/>
      <c r="HVF6" s="5"/>
      <c r="HVG6" s="5"/>
      <c r="HVH6" s="5"/>
      <c r="HVI6" s="5"/>
      <c r="HVJ6" s="5"/>
      <c r="HVK6" s="5"/>
      <c r="HVL6" s="5"/>
      <c r="HVM6" s="5"/>
      <c r="HVN6" s="5"/>
      <c r="HVO6" s="5"/>
      <c r="HVP6" s="5"/>
      <c r="HVQ6" s="5"/>
      <c r="HVR6" s="5"/>
      <c r="HVS6" s="5"/>
      <c r="HVT6" s="5"/>
      <c r="HVU6" s="5"/>
      <c r="HVV6" s="5"/>
      <c r="HVW6" s="5"/>
      <c r="HVX6" s="5"/>
      <c r="HVY6" s="5"/>
      <c r="HVZ6" s="5"/>
      <c r="HWA6" s="5"/>
      <c r="HWB6" s="5"/>
      <c r="HWC6" s="5"/>
      <c r="HWD6" s="5"/>
      <c r="HWE6" s="5"/>
      <c r="HWF6" s="5"/>
      <c r="HWG6" s="5"/>
      <c r="HWH6" s="5"/>
      <c r="HWI6" s="5"/>
      <c r="HWJ6" s="5"/>
      <c r="HWK6" s="5"/>
      <c r="HWL6" s="5"/>
      <c r="HWM6" s="5"/>
      <c r="HWN6" s="5"/>
      <c r="HWO6" s="5"/>
      <c r="HWP6" s="5"/>
      <c r="HWQ6" s="5"/>
      <c r="HWR6" s="5"/>
      <c r="HWS6" s="5"/>
      <c r="HWT6" s="5"/>
      <c r="HWU6" s="5"/>
      <c r="HWV6" s="5"/>
      <c r="HWW6" s="5"/>
      <c r="HWX6" s="5"/>
      <c r="HWY6" s="5"/>
      <c r="HWZ6" s="5"/>
      <c r="HXA6" s="5"/>
      <c r="HXB6" s="5"/>
      <c r="HXC6" s="5"/>
      <c r="HXD6" s="5"/>
      <c r="HXE6" s="5"/>
      <c r="HXF6" s="5"/>
      <c r="HXG6" s="5"/>
      <c r="HXH6" s="5"/>
      <c r="HXI6" s="5"/>
      <c r="HXJ6" s="5"/>
      <c r="HXK6" s="5"/>
      <c r="HXL6" s="5"/>
      <c r="HXM6" s="5"/>
      <c r="HXN6" s="5"/>
      <c r="HXO6" s="5"/>
      <c r="HXP6" s="5"/>
      <c r="HXQ6" s="5"/>
      <c r="HXR6" s="5"/>
      <c r="HXS6" s="5"/>
      <c r="HXT6" s="5"/>
      <c r="HXU6" s="5"/>
      <c r="HXV6" s="5"/>
      <c r="HXW6" s="5"/>
      <c r="HXX6" s="5"/>
      <c r="HXY6" s="5"/>
      <c r="HXZ6" s="5"/>
      <c r="HYA6" s="5"/>
      <c r="HYB6" s="5"/>
      <c r="HYC6" s="5"/>
      <c r="HYD6" s="5"/>
      <c r="HYE6" s="5"/>
      <c r="HYF6" s="5"/>
      <c r="HYG6" s="5"/>
      <c r="HYH6" s="5"/>
      <c r="HYI6" s="5"/>
      <c r="HYJ6" s="5"/>
      <c r="HYK6" s="5"/>
      <c r="HYL6" s="5"/>
      <c r="HYM6" s="5"/>
      <c r="HYN6" s="5"/>
      <c r="HYO6" s="5"/>
      <c r="HYP6" s="5"/>
      <c r="HYQ6" s="5"/>
      <c r="HYR6" s="5"/>
      <c r="HYS6" s="5"/>
      <c r="HYT6" s="5"/>
      <c r="HYU6" s="5"/>
      <c r="HYV6" s="5"/>
      <c r="HYW6" s="5"/>
      <c r="HYX6" s="5"/>
      <c r="HYY6" s="5"/>
      <c r="HYZ6" s="5"/>
      <c r="HZA6" s="5"/>
      <c r="HZB6" s="5"/>
      <c r="HZC6" s="5"/>
      <c r="HZD6" s="5"/>
      <c r="HZE6" s="5"/>
      <c r="HZF6" s="5"/>
      <c r="HZG6" s="5"/>
      <c r="HZH6" s="5"/>
      <c r="HZI6" s="5"/>
      <c r="HZJ6" s="5"/>
      <c r="HZK6" s="5"/>
      <c r="HZL6" s="5"/>
      <c r="HZM6" s="5"/>
      <c r="HZN6" s="5"/>
      <c r="HZO6" s="5"/>
      <c r="HZP6" s="5"/>
      <c r="HZQ6" s="5"/>
      <c r="HZR6" s="5"/>
      <c r="HZS6" s="5"/>
      <c r="HZT6" s="5"/>
      <c r="HZU6" s="5"/>
      <c r="HZV6" s="5"/>
      <c r="HZW6" s="5"/>
      <c r="HZX6" s="5"/>
      <c r="HZY6" s="5"/>
      <c r="HZZ6" s="5"/>
      <c r="IAA6" s="5"/>
      <c r="IAB6" s="5"/>
      <c r="IAC6" s="5"/>
      <c r="IAD6" s="5"/>
      <c r="IAE6" s="5"/>
      <c r="IAF6" s="5"/>
      <c r="IAG6" s="5"/>
      <c r="IAH6" s="5"/>
      <c r="IAI6" s="5"/>
      <c r="IAJ6" s="5"/>
      <c r="IAK6" s="5"/>
      <c r="IAL6" s="5"/>
      <c r="IAM6" s="5"/>
      <c r="IAN6" s="5"/>
      <c r="IAO6" s="5"/>
      <c r="IAP6" s="5"/>
      <c r="IAQ6" s="5"/>
      <c r="IAR6" s="5"/>
      <c r="IAS6" s="5"/>
      <c r="IAT6" s="5"/>
      <c r="IAU6" s="5"/>
      <c r="IAV6" s="5"/>
      <c r="IAW6" s="5"/>
      <c r="IAX6" s="5"/>
      <c r="IAY6" s="5"/>
      <c r="IAZ6" s="5"/>
      <c r="IBA6" s="5"/>
      <c r="IBB6" s="5"/>
      <c r="IBC6" s="5"/>
      <c r="IBD6" s="5"/>
      <c r="IBE6" s="5"/>
      <c r="IBF6" s="5"/>
      <c r="IBG6" s="5"/>
      <c r="IBH6" s="5"/>
      <c r="IBI6" s="5"/>
      <c r="IBJ6" s="5"/>
      <c r="IBK6" s="5"/>
      <c r="IBL6" s="5"/>
      <c r="IBM6" s="5"/>
      <c r="IBN6" s="5"/>
      <c r="IBO6" s="5"/>
      <c r="IBP6" s="5"/>
      <c r="IBQ6" s="5"/>
      <c r="IBR6" s="5"/>
      <c r="IBS6" s="5"/>
      <c r="IBT6" s="5"/>
      <c r="IBU6" s="5"/>
      <c r="IBV6" s="5"/>
      <c r="IBW6" s="5"/>
      <c r="IBX6" s="5"/>
      <c r="IBY6" s="5"/>
      <c r="IBZ6" s="5"/>
      <c r="ICA6" s="5"/>
      <c r="ICB6" s="5"/>
      <c r="ICC6" s="5"/>
      <c r="ICD6" s="5"/>
      <c r="ICE6" s="5"/>
      <c r="ICF6" s="5"/>
      <c r="ICG6" s="5"/>
      <c r="ICH6" s="5"/>
      <c r="ICI6" s="5"/>
      <c r="ICJ6" s="5"/>
      <c r="ICK6" s="5"/>
      <c r="ICL6" s="5"/>
      <c r="ICM6" s="5"/>
      <c r="ICN6" s="5"/>
      <c r="ICO6" s="5"/>
      <c r="ICP6" s="5"/>
      <c r="ICQ6" s="5"/>
      <c r="ICR6" s="5"/>
      <c r="ICS6" s="5"/>
      <c r="ICT6" s="5"/>
      <c r="ICU6" s="5"/>
      <c r="ICV6" s="5"/>
      <c r="ICW6" s="5"/>
      <c r="ICX6" s="5"/>
      <c r="ICY6" s="5"/>
      <c r="ICZ6" s="5"/>
      <c r="IDA6" s="5"/>
      <c r="IDB6" s="5"/>
      <c r="IDC6" s="5"/>
      <c r="IDD6" s="5"/>
      <c r="IDE6" s="5"/>
      <c r="IDF6" s="5"/>
      <c r="IDG6" s="5"/>
      <c r="IDH6" s="5"/>
      <c r="IDI6" s="5"/>
      <c r="IDJ6" s="5"/>
      <c r="IDK6" s="5"/>
      <c r="IDL6" s="5"/>
      <c r="IDM6" s="5"/>
      <c r="IDN6" s="5"/>
      <c r="IDO6" s="5"/>
      <c r="IDP6" s="5"/>
      <c r="IDQ6" s="5"/>
      <c r="IDR6" s="5"/>
      <c r="IDS6" s="5"/>
      <c r="IDT6" s="5"/>
      <c r="IDU6" s="5"/>
      <c r="IDV6" s="5"/>
      <c r="IDW6" s="5"/>
      <c r="IDX6" s="5"/>
      <c r="IDY6" s="5"/>
      <c r="IDZ6" s="5"/>
      <c r="IEA6" s="5"/>
      <c r="IEB6" s="5"/>
      <c r="IEC6" s="5"/>
      <c r="IED6" s="5"/>
      <c r="IEE6" s="5"/>
      <c r="IEF6" s="5"/>
      <c r="IEG6" s="5"/>
      <c r="IEH6" s="5"/>
      <c r="IEI6" s="5"/>
      <c r="IEJ6" s="5"/>
      <c r="IEK6" s="5"/>
      <c r="IEL6" s="5"/>
      <c r="IEM6" s="5"/>
      <c r="IEN6" s="5"/>
      <c r="IEO6" s="5"/>
      <c r="IEP6" s="5"/>
      <c r="IEQ6" s="5"/>
      <c r="IER6" s="5"/>
      <c r="IES6" s="5"/>
      <c r="IET6" s="5"/>
      <c r="IEU6" s="5"/>
      <c r="IEV6" s="5"/>
      <c r="IEW6" s="5"/>
      <c r="IEX6" s="5"/>
      <c r="IEY6" s="5"/>
      <c r="IEZ6" s="5"/>
      <c r="IFA6" s="5"/>
      <c r="IFB6" s="5"/>
      <c r="IFC6" s="5"/>
      <c r="IFD6" s="5"/>
      <c r="IFE6" s="5"/>
      <c r="IFF6" s="5"/>
      <c r="IFG6" s="5"/>
      <c r="IFH6" s="5"/>
      <c r="IFI6" s="5"/>
      <c r="IFJ6" s="5"/>
      <c r="IFK6" s="5"/>
      <c r="IFL6" s="5"/>
      <c r="IFM6" s="5"/>
      <c r="IFN6" s="5"/>
      <c r="IFO6" s="5"/>
      <c r="IFP6" s="5"/>
      <c r="IFQ6" s="5"/>
      <c r="IFR6" s="5"/>
      <c r="IFS6" s="5"/>
      <c r="IFT6" s="5"/>
      <c r="IFU6" s="5"/>
      <c r="IFV6" s="5"/>
      <c r="IFW6" s="5"/>
      <c r="IFX6" s="5"/>
      <c r="IFY6" s="5"/>
      <c r="IFZ6" s="5"/>
      <c r="IGA6" s="5"/>
      <c r="IGB6" s="5"/>
      <c r="IGC6" s="5"/>
      <c r="IGD6" s="5"/>
      <c r="IGE6" s="5"/>
      <c r="IGF6" s="5"/>
      <c r="IGG6" s="5"/>
      <c r="IGH6" s="5"/>
      <c r="IGI6" s="5"/>
      <c r="IGJ6" s="5"/>
      <c r="IGK6" s="5"/>
      <c r="IGL6" s="5"/>
      <c r="IGM6" s="5"/>
      <c r="IGN6" s="5"/>
      <c r="IGO6" s="5"/>
      <c r="IGP6" s="5"/>
      <c r="IGQ6" s="5"/>
      <c r="IGR6" s="5"/>
      <c r="IGS6" s="5"/>
      <c r="IGT6" s="5"/>
      <c r="IGU6" s="5"/>
      <c r="IGV6" s="5"/>
      <c r="IGW6" s="5"/>
      <c r="IGX6" s="5"/>
      <c r="IGY6" s="5"/>
      <c r="IGZ6" s="5"/>
      <c r="IHA6" s="5"/>
      <c r="IHB6" s="5"/>
      <c r="IHC6" s="5"/>
      <c r="IHD6" s="5"/>
      <c r="IHE6" s="5"/>
      <c r="IHF6" s="5"/>
      <c r="IHG6" s="5"/>
      <c r="IHH6" s="5"/>
      <c r="IHI6" s="5"/>
      <c r="IHJ6" s="5"/>
      <c r="IHK6" s="5"/>
      <c r="IHL6" s="5"/>
      <c r="IHM6" s="5"/>
      <c r="IHN6" s="5"/>
      <c r="IHO6" s="5"/>
      <c r="IHP6" s="5"/>
      <c r="IHQ6" s="5"/>
      <c r="IHR6" s="5"/>
      <c r="IHS6" s="5"/>
      <c r="IHT6" s="5"/>
      <c r="IHU6" s="5"/>
      <c r="IHV6" s="5"/>
      <c r="IHW6" s="5"/>
      <c r="IHX6" s="5"/>
      <c r="IHY6" s="5"/>
      <c r="IHZ6" s="5"/>
      <c r="IIA6" s="5"/>
      <c r="IIB6" s="5"/>
      <c r="IIC6" s="5"/>
      <c r="IID6" s="5"/>
      <c r="IIE6" s="5"/>
      <c r="IIF6" s="5"/>
      <c r="IIG6" s="5"/>
      <c r="IIH6" s="5"/>
      <c r="III6" s="5"/>
      <c r="IIJ6" s="5"/>
      <c r="IIK6" s="5"/>
      <c r="IIL6" s="5"/>
      <c r="IIM6" s="5"/>
      <c r="IIN6" s="5"/>
      <c r="IIO6" s="5"/>
      <c r="IIP6" s="5"/>
      <c r="IIQ6" s="5"/>
      <c r="IIR6" s="5"/>
      <c r="IIS6" s="5"/>
      <c r="IIT6" s="5"/>
      <c r="IIU6" s="5"/>
      <c r="IIV6" s="5"/>
      <c r="IIW6" s="5"/>
      <c r="IIX6" s="5"/>
      <c r="IIY6" s="5"/>
      <c r="IIZ6" s="5"/>
      <c r="IJA6" s="5"/>
      <c r="IJB6" s="5"/>
      <c r="IJC6" s="5"/>
      <c r="IJD6" s="5"/>
      <c r="IJE6" s="5"/>
      <c r="IJF6" s="5"/>
      <c r="IJG6" s="5"/>
      <c r="IJH6" s="5"/>
      <c r="IJI6" s="5"/>
      <c r="IJJ6" s="5"/>
      <c r="IJK6" s="5"/>
      <c r="IJL6" s="5"/>
      <c r="IJM6" s="5"/>
      <c r="IJN6" s="5"/>
      <c r="IJO6" s="5"/>
      <c r="IJP6" s="5"/>
      <c r="IJQ6" s="5"/>
      <c r="IJR6" s="5"/>
      <c r="IJS6" s="5"/>
      <c r="IJT6" s="5"/>
      <c r="IJU6" s="5"/>
      <c r="IJV6" s="5"/>
      <c r="IJW6" s="5"/>
      <c r="IJX6" s="5"/>
      <c r="IJY6" s="5"/>
      <c r="IJZ6" s="5"/>
      <c r="IKA6" s="5"/>
      <c r="IKB6" s="5"/>
      <c r="IKC6" s="5"/>
      <c r="IKD6" s="5"/>
      <c r="IKE6" s="5"/>
      <c r="IKF6" s="5"/>
      <c r="IKG6" s="5"/>
      <c r="IKH6" s="5"/>
      <c r="IKI6" s="5"/>
      <c r="IKJ6" s="5"/>
      <c r="IKK6" s="5"/>
      <c r="IKL6" s="5"/>
      <c r="IKM6" s="5"/>
      <c r="IKN6" s="5"/>
      <c r="IKO6" s="5"/>
      <c r="IKP6" s="5"/>
      <c r="IKQ6" s="5"/>
      <c r="IKR6" s="5"/>
      <c r="IKS6" s="5"/>
      <c r="IKT6" s="5"/>
      <c r="IKU6" s="5"/>
      <c r="IKV6" s="5"/>
      <c r="IKW6" s="5"/>
      <c r="IKX6" s="5"/>
      <c r="IKY6" s="5"/>
      <c r="IKZ6" s="5"/>
      <c r="ILA6" s="5"/>
      <c r="ILB6" s="5"/>
      <c r="ILC6" s="5"/>
      <c r="ILD6" s="5"/>
      <c r="ILE6" s="5"/>
      <c r="ILF6" s="5"/>
      <c r="ILG6" s="5"/>
      <c r="ILH6" s="5"/>
      <c r="ILI6" s="5"/>
      <c r="ILJ6" s="5"/>
      <c r="ILK6" s="5"/>
      <c r="ILL6" s="5"/>
      <c r="ILM6" s="5"/>
      <c r="ILN6" s="5"/>
      <c r="ILO6" s="5"/>
      <c r="ILP6" s="5"/>
      <c r="ILQ6" s="5"/>
      <c r="ILR6" s="5"/>
      <c r="ILS6" s="5"/>
      <c r="ILT6" s="5"/>
      <c r="ILU6" s="5"/>
      <c r="ILV6" s="5"/>
      <c r="ILW6" s="5"/>
      <c r="ILX6" s="5"/>
      <c r="ILY6" s="5"/>
      <c r="ILZ6" s="5"/>
      <c r="IMA6" s="5"/>
      <c r="IMB6" s="5"/>
      <c r="IMC6" s="5"/>
      <c r="IMD6" s="5"/>
      <c r="IME6" s="5"/>
      <c r="IMF6" s="5"/>
      <c r="IMG6" s="5"/>
      <c r="IMH6" s="5"/>
      <c r="IMI6" s="5"/>
      <c r="IMJ6" s="5"/>
      <c r="IMK6" s="5"/>
      <c r="IML6" s="5"/>
      <c r="IMM6" s="5"/>
      <c r="IMN6" s="5"/>
      <c r="IMO6" s="5"/>
      <c r="IMP6" s="5"/>
      <c r="IMQ6" s="5"/>
      <c r="IMR6" s="5"/>
      <c r="IMS6" s="5"/>
      <c r="IMT6" s="5"/>
      <c r="IMU6" s="5"/>
      <c r="IMV6" s="5"/>
      <c r="IMW6" s="5"/>
      <c r="IMX6" s="5"/>
      <c r="IMY6" s="5"/>
      <c r="IMZ6" s="5"/>
      <c r="INA6" s="5"/>
      <c r="INB6" s="5"/>
      <c r="INC6" s="5"/>
      <c r="IND6" s="5"/>
      <c r="INE6" s="5"/>
      <c r="INF6" s="5"/>
      <c r="ING6" s="5"/>
      <c r="INH6" s="5"/>
      <c r="INI6" s="5"/>
      <c r="INJ6" s="5"/>
      <c r="INK6" s="5"/>
      <c r="INL6" s="5"/>
      <c r="INM6" s="5"/>
      <c r="INN6" s="5"/>
      <c r="INO6" s="5"/>
      <c r="INP6" s="5"/>
      <c r="INQ6" s="5"/>
      <c r="INR6" s="5"/>
      <c r="INS6" s="5"/>
      <c r="INT6" s="5"/>
      <c r="INU6" s="5"/>
      <c r="INV6" s="5"/>
      <c r="INW6" s="5"/>
      <c r="INX6" s="5"/>
      <c r="INY6" s="5"/>
      <c r="INZ6" s="5"/>
      <c r="IOA6" s="5"/>
      <c r="IOB6" s="5"/>
      <c r="IOC6" s="5"/>
      <c r="IOD6" s="5"/>
      <c r="IOE6" s="5"/>
      <c r="IOF6" s="5"/>
      <c r="IOG6" s="5"/>
      <c r="IOH6" s="5"/>
      <c r="IOI6" s="5"/>
      <c r="IOJ6" s="5"/>
      <c r="IOK6" s="5"/>
      <c r="IOL6" s="5"/>
      <c r="IOM6" s="5"/>
      <c r="ION6" s="5"/>
      <c r="IOO6" s="5"/>
      <c r="IOP6" s="5"/>
      <c r="IOQ6" s="5"/>
      <c r="IOR6" s="5"/>
      <c r="IOS6" s="5"/>
      <c r="IOT6" s="5"/>
      <c r="IOU6" s="5"/>
      <c r="IOV6" s="5"/>
      <c r="IOW6" s="5"/>
      <c r="IOX6" s="5"/>
      <c r="IOY6" s="5"/>
      <c r="IOZ6" s="5"/>
      <c r="IPA6" s="5"/>
      <c r="IPB6" s="5"/>
      <c r="IPC6" s="5"/>
      <c r="IPD6" s="5"/>
      <c r="IPE6" s="5"/>
      <c r="IPF6" s="5"/>
      <c r="IPG6" s="5"/>
      <c r="IPH6" s="5"/>
      <c r="IPI6" s="5"/>
      <c r="IPJ6" s="5"/>
      <c r="IPK6" s="5"/>
      <c r="IPL6" s="5"/>
      <c r="IPM6" s="5"/>
      <c r="IPN6" s="5"/>
      <c r="IPO6" s="5"/>
      <c r="IPP6" s="5"/>
      <c r="IPQ6" s="5"/>
      <c r="IPR6" s="5"/>
      <c r="IPS6" s="5"/>
      <c r="IPT6" s="5"/>
      <c r="IPU6" s="5"/>
      <c r="IPV6" s="5"/>
      <c r="IPW6" s="5"/>
      <c r="IPX6" s="5"/>
      <c r="IPY6" s="5"/>
      <c r="IPZ6" s="5"/>
      <c r="IQA6" s="5"/>
      <c r="IQB6" s="5"/>
      <c r="IQC6" s="5"/>
      <c r="IQD6" s="5"/>
      <c r="IQE6" s="5"/>
      <c r="IQF6" s="5"/>
      <c r="IQG6" s="5"/>
      <c r="IQH6" s="5"/>
      <c r="IQI6" s="5"/>
      <c r="IQJ6" s="5"/>
      <c r="IQK6" s="5"/>
      <c r="IQL6" s="5"/>
      <c r="IQM6" s="5"/>
      <c r="IQN6" s="5"/>
      <c r="IQO6" s="5"/>
      <c r="IQP6" s="5"/>
      <c r="IQQ6" s="5"/>
      <c r="IQR6" s="5"/>
      <c r="IQS6" s="5"/>
      <c r="IQT6" s="5"/>
      <c r="IQU6" s="5"/>
      <c r="IQV6" s="5"/>
      <c r="IQW6" s="5"/>
      <c r="IQX6" s="5"/>
      <c r="IQY6" s="5"/>
      <c r="IQZ6" s="5"/>
      <c r="IRA6" s="5"/>
      <c r="IRB6" s="5"/>
      <c r="IRC6" s="5"/>
      <c r="IRD6" s="5"/>
      <c r="IRE6" s="5"/>
      <c r="IRF6" s="5"/>
      <c r="IRG6" s="5"/>
      <c r="IRH6" s="5"/>
      <c r="IRI6" s="5"/>
      <c r="IRJ6" s="5"/>
      <c r="IRK6" s="5"/>
      <c r="IRL6" s="5"/>
      <c r="IRM6" s="5"/>
      <c r="IRN6" s="5"/>
      <c r="IRO6" s="5"/>
      <c r="IRP6" s="5"/>
      <c r="IRQ6" s="5"/>
      <c r="IRR6" s="5"/>
      <c r="IRS6" s="5"/>
      <c r="IRT6" s="5"/>
      <c r="IRU6" s="5"/>
      <c r="IRV6" s="5"/>
      <c r="IRW6" s="5"/>
      <c r="IRX6" s="5"/>
      <c r="IRY6" s="5"/>
      <c r="IRZ6" s="5"/>
      <c r="ISA6" s="5"/>
      <c r="ISB6" s="5"/>
      <c r="ISC6" s="5"/>
      <c r="ISD6" s="5"/>
      <c r="ISE6" s="5"/>
      <c r="ISF6" s="5"/>
      <c r="ISG6" s="5"/>
      <c r="ISH6" s="5"/>
      <c r="ISI6" s="5"/>
      <c r="ISJ6" s="5"/>
      <c r="ISK6" s="5"/>
      <c r="ISL6" s="5"/>
      <c r="ISM6" s="5"/>
      <c r="ISN6" s="5"/>
      <c r="ISO6" s="5"/>
      <c r="ISP6" s="5"/>
      <c r="ISQ6" s="5"/>
      <c r="ISR6" s="5"/>
      <c r="ISS6" s="5"/>
      <c r="IST6" s="5"/>
      <c r="ISU6" s="5"/>
      <c r="ISV6" s="5"/>
      <c r="ISW6" s="5"/>
      <c r="ISX6" s="5"/>
      <c r="ISY6" s="5"/>
      <c r="ISZ6" s="5"/>
      <c r="ITA6" s="5"/>
      <c r="ITB6" s="5"/>
      <c r="ITC6" s="5"/>
      <c r="ITD6" s="5"/>
      <c r="ITE6" s="5"/>
      <c r="ITF6" s="5"/>
      <c r="ITG6" s="5"/>
      <c r="ITH6" s="5"/>
      <c r="ITI6" s="5"/>
      <c r="ITJ6" s="5"/>
      <c r="ITK6" s="5"/>
      <c r="ITL6" s="5"/>
      <c r="ITM6" s="5"/>
      <c r="ITN6" s="5"/>
      <c r="ITO6" s="5"/>
      <c r="ITP6" s="5"/>
      <c r="ITQ6" s="5"/>
      <c r="ITR6" s="5"/>
      <c r="ITS6" s="5"/>
      <c r="ITT6" s="5"/>
      <c r="ITU6" s="5"/>
      <c r="ITV6" s="5"/>
      <c r="ITW6" s="5"/>
      <c r="ITX6" s="5"/>
      <c r="ITY6" s="5"/>
      <c r="ITZ6" s="5"/>
      <c r="IUA6" s="5"/>
      <c r="IUB6" s="5"/>
      <c r="IUC6" s="5"/>
      <c r="IUD6" s="5"/>
      <c r="IUE6" s="5"/>
      <c r="IUF6" s="5"/>
      <c r="IUG6" s="5"/>
      <c r="IUH6" s="5"/>
      <c r="IUI6" s="5"/>
      <c r="IUJ6" s="5"/>
      <c r="IUK6" s="5"/>
      <c r="IUL6" s="5"/>
      <c r="IUM6" s="5"/>
      <c r="IUN6" s="5"/>
      <c r="IUO6" s="5"/>
      <c r="IUP6" s="5"/>
      <c r="IUQ6" s="5"/>
      <c r="IUR6" s="5"/>
      <c r="IUS6" s="5"/>
      <c r="IUT6" s="5"/>
      <c r="IUU6" s="5"/>
      <c r="IUV6" s="5"/>
      <c r="IUW6" s="5"/>
      <c r="IUX6" s="5"/>
      <c r="IUY6" s="5"/>
      <c r="IUZ6" s="5"/>
      <c r="IVA6" s="5"/>
      <c r="IVB6" s="5"/>
      <c r="IVC6" s="5"/>
      <c r="IVD6" s="5"/>
      <c r="IVE6" s="5"/>
      <c r="IVF6" s="5"/>
      <c r="IVG6" s="5"/>
      <c r="IVH6" s="5"/>
      <c r="IVI6" s="5"/>
      <c r="IVJ6" s="5"/>
      <c r="IVK6" s="5"/>
      <c r="IVL6" s="5"/>
      <c r="IVM6" s="5"/>
      <c r="IVN6" s="5"/>
      <c r="IVO6" s="5"/>
      <c r="IVP6" s="5"/>
      <c r="IVQ6" s="5"/>
      <c r="IVR6" s="5"/>
      <c r="IVS6" s="5"/>
      <c r="IVT6" s="5"/>
      <c r="IVU6" s="5"/>
      <c r="IVV6" s="5"/>
      <c r="IVW6" s="5"/>
      <c r="IVX6" s="5"/>
      <c r="IVY6" s="5"/>
      <c r="IVZ6" s="5"/>
      <c r="IWA6" s="5"/>
      <c r="IWB6" s="5"/>
      <c r="IWC6" s="5"/>
      <c r="IWD6" s="5"/>
      <c r="IWE6" s="5"/>
      <c r="IWF6" s="5"/>
      <c r="IWG6" s="5"/>
      <c r="IWH6" s="5"/>
      <c r="IWI6" s="5"/>
      <c r="IWJ6" s="5"/>
      <c r="IWK6" s="5"/>
      <c r="IWL6" s="5"/>
      <c r="IWM6" s="5"/>
      <c r="IWN6" s="5"/>
      <c r="IWO6" s="5"/>
      <c r="IWP6" s="5"/>
      <c r="IWQ6" s="5"/>
      <c r="IWR6" s="5"/>
      <c r="IWS6" s="5"/>
      <c r="IWT6" s="5"/>
      <c r="IWU6" s="5"/>
      <c r="IWV6" s="5"/>
      <c r="IWW6" s="5"/>
      <c r="IWX6" s="5"/>
      <c r="IWY6" s="5"/>
      <c r="IWZ6" s="5"/>
      <c r="IXA6" s="5"/>
      <c r="IXB6" s="5"/>
      <c r="IXC6" s="5"/>
      <c r="IXD6" s="5"/>
      <c r="IXE6" s="5"/>
      <c r="IXF6" s="5"/>
      <c r="IXG6" s="5"/>
      <c r="IXH6" s="5"/>
      <c r="IXI6" s="5"/>
      <c r="IXJ6" s="5"/>
      <c r="IXK6" s="5"/>
      <c r="IXL6" s="5"/>
      <c r="IXM6" s="5"/>
      <c r="IXN6" s="5"/>
      <c r="IXO6" s="5"/>
      <c r="IXP6" s="5"/>
      <c r="IXQ6" s="5"/>
      <c r="IXR6" s="5"/>
      <c r="IXS6" s="5"/>
      <c r="IXT6" s="5"/>
      <c r="IXU6" s="5"/>
      <c r="IXV6" s="5"/>
      <c r="IXW6" s="5"/>
      <c r="IXX6" s="5"/>
      <c r="IXY6" s="5"/>
      <c r="IXZ6" s="5"/>
      <c r="IYA6" s="5"/>
      <c r="IYB6" s="5"/>
      <c r="IYC6" s="5"/>
      <c r="IYD6" s="5"/>
      <c r="IYE6" s="5"/>
      <c r="IYF6" s="5"/>
      <c r="IYG6" s="5"/>
      <c r="IYH6" s="5"/>
      <c r="IYI6" s="5"/>
      <c r="IYJ6" s="5"/>
      <c r="IYK6" s="5"/>
      <c r="IYL6" s="5"/>
      <c r="IYM6" s="5"/>
      <c r="IYN6" s="5"/>
      <c r="IYO6" s="5"/>
      <c r="IYP6" s="5"/>
      <c r="IYQ6" s="5"/>
      <c r="IYR6" s="5"/>
      <c r="IYS6" s="5"/>
      <c r="IYT6" s="5"/>
      <c r="IYU6" s="5"/>
      <c r="IYV6" s="5"/>
      <c r="IYW6" s="5"/>
      <c r="IYX6" s="5"/>
      <c r="IYY6" s="5"/>
      <c r="IYZ6" s="5"/>
      <c r="IZA6" s="5"/>
      <c r="IZB6" s="5"/>
      <c r="IZC6" s="5"/>
      <c r="IZD6" s="5"/>
      <c r="IZE6" s="5"/>
      <c r="IZF6" s="5"/>
      <c r="IZG6" s="5"/>
      <c r="IZH6" s="5"/>
      <c r="IZI6" s="5"/>
      <c r="IZJ6" s="5"/>
      <c r="IZK6" s="5"/>
      <c r="IZL6" s="5"/>
      <c r="IZM6" s="5"/>
      <c r="IZN6" s="5"/>
      <c r="IZO6" s="5"/>
      <c r="IZP6" s="5"/>
      <c r="IZQ6" s="5"/>
      <c r="IZR6" s="5"/>
      <c r="IZS6" s="5"/>
      <c r="IZT6" s="5"/>
      <c r="IZU6" s="5"/>
      <c r="IZV6" s="5"/>
      <c r="IZW6" s="5"/>
      <c r="IZX6" s="5"/>
      <c r="IZY6" s="5"/>
      <c r="IZZ6" s="5"/>
      <c r="JAA6" s="5"/>
      <c r="JAB6" s="5"/>
      <c r="JAC6" s="5"/>
      <c r="JAD6" s="5"/>
      <c r="JAE6" s="5"/>
      <c r="JAF6" s="5"/>
      <c r="JAG6" s="5"/>
      <c r="JAH6" s="5"/>
      <c r="JAI6" s="5"/>
      <c r="JAJ6" s="5"/>
      <c r="JAK6" s="5"/>
      <c r="JAL6" s="5"/>
      <c r="JAM6" s="5"/>
      <c r="JAN6" s="5"/>
      <c r="JAO6" s="5"/>
      <c r="JAP6" s="5"/>
      <c r="JAQ6" s="5"/>
      <c r="JAR6" s="5"/>
      <c r="JAS6" s="5"/>
      <c r="JAT6" s="5"/>
      <c r="JAU6" s="5"/>
      <c r="JAV6" s="5"/>
      <c r="JAW6" s="5"/>
      <c r="JAX6" s="5"/>
      <c r="JAY6" s="5"/>
      <c r="JAZ6" s="5"/>
      <c r="JBA6" s="5"/>
      <c r="JBB6" s="5"/>
      <c r="JBC6" s="5"/>
      <c r="JBD6" s="5"/>
      <c r="JBE6" s="5"/>
      <c r="JBF6" s="5"/>
      <c r="JBG6" s="5"/>
      <c r="JBH6" s="5"/>
      <c r="JBI6" s="5"/>
      <c r="JBJ6" s="5"/>
      <c r="JBK6" s="5"/>
      <c r="JBL6" s="5"/>
      <c r="JBM6" s="5"/>
      <c r="JBN6" s="5"/>
      <c r="JBO6" s="5"/>
      <c r="JBP6" s="5"/>
      <c r="JBQ6" s="5"/>
      <c r="JBR6" s="5"/>
      <c r="JBS6" s="5"/>
      <c r="JBT6" s="5"/>
      <c r="JBU6" s="5"/>
      <c r="JBV6" s="5"/>
      <c r="JBW6" s="5"/>
      <c r="JBX6" s="5"/>
      <c r="JBY6" s="5"/>
      <c r="JBZ6" s="5"/>
      <c r="JCA6" s="5"/>
      <c r="JCB6" s="5"/>
      <c r="JCC6" s="5"/>
      <c r="JCD6" s="5"/>
      <c r="JCE6" s="5"/>
      <c r="JCF6" s="5"/>
      <c r="JCG6" s="5"/>
      <c r="JCH6" s="5"/>
      <c r="JCI6" s="5"/>
      <c r="JCJ6" s="5"/>
      <c r="JCK6" s="5"/>
      <c r="JCL6" s="5"/>
      <c r="JCM6" s="5"/>
      <c r="JCN6" s="5"/>
      <c r="JCO6" s="5"/>
      <c r="JCP6" s="5"/>
      <c r="JCQ6" s="5"/>
      <c r="JCR6" s="5"/>
      <c r="JCS6" s="5"/>
      <c r="JCT6" s="5"/>
      <c r="JCU6" s="5"/>
      <c r="JCV6" s="5"/>
      <c r="JCW6" s="5"/>
      <c r="JCX6" s="5"/>
      <c r="JCY6" s="5"/>
      <c r="JCZ6" s="5"/>
      <c r="JDA6" s="5"/>
      <c r="JDB6" s="5"/>
      <c r="JDC6" s="5"/>
      <c r="JDD6" s="5"/>
      <c r="JDE6" s="5"/>
      <c r="JDF6" s="5"/>
      <c r="JDG6" s="5"/>
      <c r="JDH6" s="5"/>
      <c r="JDI6" s="5"/>
      <c r="JDJ6" s="5"/>
      <c r="JDK6" s="5"/>
      <c r="JDL6" s="5"/>
      <c r="JDM6" s="5"/>
      <c r="JDN6" s="5"/>
      <c r="JDO6" s="5"/>
      <c r="JDP6" s="5"/>
      <c r="JDQ6" s="5"/>
      <c r="JDR6" s="5"/>
      <c r="JDS6" s="5"/>
      <c r="JDT6" s="5"/>
      <c r="JDU6" s="5"/>
      <c r="JDV6" s="5"/>
      <c r="JDW6" s="5"/>
      <c r="JDX6" s="5"/>
      <c r="JDY6" s="5"/>
      <c r="JDZ6" s="5"/>
      <c r="JEA6" s="5"/>
      <c r="JEB6" s="5"/>
      <c r="JEC6" s="5"/>
      <c r="JED6" s="5"/>
      <c r="JEE6" s="5"/>
      <c r="JEF6" s="5"/>
      <c r="JEG6" s="5"/>
      <c r="JEH6" s="5"/>
      <c r="JEI6" s="5"/>
      <c r="JEJ6" s="5"/>
      <c r="JEK6" s="5"/>
      <c r="JEL6" s="5"/>
      <c r="JEM6" s="5"/>
      <c r="JEN6" s="5"/>
      <c r="JEO6" s="5"/>
      <c r="JEP6" s="5"/>
      <c r="JEQ6" s="5"/>
      <c r="JER6" s="5"/>
      <c r="JES6" s="5"/>
      <c r="JET6" s="5"/>
      <c r="JEU6" s="5"/>
      <c r="JEV6" s="5"/>
      <c r="JEW6" s="5"/>
      <c r="JEX6" s="5"/>
      <c r="JEY6" s="5"/>
      <c r="JEZ6" s="5"/>
      <c r="JFA6" s="5"/>
      <c r="JFB6" s="5"/>
      <c r="JFC6" s="5"/>
      <c r="JFD6" s="5"/>
      <c r="JFE6" s="5"/>
      <c r="JFF6" s="5"/>
      <c r="JFG6" s="5"/>
      <c r="JFH6" s="5"/>
      <c r="JFI6" s="5"/>
      <c r="JFJ6" s="5"/>
      <c r="JFK6" s="5"/>
      <c r="JFL6" s="5"/>
      <c r="JFM6" s="5"/>
      <c r="JFN6" s="5"/>
      <c r="JFO6" s="5"/>
      <c r="JFP6" s="5"/>
      <c r="JFQ6" s="5"/>
      <c r="JFR6" s="5"/>
      <c r="JFS6" s="5"/>
      <c r="JFT6" s="5"/>
      <c r="JFU6" s="5"/>
      <c r="JFV6" s="5"/>
      <c r="JFW6" s="5"/>
      <c r="JFX6" s="5"/>
      <c r="JFY6" s="5"/>
      <c r="JFZ6" s="5"/>
      <c r="JGA6" s="5"/>
      <c r="JGB6" s="5"/>
      <c r="JGC6" s="5"/>
      <c r="JGD6" s="5"/>
      <c r="JGE6" s="5"/>
      <c r="JGF6" s="5"/>
      <c r="JGG6" s="5"/>
      <c r="JGH6" s="5"/>
      <c r="JGI6" s="5"/>
      <c r="JGJ6" s="5"/>
      <c r="JGK6" s="5"/>
      <c r="JGL6" s="5"/>
      <c r="JGM6" s="5"/>
      <c r="JGN6" s="5"/>
      <c r="JGO6" s="5"/>
      <c r="JGP6" s="5"/>
      <c r="JGQ6" s="5"/>
      <c r="JGR6" s="5"/>
      <c r="JGS6" s="5"/>
      <c r="JGT6" s="5"/>
      <c r="JGU6" s="5"/>
      <c r="JGV6" s="5"/>
      <c r="JGW6" s="5"/>
      <c r="JGX6" s="5"/>
      <c r="JGY6" s="5"/>
      <c r="JGZ6" s="5"/>
      <c r="JHA6" s="5"/>
      <c r="JHB6" s="5"/>
      <c r="JHC6" s="5"/>
      <c r="JHD6" s="5"/>
      <c r="JHE6" s="5"/>
      <c r="JHF6" s="5"/>
      <c r="JHG6" s="5"/>
      <c r="JHH6" s="5"/>
      <c r="JHI6" s="5"/>
      <c r="JHJ6" s="5"/>
      <c r="JHK6" s="5"/>
      <c r="JHL6" s="5"/>
      <c r="JHM6" s="5"/>
      <c r="JHN6" s="5"/>
      <c r="JHO6" s="5"/>
      <c r="JHP6" s="5"/>
      <c r="JHQ6" s="5"/>
      <c r="JHR6" s="5"/>
      <c r="JHS6" s="5"/>
      <c r="JHT6" s="5"/>
      <c r="JHU6" s="5"/>
      <c r="JHV6" s="5"/>
      <c r="JHW6" s="5"/>
      <c r="JHX6" s="5"/>
      <c r="JHY6" s="5"/>
      <c r="JHZ6" s="5"/>
      <c r="JIA6" s="5"/>
      <c r="JIB6" s="5"/>
      <c r="JIC6" s="5"/>
      <c r="JID6" s="5"/>
      <c r="JIE6" s="5"/>
      <c r="JIF6" s="5"/>
      <c r="JIG6" s="5"/>
      <c r="JIH6" s="5"/>
      <c r="JII6" s="5"/>
      <c r="JIJ6" s="5"/>
      <c r="JIK6" s="5"/>
      <c r="JIL6" s="5"/>
      <c r="JIM6" s="5"/>
      <c r="JIN6" s="5"/>
      <c r="JIO6" s="5"/>
      <c r="JIP6" s="5"/>
      <c r="JIQ6" s="5"/>
      <c r="JIR6" s="5"/>
      <c r="JIS6" s="5"/>
      <c r="JIT6" s="5"/>
      <c r="JIU6" s="5"/>
      <c r="JIV6" s="5"/>
      <c r="JIW6" s="5"/>
      <c r="JIX6" s="5"/>
      <c r="JIY6" s="5"/>
      <c r="JIZ6" s="5"/>
      <c r="JJA6" s="5"/>
      <c r="JJB6" s="5"/>
      <c r="JJC6" s="5"/>
      <c r="JJD6" s="5"/>
      <c r="JJE6" s="5"/>
      <c r="JJF6" s="5"/>
      <c r="JJG6" s="5"/>
      <c r="JJH6" s="5"/>
      <c r="JJI6" s="5"/>
      <c r="JJJ6" s="5"/>
      <c r="JJK6" s="5"/>
      <c r="JJL6" s="5"/>
      <c r="JJM6" s="5"/>
      <c r="JJN6" s="5"/>
      <c r="JJO6" s="5"/>
      <c r="JJP6" s="5"/>
      <c r="JJQ6" s="5"/>
      <c r="JJR6" s="5"/>
      <c r="JJS6" s="5"/>
      <c r="JJT6" s="5"/>
      <c r="JJU6" s="5"/>
      <c r="JJV6" s="5"/>
      <c r="JJW6" s="5"/>
      <c r="JJX6" s="5"/>
      <c r="JJY6" s="5"/>
      <c r="JJZ6" s="5"/>
      <c r="JKA6" s="5"/>
      <c r="JKB6" s="5"/>
      <c r="JKC6" s="5"/>
      <c r="JKD6" s="5"/>
      <c r="JKE6" s="5"/>
      <c r="JKF6" s="5"/>
      <c r="JKG6" s="5"/>
      <c r="JKH6" s="5"/>
      <c r="JKI6" s="5"/>
      <c r="JKJ6" s="5"/>
      <c r="JKK6" s="5"/>
      <c r="JKL6" s="5"/>
      <c r="JKM6" s="5"/>
      <c r="JKN6" s="5"/>
      <c r="JKO6" s="5"/>
      <c r="JKP6" s="5"/>
      <c r="JKQ6" s="5"/>
      <c r="JKR6" s="5"/>
      <c r="JKS6" s="5"/>
      <c r="JKT6" s="5"/>
      <c r="JKU6" s="5"/>
      <c r="JKV6" s="5"/>
      <c r="JKW6" s="5"/>
      <c r="JKX6" s="5"/>
      <c r="JKY6" s="5"/>
      <c r="JKZ6" s="5"/>
      <c r="JLA6" s="5"/>
      <c r="JLB6" s="5"/>
      <c r="JLC6" s="5"/>
      <c r="JLD6" s="5"/>
      <c r="JLE6" s="5"/>
      <c r="JLF6" s="5"/>
      <c r="JLG6" s="5"/>
      <c r="JLH6" s="5"/>
      <c r="JLI6" s="5"/>
      <c r="JLJ6" s="5"/>
      <c r="JLK6" s="5"/>
      <c r="JLL6" s="5"/>
      <c r="JLM6" s="5"/>
      <c r="JLN6" s="5"/>
      <c r="JLO6" s="5"/>
      <c r="JLP6" s="5"/>
      <c r="JLQ6" s="5"/>
      <c r="JLR6" s="5"/>
      <c r="JLS6" s="5"/>
      <c r="JLT6" s="5"/>
      <c r="JLU6" s="5"/>
      <c r="JLV6" s="5"/>
      <c r="JLW6" s="5"/>
      <c r="JLX6" s="5"/>
      <c r="JLY6" s="5"/>
      <c r="JLZ6" s="5"/>
      <c r="JMA6" s="5"/>
      <c r="JMB6" s="5"/>
      <c r="JMC6" s="5"/>
      <c r="JMD6" s="5"/>
      <c r="JME6" s="5"/>
      <c r="JMF6" s="5"/>
      <c r="JMG6" s="5"/>
      <c r="JMH6" s="5"/>
      <c r="JMI6" s="5"/>
      <c r="JMJ6" s="5"/>
      <c r="JMK6" s="5"/>
      <c r="JML6" s="5"/>
      <c r="JMM6" s="5"/>
      <c r="JMN6" s="5"/>
      <c r="JMO6" s="5"/>
      <c r="JMP6" s="5"/>
      <c r="JMQ6" s="5"/>
      <c r="JMR6" s="5"/>
      <c r="JMS6" s="5"/>
      <c r="JMT6" s="5"/>
      <c r="JMU6" s="5"/>
      <c r="JMV6" s="5"/>
      <c r="JMW6" s="5"/>
      <c r="JMX6" s="5"/>
      <c r="JMY6" s="5"/>
      <c r="JMZ6" s="5"/>
      <c r="JNA6" s="5"/>
      <c r="JNB6" s="5"/>
      <c r="JNC6" s="5"/>
      <c r="JND6" s="5"/>
      <c r="JNE6" s="5"/>
      <c r="JNF6" s="5"/>
      <c r="JNG6" s="5"/>
      <c r="JNH6" s="5"/>
      <c r="JNI6" s="5"/>
      <c r="JNJ6" s="5"/>
      <c r="JNK6" s="5"/>
      <c r="JNL6" s="5"/>
      <c r="JNM6" s="5"/>
      <c r="JNN6" s="5"/>
      <c r="JNO6" s="5"/>
      <c r="JNP6" s="5"/>
      <c r="JNQ6" s="5"/>
      <c r="JNR6" s="5"/>
      <c r="JNS6" s="5"/>
      <c r="JNT6" s="5"/>
      <c r="JNU6" s="5"/>
      <c r="JNV6" s="5"/>
      <c r="JNW6" s="5"/>
      <c r="JNX6" s="5"/>
      <c r="JNY6" s="5"/>
      <c r="JNZ6" s="5"/>
      <c r="JOA6" s="5"/>
      <c r="JOB6" s="5"/>
      <c r="JOC6" s="5"/>
      <c r="JOD6" s="5"/>
      <c r="JOE6" s="5"/>
      <c r="JOF6" s="5"/>
      <c r="JOG6" s="5"/>
      <c r="JOH6" s="5"/>
      <c r="JOI6" s="5"/>
      <c r="JOJ6" s="5"/>
      <c r="JOK6" s="5"/>
      <c r="JOL6" s="5"/>
      <c r="JOM6" s="5"/>
      <c r="JON6" s="5"/>
      <c r="JOO6" s="5"/>
      <c r="JOP6" s="5"/>
      <c r="JOQ6" s="5"/>
      <c r="JOR6" s="5"/>
      <c r="JOS6" s="5"/>
      <c r="JOT6" s="5"/>
      <c r="JOU6" s="5"/>
      <c r="JOV6" s="5"/>
      <c r="JOW6" s="5"/>
      <c r="JOX6" s="5"/>
      <c r="JOY6" s="5"/>
      <c r="JOZ6" s="5"/>
      <c r="JPA6" s="5"/>
      <c r="JPB6" s="5"/>
      <c r="JPC6" s="5"/>
      <c r="JPD6" s="5"/>
      <c r="JPE6" s="5"/>
      <c r="JPF6" s="5"/>
      <c r="JPG6" s="5"/>
      <c r="JPH6" s="5"/>
      <c r="JPI6" s="5"/>
      <c r="JPJ6" s="5"/>
      <c r="JPK6" s="5"/>
      <c r="JPL6" s="5"/>
      <c r="JPM6" s="5"/>
      <c r="JPN6" s="5"/>
      <c r="JPO6" s="5"/>
      <c r="JPP6" s="5"/>
      <c r="JPQ6" s="5"/>
      <c r="JPR6" s="5"/>
      <c r="JPS6" s="5"/>
      <c r="JPT6" s="5"/>
      <c r="JPU6" s="5"/>
      <c r="JPV6" s="5"/>
      <c r="JPW6" s="5"/>
      <c r="JPX6" s="5"/>
      <c r="JPY6" s="5"/>
      <c r="JPZ6" s="5"/>
      <c r="JQA6" s="5"/>
      <c r="JQB6" s="5"/>
      <c r="JQC6" s="5"/>
      <c r="JQD6" s="5"/>
      <c r="JQE6" s="5"/>
      <c r="JQF6" s="5"/>
      <c r="JQG6" s="5"/>
      <c r="JQH6" s="5"/>
      <c r="JQI6" s="5"/>
      <c r="JQJ6" s="5"/>
      <c r="JQK6" s="5"/>
      <c r="JQL6" s="5"/>
      <c r="JQM6" s="5"/>
      <c r="JQN6" s="5"/>
      <c r="JQO6" s="5"/>
      <c r="JQP6" s="5"/>
      <c r="JQQ6" s="5"/>
      <c r="JQR6" s="5"/>
      <c r="JQS6" s="5"/>
      <c r="JQT6" s="5"/>
      <c r="JQU6" s="5"/>
      <c r="JQV6" s="5"/>
      <c r="JQW6" s="5"/>
      <c r="JQX6" s="5"/>
      <c r="JQY6" s="5"/>
      <c r="JQZ6" s="5"/>
      <c r="JRA6" s="5"/>
      <c r="JRB6" s="5"/>
      <c r="JRC6" s="5"/>
      <c r="JRD6" s="5"/>
      <c r="JRE6" s="5"/>
      <c r="JRF6" s="5"/>
      <c r="JRG6" s="5"/>
      <c r="JRH6" s="5"/>
      <c r="JRI6" s="5"/>
      <c r="JRJ6" s="5"/>
      <c r="JRK6" s="5"/>
      <c r="JRL6" s="5"/>
      <c r="JRM6" s="5"/>
      <c r="JRN6" s="5"/>
      <c r="JRO6" s="5"/>
      <c r="JRP6" s="5"/>
      <c r="JRQ6" s="5"/>
      <c r="JRR6" s="5"/>
      <c r="JRS6" s="5"/>
      <c r="JRT6" s="5"/>
      <c r="JRU6" s="5"/>
      <c r="JRV6" s="5"/>
      <c r="JRW6" s="5"/>
      <c r="JRX6" s="5"/>
      <c r="JRY6" s="5"/>
      <c r="JRZ6" s="5"/>
      <c r="JSA6" s="5"/>
      <c r="JSB6" s="5"/>
      <c r="JSC6" s="5"/>
      <c r="JSD6" s="5"/>
      <c r="JSE6" s="5"/>
      <c r="JSF6" s="5"/>
      <c r="JSG6" s="5"/>
      <c r="JSH6" s="5"/>
      <c r="JSI6" s="5"/>
      <c r="JSJ6" s="5"/>
      <c r="JSK6" s="5"/>
      <c r="JSL6" s="5"/>
      <c r="JSM6" s="5"/>
      <c r="JSN6" s="5"/>
      <c r="JSO6" s="5"/>
      <c r="JSP6" s="5"/>
      <c r="JSQ6" s="5"/>
      <c r="JSR6" s="5"/>
      <c r="JSS6" s="5"/>
      <c r="JST6" s="5"/>
      <c r="JSU6" s="5"/>
      <c r="JSV6" s="5"/>
      <c r="JSW6" s="5"/>
      <c r="JSX6" s="5"/>
      <c r="JSY6" s="5"/>
      <c r="JSZ6" s="5"/>
      <c r="JTA6" s="5"/>
      <c r="JTB6" s="5"/>
      <c r="JTC6" s="5"/>
      <c r="JTD6" s="5"/>
      <c r="JTE6" s="5"/>
      <c r="JTF6" s="5"/>
      <c r="JTG6" s="5"/>
      <c r="JTH6" s="5"/>
      <c r="JTI6" s="5"/>
      <c r="JTJ6" s="5"/>
      <c r="JTK6" s="5"/>
      <c r="JTL6" s="5"/>
      <c r="JTM6" s="5"/>
      <c r="JTN6" s="5"/>
      <c r="JTO6" s="5"/>
      <c r="JTP6" s="5"/>
      <c r="JTQ6" s="5"/>
      <c r="JTR6" s="5"/>
      <c r="JTS6" s="5"/>
      <c r="JTT6" s="5"/>
      <c r="JTU6" s="5"/>
      <c r="JTV6" s="5"/>
      <c r="JTW6" s="5"/>
      <c r="JTX6" s="5"/>
      <c r="JTY6" s="5"/>
      <c r="JTZ6" s="5"/>
      <c r="JUA6" s="5"/>
      <c r="JUB6" s="5"/>
      <c r="JUC6" s="5"/>
      <c r="JUD6" s="5"/>
      <c r="JUE6" s="5"/>
      <c r="JUF6" s="5"/>
      <c r="JUG6" s="5"/>
      <c r="JUH6" s="5"/>
      <c r="JUI6" s="5"/>
      <c r="JUJ6" s="5"/>
      <c r="JUK6" s="5"/>
      <c r="JUL6" s="5"/>
      <c r="JUM6" s="5"/>
      <c r="JUN6" s="5"/>
      <c r="JUO6" s="5"/>
      <c r="JUP6" s="5"/>
      <c r="JUQ6" s="5"/>
      <c r="JUR6" s="5"/>
      <c r="JUS6" s="5"/>
      <c r="JUT6" s="5"/>
      <c r="JUU6" s="5"/>
      <c r="JUV6" s="5"/>
      <c r="JUW6" s="5"/>
      <c r="JUX6" s="5"/>
      <c r="JUY6" s="5"/>
      <c r="JUZ6" s="5"/>
      <c r="JVA6" s="5"/>
      <c r="JVB6" s="5"/>
      <c r="JVC6" s="5"/>
      <c r="JVD6" s="5"/>
      <c r="JVE6" s="5"/>
      <c r="JVF6" s="5"/>
      <c r="JVG6" s="5"/>
      <c r="JVH6" s="5"/>
      <c r="JVI6" s="5"/>
      <c r="JVJ6" s="5"/>
      <c r="JVK6" s="5"/>
      <c r="JVL6" s="5"/>
      <c r="JVM6" s="5"/>
      <c r="JVN6" s="5"/>
      <c r="JVO6" s="5"/>
      <c r="JVP6" s="5"/>
      <c r="JVQ6" s="5"/>
      <c r="JVR6" s="5"/>
      <c r="JVS6" s="5"/>
      <c r="JVT6" s="5"/>
      <c r="JVU6" s="5"/>
      <c r="JVV6" s="5"/>
      <c r="JVW6" s="5"/>
      <c r="JVX6" s="5"/>
      <c r="JVY6" s="5"/>
      <c r="JVZ6" s="5"/>
      <c r="JWA6" s="5"/>
      <c r="JWB6" s="5"/>
      <c r="JWC6" s="5"/>
      <c r="JWD6" s="5"/>
      <c r="JWE6" s="5"/>
      <c r="JWF6" s="5"/>
      <c r="JWG6" s="5"/>
      <c r="JWH6" s="5"/>
      <c r="JWI6" s="5"/>
      <c r="JWJ6" s="5"/>
      <c r="JWK6" s="5"/>
      <c r="JWL6" s="5"/>
      <c r="JWM6" s="5"/>
      <c r="JWN6" s="5"/>
      <c r="JWO6" s="5"/>
      <c r="JWP6" s="5"/>
      <c r="JWQ6" s="5"/>
      <c r="JWR6" s="5"/>
      <c r="JWS6" s="5"/>
      <c r="JWT6" s="5"/>
      <c r="JWU6" s="5"/>
      <c r="JWV6" s="5"/>
      <c r="JWW6" s="5"/>
      <c r="JWX6" s="5"/>
      <c r="JWY6" s="5"/>
      <c r="JWZ6" s="5"/>
      <c r="JXA6" s="5"/>
      <c r="JXB6" s="5"/>
      <c r="JXC6" s="5"/>
      <c r="JXD6" s="5"/>
      <c r="JXE6" s="5"/>
      <c r="JXF6" s="5"/>
      <c r="JXG6" s="5"/>
      <c r="JXH6" s="5"/>
      <c r="JXI6" s="5"/>
      <c r="JXJ6" s="5"/>
      <c r="JXK6" s="5"/>
      <c r="JXL6" s="5"/>
      <c r="JXM6" s="5"/>
      <c r="JXN6" s="5"/>
      <c r="JXO6" s="5"/>
      <c r="JXP6" s="5"/>
      <c r="JXQ6" s="5"/>
      <c r="JXR6" s="5"/>
      <c r="JXS6" s="5"/>
      <c r="JXT6" s="5"/>
      <c r="JXU6" s="5"/>
      <c r="JXV6" s="5"/>
      <c r="JXW6" s="5"/>
      <c r="JXX6" s="5"/>
      <c r="JXY6" s="5"/>
      <c r="JXZ6" s="5"/>
      <c r="JYA6" s="5"/>
      <c r="JYB6" s="5"/>
      <c r="JYC6" s="5"/>
      <c r="JYD6" s="5"/>
      <c r="JYE6" s="5"/>
      <c r="JYF6" s="5"/>
      <c r="JYG6" s="5"/>
      <c r="JYH6" s="5"/>
      <c r="JYI6" s="5"/>
      <c r="JYJ6" s="5"/>
      <c r="JYK6" s="5"/>
      <c r="JYL6" s="5"/>
      <c r="JYM6" s="5"/>
      <c r="JYN6" s="5"/>
      <c r="JYO6" s="5"/>
      <c r="JYP6" s="5"/>
      <c r="JYQ6" s="5"/>
      <c r="JYR6" s="5"/>
      <c r="JYS6" s="5"/>
      <c r="JYT6" s="5"/>
      <c r="JYU6" s="5"/>
      <c r="JYV6" s="5"/>
      <c r="JYW6" s="5"/>
      <c r="JYX6" s="5"/>
      <c r="JYY6" s="5"/>
      <c r="JYZ6" s="5"/>
      <c r="JZA6" s="5"/>
      <c r="JZB6" s="5"/>
      <c r="JZC6" s="5"/>
      <c r="JZD6" s="5"/>
      <c r="JZE6" s="5"/>
      <c r="JZF6" s="5"/>
      <c r="JZG6" s="5"/>
      <c r="JZH6" s="5"/>
      <c r="JZI6" s="5"/>
      <c r="JZJ6" s="5"/>
      <c r="JZK6" s="5"/>
      <c r="JZL6" s="5"/>
      <c r="JZM6" s="5"/>
      <c r="JZN6" s="5"/>
      <c r="JZO6" s="5"/>
      <c r="JZP6" s="5"/>
      <c r="JZQ6" s="5"/>
      <c r="JZR6" s="5"/>
      <c r="JZS6" s="5"/>
      <c r="JZT6" s="5"/>
      <c r="JZU6" s="5"/>
      <c r="JZV6" s="5"/>
      <c r="JZW6" s="5"/>
      <c r="JZX6" s="5"/>
      <c r="JZY6" s="5"/>
      <c r="JZZ6" s="5"/>
      <c r="KAA6" s="5"/>
      <c r="KAB6" s="5"/>
      <c r="KAC6" s="5"/>
      <c r="KAD6" s="5"/>
      <c r="KAE6" s="5"/>
      <c r="KAF6" s="5"/>
      <c r="KAG6" s="5"/>
      <c r="KAH6" s="5"/>
      <c r="KAI6" s="5"/>
      <c r="KAJ6" s="5"/>
      <c r="KAK6" s="5"/>
      <c r="KAL6" s="5"/>
      <c r="KAM6" s="5"/>
      <c r="KAN6" s="5"/>
      <c r="KAO6" s="5"/>
      <c r="KAP6" s="5"/>
      <c r="KAQ6" s="5"/>
      <c r="KAR6" s="5"/>
      <c r="KAS6" s="5"/>
      <c r="KAT6" s="5"/>
      <c r="KAU6" s="5"/>
      <c r="KAV6" s="5"/>
      <c r="KAW6" s="5"/>
      <c r="KAX6" s="5"/>
      <c r="KAY6" s="5"/>
      <c r="KAZ6" s="5"/>
      <c r="KBA6" s="5"/>
      <c r="KBB6" s="5"/>
      <c r="KBC6" s="5"/>
      <c r="KBD6" s="5"/>
      <c r="KBE6" s="5"/>
      <c r="KBF6" s="5"/>
      <c r="KBG6" s="5"/>
      <c r="KBH6" s="5"/>
      <c r="KBI6" s="5"/>
      <c r="KBJ6" s="5"/>
      <c r="KBK6" s="5"/>
      <c r="KBL6" s="5"/>
      <c r="KBM6" s="5"/>
      <c r="KBN6" s="5"/>
      <c r="KBO6" s="5"/>
      <c r="KBP6" s="5"/>
      <c r="KBQ6" s="5"/>
      <c r="KBR6" s="5"/>
      <c r="KBS6" s="5"/>
      <c r="KBT6" s="5"/>
      <c r="KBU6" s="5"/>
      <c r="KBV6" s="5"/>
      <c r="KBW6" s="5"/>
      <c r="KBX6" s="5"/>
      <c r="KBY6" s="5"/>
      <c r="KBZ6" s="5"/>
      <c r="KCA6" s="5"/>
      <c r="KCB6" s="5"/>
      <c r="KCC6" s="5"/>
      <c r="KCD6" s="5"/>
      <c r="KCE6" s="5"/>
      <c r="KCF6" s="5"/>
      <c r="KCG6" s="5"/>
      <c r="KCH6" s="5"/>
      <c r="KCI6" s="5"/>
      <c r="KCJ6" s="5"/>
      <c r="KCK6" s="5"/>
      <c r="KCL6" s="5"/>
      <c r="KCM6" s="5"/>
      <c r="KCN6" s="5"/>
      <c r="KCO6" s="5"/>
      <c r="KCP6" s="5"/>
      <c r="KCQ6" s="5"/>
      <c r="KCR6" s="5"/>
      <c r="KCS6" s="5"/>
      <c r="KCT6" s="5"/>
      <c r="KCU6" s="5"/>
      <c r="KCV6" s="5"/>
      <c r="KCW6" s="5"/>
      <c r="KCX6" s="5"/>
      <c r="KCY6" s="5"/>
      <c r="KCZ6" s="5"/>
      <c r="KDA6" s="5"/>
      <c r="KDB6" s="5"/>
      <c r="KDC6" s="5"/>
      <c r="KDD6" s="5"/>
      <c r="KDE6" s="5"/>
      <c r="KDF6" s="5"/>
      <c r="KDG6" s="5"/>
      <c r="KDH6" s="5"/>
      <c r="KDI6" s="5"/>
      <c r="KDJ6" s="5"/>
      <c r="KDK6" s="5"/>
      <c r="KDL6" s="5"/>
      <c r="KDM6" s="5"/>
      <c r="KDN6" s="5"/>
      <c r="KDO6" s="5"/>
      <c r="KDP6" s="5"/>
      <c r="KDQ6" s="5"/>
      <c r="KDR6" s="5"/>
      <c r="KDS6" s="5"/>
      <c r="KDT6" s="5"/>
      <c r="KDU6" s="5"/>
      <c r="KDV6" s="5"/>
      <c r="KDW6" s="5"/>
      <c r="KDX6" s="5"/>
      <c r="KDY6" s="5"/>
      <c r="KDZ6" s="5"/>
      <c r="KEA6" s="5"/>
      <c r="KEB6" s="5"/>
      <c r="KEC6" s="5"/>
      <c r="KED6" s="5"/>
      <c r="KEE6" s="5"/>
      <c r="KEF6" s="5"/>
      <c r="KEG6" s="5"/>
      <c r="KEH6" s="5"/>
      <c r="KEI6" s="5"/>
      <c r="KEJ6" s="5"/>
      <c r="KEK6" s="5"/>
      <c r="KEL6" s="5"/>
      <c r="KEM6" s="5"/>
      <c r="KEN6" s="5"/>
      <c r="KEO6" s="5"/>
      <c r="KEP6" s="5"/>
      <c r="KEQ6" s="5"/>
      <c r="KER6" s="5"/>
      <c r="KES6" s="5"/>
      <c r="KET6" s="5"/>
      <c r="KEU6" s="5"/>
      <c r="KEV6" s="5"/>
      <c r="KEW6" s="5"/>
      <c r="KEX6" s="5"/>
      <c r="KEY6" s="5"/>
      <c r="KEZ6" s="5"/>
      <c r="KFA6" s="5"/>
      <c r="KFB6" s="5"/>
      <c r="KFC6" s="5"/>
      <c r="KFD6" s="5"/>
      <c r="KFE6" s="5"/>
      <c r="KFF6" s="5"/>
      <c r="KFG6" s="5"/>
      <c r="KFH6" s="5"/>
      <c r="KFI6" s="5"/>
      <c r="KFJ6" s="5"/>
      <c r="KFK6" s="5"/>
      <c r="KFL6" s="5"/>
      <c r="KFM6" s="5"/>
      <c r="KFN6" s="5"/>
      <c r="KFO6" s="5"/>
      <c r="KFP6" s="5"/>
      <c r="KFQ6" s="5"/>
      <c r="KFR6" s="5"/>
      <c r="KFS6" s="5"/>
      <c r="KFT6" s="5"/>
      <c r="KFU6" s="5"/>
      <c r="KFV6" s="5"/>
      <c r="KFW6" s="5"/>
      <c r="KFX6" s="5"/>
      <c r="KFY6" s="5"/>
      <c r="KFZ6" s="5"/>
      <c r="KGA6" s="5"/>
      <c r="KGB6" s="5"/>
      <c r="KGC6" s="5"/>
      <c r="KGD6" s="5"/>
      <c r="KGE6" s="5"/>
      <c r="KGF6" s="5"/>
      <c r="KGG6" s="5"/>
      <c r="KGH6" s="5"/>
      <c r="KGI6" s="5"/>
      <c r="KGJ6" s="5"/>
      <c r="KGK6" s="5"/>
      <c r="KGL6" s="5"/>
      <c r="KGM6" s="5"/>
      <c r="KGN6" s="5"/>
      <c r="KGO6" s="5"/>
      <c r="KGP6" s="5"/>
      <c r="KGQ6" s="5"/>
      <c r="KGR6" s="5"/>
      <c r="KGS6" s="5"/>
      <c r="KGT6" s="5"/>
      <c r="KGU6" s="5"/>
      <c r="KGV6" s="5"/>
      <c r="KGW6" s="5"/>
      <c r="KGX6" s="5"/>
      <c r="KGY6" s="5"/>
      <c r="KGZ6" s="5"/>
      <c r="KHA6" s="5"/>
      <c r="KHB6" s="5"/>
      <c r="KHC6" s="5"/>
      <c r="KHD6" s="5"/>
      <c r="KHE6" s="5"/>
      <c r="KHF6" s="5"/>
      <c r="KHG6" s="5"/>
      <c r="KHH6" s="5"/>
      <c r="KHI6" s="5"/>
      <c r="KHJ6" s="5"/>
      <c r="KHK6" s="5"/>
      <c r="KHL6" s="5"/>
      <c r="KHM6" s="5"/>
      <c r="KHN6" s="5"/>
      <c r="KHO6" s="5"/>
      <c r="KHP6" s="5"/>
      <c r="KHQ6" s="5"/>
      <c r="KHR6" s="5"/>
      <c r="KHS6" s="5"/>
      <c r="KHT6" s="5"/>
      <c r="KHU6" s="5"/>
      <c r="KHV6" s="5"/>
      <c r="KHW6" s="5"/>
      <c r="KHX6" s="5"/>
      <c r="KHY6" s="5"/>
      <c r="KHZ6" s="5"/>
      <c r="KIA6" s="5"/>
      <c r="KIB6" s="5"/>
      <c r="KIC6" s="5"/>
      <c r="KID6" s="5"/>
      <c r="KIE6" s="5"/>
      <c r="KIF6" s="5"/>
      <c r="KIG6" s="5"/>
      <c r="KIH6" s="5"/>
      <c r="KII6" s="5"/>
      <c r="KIJ6" s="5"/>
      <c r="KIK6" s="5"/>
      <c r="KIL6" s="5"/>
      <c r="KIM6" s="5"/>
      <c r="KIN6" s="5"/>
      <c r="KIO6" s="5"/>
      <c r="KIP6" s="5"/>
      <c r="KIQ6" s="5"/>
      <c r="KIR6" s="5"/>
      <c r="KIS6" s="5"/>
      <c r="KIT6" s="5"/>
      <c r="KIU6" s="5"/>
      <c r="KIV6" s="5"/>
      <c r="KIW6" s="5"/>
      <c r="KIX6" s="5"/>
      <c r="KIY6" s="5"/>
      <c r="KIZ6" s="5"/>
      <c r="KJA6" s="5"/>
      <c r="KJB6" s="5"/>
      <c r="KJC6" s="5"/>
      <c r="KJD6" s="5"/>
      <c r="KJE6" s="5"/>
      <c r="KJF6" s="5"/>
      <c r="KJG6" s="5"/>
      <c r="KJH6" s="5"/>
      <c r="KJI6" s="5"/>
      <c r="KJJ6" s="5"/>
      <c r="KJK6" s="5"/>
      <c r="KJL6" s="5"/>
      <c r="KJM6" s="5"/>
      <c r="KJN6" s="5"/>
      <c r="KJO6" s="5"/>
      <c r="KJP6" s="5"/>
      <c r="KJQ6" s="5"/>
      <c r="KJR6" s="5"/>
      <c r="KJS6" s="5"/>
      <c r="KJT6" s="5"/>
      <c r="KJU6" s="5"/>
      <c r="KJV6" s="5"/>
      <c r="KJW6" s="5"/>
      <c r="KJX6" s="5"/>
      <c r="KJY6" s="5"/>
      <c r="KJZ6" s="5"/>
      <c r="KKA6" s="5"/>
      <c r="KKB6" s="5"/>
      <c r="KKC6" s="5"/>
      <c r="KKD6" s="5"/>
      <c r="KKE6" s="5"/>
      <c r="KKF6" s="5"/>
      <c r="KKG6" s="5"/>
      <c r="KKH6" s="5"/>
      <c r="KKI6" s="5"/>
      <c r="KKJ6" s="5"/>
      <c r="KKK6" s="5"/>
      <c r="KKL6" s="5"/>
      <c r="KKM6" s="5"/>
      <c r="KKN6" s="5"/>
      <c r="KKO6" s="5"/>
      <c r="KKP6" s="5"/>
      <c r="KKQ6" s="5"/>
      <c r="KKR6" s="5"/>
      <c r="KKS6" s="5"/>
      <c r="KKT6" s="5"/>
      <c r="KKU6" s="5"/>
      <c r="KKV6" s="5"/>
      <c r="KKW6" s="5"/>
      <c r="KKX6" s="5"/>
      <c r="KKY6" s="5"/>
      <c r="KKZ6" s="5"/>
      <c r="KLA6" s="5"/>
      <c r="KLB6" s="5"/>
      <c r="KLC6" s="5"/>
      <c r="KLD6" s="5"/>
      <c r="KLE6" s="5"/>
      <c r="KLF6" s="5"/>
      <c r="KLG6" s="5"/>
      <c r="KLH6" s="5"/>
      <c r="KLI6" s="5"/>
      <c r="KLJ6" s="5"/>
      <c r="KLK6" s="5"/>
      <c r="KLL6" s="5"/>
      <c r="KLM6" s="5"/>
      <c r="KLN6" s="5"/>
      <c r="KLO6" s="5"/>
      <c r="KLP6" s="5"/>
      <c r="KLQ6" s="5"/>
      <c r="KLR6" s="5"/>
      <c r="KLS6" s="5"/>
      <c r="KLT6" s="5"/>
      <c r="KLU6" s="5"/>
      <c r="KLV6" s="5"/>
      <c r="KLW6" s="5"/>
      <c r="KLX6" s="5"/>
      <c r="KLY6" s="5"/>
      <c r="KLZ6" s="5"/>
      <c r="KMA6" s="5"/>
      <c r="KMB6" s="5"/>
      <c r="KMC6" s="5"/>
      <c r="KMD6" s="5"/>
      <c r="KME6" s="5"/>
      <c r="KMF6" s="5"/>
      <c r="KMG6" s="5"/>
      <c r="KMH6" s="5"/>
      <c r="KMI6" s="5"/>
      <c r="KMJ6" s="5"/>
      <c r="KMK6" s="5"/>
      <c r="KML6" s="5"/>
      <c r="KMM6" s="5"/>
      <c r="KMN6" s="5"/>
      <c r="KMO6" s="5"/>
      <c r="KMP6" s="5"/>
      <c r="KMQ6" s="5"/>
      <c r="KMR6" s="5"/>
      <c r="KMS6" s="5"/>
      <c r="KMT6" s="5"/>
      <c r="KMU6" s="5"/>
      <c r="KMV6" s="5"/>
      <c r="KMW6" s="5"/>
      <c r="KMX6" s="5"/>
      <c r="KMY6" s="5"/>
      <c r="KMZ6" s="5"/>
      <c r="KNA6" s="5"/>
      <c r="KNB6" s="5"/>
      <c r="KNC6" s="5"/>
      <c r="KND6" s="5"/>
      <c r="KNE6" s="5"/>
      <c r="KNF6" s="5"/>
      <c r="KNG6" s="5"/>
      <c r="KNH6" s="5"/>
      <c r="KNI6" s="5"/>
      <c r="KNJ6" s="5"/>
      <c r="KNK6" s="5"/>
      <c r="KNL6" s="5"/>
      <c r="KNM6" s="5"/>
      <c r="KNN6" s="5"/>
      <c r="KNO6" s="5"/>
      <c r="KNP6" s="5"/>
      <c r="KNQ6" s="5"/>
      <c r="KNR6" s="5"/>
      <c r="KNS6" s="5"/>
      <c r="KNT6" s="5"/>
      <c r="KNU6" s="5"/>
      <c r="KNV6" s="5"/>
      <c r="KNW6" s="5"/>
      <c r="KNX6" s="5"/>
      <c r="KNY6" s="5"/>
      <c r="KNZ6" s="5"/>
      <c r="KOA6" s="5"/>
      <c r="KOB6" s="5"/>
      <c r="KOC6" s="5"/>
      <c r="KOD6" s="5"/>
      <c r="KOE6" s="5"/>
      <c r="KOF6" s="5"/>
      <c r="KOG6" s="5"/>
      <c r="KOH6" s="5"/>
      <c r="KOI6" s="5"/>
      <c r="KOJ6" s="5"/>
      <c r="KOK6" s="5"/>
      <c r="KOL6" s="5"/>
      <c r="KOM6" s="5"/>
      <c r="KON6" s="5"/>
      <c r="KOO6" s="5"/>
      <c r="KOP6" s="5"/>
      <c r="KOQ6" s="5"/>
      <c r="KOR6" s="5"/>
      <c r="KOS6" s="5"/>
      <c r="KOT6" s="5"/>
      <c r="KOU6" s="5"/>
      <c r="KOV6" s="5"/>
      <c r="KOW6" s="5"/>
      <c r="KOX6" s="5"/>
      <c r="KOY6" s="5"/>
      <c r="KOZ6" s="5"/>
      <c r="KPA6" s="5"/>
      <c r="KPB6" s="5"/>
      <c r="KPC6" s="5"/>
      <c r="KPD6" s="5"/>
      <c r="KPE6" s="5"/>
      <c r="KPF6" s="5"/>
      <c r="KPG6" s="5"/>
      <c r="KPH6" s="5"/>
      <c r="KPI6" s="5"/>
      <c r="KPJ6" s="5"/>
      <c r="KPK6" s="5"/>
      <c r="KPL6" s="5"/>
      <c r="KPM6" s="5"/>
      <c r="KPN6" s="5"/>
      <c r="KPO6" s="5"/>
      <c r="KPP6" s="5"/>
      <c r="KPQ6" s="5"/>
      <c r="KPR6" s="5"/>
      <c r="KPS6" s="5"/>
      <c r="KPT6" s="5"/>
      <c r="KPU6" s="5"/>
      <c r="KPV6" s="5"/>
      <c r="KPW6" s="5"/>
      <c r="KPX6" s="5"/>
      <c r="KPY6" s="5"/>
      <c r="KPZ6" s="5"/>
      <c r="KQA6" s="5"/>
      <c r="KQB6" s="5"/>
      <c r="KQC6" s="5"/>
      <c r="KQD6" s="5"/>
      <c r="KQE6" s="5"/>
      <c r="KQF6" s="5"/>
      <c r="KQG6" s="5"/>
      <c r="KQH6" s="5"/>
      <c r="KQI6" s="5"/>
      <c r="KQJ6" s="5"/>
      <c r="KQK6" s="5"/>
      <c r="KQL6" s="5"/>
      <c r="KQM6" s="5"/>
      <c r="KQN6" s="5"/>
      <c r="KQO6" s="5"/>
      <c r="KQP6" s="5"/>
      <c r="KQQ6" s="5"/>
      <c r="KQR6" s="5"/>
      <c r="KQS6" s="5"/>
      <c r="KQT6" s="5"/>
      <c r="KQU6" s="5"/>
      <c r="KQV6" s="5"/>
      <c r="KQW6" s="5"/>
      <c r="KQX6" s="5"/>
      <c r="KQY6" s="5"/>
      <c r="KQZ6" s="5"/>
      <c r="KRA6" s="5"/>
      <c r="KRB6" s="5"/>
      <c r="KRC6" s="5"/>
      <c r="KRD6" s="5"/>
      <c r="KRE6" s="5"/>
      <c r="KRF6" s="5"/>
      <c r="KRG6" s="5"/>
      <c r="KRH6" s="5"/>
      <c r="KRI6" s="5"/>
      <c r="KRJ6" s="5"/>
      <c r="KRK6" s="5"/>
      <c r="KRL6" s="5"/>
      <c r="KRM6" s="5"/>
      <c r="KRN6" s="5"/>
      <c r="KRO6" s="5"/>
      <c r="KRP6" s="5"/>
      <c r="KRQ6" s="5"/>
      <c r="KRR6" s="5"/>
      <c r="KRS6" s="5"/>
      <c r="KRT6" s="5"/>
      <c r="KRU6" s="5"/>
      <c r="KRV6" s="5"/>
      <c r="KRW6" s="5"/>
      <c r="KRX6" s="5"/>
      <c r="KRY6" s="5"/>
      <c r="KRZ6" s="5"/>
      <c r="KSA6" s="5"/>
      <c r="KSB6" s="5"/>
      <c r="KSC6" s="5"/>
      <c r="KSD6" s="5"/>
      <c r="KSE6" s="5"/>
      <c r="KSF6" s="5"/>
      <c r="KSG6" s="5"/>
      <c r="KSH6" s="5"/>
      <c r="KSI6" s="5"/>
      <c r="KSJ6" s="5"/>
      <c r="KSK6" s="5"/>
      <c r="KSL6" s="5"/>
      <c r="KSM6" s="5"/>
      <c r="KSN6" s="5"/>
      <c r="KSO6" s="5"/>
      <c r="KSP6" s="5"/>
      <c r="KSQ6" s="5"/>
      <c r="KSR6" s="5"/>
      <c r="KSS6" s="5"/>
      <c r="KST6" s="5"/>
      <c r="KSU6" s="5"/>
      <c r="KSV6" s="5"/>
      <c r="KSW6" s="5"/>
      <c r="KSX6" s="5"/>
      <c r="KSY6" s="5"/>
      <c r="KSZ6" s="5"/>
      <c r="KTA6" s="5"/>
      <c r="KTB6" s="5"/>
      <c r="KTC6" s="5"/>
      <c r="KTD6" s="5"/>
      <c r="KTE6" s="5"/>
      <c r="KTF6" s="5"/>
      <c r="KTG6" s="5"/>
      <c r="KTH6" s="5"/>
      <c r="KTI6" s="5"/>
      <c r="KTJ6" s="5"/>
      <c r="KTK6" s="5"/>
      <c r="KTL6" s="5"/>
      <c r="KTM6" s="5"/>
      <c r="KTN6" s="5"/>
      <c r="KTO6" s="5"/>
      <c r="KTP6" s="5"/>
      <c r="KTQ6" s="5"/>
      <c r="KTR6" s="5"/>
      <c r="KTS6" s="5"/>
      <c r="KTT6" s="5"/>
      <c r="KTU6" s="5"/>
      <c r="KTV6" s="5"/>
      <c r="KTW6" s="5"/>
      <c r="KTX6" s="5"/>
      <c r="KTY6" s="5"/>
      <c r="KTZ6" s="5"/>
      <c r="KUA6" s="5"/>
      <c r="KUB6" s="5"/>
      <c r="KUC6" s="5"/>
      <c r="KUD6" s="5"/>
      <c r="KUE6" s="5"/>
      <c r="KUF6" s="5"/>
      <c r="KUG6" s="5"/>
      <c r="KUH6" s="5"/>
      <c r="KUI6" s="5"/>
      <c r="KUJ6" s="5"/>
      <c r="KUK6" s="5"/>
      <c r="KUL6" s="5"/>
      <c r="KUM6" s="5"/>
      <c r="KUN6" s="5"/>
      <c r="KUO6" s="5"/>
      <c r="KUP6" s="5"/>
      <c r="KUQ6" s="5"/>
      <c r="KUR6" s="5"/>
      <c r="KUS6" s="5"/>
      <c r="KUT6" s="5"/>
      <c r="KUU6" s="5"/>
      <c r="KUV6" s="5"/>
      <c r="KUW6" s="5"/>
      <c r="KUX6" s="5"/>
      <c r="KUY6" s="5"/>
      <c r="KUZ6" s="5"/>
      <c r="KVA6" s="5"/>
      <c r="KVB6" s="5"/>
      <c r="KVC6" s="5"/>
      <c r="KVD6" s="5"/>
      <c r="KVE6" s="5"/>
      <c r="KVF6" s="5"/>
      <c r="KVG6" s="5"/>
      <c r="KVH6" s="5"/>
      <c r="KVI6" s="5"/>
      <c r="KVJ6" s="5"/>
      <c r="KVK6" s="5"/>
      <c r="KVL6" s="5"/>
      <c r="KVM6" s="5"/>
      <c r="KVN6" s="5"/>
      <c r="KVO6" s="5"/>
      <c r="KVP6" s="5"/>
      <c r="KVQ6" s="5"/>
      <c r="KVR6" s="5"/>
      <c r="KVS6" s="5"/>
      <c r="KVT6" s="5"/>
      <c r="KVU6" s="5"/>
      <c r="KVV6" s="5"/>
      <c r="KVW6" s="5"/>
      <c r="KVX6" s="5"/>
      <c r="KVY6" s="5"/>
      <c r="KVZ6" s="5"/>
      <c r="KWA6" s="5"/>
      <c r="KWB6" s="5"/>
      <c r="KWC6" s="5"/>
      <c r="KWD6" s="5"/>
      <c r="KWE6" s="5"/>
      <c r="KWF6" s="5"/>
      <c r="KWG6" s="5"/>
      <c r="KWH6" s="5"/>
      <c r="KWI6" s="5"/>
      <c r="KWJ6" s="5"/>
      <c r="KWK6" s="5"/>
      <c r="KWL6" s="5"/>
      <c r="KWM6" s="5"/>
      <c r="KWN6" s="5"/>
      <c r="KWO6" s="5"/>
      <c r="KWP6" s="5"/>
      <c r="KWQ6" s="5"/>
      <c r="KWR6" s="5"/>
      <c r="KWS6" s="5"/>
      <c r="KWT6" s="5"/>
      <c r="KWU6" s="5"/>
      <c r="KWV6" s="5"/>
      <c r="KWW6" s="5"/>
      <c r="KWX6" s="5"/>
      <c r="KWY6" s="5"/>
      <c r="KWZ6" s="5"/>
      <c r="KXA6" s="5"/>
      <c r="KXB6" s="5"/>
      <c r="KXC6" s="5"/>
      <c r="KXD6" s="5"/>
      <c r="KXE6" s="5"/>
      <c r="KXF6" s="5"/>
      <c r="KXG6" s="5"/>
      <c r="KXH6" s="5"/>
      <c r="KXI6" s="5"/>
      <c r="KXJ6" s="5"/>
      <c r="KXK6" s="5"/>
      <c r="KXL6" s="5"/>
      <c r="KXM6" s="5"/>
      <c r="KXN6" s="5"/>
      <c r="KXO6" s="5"/>
      <c r="KXP6" s="5"/>
      <c r="KXQ6" s="5"/>
      <c r="KXR6" s="5"/>
      <c r="KXS6" s="5"/>
      <c r="KXT6" s="5"/>
      <c r="KXU6" s="5"/>
      <c r="KXV6" s="5"/>
      <c r="KXW6" s="5"/>
      <c r="KXX6" s="5"/>
      <c r="KXY6" s="5"/>
      <c r="KXZ6" s="5"/>
      <c r="KYA6" s="5"/>
      <c r="KYB6" s="5"/>
      <c r="KYC6" s="5"/>
      <c r="KYD6" s="5"/>
      <c r="KYE6" s="5"/>
      <c r="KYF6" s="5"/>
      <c r="KYG6" s="5"/>
      <c r="KYH6" s="5"/>
      <c r="KYI6" s="5"/>
      <c r="KYJ6" s="5"/>
      <c r="KYK6" s="5"/>
      <c r="KYL6" s="5"/>
      <c r="KYM6" s="5"/>
      <c r="KYN6" s="5"/>
      <c r="KYO6" s="5"/>
      <c r="KYP6" s="5"/>
      <c r="KYQ6" s="5"/>
      <c r="KYR6" s="5"/>
      <c r="KYS6" s="5"/>
      <c r="KYT6" s="5"/>
      <c r="KYU6" s="5"/>
      <c r="KYV6" s="5"/>
      <c r="KYW6" s="5"/>
      <c r="KYX6" s="5"/>
      <c r="KYY6" s="5"/>
      <c r="KYZ6" s="5"/>
      <c r="KZA6" s="5"/>
      <c r="KZB6" s="5"/>
      <c r="KZC6" s="5"/>
      <c r="KZD6" s="5"/>
      <c r="KZE6" s="5"/>
      <c r="KZF6" s="5"/>
      <c r="KZG6" s="5"/>
      <c r="KZH6" s="5"/>
      <c r="KZI6" s="5"/>
      <c r="KZJ6" s="5"/>
      <c r="KZK6" s="5"/>
      <c r="KZL6" s="5"/>
      <c r="KZM6" s="5"/>
      <c r="KZN6" s="5"/>
      <c r="KZO6" s="5"/>
      <c r="KZP6" s="5"/>
      <c r="KZQ6" s="5"/>
      <c r="KZR6" s="5"/>
      <c r="KZS6" s="5"/>
      <c r="KZT6" s="5"/>
      <c r="KZU6" s="5"/>
      <c r="KZV6" s="5"/>
      <c r="KZW6" s="5"/>
      <c r="KZX6" s="5"/>
      <c r="KZY6" s="5"/>
      <c r="KZZ6" s="5"/>
      <c r="LAA6" s="5"/>
      <c r="LAB6" s="5"/>
      <c r="LAC6" s="5"/>
      <c r="LAD6" s="5"/>
      <c r="LAE6" s="5"/>
      <c r="LAF6" s="5"/>
      <c r="LAG6" s="5"/>
      <c r="LAH6" s="5"/>
      <c r="LAI6" s="5"/>
      <c r="LAJ6" s="5"/>
      <c r="LAK6" s="5"/>
      <c r="LAL6" s="5"/>
      <c r="LAM6" s="5"/>
      <c r="LAN6" s="5"/>
      <c r="LAO6" s="5"/>
      <c r="LAP6" s="5"/>
      <c r="LAQ6" s="5"/>
      <c r="LAR6" s="5"/>
      <c r="LAS6" s="5"/>
      <c r="LAT6" s="5"/>
      <c r="LAU6" s="5"/>
      <c r="LAV6" s="5"/>
      <c r="LAW6" s="5"/>
      <c r="LAX6" s="5"/>
      <c r="LAY6" s="5"/>
      <c r="LAZ6" s="5"/>
      <c r="LBA6" s="5"/>
      <c r="LBB6" s="5"/>
      <c r="LBC6" s="5"/>
      <c r="LBD6" s="5"/>
      <c r="LBE6" s="5"/>
      <c r="LBF6" s="5"/>
      <c r="LBG6" s="5"/>
      <c r="LBH6" s="5"/>
      <c r="LBI6" s="5"/>
      <c r="LBJ6" s="5"/>
      <c r="LBK6" s="5"/>
      <c r="LBL6" s="5"/>
      <c r="LBM6" s="5"/>
      <c r="LBN6" s="5"/>
      <c r="LBO6" s="5"/>
      <c r="LBP6" s="5"/>
      <c r="LBQ6" s="5"/>
      <c r="LBR6" s="5"/>
      <c r="LBS6" s="5"/>
      <c r="LBT6" s="5"/>
      <c r="LBU6" s="5"/>
      <c r="LBV6" s="5"/>
      <c r="LBW6" s="5"/>
      <c r="LBX6" s="5"/>
      <c r="LBY6" s="5"/>
      <c r="LBZ6" s="5"/>
      <c r="LCA6" s="5"/>
      <c r="LCB6" s="5"/>
      <c r="LCC6" s="5"/>
      <c r="LCD6" s="5"/>
      <c r="LCE6" s="5"/>
      <c r="LCF6" s="5"/>
      <c r="LCG6" s="5"/>
      <c r="LCH6" s="5"/>
      <c r="LCI6" s="5"/>
      <c r="LCJ6" s="5"/>
      <c r="LCK6" s="5"/>
      <c r="LCL6" s="5"/>
      <c r="LCM6" s="5"/>
      <c r="LCN6" s="5"/>
      <c r="LCO6" s="5"/>
      <c r="LCP6" s="5"/>
      <c r="LCQ6" s="5"/>
      <c r="LCR6" s="5"/>
      <c r="LCS6" s="5"/>
      <c r="LCT6" s="5"/>
      <c r="LCU6" s="5"/>
      <c r="LCV6" s="5"/>
      <c r="LCW6" s="5"/>
      <c r="LCX6" s="5"/>
      <c r="LCY6" s="5"/>
      <c r="LCZ6" s="5"/>
      <c r="LDA6" s="5"/>
      <c r="LDB6" s="5"/>
      <c r="LDC6" s="5"/>
      <c r="LDD6" s="5"/>
      <c r="LDE6" s="5"/>
      <c r="LDF6" s="5"/>
      <c r="LDG6" s="5"/>
      <c r="LDH6" s="5"/>
      <c r="LDI6" s="5"/>
      <c r="LDJ6" s="5"/>
      <c r="LDK6" s="5"/>
      <c r="LDL6" s="5"/>
      <c r="LDM6" s="5"/>
      <c r="LDN6" s="5"/>
      <c r="LDO6" s="5"/>
      <c r="LDP6" s="5"/>
      <c r="LDQ6" s="5"/>
      <c r="LDR6" s="5"/>
      <c r="LDS6" s="5"/>
      <c r="LDT6" s="5"/>
      <c r="LDU6" s="5"/>
      <c r="LDV6" s="5"/>
      <c r="LDW6" s="5"/>
      <c r="LDX6" s="5"/>
      <c r="LDY6" s="5"/>
      <c r="LDZ6" s="5"/>
      <c r="LEA6" s="5"/>
      <c r="LEB6" s="5"/>
      <c r="LEC6" s="5"/>
      <c r="LED6" s="5"/>
      <c r="LEE6" s="5"/>
      <c r="LEF6" s="5"/>
      <c r="LEG6" s="5"/>
      <c r="LEH6" s="5"/>
      <c r="LEI6" s="5"/>
      <c r="LEJ6" s="5"/>
      <c r="LEK6" s="5"/>
      <c r="LEL6" s="5"/>
      <c r="LEM6" s="5"/>
      <c r="LEN6" s="5"/>
      <c r="LEO6" s="5"/>
      <c r="LEP6" s="5"/>
      <c r="LEQ6" s="5"/>
      <c r="LER6" s="5"/>
      <c r="LES6" s="5"/>
      <c r="LET6" s="5"/>
      <c r="LEU6" s="5"/>
      <c r="LEV6" s="5"/>
      <c r="LEW6" s="5"/>
      <c r="LEX6" s="5"/>
      <c r="LEY6" s="5"/>
      <c r="LEZ6" s="5"/>
      <c r="LFA6" s="5"/>
      <c r="LFB6" s="5"/>
      <c r="LFC6" s="5"/>
      <c r="LFD6" s="5"/>
      <c r="LFE6" s="5"/>
      <c r="LFF6" s="5"/>
      <c r="LFG6" s="5"/>
      <c r="LFH6" s="5"/>
      <c r="LFI6" s="5"/>
      <c r="LFJ6" s="5"/>
      <c r="LFK6" s="5"/>
      <c r="LFL6" s="5"/>
      <c r="LFM6" s="5"/>
      <c r="LFN6" s="5"/>
      <c r="LFO6" s="5"/>
      <c r="LFP6" s="5"/>
      <c r="LFQ6" s="5"/>
      <c r="LFR6" s="5"/>
      <c r="LFS6" s="5"/>
      <c r="LFT6" s="5"/>
      <c r="LFU6" s="5"/>
      <c r="LFV6" s="5"/>
      <c r="LFW6" s="5"/>
      <c r="LFX6" s="5"/>
      <c r="LFY6" s="5"/>
      <c r="LFZ6" s="5"/>
      <c r="LGA6" s="5"/>
      <c r="LGB6" s="5"/>
      <c r="LGC6" s="5"/>
      <c r="LGD6" s="5"/>
      <c r="LGE6" s="5"/>
      <c r="LGF6" s="5"/>
      <c r="LGG6" s="5"/>
      <c r="LGH6" s="5"/>
      <c r="LGI6" s="5"/>
      <c r="LGJ6" s="5"/>
      <c r="LGK6" s="5"/>
      <c r="LGL6" s="5"/>
      <c r="LGM6" s="5"/>
      <c r="LGN6" s="5"/>
      <c r="LGO6" s="5"/>
      <c r="LGP6" s="5"/>
      <c r="LGQ6" s="5"/>
      <c r="LGR6" s="5"/>
      <c r="LGS6" s="5"/>
      <c r="LGT6" s="5"/>
      <c r="LGU6" s="5"/>
      <c r="LGV6" s="5"/>
      <c r="LGW6" s="5"/>
      <c r="LGX6" s="5"/>
      <c r="LGY6" s="5"/>
      <c r="LGZ6" s="5"/>
      <c r="LHA6" s="5"/>
      <c r="LHB6" s="5"/>
      <c r="LHC6" s="5"/>
      <c r="LHD6" s="5"/>
      <c r="LHE6" s="5"/>
      <c r="LHF6" s="5"/>
      <c r="LHG6" s="5"/>
      <c r="LHH6" s="5"/>
      <c r="LHI6" s="5"/>
      <c r="LHJ6" s="5"/>
      <c r="LHK6" s="5"/>
      <c r="LHL6" s="5"/>
      <c r="LHM6" s="5"/>
      <c r="LHN6" s="5"/>
      <c r="LHO6" s="5"/>
      <c r="LHP6" s="5"/>
      <c r="LHQ6" s="5"/>
      <c r="LHR6" s="5"/>
      <c r="LHS6" s="5"/>
      <c r="LHT6" s="5"/>
      <c r="LHU6" s="5"/>
      <c r="LHV6" s="5"/>
      <c r="LHW6" s="5"/>
      <c r="LHX6" s="5"/>
      <c r="LHY6" s="5"/>
      <c r="LHZ6" s="5"/>
      <c r="LIA6" s="5"/>
      <c r="LIB6" s="5"/>
      <c r="LIC6" s="5"/>
      <c r="LID6" s="5"/>
      <c r="LIE6" s="5"/>
      <c r="LIF6" s="5"/>
      <c r="LIG6" s="5"/>
      <c r="LIH6" s="5"/>
      <c r="LII6" s="5"/>
      <c r="LIJ6" s="5"/>
      <c r="LIK6" s="5"/>
      <c r="LIL6" s="5"/>
      <c r="LIM6" s="5"/>
      <c r="LIN6" s="5"/>
      <c r="LIO6" s="5"/>
      <c r="LIP6" s="5"/>
      <c r="LIQ6" s="5"/>
      <c r="LIR6" s="5"/>
      <c r="LIS6" s="5"/>
      <c r="LIT6" s="5"/>
      <c r="LIU6" s="5"/>
      <c r="LIV6" s="5"/>
      <c r="LIW6" s="5"/>
      <c r="LIX6" s="5"/>
      <c r="LIY6" s="5"/>
      <c r="LIZ6" s="5"/>
      <c r="LJA6" s="5"/>
      <c r="LJB6" s="5"/>
      <c r="LJC6" s="5"/>
      <c r="LJD6" s="5"/>
      <c r="LJE6" s="5"/>
      <c r="LJF6" s="5"/>
      <c r="LJG6" s="5"/>
      <c r="LJH6" s="5"/>
      <c r="LJI6" s="5"/>
      <c r="LJJ6" s="5"/>
      <c r="LJK6" s="5"/>
      <c r="LJL6" s="5"/>
      <c r="LJM6" s="5"/>
      <c r="LJN6" s="5"/>
      <c r="LJO6" s="5"/>
      <c r="LJP6" s="5"/>
      <c r="LJQ6" s="5"/>
      <c r="LJR6" s="5"/>
      <c r="LJS6" s="5"/>
      <c r="LJT6" s="5"/>
      <c r="LJU6" s="5"/>
      <c r="LJV6" s="5"/>
      <c r="LJW6" s="5"/>
      <c r="LJX6" s="5"/>
      <c r="LJY6" s="5"/>
      <c r="LJZ6" s="5"/>
      <c r="LKA6" s="5"/>
      <c r="LKB6" s="5"/>
      <c r="LKC6" s="5"/>
      <c r="LKD6" s="5"/>
      <c r="LKE6" s="5"/>
      <c r="LKF6" s="5"/>
      <c r="LKG6" s="5"/>
      <c r="LKH6" s="5"/>
      <c r="LKI6" s="5"/>
      <c r="LKJ6" s="5"/>
      <c r="LKK6" s="5"/>
      <c r="LKL6" s="5"/>
      <c r="LKM6" s="5"/>
      <c r="LKN6" s="5"/>
      <c r="LKO6" s="5"/>
      <c r="LKP6" s="5"/>
      <c r="LKQ6" s="5"/>
      <c r="LKR6" s="5"/>
      <c r="LKS6" s="5"/>
      <c r="LKT6" s="5"/>
      <c r="LKU6" s="5"/>
      <c r="LKV6" s="5"/>
      <c r="LKW6" s="5"/>
      <c r="LKX6" s="5"/>
      <c r="LKY6" s="5"/>
      <c r="LKZ6" s="5"/>
      <c r="LLA6" s="5"/>
      <c r="LLB6" s="5"/>
      <c r="LLC6" s="5"/>
      <c r="LLD6" s="5"/>
      <c r="LLE6" s="5"/>
      <c r="LLF6" s="5"/>
      <c r="LLG6" s="5"/>
      <c r="LLH6" s="5"/>
      <c r="LLI6" s="5"/>
      <c r="LLJ6" s="5"/>
      <c r="LLK6" s="5"/>
      <c r="LLL6" s="5"/>
      <c r="LLM6" s="5"/>
      <c r="LLN6" s="5"/>
      <c r="LLO6" s="5"/>
      <c r="LLP6" s="5"/>
      <c r="LLQ6" s="5"/>
      <c r="LLR6" s="5"/>
      <c r="LLS6" s="5"/>
      <c r="LLT6" s="5"/>
      <c r="LLU6" s="5"/>
      <c r="LLV6" s="5"/>
      <c r="LLW6" s="5"/>
      <c r="LLX6" s="5"/>
      <c r="LLY6" s="5"/>
      <c r="LLZ6" s="5"/>
      <c r="LMA6" s="5"/>
      <c r="LMB6" s="5"/>
      <c r="LMC6" s="5"/>
      <c r="LMD6" s="5"/>
      <c r="LME6" s="5"/>
      <c r="LMF6" s="5"/>
      <c r="LMG6" s="5"/>
      <c r="LMH6" s="5"/>
      <c r="LMI6" s="5"/>
      <c r="LMJ6" s="5"/>
      <c r="LMK6" s="5"/>
      <c r="LML6" s="5"/>
      <c r="LMM6" s="5"/>
      <c r="LMN6" s="5"/>
      <c r="LMO6" s="5"/>
      <c r="LMP6" s="5"/>
      <c r="LMQ6" s="5"/>
      <c r="LMR6" s="5"/>
      <c r="LMS6" s="5"/>
      <c r="LMT6" s="5"/>
      <c r="LMU6" s="5"/>
      <c r="LMV6" s="5"/>
      <c r="LMW6" s="5"/>
      <c r="LMX6" s="5"/>
      <c r="LMY6" s="5"/>
      <c r="LMZ6" s="5"/>
      <c r="LNA6" s="5"/>
      <c r="LNB6" s="5"/>
      <c r="LNC6" s="5"/>
      <c r="LND6" s="5"/>
      <c r="LNE6" s="5"/>
      <c r="LNF6" s="5"/>
      <c r="LNG6" s="5"/>
      <c r="LNH6" s="5"/>
      <c r="LNI6" s="5"/>
      <c r="LNJ6" s="5"/>
      <c r="LNK6" s="5"/>
      <c r="LNL6" s="5"/>
      <c r="LNM6" s="5"/>
      <c r="LNN6" s="5"/>
      <c r="LNO6" s="5"/>
      <c r="LNP6" s="5"/>
      <c r="LNQ6" s="5"/>
      <c r="LNR6" s="5"/>
      <c r="LNS6" s="5"/>
      <c r="LNT6" s="5"/>
      <c r="LNU6" s="5"/>
      <c r="LNV6" s="5"/>
      <c r="LNW6" s="5"/>
      <c r="LNX6" s="5"/>
      <c r="LNY6" s="5"/>
      <c r="LNZ6" s="5"/>
      <c r="LOA6" s="5"/>
      <c r="LOB6" s="5"/>
      <c r="LOC6" s="5"/>
      <c r="LOD6" s="5"/>
      <c r="LOE6" s="5"/>
      <c r="LOF6" s="5"/>
      <c r="LOG6" s="5"/>
      <c r="LOH6" s="5"/>
      <c r="LOI6" s="5"/>
      <c r="LOJ6" s="5"/>
      <c r="LOK6" s="5"/>
      <c r="LOL6" s="5"/>
      <c r="LOM6" s="5"/>
      <c r="LON6" s="5"/>
      <c r="LOO6" s="5"/>
      <c r="LOP6" s="5"/>
      <c r="LOQ6" s="5"/>
      <c r="LOR6" s="5"/>
      <c r="LOS6" s="5"/>
      <c r="LOT6" s="5"/>
      <c r="LOU6" s="5"/>
      <c r="LOV6" s="5"/>
      <c r="LOW6" s="5"/>
      <c r="LOX6" s="5"/>
      <c r="LOY6" s="5"/>
      <c r="LOZ6" s="5"/>
      <c r="LPA6" s="5"/>
      <c r="LPB6" s="5"/>
      <c r="LPC6" s="5"/>
      <c r="LPD6" s="5"/>
      <c r="LPE6" s="5"/>
      <c r="LPF6" s="5"/>
      <c r="LPG6" s="5"/>
      <c r="LPH6" s="5"/>
      <c r="LPI6" s="5"/>
      <c r="LPJ6" s="5"/>
      <c r="LPK6" s="5"/>
      <c r="LPL6" s="5"/>
      <c r="LPM6" s="5"/>
      <c r="LPN6" s="5"/>
      <c r="LPO6" s="5"/>
      <c r="LPP6" s="5"/>
      <c r="LPQ6" s="5"/>
      <c r="LPR6" s="5"/>
      <c r="LPS6" s="5"/>
      <c r="LPT6" s="5"/>
      <c r="LPU6" s="5"/>
      <c r="LPV6" s="5"/>
      <c r="LPW6" s="5"/>
      <c r="LPX6" s="5"/>
      <c r="LPY6" s="5"/>
      <c r="LPZ6" s="5"/>
      <c r="LQA6" s="5"/>
      <c r="LQB6" s="5"/>
      <c r="LQC6" s="5"/>
      <c r="LQD6" s="5"/>
      <c r="LQE6" s="5"/>
      <c r="LQF6" s="5"/>
      <c r="LQG6" s="5"/>
      <c r="LQH6" s="5"/>
      <c r="LQI6" s="5"/>
      <c r="LQJ6" s="5"/>
      <c r="LQK6" s="5"/>
      <c r="LQL6" s="5"/>
      <c r="LQM6" s="5"/>
      <c r="LQN6" s="5"/>
      <c r="LQO6" s="5"/>
      <c r="LQP6" s="5"/>
      <c r="LQQ6" s="5"/>
      <c r="LQR6" s="5"/>
      <c r="LQS6" s="5"/>
      <c r="LQT6" s="5"/>
      <c r="LQU6" s="5"/>
      <c r="LQV6" s="5"/>
      <c r="LQW6" s="5"/>
      <c r="LQX6" s="5"/>
      <c r="LQY6" s="5"/>
      <c r="LQZ6" s="5"/>
      <c r="LRA6" s="5"/>
      <c r="LRB6" s="5"/>
      <c r="LRC6" s="5"/>
      <c r="LRD6" s="5"/>
      <c r="LRE6" s="5"/>
      <c r="LRF6" s="5"/>
      <c r="LRG6" s="5"/>
      <c r="LRH6" s="5"/>
      <c r="LRI6" s="5"/>
      <c r="LRJ6" s="5"/>
      <c r="LRK6" s="5"/>
      <c r="LRL6" s="5"/>
      <c r="LRM6" s="5"/>
      <c r="LRN6" s="5"/>
      <c r="LRO6" s="5"/>
      <c r="LRP6" s="5"/>
      <c r="LRQ6" s="5"/>
      <c r="LRR6" s="5"/>
      <c r="LRS6" s="5"/>
      <c r="LRT6" s="5"/>
      <c r="LRU6" s="5"/>
      <c r="LRV6" s="5"/>
      <c r="LRW6" s="5"/>
      <c r="LRX6" s="5"/>
      <c r="LRY6" s="5"/>
      <c r="LRZ6" s="5"/>
      <c r="LSA6" s="5"/>
      <c r="LSB6" s="5"/>
      <c r="LSC6" s="5"/>
      <c r="LSD6" s="5"/>
      <c r="LSE6" s="5"/>
      <c r="LSF6" s="5"/>
      <c r="LSG6" s="5"/>
      <c r="LSH6" s="5"/>
      <c r="LSI6" s="5"/>
      <c r="LSJ6" s="5"/>
      <c r="LSK6" s="5"/>
      <c r="LSL6" s="5"/>
      <c r="LSM6" s="5"/>
      <c r="LSN6" s="5"/>
      <c r="LSO6" s="5"/>
      <c r="LSP6" s="5"/>
      <c r="LSQ6" s="5"/>
      <c r="LSR6" s="5"/>
      <c r="LSS6" s="5"/>
      <c r="LST6" s="5"/>
      <c r="LSU6" s="5"/>
      <c r="LSV6" s="5"/>
      <c r="LSW6" s="5"/>
      <c r="LSX6" s="5"/>
      <c r="LSY6" s="5"/>
      <c r="LSZ6" s="5"/>
      <c r="LTA6" s="5"/>
      <c r="LTB6" s="5"/>
      <c r="LTC6" s="5"/>
      <c r="LTD6" s="5"/>
      <c r="LTE6" s="5"/>
      <c r="LTF6" s="5"/>
      <c r="LTG6" s="5"/>
      <c r="LTH6" s="5"/>
      <c r="LTI6" s="5"/>
      <c r="LTJ6" s="5"/>
      <c r="LTK6" s="5"/>
      <c r="LTL6" s="5"/>
      <c r="LTM6" s="5"/>
      <c r="LTN6" s="5"/>
      <c r="LTO6" s="5"/>
      <c r="LTP6" s="5"/>
      <c r="LTQ6" s="5"/>
      <c r="LTR6" s="5"/>
      <c r="LTS6" s="5"/>
      <c r="LTT6" s="5"/>
      <c r="LTU6" s="5"/>
      <c r="LTV6" s="5"/>
      <c r="LTW6" s="5"/>
      <c r="LTX6" s="5"/>
      <c r="LTY6" s="5"/>
      <c r="LTZ6" s="5"/>
      <c r="LUA6" s="5"/>
      <c r="LUB6" s="5"/>
      <c r="LUC6" s="5"/>
      <c r="LUD6" s="5"/>
      <c r="LUE6" s="5"/>
      <c r="LUF6" s="5"/>
      <c r="LUG6" s="5"/>
      <c r="LUH6" s="5"/>
      <c r="LUI6" s="5"/>
      <c r="LUJ6" s="5"/>
      <c r="LUK6" s="5"/>
      <c r="LUL6" s="5"/>
      <c r="LUM6" s="5"/>
      <c r="LUN6" s="5"/>
      <c r="LUO6" s="5"/>
      <c r="LUP6" s="5"/>
      <c r="LUQ6" s="5"/>
      <c r="LUR6" s="5"/>
      <c r="LUS6" s="5"/>
      <c r="LUT6" s="5"/>
      <c r="LUU6" s="5"/>
      <c r="LUV6" s="5"/>
      <c r="LUW6" s="5"/>
      <c r="LUX6" s="5"/>
      <c r="LUY6" s="5"/>
      <c r="LUZ6" s="5"/>
      <c r="LVA6" s="5"/>
      <c r="LVB6" s="5"/>
      <c r="LVC6" s="5"/>
      <c r="LVD6" s="5"/>
      <c r="LVE6" s="5"/>
      <c r="LVF6" s="5"/>
      <c r="LVG6" s="5"/>
      <c r="LVH6" s="5"/>
      <c r="LVI6" s="5"/>
      <c r="LVJ6" s="5"/>
      <c r="LVK6" s="5"/>
      <c r="LVL6" s="5"/>
      <c r="LVM6" s="5"/>
      <c r="LVN6" s="5"/>
      <c r="LVO6" s="5"/>
      <c r="LVP6" s="5"/>
      <c r="LVQ6" s="5"/>
      <c r="LVR6" s="5"/>
      <c r="LVS6" s="5"/>
      <c r="LVT6" s="5"/>
      <c r="LVU6" s="5"/>
      <c r="LVV6" s="5"/>
      <c r="LVW6" s="5"/>
      <c r="LVX6" s="5"/>
      <c r="LVY6" s="5"/>
      <c r="LVZ6" s="5"/>
      <c r="LWA6" s="5"/>
      <c r="LWB6" s="5"/>
      <c r="LWC6" s="5"/>
      <c r="LWD6" s="5"/>
      <c r="LWE6" s="5"/>
      <c r="LWF6" s="5"/>
      <c r="LWG6" s="5"/>
      <c r="LWH6" s="5"/>
      <c r="LWI6" s="5"/>
      <c r="LWJ6" s="5"/>
      <c r="LWK6" s="5"/>
      <c r="LWL6" s="5"/>
      <c r="LWM6" s="5"/>
      <c r="LWN6" s="5"/>
      <c r="LWO6" s="5"/>
      <c r="LWP6" s="5"/>
      <c r="LWQ6" s="5"/>
      <c r="LWR6" s="5"/>
      <c r="LWS6" s="5"/>
      <c r="LWT6" s="5"/>
      <c r="LWU6" s="5"/>
      <c r="LWV6" s="5"/>
      <c r="LWW6" s="5"/>
      <c r="LWX6" s="5"/>
      <c r="LWY6" s="5"/>
      <c r="LWZ6" s="5"/>
      <c r="LXA6" s="5"/>
      <c r="LXB6" s="5"/>
      <c r="LXC6" s="5"/>
      <c r="LXD6" s="5"/>
      <c r="LXE6" s="5"/>
      <c r="LXF6" s="5"/>
      <c r="LXG6" s="5"/>
      <c r="LXH6" s="5"/>
      <c r="LXI6" s="5"/>
      <c r="LXJ6" s="5"/>
      <c r="LXK6" s="5"/>
      <c r="LXL6" s="5"/>
      <c r="LXM6" s="5"/>
      <c r="LXN6" s="5"/>
      <c r="LXO6" s="5"/>
      <c r="LXP6" s="5"/>
      <c r="LXQ6" s="5"/>
      <c r="LXR6" s="5"/>
      <c r="LXS6" s="5"/>
      <c r="LXT6" s="5"/>
      <c r="LXU6" s="5"/>
      <c r="LXV6" s="5"/>
      <c r="LXW6" s="5"/>
      <c r="LXX6" s="5"/>
      <c r="LXY6" s="5"/>
      <c r="LXZ6" s="5"/>
      <c r="LYA6" s="5"/>
      <c r="LYB6" s="5"/>
      <c r="LYC6" s="5"/>
      <c r="LYD6" s="5"/>
      <c r="LYE6" s="5"/>
      <c r="LYF6" s="5"/>
      <c r="LYG6" s="5"/>
      <c r="LYH6" s="5"/>
      <c r="LYI6" s="5"/>
      <c r="LYJ6" s="5"/>
      <c r="LYK6" s="5"/>
      <c r="LYL6" s="5"/>
      <c r="LYM6" s="5"/>
      <c r="LYN6" s="5"/>
      <c r="LYO6" s="5"/>
      <c r="LYP6" s="5"/>
      <c r="LYQ6" s="5"/>
      <c r="LYR6" s="5"/>
      <c r="LYS6" s="5"/>
      <c r="LYT6" s="5"/>
      <c r="LYU6" s="5"/>
      <c r="LYV6" s="5"/>
      <c r="LYW6" s="5"/>
      <c r="LYX6" s="5"/>
      <c r="LYY6" s="5"/>
      <c r="LYZ6" s="5"/>
      <c r="LZA6" s="5"/>
      <c r="LZB6" s="5"/>
      <c r="LZC6" s="5"/>
      <c r="LZD6" s="5"/>
      <c r="LZE6" s="5"/>
      <c r="LZF6" s="5"/>
      <c r="LZG6" s="5"/>
      <c r="LZH6" s="5"/>
      <c r="LZI6" s="5"/>
      <c r="LZJ6" s="5"/>
      <c r="LZK6" s="5"/>
      <c r="LZL6" s="5"/>
      <c r="LZM6" s="5"/>
      <c r="LZN6" s="5"/>
      <c r="LZO6" s="5"/>
      <c r="LZP6" s="5"/>
      <c r="LZQ6" s="5"/>
      <c r="LZR6" s="5"/>
      <c r="LZS6" s="5"/>
      <c r="LZT6" s="5"/>
      <c r="LZU6" s="5"/>
      <c r="LZV6" s="5"/>
      <c r="LZW6" s="5"/>
      <c r="LZX6" s="5"/>
      <c r="LZY6" s="5"/>
      <c r="LZZ6" s="5"/>
      <c r="MAA6" s="5"/>
      <c r="MAB6" s="5"/>
      <c r="MAC6" s="5"/>
      <c r="MAD6" s="5"/>
      <c r="MAE6" s="5"/>
      <c r="MAF6" s="5"/>
      <c r="MAG6" s="5"/>
      <c r="MAH6" s="5"/>
      <c r="MAI6" s="5"/>
      <c r="MAJ6" s="5"/>
      <c r="MAK6" s="5"/>
      <c r="MAL6" s="5"/>
      <c r="MAM6" s="5"/>
      <c r="MAN6" s="5"/>
      <c r="MAO6" s="5"/>
      <c r="MAP6" s="5"/>
      <c r="MAQ6" s="5"/>
      <c r="MAR6" s="5"/>
      <c r="MAS6" s="5"/>
      <c r="MAT6" s="5"/>
      <c r="MAU6" s="5"/>
      <c r="MAV6" s="5"/>
      <c r="MAW6" s="5"/>
      <c r="MAX6" s="5"/>
      <c r="MAY6" s="5"/>
      <c r="MAZ6" s="5"/>
      <c r="MBA6" s="5"/>
      <c r="MBB6" s="5"/>
      <c r="MBC6" s="5"/>
      <c r="MBD6" s="5"/>
      <c r="MBE6" s="5"/>
      <c r="MBF6" s="5"/>
      <c r="MBG6" s="5"/>
      <c r="MBH6" s="5"/>
      <c r="MBI6" s="5"/>
      <c r="MBJ6" s="5"/>
      <c r="MBK6" s="5"/>
      <c r="MBL6" s="5"/>
      <c r="MBM6" s="5"/>
      <c r="MBN6" s="5"/>
      <c r="MBO6" s="5"/>
      <c r="MBP6" s="5"/>
      <c r="MBQ6" s="5"/>
      <c r="MBR6" s="5"/>
      <c r="MBS6" s="5"/>
      <c r="MBT6" s="5"/>
      <c r="MBU6" s="5"/>
      <c r="MBV6" s="5"/>
      <c r="MBW6" s="5"/>
      <c r="MBX6" s="5"/>
      <c r="MBY6" s="5"/>
      <c r="MBZ6" s="5"/>
      <c r="MCA6" s="5"/>
      <c r="MCB6" s="5"/>
      <c r="MCC6" s="5"/>
      <c r="MCD6" s="5"/>
      <c r="MCE6" s="5"/>
      <c r="MCF6" s="5"/>
      <c r="MCG6" s="5"/>
      <c r="MCH6" s="5"/>
      <c r="MCI6" s="5"/>
      <c r="MCJ6" s="5"/>
      <c r="MCK6" s="5"/>
      <c r="MCL6" s="5"/>
      <c r="MCM6" s="5"/>
      <c r="MCN6" s="5"/>
      <c r="MCO6" s="5"/>
      <c r="MCP6" s="5"/>
      <c r="MCQ6" s="5"/>
      <c r="MCR6" s="5"/>
      <c r="MCS6" s="5"/>
      <c r="MCT6" s="5"/>
      <c r="MCU6" s="5"/>
      <c r="MCV6" s="5"/>
      <c r="MCW6" s="5"/>
      <c r="MCX6" s="5"/>
      <c r="MCY6" s="5"/>
      <c r="MCZ6" s="5"/>
      <c r="MDA6" s="5"/>
      <c r="MDB6" s="5"/>
      <c r="MDC6" s="5"/>
      <c r="MDD6" s="5"/>
      <c r="MDE6" s="5"/>
      <c r="MDF6" s="5"/>
      <c r="MDG6" s="5"/>
      <c r="MDH6" s="5"/>
      <c r="MDI6" s="5"/>
      <c r="MDJ6" s="5"/>
      <c r="MDK6" s="5"/>
      <c r="MDL6" s="5"/>
      <c r="MDM6" s="5"/>
      <c r="MDN6" s="5"/>
      <c r="MDO6" s="5"/>
      <c r="MDP6" s="5"/>
      <c r="MDQ6" s="5"/>
      <c r="MDR6" s="5"/>
      <c r="MDS6" s="5"/>
      <c r="MDT6" s="5"/>
      <c r="MDU6" s="5"/>
      <c r="MDV6" s="5"/>
      <c r="MDW6" s="5"/>
      <c r="MDX6" s="5"/>
      <c r="MDY6" s="5"/>
      <c r="MDZ6" s="5"/>
      <c r="MEA6" s="5"/>
      <c r="MEB6" s="5"/>
      <c r="MEC6" s="5"/>
      <c r="MED6" s="5"/>
      <c r="MEE6" s="5"/>
      <c r="MEF6" s="5"/>
      <c r="MEG6" s="5"/>
      <c r="MEH6" s="5"/>
      <c r="MEI6" s="5"/>
      <c r="MEJ6" s="5"/>
      <c r="MEK6" s="5"/>
      <c r="MEL6" s="5"/>
      <c r="MEM6" s="5"/>
      <c r="MEN6" s="5"/>
      <c r="MEO6" s="5"/>
      <c r="MEP6" s="5"/>
      <c r="MEQ6" s="5"/>
      <c r="MER6" s="5"/>
      <c r="MES6" s="5"/>
      <c r="MET6" s="5"/>
      <c r="MEU6" s="5"/>
      <c r="MEV6" s="5"/>
      <c r="MEW6" s="5"/>
      <c r="MEX6" s="5"/>
      <c r="MEY6" s="5"/>
      <c r="MEZ6" s="5"/>
      <c r="MFA6" s="5"/>
      <c r="MFB6" s="5"/>
      <c r="MFC6" s="5"/>
      <c r="MFD6" s="5"/>
      <c r="MFE6" s="5"/>
      <c r="MFF6" s="5"/>
      <c r="MFG6" s="5"/>
      <c r="MFH6" s="5"/>
      <c r="MFI6" s="5"/>
      <c r="MFJ6" s="5"/>
      <c r="MFK6" s="5"/>
      <c r="MFL6" s="5"/>
      <c r="MFM6" s="5"/>
      <c r="MFN6" s="5"/>
      <c r="MFO6" s="5"/>
      <c r="MFP6" s="5"/>
      <c r="MFQ6" s="5"/>
      <c r="MFR6" s="5"/>
      <c r="MFS6" s="5"/>
      <c r="MFT6" s="5"/>
      <c r="MFU6" s="5"/>
      <c r="MFV6" s="5"/>
      <c r="MFW6" s="5"/>
      <c r="MFX6" s="5"/>
      <c r="MFY6" s="5"/>
      <c r="MFZ6" s="5"/>
      <c r="MGA6" s="5"/>
      <c r="MGB6" s="5"/>
      <c r="MGC6" s="5"/>
      <c r="MGD6" s="5"/>
      <c r="MGE6" s="5"/>
      <c r="MGF6" s="5"/>
      <c r="MGG6" s="5"/>
      <c r="MGH6" s="5"/>
      <c r="MGI6" s="5"/>
      <c r="MGJ6" s="5"/>
      <c r="MGK6" s="5"/>
      <c r="MGL6" s="5"/>
      <c r="MGM6" s="5"/>
      <c r="MGN6" s="5"/>
      <c r="MGO6" s="5"/>
      <c r="MGP6" s="5"/>
      <c r="MGQ6" s="5"/>
      <c r="MGR6" s="5"/>
      <c r="MGS6" s="5"/>
      <c r="MGT6" s="5"/>
      <c r="MGU6" s="5"/>
      <c r="MGV6" s="5"/>
      <c r="MGW6" s="5"/>
      <c r="MGX6" s="5"/>
      <c r="MGY6" s="5"/>
      <c r="MGZ6" s="5"/>
      <c r="MHA6" s="5"/>
      <c r="MHB6" s="5"/>
      <c r="MHC6" s="5"/>
      <c r="MHD6" s="5"/>
      <c r="MHE6" s="5"/>
      <c r="MHF6" s="5"/>
      <c r="MHG6" s="5"/>
      <c r="MHH6" s="5"/>
      <c r="MHI6" s="5"/>
      <c r="MHJ6" s="5"/>
      <c r="MHK6" s="5"/>
      <c r="MHL6" s="5"/>
      <c r="MHM6" s="5"/>
      <c r="MHN6" s="5"/>
      <c r="MHO6" s="5"/>
      <c r="MHP6" s="5"/>
      <c r="MHQ6" s="5"/>
      <c r="MHR6" s="5"/>
      <c r="MHS6" s="5"/>
      <c r="MHT6" s="5"/>
      <c r="MHU6" s="5"/>
      <c r="MHV6" s="5"/>
      <c r="MHW6" s="5"/>
      <c r="MHX6" s="5"/>
      <c r="MHY6" s="5"/>
      <c r="MHZ6" s="5"/>
      <c r="MIA6" s="5"/>
      <c r="MIB6" s="5"/>
      <c r="MIC6" s="5"/>
      <c r="MID6" s="5"/>
      <c r="MIE6" s="5"/>
      <c r="MIF6" s="5"/>
      <c r="MIG6" s="5"/>
      <c r="MIH6" s="5"/>
      <c r="MII6" s="5"/>
      <c r="MIJ6" s="5"/>
      <c r="MIK6" s="5"/>
      <c r="MIL6" s="5"/>
      <c r="MIM6" s="5"/>
      <c r="MIN6" s="5"/>
      <c r="MIO6" s="5"/>
      <c r="MIP6" s="5"/>
      <c r="MIQ6" s="5"/>
      <c r="MIR6" s="5"/>
      <c r="MIS6" s="5"/>
      <c r="MIT6" s="5"/>
      <c r="MIU6" s="5"/>
      <c r="MIV6" s="5"/>
      <c r="MIW6" s="5"/>
      <c r="MIX6" s="5"/>
      <c r="MIY6" s="5"/>
      <c r="MIZ6" s="5"/>
      <c r="MJA6" s="5"/>
      <c r="MJB6" s="5"/>
      <c r="MJC6" s="5"/>
      <c r="MJD6" s="5"/>
      <c r="MJE6" s="5"/>
      <c r="MJF6" s="5"/>
      <c r="MJG6" s="5"/>
      <c r="MJH6" s="5"/>
      <c r="MJI6" s="5"/>
      <c r="MJJ6" s="5"/>
      <c r="MJK6" s="5"/>
      <c r="MJL6" s="5"/>
      <c r="MJM6" s="5"/>
      <c r="MJN6" s="5"/>
      <c r="MJO6" s="5"/>
      <c r="MJP6" s="5"/>
      <c r="MJQ6" s="5"/>
      <c r="MJR6" s="5"/>
      <c r="MJS6" s="5"/>
      <c r="MJT6" s="5"/>
      <c r="MJU6" s="5"/>
      <c r="MJV6" s="5"/>
      <c r="MJW6" s="5"/>
      <c r="MJX6" s="5"/>
      <c r="MJY6" s="5"/>
      <c r="MJZ6" s="5"/>
      <c r="MKA6" s="5"/>
      <c r="MKB6" s="5"/>
      <c r="MKC6" s="5"/>
      <c r="MKD6" s="5"/>
      <c r="MKE6" s="5"/>
      <c r="MKF6" s="5"/>
      <c r="MKG6" s="5"/>
      <c r="MKH6" s="5"/>
      <c r="MKI6" s="5"/>
      <c r="MKJ6" s="5"/>
      <c r="MKK6" s="5"/>
      <c r="MKL6" s="5"/>
      <c r="MKM6" s="5"/>
      <c r="MKN6" s="5"/>
      <c r="MKO6" s="5"/>
      <c r="MKP6" s="5"/>
      <c r="MKQ6" s="5"/>
      <c r="MKR6" s="5"/>
      <c r="MKS6" s="5"/>
      <c r="MKT6" s="5"/>
      <c r="MKU6" s="5"/>
      <c r="MKV6" s="5"/>
      <c r="MKW6" s="5"/>
      <c r="MKX6" s="5"/>
      <c r="MKY6" s="5"/>
      <c r="MKZ6" s="5"/>
      <c r="MLA6" s="5"/>
      <c r="MLB6" s="5"/>
      <c r="MLC6" s="5"/>
      <c r="MLD6" s="5"/>
      <c r="MLE6" s="5"/>
      <c r="MLF6" s="5"/>
      <c r="MLG6" s="5"/>
      <c r="MLH6" s="5"/>
      <c r="MLI6" s="5"/>
      <c r="MLJ6" s="5"/>
      <c r="MLK6" s="5"/>
      <c r="MLL6" s="5"/>
      <c r="MLM6" s="5"/>
      <c r="MLN6" s="5"/>
      <c r="MLO6" s="5"/>
      <c r="MLP6" s="5"/>
      <c r="MLQ6" s="5"/>
      <c r="MLR6" s="5"/>
      <c r="MLS6" s="5"/>
      <c r="MLT6" s="5"/>
      <c r="MLU6" s="5"/>
      <c r="MLV6" s="5"/>
      <c r="MLW6" s="5"/>
      <c r="MLX6" s="5"/>
      <c r="MLY6" s="5"/>
      <c r="MLZ6" s="5"/>
      <c r="MMA6" s="5"/>
      <c r="MMB6" s="5"/>
      <c r="MMC6" s="5"/>
      <c r="MMD6" s="5"/>
      <c r="MME6" s="5"/>
      <c r="MMF6" s="5"/>
      <c r="MMG6" s="5"/>
      <c r="MMH6" s="5"/>
      <c r="MMI6" s="5"/>
      <c r="MMJ6" s="5"/>
      <c r="MMK6" s="5"/>
      <c r="MML6" s="5"/>
      <c r="MMM6" s="5"/>
      <c r="MMN6" s="5"/>
      <c r="MMO6" s="5"/>
      <c r="MMP6" s="5"/>
      <c r="MMQ6" s="5"/>
      <c r="MMR6" s="5"/>
      <c r="MMS6" s="5"/>
      <c r="MMT6" s="5"/>
      <c r="MMU6" s="5"/>
      <c r="MMV6" s="5"/>
      <c r="MMW6" s="5"/>
      <c r="MMX6" s="5"/>
      <c r="MMY6" s="5"/>
      <c r="MMZ6" s="5"/>
      <c r="MNA6" s="5"/>
      <c r="MNB6" s="5"/>
      <c r="MNC6" s="5"/>
      <c r="MND6" s="5"/>
      <c r="MNE6" s="5"/>
      <c r="MNF6" s="5"/>
      <c r="MNG6" s="5"/>
      <c r="MNH6" s="5"/>
      <c r="MNI6" s="5"/>
      <c r="MNJ6" s="5"/>
      <c r="MNK6" s="5"/>
      <c r="MNL6" s="5"/>
      <c r="MNM6" s="5"/>
      <c r="MNN6" s="5"/>
      <c r="MNO6" s="5"/>
      <c r="MNP6" s="5"/>
      <c r="MNQ6" s="5"/>
      <c r="MNR6" s="5"/>
      <c r="MNS6" s="5"/>
      <c r="MNT6" s="5"/>
      <c r="MNU6" s="5"/>
      <c r="MNV6" s="5"/>
      <c r="MNW6" s="5"/>
      <c r="MNX6" s="5"/>
      <c r="MNY6" s="5"/>
      <c r="MNZ6" s="5"/>
      <c r="MOA6" s="5"/>
      <c r="MOB6" s="5"/>
      <c r="MOC6" s="5"/>
      <c r="MOD6" s="5"/>
      <c r="MOE6" s="5"/>
      <c r="MOF6" s="5"/>
      <c r="MOG6" s="5"/>
      <c r="MOH6" s="5"/>
      <c r="MOI6" s="5"/>
      <c r="MOJ6" s="5"/>
      <c r="MOK6" s="5"/>
      <c r="MOL6" s="5"/>
      <c r="MOM6" s="5"/>
      <c r="MON6" s="5"/>
      <c r="MOO6" s="5"/>
      <c r="MOP6" s="5"/>
      <c r="MOQ6" s="5"/>
      <c r="MOR6" s="5"/>
      <c r="MOS6" s="5"/>
      <c r="MOT6" s="5"/>
      <c r="MOU6" s="5"/>
      <c r="MOV6" s="5"/>
      <c r="MOW6" s="5"/>
      <c r="MOX6" s="5"/>
      <c r="MOY6" s="5"/>
      <c r="MOZ6" s="5"/>
      <c r="MPA6" s="5"/>
      <c r="MPB6" s="5"/>
      <c r="MPC6" s="5"/>
      <c r="MPD6" s="5"/>
      <c r="MPE6" s="5"/>
      <c r="MPF6" s="5"/>
      <c r="MPG6" s="5"/>
      <c r="MPH6" s="5"/>
      <c r="MPI6" s="5"/>
      <c r="MPJ6" s="5"/>
      <c r="MPK6" s="5"/>
      <c r="MPL6" s="5"/>
      <c r="MPM6" s="5"/>
      <c r="MPN6" s="5"/>
      <c r="MPO6" s="5"/>
      <c r="MPP6" s="5"/>
      <c r="MPQ6" s="5"/>
      <c r="MPR6" s="5"/>
      <c r="MPS6" s="5"/>
      <c r="MPT6" s="5"/>
      <c r="MPU6" s="5"/>
      <c r="MPV6" s="5"/>
      <c r="MPW6" s="5"/>
      <c r="MPX6" s="5"/>
      <c r="MPY6" s="5"/>
      <c r="MPZ6" s="5"/>
      <c r="MQA6" s="5"/>
      <c r="MQB6" s="5"/>
      <c r="MQC6" s="5"/>
      <c r="MQD6" s="5"/>
      <c r="MQE6" s="5"/>
      <c r="MQF6" s="5"/>
      <c r="MQG6" s="5"/>
      <c r="MQH6" s="5"/>
      <c r="MQI6" s="5"/>
      <c r="MQJ6" s="5"/>
      <c r="MQK6" s="5"/>
      <c r="MQL6" s="5"/>
      <c r="MQM6" s="5"/>
      <c r="MQN6" s="5"/>
      <c r="MQO6" s="5"/>
      <c r="MQP6" s="5"/>
      <c r="MQQ6" s="5"/>
      <c r="MQR6" s="5"/>
      <c r="MQS6" s="5"/>
      <c r="MQT6" s="5"/>
      <c r="MQU6" s="5"/>
      <c r="MQV6" s="5"/>
      <c r="MQW6" s="5"/>
      <c r="MQX6" s="5"/>
      <c r="MQY6" s="5"/>
      <c r="MQZ6" s="5"/>
      <c r="MRA6" s="5"/>
      <c r="MRB6" s="5"/>
      <c r="MRC6" s="5"/>
      <c r="MRD6" s="5"/>
      <c r="MRE6" s="5"/>
      <c r="MRF6" s="5"/>
      <c r="MRG6" s="5"/>
      <c r="MRH6" s="5"/>
      <c r="MRI6" s="5"/>
      <c r="MRJ6" s="5"/>
      <c r="MRK6" s="5"/>
      <c r="MRL6" s="5"/>
      <c r="MRM6" s="5"/>
      <c r="MRN6" s="5"/>
      <c r="MRO6" s="5"/>
      <c r="MRP6" s="5"/>
      <c r="MRQ6" s="5"/>
      <c r="MRR6" s="5"/>
      <c r="MRS6" s="5"/>
      <c r="MRT6" s="5"/>
      <c r="MRU6" s="5"/>
      <c r="MRV6" s="5"/>
      <c r="MRW6" s="5"/>
      <c r="MRX6" s="5"/>
      <c r="MRY6" s="5"/>
      <c r="MRZ6" s="5"/>
      <c r="MSA6" s="5"/>
      <c r="MSB6" s="5"/>
      <c r="MSC6" s="5"/>
      <c r="MSD6" s="5"/>
      <c r="MSE6" s="5"/>
      <c r="MSF6" s="5"/>
      <c r="MSG6" s="5"/>
      <c r="MSH6" s="5"/>
      <c r="MSI6" s="5"/>
      <c r="MSJ6" s="5"/>
      <c r="MSK6" s="5"/>
      <c r="MSL6" s="5"/>
      <c r="MSM6" s="5"/>
      <c r="MSN6" s="5"/>
      <c r="MSO6" s="5"/>
      <c r="MSP6" s="5"/>
      <c r="MSQ6" s="5"/>
      <c r="MSR6" s="5"/>
      <c r="MSS6" s="5"/>
      <c r="MST6" s="5"/>
      <c r="MSU6" s="5"/>
      <c r="MSV6" s="5"/>
      <c r="MSW6" s="5"/>
      <c r="MSX6" s="5"/>
      <c r="MSY6" s="5"/>
      <c r="MSZ6" s="5"/>
      <c r="MTA6" s="5"/>
      <c r="MTB6" s="5"/>
      <c r="MTC6" s="5"/>
      <c r="MTD6" s="5"/>
      <c r="MTE6" s="5"/>
      <c r="MTF6" s="5"/>
      <c r="MTG6" s="5"/>
      <c r="MTH6" s="5"/>
      <c r="MTI6" s="5"/>
      <c r="MTJ6" s="5"/>
      <c r="MTK6" s="5"/>
      <c r="MTL6" s="5"/>
      <c r="MTM6" s="5"/>
      <c r="MTN6" s="5"/>
      <c r="MTO6" s="5"/>
      <c r="MTP6" s="5"/>
      <c r="MTQ6" s="5"/>
      <c r="MTR6" s="5"/>
      <c r="MTS6" s="5"/>
      <c r="MTT6" s="5"/>
      <c r="MTU6" s="5"/>
      <c r="MTV6" s="5"/>
      <c r="MTW6" s="5"/>
      <c r="MTX6" s="5"/>
      <c r="MTY6" s="5"/>
      <c r="MTZ6" s="5"/>
      <c r="MUA6" s="5"/>
      <c r="MUB6" s="5"/>
      <c r="MUC6" s="5"/>
      <c r="MUD6" s="5"/>
      <c r="MUE6" s="5"/>
      <c r="MUF6" s="5"/>
      <c r="MUG6" s="5"/>
      <c r="MUH6" s="5"/>
      <c r="MUI6" s="5"/>
      <c r="MUJ6" s="5"/>
      <c r="MUK6" s="5"/>
      <c r="MUL6" s="5"/>
      <c r="MUM6" s="5"/>
      <c r="MUN6" s="5"/>
      <c r="MUO6" s="5"/>
      <c r="MUP6" s="5"/>
      <c r="MUQ6" s="5"/>
      <c r="MUR6" s="5"/>
      <c r="MUS6" s="5"/>
      <c r="MUT6" s="5"/>
      <c r="MUU6" s="5"/>
      <c r="MUV6" s="5"/>
      <c r="MUW6" s="5"/>
      <c r="MUX6" s="5"/>
      <c r="MUY6" s="5"/>
      <c r="MUZ6" s="5"/>
      <c r="MVA6" s="5"/>
      <c r="MVB6" s="5"/>
      <c r="MVC6" s="5"/>
      <c r="MVD6" s="5"/>
      <c r="MVE6" s="5"/>
      <c r="MVF6" s="5"/>
      <c r="MVG6" s="5"/>
      <c r="MVH6" s="5"/>
      <c r="MVI6" s="5"/>
      <c r="MVJ6" s="5"/>
      <c r="MVK6" s="5"/>
      <c r="MVL6" s="5"/>
      <c r="MVM6" s="5"/>
      <c r="MVN6" s="5"/>
      <c r="MVO6" s="5"/>
      <c r="MVP6" s="5"/>
      <c r="MVQ6" s="5"/>
      <c r="MVR6" s="5"/>
      <c r="MVS6" s="5"/>
      <c r="MVT6" s="5"/>
      <c r="MVU6" s="5"/>
      <c r="MVV6" s="5"/>
      <c r="MVW6" s="5"/>
      <c r="MVX6" s="5"/>
      <c r="MVY6" s="5"/>
      <c r="MVZ6" s="5"/>
      <c r="MWA6" s="5"/>
      <c r="MWB6" s="5"/>
      <c r="MWC6" s="5"/>
      <c r="MWD6" s="5"/>
      <c r="MWE6" s="5"/>
      <c r="MWF6" s="5"/>
      <c r="MWG6" s="5"/>
      <c r="MWH6" s="5"/>
      <c r="MWI6" s="5"/>
      <c r="MWJ6" s="5"/>
      <c r="MWK6" s="5"/>
      <c r="MWL6" s="5"/>
      <c r="MWM6" s="5"/>
      <c r="MWN6" s="5"/>
      <c r="MWO6" s="5"/>
      <c r="MWP6" s="5"/>
      <c r="MWQ6" s="5"/>
      <c r="MWR6" s="5"/>
      <c r="MWS6" s="5"/>
      <c r="MWT6" s="5"/>
      <c r="MWU6" s="5"/>
      <c r="MWV6" s="5"/>
      <c r="MWW6" s="5"/>
      <c r="MWX6" s="5"/>
      <c r="MWY6" s="5"/>
      <c r="MWZ6" s="5"/>
      <c r="MXA6" s="5"/>
      <c r="MXB6" s="5"/>
      <c r="MXC6" s="5"/>
      <c r="MXD6" s="5"/>
      <c r="MXE6" s="5"/>
      <c r="MXF6" s="5"/>
      <c r="MXG6" s="5"/>
      <c r="MXH6" s="5"/>
      <c r="MXI6" s="5"/>
      <c r="MXJ6" s="5"/>
      <c r="MXK6" s="5"/>
      <c r="MXL6" s="5"/>
      <c r="MXM6" s="5"/>
      <c r="MXN6" s="5"/>
      <c r="MXO6" s="5"/>
      <c r="MXP6" s="5"/>
      <c r="MXQ6" s="5"/>
      <c r="MXR6" s="5"/>
      <c r="MXS6" s="5"/>
      <c r="MXT6" s="5"/>
      <c r="MXU6" s="5"/>
      <c r="MXV6" s="5"/>
      <c r="MXW6" s="5"/>
      <c r="MXX6" s="5"/>
      <c r="MXY6" s="5"/>
      <c r="MXZ6" s="5"/>
      <c r="MYA6" s="5"/>
      <c r="MYB6" s="5"/>
      <c r="MYC6" s="5"/>
      <c r="MYD6" s="5"/>
      <c r="MYE6" s="5"/>
      <c r="MYF6" s="5"/>
      <c r="MYG6" s="5"/>
      <c r="MYH6" s="5"/>
      <c r="MYI6" s="5"/>
      <c r="MYJ6" s="5"/>
      <c r="MYK6" s="5"/>
      <c r="MYL6" s="5"/>
      <c r="MYM6" s="5"/>
      <c r="MYN6" s="5"/>
      <c r="MYO6" s="5"/>
      <c r="MYP6" s="5"/>
      <c r="MYQ6" s="5"/>
      <c r="MYR6" s="5"/>
      <c r="MYS6" s="5"/>
      <c r="MYT6" s="5"/>
      <c r="MYU6" s="5"/>
      <c r="MYV6" s="5"/>
      <c r="MYW6" s="5"/>
      <c r="MYX6" s="5"/>
      <c r="MYY6" s="5"/>
      <c r="MYZ6" s="5"/>
      <c r="MZA6" s="5"/>
      <c r="MZB6" s="5"/>
      <c r="MZC6" s="5"/>
      <c r="MZD6" s="5"/>
      <c r="MZE6" s="5"/>
      <c r="MZF6" s="5"/>
      <c r="MZG6" s="5"/>
      <c r="MZH6" s="5"/>
      <c r="MZI6" s="5"/>
      <c r="MZJ6" s="5"/>
      <c r="MZK6" s="5"/>
      <c r="MZL6" s="5"/>
      <c r="MZM6" s="5"/>
      <c r="MZN6" s="5"/>
      <c r="MZO6" s="5"/>
      <c r="MZP6" s="5"/>
      <c r="MZQ6" s="5"/>
      <c r="MZR6" s="5"/>
      <c r="MZS6" s="5"/>
      <c r="MZT6" s="5"/>
      <c r="MZU6" s="5"/>
      <c r="MZV6" s="5"/>
      <c r="MZW6" s="5"/>
      <c r="MZX6" s="5"/>
      <c r="MZY6" s="5"/>
      <c r="MZZ6" s="5"/>
      <c r="NAA6" s="5"/>
      <c r="NAB6" s="5"/>
      <c r="NAC6" s="5"/>
      <c r="NAD6" s="5"/>
      <c r="NAE6" s="5"/>
      <c r="NAF6" s="5"/>
      <c r="NAG6" s="5"/>
      <c r="NAH6" s="5"/>
      <c r="NAI6" s="5"/>
      <c r="NAJ6" s="5"/>
      <c r="NAK6" s="5"/>
      <c r="NAL6" s="5"/>
      <c r="NAM6" s="5"/>
      <c r="NAN6" s="5"/>
      <c r="NAO6" s="5"/>
      <c r="NAP6" s="5"/>
      <c r="NAQ6" s="5"/>
      <c r="NAR6" s="5"/>
      <c r="NAS6" s="5"/>
      <c r="NAT6" s="5"/>
      <c r="NAU6" s="5"/>
      <c r="NAV6" s="5"/>
      <c r="NAW6" s="5"/>
      <c r="NAX6" s="5"/>
      <c r="NAY6" s="5"/>
      <c r="NAZ6" s="5"/>
      <c r="NBA6" s="5"/>
      <c r="NBB6" s="5"/>
      <c r="NBC6" s="5"/>
      <c r="NBD6" s="5"/>
      <c r="NBE6" s="5"/>
      <c r="NBF6" s="5"/>
      <c r="NBG6" s="5"/>
      <c r="NBH6" s="5"/>
      <c r="NBI6" s="5"/>
      <c r="NBJ6" s="5"/>
      <c r="NBK6" s="5"/>
      <c r="NBL6" s="5"/>
      <c r="NBM6" s="5"/>
      <c r="NBN6" s="5"/>
      <c r="NBO6" s="5"/>
      <c r="NBP6" s="5"/>
      <c r="NBQ6" s="5"/>
      <c r="NBR6" s="5"/>
      <c r="NBS6" s="5"/>
      <c r="NBT6" s="5"/>
      <c r="NBU6" s="5"/>
      <c r="NBV6" s="5"/>
      <c r="NBW6" s="5"/>
      <c r="NBX6" s="5"/>
      <c r="NBY6" s="5"/>
      <c r="NBZ6" s="5"/>
      <c r="NCA6" s="5"/>
      <c r="NCB6" s="5"/>
      <c r="NCC6" s="5"/>
      <c r="NCD6" s="5"/>
      <c r="NCE6" s="5"/>
      <c r="NCF6" s="5"/>
      <c r="NCG6" s="5"/>
      <c r="NCH6" s="5"/>
      <c r="NCI6" s="5"/>
      <c r="NCJ6" s="5"/>
      <c r="NCK6" s="5"/>
      <c r="NCL6" s="5"/>
      <c r="NCM6" s="5"/>
      <c r="NCN6" s="5"/>
      <c r="NCO6" s="5"/>
      <c r="NCP6" s="5"/>
      <c r="NCQ6" s="5"/>
      <c r="NCR6" s="5"/>
      <c r="NCS6" s="5"/>
      <c r="NCT6" s="5"/>
      <c r="NCU6" s="5"/>
      <c r="NCV6" s="5"/>
      <c r="NCW6" s="5"/>
      <c r="NCX6" s="5"/>
      <c r="NCY6" s="5"/>
      <c r="NCZ6" s="5"/>
      <c r="NDA6" s="5"/>
      <c r="NDB6" s="5"/>
      <c r="NDC6" s="5"/>
      <c r="NDD6" s="5"/>
      <c r="NDE6" s="5"/>
      <c r="NDF6" s="5"/>
      <c r="NDG6" s="5"/>
      <c r="NDH6" s="5"/>
      <c r="NDI6" s="5"/>
      <c r="NDJ6" s="5"/>
      <c r="NDK6" s="5"/>
      <c r="NDL6" s="5"/>
      <c r="NDM6" s="5"/>
      <c r="NDN6" s="5"/>
      <c r="NDO6" s="5"/>
      <c r="NDP6" s="5"/>
      <c r="NDQ6" s="5"/>
      <c r="NDR6" s="5"/>
      <c r="NDS6" s="5"/>
      <c r="NDT6" s="5"/>
      <c r="NDU6" s="5"/>
      <c r="NDV6" s="5"/>
      <c r="NDW6" s="5"/>
      <c r="NDX6" s="5"/>
      <c r="NDY6" s="5"/>
      <c r="NDZ6" s="5"/>
      <c r="NEA6" s="5"/>
      <c r="NEB6" s="5"/>
      <c r="NEC6" s="5"/>
      <c r="NED6" s="5"/>
      <c r="NEE6" s="5"/>
      <c r="NEF6" s="5"/>
      <c r="NEG6" s="5"/>
      <c r="NEH6" s="5"/>
      <c r="NEI6" s="5"/>
      <c r="NEJ6" s="5"/>
      <c r="NEK6" s="5"/>
      <c r="NEL6" s="5"/>
      <c r="NEM6" s="5"/>
      <c r="NEN6" s="5"/>
      <c r="NEO6" s="5"/>
      <c r="NEP6" s="5"/>
      <c r="NEQ6" s="5"/>
      <c r="NER6" s="5"/>
      <c r="NES6" s="5"/>
      <c r="NET6" s="5"/>
      <c r="NEU6" s="5"/>
      <c r="NEV6" s="5"/>
      <c r="NEW6" s="5"/>
      <c r="NEX6" s="5"/>
      <c r="NEY6" s="5"/>
      <c r="NEZ6" s="5"/>
      <c r="NFA6" s="5"/>
      <c r="NFB6" s="5"/>
      <c r="NFC6" s="5"/>
      <c r="NFD6" s="5"/>
      <c r="NFE6" s="5"/>
      <c r="NFF6" s="5"/>
      <c r="NFG6" s="5"/>
      <c r="NFH6" s="5"/>
      <c r="NFI6" s="5"/>
      <c r="NFJ6" s="5"/>
      <c r="NFK6" s="5"/>
      <c r="NFL6" s="5"/>
      <c r="NFM6" s="5"/>
      <c r="NFN6" s="5"/>
      <c r="NFO6" s="5"/>
      <c r="NFP6" s="5"/>
      <c r="NFQ6" s="5"/>
      <c r="NFR6" s="5"/>
      <c r="NFS6" s="5"/>
      <c r="NFT6" s="5"/>
      <c r="NFU6" s="5"/>
      <c r="NFV6" s="5"/>
      <c r="NFW6" s="5"/>
      <c r="NFX6" s="5"/>
      <c r="NFY6" s="5"/>
      <c r="NFZ6" s="5"/>
      <c r="NGA6" s="5"/>
      <c r="NGB6" s="5"/>
      <c r="NGC6" s="5"/>
      <c r="NGD6" s="5"/>
      <c r="NGE6" s="5"/>
      <c r="NGF6" s="5"/>
      <c r="NGG6" s="5"/>
      <c r="NGH6" s="5"/>
      <c r="NGI6" s="5"/>
      <c r="NGJ6" s="5"/>
      <c r="NGK6" s="5"/>
      <c r="NGL6" s="5"/>
      <c r="NGM6" s="5"/>
      <c r="NGN6" s="5"/>
      <c r="NGO6" s="5"/>
      <c r="NGP6" s="5"/>
      <c r="NGQ6" s="5"/>
      <c r="NGR6" s="5"/>
      <c r="NGS6" s="5"/>
      <c r="NGT6" s="5"/>
      <c r="NGU6" s="5"/>
      <c r="NGV6" s="5"/>
      <c r="NGW6" s="5"/>
      <c r="NGX6" s="5"/>
      <c r="NGY6" s="5"/>
      <c r="NGZ6" s="5"/>
      <c r="NHA6" s="5"/>
      <c r="NHB6" s="5"/>
      <c r="NHC6" s="5"/>
      <c r="NHD6" s="5"/>
      <c r="NHE6" s="5"/>
      <c r="NHF6" s="5"/>
      <c r="NHG6" s="5"/>
      <c r="NHH6" s="5"/>
      <c r="NHI6" s="5"/>
      <c r="NHJ6" s="5"/>
      <c r="NHK6" s="5"/>
      <c r="NHL6" s="5"/>
      <c r="NHM6" s="5"/>
      <c r="NHN6" s="5"/>
      <c r="NHO6" s="5"/>
      <c r="NHP6" s="5"/>
      <c r="NHQ6" s="5"/>
      <c r="NHR6" s="5"/>
      <c r="NHS6" s="5"/>
      <c r="NHT6" s="5"/>
      <c r="NHU6" s="5"/>
      <c r="NHV6" s="5"/>
      <c r="NHW6" s="5"/>
      <c r="NHX6" s="5"/>
      <c r="NHY6" s="5"/>
      <c r="NHZ6" s="5"/>
      <c r="NIA6" s="5"/>
      <c r="NIB6" s="5"/>
      <c r="NIC6" s="5"/>
      <c r="NID6" s="5"/>
      <c r="NIE6" s="5"/>
      <c r="NIF6" s="5"/>
      <c r="NIG6" s="5"/>
      <c r="NIH6" s="5"/>
      <c r="NII6" s="5"/>
      <c r="NIJ6" s="5"/>
      <c r="NIK6" s="5"/>
      <c r="NIL6" s="5"/>
      <c r="NIM6" s="5"/>
      <c r="NIN6" s="5"/>
      <c r="NIO6" s="5"/>
      <c r="NIP6" s="5"/>
      <c r="NIQ6" s="5"/>
      <c r="NIR6" s="5"/>
      <c r="NIS6" s="5"/>
      <c r="NIT6" s="5"/>
      <c r="NIU6" s="5"/>
      <c r="NIV6" s="5"/>
      <c r="NIW6" s="5"/>
      <c r="NIX6" s="5"/>
      <c r="NIY6" s="5"/>
      <c r="NIZ6" s="5"/>
      <c r="NJA6" s="5"/>
      <c r="NJB6" s="5"/>
      <c r="NJC6" s="5"/>
      <c r="NJD6" s="5"/>
      <c r="NJE6" s="5"/>
      <c r="NJF6" s="5"/>
      <c r="NJG6" s="5"/>
      <c r="NJH6" s="5"/>
      <c r="NJI6" s="5"/>
      <c r="NJJ6" s="5"/>
      <c r="NJK6" s="5"/>
      <c r="NJL6" s="5"/>
      <c r="NJM6" s="5"/>
      <c r="NJN6" s="5"/>
      <c r="NJO6" s="5"/>
      <c r="NJP6" s="5"/>
      <c r="NJQ6" s="5"/>
      <c r="NJR6" s="5"/>
      <c r="NJS6" s="5"/>
      <c r="NJT6" s="5"/>
      <c r="NJU6" s="5"/>
      <c r="NJV6" s="5"/>
      <c r="NJW6" s="5"/>
      <c r="NJX6" s="5"/>
      <c r="NJY6" s="5"/>
      <c r="NJZ6" s="5"/>
      <c r="NKA6" s="5"/>
      <c r="NKB6" s="5"/>
      <c r="NKC6" s="5"/>
      <c r="NKD6" s="5"/>
      <c r="NKE6" s="5"/>
      <c r="NKF6" s="5"/>
      <c r="NKG6" s="5"/>
      <c r="NKH6" s="5"/>
      <c r="NKI6" s="5"/>
      <c r="NKJ6" s="5"/>
      <c r="NKK6" s="5"/>
      <c r="NKL6" s="5"/>
      <c r="NKM6" s="5"/>
      <c r="NKN6" s="5"/>
      <c r="NKO6" s="5"/>
      <c r="NKP6" s="5"/>
      <c r="NKQ6" s="5"/>
      <c r="NKR6" s="5"/>
      <c r="NKS6" s="5"/>
      <c r="NKT6" s="5"/>
      <c r="NKU6" s="5"/>
      <c r="NKV6" s="5"/>
      <c r="NKW6" s="5"/>
      <c r="NKX6" s="5"/>
      <c r="NKY6" s="5"/>
      <c r="NKZ6" s="5"/>
      <c r="NLA6" s="5"/>
      <c r="NLB6" s="5"/>
      <c r="NLC6" s="5"/>
      <c r="NLD6" s="5"/>
      <c r="NLE6" s="5"/>
      <c r="NLF6" s="5"/>
      <c r="NLG6" s="5"/>
      <c r="NLH6" s="5"/>
      <c r="NLI6" s="5"/>
      <c r="NLJ6" s="5"/>
      <c r="NLK6" s="5"/>
      <c r="NLL6" s="5"/>
      <c r="NLM6" s="5"/>
      <c r="NLN6" s="5"/>
      <c r="NLO6" s="5"/>
      <c r="NLP6" s="5"/>
      <c r="NLQ6" s="5"/>
      <c r="NLR6" s="5"/>
      <c r="NLS6" s="5"/>
      <c r="NLT6" s="5"/>
      <c r="NLU6" s="5"/>
      <c r="NLV6" s="5"/>
      <c r="NLW6" s="5"/>
      <c r="NLX6" s="5"/>
      <c r="NLY6" s="5"/>
      <c r="NLZ6" s="5"/>
      <c r="NMA6" s="5"/>
      <c r="NMB6" s="5"/>
      <c r="NMC6" s="5"/>
      <c r="NMD6" s="5"/>
      <c r="NME6" s="5"/>
      <c r="NMF6" s="5"/>
      <c r="NMG6" s="5"/>
      <c r="NMH6" s="5"/>
      <c r="NMI6" s="5"/>
      <c r="NMJ6" s="5"/>
      <c r="NMK6" s="5"/>
      <c r="NML6" s="5"/>
      <c r="NMM6" s="5"/>
      <c r="NMN6" s="5"/>
      <c r="NMO6" s="5"/>
      <c r="NMP6" s="5"/>
      <c r="NMQ6" s="5"/>
      <c r="NMR6" s="5"/>
      <c r="NMS6" s="5"/>
      <c r="NMT6" s="5"/>
      <c r="NMU6" s="5"/>
      <c r="NMV6" s="5"/>
      <c r="NMW6" s="5"/>
      <c r="NMX6" s="5"/>
      <c r="NMY6" s="5"/>
      <c r="NMZ6" s="5"/>
      <c r="NNA6" s="5"/>
      <c r="NNB6" s="5"/>
      <c r="NNC6" s="5"/>
      <c r="NND6" s="5"/>
      <c r="NNE6" s="5"/>
      <c r="NNF6" s="5"/>
      <c r="NNG6" s="5"/>
      <c r="NNH6" s="5"/>
      <c r="NNI6" s="5"/>
      <c r="NNJ6" s="5"/>
      <c r="NNK6" s="5"/>
      <c r="NNL6" s="5"/>
      <c r="NNM6" s="5"/>
      <c r="NNN6" s="5"/>
      <c r="NNO6" s="5"/>
      <c r="NNP6" s="5"/>
      <c r="NNQ6" s="5"/>
      <c r="NNR6" s="5"/>
      <c r="NNS6" s="5"/>
      <c r="NNT6" s="5"/>
      <c r="NNU6" s="5"/>
      <c r="NNV6" s="5"/>
      <c r="NNW6" s="5"/>
      <c r="NNX6" s="5"/>
      <c r="NNY6" s="5"/>
      <c r="NNZ6" s="5"/>
      <c r="NOA6" s="5"/>
      <c r="NOB6" s="5"/>
      <c r="NOC6" s="5"/>
      <c r="NOD6" s="5"/>
      <c r="NOE6" s="5"/>
      <c r="NOF6" s="5"/>
      <c r="NOG6" s="5"/>
      <c r="NOH6" s="5"/>
      <c r="NOI6" s="5"/>
      <c r="NOJ6" s="5"/>
      <c r="NOK6" s="5"/>
      <c r="NOL6" s="5"/>
      <c r="NOM6" s="5"/>
      <c r="NON6" s="5"/>
      <c r="NOO6" s="5"/>
      <c r="NOP6" s="5"/>
      <c r="NOQ6" s="5"/>
      <c r="NOR6" s="5"/>
      <c r="NOS6" s="5"/>
      <c r="NOT6" s="5"/>
      <c r="NOU6" s="5"/>
      <c r="NOV6" s="5"/>
      <c r="NOW6" s="5"/>
      <c r="NOX6" s="5"/>
      <c r="NOY6" s="5"/>
      <c r="NOZ6" s="5"/>
      <c r="NPA6" s="5"/>
      <c r="NPB6" s="5"/>
      <c r="NPC6" s="5"/>
      <c r="NPD6" s="5"/>
      <c r="NPE6" s="5"/>
      <c r="NPF6" s="5"/>
      <c r="NPG6" s="5"/>
      <c r="NPH6" s="5"/>
      <c r="NPI6" s="5"/>
      <c r="NPJ6" s="5"/>
      <c r="NPK6" s="5"/>
      <c r="NPL6" s="5"/>
      <c r="NPM6" s="5"/>
      <c r="NPN6" s="5"/>
      <c r="NPO6" s="5"/>
      <c r="NPP6" s="5"/>
      <c r="NPQ6" s="5"/>
      <c r="NPR6" s="5"/>
      <c r="NPS6" s="5"/>
      <c r="NPT6" s="5"/>
      <c r="NPU6" s="5"/>
      <c r="NPV6" s="5"/>
      <c r="NPW6" s="5"/>
      <c r="NPX6" s="5"/>
      <c r="NPY6" s="5"/>
      <c r="NPZ6" s="5"/>
      <c r="NQA6" s="5"/>
      <c r="NQB6" s="5"/>
      <c r="NQC6" s="5"/>
      <c r="NQD6" s="5"/>
      <c r="NQE6" s="5"/>
      <c r="NQF6" s="5"/>
      <c r="NQG6" s="5"/>
      <c r="NQH6" s="5"/>
      <c r="NQI6" s="5"/>
      <c r="NQJ6" s="5"/>
      <c r="NQK6" s="5"/>
      <c r="NQL6" s="5"/>
      <c r="NQM6" s="5"/>
      <c r="NQN6" s="5"/>
      <c r="NQO6" s="5"/>
      <c r="NQP6" s="5"/>
      <c r="NQQ6" s="5"/>
      <c r="NQR6" s="5"/>
      <c r="NQS6" s="5"/>
      <c r="NQT6" s="5"/>
      <c r="NQU6" s="5"/>
      <c r="NQV6" s="5"/>
      <c r="NQW6" s="5"/>
      <c r="NQX6" s="5"/>
      <c r="NQY6" s="5"/>
      <c r="NQZ6" s="5"/>
      <c r="NRA6" s="5"/>
      <c r="NRB6" s="5"/>
      <c r="NRC6" s="5"/>
      <c r="NRD6" s="5"/>
      <c r="NRE6" s="5"/>
      <c r="NRF6" s="5"/>
      <c r="NRG6" s="5"/>
      <c r="NRH6" s="5"/>
      <c r="NRI6" s="5"/>
      <c r="NRJ6" s="5"/>
      <c r="NRK6" s="5"/>
      <c r="NRL6" s="5"/>
      <c r="NRM6" s="5"/>
      <c r="NRN6" s="5"/>
      <c r="NRO6" s="5"/>
      <c r="NRP6" s="5"/>
      <c r="NRQ6" s="5"/>
      <c r="NRR6" s="5"/>
      <c r="NRS6" s="5"/>
      <c r="NRT6" s="5"/>
      <c r="NRU6" s="5"/>
      <c r="NRV6" s="5"/>
      <c r="NRW6" s="5"/>
      <c r="NRX6" s="5"/>
      <c r="NRY6" s="5"/>
      <c r="NRZ6" s="5"/>
      <c r="NSA6" s="5"/>
      <c r="NSB6" s="5"/>
      <c r="NSC6" s="5"/>
      <c r="NSD6" s="5"/>
      <c r="NSE6" s="5"/>
      <c r="NSF6" s="5"/>
      <c r="NSG6" s="5"/>
      <c r="NSH6" s="5"/>
      <c r="NSI6" s="5"/>
      <c r="NSJ6" s="5"/>
      <c r="NSK6" s="5"/>
      <c r="NSL6" s="5"/>
      <c r="NSM6" s="5"/>
      <c r="NSN6" s="5"/>
      <c r="NSO6" s="5"/>
      <c r="NSP6" s="5"/>
      <c r="NSQ6" s="5"/>
      <c r="NSR6" s="5"/>
      <c r="NSS6" s="5"/>
      <c r="NST6" s="5"/>
      <c r="NSU6" s="5"/>
      <c r="NSV6" s="5"/>
      <c r="NSW6" s="5"/>
      <c r="NSX6" s="5"/>
      <c r="NSY6" s="5"/>
      <c r="NSZ6" s="5"/>
      <c r="NTA6" s="5"/>
      <c r="NTB6" s="5"/>
      <c r="NTC6" s="5"/>
      <c r="NTD6" s="5"/>
      <c r="NTE6" s="5"/>
      <c r="NTF6" s="5"/>
      <c r="NTG6" s="5"/>
      <c r="NTH6" s="5"/>
      <c r="NTI6" s="5"/>
      <c r="NTJ6" s="5"/>
      <c r="NTK6" s="5"/>
      <c r="NTL6" s="5"/>
      <c r="NTM6" s="5"/>
      <c r="NTN6" s="5"/>
      <c r="NTO6" s="5"/>
      <c r="NTP6" s="5"/>
      <c r="NTQ6" s="5"/>
      <c r="NTR6" s="5"/>
      <c r="NTS6" s="5"/>
      <c r="NTT6" s="5"/>
      <c r="NTU6" s="5"/>
      <c r="NTV6" s="5"/>
      <c r="NTW6" s="5"/>
      <c r="NTX6" s="5"/>
      <c r="NTY6" s="5"/>
      <c r="NTZ6" s="5"/>
      <c r="NUA6" s="5"/>
      <c r="NUB6" s="5"/>
      <c r="NUC6" s="5"/>
      <c r="NUD6" s="5"/>
      <c r="NUE6" s="5"/>
      <c r="NUF6" s="5"/>
      <c r="NUG6" s="5"/>
      <c r="NUH6" s="5"/>
      <c r="NUI6" s="5"/>
      <c r="NUJ6" s="5"/>
      <c r="NUK6" s="5"/>
      <c r="NUL6" s="5"/>
      <c r="NUM6" s="5"/>
      <c r="NUN6" s="5"/>
      <c r="NUO6" s="5"/>
      <c r="NUP6" s="5"/>
      <c r="NUQ6" s="5"/>
      <c r="NUR6" s="5"/>
      <c r="NUS6" s="5"/>
      <c r="NUT6" s="5"/>
      <c r="NUU6" s="5"/>
      <c r="NUV6" s="5"/>
      <c r="NUW6" s="5"/>
      <c r="NUX6" s="5"/>
      <c r="NUY6" s="5"/>
      <c r="NUZ6" s="5"/>
      <c r="NVA6" s="5"/>
      <c r="NVB6" s="5"/>
      <c r="NVC6" s="5"/>
      <c r="NVD6" s="5"/>
      <c r="NVE6" s="5"/>
      <c r="NVF6" s="5"/>
      <c r="NVG6" s="5"/>
      <c r="NVH6" s="5"/>
      <c r="NVI6" s="5"/>
      <c r="NVJ6" s="5"/>
      <c r="NVK6" s="5"/>
      <c r="NVL6" s="5"/>
      <c r="NVM6" s="5"/>
      <c r="NVN6" s="5"/>
      <c r="NVO6" s="5"/>
      <c r="NVP6" s="5"/>
      <c r="NVQ6" s="5"/>
      <c r="NVR6" s="5"/>
      <c r="NVS6" s="5"/>
      <c r="NVT6" s="5"/>
      <c r="NVU6" s="5"/>
      <c r="NVV6" s="5"/>
      <c r="NVW6" s="5"/>
      <c r="NVX6" s="5"/>
      <c r="NVY6" s="5"/>
      <c r="NVZ6" s="5"/>
      <c r="NWA6" s="5"/>
      <c r="NWB6" s="5"/>
      <c r="NWC6" s="5"/>
      <c r="NWD6" s="5"/>
      <c r="NWE6" s="5"/>
      <c r="NWF6" s="5"/>
      <c r="NWG6" s="5"/>
      <c r="NWH6" s="5"/>
      <c r="NWI6" s="5"/>
      <c r="NWJ6" s="5"/>
      <c r="NWK6" s="5"/>
      <c r="NWL6" s="5"/>
      <c r="NWM6" s="5"/>
      <c r="NWN6" s="5"/>
      <c r="NWO6" s="5"/>
      <c r="NWP6" s="5"/>
      <c r="NWQ6" s="5"/>
      <c r="NWR6" s="5"/>
      <c r="NWS6" s="5"/>
      <c r="NWT6" s="5"/>
      <c r="NWU6" s="5"/>
      <c r="NWV6" s="5"/>
      <c r="NWW6" s="5"/>
      <c r="NWX6" s="5"/>
      <c r="NWY6" s="5"/>
      <c r="NWZ6" s="5"/>
      <c r="NXA6" s="5"/>
      <c r="NXB6" s="5"/>
      <c r="NXC6" s="5"/>
      <c r="NXD6" s="5"/>
      <c r="NXE6" s="5"/>
      <c r="NXF6" s="5"/>
      <c r="NXG6" s="5"/>
      <c r="NXH6" s="5"/>
      <c r="NXI6" s="5"/>
      <c r="NXJ6" s="5"/>
      <c r="NXK6" s="5"/>
      <c r="NXL6" s="5"/>
      <c r="NXM6" s="5"/>
      <c r="NXN6" s="5"/>
      <c r="NXO6" s="5"/>
      <c r="NXP6" s="5"/>
      <c r="NXQ6" s="5"/>
      <c r="NXR6" s="5"/>
      <c r="NXS6" s="5"/>
      <c r="NXT6" s="5"/>
      <c r="NXU6" s="5"/>
      <c r="NXV6" s="5"/>
      <c r="NXW6" s="5"/>
      <c r="NXX6" s="5"/>
      <c r="NXY6" s="5"/>
      <c r="NXZ6" s="5"/>
      <c r="NYA6" s="5"/>
      <c r="NYB6" s="5"/>
      <c r="NYC6" s="5"/>
      <c r="NYD6" s="5"/>
      <c r="NYE6" s="5"/>
      <c r="NYF6" s="5"/>
      <c r="NYG6" s="5"/>
      <c r="NYH6" s="5"/>
      <c r="NYI6" s="5"/>
      <c r="NYJ6" s="5"/>
      <c r="NYK6" s="5"/>
      <c r="NYL6" s="5"/>
      <c r="NYM6" s="5"/>
      <c r="NYN6" s="5"/>
      <c r="NYO6" s="5"/>
      <c r="NYP6" s="5"/>
      <c r="NYQ6" s="5"/>
      <c r="NYR6" s="5"/>
      <c r="NYS6" s="5"/>
      <c r="NYT6" s="5"/>
      <c r="NYU6" s="5"/>
      <c r="NYV6" s="5"/>
      <c r="NYW6" s="5"/>
      <c r="NYX6" s="5"/>
      <c r="NYY6" s="5"/>
      <c r="NYZ6" s="5"/>
      <c r="NZA6" s="5"/>
      <c r="NZB6" s="5"/>
      <c r="NZC6" s="5"/>
      <c r="NZD6" s="5"/>
      <c r="NZE6" s="5"/>
      <c r="NZF6" s="5"/>
      <c r="NZG6" s="5"/>
      <c r="NZH6" s="5"/>
      <c r="NZI6" s="5"/>
      <c r="NZJ6" s="5"/>
      <c r="NZK6" s="5"/>
      <c r="NZL6" s="5"/>
      <c r="NZM6" s="5"/>
      <c r="NZN6" s="5"/>
      <c r="NZO6" s="5"/>
      <c r="NZP6" s="5"/>
      <c r="NZQ6" s="5"/>
      <c r="NZR6" s="5"/>
      <c r="NZS6" s="5"/>
      <c r="NZT6" s="5"/>
      <c r="NZU6" s="5"/>
      <c r="NZV6" s="5"/>
      <c r="NZW6" s="5"/>
      <c r="NZX6" s="5"/>
      <c r="NZY6" s="5"/>
      <c r="NZZ6" s="5"/>
      <c r="OAA6" s="5"/>
      <c r="OAB6" s="5"/>
      <c r="OAC6" s="5"/>
      <c r="OAD6" s="5"/>
      <c r="OAE6" s="5"/>
      <c r="OAF6" s="5"/>
      <c r="OAG6" s="5"/>
      <c r="OAH6" s="5"/>
      <c r="OAI6" s="5"/>
      <c r="OAJ6" s="5"/>
      <c r="OAK6" s="5"/>
      <c r="OAL6" s="5"/>
      <c r="OAM6" s="5"/>
      <c r="OAN6" s="5"/>
      <c r="OAO6" s="5"/>
      <c r="OAP6" s="5"/>
      <c r="OAQ6" s="5"/>
      <c r="OAR6" s="5"/>
      <c r="OAS6" s="5"/>
      <c r="OAT6" s="5"/>
      <c r="OAU6" s="5"/>
      <c r="OAV6" s="5"/>
      <c r="OAW6" s="5"/>
      <c r="OAX6" s="5"/>
      <c r="OAY6" s="5"/>
      <c r="OAZ6" s="5"/>
      <c r="OBA6" s="5"/>
      <c r="OBB6" s="5"/>
      <c r="OBC6" s="5"/>
      <c r="OBD6" s="5"/>
      <c r="OBE6" s="5"/>
      <c r="OBF6" s="5"/>
      <c r="OBG6" s="5"/>
      <c r="OBH6" s="5"/>
      <c r="OBI6" s="5"/>
      <c r="OBJ6" s="5"/>
      <c r="OBK6" s="5"/>
      <c r="OBL6" s="5"/>
      <c r="OBM6" s="5"/>
      <c r="OBN6" s="5"/>
      <c r="OBO6" s="5"/>
      <c r="OBP6" s="5"/>
      <c r="OBQ6" s="5"/>
      <c r="OBR6" s="5"/>
      <c r="OBS6" s="5"/>
      <c r="OBT6" s="5"/>
      <c r="OBU6" s="5"/>
      <c r="OBV6" s="5"/>
      <c r="OBW6" s="5"/>
      <c r="OBX6" s="5"/>
      <c r="OBY6" s="5"/>
      <c r="OBZ6" s="5"/>
      <c r="OCA6" s="5"/>
      <c r="OCB6" s="5"/>
      <c r="OCC6" s="5"/>
      <c r="OCD6" s="5"/>
      <c r="OCE6" s="5"/>
      <c r="OCF6" s="5"/>
      <c r="OCG6" s="5"/>
      <c r="OCH6" s="5"/>
      <c r="OCI6" s="5"/>
      <c r="OCJ6" s="5"/>
      <c r="OCK6" s="5"/>
      <c r="OCL6" s="5"/>
      <c r="OCM6" s="5"/>
      <c r="OCN6" s="5"/>
      <c r="OCO6" s="5"/>
      <c r="OCP6" s="5"/>
      <c r="OCQ6" s="5"/>
      <c r="OCR6" s="5"/>
      <c r="OCS6" s="5"/>
      <c r="OCT6" s="5"/>
      <c r="OCU6" s="5"/>
      <c r="OCV6" s="5"/>
      <c r="OCW6" s="5"/>
      <c r="OCX6" s="5"/>
      <c r="OCY6" s="5"/>
      <c r="OCZ6" s="5"/>
      <c r="ODA6" s="5"/>
      <c r="ODB6" s="5"/>
      <c r="ODC6" s="5"/>
      <c r="ODD6" s="5"/>
      <c r="ODE6" s="5"/>
      <c r="ODF6" s="5"/>
      <c r="ODG6" s="5"/>
      <c r="ODH6" s="5"/>
      <c r="ODI6" s="5"/>
      <c r="ODJ6" s="5"/>
      <c r="ODK6" s="5"/>
      <c r="ODL6" s="5"/>
      <c r="ODM6" s="5"/>
      <c r="ODN6" s="5"/>
      <c r="ODO6" s="5"/>
      <c r="ODP6" s="5"/>
      <c r="ODQ6" s="5"/>
      <c r="ODR6" s="5"/>
      <c r="ODS6" s="5"/>
      <c r="ODT6" s="5"/>
      <c r="ODU6" s="5"/>
      <c r="ODV6" s="5"/>
      <c r="ODW6" s="5"/>
      <c r="ODX6" s="5"/>
      <c r="ODY6" s="5"/>
      <c r="ODZ6" s="5"/>
      <c r="OEA6" s="5"/>
      <c r="OEB6" s="5"/>
      <c r="OEC6" s="5"/>
      <c r="OED6" s="5"/>
      <c r="OEE6" s="5"/>
      <c r="OEF6" s="5"/>
      <c r="OEG6" s="5"/>
      <c r="OEH6" s="5"/>
      <c r="OEI6" s="5"/>
      <c r="OEJ6" s="5"/>
      <c r="OEK6" s="5"/>
      <c r="OEL6" s="5"/>
      <c r="OEM6" s="5"/>
      <c r="OEN6" s="5"/>
      <c r="OEO6" s="5"/>
      <c r="OEP6" s="5"/>
      <c r="OEQ6" s="5"/>
      <c r="OER6" s="5"/>
      <c r="OES6" s="5"/>
      <c r="OET6" s="5"/>
      <c r="OEU6" s="5"/>
      <c r="OEV6" s="5"/>
      <c r="OEW6" s="5"/>
      <c r="OEX6" s="5"/>
      <c r="OEY6" s="5"/>
      <c r="OEZ6" s="5"/>
      <c r="OFA6" s="5"/>
      <c r="OFB6" s="5"/>
      <c r="OFC6" s="5"/>
      <c r="OFD6" s="5"/>
      <c r="OFE6" s="5"/>
      <c r="OFF6" s="5"/>
      <c r="OFG6" s="5"/>
      <c r="OFH6" s="5"/>
      <c r="OFI6" s="5"/>
      <c r="OFJ6" s="5"/>
      <c r="OFK6" s="5"/>
      <c r="OFL6" s="5"/>
      <c r="OFM6" s="5"/>
      <c r="OFN6" s="5"/>
      <c r="OFO6" s="5"/>
      <c r="OFP6" s="5"/>
      <c r="OFQ6" s="5"/>
      <c r="OFR6" s="5"/>
      <c r="OFS6" s="5"/>
      <c r="OFT6" s="5"/>
      <c r="OFU6" s="5"/>
      <c r="OFV6" s="5"/>
      <c r="OFW6" s="5"/>
      <c r="OFX6" s="5"/>
      <c r="OFY6" s="5"/>
      <c r="OFZ6" s="5"/>
      <c r="OGA6" s="5"/>
      <c r="OGB6" s="5"/>
      <c r="OGC6" s="5"/>
      <c r="OGD6" s="5"/>
      <c r="OGE6" s="5"/>
      <c r="OGF6" s="5"/>
      <c r="OGG6" s="5"/>
      <c r="OGH6" s="5"/>
      <c r="OGI6" s="5"/>
      <c r="OGJ6" s="5"/>
      <c r="OGK6" s="5"/>
      <c r="OGL6" s="5"/>
      <c r="OGM6" s="5"/>
      <c r="OGN6" s="5"/>
      <c r="OGO6" s="5"/>
      <c r="OGP6" s="5"/>
      <c r="OGQ6" s="5"/>
      <c r="OGR6" s="5"/>
      <c r="OGS6" s="5"/>
      <c r="OGT6" s="5"/>
      <c r="OGU6" s="5"/>
      <c r="OGV6" s="5"/>
      <c r="OGW6" s="5"/>
      <c r="OGX6" s="5"/>
      <c r="OGY6" s="5"/>
      <c r="OGZ6" s="5"/>
      <c r="OHA6" s="5"/>
      <c r="OHB6" s="5"/>
      <c r="OHC6" s="5"/>
      <c r="OHD6" s="5"/>
      <c r="OHE6" s="5"/>
      <c r="OHF6" s="5"/>
      <c r="OHG6" s="5"/>
      <c r="OHH6" s="5"/>
      <c r="OHI6" s="5"/>
      <c r="OHJ6" s="5"/>
      <c r="OHK6" s="5"/>
      <c r="OHL6" s="5"/>
      <c r="OHM6" s="5"/>
      <c r="OHN6" s="5"/>
      <c r="OHO6" s="5"/>
      <c r="OHP6" s="5"/>
      <c r="OHQ6" s="5"/>
      <c r="OHR6" s="5"/>
      <c r="OHS6" s="5"/>
      <c r="OHT6" s="5"/>
      <c r="OHU6" s="5"/>
      <c r="OHV6" s="5"/>
      <c r="OHW6" s="5"/>
      <c r="OHX6" s="5"/>
      <c r="OHY6" s="5"/>
      <c r="OHZ6" s="5"/>
      <c r="OIA6" s="5"/>
      <c r="OIB6" s="5"/>
      <c r="OIC6" s="5"/>
      <c r="OID6" s="5"/>
      <c r="OIE6" s="5"/>
      <c r="OIF6" s="5"/>
      <c r="OIG6" s="5"/>
      <c r="OIH6" s="5"/>
      <c r="OII6" s="5"/>
      <c r="OIJ6" s="5"/>
      <c r="OIK6" s="5"/>
      <c r="OIL6" s="5"/>
      <c r="OIM6" s="5"/>
      <c r="OIN6" s="5"/>
      <c r="OIO6" s="5"/>
      <c r="OIP6" s="5"/>
      <c r="OIQ6" s="5"/>
      <c r="OIR6" s="5"/>
      <c r="OIS6" s="5"/>
      <c r="OIT6" s="5"/>
      <c r="OIU6" s="5"/>
      <c r="OIV6" s="5"/>
      <c r="OIW6" s="5"/>
      <c r="OIX6" s="5"/>
      <c r="OIY6" s="5"/>
      <c r="OIZ6" s="5"/>
      <c r="OJA6" s="5"/>
      <c r="OJB6" s="5"/>
      <c r="OJC6" s="5"/>
      <c r="OJD6" s="5"/>
      <c r="OJE6" s="5"/>
      <c r="OJF6" s="5"/>
      <c r="OJG6" s="5"/>
      <c r="OJH6" s="5"/>
      <c r="OJI6" s="5"/>
      <c r="OJJ6" s="5"/>
      <c r="OJK6" s="5"/>
      <c r="OJL6" s="5"/>
      <c r="OJM6" s="5"/>
      <c r="OJN6" s="5"/>
      <c r="OJO6" s="5"/>
      <c r="OJP6" s="5"/>
      <c r="OJQ6" s="5"/>
      <c r="OJR6" s="5"/>
      <c r="OJS6" s="5"/>
      <c r="OJT6" s="5"/>
      <c r="OJU6" s="5"/>
      <c r="OJV6" s="5"/>
      <c r="OJW6" s="5"/>
      <c r="OJX6" s="5"/>
      <c r="OJY6" s="5"/>
      <c r="OJZ6" s="5"/>
      <c r="OKA6" s="5"/>
      <c r="OKB6" s="5"/>
      <c r="OKC6" s="5"/>
      <c r="OKD6" s="5"/>
      <c r="OKE6" s="5"/>
      <c r="OKF6" s="5"/>
      <c r="OKG6" s="5"/>
      <c r="OKH6" s="5"/>
      <c r="OKI6" s="5"/>
      <c r="OKJ6" s="5"/>
      <c r="OKK6" s="5"/>
      <c r="OKL6" s="5"/>
      <c r="OKM6" s="5"/>
      <c r="OKN6" s="5"/>
      <c r="OKO6" s="5"/>
      <c r="OKP6" s="5"/>
      <c r="OKQ6" s="5"/>
      <c r="OKR6" s="5"/>
      <c r="OKS6" s="5"/>
      <c r="OKT6" s="5"/>
      <c r="OKU6" s="5"/>
      <c r="OKV6" s="5"/>
      <c r="OKW6" s="5"/>
      <c r="OKX6" s="5"/>
      <c r="OKY6" s="5"/>
      <c r="OKZ6" s="5"/>
      <c r="OLA6" s="5"/>
      <c r="OLB6" s="5"/>
      <c r="OLC6" s="5"/>
      <c r="OLD6" s="5"/>
      <c r="OLE6" s="5"/>
      <c r="OLF6" s="5"/>
      <c r="OLG6" s="5"/>
      <c r="OLH6" s="5"/>
      <c r="OLI6" s="5"/>
      <c r="OLJ6" s="5"/>
      <c r="OLK6" s="5"/>
      <c r="OLL6" s="5"/>
      <c r="OLM6" s="5"/>
      <c r="OLN6" s="5"/>
      <c r="OLO6" s="5"/>
      <c r="OLP6" s="5"/>
      <c r="OLQ6" s="5"/>
      <c r="OLR6" s="5"/>
      <c r="OLS6" s="5"/>
      <c r="OLT6" s="5"/>
      <c r="OLU6" s="5"/>
      <c r="OLV6" s="5"/>
      <c r="OLW6" s="5"/>
      <c r="OLX6" s="5"/>
      <c r="OLY6" s="5"/>
      <c r="OLZ6" s="5"/>
      <c r="OMA6" s="5"/>
      <c r="OMB6" s="5"/>
      <c r="OMC6" s="5"/>
      <c r="OMD6" s="5"/>
      <c r="OME6" s="5"/>
      <c r="OMF6" s="5"/>
      <c r="OMG6" s="5"/>
      <c r="OMH6" s="5"/>
      <c r="OMI6" s="5"/>
      <c r="OMJ6" s="5"/>
      <c r="OMK6" s="5"/>
      <c r="OML6" s="5"/>
      <c r="OMM6" s="5"/>
      <c r="OMN6" s="5"/>
      <c r="OMO6" s="5"/>
      <c r="OMP6" s="5"/>
      <c r="OMQ6" s="5"/>
      <c r="OMR6" s="5"/>
      <c r="OMS6" s="5"/>
      <c r="OMT6" s="5"/>
      <c r="OMU6" s="5"/>
      <c r="OMV6" s="5"/>
      <c r="OMW6" s="5"/>
      <c r="OMX6" s="5"/>
      <c r="OMY6" s="5"/>
      <c r="OMZ6" s="5"/>
      <c r="ONA6" s="5"/>
      <c r="ONB6" s="5"/>
      <c r="ONC6" s="5"/>
      <c r="OND6" s="5"/>
      <c r="ONE6" s="5"/>
      <c r="ONF6" s="5"/>
      <c r="ONG6" s="5"/>
      <c r="ONH6" s="5"/>
      <c r="ONI6" s="5"/>
      <c r="ONJ6" s="5"/>
      <c r="ONK6" s="5"/>
      <c r="ONL6" s="5"/>
      <c r="ONM6" s="5"/>
      <c r="ONN6" s="5"/>
      <c r="ONO6" s="5"/>
      <c r="ONP6" s="5"/>
      <c r="ONQ6" s="5"/>
      <c r="ONR6" s="5"/>
      <c r="ONS6" s="5"/>
      <c r="ONT6" s="5"/>
      <c r="ONU6" s="5"/>
      <c r="ONV6" s="5"/>
      <c r="ONW6" s="5"/>
      <c r="ONX6" s="5"/>
      <c r="ONY6" s="5"/>
      <c r="ONZ6" s="5"/>
      <c r="OOA6" s="5"/>
      <c r="OOB6" s="5"/>
      <c r="OOC6" s="5"/>
      <c r="OOD6" s="5"/>
      <c r="OOE6" s="5"/>
      <c r="OOF6" s="5"/>
      <c r="OOG6" s="5"/>
      <c r="OOH6" s="5"/>
      <c r="OOI6" s="5"/>
      <c r="OOJ6" s="5"/>
      <c r="OOK6" s="5"/>
      <c r="OOL6" s="5"/>
      <c r="OOM6" s="5"/>
      <c r="OON6" s="5"/>
      <c r="OOO6" s="5"/>
      <c r="OOP6" s="5"/>
      <c r="OOQ6" s="5"/>
      <c r="OOR6" s="5"/>
      <c r="OOS6" s="5"/>
      <c r="OOT6" s="5"/>
      <c r="OOU6" s="5"/>
      <c r="OOV6" s="5"/>
      <c r="OOW6" s="5"/>
      <c r="OOX6" s="5"/>
      <c r="OOY6" s="5"/>
      <c r="OOZ6" s="5"/>
      <c r="OPA6" s="5"/>
      <c r="OPB6" s="5"/>
      <c r="OPC6" s="5"/>
      <c r="OPD6" s="5"/>
      <c r="OPE6" s="5"/>
      <c r="OPF6" s="5"/>
      <c r="OPG6" s="5"/>
      <c r="OPH6" s="5"/>
      <c r="OPI6" s="5"/>
      <c r="OPJ6" s="5"/>
      <c r="OPK6" s="5"/>
      <c r="OPL6" s="5"/>
      <c r="OPM6" s="5"/>
      <c r="OPN6" s="5"/>
      <c r="OPO6" s="5"/>
      <c r="OPP6" s="5"/>
      <c r="OPQ6" s="5"/>
      <c r="OPR6" s="5"/>
      <c r="OPS6" s="5"/>
      <c r="OPT6" s="5"/>
      <c r="OPU6" s="5"/>
      <c r="OPV6" s="5"/>
      <c r="OPW6" s="5"/>
      <c r="OPX6" s="5"/>
      <c r="OPY6" s="5"/>
      <c r="OPZ6" s="5"/>
      <c r="OQA6" s="5"/>
      <c r="OQB6" s="5"/>
      <c r="OQC6" s="5"/>
      <c r="OQD6" s="5"/>
      <c r="OQE6" s="5"/>
      <c r="OQF6" s="5"/>
      <c r="OQG6" s="5"/>
      <c r="OQH6" s="5"/>
      <c r="OQI6" s="5"/>
      <c r="OQJ6" s="5"/>
      <c r="OQK6" s="5"/>
      <c r="OQL6" s="5"/>
      <c r="OQM6" s="5"/>
      <c r="OQN6" s="5"/>
      <c r="OQO6" s="5"/>
      <c r="OQP6" s="5"/>
      <c r="OQQ6" s="5"/>
      <c r="OQR6" s="5"/>
      <c r="OQS6" s="5"/>
      <c r="OQT6" s="5"/>
      <c r="OQU6" s="5"/>
      <c r="OQV6" s="5"/>
      <c r="OQW6" s="5"/>
      <c r="OQX6" s="5"/>
      <c r="OQY6" s="5"/>
      <c r="OQZ6" s="5"/>
      <c r="ORA6" s="5"/>
      <c r="ORB6" s="5"/>
      <c r="ORC6" s="5"/>
      <c r="ORD6" s="5"/>
      <c r="ORE6" s="5"/>
      <c r="ORF6" s="5"/>
      <c r="ORG6" s="5"/>
      <c r="ORH6" s="5"/>
      <c r="ORI6" s="5"/>
      <c r="ORJ6" s="5"/>
      <c r="ORK6" s="5"/>
      <c r="ORL6" s="5"/>
      <c r="ORM6" s="5"/>
      <c r="ORN6" s="5"/>
      <c r="ORO6" s="5"/>
      <c r="ORP6" s="5"/>
      <c r="ORQ6" s="5"/>
      <c r="ORR6" s="5"/>
      <c r="ORS6" s="5"/>
      <c r="ORT6" s="5"/>
      <c r="ORU6" s="5"/>
      <c r="ORV6" s="5"/>
      <c r="ORW6" s="5"/>
      <c r="ORX6" s="5"/>
      <c r="ORY6" s="5"/>
      <c r="ORZ6" s="5"/>
      <c r="OSA6" s="5"/>
      <c r="OSB6" s="5"/>
      <c r="OSC6" s="5"/>
      <c r="OSD6" s="5"/>
      <c r="OSE6" s="5"/>
      <c r="OSF6" s="5"/>
      <c r="OSG6" s="5"/>
      <c r="OSH6" s="5"/>
      <c r="OSI6" s="5"/>
      <c r="OSJ6" s="5"/>
      <c r="OSK6" s="5"/>
      <c r="OSL6" s="5"/>
      <c r="OSM6" s="5"/>
      <c r="OSN6" s="5"/>
      <c r="OSO6" s="5"/>
      <c r="OSP6" s="5"/>
      <c r="OSQ6" s="5"/>
      <c r="OSR6" s="5"/>
      <c r="OSS6" s="5"/>
      <c r="OST6" s="5"/>
      <c r="OSU6" s="5"/>
      <c r="OSV6" s="5"/>
      <c r="OSW6" s="5"/>
      <c r="OSX6" s="5"/>
      <c r="OSY6" s="5"/>
      <c r="OSZ6" s="5"/>
      <c r="OTA6" s="5"/>
      <c r="OTB6" s="5"/>
      <c r="OTC6" s="5"/>
      <c r="OTD6" s="5"/>
      <c r="OTE6" s="5"/>
      <c r="OTF6" s="5"/>
      <c r="OTG6" s="5"/>
      <c r="OTH6" s="5"/>
      <c r="OTI6" s="5"/>
      <c r="OTJ6" s="5"/>
      <c r="OTK6" s="5"/>
      <c r="OTL6" s="5"/>
      <c r="OTM6" s="5"/>
      <c r="OTN6" s="5"/>
      <c r="OTO6" s="5"/>
      <c r="OTP6" s="5"/>
      <c r="OTQ6" s="5"/>
      <c r="OTR6" s="5"/>
      <c r="OTS6" s="5"/>
      <c r="OTT6" s="5"/>
      <c r="OTU6" s="5"/>
      <c r="OTV6" s="5"/>
      <c r="OTW6" s="5"/>
      <c r="OTX6" s="5"/>
      <c r="OTY6" s="5"/>
      <c r="OTZ6" s="5"/>
      <c r="OUA6" s="5"/>
      <c r="OUB6" s="5"/>
      <c r="OUC6" s="5"/>
      <c r="OUD6" s="5"/>
      <c r="OUE6" s="5"/>
      <c r="OUF6" s="5"/>
      <c r="OUG6" s="5"/>
      <c r="OUH6" s="5"/>
      <c r="OUI6" s="5"/>
      <c r="OUJ6" s="5"/>
      <c r="OUK6" s="5"/>
      <c r="OUL6" s="5"/>
      <c r="OUM6" s="5"/>
      <c r="OUN6" s="5"/>
      <c r="OUO6" s="5"/>
      <c r="OUP6" s="5"/>
      <c r="OUQ6" s="5"/>
      <c r="OUR6" s="5"/>
      <c r="OUS6" s="5"/>
      <c r="OUT6" s="5"/>
      <c r="OUU6" s="5"/>
      <c r="OUV6" s="5"/>
      <c r="OUW6" s="5"/>
      <c r="OUX6" s="5"/>
      <c r="OUY6" s="5"/>
      <c r="OUZ6" s="5"/>
      <c r="OVA6" s="5"/>
      <c r="OVB6" s="5"/>
      <c r="OVC6" s="5"/>
      <c r="OVD6" s="5"/>
      <c r="OVE6" s="5"/>
      <c r="OVF6" s="5"/>
      <c r="OVG6" s="5"/>
      <c r="OVH6" s="5"/>
      <c r="OVI6" s="5"/>
      <c r="OVJ6" s="5"/>
      <c r="OVK6" s="5"/>
      <c r="OVL6" s="5"/>
      <c r="OVM6" s="5"/>
      <c r="OVN6" s="5"/>
      <c r="OVO6" s="5"/>
      <c r="OVP6" s="5"/>
      <c r="OVQ6" s="5"/>
      <c r="OVR6" s="5"/>
      <c r="OVS6" s="5"/>
      <c r="OVT6" s="5"/>
      <c r="OVU6" s="5"/>
      <c r="OVV6" s="5"/>
      <c r="OVW6" s="5"/>
      <c r="OVX6" s="5"/>
      <c r="OVY6" s="5"/>
      <c r="OVZ6" s="5"/>
      <c r="OWA6" s="5"/>
      <c r="OWB6" s="5"/>
      <c r="OWC6" s="5"/>
      <c r="OWD6" s="5"/>
      <c r="OWE6" s="5"/>
      <c r="OWF6" s="5"/>
      <c r="OWG6" s="5"/>
      <c r="OWH6" s="5"/>
      <c r="OWI6" s="5"/>
      <c r="OWJ6" s="5"/>
      <c r="OWK6" s="5"/>
      <c r="OWL6" s="5"/>
      <c r="OWM6" s="5"/>
      <c r="OWN6" s="5"/>
      <c r="OWO6" s="5"/>
      <c r="OWP6" s="5"/>
      <c r="OWQ6" s="5"/>
      <c r="OWR6" s="5"/>
      <c r="OWS6" s="5"/>
      <c r="OWT6" s="5"/>
      <c r="OWU6" s="5"/>
      <c r="OWV6" s="5"/>
      <c r="OWW6" s="5"/>
      <c r="OWX6" s="5"/>
      <c r="OWY6" s="5"/>
      <c r="OWZ6" s="5"/>
      <c r="OXA6" s="5"/>
      <c r="OXB6" s="5"/>
      <c r="OXC6" s="5"/>
      <c r="OXD6" s="5"/>
      <c r="OXE6" s="5"/>
      <c r="OXF6" s="5"/>
      <c r="OXG6" s="5"/>
      <c r="OXH6" s="5"/>
      <c r="OXI6" s="5"/>
      <c r="OXJ6" s="5"/>
      <c r="OXK6" s="5"/>
      <c r="OXL6" s="5"/>
      <c r="OXM6" s="5"/>
      <c r="OXN6" s="5"/>
      <c r="OXO6" s="5"/>
      <c r="OXP6" s="5"/>
      <c r="OXQ6" s="5"/>
      <c r="OXR6" s="5"/>
      <c r="OXS6" s="5"/>
      <c r="OXT6" s="5"/>
      <c r="OXU6" s="5"/>
      <c r="OXV6" s="5"/>
      <c r="OXW6" s="5"/>
      <c r="OXX6" s="5"/>
      <c r="OXY6" s="5"/>
      <c r="OXZ6" s="5"/>
      <c r="OYA6" s="5"/>
      <c r="OYB6" s="5"/>
      <c r="OYC6" s="5"/>
      <c r="OYD6" s="5"/>
      <c r="OYE6" s="5"/>
      <c r="OYF6" s="5"/>
      <c r="OYG6" s="5"/>
      <c r="OYH6" s="5"/>
      <c r="OYI6" s="5"/>
      <c r="OYJ6" s="5"/>
      <c r="OYK6" s="5"/>
      <c r="OYL6" s="5"/>
      <c r="OYM6" s="5"/>
      <c r="OYN6" s="5"/>
      <c r="OYO6" s="5"/>
      <c r="OYP6" s="5"/>
      <c r="OYQ6" s="5"/>
      <c r="OYR6" s="5"/>
      <c r="OYS6" s="5"/>
      <c r="OYT6" s="5"/>
      <c r="OYU6" s="5"/>
      <c r="OYV6" s="5"/>
      <c r="OYW6" s="5"/>
      <c r="OYX6" s="5"/>
      <c r="OYY6" s="5"/>
      <c r="OYZ6" s="5"/>
      <c r="OZA6" s="5"/>
      <c r="OZB6" s="5"/>
      <c r="OZC6" s="5"/>
      <c r="OZD6" s="5"/>
      <c r="OZE6" s="5"/>
      <c r="OZF6" s="5"/>
      <c r="OZG6" s="5"/>
      <c r="OZH6" s="5"/>
      <c r="OZI6" s="5"/>
      <c r="OZJ6" s="5"/>
      <c r="OZK6" s="5"/>
      <c r="OZL6" s="5"/>
      <c r="OZM6" s="5"/>
      <c r="OZN6" s="5"/>
      <c r="OZO6" s="5"/>
      <c r="OZP6" s="5"/>
      <c r="OZQ6" s="5"/>
      <c r="OZR6" s="5"/>
      <c r="OZS6" s="5"/>
      <c r="OZT6" s="5"/>
      <c r="OZU6" s="5"/>
      <c r="OZV6" s="5"/>
      <c r="OZW6" s="5"/>
      <c r="OZX6" s="5"/>
      <c r="OZY6" s="5"/>
      <c r="OZZ6" s="5"/>
      <c r="PAA6" s="5"/>
      <c r="PAB6" s="5"/>
      <c r="PAC6" s="5"/>
      <c r="PAD6" s="5"/>
      <c r="PAE6" s="5"/>
      <c r="PAF6" s="5"/>
      <c r="PAG6" s="5"/>
      <c r="PAH6" s="5"/>
      <c r="PAI6" s="5"/>
      <c r="PAJ6" s="5"/>
      <c r="PAK6" s="5"/>
      <c r="PAL6" s="5"/>
      <c r="PAM6" s="5"/>
      <c r="PAN6" s="5"/>
      <c r="PAO6" s="5"/>
      <c r="PAP6" s="5"/>
      <c r="PAQ6" s="5"/>
      <c r="PAR6" s="5"/>
      <c r="PAS6" s="5"/>
      <c r="PAT6" s="5"/>
      <c r="PAU6" s="5"/>
      <c r="PAV6" s="5"/>
      <c r="PAW6" s="5"/>
      <c r="PAX6" s="5"/>
      <c r="PAY6" s="5"/>
      <c r="PAZ6" s="5"/>
      <c r="PBA6" s="5"/>
      <c r="PBB6" s="5"/>
      <c r="PBC6" s="5"/>
      <c r="PBD6" s="5"/>
      <c r="PBE6" s="5"/>
      <c r="PBF6" s="5"/>
      <c r="PBG6" s="5"/>
      <c r="PBH6" s="5"/>
      <c r="PBI6" s="5"/>
      <c r="PBJ6" s="5"/>
      <c r="PBK6" s="5"/>
      <c r="PBL6" s="5"/>
      <c r="PBM6" s="5"/>
      <c r="PBN6" s="5"/>
      <c r="PBO6" s="5"/>
      <c r="PBP6" s="5"/>
      <c r="PBQ6" s="5"/>
      <c r="PBR6" s="5"/>
      <c r="PBS6" s="5"/>
      <c r="PBT6" s="5"/>
      <c r="PBU6" s="5"/>
      <c r="PBV6" s="5"/>
      <c r="PBW6" s="5"/>
      <c r="PBX6" s="5"/>
      <c r="PBY6" s="5"/>
      <c r="PBZ6" s="5"/>
      <c r="PCA6" s="5"/>
      <c r="PCB6" s="5"/>
      <c r="PCC6" s="5"/>
      <c r="PCD6" s="5"/>
      <c r="PCE6" s="5"/>
      <c r="PCF6" s="5"/>
      <c r="PCG6" s="5"/>
      <c r="PCH6" s="5"/>
      <c r="PCI6" s="5"/>
      <c r="PCJ6" s="5"/>
      <c r="PCK6" s="5"/>
      <c r="PCL6" s="5"/>
      <c r="PCM6" s="5"/>
      <c r="PCN6" s="5"/>
      <c r="PCO6" s="5"/>
      <c r="PCP6" s="5"/>
      <c r="PCQ6" s="5"/>
      <c r="PCR6" s="5"/>
      <c r="PCS6" s="5"/>
      <c r="PCT6" s="5"/>
      <c r="PCU6" s="5"/>
      <c r="PCV6" s="5"/>
      <c r="PCW6" s="5"/>
      <c r="PCX6" s="5"/>
      <c r="PCY6" s="5"/>
      <c r="PCZ6" s="5"/>
      <c r="PDA6" s="5"/>
      <c r="PDB6" s="5"/>
      <c r="PDC6" s="5"/>
      <c r="PDD6" s="5"/>
      <c r="PDE6" s="5"/>
      <c r="PDF6" s="5"/>
      <c r="PDG6" s="5"/>
      <c r="PDH6" s="5"/>
      <c r="PDI6" s="5"/>
      <c r="PDJ6" s="5"/>
      <c r="PDK6" s="5"/>
      <c r="PDL6" s="5"/>
      <c r="PDM6" s="5"/>
      <c r="PDN6" s="5"/>
      <c r="PDO6" s="5"/>
      <c r="PDP6" s="5"/>
      <c r="PDQ6" s="5"/>
      <c r="PDR6" s="5"/>
      <c r="PDS6" s="5"/>
      <c r="PDT6" s="5"/>
      <c r="PDU6" s="5"/>
      <c r="PDV6" s="5"/>
      <c r="PDW6" s="5"/>
      <c r="PDX6" s="5"/>
      <c r="PDY6" s="5"/>
      <c r="PDZ6" s="5"/>
      <c r="PEA6" s="5"/>
      <c r="PEB6" s="5"/>
      <c r="PEC6" s="5"/>
      <c r="PED6" s="5"/>
      <c r="PEE6" s="5"/>
      <c r="PEF6" s="5"/>
      <c r="PEG6" s="5"/>
      <c r="PEH6" s="5"/>
      <c r="PEI6" s="5"/>
      <c r="PEJ6" s="5"/>
      <c r="PEK6" s="5"/>
      <c r="PEL6" s="5"/>
      <c r="PEM6" s="5"/>
      <c r="PEN6" s="5"/>
      <c r="PEO6" s="5"/>
      <c r="PEP6" s="5"/>
      <c r="PEQ6" s="5"/>
      <c r="PER6" s="5"/>
      <c r="PES6" s="5"/>
      <c r="PET6" s="5"/>
      <c r="PEU6" s="5"/>
      <c r="PEV6" s="5"/>
      <c r="PEW6" s="5"/>
      <c r="PEX6" s="5"/>
      <c r="PEY6" s="5"/>
      <c r="PEZ6" s="5"/>
      <c r="PFA6" s="5"/>
      <c r="PFB6" s="5"/>
      <c r="PFC6" s="5"/>
      <c r="PFD6" s="5"/>
      <c r="PFE6" s="5"/>
      <c r="PFF6" s="5"/>
      <c r="PFG6" s="5"/>
      <c r="PFH6" s="5"/>
      <c r="PFI6" s="5"/>
      <c r="PFJ6" s="5"/>
      <c r="PFK6" s="5"/>
      <c r="PFL6" s="5"/>
      <c r="PFM6" s="5"/>
      <c r="PFN6" s="5"/>
      <c r="PFO6" s="5"/>
      <c r="PFP6" s="5"/>
      <c r="PFQ6" s="5"/>
      <c r="PFR6" s="5"/>
      <c r="PFS6" s="5"/>
      <c r="PFT6" s="5"/>
      <c r="PFU6" s="5"/>
      <c r="PFV6" s="5"/>
      <c r="PFW6" s="5"/>
      <c r="PFX6" s="5"/>
      <c r="PFY6" s="5"/>
      <c r="PFZ6" s="5"/>
      <c r="PGA6" s="5"/>
      <c r="PGB6" s="5"/>
      <c r="PGC6" s="5"/>
      <c r="PGD6" s="5"/>
      <c r="PGE6" s="5"/>
      <c r="PGF6" s="5"/>
      <c r="PGG6" s="5"/>
      <c r="PGH6" s="5"/>
      <c r="PGI6" s="5"/>
      <c r="PGJ6" s="5"/>
      <c r="PGK6" s="5"/>
      <c r="PGL6" s="5"/>
      <c r="PGM6" s="5"/>
      <c r="PGN6" s="5"/>
      <c r="PGO6" s="5"/>
      <c r="PGP6" s="5"/>
      <c r="PGQ6" s="5"/>
      <c r="PGR6" s="5"/>
      <c r="PGS6" s="5"/>
      <c r="PGT6" s="5"/>
      <c r="PGU6" s="5"/>
      <c r="PGV6" s="5"/>
      <c r="PGW6" s="5"/>
      <c r="PGX6" s="5"/>
      <c r="PGY6" s="5"/>
      <c r="PGZ6" s="5"/>
      <c r="PHA6" s="5"/>
      <c r="PHB6" s="5"/>
      <c r="PHC6" s="5"/>
      <c r="PHD6" s="5"/>
      <c r="PHE6" s="5"/>
      <c r="PHF6" s="5"/>
      <c r="PHG6" s="5"/>
      <c r="PHH6" s="5"/>
      <c r="PHI6" s="5"/>
      <c r="PHJ6" s="5"/>
      <c r="PHK6" s="5"/>
      <c r="PHL6" s="5"/>
      <c r="PHM6" s="5"/>
      <c r="PHN6" s="5"/>
      <c r="PHO6" s="5"/>
      <c r="PHP6" s="5"/>
      <c r="PHQ6" s="5"/>
      <c r="PHR6" s="5"/>
      <c r="PHS6" s="5"/>
      <c r="PHT6" s="5"/>
      <c r="PHU6" s="5"/>
      <c r="PHV6" s="5"/>
      <c r="PHW6" s="5"/>
      <c r="PHX6" s="5"/>
      <c r="PHY6" s="5"/>
      <c r="PHZ6" s="5"/>
      <c r="PIA6" s="5"/>
      <c r="PIB6" s="5"/>
      <c r="PIC6" s="5"/>
      <c r="PID6" s="5"/>
      <c r="PIE6" s="5"/>
      <c r="PIF6" s="5"/>
      <c r="PIG6" s="5"/>
      <c r="PIH6" s="5"/>
      <c r="PII6" s="5"/>
      <c r="PIJ6" s="5"/>
      <c r="PIK6" s="5"/>
      <c r="PIL6" s="5"/>
      <c r="PIM6" s="5"/>
      <c r="PIN6" s="5"/>
      <c r="PIO6" s="5"/>
      <c r="PIP6" s="5"/>
      <c r="PIQ6" s="5"/>
      <c r="PIR6" s="5"/>
      <c r="PIS6" s="5"/>
      <c r="PIT6" s="5"/>
      <c r="PIU6" s="5"/>
      <c r="PIV6" s="5"/>
      <c r="PIW6" s="5"/>
      <c r="PIX6" s="5"/>
      <c r="PIY6" s="5"/>
      <c r="PIZ6" s="5"/>
      <c r="PJA6" s="5"/>
      <c r="PJB6" s="5"/>
      <c r="PJC6" s="5"/>
      <c r="PJD6" s="5"/>
      <c r="PJE6" s="5"/>
      <c r="PJF6" s="5"/>
      <c r="PJG6" s="5"/>
      <c r="PJH6" s="5"/>
      <c r="PJI6" s="5"/>
      <c r="PJJ6" s="5"/>
      <c r="PJK6" s="5"/>
      <c r="PJL6" s="5"/>
      <c r="PJM6" s="5"/>
      <c r="PJN6" s="5"/>
      <c r="PJO6" s="5"/>
      <c r="PJP6" s="5"/>
      <c r="PJQ6" s="5"/>
      <c r="PJR6" s="5"/>
      <c r="PJS6" s="5"/>
      <c r="PJT6" s="5"/>
      <c r="PJU6" s="5"/>
      <c r="PJV6" s="5"/>
      <c r="PJW6" s="5"/>
      <c r="PJX6" s="5"/>
      <c r="PJY6" s="5"/>
      <c r="PJZ6" s="5"/>
      <c r="PKA6" s="5"/>
      <c r="PKB6" s="5"/>
      <c r="PKC6" s="5"/>
      <c r="PKD6" s="5"/>
      <c r="PKE6" s="5"/>
      <c r="PKF6" s="5"/>
      <c r="PKG6" s="5"/>
      <c r="PKH6" s="5"/>
      <c r="PKI6" s="5"/>
      <c r="PKJ6" s="5"/>
      <c r="PKK6" s="5"/>
      <c r="PKL6" s="5"/>
      <c r="PKM6" s="5"/>
      <c r="PKN6" s="5"/>
      <c r="PKO6" s="5"/>
      <c r="PKP6" s="5"/>
      <c r="PKQ6" s="5"/>
      <c r="PKR6" s="5"/>
      <c r="PKS6" s="5"/>
      <c r="PKT6" s="5"/>
      <c r="PKU6" s="5"/>
      <c r="PKV6" s="5"/>
      <c r="PKW6" s="5"/>
      <c r="PKX6" s="5"/>
      <c r="PKY6" s="5"/>
      <c r="PKZ6" s="5"/>
      <c r="PLA6" s="5"/>
      <c r="PLB6" s="5"/>
      <c r="PLC6" s="5"/>
      <c r="PLD6" s="5"/>
      <c r="PLE6" s="5"/>
      <c r="PLF6" s="5"/>
      <c r="PLG6" s="5"/>
      <c r="PLH6" s="5"/>
      <c r="PLI6" s="5"/>
      <c r="PLJ6" s="5"/>
      <c r="PLK6" s="5"/>
      <c r="PLL6" s="5"/>
      <c r="PLM6" s="5"/>
      <c r="PLN6" s="5"/>
      <c r="PLO6" s="5"/>
      <c r="PLP6" s="5"/>
      <c r="PLQ6" s="5"/>
      <c r="PLR6" s="5"/>
      <c r="PLS6" s="5"/>
      <c r="PLT6" s="5"/>
      <c r="PLU6" s="5"/>
      <c r="PLV6" s="5"/>
      <c r="PLW6" s="5"/>
      <c r="PLX6" s="5"/>
      <c r="PLY6" s="5"/>
      <c r="PLZ6" s="5"/>
      <c r="PMA6" s="5"/>
      <c r="PMB6" s="5"/>
      <c r="PMC6" s="5"/>
      <c r="PMD6" s="5"/>
      <c r="PME6" s="5"/>
      <c r="PMF6" s="5"/>
      <c r="PMG6" s="5"/>
      <c r="PMH6" s="5"/>
      <c r="PMI6" s="5"/>
      <c r="PMJ6" s="5"/>
      <c r="PMK6" s="5"/>
      <c r="PML6" s="5"/>
      <c r="PMM6" s="5"/>
      <c r="PMN6" s="5"/>
      <c r="PMO6" s="5"/>
      <c r="PMP6" s="5"/>
      <c r="PMQ6" s="5"/>
      <c r="PMR6" s="5"/>
      <c r="PMS6" s="5"/>
      <c r="PMT6" s="5"/>
      <c r="PMU6" s="5"/>
      <c r="PMV6" s="5"/>
      <c r="PMW6" s="5"/>
      <c r="PMX6" s="5"/>
      <c r="PMY6" s="5"/>
      <c r="PMZ6" s="5"/>
      <c r="PNA6" s="5"/>
      <c r="PNB6" s="5"/>
      <c r="PNC6" s="5"/>
      <c r="PND6" s="5"/>
      <c r="PNE6" s="5"/>
      <c r="PNF6" s="5"/>
      <c r="PNG6" s="5"/>
      <c r="PNH6" s="5"/>
      <c r="PNI6" s="5"/>
      <c r="PNJ6" s="5"/>
      <c r="PNK6" s="5"/>
      <c r="PNL6" s="5"/>
      <c r="PNM6" s="5"/>
      <c r="PNN6" s="5"/>
      <c r="PNO6" s="5"/>
      <c r="PNP6" s="5"/>
      <c r="PNQ6" s="5"/>
      <c r="PNR6" s="5"/>
      <c r="PNS6" s="5"/>
      <c r="PNT6" s="5"/>
      <c r="PNU6" s="5"/>
      <c r="PNV6" s="5"/>
      <c r="PNW6" s="5"/>
      <c r="PNX6" s="5"/>
      <c r="PNY6" s="5"/>
      <c r="PNZ6" s="5"/>
      <c r="POA6" s="5"/>
      <c r="POB6" s="5"/>
      <c r="POC6" s="5"/>
      <c r="POD6" s="5"/>
      <c r="POE6" s="5"/>
      <c r="POF6" s="5"/>
      <c r="POG6" s="5"/>
      <c r="POH6" s="5"/>
      <c r="POI6" s="5"/>
      <c r="POJ6" s="5"/>
      <c r="POK6" s="5"/>
      <c r="POL6" s="5"/>
      <c r="POM6" s="5"/>
      <c r="PON6" s="5"/>
      <c r="POO6" s="5"/>
      <c r="POP6" s="5"/>
      <c r="POQ6" s="5"/>
      <c r="POR6" s="5"/>
      <c r="POS6" s="5"/>
      <c r="POT6" s="5"/>
      <c r="POU6" s="5"/>
      <c r="POV6" s="5"/>
      <c r="POW6" s="5"/>
      <c r="POX6" s="5"/>
      <c r="POY6" s="5"/>
      <c r="POZ6" s="5"/>
      <c r="PPA6" s="5"/>
      <c r="PPB6" s="5"/>
      <c r="PPC6" s="5"/>
      <c r="PPD6" s="5"/>
      <c r="PPE6" s="5"/>
      <c r="PPF6" s="5"/>
      <c r="PPG6" s="5"/>
      <c r="PPH6" s="5"/>
      <c r="PPI6" s="5"/>
      <c r="PPJ6" s="5"/>
      <c r="PPK6" s="5"/>
      <c r="PPL6" s="5"/>
      <c r="PPM6" s="5"/>
      <c r="PPN6" s="5"/>
      <c r="PPO6" s="5"/>
      <c r="PPP6" s="5"/>
      <c r="PPQ6" s="5"/>
      <c r="PPR6" s="5"/>
      <c r="PPS6" s="5"/>
      <c r="PPT6" s="5"/>
      <c r="PPU6" s="5"/>
      <c r="PPV6" s="5"/>
      <c r="PPW6" s="5"/>
      <c r="PPX6" s="5"/>
      <c r="PPY6" s="5"/>
      <c r="PPZ6" s="5"/>
      <c r="PQA6" s="5"/>
      <c r="PQB6" s="5"/>
      <c r="PQC6" s="5"/>
      <c r="PQD6" s="5"/>
      <c r="PQE6" s="5"/>
      <c r="PQF6" s="5"/>
      <c r="PQG6" s="5"/>
      <c r="PQH6" s="5"/>
      <c r="PQI6" s="5"/>
      <c r="PQJ6" s="5"/>
      <c r="PQK6" s="5"/>
      <c r="PQL6" s="5"/>
      <c r="PQM6" s="5"/>
      <c r="PQN6" s="5"/>
      <c r="PQO6" s="5"/>
      <c r="PQP6" s="5"/>
      <c r="PQQ6" s="5"/>
      <c r="PQR6" s="5"/>
      <c r="PQS6" s="5"/>
      <c r="PQT6" s="5"/>
      <c r="PQU6" s="5"/>
      <c r="PQV6" s="5"/>
      <c r="PQW6" s="5"/>
      <c r="PQX6" s="5"/>
      <c r="PQY6" s="5"/>
      <c r="PQZ6" s="5"/>
      <c r="PRA6" s="5"/>
      <c r="PRB6" s="5"/>
      <c r="PRC6" s="5"/>
      <c r="PRD6" s="5"/>
      <c r="PRE6" s="5"/>
      <c r="PRF6" s="5"/>
      <c r="PRG6" s="5"/>
      <c r="PRH6" s="5"/>
      <c r="PRI6" s="5"/>
      <c r="PRJ6" s="5"/>
      <c r="PRK6" s="5"/>
      <c r="PRL6" s="5"/>
      <c r="PRM6" s="5"/>
      <c r="PRN6" s="5"/>
      <c r="PRO6" s="5"/>
      <c r="PRP6" s="5"/>
      <c r="PRQ6" s="5"/>
      <c r="PRR6" s="5"/>
      <c r="PRS6" s="5"/>
      <c r="PRT6" s="5"/>
      <c r="PRU6" s="5"/>
      <c r="PRV6" s="5"/>
      <c r="PRW6" s="5"/>
      <c r="PRX6" s="5"/>
      <c r="PRY6" s="5"/>
      <c r="PRZ6" s="5"/>
      <c r="PSA6" s="5"/>
      <c r="PSB6" s="5"/>
      <c r="PSC6" s="5"/>
      <c r="PSD6" s="5"/>
      <c r="PSE6" s="5"/>
      <c r="PSF6" s="5"/>
      <c r="PSG6" s="5"/>
      <c r="PSH6" s="5"/>
      <c r="PSI6" s="5"/>
      <c r="PSJ6" s="5"/>
      <c r="PSK6" s="5"/>
      <c r="PSL6" s="5"/>
      <c r="PSM6" s="5"/>
      <c r="PSN6" s="5"/>
      <c r="PSO6" s="5"/>
      <c r="PSP6" s="5"/>
      <c r="PSQ6" s="5"/>
      <c r="PSR6" s="5"/>
      <c r="PSS6" s="5"/>
      <c r="PST6" s="5"/>
      <c r="PSU6" s="5"/>
      <c r="PSV6" s="5"/>
      <c r="PSW6" s="5"/>
      <c r="PSX6" s="5"/>
      <c r="PSY6" s="5"/>
      <c r="PSZ6" s="5"/>
      <c r="PTA6" s="5"/>
      <c r="PTB6" s="5"/>
      <c r="PTC6" s="5"/>
      <c r="PTD6" s="5"/>
      <c r="PTE6" s="5"/>
      <c r="PTF6" s="5"/>
      <c r="PTG6" s="5"/>
      <c r="PTH6" s="5"/>
      <c r="PTI6" s="5"/>
      <c r="PTJ6" s="5"/>
      <c r="PTK6" s="5"/>
      <c r="PTL6" s="5"/>
      <c r="PTM6" s="5"/>
      <c r="PTN6" s="5"/>
      <c r="PTO6" s="5"/>
      <c r="PTP6" s="5"/>
      <c r="PTQ6" s="5"/>
      <c r="PTR6" s="5"/>
      <c r="PTS6" s="5"/>
      <c r="PTT6" s="5"/>
      <c r="PTU6" s="5"/>
      <c r="PTV6" s="5"/>
      <c r="PTW6" s="5"/>
      <c r="PTX6" s="5"/>
      <c r="PTY6" s="5"/>
      <c r="PTZ6" s="5"/>
      <c r="PUA6" s="5"/>
      <c r="PUB6" s="5"/>
      <c r="PUC6" s="5"/>
      <c r="PUD6" s="5"/>
      <c r="PUE6" s="5"/>
      <c r="PUF6" s="5"/>
      <c r="PUG6" s="5"/>
      <c r="PUH6" s="5"/>
      <c r="PUI6" s="5"/>
      <c r="PUJ6" s="5"/>
      <c r="PUK6" s="5"/>
      <c r="PUL6" s="5"/>
      <c r="PUM6" s="5"/>
      <c r="PUN6" s="5"/>
      <c r="PUO6" s="5"/>
      <c r="PUP6" s="5"/>
      <c r="PUQ6" s="5"/>
      <c r="PUR6" s="5"/>
      <c r="PUS6" s="5"/>
      <c r="PUT6" s="5"/>
      <c r="PUU6" s="5"/>
      <c r="PUV6" s="5"/>
      <c r="PUW6" s="5"/>
      <c r="PUX6" s="5"/>
      <c r="PUY6" s="5"/>
      <c r="PUZ6" s="5"/>
      <c r="PVA6" s="5"/>
      <c r="PVB6" s="5"/>
      <c r="PVC6" s="5"/>
      <c r="PVD6" s="5"/>
      <c r="PVE6" s="5"/>
      <c r="PVF6" s="5"/>
      <c r="PVG6" s="5"/>
      <c r="PVH6" s="5"/>
      <c r="PVI6" s="5"/>
      <c r="PVJ6" s="5"/>
      <c r="PVK6" s="5"/>
      <c r="PVL6" s="5"/>
      <c r="PVM6" s="5"/>
      <c r="PVN6" s="5"/>
      <c r="PVO6" s="5"/>
      <c r="PVP6" s="5"/>
      <c r="PVQ6" s="5"/>
      <c r="PVR6" s="5"/>
      <c r="PVS6" s="5"/>
      <c r="PVT6" s="5"/>
      <c r="PVU6" s="5"/>
      <c r="PVV6" s="5"/>
      <c r="PVW6" s="5"/>
      <c r="PVX6" s="5"/>
      <c r="PVY6" s="5"/>
      <c r="PVZ6" s="5"/>
      <c r="PWA6" s="5"/>
      <c r="PWB6" s="5"/>
      <c r="PWC6" s="5"/>
      <c r="PWD6" s="5"/>
      <c r="PWE6" s="5"/>
      <c r="PWF6" s="5"/>
      <c r="PWG6" s="5"/>
      <c r="PWH6" s="5"/>
      <c r="PWI6" s="5"/>
      <c r="PWJ6" s="5"/>
      <c r="PWK6" s="5"/>
      <c r="PWL6" s="5"/>
      <c r="PWM6" s="5"/>
      <c r="PWN6" s="5"/>
      <c r="PWO6" s="5"/>
      <c r="PWP6" s="5"/>
      <c r="PWQ6" s="5"/>
      <c r="PWR6" s="5"/>
      <c r="PWS6" s="5"/>
      <c r="PWT6" s="5"/>
      <c r="PWU6" s="5"/>
      <c r="PWV6" s="5"/>
      <c r="PWW6" s="5"/>
      <c r="PWX6" s="5"/>
      <c r="PWY6" s="5"/>
      <c r="PWZ6" s="5"/>
      <c r="PXA6" s="5"/>
      <c r="PXB6" s="5"/>
      <c r="PXC6" s="5"/>
      <c r="PXD6" s="5"/>
      <c r="PXE6" s="5"/>
      <c r="PXF6" s="5"/>
      <c r="PXG6" s="5"/>
      <c r="PXH6" s="5"/>
      <c r="PXI6" s="5"/>
      <c r="PXJ6" s="5"/>
      <c r="PXK6" s="5"/>
      <c r="PXL6" s="5"/>
      <c r="PXM6" s="5"/>
      <c r="PXN6" s="5"/>
      <c r="PXO6" s="5"/>
      <c r="PXP6" s="5"/>
      <c r="PXQ6" s="5"/>
      <c r="PXR6" s="5"/>
      <c r="PXS6" s="5"/>
      <c r="PXT6" s="5"/>
      <c r="PXU6" s="5"/>
      <c r="PXV6" s="5"/>
      <c r="PXW6" s="5"/>
      <c r="PXX6" s="5"/>
      <c r="PXY6" s="5"/>
      <c r="PXZ6" s="5"/>
      <c r="PYA6" s="5"/>
      <c r="PYB6" s="5"/>
      <c r="PYC6" s="5"/>
      <c r="PYD6" s="5"/>
      <c r="PYE6" s="5"/>
      <c r="PYF6" s="5"/>
      <c r="PYG6" s="5"/>
      <c r="PYH6" s="5"/>
      <c r="PYI6" s="5"/>
      <c r="PYJ6" s="5"/>
      <c r="PYK6" s="5"/>
      <c r="PYL6" s="5"/>
      <c r="PYM6" s="5"/>
      <c r="PYN6" s="5"/>
      <c r="PYO6" s="5"/>
      <c r="PYP6" s="5"/>
      <c r="PYQ6" s="5"/>
      <c r="PYR6" s="5"/>
      <c r="PYS6" s="5"/>
      <c r="PYT6" s="5"/>
      <c r="PYU6" s="5"/>
      <c r="PYV6" s="5"/>
      <c r="PYW6" s="5"/>
      <c r="PYX6" s="5"/>
      <c r="PYY6" s="5"/>
      <c r="PYZ6" s="5"/>
      <c r="PZA6" s="5"/>
      <c r="PZB6" s="5"/>
      <c r="PZC6" s="5"/>
      <c r="PZD6" s="5"/>
      <c r="PZE6" s="5"/>
      <c r="PZF6" s="5"/>
      <c r="PZG6" s="5"/>
      <c r="PZH6" s="5"/>
      <c r="PZI6" s="5"/>
      <c r="PZJ6" s="5"/>
      <c r="PZK6" s="5"/>
      <c r="PZL6" s="5"/>
      <c r="PZM6" s="5"/>
      <c r="PZN6" s="5"/>
      <c r="PZO6" s="5"/>
      <c r="PZP6" s="5"/>
      <c r="PZQ6" s="5"/>
      <c r="PZR6" s="5"/>
      <c r="PZS6" s="5"/>
      <c r="PZT6" s="5"/>
      <c r="PZU6" s="5"/>
      <c r="PZV6" s="5"/>
      <c r="PZW6" s="5"/>
      <c r="PZX6" s="5"/>
      <c r="PZY6" s="5"/>
      <c r="PZZ6" s="5"/>
      <c r="QAA6" s="5"/>
      <c r="QAB6" s="5"/>
      <c r="QAC6" s="5"/>
      <c r="QAD6" s="5"/>
      <c r="QAE6" s="5"/>
      <c r="QAF6" s="5"/>
      <c r="QAG6" s="5"/>
      <c r="QAH6" s="5"/>
      <c r="QAI6" s="5"/>
      <c r="QAJ6" s="5"/>
      <c r="QAK6" s="5"/>
      <c r="QAL6" s="5"/>
      <c r="QAM6" s="5"/>
      <c r="QAN6" s="5"/>
      <c r="QAO6" s="5"/>
      <c r="QAP6" s="5"/>
      <c r="QAQ6" s="5"/>
      <c r="QAR6" s="5"/>
      <c r="QAS6" s="5"/>
      <c r="QAT6" s="5"/>
      <c r="QAU6" s="5"/>
      <c r="QAV6" s="5"/>
      <c r="QAW6" s="5"/>
      <c r="QAX6" s="5"/>
      <c r="QAY6" s="5"/>
      <c r="QAZ6" s="5"/>
      <c r="QBA6" s="5"/>
      <c r="QBB6" s="5"/>
      <c r="QBC6" s="5"/>
      <c r="QBD6" s="5"/>
      <c r="QBE6" s="5"/>
      <c r="QBF6" s="5"/>
      <c r="QBG6" s="5"/>
      <c r="QBH6" s="5"/>
      <c r="QBI6" s="5"/>
      <c r="QBJ6" s="5"/>
      <c r="QBK6" s="5"/>
      <c r="QBL6" s="5"/>
      <c r="QBM6" s="5"/>
      <c r="QBN6" s="5"/>
      <c r="QBO6" s="5"/>
      <c r="QBP6" s="5"/>
      <c r="QBQ6" s="5"/>
      <c r="QBR6" s="5"/>
      <c r="QBS6" s="5"/>
      <c r="QBT6" s="5"/>
      <c r="QBU6" s="5"/>
      <c r="QBV6" s="5"/>
      <c r="QBW6" s="5"/>
      <c r="QBX6" s="5"/>
      <c r="QBY6" s="5"/>
      <c r="QBZ6" s="5"/>
      <c r="QCA6" s="5"/>
      <c r="QCB6" s="5"/>
      <c r="QCC6" s="5"/>
      <c r="QCD6" s="5"/>
      <c r="QCE6" s="5"/>
      <c r="QCF6" s="5"/>
      <c r="QCG6" s="5"/>
      <c r="QCH6" s="5"/>
      <c r="QCI6" s="5"/>
      <c r="QCJ6" s="5"/>
      <c r="QCK6" s="5"/>
      <c r="QCL6" s="5"/>
      <c r="QCM6" s="5"/>
      <c r="QCN6" s="5"/>
      <c r="QCO6" s="5"/>
      <c r="QCP6" s="5"/>
      <c r="QCQ6" s="5"/>
      <c r="QCR6" s="5"/>
      <c r="QCS6" s="5"/>
      <c r="QCT6" s="5"/>
      <c r="QCU6" s="5"/>
      <c r="QCV6" s="5"/>
      <c r="QCW6" s="5"/>
      <c r="QCX6" s="5"/>
      <c r="QCY6" s="5"/>
      <c r="QCZ6" s="5"/>
      <c r="QDA6" s="5"/>
      <c r="QDB6" s="5"/>
      <c r="QDC6" s="5"/>
      <c r="QDD6" s="5"/>
      <c r="QDE6" s="5"/>
      <c r="QDF6" s="5"/>
      <c r="QDG6" s="5"/>
      <c r="QDH6" s="5"/>
      <c r="QDI6" s="5"/>
      <c r="QDJ6" s="5"/>
      <c r="QDK6" s="5"/>
      <c r="QDL6" s="5"/>
      <c r="QDM6" s="5"/>
      <c r="QDN6" s="5"/>
      <c r="QDO6" s="5"/>
      <c r="QDP6" s="5"/>
      <c r="QDQ6" s="5"/>
      <c r="QDR6" s="5"/>
      <c r="QDS6" s="5"/>
      <c r="QDT6" s="5"/>
      <c r="QDU6" s="5"/>
      <c r="QDV6" s="5"/>
      <c r="QDW6" s="5"/>
      <c r="QDX6" s="5"/>
      <c r="QDY6" s="5"/>
      <c r="QDZ6" s="5"/>
      <c r="QEA6" s="5"/>
      <c r="QEB6" s="5"/>
      <c r="QEC6" s="5"/>
      <c r="QED6" s="5"/>
      <c r="QEE6" s="5"/>
      <c r="QEF6" s="5"/>
      <c r="QEG6" s="5"/>
      <c r="QEH6" s="5"/>
      <c r="QEI6" s="5"/>
      <c r="QEJ6" s="5"/>
      <c r="QEK6" s="5"/>
      <c r="QEL6" s="5"/>
      <c r="QEM6" s="5"/>
      <c r="QEN6" s="5"/>
      <c r="QEO6" s="5"/>
      <c r="QEP6" s="5"/>
      <c r="QEQ6" s="5"/>
      <c r="QER6" s="5"/>
      <c r="QES6" s="5"/>
      <c r="QET6" s="5"/>
      <c r="QEU6" s="5"/>
      <c r="QEV6" s="5"/>
      <c r="QEW6" s="5"/>
      <c r="QEX6" s="5"/>
      <c r="QEY6" s="5"/>
      <c r="QEZ6" s="5"/>
      <c r="QFA6" s="5"/>
      <c r="QFB6" s="5"/>
      <c r="QFC6" s="5"/>
      <c r="QFD6" s="5"/>
      <c r="QFE6" s="5"/>
      <c r="QFF6" s="5"/>
      <c r="QFG6" s="5"/>
      <c r="QFH6" s="5"/>
      <c r="QFI6" s="5"/>
      <c r="QFJ6" s="5"/>
      <c r="QFK6" s="5"/>
      <c r="QFL6" s="5"/>
      <c r="QFM6" s="5"/>
      <c r="QFN6" s="5"/>
      <c r="QFO6" s="5"/>
      <c r="QFP6" s="5"/>
      <c r="QFQ6" s="5"/>
      <c r="QFR6" s="5"/>
      <c r="QFS6" s="5"/>
      <c r="QFT6" s="5"/>
      <c r="QFU6" s="5"/>
      <c r="QFV6" s="5"/>
      <c r="QFW6" s="5"/>
      <c r="QFX6" s="5"/>
      <c r="QFY6" s="5"/>
      <c r="QFZ6" s="5"/>
      <c r="QGA6" s="5"/>
      <c r="QGB6" s="5"/>
      <c r="QGC6" s="5"/>
      <c r="QGD6" s="5"/>
      <c r="QGE6" s="5"/>
      <c r="QGF6" s="5"/>
      <c r="QGG6" s="5"/>
      <c r="QGH6" s="5"/>
      <c r="QGI6" s="5"/>
      <c r="QGJ6" s="5"/>
      <c r="QGK6" s="5"/>
      <c r="QGL6" s="5"/>
      <c r="QGM6" s="5"/>
      <c r="QGN6" s="5"/>
      <c r="QGO6" s="5"/>
      <c r="QGP6" s="5"/>
      <c r="QGQ6" s="5"/>
      <c r="QGR6" s="5"/>
      <c r="QGS6" s="5"/>
      <c r="QGT6" s="5"/>
      <c r="QGU6" s="5"/>
      <c r="QGV6" s="5"/>
      <c r="QGW6" s="5"/>
      <c r="QGX6" s="5"/>
      <c r="QGY6" s="5"/>
      <c r="QGZ6" s="5"/>
      <c r="QHA6" s="5"/>
      <c r="QHB6" s="5"/>
      <c r="QHC6" s="5"/>
      <c r="QHD6" s="5"/>
      <c r="QHE6" s="5"/>
      <c r="QHF6" s="5"/>
      <c r="QHG6" s="5"/>
      <c r="QHH6" s="5"/>
      <c r="QHI6" s="5"/>
      <c r="QHJ6" s="5"/>
      <c r="QHK6" s="5"/>
      <c r="QHL6" s="5"/>
      <c r="QHM6" s="5"/>
      <c r="QHN6" s="5"/>
      <c r="QHO6" s="5"/>
      <c r="QHP6" s="5"/>
      <c r="QHQ6" s="5"/>
      <c r="QHR6" s="5"/>
      <c r="QHS6" s="5"/>
      <c r="QHT6" s="5"/>
      <c r="QHU6" s="5"/>
      <c r="QHV6" s="5"/>
      <c r="QHW6" s="5"/>
      <c r="QHX6" s="5"/>
      <c r="QHY6" s="5"/>
      <c r="QHZ6" s="5"/>
      <c r="QIA6" s="5"/>
      <c r="QIB6" s="5"/>
      <c r="QIC6" s="5"/>
      <c r="QID6" s="5"/>
      <c r="QIE6" s="5"/>
      <c r="QIF6" s="5"/>
      <c r="QIG6" s="5"/>
      <c r="QIH6" s="5"/>
      <c r="QII6" s="5"/>
      <c r="QIJ6" s="5"/>
      <c r="QIK6" s="5"/>
      <c r="QIL6" s="5"/>
      <c r="QIM6" s="5"/>
      <c r="QIN6" s="5"/>
      <c r="QIO6" s="5"/>
      <c r="QIP6" s="5"/>
      <c r="QIQ6" s="5"/>
      <c r="QIR6" s="5"/>
      <c r="QIS6" s="5"/>
      <c r="QIT6" s="5"/>
      <c r="QIU6" s="5"/>
      <c r="QIV6" s="5"/>
      <c r="QIW6" s="5"/>
      <c r="QIX6" s="5"/>
      <c r="QIY6" s="5"/>
      <c r="QIZ6" s="5"/>
      <c r="QJA6" s="5"/>
      <c r="QJB6" s="5"/>
      <c r="QJC6" s="5"/>
      <c r="QJD6" s="5"/>
      <c r="QJE6" s="5"/>
      <c r="QJF6" s="5"/>
      <c r="QJG6" s="5"/>
      <c r="QJH6" s="5"/>
      <c r="QJI6" s="5"/>
      <c r="QJJ6" s="5"/>
      <c r="QJK6" s="5"/>
      <c r="QJL6" s="5"/>
      <c r="QJM6" s="5"/>
      <c r="QJN6" s="5"/>
      <c r="QJO6" s="5"/>
      <c r="QJP6" s="5"/>
      <c r="QJQ6" s="5"/>
      <c r="QJR6" s="5"/>
      <c r="QJS6" s="5"/>
      <c r="QJT6" s="5"/>
      <c r="QJU6" s="5"/>
      <c r="QJV6" s="5"/>
      <c r="QJW6" s="5"/>
      <c r="QJX6" s="5"/>
      <c r="QJY6" s="5"/>
      <c r="QJZ6" s="5"/>
      <c r="QKA6" s="5"/>
      <c r="QKB6" s="5"/>
      <c r="QKC6" s="5"/>
      <c r="QKD6" s="5"/>
      <c r="QKE6" s="5"/>
      <c r="QKF6" s="5"/>
      <c r="QKG6" s="5"/>
      <c r="QKH6" s="5"/>
      <c r="QKI6" s="5"/>
      <c r="QKJ6" s="5"/>
      <c r="QKK6" s="5"/>
      <c r="QKL6" s="5"/>
      <c r="QKM6" s="5"/>
      <c r="QKN6" s="5"/>
      <c r="QKO6" s="5"/>
      <c r="QKP6" s="5"/>
      <c r="QKQ6" s="5"/>
      <c r="QKR6" s="5"/>
      <c r="QKS6" s="5"/>
      <c r="QKT6" s="5"/>
      <c r="QKU6" s="5"/>
      <c r="QKV6" s="5"/>
      <c r="QKW6" s="5"/>
      <c r="QKX6" s="5"/>
      <c r="QKY6" s="5"/>
      <c r="QKZ6" s="5"/>
      <c r="QLA6" s="5"/>
      <c r="QLB6" s="5"/>
      <c r="QLC6" s="5"/>
      <c r="QLD6" s="5"/>
      <c r="QLE6" s="5"/>
      <c r="QLF6" s="5"/>
      <c r="QLG6" s="5"/>
      <c r="QLH6" s="5"/>
      <c r="QLI6" s="5"/>
      <c r="QLJ6" s="5"/>
      <c r="QLK6" s="5"/>
      <c r="QLL6" s="5"/>
      <c r="QLM6" s="5"/>
      <c r="QLN6" s="5"/>
      <c r="QLO6" s="5"/>
      <c r="QLP6" s="5"/>
      <c r="QLQ6" s="5"/>
      <c r="QLR6" s="5"/>
      <c r="QLS6" s="5"/>
      <c r="QLT6" s="5"/>
      <c r="QLU6" s="5"/>
      <c r="QLV6" s="5"/>
      <c r="QLW6" s="5"/>
      <c r="QLX6" s="5"/>
      <c r="QLY6" s="5"/>
      <c r="QLZ6" s="5"/>
      <c r="QMA6" s="5"/>
      <c r="QMB6" s="5"/>
      <c r="QMC6" s="5"/>
      <c r="QMD6" s="5"/>
      <c r="QME6" s="5"/>
      <c r="QMF6" s="5"/>
      <c r="QMG6" s="5"/>
      <c r="QMH6" s="5"/>
      <c r="QMI6" s="5"/>
      <c r="QMJ6" s="5"/>
      <c r="QMK6" s="5"/>
      <c r="QML6" s="5"/>
      <c r="QMM6" s="5"/>
      <c r="QMN6" s="5"/>
      <c r="QMO6" s="5"/>
      <c r="QMP6" s="5"/>
      <c r="QMQ6" s="5"/>
      <c r="QMR6" s="5"/>
      <c r="QMS6" s="5"/>
      <c r="QMT6" s="5"/>
      <c r="QMU6" s="5"/>
      <c r="QMV6" s="5"/>
      <c r="QMW6" s="5"/>
      <c r="QMX6" s="5"/>
      <c r="QMY6" s="5"/>
      <c r="QMZ6" s="5"/>
      <c r="QNA6" s="5"/>
      <c r="QNB6" s="5"/>
      <c r="QNC6" s="5"/>
      <c r="QND6" s="5"/>
      <c r="QNE6" s="5"/>
      <c r="QNF6" s="5"/>
      <c r="QNG6" s="5"/>
      <c r="QNH6" s="5"/>
      <c r="QNI6" s="5"/>
      <c r="QNJ6" s="5"/>
      <c r="QNK6" s="5"/>
      <c r="QNL6" s="5"/>
      <c r="QNM6" s="5"/>
      <c r="QNN6" s="5"/>
      <c r="QNO6" s="5"/>
      <c r="QNP6" s="5"/>
      <c r="QNQ6" s="5"/>
      <c r="QNR6" s="5"/>
      <c r="QNS6" s="5"/>
      <c r="QNT6" s="5"/>
      <c r="QNU6" s="5"/>
      <c r="QNV6" s="5"/>
      <c r="QNW6" s="5"/>
      <c r="QNX6" s="5"/>
      <c r="QNY6" s="5"/>
      <c r="QNZ6" s="5"/>
      <c r="QOA6" s="5"/>
      <c r="QOB6" s="5"/>
      <c r="QOC6" s="5"/>
      <c r="QOD6" s="5"/>
      <c r="QOE6" s="5"/>
      <c r="QOF6" s="5"/>
      <c r="QOG6" s="5"/>
      <c r="QOH6" s="5"/>
      <c r="QOI6" s="5"/>
      <c r="QOJ6" s="5"/>
      <c r="QOK6" s="5"/>
      <c r="QOL6" s="5"/>
      <c r="QOM6" s="5"/>
      <c r="QON6" s="5"/>
      <c r="QOO6" s="5"/>
      <c r="QOP6" s="5"/>
      <c r="QOQ6" s="5"/>
      <c r="QOR6" s="5"/>
      <c r="QOS6" s="5"/>
      <c r="QOT6" s="5"/>
      <c r="QOU6" s="5"/>
      <c r="QOV6" s="5"/>
      <c r="QOW6" s="5"/>
      <c r="QOX6" s="5"/>
      <c r="QOY6" s="5"/>
      <c r="QOZ6" s="5"/>
      <c r="QPA6" s="5"/>
      <c r="QPB6" s="5"/>
      <c r="QPC6" s="5"/>
      <c r="QPD6" s="5"/>
      <c r="QPE6" s="5"/>
      <c r="QPF6" s="5"/>
      <c r="QPG6" s="5"/>
      <c r="QPH6" s="5"/>
      <c r="QPI6" s="5"/>
      <c r="QPJ6" s="5"/>
      <c r="QPK6" s="5"/>
      <c r="QPL6" s="5"/>
      <c r="QPM6" s="5"/>
      <c r="QPN6" s="5"/>
      <c r="QPO6" s="5"/>
      <c r="QPP6" s="5"/>
      <c r="QPQ6" s="5"/>
      <c r="QPR6" s="5"/>
      <c r="QPS6" s="5"/>
      <c r="QPT6" s="5"/>
      <c r="QPU6" s="5"/>
      <c r="QPV6" s="5"/>
      <c r="QPW6" s="5"/>
      <c r="QPX6" s="5"/>
      <c r="QPY6" s="5"/>
      <c r="QPZ6" s="5"/>
      <c r="QQA6" s="5"/>
      <c r="QQB6" s="5"/>
      <c r="QQC6" s="5"/>
      <c r="QQD6" s="5"/>
      <c r="QQE6" s="5"/>
      <c r="QQF6" s="5"/>
      <c r="QQG6" s="5"/>
      <c r="QQH6" s="5"/>
      <c r="QQI6" s="5"/>
      <c r="QQJ6" s="5"/>
      <c r="QQK6" s="5"/>
      <c r="QQL6" s="5"/>
      <c r="QQM6" s="5"/>
      <c r="QQN6" s="5"/>
      <c r="QQO6" s="5"/>
      <c r="QQP6" s="5"/>
      <c r="QQQ6" s="5"/>
      <c r="QQR6" s="5"/>
      <c r="QQS6" s="5"/>
      <c r="QQT6" s="5"/>
      <c r="QQU6" s="5"/>
      <c r="QQV6" s="5"/>
      <c r="QQW6" s="5"/>
      <c r="QQX6" s="5"/>
      <c r="QQY6" s="5"/>
      <c r="QQZ6" s="5"/>
      <c r="QRA6" s="5"/>
      <c r="QRB6" s="5"/>
      <c r="QRC6" s="5"/>
      <c r="QRD6" s="5"/>
      <c r="QRE6" s="5"/>
      <c r="QRF6" s="5"/>
      <c r="QRG6" s="5"/>
      <c r="QRH6" s="5"/>
      <c r="QRI6" s="5"/>
      <c r="QRJ6" s="5"/>
      <c r="QRK6" s="5"/>
      <c r="QRL6" s="5"/>
      <c r="QRM6" s="5"/>
      <c r="QRN6" s="5"/>
      <c r="QRO6" s="5"/>
      <c r="QRP6" s="5"/>
      <c r="QRQ6" s="5"/>
      <c r="QRR6" s="5"/>
      <c r="QRS6" s="5"/>
      <c r="QRT6" s="5"/>
      <c r="QRU6" s="5"/>
      <c r="QRV6" s="5"/>
      <c r="QRW6" s="5"/>
      <c r="QRX6" s="5"/>
      <c r="QRY6" s="5"/>
      <c r="QRZ6" s="5"/>
      <c r="QSA6" s="5"/>
      <c r="QSB6" s="5"/>
      <c r="QSC6" s="5"/>
      <c r="QSD6" s="5"/>
      <c r="QSE6" s="5"/>
      <c r="QSF6" s="5"/>
      <c r="QSG6" s="5"/>
      <c r="QSH6" s="5"/>
      <c r="QSI6" s="5"/>
      <c r="QSJ6" s="5"/>
      <c r="QSK6" s="5"/>
      <c r="QSL6" s="5"/>
      <c r="QSM6" s="5"/>
      <c r="QSN6" s="5"/>
      <c r="QSO6" s="5"/>
      <c r="QSP6" s="5"/>
      <c r="QSQ6" s="5"/>
      <c r="QSR6" s="5"/>
      <c r="QSS6" s="5"/>
      <c r="QST6" s="5"/>
      <c r="QSU6" s="5"/>
      <c r="QSV6" s="5"/>
      <c r="QSW6" s="5"/>
      <c r="QSX6" s="5"/>
      <c r="QSY6" s="5"/>
      <c r="QSZ6" s="5"/>
      <c r="QTA6" s="5"/>
      <c r="QTB6" s="5"/>
      <c r="QTC6" s="5"/>
      <c r="QTD6" s="5"/>
      <c r="QTE6" s="5"/>
      <c r="QTF6" s="5"/>
      <c r="QTG6" s="5"/>
      <c r="QTH6" s="5"/>
      <c r="QTI6" s="5"/>
      <c r="QTJ6" s="5"/>
      <c r="QTK6" s="5"/>
      <c r="QTL6" s="5"/>
      <c r="QTM6" s="5"/>
      <c r="QTN6" s="5"/>
      <c r="QTO6" s="5"/>
      <c r="QTP6" s="5"/>
      <c r="QTQ6" s="5"/>
      <c r="QTR6" s="5"/>
      <c r="QTS6" s="5"/>
      <c r="QTT6" s="5"/>
      <c r="QTU6" s="5"/>
      <c r="QTV6" s="5"/>
      <c r="QTW6" s="5"/>
      <c r="QTX6" s="5"/>
      <c r="QTY6" s="5"/>
      <c r="QTZ6" s="5"/>
      <c r="QUA6" s="5"/>
      <c r="QUB6" s="5"/>
      <c r="QUC6" s="5"/>
      <c r="QUD6" s="5"/>
      <c r="QUE6" s="5"/>
      <c r="QUF6" s="5"/>
      <c r="QUG6" s="5"/>
      <c r="QUH6" s="5"/>
      <c r="QUI6" s="5"/>
      <c r="QUJ6" s="5"/>
      <c r="QUK6" s="5"/>
      <c r="QUL6" s="5"/>
      <c r="QUM6" s="5"/>
      <c r="QUN6" s="5"/>
      <c r="QUO6" s="5"/>
      <c r="QUP6" s="5"/>
      <c r="QUQ6" s="5"/>
      <c r="QUR6" s="5"/>
      <c r="QUS6" s="5"/>
      <c r="QUT6" s="5"/>
      <c r="QUU6" s="5"/>
      <c r="QUV6" s="5"/>
      <c r="QUW6" s="5"/>
      <c r="QUX6" s="5"/>
      <c r="QUY6" s="5"/>
      <c r="QUZ6" s="5"/>
      <c r="QVA6" s="5"/>
      <c r="QVB6" s="5"/>
      <c r="QVC6" s="5"/>
      <c r="QVD6" s="5"/>
      <c r="QVE6" s="5"/>
      <c r="QVF6" s="5"/>
      <c r="QVG6" s="5"/>
      <c r="QVH6" s="5"/>
      <c r="QVI6" s="5"/>
      <c r="QVJ6" s="5"/>
      <c r="QVK6" s="5"/>
      <c r="QVL6" s="5"/>
      <c r="QVM6" s="5"/>
      <c r="QVN6" s="5"/>
      <c r="QVO6" s="5"/>
      <c r="QVP6" s="5"/>
      <c r="QVQ6" s="5"/>
      <c r="QVR6" s="5"/>
      <c r="QVS6" s="5"/>
      <c r="QVT6" s="5"/>
      <c r="QVU6" s="5"/>
      <c r="QVV6" s="5"/>
      <c r="QVW6" s="5"/>
      <c r="QVX6" s="5"/>
      <c r="QVY6" s="5"/>
      <c r="QVZ6" s="5"/>
      <c r="QWA6" s="5"/>
      <c r="QWB6" s="5"/>
      <c r="QWC6" s="5"/>
      <c r="QWD6" s="5"/>
      <c r="QWE6" s="5"/>
      <c r="QWF6" s="5"/>
      <c r="QWG6" s="5"/>
      <c r="QWH6" s="5"/>
      <c r="QWI6" s="5"/>
      <c r="QWJ6" s="5"/>
      <c r="QWK6" s="5"/>
      <c r="QWL6" s="5"/>
      <c r="QWM6" s="5"/>
      <c r="QWN6" s="5"/>
      <c r="QWO6" s="5"/>
      <c r="QWP6" s="5"/>
      <c r="QWQ6" s="5"/>
      <c r="QWR6" s="5"/>
      <c r="QWS6" s="5"/>
      <c r="QWT6" s="5"/>
      <c r="QWU6" s="5"/>
      <c r="QWV6" s="5"/>
      <c r="QWW6" s="5"/>
      <c r="QWX6" s="5"/>
      <c r="QWY6" s="5"/>
      <c r="QWZ6" s="5"/>
      <c r="QXA6" s="5"/>
      <c r="QXB6" s="5"/>
      <c r="QXC6" s="5"/>
      <c r="QXD6" s="5"/>
      <c r="QXE6" s="5"/>
      <c r="QXF6" s="5"/>
      <c r="QXG6" s="5"/>
      <c r="QXH6" s="5"/>
      <c r="QXI6" s="5"/>
      <c r="QXJ6" s="5"/>
      <c r="QXK6" s="5"/>
      <c r="QXL6" s="5"/>
      <c r="QXM6" s="5"/>
      <c r="QXN6" s="5"/>
      <c r="QXO6" s="5"/>
      <c r="QXP6" s="5"/>
      <c r="QXQ6" s="5"/>
      <c r="QXR6" s="5"/>
      <c r="QXS6" s="5"/>
      <c r="QXT6" s="5"/>
      <c r="QXU6" s="5"/>
      <c r="QXV6" s="5"/>
      <c r="QXW6" s="5"/>
      <c r="QXX6" s="5"/>
      <c r="QXY6" s="5"/>
      <c r="QXZ6" s="5"/>
      <c r="QYA6" s="5"/>
      <c r="QYB6" s="5"/>
      <c r="QYC6" s="5"/>
      <c r="QYD6" s="5"/>
      <c r="QYE6" s="5"/>
      <c r="QYF6" s="5"/>
      <c r="QYG6" s="5"/>
      <c r="QYH6" s="5"/>
      <c r="QYI6" s="5"/>
      <c r="QYJ6" s="5"/>
      <c r="QYK6" s="5"/>
      <c r="QYL6" s="5"/>
      <c r="QYM6" s="5"/>
      <c r="QYN6" s="5"/>
      <c r="QYO6" s="5"/>
      <c r="QYP6" s="5"/>
      <c r="QYQ6" s="5"/>
      <c r="QYR6" s="5"/>
      <c r="QYS6" s="5"/>
      <c r="QYT6" s="5"/>
      <c r="QYU6" s="5"/>
      <c r="QYV6" s="5"/>
      <c r="QYW6" s="5"/>
      <c r="QYX6" s="5"/>
      <c r="QYY6" s="5"/>
      <c r="QYZ6" s="5"/>
      <c r="QZA6" s="5"/>
      <c r="QZB6" s="5"/>
      <c r="QZC6" s="5"/>
      <c r="QZD6" s="5"/>
      <c r="QZE6" s="5"/>
      <c r="QZF6" s="5"/>
      <c r="QZG6" s="5"/>
      <c r="QZH6" s="5"/>
      <c r="QZI6" s="5"/>
      <c r="QZJ6" s="5"/>
      <c r="QZK6" s="5"/>
      <c r="QZL6" s="5"/>
      <c r="QZM6" s="5"/>
      <c r="QZN6" s="5"/>
      <c r="QZO6" s="5"/>
      <c r="QZP6" s="5"/>
      <c r="QZQ6" s="5"/>
      <c r="QZR6" s="5"/>
      <c r="QZS6" s="5"/>
      <c r="QZT6" s="5"/>
      <c r="QZU6" s="5"/>
      <c r="QZV6" s="5"/>
      <c r="QZW6" s="5"/>
      <c r="QZX6" s="5"/>
      <c r="QZY6" s="5"/>
      <c r="QZZ6" s="5"/>
      <c r="RAA6" s="5"/>
      <c r="RAB6" s="5"/>
      <c r="RAC6" s="5"/>
      <c r="RAD6" s="5"/>
      <c r="RAE6" s="5"/>
      <c r="RAF6" s="5"/>
      <c r="RAG6" s="5"/>
      <c r="RAH6" s="5"/>
      <c r="RAI6" s="5"/>
      <c r="RAJ6" s="5"/>
      <c r="RAK6" s="5"/>
      <c r="RAL6" s="5"/>
      <c r="RAM6" s="5"/>
      <c r="RAN6" s="5"/>
      <c r="RAO6" s="5"/>
      <c r="RAP6" s="5"/>
      <c r="RAQ6" s="5"/>
      <c r="RAR6" s="5"/>
      <c r="RAS6" s="5"/>
      <c r="RAT6" s="5"/>
      <c r="RAU6" s="5"/>
      <c r="RAV6" s="5"/>
      <c r="RAW6" s="5"/>
      <c r="RAX6" s="5"/>
      <c r="RAY6" s="5"/>
      <c r="RAZ6" s="5"/>
      <c r="RBA6" s="5"/>
      <c r="RBB6" s="5"/>
      <c r="RBC6" s="5"/>
      <c r="RBD6" s="5"/>
      <c r="RBE6" s="5"/>
      <c r="RBF6" s="5"/>
      <c r="RBG6" s="5"/>
      <c r="RBH6" s="5"/>
      <c r="RBI6" s="5"/>
      <c r="RBJ6" s="5"/>
      <c r="RBK6" s="5"/>
      <c r="RBL6" s="5"/>
      <c r="RBM6" s="5"/>
      <c r="RBN6" s="5"/>
      <c r="RBO6" s="5"/>
      <c r="RBP6" s="5"/>
      <c r="RBQ6" s="5"/>
      <c r="RBR6" s="5"/>
      <c r="RBS6" s="5"/>
      <c r="RBT6" s="5"/>
      <c r="RBU6" s="5"/>
      <c r="RBV6" s="5"/>
      <c r="RBW6" s="5"/>
      <c r="RBX6" s="5"/>
      <c r="RBY6" s="5"/>
      <c r="RBZ6" s="5"/>
      <c r="RCA6" s="5"/>
      <c r="RCB6" s="5"/>
      <c r="RCC6" s="5"/>
      <c r="RCD6" s="5"/>
      <c r="RCE6" s="5"/>
      <c r="RCF6" s="5"/>
      <c r="RCG6" s="5"/>
      <c r="RCH6" s="5"/>
      <c r="RCI6" s="5"/>
      <c r="RCJ6" s="5"/>
      <c r="RCK6" s="5"/>
      <c r="RCL6" s="5"/>
      <c r="RCM6" s="5"/>
      <c r="RCN6" s="5"/>
      <c r="RCO6" s="5"/>
      <c r="RCP6" s="5"/>
      <c r="RCQ6" s="5"/>
      <c r="RCR6" s="5"/>
      <c r="RCS6" s="5"/>
      <c r="RCT6" s="5"/>
      <c r="RCU6" s="5"/>
      <c r="RCV6" s="5"/>
      <c r="RCW6" s="5"/>
      <c r="RCX6" s="5"/>
      <c r="RCY6" s="5"/>
      <c r="RCZ6" s="5"/>
      <c r="RDA6" s="5"/>
      <c r="RDB6" s="5"/>
      <c r="RDC6" s="5"/>
      <c r="RDD6" s="5"/>
      <c r="RDE6" s="5"/>
      <c r="RDF6" s="5"/>
      <c r="RDG6" s="5"/>
      <c r="RDH6" s="5"/>
      <c r="RDI6" s="5"/>
      <c r="RDJ6" s="5"/>
      <c r="RDK6" s="5"/>
      <c r="RDL6" s="5"/>
      <c r="RDM6" s="5"/>
      <c r="RDN6" s="5"/>
      <c r="RDO6" s="5"/>
      <c r="RDP6" s="5"/>
      <c r="RDQ6" s="5"/>
      <c r="RDR6" s="5"/>
      <c r="RDS6" s="5"/>
      <c r="RDT6" s="5"/>
      <c r="RDU6" s="5"/>
      <c r="RDV6" s="5"/>
      <c r="RDW6" s="5"/>
      <c r="RDX6" s="5"/>
      <c r="RDY6" s="5"/>
      <c r="RDZ6" s="5"/>
      <c r="REA6" s="5"/>
      <c r="REB6" s="5"/>
      <c r="REC6" s="5"/>
      <c r="RED6" s="5"/>
      <c r="REE6" s="5"/>
      <c r="REF6" s="5"/>
      <c r="REG6" s="5"/>
      <c r="REH6" s="5"/>
      <c r="REI6" s="5"/>
      <c r="REJ6" s="5"/>
      <c r="REK6" s="5"/>
      <c r="REL6" s="5"/>
      <c r="REM6" s="5"/>
      <c r="REN6" s="5"/>
      <c r="REO6" s="5"/>
      <c r="REP6" s="5"/>
      <c r="REQ6" s="5"/>
      <c r="RER6" s="5"/>
      <c r="RES6" s="5"/>
      <c r="RET6" s="5"/>
      <c r="REU6" s="5"/>
      <c r="REV6" s="5"/>
      <c r="REW6" s="5"/>
      <c r="REX6" s="5"/>
      <c r="REY6" s="5"/>
      <c r="REZ6" s="5"/>
      <c r="RFA6" s="5"/>
      <c r="RFB6" s="5"/>
      <c r="RFC6" s="5"/>
      <c r="RFD6" s="5"/>
      <c r="RFE6" s="5"/>
      <c r="RFF6" s="5"/>
      <c r="RFG6" s="5"/>
      <c r="RFH6" s="5"/>
      <c r="RFI6" s="5"/>
      <c r="RFJ6" s="5"/>
      <c r="RFK6" s="5"/>
      <c r="RFL6" s="5"/>
      <c r="RFM6" s="5"/>
      <c r="RFN6" s="5"/>
      <c r="RFO6" s="5"/>
      <c r="RFP6" s="5"/>
      <c r="RFQ6" s="5"/>
      <c r="RFR6" s="5"/>
      <c r="RFS6" s="5"/>
      <c r="RFT6" s="5"/>
      <c r="RFU6" s="5"/>
      <c r="RFV6" s="5"/>
      <c r="RFW6" s="5"/>
      <c r="RFX6" s="5"/>
      <c r="RFY6" s="5"/>
      <c r="RFZ6" s="5"/>
      <c r="RGA6" s="5"/>
      <c r="RGB6" s="5"/>
      <c r="RGC6" s="5"/>
      <c r="RGD6" s="5"/>
      <c r="RGE6" s="5"/>
      <c r="RGF6" s="5"/>
      <c r="RGG6" s="5"/>
      <c r="RGH6" s="5"/>
      <c r="RGI6" s="5"/>
      <c r="RGJ6" s="5"/>
      <c r="RGK6" s="5"/>
      <c r="RGL6" s="5"/>
      <c r="RGM6" s="5"/>
      <c r="RGN6" s="5"/>
      <c r="RGO6" s="5"/>
      <c r="RGP6" s="5"/>
      <c r="RGQ6" s="5"/>
      <c r="RGR6" s="5"/>
      <c r="RGS6" s="5"/>
      <c r="RGT6" s="5"/>
      <c r="RGU6" s="5"/>
      <c r="RGV6" s="5"/>
      <c r="RGW6" s="5"/>
      <c r="RGX6" s="5"/>
      <c r="RGY6" s="5"/>
      <c r="RGZ6" s="5"/>
      <c r="RHA6" s="5"/>
      <c r="RHB6" s="5"/>
      <c r="RHC6" s="5"/>
      <c r="RHD6" s="5"/>
      <c r="RHE6" s="5"/>
      <c r="RHF6" s="5"/>
      <c r="RHG6" s="5"/>
      <c r="RHH6" s="5"/>
      <c r="RHI6" s="5"/>
      <c r="RHJ6" s="5"/>
      <c r="RHK6" s="5"/>
      <c r="RHL6" s="5"/>
      <c r="RHM6" s="5"/>
      <c r="RHN6" s="5"/>
      <c r="RHO6" s="5"/>
      <c r="RHP6" s="5"/>
      <c r="RHQ6" s="5"/>
      <c r="RHR6" s="5"/>
      <c r="RHS6" s="5"/>
      <c r="RHT6" s="5"/>
      <c r="RHU6" s="5"/>
      <c r="RHV6" s="5"/>
      <c r="RHW6" s="5"/>
      <c r="RHX6" s="5"/>
      <c r="RHY6" s="5"/>
      <c r="RHZ6" s="5"/>
      <c r="RIA6" s="5"/>
      <c r="RIB6" s="5"/>
      <c r="RIC6" s="5"/>
      <c r="RID6" s="5"/>
      <c r="RIE6" s="5"/>
      <c r="RIF6" s="5"/>
      <c r="RIG6" s="5"/>
      <c r="RIH6" s="5"/>
      <c r="RII6" s="5"/>
      <c r="RIJ6" s="5"/>
      <c r="RIK6" s="5"/>
      <c r="RIL6" s="5"/>
      <c r="RIM6" s="5"/>
      <c r="RIN6" s="5"/>
      <c r="RIO6" s="5"/>
      <c r="RIP6" s="5"/>
      <c r="RIQ6" s="5"/>
      <c r="RIR6" s="5"/>
      <c r="RIS6" s="5"/>
      <c r="RIT6" s="5"/>
      <c r="RIU6" s="5"/>
      <c r="RIV6" s="5"/>
      <c r="RIW6" s="5"/>
      <c r="RIX6" s="5"/>
      <c r="RIY6" s="5"/>
      <c r="RIZ6" s="5"/>
      <c r="RJA6" s="5"/>
      <c r="RJB6" s="5"/>
      <c r="RJC6" s="5"/>
      <c r="RJD6" s="5"/>
      <c r="RJE6" s="5"/>
      <c r="RJF6" s="5"/>
      <c r="RJG6" s="5"/>
      <c r="RJH6" s="5"/>
      <c r="RJI6" s="5"/>
      <c r="RJJ6" s="5"/>
      <c r="RJK6" s="5"/>
      <c r="RJL6" s="5"/>
      <c r="RJM6" s="5"/>
      <c r="RJN6" s="5"/>
      <c r="RJO6" s="5"/>
      <c r="RJP6" s="5"/>
      <c r="RJQ6" s="5"/>
      <c r="RJR6" s="5"/>
      <c r="RJS6" s="5"/>
      <c r="RJT6" s="5"/>
      <c r="RJU6" s="5"/>
      <c r="RJV6" s="5"/>
      <c r="RJW6" s="5"/>
      <c r="RJX6" s="5"/>
      <c r="RJY6" s="5"/>
      <c r="RJZ6" s="5"/>
      <c r="RKA6" s="5"/>
      <c r="RKB6" s="5"/>
      <c r="RKC6" s="5"/>
      <c r="RKD6" s="5"/>
      <c r="RKE6" s="5"/>
      <c r="RKF6" s="5"/>
      <c r="RKG6" s="5"/>
      <c r="RKH6" s="5"/>
      <c r="RKI6" s="5"/>
      <c r="RKJ6" s="5"/>
      <c r="RKK6" s="5"/>
      <c r="RKL6" s="5"/>
      <c r="RKM6" s="5"/>
      <c r="RKN6" s="5"/>
      <c r="RKO6" s="5"/>
      <c r="RKP6" s="5"/>
      <c r="RKQ6" s="5"/>
      <c r="RKR6" s="5"/>
      <c r="RKS6" s="5"/>
      <c r="RKT6" s="5"/>
      <c r="RKU6" s="5"/>
      <c r="RKV6" s="5"/>
      <c r="RKW6" s="5"/>
      <c r="RKX6" s="5"/>
      <c r="RKY6" s="5"/>
      <c r="RKZ6" s="5"/>
      <c r="RLA6" s="5"/>
      <c r="RLB6" s="5"/>
      <c r="RLC6" s="5"/>
      <c r="RLD6" s="5"/>
      <c r="RLE6" s="5"/>
      <c r="RLF6" s="5"/>
      <c r="RLG6" s="5"/>
      <c r="RLH6" s="5"/>
      <c r="RLI6" s="5"/>
      <c r="RLJ6" s="5"/>
      <c r="RLK6" s="5"/>
      <c r="RLL6" s="5"/>
      <c r="RLM6" s="5"/>
      <c r="RLN6" s="5"/>
      <c r="RLO6" s="5"/>
      <c r="RLP6" s="5"/>
      <c r="RLQ6" s="5"/>
      <c r="RLR6" s="5"/>
      <c r="RLS6" s="5"/>
      <c r="RLT6" s="5"/>
      <c r="RLU6" s="5"/>
      <c r="RLV6" s="5"/>
      <c r="RLW6" s="5"/>
      <c r="RLX6" s="5"/>
      <c r="RLY6" s="5"/>
      <c r="RLZ6" s="5"/>
      <c r="RMA6" s="5"/>
      <c r="RMB6" s="5"/>
      <c r="RMC6" s="5"/>
      <c r="RMD6" s="5"/>
      <c r="RME6" s="5"/>
      <c r="RMF6" s="5"/>
      <c r="RMG6" s="5"/>
      <c r="RMH6" s="5"/>
      <c r="RMI6" s="5"/>
      <c r="RMJ6" s="5"/>
      <c r="RMK6" s="5"/>
      <c r="RML6" s="5"/>
      <c r="RMM6" s="5"/>
      <c r="RMN6" s="5"/>
      <c r="RMO6" s="5"/>
      <c r="RMP6" s="5"/>
      <c r="RMQ6" s="5"/>
      <c r="RMR6" s="5"/>
      <c r="RMS6" s="5"/>
      <c r="RMT6" s="5"/>
      <c r="RMU6" s="5"/>
      <c r="RMV6" s="5"/>
      <c r="RMW6" s="5"/>
      <c r="RMX6" s="5"/>
      <c r="RMY6" s="5"/>
      <c r="RMZ6" s="5"/>
      <c r="RNA6" s="5"/>
      <c r="RNB6" s="5"/>
      <c r="RNC6" s="5"/>
      <c r="RND6" s="5"/>
      <c r="RNE6" s="5"/>
      <c r="RNF6" s="5"/>
      <c r="RNG6" s="5"/>
      <c r="RNH6" s="5"/>
      <c r="RNI6" s="5"/>
      <c r="RNJ6" s="5"/>
      <c r="RNK6" s="5"/>
      <c r="RNL6" s="5"/>
      <c r="RNM6" s="5"/>
      <c r="RNN6" s="5"/>
      <c r="RNO6" s="5"/>
      <c r="RNP6" s="5"/>
      <c r="RNQ6" s="5"/>
      <c r="RNR6" s="5"/>
      <c r="RNS6" s="5"/>
      <c r="RNT6" s="5"/>
      <c r="RNU6" s="5"/>
      <c r="RNV6" s="5"/>
      <c r="RNW6" s="5"/>
      <c r="RNX6" s="5"/>
      <c r="RNY6" s="5"/>
      <c r="RNZ6" s="5"/>
      <c r="ROA6" s="5"/>
      <c r="ROB6" s="5"/>
      <c r="ROC6" s="5"/>
      <c r="ROD6" s="5"/>
      <c r="ROE6" s="5"/>
      <c r="ROF6" s="5"/>
      <c r="ROG6" s="5"/>
      <c r="ROH6" s="5"/>
      <c r="ROI6" s="5"/>
      <c r="ROJ6" s="5"/>
      <c r="ROK6" s="5"/>
      <c r="ROL6" s="5"/>
      <c r="ROM6" s="5"/>
      <c r="RON6" s="5"/>
      <c r="ROO6" s="5"/>
      <c r="ROP6" s="5"/>
      <c r="ROQ6" s="5"/>
      <c r="ROR6" s="5"/>
      <c r="ROS6" s="5"/>
      <c r="ROT6" s="5"/>
      <c r="ROU6" s="5"/>
      <c r="ROV6" s="5"/>
      <c r="ROW6" s="5"/>
      <c r="ROX6" s="5"/>
      <c r="ROY6" s="5"/>
      <c r="ROZ6" s="5"/>
      <c r="RPA6" s="5"/>
      <c r="RPB6" s="5"/>
      <c r="RPC6" s="5"/>
      <c r="RPD6" s="5"/>
      <c r="RPE6" s="5"/>
      <c r="RPF6" s="5"/>
      <c r="RPG6" s="5"/>
      <c r="RPH6" s="5"/>
      <c r="RPI6" s="5"/>
      <c r="RPJ6" s="5"/>
      <c r="RPK6" s="5"/>
      <c r="RPL6" s="5"/>
      <c r="RPM6" s="5"/>
      <c r="RPN6" s="5"/>
      <c r="RPO6" s="5"/>
      <c r="RPP6" s="5"/>
      <c r="RPQ6" s="5"/>
      <c r="RPR6" s="5"/>
      <c r="RPS6" s="5"/>
      <c r="RPT6" s="5"/>
      <c r="RPU6" s="5"/>
      <c r="RPV6" s="5"/>
      <c r="RPW6" s="5"/>
      <c r="RPX6" s="5"/>
      <c r="RPY6" s="5"/>
      <c r="RPZ6" s="5"/>
      <c r="RQA6" s="5"/>
      <c r="RQB6" s="5"/>
      <c r="RQC6" s="5"/>
      <c r="RQD6" s="5"/>
      <c r="RQE6" s="5"/>
      <c r="RQF6" s="5"/>
      <c r="RQG6" s="5"/>
      <c r="RQH6" s="5"/>
      <c r="RQI6" s="5"/>
      <c r="RQJ6" s="5"/>
      <c r="RQK6" s="5"/>
      <c r="RQL6" s="5"/>
      <c r="RQM6" s="5"/>
      <c r="RQN6" s="5"/>
      <c r="RQO6" s="5"/>
      <c r="RQP6" s="5"/>
      <c r="RQQ6" s="5"/>
      <c r="RQR6" s="5"/>
      <c r="RQS6" s="5"/>
      <c r="RQT6" s="5"/>
      <c r="RQU6" s="5"/>
      <c r="RQV6" s="5"/>
      <c r="RQW6" s="5"/>
      <c r="RQX6" s="5"/>
      <c r="RQY6" s="5"/>
      <c r="RQZ6" s="5"/>
      <c r="RRA6" s="5"/>
      <c r="RRB6" s="5"/>
      <c r="RRC6" s="5"/>
      <c r="RRD6" s="5"/>
      <c r="RRE6" s="5"/>
      <c r="RRF6" s="5"/>
      <c r="RRG6" s="5"/>
      <c r="RRH6" s="5"/>
      <c r="RRI6" s="5"/>
      <c r="RRJ6" s="5"/>
      <c r="RRK6" s="5"/>
      <c r="RRL6" s="5"/>
      <c r="RRM6" s="5"/>
      <c r="RRN6" s="5"/>
      <c r="RRO6" s="5"/>
      <c r="RRP6" s="5"/>
      <c r="RRQ6" s="5"/>
      <c r="RRR6" s="5"/>
      <c r="RRS6" s="5"/>
      <c r="RRT6" s="5"/>
      <c r="RRU6" s="5"/>
      <c r="RRV6" s="5"/>
      <c r="RRW6" s="5"/>
      <c r="RRX6" s="5"/>
      <c r="RRY6" s="5"/>
      <c r="RRZ6" s="5"/>
      <c r="RSA6" s="5"/>
      <c r="RSB6" s="5"/>
      <c r="RSC6" s="5"/>
      <c r="RSD6" s="5"/>
      <c r="RSE6" s="5"/>
      <c r="RSF6" s="5"/>
      <c r="RSG6" s="5"/>
      <c r="RSH6" s="5"/>
      <c r="RSI6" s="5"/>
      <c r="RSJ6" s="5"/>
      <c r="RSK6" s="5"/>
      <c r="RSL6" s="5"/>
      <c r="RSM6" s="5"/>
      <c r="RSN6" s="5"/>
      <c r="RSO6" s="5"/>
      <c r="RSP6" s="5"/>
      <c r="RSQ6" s="5"/>
      <c r="RSR6" s="5"/>
      <c r="RSS6" s="5"/>
      <c r="RST6" s="5"/>
      <c r="RSU6" s="5"/>
      <c r="RSV6" s="5"/>
      <c r="RSW6" s="5"/>
      <c r="RSX6" s="5"/>
      <c r="RSY6" s="5"/>
      <c r="RSZ6" s="5"/>
      <c r="RTA6" s="5"/>
      <c r="RTB6" s="5"/>
      <c r="RTC6" s="5"/>
      <c r="RTD6" s="5"/>
      <c r="RTE6" s="5"/>
      <c r="RTF6" s="5"/>
      <c r="RTG6" s="5"/>
      <c r="RTH6" s="5"/>
      <c r="RTI6" s="5"/>
      <c r="RTJ6" s="5"/>
      <c r="RTK6" s="5"/>
      <c r="RTL6" s="5"/>
      <c r="RTM6" s="5"/>
      <c r="RTN6" s="5"/>
      <c r="RTO6" s="5"/>
      <c r="RTP6" s="5"/>
      <c r="RTQ6" s="5"/>
      <c r="RTR6" s="5"/>
      <c r="RTS6" s="5"/>
      <c r="RTT6" s="5"/>
      <c r="RTU6" s="5"/>
      <c r="RTV6" s="5"/>
      <c r="RTW6" s="5"/>
      <c r="RTX6" s="5"/>
      <c r="RTY6" s="5"/>
      <c r="RTZ6" s="5"/>
      <c r="RUA6" s="5"/>
      <c r="RUB6" s="5"/>
      <c r="RUC6" s="5"/>
      <c r="RUD6" s="5"/>
      <c r="RUE6" s="5"/>
      <c r="RUF6" s="5"/>
      <c r="RUG6" s="5"/>
      <c r="RUH6" s="5"/>
      <c r="RUI6" s="5"/>
      <c r="RUJ6" s="5"/>
      <c r="RUK6" s="5"/>
      <c r="RUL6" s="5"/>
      <c r="RUM6" s="5"/>
      <c r="RUN6" s="5"/>
      <c r="RUO6" s="5"/>
      <c r="RUP6" s="5"/>
      <c r="RUQ6" s="5"/>
      <c r="RUR6" s="5"/>
      <c r="RUS6" s="5"/>
      <c r="RUT6" s="5"/>
      <c r="RUU6" s="5"/>
      <c r="RUV6" s="5"/>
      <c r="RUW6" s="5"/>
      <c r="RUX6" s="5"/>
      <c r="RUY6" s="5"/>
      <c r="RUZ6" s="5"/>
      <c r="RVA6" s="5"/>
      <c r="RVB6" s="5"/>
      <c r="RVC6" s="5"/>
      <c r="RVD6" s="5"/>
      <c r="RVE6" s="5"/>
      <c r="RVF6" s="5"/>
      <c r="RVG6" s="5"/>
      <c r="RVH6" s="5"/>
      <c r="RVI6" s="5"/>
      <c r="RVJ6" s="5"/>
      <c r="RVK6" s="5"/>
      <c r="RVL6" s="5"/>
      <c r="RVM6" s="5"/>
      <c r="RVN6" s="5"/>
      <c r="RVO6" s="5"/>
      <c r="RVP6" s="5"/>
      <c r="RVQ6" s="5"/>
      <c r="RVR6" s="5"/>
      <c r="RVS6" s="5"/>
      <c r="RVT6" s="5"/>
      <c r="RVU6" s="5"/>
      <c r="RVV6" s="5"/>
      <c r="RVW6" s="5"/>
      <c r="RVX6" s="5"/>
      <c r="RVY6" s="5"/>
      <c r="RVZ6" s="5"/>
      <c r="RWA6" s="5"/>
      <c r="RWB6" s="5"/>
      <c r="RWC6" s="5"/>
      <c r="RWD6" s="5"/>
      <c r="RWE6" s="5"/>
      <c r="RWF6" s="5"/>
      <c r="RWG6" s="5"/>
      <c r="RWH6" s="5"/>
      <c r="RWI6" s="5"/>
      <c r="RWJ6" s="5"/>
      <c r="RWK6" s="5"/>
      <c r="RWL6" s="5"/>
      <c r="RWM6" s="5"/>
      <c r="RWN6" s="5"/>
      <c r="RWO6" s="5"/>
      <c r="RWP6" s="5"/>
      <c r="RWQ6" s="5"/>
      <c r="RWR6" s="5"/>
      <c r="RWS6" s="5"/>
      <c r="RWT6" s="5"/>
      <c r="RWU6" s="5"/>
      <c r="RWV6" s="5"/>
      <c r="RWW6" s="5"/>
      <c r="RWX6" s="5"/>
      <c r="RWY6" s="5"/>
      <c r="RWZ6" s="5"/>
      <c r="RXA6" s="5"/>
      <c r="RXB6" s="5"/>
      <c r="RXC6" s="5"/>
      <c r="RXD6" s="5"/>
      <c r="RXE6" s="5"/>
      <c r="RXF6" s="5"/>
      <c r="RXG6" s="5"/>
      <c r="RXH6" s="5"/>
      <c r="RXI6" s="5"/>
      <c r="RXJ6" s="5"/>
      <c r="RXK6" s="5"/>
      <c r="RXL6" s="5"/>
      <c r="RXM6" s="5"/>
      <c r="RXN6" s="5"/>
      <c r="RXO6" s="5"/>
      <c r="RXP6" s="5"/>
      <c r="RXQ6" s="5"/>
      <c r="RXR6" s="5"/>
      <c r="RXS6" s="5"/>
      <c r="RXT6" s="5"/>
      <c r="RXU6" s="5"/>
      <c r="RXV6" s="5"/>
      <c r="RXW6" s="5"/>
      <c r="RXX6" s="5"/>
      <c r="RXY6" s="5"/>
      <c r="RXZ6" s="5"/>
      <c r="RYA6" s="5"/>
      <c r="RYB6" s="5"/>
      <c r="RYC6" s="5"/>
      <c r="RYD6" s="5"/>
      <c r="RYE6" s="5"/>
      <c r="RYF6" s="5"/>
      <c r="RYG6" s="5"/>
      <c r="RYH6" s="5"/>
      <c r="RYI6" s="5"/>
      <c r="RYJ6" s="5"/>
      <c r="RYK6" s="5"/>
      <c r="RYL6" s="5"/>
      <c r="RYM6" s="5"/>
      <c r="RYN6" s="5"/>
      <c r="RYO6" s="5"/>
      <c r="RYP6" s="5"/>
      <c r="RYQ6" s="5"/>
      <c r="RYR6" s="5"/>
      <c r="RYS6" s="5"/>
      <c r="RYT6" s="5"/>
      <c r="RYU6" s="5"/>
      <c r="RYV6" s="5"/>
      <c r="RYW6" s="5"/>
      <c r="RYX6" s="5"/>
      <c r="RYY6" s="5"/>
      <c r="RYZ6" s="5"/>
      <c r="RZA6" s="5"/>
      <c r="RZB6" s="5"/>
      <c r="RZC6" s="5"/>
      <c r="RZD6" s="5"/>
      <c r="RZE6" s="5"/>
      <c r="RZF6" s="5"/>
      <c r="RZG6" s="5"/>
      <c r="RZH6" s="5"/>
      <c r="RZI6" s="5"/>
      <c r="RZJ6" s="5"/>
      <c r="RZK6" s="5"/>
      <c r="RZL6" s="5"/>
      <c r="RZM6" s="5"/>
      <c r="RZN6" s="5"/>
      <c r="RZO6" s="5"/>
      <c r="RZP6" s="5"/>
      <c r="RZQ6" s="5"/>
      <c r="RZR6" s="5"/>
      <c r="RZS6" s="5"/>
      <c r="RZT6" s="5"/>
      <c r="RZU6" s="5"/>
      <c r="RZV6" s="5"/>
      <c r="RZW6" s="5"/>
      <c r="RZX6" s="5"/>
      <c r="RZY6" s="5"/>
      <c r="RZZ6" s="5"/>
      <c r="SAA6" s="5"/>
      <c r="SAB6" s="5"/>
      <c r="SAC6" s="5"/>
      <c r="SAD6" s="5"/>
      <c r="SAE6" s="5"/>
      <c r="SAF6" s="5"/>
      <c r="SAG6" s="5"/>
      <c r="SAH6" s="5"/>
      <c r="SAI6" s="5"/>
      <c r="SAJ6" s="5"/>
      <c r="SAK6" s="5"/>
      <c r="SAL6" s="5"/>
      <c r="SAM6" s="5"/>
      <c r="SAN6" s="5"/>
      <c r="SAO6" s="5"/>
      <c r="SAP6" s="5"/>
      <c r="SAQ6" s="5"/>
      <c r="SAR6" s="5"/>
      <c r="SAS6" s="5"/>
      <c r="SAT6" s="5"/>
      <c r="SAU6" s="5"/>
      <c r="SAV6" s="5"/>
      <c r="SAW6" s="5"/>
      <c r="SAX6" s="5"/>
      <c r="SAY6" s="5"/>
      <c r="SAZ6" s="5"/>
      <c r="SBA6" s="5"/>
      <c r="SBB6" s="5"/>
      <c r="SBC6" s="5"/>
      <c r="SBD6" s="5"/>
      <c r="SBE6" s="5"/>
      <c r="SBF6" s="5"/>
      <c r="SBG6" s="5"/>
      <c r="SBH6" s="5"/>
      <c r="SBI6" s="5"/>
      <c r="SBJ6" s="5"/>
      <c r="SBK6" s="5"/>
      <c r="SBL6" s="5"/>
      <c r="SBM6" s="5"/>
      <c r="SBN6" s="5"/>
      <c r="SBO6" s="5"/>
      <c r="SBP6" s="5"/>
      <c r="SBQ6" s="5"/>
      <c r="SBR6" s="5"/>
      <c r="SBS6" s="5"/>
      <c r="SBT6" s="5"/>
      <c r="SBU6" s="5"/>
      <c r="SBV6" s="5"/>
      <c r="SBW6" s="5"/>
      <c r="SBX6" s="5"/>
      <c r="SBY6" s="5"/>
      <c r="SBZ6" s="5"/>
      <c r="SCA6" s="5"/>
      <c r="SCB6" s="5"/>
      <c r="SCC6" s="5"/>
      <c r="SCD6" s="5"/>
      <c r="SCE6" s="5"/>
      <c r="SCF6" s="5"/>
      <c r="SCG6" s="5"/>
      <c r="SCH6" s="5"/>
      <c r="SCI6" s="5"/>
      <c r="SCJ6" s="5"/>
      <c r="SCK6" s="5"/>
      <c r="SCL6" s="5"/>
      <c r="SCM6" s="5"/>
      <c r="SCN6" s="5"/>
      <c r="SCO6" s="5"/>
      <c r="SCP6" s="5"/>
      <c r="SCQ6" s="5"/>
      <c r="SCR6" s="5"/>
      <c r="SCS6" s="5"/>
      <c r="SCT6" s="5"/>
      <c r="SCU6" s="5"/>
      <c r="SCV6" s="5"/>
      <c r="SCW6" s="5"/>
      <c r="SCX6" s="5"/>
      <c r="SCY6" s="5"/>
      <c r="SCZ6" s="5"/>
      <c r="SDA6" s="5"/>
      <c r="SDB6" s="5"/>
      <c r="SDC6" s="5"/>
      <c r="SDD6" s="5"/>
      <c r="SDE6" s="5"/>
      <c r="SDF6" s="5"/>
      <c r="SDG6" s="5"/>
      <c r="SDH6" s="5"/>
      <c r="SDI6" s="5"/>
      <c r="SDJ6" s="5"/>
      <c r="SDK6" s="5"/>
      <c r="SDL6" s="5"/>
      <c r="SDM6" s="5"/>
      <c r="SDN6" s="5"/>
      <c r="SDO6" s="5"/>
      <c r="SDP6" s="5"/>
      <c r="SDQ6" s="5"/>
      <c r="SDR6" s="5"/>
      <c r="SDS6" s="5"/>
      <c r="SDT6" s="5"/>
      <c r="SDU6" s="5"/>
      <c r="SDV6" s="5"/>
      <c r="SDW6" s="5"/>
      <c r="SDX6" s="5"/>
      <c r="SDY6" s="5"/>
      <c r="SDZ6" s="5"/>
      <c r="SEA6" s="5"/>
      <c r="SEB6" s="5"/>
      <c r="SEC6" s="5"/>
      <c r="SED6" s="5"/>
      <c r="SEE6" s="5"/>
      <c r="SEF6" s="5"/>
      <c r="SEG6" s="5"/>
      <c r="SEH6" s="5"/>
      <c r="SEI6" s="5"/>
      <c r="SEJ6" s="5"/>
      <c r="SEK6" s="5"/>
      <c r="SEL6" s="5"/>
      <c r="SEM6" s="5"/>
      <c r="SEN6" s="5"/>
      <c r="SEO6" s="5"/>
      <c r="SEP6" s="5"/>
      <c r="SEQ6" s="5"/>
      <c r="SER6" s="5"/>
      <c r="SES6" s="5"/>
      <c r="SET6" s="5"/>
      <c r="SEU6" s="5"/>
      <c r="SEV6" s="5"/>
      <c r="SEW6" s="5"/>
      <c r="SEX6" s="5"/>
      <c r="SEY6" s="5"/>
      <c r="SEZ6" s="5"/>
      <c r="SFA6" s="5"/>
      <c r="SFB6" s="5"/>
      <c r="SFC6" s="5"/>
      <c r="SFD6" s="5"/>
      <c r="SFE6" s="5"/>
      <c r="SFF6" s="5"/>
      <c r="SFG6" s="5"/>
      <c r="SFH6" s="5"/>
      <c r="SFI6" s="5"/>
      <c r="SFJ6" s="5"/>
      <c r="SFK6" s="5"/>
      <c r="SFL6" s="5"/>
      <c r="SFM6" s="5"/>
      <c r="SFN6" s="5"/>
      <c r="SFO6" s="5"/>
      <c r="SFP6" s="5"/>
      <c r="SFQ6" s="5"/>
      <c r="SFR6" s="5"/>
      <c r="SFS6" s="5"/>
      <c r="SFT6" s="5"/>
      <c r="SFU6" s="5"/>
      <c r="SFV6" s="5"/>
      <c r="SFW6" s="5"/>
      <c r="SFX6" s="5"/>
      <c r="SFY6" s="5"/>
      <c r="SFZ6" s="5"/>
      <c r="SGA6" s="5"/>
      <c r="SGB6" s="5"/>
      <c r="SGC6" s="5"/>
      <c r="SGD6" s="5"/>
      <c r="SGE6" s="5"/>
      <c r="SGF6" s="5"/>
      <c r="SGG6" s="5"/>
      <c r="SGH6" s="5"/>
      <c r="SGI6" s="5"/>
      <c r="SGJ6" s="5"/>
      <c r="SGK6" s="5"/>
      <c r="SGL6" s="5"/>
      <c r="SGM6" s="5"/>
      <c r="SGN6" s="5"/>
      <c r="SGO6" s="5"/>
      <c r="SGP6" s="5"/>
      <c r="SGQ6" s="5"/>
      <c r="SGR6" s="5"/>
      <c r="SGS6" s="5"/>
      <c r="SGT6" s="5"/>
      <c r="SGU6" s="5"/>
      <c r="SGV6" s="5"/>
      <c r="SGW6" s="5"/>
      <c r="SGX6" s="5"/>
      <c r="SGY6" s="5"/>
      <c r="SGZ6" s="5"/>
      <c r="SHA6" s="5"/>
      <c r="SHB6" s="5"/>
      <c r="SHC6" s="5"/>
      <c r="SHD6" s="5"/>
      <c r="SHE6" s="5"/>
      <c r="SHF6" s="5"/>
      <c r="SHG6" s="5"/>
      <c r="SHH6" s="5"/>
      <c r="SHI6" s="5"/>
      <c r="SHJ6" s="5"/>
      <c r="SHK6" s="5"/>
      <c r="SHL6" s="5"/>
      <c r="SHM6" s="5"/>
      <c r="SHN6" s="5"/>
      <c r="SHO6" s="5"/>
      <c r="SHP6" s="5"/>
      <c r="SHQ6" s="5"/>
      <c r="SHR6" s="5"/>
      <c r="SHS6" s="5"/>
      <c r="SHT6" s="5"/>
      <c r="SHU6" s="5"/>
      <c r="SHV6" s="5"/>
      <c r="SHW6" s="5"/>
      <c r="SHX6" s="5"/>
      <c r="SHY6" s="5"/>
      <c r="SHZ6" s="5"/>
      <c r="SIA6" s="5"/>
      <c r="SIB6" s="5"/>
      <c r="SIC6" s="5"/>
      <c r="SID6" s="5"/>
      <c r="SIE6" s="5"/>
      <c r="SIF6" s="5"/>
      <c r="SIG6" s="5"/>
      <c r="SIH6" s="5"/>
      <c r="SII6" s="5"/>
      <c r="SIJ6" s="5"/>
      <c r="SIK6" s="5"/>
      <c r="SIL6" s="5"/>
      <c r="SIM6" s="5"/>
      <c r="SIN6" s="5"/>
      <c r="SIO6" s="5"/>
      <c r="SIP6" s="5"/>
      <c r="SIQ6" s="5"/>
      <c r="SIR6" s="5"/>
      <c r="SIS6" s="5"/>
      <c r="SIT6" s="5"/>
      <c r="SIU6" s="5"/>
      <c r="SIV6" s="5"/>
      <c r="SIW6" s="5"/>
      <c r="SIX6" s="5"/>
      <c r="SIY6" s="5"/>
      <c r="SIZ6" s="5"/>
      <c r="SJA6" s="5"/>
      <c r="SJB6" s="5"/>
      <c r="SJC6" s="5"/>
      <c r="SJD6" s="5"/>
      <c r="SJE6" s="5"/>
      <c r="SJF6" s="5"/>
      <c r="SJG6" s="5"/>
      <c r="SJH6" s="5"/>
      <c r="SJI6" s="5"/>
      <c r="SJJ6" s="5"/>
      <c r="SJK6" s="5"/>
      <c r="SJL6" s="5"/>
      <c r="SJM6" s="5"/>
      <c r="SJN6" s="5"/>
      <c r="SJO6" s="5"/>
      <c r="SJP6" s="5"/>
      <c r="SJQ6" s="5"/>
      <c r="SJR6" s="5"/>
      <c r="SJS6" s="5"/>
      <c r="SJT6" s="5"/>
      <c r="SJU6" s="5"/>
      <c r="SJV6" s="5"/>
      <c r="SJW6" s="5"/>
      <c r="SJX6" s="5"/>
      <c r="SJY6" s="5"/>
      <c r="SJZ6" s="5"/>
      <c r="SKA6" s="5"/>
      <c r="SKB6" s="5"/>
      <c r="SKC6" s="5"/>
      <c r="SKD6" s="5"/>
      <c r="SKE6" s="5"/>
      <c r="SKF6" s="5"/>
      <c r="SKG6" s="5"/>
      <c r="SKH6" s="5"/>
      <c r="SKI6" s="5"/>
      <c r="SKJ6" s="5"/>
      <c r="SKK6" s="5"/>
      <c r="SKL6" s="5"/>
      <c r="SKM6" s="5"/>
      <c r="SKN6" s="5"/>
      <c r="SKO6" s="5"/>
      <c r="SKP6" s="5"/>
      <c r="SKQ6" s="5"/>
      <c r="SKR6" s="5"/>
      <c r="SKS6" s="5"/>
      <c r="SKT6" s="5"/>
      <c r="SKU6" s="5"/>
      <c r="SKV6" s="5"/>
      <c r="SKW6" s="5"/>
      <c r="SKX6" s="5"/>
      <c r="SKY6" s="5"/>
      <c r="SKZ6" s="5"/>
      <c r="SLA6" s="5"/>
      <c r="SLB6" s="5"/>
      <c r="SLC6" s="5"/>
      <c r="SLD6" s="5"/>
      <c r="SLE6" s="5"/>
      <c r="SLF6" s="5"/>
      <c r="SLG6" s="5"/>
      <c r="SLH6" s="5"/>
      <c r="SLI6" s="5"/>
      <c r="SLJ6" s="5"/>
      <c r="SLK6" s="5"/>
      <c r="SLL6" s="5"/>
      <c r="SLM6" s="5"/>
      <c r="SLN6" s="5"/>
      <c r="SLO6" s="5"/>
      <c r="SLP6" s="5"/>
      <c r="SLQ6" s="5"/>
      <c r="SLR6" s="5"/>
      <c r="SLS6" s="5"/>
      <c r="SLT6" s="5"/>
      <c r="SLU6" s="5"/>
      <c r="SLV6" s="5"/>
      <c r="SLW6" s="5"/>
      <c r="SLX6" s="5"/>
      <c r="SLY6" s="5"/>
      <c r="SLZ6" s="5"/>
      <c r="SMA6" s="5"/>
      <c r="SMB6" s="5"/>
      <c r="SMC6" s="5"/>
      <c r="SMD6" s="5"/>
      <c r="SME6" s="5"/>
      <c r="SMF6" s="5"/>
      <c r="SMG6" s="5"/>
      <c r="SMH6" s="5"/>
      <c r="SMI6" s="5"/>
      <c r="SMJ6" s="5"/>
      <c r="SMK6" s="5"/>
      <c r="SML6" s="5"/>
      <c r="SMM6" s="5"/>
      <c r="SMN6" s="5"/>
      <c r="SMO6" s="5"/>
      <c r="SMP6" s="5"/>
      <c r="SMQ6" s="5"/>
      <c r="SMR6" s="5"/>
      <c r="SMS6" s="5"/>
      <c r="SMT6" s="5"/>
      <c r="SMU6" s="5"/>
      <c r="SMV6" s="5"/>
      <c r="SMW6" s="5"/>
      <c r="SMX6" s="5"/>
      <c r="SMY6" s="5"/>
      <c r="SMZ6" s="5"/>
      <c r="SNA6" s="5"/>
      <c r="SNB6" s="5"/>
      <c r="SNC6" s="5"/>
      <c r="SND6" s="5"/>
      <c r="SNE6" s="5"/>
      <c r="SNF6" s="5"/>
      <c r="SNG6" s="5"/>
      <c r="SNH6" s="5"/>
      <c r="SNI6" s="5"/>
      <c r="SNJ6" s="5"/>
      <c r="SNK6" s="5"/>
      <c r="SNL6" s="5"/>
      <c r="SNM6" s="5"/>
      <c r="SNN6" s="5"/>
      <c r="SNO6" s="5"/>
      <c r="SNP6" s="5"/>
      <c r="SNQ6" s="5"/>
      <c r="SNR6" s="5"/>
      <c r="SNS6" s="5"/>
      <c r="SNT6" s="5"/>
      <c r="SNU6" s="5"/>
      <c r="SNV6" s="5"/>
      <c r="SNW6" s="5"/>
      <c r="SNX6" s="5"/>
      <c r="SNY6" s="5"/>
      <c r="SNZ6" s="5"/>
      <c r="SOA6" s="5"/>
      <c r="SOB6" s="5"/>
      <c r="SOC6" s="5"/>
      <c r="SOD6" s="5"/>
      <c r="SOE6" s="5"/>
      <c r="SOF6" s="5"/>
      <c r="SOG6" s="5"/>
      <c r="SOH6" s="5"/>
      <c r="SOI6" s="5"/>
      <c r="SOJ6" s="5"/>
      <c r="SOK6" s="5"/>
      <c r="SOL6" s="5"/>
      <c r="SOM6" s="5"/>
      <c r="SON6" s="5"/>
      <c r="SOO6" s="5"/>
      <c r="SOP6" s="5"/>
      <c r="SOQ6" s="5"/>
      <c r="SOR6" s="5"/>
      <c r="SOS6" s="5"/>
      <c r="SOT6" s="5"/>
      <c r="SOU6" s="5"/>
      <c r="SOV6" s="5"/>
      <c r="SOW6" s="5"/>
      <c r="SOX6" s="5"/>
      <c r="SOY6" s="5"/>
      <c r="SOZ6" s="5"/>
      <c r="SPA6" s="5"/>
      <c r="SPB6" s="5"/>
      <c r="SPC6" s="5"/>
      <c r="SPD6" s="5"/>
      <c r="SPE6" s="5"/>
      <c r="SPF6" s="5"/>
      <c r="SPG6" s="5"/>
      <c r="SPH6" s="5"/>
      <c r="SPI6" s="5"/>
      <c r="SPJ6" s="5"/>
      <c r="SPK6" s="5"/>
      <c r="SPL6" s="5"/>
      <c r="SPM6" s="5"/>
      <c r="SPN6" s="5"/>
      <c r="SPO6" s="5"/>
      <c r="SPP6" s="5"/>
      <c r="SPQ6" s="5"/>
      <c r="SPR6" s="5"/>
      <c r="SPS6" s="5"/>
      <c r="SPT6" s="5"/>
      <c r="SPU6" s="5"/>
      <c r="SPV6" s="5"/>
      <c r="SPW6" s="5"/>
      <c r="SPX6" s="5"/>
      <c r="SPY6" s="5"/>
      <c r="SPZ6" s="5"/>
      <c r="SQA6" s="5"/>
      <c r="SQB6" s="5"/>
      <c r="SQC6" s="5"/>
      <c r="SQD6" s="5"/>
      <c r="SQE6" s="5"/>
      <c r="SQF6" s="5"/>
      <c r="SQG6" s="5"/>
      <c r="SQH6" s="5"/>
      <c r="SQI6" s="5"/>
      <c r="SQJ6" s="5"/>
      <c r="SQK6" s="5"/>
      <c r="SQL6" s="5"/>
      <c r="SQM6" s="5"/>
      <c r="SQN6" s="5"/>
      <c r="SQO6" s="5"/>
      <c r="SQP6" s="5"/>
      <c r="SQQ6" s="5"/>
      <c r="SQR6" s="5"/>
      <c r="SQS6" s="5"/>
      <c r="SQT6" s="5"/>
      <c r="SQU6" s="5"/>
      <c r="SQV6" s="5"/>
      <c r="SQW6" s="5"/>
      <c r="SQX6" s="5"/>
      <c r="SQY6" s="5"/>
      <c r="SQZ6" s="5"/>
      <c r="SRA6" s="5"/>
      <c r="SRB6" s="5"/>
      <c r="SRC6" s="5"/>
      <c r="SRD6" s="5"/>
      <c r="SRE6" s="5"/>
      <c r="SRF6" s="5"/>
      <c r="SRG6" s="5"/>
      <c r="SRH6" s="5"/>
      <c r="SRI6" s="5"/>
      <c r="SRJ6" s="5"/>
      <c r="SRK6" s="5"/>
      <c r="SRL6" s="5"/>
      <c r="SRM6" s="5"/>
      <c r="SRN6" s="5"/>
      <c r="SRO6" s="5"/>
      <c r="SRP6" s="5"/>
      <c r="SRQ6" s="5"/>
      <c r="SRR6" s="5"/>
      <c r="SRS6" s="5"/>
      <c r="SRT6" s="5"/>
      <c r="SRU6" s="5"/>
      <c r="SRV6" s="5"/>
      <c r="SRW6" s="5"/>
      <c r="SRX6" s="5"/>
      <c r="SRY6" s="5"/>
      <c r="SRZ6" s="5"/>
      <c r="SSA6" s="5"/>
      <c r="SSB6" s="5"/>
      <c r="SSC6" s="5"/>
      <c r="SSD6" s="5"/>
      <c r="SSE6" s="5"/>
      <c r="SSF6" s="5"/>
      <c r="SSG6" s="5"/>
      <c r="SSH6" s="5"/>
      <c r="SSI6" s="5"/>
      <c r="SSJ6" s="5"/>
      <c r="SSK6" s="5"/>
      <c r="SSL6" s="5"/>
      <c r="SSM6" s="5"/>
      <c r="SSN6" s="5"/>
      <c r="SSO6" s="5"/>
      <c r="SSP6" s="5"/>
      <c r="SSQ6" s="5"/>
      <c r="SSR6" s="5"/>
      <c r="SSS6" s="5"/>
      <c r="SST6" s="5"/>
      <c r="SSU6" s="5"/>
      <c r="SSV6" s="5"/>
      <c r="SSW6" s="5"/>
      <c r="SSX6" s="5"/>
      <c r="SSY6" s="5"/>
      <c r="SSZ6" s="5"/>
      <c r="STA6" s="5"/>
      <c r="STB6" s="5"/>
      <c r="STC6" s="5"/>
      <c r="STD6" s="5"/>
      <c r="STE6" s="5"/>
      <c r="STF6" s="5"/>
      <c r="STG6" s="5"/>
      <c r="STH6" s="5"/>
      <c r="STI6" s="5"/>
      <c r="STJ6" s="5"/>
      <c r="STK6" s="5"/>
      <c r="STL6" s="5"/>
      <c r="STM6" s="5"/>
      <c r="STN6" s="5"/>
      <c r="STO6" s="5"/>
      <c r="STP6" s="5"/>
      <c r="STQ6" s="5"/>
      <c r="STR6" s="5"/>
      <c r="STS6" s="5"/>
      <c r="STT6" s="5"/>
      <c r="STU6" s="5"/>
      <c r="STV6" s="5"/>
      <c r="STW6" s="5"/>
      <c r="STX6" s="5"/>
      <c r="STY6" s="5"/>
      <c r="STZ6" s="5"/>
      <c r="SUA6" s="5"/>
      <c r="SUB6" s="5"/>
      <c r="SUC6" s="5"/>
      <c r="SUD6" s="5"/>
      <c r="SUE6" s="5"/>
      <c r="SUF6" s="5"/>
      <c r="SUG6" s="5"/>
      <c r="SUH6" s="5"/>
      <c r="SUI6" s="5"/>
      <c r="SUJ6" s="5"/>
      <c r="SUK6" s="5"/>
      <c r="SUL6" s="5"/>
      <c r="SUM6" s="5"/>
      <c r="SUN6" s="5"/>
      <c r="SUO6" s="5"/>
      <c r="SUP6" s="5"/>
      <c r="SUQ6" s="5"/>
      <c r="SUR6" s="5"/>
      <c r="SUS6" s="5"/>
      <c r="SUT6" s="5"/>
      <c r="SUU6" s="5"/>
      <c r="SUV6" s="5"/>
      <c r="SUW6" s="5"/>
      <c r="SUX6" s="5"/>
      <c r="SUY6" s="5"/>
      <c r="SUZ6" s="5"/>
      <c r="SVA6" s="5"/>
      <c r="SVB6" s="5"/>
      <c r="SVC6" s="5"/>
      <c r="SVD6" s="5"/>
      <c r="SVE6" s="5"/>
      <c r="SVF6" s="5"/>
      <c r="SVG6" s="5"/>
      <c r="SVH6" s="5"/>
      <c r="SVI6" s="5"/>
      <c r="SVJ6" s="5"/>
      <c r="SVK6" s="5"/>
      <c r="SVL6" s="5"/>
      <c r="SVM6" s="5"/>
      <c r="SVN6" s="5"/>
      <c r="SVO6" s="5"/>
      <c r="SVP6" s="5"/>
      <c r="SVQ6" s="5"/>
      <c r="SVR6" s="5"/>
      <c r="SVS6" s="5"/>
      <c r="SVT6" s="5"/>
      <c r="SVU6" s="5"/>
      <c r="SVV6" s="5"/>
      <c r="SVW6" s="5"/>
      <c r="SVX6" s="5"/>
      <c r="SVY6" s="5"/>
      <c r="SVZ6" s="5"/>
      <c r="SWA6" s="5"/>
      <c r="SWB6" s="5"/>
      <c r="SWC6" s="5"/>
      <c r="SWD6" s="5"/>
      <c r="SWE6" s="5"/>
      <c r="SWF6" s="5"/>
      <c r="SWG6" s="5"/>
      <c r="SWH6" s="5"/>
      <c r="SWI6" s="5"/>
      <c r="SWJ6" s="5"/>
      <c r="SWK6" s="5"/>
      <c r="SWL6" s="5"/>
      <c r="SWM6" s="5"/>
      <c r="SWN6" s="5"/>
      <c r="SWO6" s="5"/>
      <c r="SWP6" s="5"/>
      <c r="SWQ6" s="5"/>
      <c r="SWR6" s="5"/>
      <c r="SWS6" s="5"/>
      <c r="SWT6" s="5"/>
      <c r="SWU6" s="5"/>
      <c r="SWV6" s="5"/>
      <c r="SWW6" s="5"/>
      <c r="SWX6" s="5"/>
      <c r="SWY6" s="5"/>
      <c r="SWZ6" s="5"/>
      <c r="SXA6" s="5"/>
      <c r="SXB6" s="5"/>
      <c r="SXC6" s="5"/>
      <c r="SXD6" s="5"/>
      <c r="SXE6" s="5"/>
      <c r="SXF6" s="5"/>
      <c r="SXG6" s="5"/>
      <c r="SXH6" s="5"/>
      <c r="SXI6" s="5"/>
      <c r="SXJ6" s="5"/>
      <c r="SXK6" s="5"/>
      <c r="SXL6" s="5"/>
      <c r="SXM6" s="5"/>
      <c r="SXN6" s="5"/>
      <c r="SXO6" s="5"/>
      <c r="SXP6" s="5"/>
      <c r="SXQ6" s="5"/>
      <c r="SXR6" s="5"/>
      <c r="SXS6" s="5"/>
      <c r="SXT6" s="5"/>
      <c r="SXU6" s="5"/>
      <c r="SXV6" s="5"/>
      <c r="SXW6" s="5"/>
      <c r="SXX6" s="5"/>
      <c r="SXY6" s="5"/>
      <c r="SXZ6" s="5"/>
      <c r="SYA6" s="5"/>
      <c r="SYB6" s="5"/>
      <c r="SYC6" s="5"/>
      <c r="SYD6" s="5"/>
      <c r="SYE6" s="5"/>
      <c r="SYF6" s="5"/>
      <c r="SYG6" s="5"/>
      <c r="SYH6" s="5"/>
      <c r="SYI6" s="5"/>
      <c r="SYJ6" s="5"/>
      <c r="SYK6" s="5"/>
      <c r="SYL6" s="5"/>
      <c r="SYM6" s="5"/>
      <c r="SYN6" s="5"/>
      <c r="SYO6" s="5"/>
      <c r="SYP6" s="5"/>
      <c r="SYQ6" s="5"/>
      <c r="SYR6" s="5"/>
      <c r="SYS6" s="5"/>
      <c r="SYT6" s="5"/>
      <c r="SYU6" s="5"/>
      <c r="SYV6" s="5"/>
      <c r="SYW6" s="5"/>
      <c r="SYX6" s="5"/>
      <c r="SYY6" s="5"/>
      <c r="SYZ6" s="5"/>
      <c r="SZA6" s="5"/>
      <c r="SZB6" s="5"/>
      <c r="SZC6" s="5"/>
      <c r="SZD6" s="5"/>
      <c r="SZE6" s="5"/>
      <c r="SZF6" s="5"/>
      <c r="SZG6" s="5"/>
      <c r="SZH6" s="5"/>
      <c r="SZI6" s="5"/>
      <c r="SZJ6" s="5"/>
      <c r="SZK6" s="5"/>
      <c r="SZL6" s="5"/>
      <c r="SZM6" s="5"/>
      <c r="SZN6" s="5"/>
      <c r="SZO6" s="5"/>
      <c r="SZP6" s="5"/>
      <c r="SZQ6" s="5"/>
      <c r="SZR6" s="5"/>
      <c r="SZS6" s="5"/>
      <c r="SZT6" s="5"/>
      <c r="SZU6" s="5"/>
      <c r="SZV6" s="5"/>
      <c r="SZW6" s="5"/>
      <c r="SZX6" s="5"/>
      <c r="SZY6" s="5"/>
      <c r="SZZ6" s="5"/>
      <c r="TAA6" s="5"/>
      <c r="TAB6" s="5"/>
      <c r="TAC6" s="5"/>
      <c r="TAD6" s="5"/>
      <c r="TAE6" s="5"/>
      <c r="TAF6" s="5"/>
      <c r="TAG6" s="5"/>
      <c r="TAH6" s="5"/>
      <c r="TAI6" s="5"/>
      <c r="TAJ6" s="5"/>
      <c r="TAK6" s="5"/>
      <c r="TAL6" s="5"/>
      <c r="TAM6" s="5"/>
      <c r="TAN6" s="5"/>
      <c r="TAO6" s="5"/>
      <c r="TAP6" s="5"/>
      <c r="TAQ6" s="5"/>
      <c r="TAR6" s="5"/>
      <c r="TAS6" s="5"/>
      <c r="TAT6" s="5"/>
      <c r="TAU6" s="5"/>
      <c r="TAV6" s="5"/>
      <c r="TAW6" s="5"/>
      <c r="TAX6" s="5"/>
      <c r="TAY6" s="5"/>
      <c r="TAZ6" s="5"/>
      <c r="TBA6" s="5"/>
      <c r="TBB6" s="5"/>
      <c r="TBC6" s="5"/>
      <c r="TBD6" s="5"/>
      <c r="TBE6" s="5"/>
      <c r="TBF6" s="5"/>
      <c r="TBG6" s="5"/>
      <c r="TBH6" s="5"/>
      <c r="TBI6" s="5"/>
      <c r="TBJ6" s="5"/>
      <c r="TBK6" s="5"/>
      <c r="TBL6" s="5"/>
      <c r="TBM6" s="5"/>
      <c r="TBN6" s="5"/>
      <c r="TBO6" s="5"/>
      <c r="TBP6" s="5"/>
      <c r="TBQ6" s="5"/>
      <c r="TBR6" s="5"/>
      <c r="TBS6" s="5"/>
      <c r="TBT6" s="5"/>
      <c r="TBU6" s="5"/>
      <c r="TBV6" s="5"/>
      <c r="TBW6" s="5"/>
      <c r="TBX6" s="5"/>
      <c r="TBY6" s="5"/>
      <c r="TBZ6" s="5"/>
      <c r="TCA6" s="5"/>
      <c r="TCB6" s="5"/>
      <c r="TCC6" s="5"/>
      <c r="TCD6" s="5"/>
      <c r="TCE6" s="5"/>
      <c r="TCF6" s="5"/>
      <c r="TCG6" s="5"/>
      <c r="TCH6" s="5"/>
      <c r="TCI6" s="5"/>
      <c r="TCJ6" s="5"/>
      <c r="TCK6" s="5"/>
      <c r="TCL6" s="5"/>
      <c r="TCM6" s="5"/>
      <c r="TCN6" s="5"/>
      <c r="TCO6" s="5"/>
      <c r="TCP6" s="5"/>
      <c r="TCQ6" s="5"/>
      <c r="TCR6" s="5"/>
      <c r="TCS6" s="5"/>
      <c r="TCT6" s="5"/>
      <c r="TCU6" s="5"/>
      <c r="TCV6" s="5"/>
      <c r="TCW6" s="5"/>
      <c r="TCX6" s="5"/>
      <c r="TCY6" s="5"/>
      <c r="TCZ6" s="5"/>
      <c r="TDA6" s="5"/>
      <c r="TDB6" s="5"/>
      <c r="TDC6" s="5"/>
      <c r="TDD6" s="5"/>
      <c r="TDE6" s="5"/>
      <c r="TDF6" s="5"/>
      <c r="TDG6" s="5"/>
      <c r="TDH6" s="5"/>
      <c r="TDI6" s="5"/>
      <c r="TDJ6" s="5"/>
      <c r="TDK6" s="5"/>
      <c r="TDL6" s="5"/>
      <c r="TDM6" s="5"/>
      <c r="TDN6" s="5"/>
      <c r="TDO6" s="5"/>
      <c r="TDP6" s="5"/>
      <c r="TDQ6" s="5"/>
      <c r="TDR6" s="5"/>
      <c r="TDS6" s="5"/>
      <c r="TDT6" s="5"/>
      <c r="TDU6" s="5"/>
      <c r="TDV6" s="5"/>
      <c r="TDW6" s="5"/>
      <c r="TDX6" s="5"/>
      <c r="TDY6" s="5"/>
      <c r="TDZ6" s="5"/>
      <c r="TEA6" s="5"/>
      <c r="TEB6" s="5"/>
      <c r="TEC6" s="5"/>
      <c r="TED6" s="5"/>
      <c r="TEE6" s="5"/>
      <c r="TEF6" s="5"/>
      <c r="TEG6" s="5"/>
      <c r="TEH6" s="5"/>
      <c r="TEI6" s="5"/>
      <c r="TEJ6" s="5"/>
      <c r="TEK6" s="5"/>
      <c r="TEL6" s="5"/>
      <c r="TEM6" s="5"/>
      <c r="TEN6" s="5"/>
      <c r="TEO6" s="5"/>
      <c r="TEP6" s="5"/>
      <c r="TEQ6" s="5"/>
      <c r="TER6" s="5"/>
      <c r="TES6" s="5"/>
      <c r="TET6" s="5"/>
      <c r="TEU6" s="5"/>
      <c r="TEV6" s="5"/>
      <c r="TEW6" s="5"/>
      <c r="TEX6" s="5"/>
      <c r="TEY6" s="5"/>
      <c r="TEZ6" s="5"/>
      <c r="TFA6" s="5"/>
      <c r="TFB6" s="5"/>
      <c r="TFC6" s="5"/>
      <c r="TFD6" s="5"/>
      <c r="TFE6" s="5"/>
      <c r="TFF6" s="5"/>
      <c r="TFG6" s="5"/>
      <c r="TFH6" s="5"/>
      <c r="TFI6" s="5"/>
      <c r="TFJ6" s="5"/>
      <c r="TFK6" s="5"/>
      <c r="TFL6" s="5"/>
      <c r="TFM6" s="5"/>
      <c r="TFN6" s="5"/>
      <c r="TFO6" s="5"/>
      <c r="TFP6" s="5"/>
      <c r="TFQ6" s="5"/>
      <c r="TFR6" s="5"/>
      <c r="TFS6" s="5"/>
      <c r="TFT6" s="5"/>
      <c r="TFU6" s="5"/>
      <c r="TFV6" s="5"/>
      <c r="TFW6" s="5"/>
      <c r="TFX6" s="5"/>
      <c r="TFY6" s="5"/>
      <c r="TFZ6" s="5"/>
      <c r="TGA6" s="5"/>
      <c r="TGB6" s="5"/>
      <c r="TGC6" s="5"/>
      <c r="TGD6" s="5"/>
      <c r="TGE6" s="5"/>
      <c r="TGF6" s="5"/>
      <c r="TGG6" s="5"/>
      <c r="TGH6" s="5"/>
      <c r="TGI6" s="5"/>
      <c r="TGJ6" s="5"/>
      <c r="TGK6" s="5"/>
      <c r="TGL6" s="5"/>
      <c r="TGM6" s="5"/>
      <c r="TGN6" s="5"/>
      <c r="TGO6" s="5"/>
      <c r="TGP6" s="5"/>
      <c r="TGQ6" s="5"/>
      <c r="TGR6" s="5"/>
      <c r="TGS6" s="5"/>
      <c r="TGT6" s="5"/>
      <c r="TGU6" s="5"/>
      <c r="TGV6" s="5"/>
      <c r="TGW6" s="5"/>
      <c r="TGX6" s="5"/>
      <c r="TGY6" s="5"/>
      <c r="TGZ6" s="5"/>
      <c r="THA6" s="5"/>
      <c r="THB6" s="5"/>
      <c r="THC6" s="5"/>
      <c r="THD6" s="5"/>
      <c r="THE6" s="5"/>
      <c r="THF6" s="5"/>
      <c r="THG6" s="5"/>
      <c r="THH6" s="5"/>
      <c r="THI6" s="5"/>
      <c r="THJ6" s="5"/>
      <c r="THK6" s="5"/>
      <c r="THL6" s="5"/>
      <c r="THM6" s="5"/>
      <c r="THN6" s="5"/>
      <c r="THO6" s="5"/>
      <c r="THP6" s="5"/>
      <c r="THQ6" s="5"/>
      <c r="THR6" s="5"/>
      <c r="THS6" s="5"/>
      <c r="THT6" s="5"/>
      <c r="THU6" s="5"/>
      <c r="THV6" s="5"/>
      <c r="THW6" s="5"/>
      <c r="THX6" s="5"/>
      <c r="THY6" s="5"/>
      <c r="THZ6" s="5"/>
      <c r="TIA6" s="5"/>
      <c r="TIB6" s="5"/>
      <c r="TIC6" s="5"/>
      <c r="TID6" s="5"/>
      <c r="TIE6" s="5"/>
      <c r="TIF6" s="5"/>
      <c r="TIG6" s="5"/>
      <c r="TIH6" s="5"/>
      <c r="TII6" s="5"/>
      <c r="TIJ6" s="5"/>
      <c r="TIK6" s="5"/>
      <c r="TIL6" s="5"/>
      <c r="TIM6" s="5"/>
      <c r="TIN6" s="5"/>
      <c r="TIO6" s="5"/>
      <c r="TIP6" s="5"/>
      <c r="TIQ6" s="5"/>
      <c r="TIR6" s="5"/>
      <c r="TIS6" s="5"/>
      <c r="TIT6" s="5"/>
      <c r="TIU6" s="5"/>
      <c r="TIV6" s="5"/>
      <c r="TIW6" s="5"/>
      <c r="TIX6" s="5"/>
      <c r="TIY6" s="5"/>
      <c r="TIZ6" s="5"/>
      <c r="TJA6" s="5"/>
      <c r="TJB6" s="5"/>
      <c r="TJC6" s="5"/>
      <c r="TJD6" s="5"/>
      <c r="TJE6" s="5"/>
      <c r="TJF6" s="5"/>
      <c r="TJG6" s="5"/>
      <c r="TJH6" s="5"/>
      <c r="TJI6" s="5"/>
      <c r="TJJ6" s="5"/>
      <c r="TJK6" s="5"/>
      <c r="TJL6" s="5"/>
      <c r="TJM6" s="5"/>
      <c r="TJN6" s="5"/>
      <c r="TJO6" s="5"/>
      <c r="TJP6" s="5"/>
      <c r="TJQ6" s="5"/>
      <c r="TJR6" s="5"/>
      <c r="TJS6" s="5"/>
      <c r="TJT6" s="5"/>
      <c r="TJU6" s="5"/>
      <c r="TJV6" s="5"/>
      <c r="TJW6" s="5"/>
      <c r="TJX6" s="5"/>
      <c r="TJY6" s="5"/>
      <c r="TJZ6" s="5"/>
      <c r="TKA6" s="5"/>
      <c r="TKB6" s="5"/>
      <c r="TKC6" s="5"/>
      <c r="TKD6" s="5"/>
      <c r="TKE6" s="5"/>
      <c r="TKF6" s="5"/>
      <c r="TKG6" s="5"/>
      <c r="TKH6" s="5"/>
      <c r="TKI6" s="5"/>
      <c r="TKJ6" s="5"/>
      <c r="TKK6" s="5"/>
      <c r="TKL6" s="5"/>
      <c r="TKM6" s="5"/>
      <c r="TKN6" s="5"/>
      <c r="TKO6" s="5"/>
      <c r="TKP6" s="5"/>
      <c r="TKQ6" s="5"/>
      <c r="TKR6" s="5"/>
      <c r="TKS6" s="5"/>
      <c r="TKT6" s="5"/>
      <c r="TKU6" s="5"/>
      <c r="TKV6" s="5"/>
      <c r="TKW6" s="5"/>
      <c r="TKX6" s="5"/>
      <c r="TKY6" s="5"/>
      <c r="TKZ6" s="5"/>
      <c r="TLA6" s="5"/>
      <c r="TLB6" s="5"/>
      <c r="TLC6" s="5"/>
      <c r="TLD6" s="5"/>
      <c r="TLE6" s="5"/>
      <c r="TLF6" s="5"/>
      <c r="TLG6" s="5"/>
      <c r="TLH6" s="5"/>
      <c r="TLI6" s="5"/>
      <c r="TLJ6" s="5"/>
      <c r="TLK6" s="5"/>
      <c r="TLL6" s="5"/>
      <c r="TLM6" s="5"/>
      <c r="TLN6" s="5"/>
      <c r="TLO6" s="5"/>
      <c r="TLP6" s="5"/>
      <c r="TLQ6" s="5"/>
      <c r="TLR6" s="5"/>
      <c r="TLS6" s="5"/>
      <c r="TLT6" s="5"/>
      <c r="TLU6" s="5"/>
      <c r="TLV6" s="5"/>
      <c r="TLW6" s="5"/>
      <c r="TLX6" s="5"/>
      <c r="TLY6" s="5"/>
      <c r="TLZ6" s="5"/>
      <c r="TMA6" s="5"/>
      <c r="TMB6" s="5"/>
      <c r="TMC6" s="5"/>
      <c r="TMD6" s="5"/>
      <c r="TME6" s="5"/>
      <c r="TMF6" s="5"/>
      <c r="TMG6" s="5"/>
      <c r="TMH6" s="5"/>
      <c r="TMI6" s="5"/>
      <c r="TMJ6" s="5"/>
      <c r="TMK6" s="5"/>
      <c r="TML6" s="5"/>
      <c r="TMM6" s="5"/>
      <c r="TMN6" s="5"/>
      <c r="TMO6" s="5"/>
      <c r="TMP6" s="5"/>
      <c r="TMQ6" s="5"/>
      <c r="TMR6" s="5"/>
      <c r="TMS6" s="5"/>
      <c r="TMT6" s="5"/>
      <c r="TMU6" s="5"/>
      <c r="TMV6" s="5"/>
      <c r="TMW6" s="5"/>
      <c r="TMX6" s="5"/>
      <c r="TMY6" s="5"/>
      <c r="TMZ6" s="5"/>
      <c r="TNA6" s="5"/>
      <c r="TNB6" s="5"/>
      <c r="TNC6" s="5"/>
      <c r="TND6" s="5"/>
      <c r="TNE6" s="5"/>
      <c r="TNF6" s="5"/>
      <c r="TNG6" s="5"/>
      <c r="TNH6" s="5"/>
      <c r="TNI6" s="5"/>
      <c r="TNJ6" s="5"/>
      <c r="TNK6" s="5"/>
      <c r="TNL6" s="5"/>
      <c r="TNM6" s="5"/>
      <c r="TNN6" s="5"/>
      <c r="TNO6" s="5"/>
      <c r="TNP6" s="5"/>
      <c r="TNQ6" s="5"/>
      <c r="TNR6" s="5"/>
      <c r="TNS6" s="5"/>
      <c r="TNT6" s="5"/>
      <c r="TNU6" s="5"/>
      <c r="TNV6" s="5"/>
      <c r="TNW6" s="5"/>
      <c r="TNX6" s="5"/>
      <c r="TNY6" s="5"/>
      <c r="TNZ6" s="5"/>
      <c r="TOA6" s="5"/>
      <c r="TOB6" s="5"/>
      <c r="TOC6" s="5"/>
      <c r="TOD6" s="5"/>
      <c r="TOE6" s="5"/>
      <c r="TOF6" s="5"/>
      <c r="TOG6" s="5"/>
      <c r="TOH6" s="5"/>
      <c r="TOI6" s="5"/>
      <c r="TOJ6" s="5"/>
      <c r="TOK6" s="5"/>
      <c r="TOL6" s="5"/>
      <c r="TOM6" s="5"/>
      <c r="TON6" s="5"/>
      <c r="TOO6" s="5"/>
      <c r="TOP6" s="5"/>
      <c r="TOQ6" s="5"/>
      <c r="TOR6" s="5"/>
      <c r="TOS6" s="5"/>
      <c r="TOT6" s="5"/>
      <c r="TOU6" s="5"/>
      <c r="TOV6" s="5"/>
      <c r="TOW6" s="5"/>
      <c r="TOX6" s="5"/>
      <c r="TOY6" s="5"/>
      <c r="TOZ6" s="5"/>
      <c r="TPA6" s="5"/>
      <c r="TPB6" s="5"/>
      <c r="TPC6" s="5"/>
      <c r="TPD6" s="5"/>
      <c r="TPE6" s="5"/>
      <c r="TPF6" s="5"/>
      <c r="TPG6" s="5"/>
      <c r="TPH6" s="5"/>
      <c r="TPI6" s="5"/>
      <c r="TPJ6" s="5"/>
      <c r="TPK6" s="5"/>
      <c r="TPL6" s="5"/>
      <c r="TPM6" s="5"/>
      <c r="TPN6" s="5"/>
      <c r="TPO6" s="5"/>
      <c r="TPP6" s="5"/>
      <c r="TPQ6" s="5"/>
      <c r="TPR6" s="5"/>
      <c r="TPS6" s="5"/>
      <c r="TPT6" s="5"/>
      <c r="TPU6" s="5"/>
      <c r="TPV6" s="5"/>
      <c r="TPW6" s="5"/>
      <c r="TPX6" s="5"/>
      <c r="TPY6" s="5"/>
      <c r="TPZ6" s="5"/>
      <c r="TQA6" s="5"/>
      <c r="TQB6" s="5"/>
      <c r="TQC6" s="5"/>
      <c r="TQD6" s="5"/>
      <c r="TQE6" s="5"/>
      <c r="TQF6" s="5"/>
      <c r="TQG6" s="5"/>
      <c r="TQH6" s="5"/>
      <c r="TQI6" s="5"/>
      <c r="TQJ6" s="5"/>
      <c r="TQK6" s="5"/>
      <c r="TQL6" s="5"/>
      <c r="TQM6" s="5"/>
      <c r="TQN6" s="5"/>
      <c r="TQO6" s="5"/>
      <c r="TQP6" s="5"/>
      <c r="TQQ6" s="5"/>
      <c r="TQR6" s="5"/>
      <c r="TQS6" s="5"/>
      <c r="TQT6" s="5"/>
      <c r="TQU6" s="5"/>
      <c r="TQV6" s="5"/>
      <c r="TQW6" s="5"/>
      <c r="TQX6" s="5"/>
      <c r="TQY6" s="5"/>
      <c r="TQZ6" s="5"/>
      <c r="TRA6" s="5"/>
      <c r="TRB6" s="5"/>
      <c r="TRC6" s="5"/>
      <c r="TRD6" s="5"/>
      <c r="TRE6" s="5"/>
      <c r="TRF6" s="5"/>
      <c r="TRG6" s="5"/>
      <c r="TRH6" s="5"/>
      <c r="TRI6" s="5"/>
      <c r="TRJ6" s="5"/>
      <c r="TRK6" s="5"/>
      <c r="TRL6" s="5"/>
      <c r="TRM6" s="5"/>
      <c r="TRN6" s="5"/>
      <c r="TRO6" s="5"/>
      <c r="TRP6" s="5"/>
      <c r="TRQ6" s="5"/>
      <c r="TRR6" s="5"/>
      <c r="TRS6" s="5"/>
      <c r="TRT6" s="5"/>
      <c r="TRU6" s="5"/>
      <c r="TRV6" s="5"/>
      <c r="TRW6" s="5"/>
      <c r="TRX6" s="5"/>
      <c r="TRY6" s="5"/>
      <c r="TRZ6" s="5"/>
      <c r="TSA6" s="5"/>
      <c r="TSB6" s="5"/>
      <c r="TSC6" s="5"/>
      <c r="TSD6" s="5"/>
      <c r="TSE6" s="5"/>
      <c r="TSF6" s="5"/>
      <c r="TSG6" s="5"/>
      <c r="TSH6" s="5"/>
      <c r="TSI6" s="5"/>
      <c r="TSJ6" s="5"/>
      <c r="TSK6" s="5"/>
      <c r="TSL6" s="5"/>
      <c r="TSM6" s="5"/>
      <c r="TSN6" s="5"/>
      <c r="TSO6" s="5"/>
      <c r="TSP6" s="5"/>
      <c r="TSQ6" s="5"/>
      <c r="TSR6" s="5"/>
      <c r="TSS6" s="5"/>
      <c r="TST6" s="5"/>
      <c r="TSU6" s="5"/>
      <c r="TSV6" s="5"/>
      <c r="TSW6" s="5"/>
      <c r="TSX6" s="5"/>
      <c r="TSY6" s="5"/>
      <c r="TSZ6" s="5"/>
      <c r="TTA6" s="5"/>
      <c r="TTB6" s="5"/>
      <c r="TTC6" s="5"/>
      <c r="TTD6" s="5"/>
      <c r="TTE6" s="5"/>
      <c r="TTF6" s="5"/>
      <c r="TTG6" s="5"/>
      <c r="TTH6" s="5"/>
      <c r="TTI6" s="5"/>
      <c r="TTJ6" s="5"/>
      <c r="TTK6" s="5"/>
      <c r="TTL6" s="5"/>
      <c r="TTM6" s="5"/>
      <c r="TTN6" s="5"/>
      <c r="TTO6" s="5"/>
      <c r="TTP6" s="5"/>
      <c r="TTQ6" s="5"/>
      <c r="TTR6" s="5"/>
      <c r="TTS6" s="5"/>
      <c r="TTT6" s="5"/>
      <c r="TTU6" s="5"/>
      <c r="TTV6" s="5"/>
      <c r="TTW6" s="5"/>
      <c r="TTX6" s="5"/>
      <c r="TTY6" s="5"/>
      <c r="TTZ6" s="5"/>
      <c r="TUA6" s="5"/>
      <c r="TUB6" s="5"/>
      <c r="TUC6" s="5"/>
      <c r="TUD6" s="5"/>
      <c r="TUE6" s="5"/>
      <c r="TUF6" s="5"/>
      <c r="TUG6" s="5"/>
      <c r="TUH6" s="5"/>
      <c r="TUI6" s="5"/>
      <c r="TUJ6" s="5"/>
      <c r="TUK6" s="5"/>
      <c r="TUL6" s="5"/>
      <c r="TUM6" s="5"/>
      <c r="TUN6" s="5"/>
      <c r="TUO6" s="5"/>
      <c r="TUP6" s="5"/>
      <c r="TUQ6" s="5"/>
      <c r="TUR6" s="5"/>
      <c r="TUS6" s="5"/>
      <c r="TUT6" s="5"/>
      <c r="TUU6" s="5"/>
      <c r="TUV6" s="5"/>
      <c r="TUW6" s="5"/>
      <c r="TUX6" s="5"/>
      <c r="TUY6" s="5"/>
      <c r="TUZ6" s="5"/>
      <c r="TVA6" s="5"/>
      <c r="TVB6" s="5"/>
      <c r="TVC6" s="5"/>
      <c r="TVD6" s="5"/>
      <c r="TVE6" s="5"/>
      <c r="TVF6" s="5"/>
      <c r="TVG6" s="5"/>
      <c r="TVH6" s="5"/>
      <c r="TVI6" s="5"/>
      <c r="TVJ6" s="5"/>
      <c r="TVK6" s="5"/>
      <c r="TVL6" s="5"/>
      <c r="TVM6" s="5"/>
      <c r="TVN6" s="5"/>
      <c r="TVO6" s="5"/>
      <c r="TVP6" s="5"/>
      <c r="TVQ6" s="5"/>
      <c r="TVR6" s="5"/>
      <c r="TVS6" s="5"/>
      <c r="TVT6" s="5"/>
      <c r="TVU6" s="5"/>
      <c r="TVV6" s="5"/>
      <c r="TVW6" s="5"/>
      <c r="TVX6" s="5"/>
      <c r="TVY6" s="5"/>
      <c r="TVZ6" s="5"/>
      <c r="TWA6" s="5"/>
      <c r="TWB6" s="5"/>
      <c r="TWC6" s="5"/>
      <c r="TWD6" s="5"/>
      <c r="TWE6" s="5"/>
      <c r="TWF6" s="5"/>
      <c r="TWG6" s="5"/>
      <c r="TWH6" s="5"/>
      <c r="TWI6" s="5"/>
      <c r="TWJ6" s="5"/>
      <c r="TWK6" s="5"/>
      <c r="TWL6" s="5"/>
      <c r="TWM6" s="5"/>
      <c r="TWN6" s="5"/>
      <c r="TWO6" s="5"/>
      <c r="TWP6" s="5"/>
      <c r="TWQ6" s="5"/>
      <c r="TWR6" s="5"/>
      <c r="TWS6" s="5"/>
      <c r="TWT6" s="5"/>
      <c r="TWU6" s="5"/>
      <c r="TWV6" s="5"/>
      <c r="TWW6" s="5"/>
      <c r="TWX6" s="5"/>
      <c r="TWY6" s="5"/>
      <c r="TWZ6" s="5"/>
      <c r="TXA6" s="5"/>
      <c r="TXB6" s="5"/>
      <c r="TXC6" s="5"/>
      <c r="TXD6" s="5"/>
      <c r="TXE6" s="5"/>
      <c r="TXF6" s="5"/>
      <c r="TXG6" s="5"/>
      <c r="TXH6" s="5"/>
      <c r="TXI6" s="5"/>
      <c r="TXJ6" s="5"/>
      <c r="TXK6" s="5"/>
      <c r="TXL6" s="5"/>
      <c r="TXM6" s="5"/>
      <c r="TXN6" s="5"/>
      <c r="TXO6" s="5"/>
      <c r="TXP6" s="5"/>
      <c r="TXQ6" s="5"/>
      <c r="TXR6" s="5"/>
      <c r="TXS6" s="5"/>
      <c r="TXT6" s="5"/>
      <c r="TXU6" s="5"/>
      <c r="TXV6" s="5"/>
      <c r="TXW6" s="5"/>
      <c r="TXX6" s="5"/>
      <c r="TXY6" s="5"/>
      <c r="TXZ6" s="5"/>
      <c r="TYA6" s="5"/>
      <c r="TYB6" s="5"/>
      <c r="TYC6" s="5"/>
      <c r="TYD6" s="5"/>
      <c r="TYE6" s="5"/>
      <c r="TYF6" s="5"/>
      <c r="TYG6" s="5"/>
      <c r="TYH6" s="5"/>
      <c r="TYI6" s="5"/>
      <c r="TYJ6" s="5"/>
      <c r="TYK6" s="5"/>
      <c r="TYL6" s="5"/>
      <c r="TYM6" s="5"/>
      <c r="TYN6" s="5"/>
      <c r="TYO6" s="5"/>
      <c r="TYP6" s="5"/>
      <c r="TYQ6" s="5"/>
      <c r="TYR6" s="5"/>
      <c r="TYS6" s="5"/>
      <c r="TYT6" s="5"/>
      <c r="TYU6" s="5"/>
      <c r="TYV6" s="5"/>
      <c r="TYW6" s="5"/>
      <c r="TYX6" s="5"/>
      <c r="TYY6" s="5"/>
      <c r="TYZ6" s="5"/>
      <c r="TZA6" s="5"/>
      <c r="TZB6" s="5"/>
      <c r="TZC6" s="5"/>
      <c r="TZD6" s="5"/>
      <c r="TZE6" s="5"/>
      <c r="TZF6" s="5"/>
      <c r="TZG6" s="5"/>
      <c r="TZH6" s="5"/>
      <c r="TZI6" s="5"/>
      <c r="TZJ6" s="5"/>
      <c r="TZK6" s="5"/>
      <c r="TZL6" s="5"/>
      <c r="TZM6" s="5"/>
      <c r="TZN6" s="5"/>
      <c r="TZO6" s="5"/>
      <c r="TZP6" s="5"/>
      <c r="TZQ6" s="5"/>
      <c r="TZR6" s="5"/>
      <c r="TZS6" s="5"/>
      <c r="TZT6" s="5"/>
      <c r="TZU6" s="5"/>
      <c r="TZV6" s="5"/>
      <c r="TZW6" s="5"/>
      <c r="TZX6" s="5"/>
      <c r="TZY6" s="5"/>
      <c r="TZZ6" s="5"/>
      <c r="UAA6" s="5"/>
      <c r="UAB6" s="5"/>
      <c r="UAC6" s="5"/>
      <c r="UAD6" s="5"/>
      <c r="UAE6" s="5"/>
      <c r="UAF6" s="5"/>
      <c r="UAG6" s="5"/>
      <c r="UAH6" s="5"/>
      <c r="UAI6" s="5"/>
      <c r="UAJ6" s="5"/>
      <c r="UAK6" s="5"/>
      <c r="UAL6" s="5"/>
      <c r="UAM6" s="5"/>
      <c r="UAN6" s="5"/>
      <c r="UAO6" s="5"/>
      <c r="UAP6" s="5"/>
      <c r="UAQ6" s="5"/>
      <c r="UAR6" s="5"/>
      <c r="UAS6" s="5"/>
      <c r="UAT6" s="5"/>
      <c r="UAU6" s="5"/>
      <c r="UAV6" s="5"/>
      <c r="UAW6" s="5"/>
      <c r="UAX6" s="5"/>
      <c r="UAY6" s="5"/>
      <c r="UAZ6" s="5"/>
      <c r="UBA6" s="5"/>
      <c r="UBB6" s="5"/>
      <c r="UBC6" s="5"/>
      <c r="UBD6" s="5"/>
      <c r="UBE6" s="5"/>
      <c r="UBF6" s="5"/>
      <c r="UBG6" s="5"/>
      <c r="UBH6" s="5"/>
      <c r="UBI6" s="5"/>
      <c r="UBJ6" s="5"/>
      <c r="UBK6" s="5"/>
      <c r="UBL6" s="5"/>
      <c r="UBM6" s="5"/>
      <c r="UBN6" s="5"/>
      <c r="UBO6" s="5"/>
      <c r="UBP6" s="5"/>
      <c r="UBQ6" s="5"/>
      <c r="UBR6" s="5"/>
      <c r="UBS6" s="5"/>
      <c r="UBT6" s="5"/>
      <c r="UBU6" s="5"/>
      <c r="UBV6" s="5"/>
      <c r="UBW6" s="5"/>
      <c r="UBX6" s="5"/>
      <c r="UBY6" s="5"/>
      <c r="UBZ6" s="5"/>
      <c r="UCA6" s="5"/>
      <c r="UCB6" s="5"/>
      <c r="UCC6" s="5"/>
      <c r="UCD6" s="5"/>
      <c r="UCE6" s="5"/>
      <c r="UCF6" s="5"/>
      <c r="UCG6" s="5"/>
      <c r="UCH6" s="5"/>
      <c r="UCI6" s="5"/>
      <c r="UCJ6" s="5"/>
      <c r="UCK6" s="5"/>
      <c r="UCL6" s="5"/>
      <c r="UCM6" s="5"/>
      <c r="UCN6" s="5"/>
      <c r="UCO6" s="5"/>
      <c r="UCP6" s="5"/>
      <c r="UCQ6" s="5"/>
      <c r="UCR6" s="5"/>
      <c r="UCS6" s="5"/>
      <c r="UCT6" s="5"/>
      <c r="UCU6" s="5"/>
      <c r="UCV6" s="5"/>
      <c r="UCW6" s="5"/>
      <c r="UCX6" s="5"/>
      <c r="UCY6" s="5"/>
      <c r="UCZ6" s="5"/>
      <c r="UDA6" s="5"/>
      <c r="UDB6" s="5"/>
      <c r="UDC6" s="5"/>
      <c r="UDD6" s="5"/>
      <c r="UDE6" s="5"/>
      <c r="UDF6" s="5"/>
      <c r="UDG6" s="5"/>
      <c r="UDH6" s="5"/>
      <c r="UDI6" s="5"/>
      <c r="UDJ6" s="5"/>
      <c r="UDK6" s="5"/>
      <c r="UDL6" s="5"/>
      <c r="UDM6" s="5"/>
      <c r="UDN6" s="5"/>
      <c r="UDO6" s="5"/>
      <c r="UDP6" s="5"/>
      <c r="UDQ6" s="5"/>
      <c r="UDR6" s="5"/>
      <c r="UDS6" s="5"/>
      <c r="UDT6" s="5"/>
      <c r="UDU6" s="5"/>
      <c r="UDV6" s="5"/>
      <c r="UDW6" s="5"/>
      <c r="UDX6" s="5"/>
      <c r="UDY6" s="5"/>
      <c r="UDZ6" s="5"/>
      <c r="UEA6" s="5"/>
      <c r="UEB6" s="5"/>
      <c r="UEC6" s="5"/>
      <c r="UED6" s="5"/>
      <c r="UEE6" s="5"/>
      <c r="UEF6" s="5"/>
      <c r="UEG6" s="5"/>
      <c r="UEH6" s="5"/>
      <c r="UEI6" s="5"/>
      <c r="UEJ6" s="5"/>
      <c r="UEK6" s="5"/>
      <c r="UEL6" s="5"/>
      <c r="UEM6" s="5"/>
      <c r="UEN6" s="5"/>
      <c r="UEO6" s="5"/>
      <c r="UEP6" s="5"/>
      <c r="UEQ6" s="5"/>
      <c r="UER6" s="5"/>
      <c r="UES6" s="5"/>
      <c r="UET6" s="5"/>
      <c r="UEU6" s="5"/>
      <c r="UEV6" s="5"/>
      <c r="UEW6" s="5"/>
      <c r="UEX6" s="5"/>
      <c r="UEY6" s="5"/>
      <c r="UEZ6" s="5"/>
      <c r="UFA6" s="5"/>
      <c r="UFB6" s="5"/>
      <c r="UFC6" s="5"/>
      <c r="UFD6" s="5"/>
      <c r="UFE6" s="5"/>
      <c r="UFF6" s="5"/>
      <c r="UFG6" s="5"/>
      <c r="UFH6" s="5"/>
      <c r="UFI6" s="5"/>
      <c r="UFJ6" s="5"/>
      <c r="UFK6" s="5"/>
      <c r="UFL6" s="5"/>
      <c r="UFM6" s="5"/>
      <c r="UFN6" s="5"/>
      <c r="UFO6" s="5"/>
      <c r="UFP6" s="5"/>
      <c r="UFQ6" s="5"/>
      <c r="UFR6" s="5"/>
      <c r="UFS6" s="5"/>
      <c r="UFT6" s="5"/>
      <c r="UFU6" s="5"/>
      <c r="UFV6" s="5"/>
      <c r="UFW6" s="5"/>
      <c r="UFX6" s="5"/>
      <c r="UFY6" s="5"/>
      <c r="UFZ6" s="5"/>
      <c r="UGA6" s="5"/>
      <c r="UGB6" s="5"/>
      <c r="UGC6" s="5"/>
      <c r="UGD6" s="5"/>
      <c r="UGE6" s="5"/>
      <c r="UGF6" s="5"/>
      <c r="UGG6" s="5"/>
      <c r="UGH6" s="5"/>
      <c r="UGI6" s="5"/>
      <c r="UGJ6" s="5"/>
      <c r="UGK6" s="5"/>
      <c r="UGL6" s="5"/>
      <c r="UGM6" s="5"/>
      <c r="UGN6" s="5"/>
      <c r="UGO6" s="5"/>
      <c r="UGP6" s="5"/>
      <c r="UGQ6" s="5"/>
      <c r="UGR6" s="5"/>
      <c r="UGS6" s="5"/>
      <c r="UGT6" s="5"/>
      <c r="UGU6" s="5"/>
      <c r="UGV6" s="5"/>
      <c r="UGW6" s="5"/>
      <c r="UGX6" s="5"/>
      <c r="UGY6" s="5"/>
      <c r="UGZ6" s="5"/>
      <c r="UHA6" s="5"/>
      <c r="UHB6" s="5"/>
      <c r="UHC6" s="5"/>
      <c r="UHD6" s="5"/>
      <c r="UHE6" s="5"/>
      <c r="UHF6" s="5"/>
      <c r="UHG6" s="5"/>
      <c r="UHH6" s="5"/>
      <c r="UHI6" s="5"/>
      <c r="UHJ6" s="5"/>
      <c r="UHK6" s="5"/>
      <c r="UHL6" s="5"/>
      <c r="UHM6" s="5"/>
      <c r="UHN6" s="5"/>
      <c r="UHO6" s="5"/>
      <c r="UHP6" s="5"/>
      <c r="UHQ6" s="5"/>
      <c r="UHR6" s="5"/>
      <c r="UHS6" s="5"/>
      <c r="UHT6" s="5"/>
      <c r="UHU6" s="5"/>
      <c r="UHV6" s="5"/>
      <c r="UHW6" s="5"/>
      <c r="UHX6" s="5"/>
      <c r="UHY6" s="5"/>
      <c r="UHZ6" s="5"/>
      <c r="UIA6" s="5"/>
      <c r="UIB6" s="5"/>
      <c r="UIC6" s="5"/>
      <c r="UID6" s="5"/>
      <c r="UIE6" s="5"/>
      <c r="UIF6" s="5"/>
      <c r="UIG6" s="5"/>
      <c r="UIH6" s="5"/>
      <c r="UII6" s="5"/>
      <c r="UIJ6" s="5"/>
      <c r="UIK6" s="5"/>
      <c r="UIL6" s="5"/>
      <c r="UIM6" s="5"/>
      <c r="UIN6" s="5"/>
      <c r="UIO6" s="5"/>
      <c r="UIP6" s="5"/>
      <c r="UIQ6" s="5"/>
      <c r="UIR6" s="5"/>
      <c r="UIS6" s="5"/>
      <c r="UIT6" s="5"/>
      <c r="UIU6" s="5"/>
      <c r="UIV6" s="5"/>
      <c r="UIW6" s="5"/>
      <c r="UIX6" s="5"/>
      <c r="UIY6" s="5"/>
      <c r="UIZ6" s="5"/>
      <c r="UJA6" s="5"/>
      <c r="UJB6" s="5"/>
      <c r="UJC6" s="5"/>
      <c r="UJD6" s="5"/>
      <c r="UJE6" s="5"/>
      <c r="UJF6" s="5"/>
      <c r="UJG6" s="5"/>
      <c r="UJH6" s="5"/>
      <c r="UJI6" s="5"/>
      <c r="UJJ6" s="5"/>
      <c r="UJK6" s="5"/>
      <c r="UJL6" s="5"/>
      <c r="UJM6" s="5"/>
      <c r="UJN6" s="5"/>
      <c r="UJO6" s="5"/>
      <c r="UJP6" s="5"/>
      <c r="UJQ6" s="5"/>
      <c r="UJR6" s="5"/>
      <c r="UJS6" s="5"/>
      <c r="UJT6" s="5"/>
      <c r="UJU6" s="5"/>
      <c r="UJV6" s="5"/>
      <c r="UJW6" s="5"/>
      <c r="UJX6" s="5"/>
      <c r="UJY6" s="5"/>
      <c r="UJZ6" s="5"/>
      <c r="UKA6" s="5"/>
      <c r="UKB6" s="5"/>
      <c r="UKC6" s="5"/>
      <c r="UKD6" s="5"/>
      <c r="UKE6" s="5"/>
      <c r="UKF6" s="5"/>
      <c r="UKG6" s="5"/>
      <c r="UKH6" s="5"/>
      <c r="UKI6" s="5"/>
      <c r="UKJ6" s="5"/>
      <c r="UKK6" s="5"/>
      <c r="UKL6" s="5"/>
      <c r="UKM6" s="5"/>
      <c r="UKN6" s="5"/>
      <c r="UKO6" s="5"/>
      <c r="UKP6" s="5"/>
      <c r="UKQ6" s="5"/>
      <c r="UKR6" s="5"/>
      <c r="UKS6" s="5"/>
      <c r="UKT6" s="5"/>
      <c r="UKU6" s="5"/>
      <c r="UKV6" s="5"/>
      <c r="UKW6" s="5"/>
      <c r="UKX6" s="5"/>
      <c r="UKY6" s="5"/>
      <c r="UKZ6" s="5"/>
      <c r="ULA6" s="5"/>
      <c r="ULB6" s="5"/>
      <c r="ULC6" s="5"/>
      <c r="ULD6" s="5"/>
      <c r="ULE6" s="5"/>
      <c r="ULF6" s="5"/>
      <c r="ULG6" s="5"/>
      <c r="ULH6" s="5"/>
      <c r="ULI6" s="5"/>
      <c r="ULJ6" s="5"/>
      <c r="ULK6" s="5"/>
      <c r="ULL6" s="5"/>
      <c r="ULM6" s="5"/>
      <c r="ULN6" s="5"/>
      <c r="ULO6" s="5"/>
      <c r="ULP6" s="5"/>
      <c r="ULQ6" s="5"/>
      <c r="ULR6" s="5"/>
      <c r="ULS6" s="5"/>
      <c r="ULT6" s="5"/>
      <c r="ULU6" s="5"/>
      <c r="ULV6" s="5"/>
      <c r="ULW6" s="5"/>
      <c r="ULX6" s="5"/>
      <c r="ULY6" s="5"/>
      <c r="ULZ6" s="5"/>
      <c r="UMA6" s="5"/>
      <c r="UMB6" s="5"/>
      <c r="UMC6" s="5"/>
      <c r="UMD6" s="5"/>
      <c r="UME6" s="5"/>
      <c r="UMF6" s="5"/>
      <c r="UMG6" s="5"/>
      <c r="UMH6" s="5"/>
      <c r="UMI6" s="5"/>
      <c r="UMJ6" s="5"/>
      <c r="UMK6" s="5"/>
      <c r="UML6" s="5"/>
      <c r="UMM6" s="5"/>
      <c r="UMN6" s="5"/>
      <c r="UMO6" s="5"/>
      <c r="UMP6" s="5"/>
      <c r="UMQ6" s="5"/>
      <c r="UMR6" s="5"/>
      <c r="UMS6" s="5"/>
      <c r="UMT6" s="5"/>
      <c r="UMU6" s="5"/>
      <c r="UMV6" s="5"/>
      <c r="UMW6" s="5"/>
      <c r="UMX6" s="5"/>
      <c r="UMY6" s="5"/>
      <c r="UMZ6" s="5"/>
      <c r="UNA6" s="5"/>
      <c r="UNB6" s="5"/>
      <c r="UNC6" s="5"/>
      <c r="UND6" s="5"/>
      <c r="UNE6" s="5"/>
      <c r="UNF6" s="5"/>
      <c r="UNG6" s="5"/>
      <c r="UNH6" s="5"/>
      <c r="UNI6" s="5"/>
      <c r="UNJ6" s="5"/>
      <c r="UNK6" s="5"/>
      <c r="UNL6" s="5"/>
      <c r="UNM6" s="5"/>
      <c r="UNN6" s="5"/>
      <c r="UNO6" s="5"/>
      <c r="UNP6" s="5"/>
      <c r="UNQ6" s="5"/>
      <c r="UNR6" s="5"/>
      <c r="UNS6" s="5"/>
      <c r="UNT6" s="5"/>
      <c r="UNU6" s="5"/>
      <c r="UNV6" s="5"/>
      <c r="UNW6" s="5"/>
      <c r="UNX6" s="5"/>
      <c r="UNY6" s="5"/>
      <c r="UNZ6" s="5"/>
      <c r="UOA6" s="5"/>
      <c r="UOB6" s="5"/>
      <c r="UOC6" s="5"/>
      <c r="UOD6" s="5"/>
      <c r="UOE6" s="5"/>
      <c r="UOF6" s="5"/>
      <c r="UOG6" s="5"/>
      <c r="UOH6" s="5"/>
      <c r="UOI6" s="5"/>
      <c r="UOJ6" s="5"/>
      <c r="UOK6" s="5"/>
      <c r="UOL6" s="5"/>
      <c r="UOM6" s="5"/>
      <c r="UON6" s="5"/>
      <c r="UOO6" s="5"/>
      <c r="UOP6" s="5"/>
      <c r="UOQ6" s="5"/>
      <c r="UOR6" s="5"/>
      <c r="UOS6" s="5"/>
      <c r="UOT6" s="5"/>
      <c r="UOU6" s="5"/>
      <c r="UOV6" s="5"/>
      <c r="UOW6" s="5"/>
      <c r="UOX6" s="5"/>
      <c r="UOY6" s="5"/>
      <c r="UOZ6" s="5"/>
      <c r="UPA6" s="5"/>
      <c r="UPB6" s="5"/>
      <c r="UPC6" s="5"/>
      <c r="UPD6" s="5"/>
      <c r="UPE6" s="5"/>
      <c r="UPF6" s="5"/>
      <c r="UPG6" s="5"/>
      <c r="UPH6" s="5"/>
      <c r="UPI6" s="5"/>
      <c r="UPJ6" s="5"/>
      <c r="UPK6" s="5"/>
      <c r="UPL6" s="5"/>
      <c r="UPM6" s="5"/>
      <c r="UPN6" s="5"/>
      <c r="UPO6" s="5"/>
      <c r="UPP6" s="5"/>
      <c r="UPQ6" s="5"/>
      <c r="UPR6" s="5"/>
      <c r="UPS6" s="5"/>
      <c r="UPT6" s="5"/>
      <c r="UPU6" s="5"/>
      <c r="UPV6" s="5"/>
      <c r="UPW6" s="5"/>
      <c r="UPX6" s="5"/>
      <c r="UPY6" s="5"/>
      <c r="UPZ6" s="5"/>
      <c r="UQA6" s="5"/>
      <c r="UQB6" s="5"/>
      <c r="UQC6" s="5"/>
      <c r="UQD6" s="5"/>
      <c r="UQE6" s="5"/>
      <c r="UQF6" s="5"/>
      <c r="UQG6" s="5"/>
      <c r="UQH6" s="5"/>
      <c r="UQI6" s="5"/>
      <c r="UQJ6" s="5"/>
      <c r="UQK6" s="5"/>
      <c r="UQL6" s="5"/>
      <c r="UQM6" s="5"/>
      <c r="UQN6" s="5"/>
      <c r="UQO6" s="5"/>
      <c r="UQP6" s="5"/>
      <c r="UQQ6" s="5"/>
      <c r="UQR6" s="5"/>
      <c r="UQS6" s="5"/>
      <c r="UQT6" s="5"/>
      <c r="UQU6" s="5"/>
      <c r="UQV6" s="5"/>
      <c r="UQW6" s="5"/>
      <c r="UQX6" s="5"/>
      <c r="UQY6" s="5"/>
      <c r="UQZ6" s="5"/>
      <c r="URA6" s="5"/>
      <c r="URB6" s="5"/>
      <c r="URC6" s="5"/>
      <c r="URD6" s="5"/>
      <c r="URE6" s="5"/>
      <c r="URF6" s="5"/>
      <c r="URG6" s="5"/>
      <c r="URH6" s="5"/>
      <c r="URI6" s="5"/>
      <c r="URJ6" s="5"/>
      <c r="URK6" s="5"/>
      <c r="URL6" s="5"/>
      <c r="URM6" s="5"/>
      <c r="URN6" s="5"/>
      <c r="URO6" s="5"/>
      <c r="URP6" s="5"/>
      <c r="URQ6" s="5"/>
      <c r="URR6" s="5"/>
      <c r="URS6" s="5"/>
      <c r="URT6" s="5"/>
      <c r="URU6" s="5"/>
      <c r="URV6" s="5"/>
      <c r="URW6" s="5"/>
      <c r="URX6" s="5"/>
      <c r="URY6" s="5"/>
      <c r="URZ6" s="5"/>
      <c r="USA6" s="5"/>
      <c r="USB6" s="5"/>
      <c r="USC6" s="5"/>
      <c r="USD6" s="5"/>
      <c r="USE6" s="5"/>
      <c r="USF6" s="5"/>
      <c r="USG6" s="5"/>
      <c r="USH6" s="5"/>
      <c r="USI6" s="5"/>
      <c r="USJ6" s="5"/>
      <c r="USK6" s="5"/>
      <c r="USL6" s="5"/>
      <c r="USM6" s="5"/>
      <c r="USN6" s="5"/>
      <c r="USO6" s="5"/>
      <c r="USP6" s="5"/>
      <c r="USQ6" s="5"/>
      <c r="USR6" s="5"/>
      <c r="USS6" s="5"/>
      <c r="UST6" s="5"/>
      <c r="USU6" s="5"/>
      <c r="USV6" s="5"/>
      <c r="USW6" s="5"/>
      <c r="USX6" s="5"/>
      <c r="USY6" s="5"/>
      <c r="USZ6" s="5"/>
      <c r="UTA6" s="5"/>
      <c r="UTB6" s="5"/>
      <c r="UTC6" s="5"/>
      <c r="UTD6" s="5"/>
      <c r="UTE6" s="5"/>
      <c r="UTF6" s="5"/>
      <c r="UTG6" s="5"/>
      <c r="UTH6" s="5"/>
      <c r="UTI6" s="5"/>
      <c r="UTJ6" s="5"/>
      <c r="UTK6" s="5"/>
      <c r="UTL6" s="5"/>
      <c r="UTM6" s="5"/>
      <c r="UTN6" s="5"/>
      <c r="UTO6" s="5"/>
      <c r="UTP6" s="5"/>
      <c r="UTQ6" s="5"/>
      <c r="UTR6" s="5"/>
      <c r="UTS6" s="5"/>
      <c r="UTT6" s="5"/>
      <c r="UTU6" s="5"/>
      <c r="UTV6" s="5"/>
      <c r="UTW6" s="5"/>
      <c r="UTX6" s="5"/>
      <c r="UTY6" s="5"/>
      <c r="UTZ6" s="5"/>
      <c r="UUA6" s="5"/>
      <c r="UUB6" s="5"/>
      <c r="UUC6" s="5"/>
      <c r="UUD6" s="5"/>
      <c r="UUE6" s="5"/>
      <c r="UUF6" s="5"/>
      <c r="UUG6" s="5"/>
      <c r="UUH6" s="5"/>
      <c r="UUI6" s="5"/>
      <c r="UUJ6" s="5"/>
      <c r="UUK6" s="5"/>
      <c r="UUL6" s="5"/>
      <c r="UUM6" s="5"/>
      <c r="UUN6" s="5"/>
      <c r="UUO6" s="5"/>
      <c r="UUP6" s="5"/>
      <c r="UUQ6" s="5"/>
      <c r="UUR6" s="5"/>
      <c r="UUS6" s="5"/>
      <c r="UUT6" s="5"/>
      <c r="UUU6" s="5"/>
      <c r="UUV6" s="5"/>
      <c r="UUW6" s="5"/>
      <c r="UUX6" s="5"/>
      <c r="UUY6" s="5"/>
      <c r="UUZ6" s="5"/>
      <c r="UVA6" s="5"/>
      <c r="UVB6" s="5"/>
      <c r="UVC6" s="5"/>
      <c r="UVD6" s="5"/>
      <c r="UVE6" s="5"/>
      <c r="UVF6" s="5"/>
      <c r="UVG6" s="5"/>
      <c r="UVH6" s="5"/>
      <c r="UVI6" s="5"/>
      <c r="UVJ6" s="5"/>
      <c r="UVK6" s="5"/>
      <c r="UVL6" s="5"/>
      <c r="UVM6" s="5"/>
      <c r="UVN6" s="5"/>
      <c r="UVO6" s="5"/>
      <c r="UVP6" s="5"/>
      <c r="UVQ6" s="5"/>
      <c r="UVR6" s="5"/>
      <c r="UVS6" s="5"/>
      <c r="UVT6" s="5"/>
      <c r="UVU6" s="5"/>
      <c r="UVV6" s="5"/>
      <c r="UVW6" s="5"/>
      <c r="UVX6" s="5"/>
      <c r="UVY6" s="5"/>
      <c r="UVZ6" s="5"/>
      <c r="UWA6" s="5"/>
      <c r="UWB6" s="5"/>
      <c r="UWC6" s="5"/>
      <c r="UWD6" s="5"/>
      <c r="UWE6" s="5"/>
      <c r="UWF6" s="5"/>
      <c r="UWG6" s="5"/>
      <c r="UWH6" s="5"/>
      <c r="UWI6" s="5"/>
      <c r="UWJ6" s="5"/>
      <c r="UWK6" s="5"/>
      <c r="UWL6" s="5"/>
      <c r="UWM6" s="5"/>
      <c r="UWN6" s="5"/>
      <c r="UWO6" s="5"/>
      <c r="UWP6" s="5"/>
      <c r="UWQ6" s="5"/>
      <c r="UWR6" s="5"/>
      <c r="UWS6" s="5"/>
      <c r="UWT6" s="5"/>
      <c r="UWU6" s="5"/>
      <c r="UWV6" s="5"/>
      <c r="UWW6" s="5"/>
      <c r="UWX6" s="5"/>
      <c r="UWY6" s="5"/>
      <c r="UWZ6" s="5"/>
      <c r="UXA6" s="5"/>
      <c r="UXB6" s="5"/>
      <c r="UXC6" s="5"/>
      <c r="UXD6" s="5"/>
      <c r="UXE6" s="5"/>
      <c r="UXF6" s="5"/>
      <c r="UXG6" s="5"/>
      <c r="UXH6" s="5"/>
      <c r="UXI6" s="5"/>
      <c r="UXJ6" s="5"/>
      <c r="UXK6" s="5"/>
      <c r="UXL6" s="5"/>
      <c r="UXM6" s="5"/>
      <c r="UXN6" s="5"/>
      <c r="UXO6" s="5"/>
      <c r="UXP6" s="5"/>
      <c r="UXQ6" s="5"/>
      <c r="UXR6" s="5"/>
      <c r="UXS6" s="5"/>
      <c r="UXT6" s="5"/>
      <c r="UXU6" s="5"/>
      <c r="UXV6" s="5"/>
      <c r="UXW6" s="5"/>
      <c r="UXX6" s="5"/>
      <c r="UXY6" s="5"/>
      <c r="UXZ6" s="5"/>
      <c r="UYA6" s="5"/>
      <c r="UYB6" s="5"/>
      <c r="UYC6" s="5"/>
      <c r="UYD6" s="5"/>
      <c r="UYE6" s="5"/>
      <c r="UYF6" s="5"/>
      <c r="UYG6" s="5"/>
      <c r="UYH6" s="5"/>
      <c r="UYI6" s="5"/>
      <c r="UYJ6" s="5"/>
      <c r="UYK6" s="5"/>
      <c r="UYL6" s="5"/>
      <c r="UYM6" s="5"/>
      <c r="UYN6" s="5"/>
      <c r="UYO6" s="5"/>
      <c r="UYP6" s="5"/>
      <c r="UYQ6" s="5"/>
      <c r="UYR6" s="5"/>
      <c r="UYS6" s="5"/>
      <c r="UYT6" s="5"/>
      <c r="UYU6" s="5"/>
      <c r="UYV6" s="5"/>
      <c r="UYW6" s="5"/>
      <c r="UYX6" s="5"/>
      <c r="UYY6" s="5"/>
      <c r="UYZ6" s="5"/>
      <c r="UZA6" s="5"/>
      <c r="UZB6" s="5"/>
      <c r="UZC6" s="5"/>
      <c r="UZD6" s="5"/>
      <c r="UZE6" s="5"/>
      <c r="UZF6" s="5"/>
      <c r="UZG6" s="5"/>
      <c r="UZH6" s="5"/>
      <c r="UZI6" s="5"/>
      <c r="UZJ6" s="5"/>
      <c r="UZK6" s="5"/>
      <c r="UZL6" s="5"/>
      <c r="UZM6" s="5"/>
      <c r="UZN6" s="5"/>
      <c r="UZO6" s="5"/>
      <c r="UZP6" s="5"/>
      <c r="UZQ6" s="5"/>
      <c r="UZR6" s="5"/>
      <c r="UZS6" s="5"/>
      <c r="UZT6" s="5"/>
      <c r="UZU6" s="5"/>
      <c r="UZV6" s="5"/>
      <c r="UZW6" s="5"/>
      <c r="UZX6" s="5"/>
      <c r="UZY6" s="5"/>
      <c r="UZZ6" s="5"/>
      <c r="VAA6" s="5"/>
      <c r="VAB6" s="5"/>
      <c r="VAC6" s="5"/>
      <c r="VAD6" s="5"/>
      <c r="VAE6" s="5"/>
      <c r="VAF6" s="5"/>
      <c r="VAG6" s="5"/>
      <c r="VAH6" s="5"/>
      <c r="VAI6" s="5"/>
      <c r="VAJ6" s="5"/>
      <c r="VAK6" s="5"/>
      <c r="VAL6" s="5"/>
      <c r="VAM6" s="5"/>
      <c r="VAN6" s="5"/>
      <c r="VAO6" s="5"/>
      <c r="VAP6" s="5"/>
      <c r="VAQ6" s="5"/>
      <c r="VAR6" s="5"/>
      <c r="VAS6" s="5"/>
      <c r="VAT6" s="5"/>
      <c r="VAU6" s="5"/>
      <c r="VAV6" s="5"/>
      <c r="VAW6" s="5"/>
      <c r="VAX6" s="5"/>
      <c r="VAY6" s="5"/>
      <c r="VAZ6" s="5"/>
      <c r="VBA6" s="5"/>
      <c r="VBB6" s="5"/>
      <c r="VBC6" s="5"/>
      <c r="VBD6" s="5"/>
      <c r="VBE6" s="5"/>
      <c r="VBF6" s="5"/>
      <c r="VBG6" s="5"/>
      <c r="VBH6" s="5"/>
      <c r="VBI6" s="5"/>
      <c r="VBJ6" s="5"/>
      <c r="VBK6" s="5"/>
      <c r="VBL6" s="5"/>
      <c r="VBM6" s="5"/>
      <c r="VBN6" s="5"/>
      <c r="VBO6" s="5"/>
      <c r="VBP6" s="5"/>
      <c r="VBQ6" s="5"/>
      <c r="VBR6" s="5"/>
      <c r="VBS6" s="5"/>
      <c r="VBT6" s="5"/>
      <c r="VBU6" s="5"/>
      <c r="VBV6" s="5"/>
      <c r="VBW6" s="5"/>
      <c r="VBX6" s="5"/>
      <c r="VBY6" s="5"/>
      <c r="VBZ6" s="5"/>
      <c r="VCA6" s="5"/>
      <c r="VCB6" s="5"/>
      <c r="VCC6" s="5"/>
      <c r="VCD6" s="5"/>
      <c r="VCE6" s="5"/>
      <c r="VCF6" s="5"/>
      <c r="VCG6" s="5"/>
      <c r="VCH6" s="5"/>
      <c r="VCI6" s="5"/>
      <c r="VCJ6" s="5"/>
      <c r="VCK6" s="5"/>
      <c r="VCL6" s="5"/>
      <c r="VCM6" s="5"/>
      <c r="VCN6" s="5"/>
      <c r="VCO6" s="5"/>
      <c r="VCP6" s="5"/>
      <c r="VCQ6" s="5"/>
      <c r="VCR6" s="5"/>
      <c r="VCS6" s="5"/>
      <c r="VCT6" s="5"/>
      <c r="VCU6" s="5"/>
      <c r="VCV6" s="5"/>
      <c r="VCW6" s="5"/>
      <c r="VCX6" s="5"/>
      <c r="VCY6" s="5"/>
      <c r="VCZ6" s="5"/>
      <c r="VDA6" s="5"/>
      <c r="VDB6" s="5"/>
      <c r="VDC6" s="5"/>
      <c r="VDD6" s="5"/>
      <c r="VDE6" s="5"/>
      <c r="VDF6" s="5"/>
      <c r="VDG6" s="5"/>
      <c r="VDH6" s="5"/>
      <c r="VDI6" s="5"/>
      <c r="VDJ6" s="5"/>
      <c r="VDK6" s="5"/>
      <c r="VDL6" s="5"/>
      <c r="VDM6" s="5"/>
      <c r="VDN6" s="5"/>
      <c r="VDO6" s="5"/>
      <c r="VDP6" s="5"/>
      <c r="VDQ6" s="5"/>
      <c r="VDR6" s="5"/>
      <c r="VDS6" s="5"/>
      <c r="VDT6" s="5"/>
      <c r="VDU6" s="5"/>
      <c r="VDV6" s="5"/>
      <c r="VDW6" s="5"/>
      <c r="VDX6" s="5"/>
      <c r="VDY6" s="5"/>
      <c r="VDZ6" s="5"/>
      <c r="VEA6" s="5"/>
      <c r="VEB6" s="5"/>
      <c r="VEC6" s="5"/>
      <c r="VED6" s="5"/>
      <c r="VEE6" s="5"/>
      <c r="VEF6" s="5"/>
      <c r="VEG6" s="5"/>
      <c r="VEH6" s="5"/>
      <c r="VEI6" s="5"/>
      <c r="VEJ6" s="5"/>
      <c r="VEK6" s="5"/>
      <c r="VEL6" s="5"/>
      <c r="VEM6" s="5"/>
      <c r="VEN6" s="5"/>
      <c r="VEO6" s="5"/>
      <c r="VEP6" s="5"/>
      <c r="VEQ6" s="5"/>
      <c r="VER6" s="5"/>
      <c r="VES6" s="5"/>
      <c r="VET6" s="5"/>
      <c r="VEU6" s="5"/>
      <c r="VEV6" s="5"/>
      <c r="VEW6" s="5"/>
      <c r="VEX6" s="5"/>
      <c r="VEY6" s="5"/>
      <c r="VEZ6" s="5"/>
      <c r="VFA6" s="5"/>
      <c r="VFB6" s="5"/>
      <c r="VFC6" s="5"/>
      <c r="VFD6" s="5"/>
      <c r="VFE6" s="5"/>
      <c r="VFF6" s="5"/>
      <c r="VFG6" s="5"/>
      <c r="VFH6" s="5"/>
      <c r="VFI6" s="5"/>
      <c r="VFJ6" s="5"/>
      <c r="VFK6" s="5"/>
      <c r="VFL6" s="5"/>
      <c r="VFM6" s="5"/>
      <c r="VFN6" s="5"/>
      <c r="VFO6" s="5"/>
      <c r="VFP6" s="5"/>
      <c r="VFQ6" s="5"/>
      <c r="VFR6" s="5"/>
      <c r="VFS6" s="5"/>
      <c r="VFT6" s="5"/>
      <c r="VFU6" s="5"/>
      <c r="VFV6" s="5"/>
      <c r="VFW6" s="5"/>
      <c r="VFX6" s="5"/>
      <c r="VFY6" s="5"/>
      <c r="VFZ6" s="5"/>
      <c r="VGA6" s="5"/>
      <c r="VGB6" s="5"/>
      <c r="VGC6" s="5"/>
      <c r="VGD6" s="5"/>
      <c r="VGE6" s="5"/>
      <c r="VGF6" s="5"/>
      <c r="VGG6" s="5"/>
      <c r="VGH6" s="5"/>
      <c r="VGI6" s="5"/>
      <c r="VGJ6" s="5"/>
      <c r="VGK6" s="5"/>
      <c r="VGL6" s="5"/>
      <c r="VGM6" s="5"/>
      <c r="VGN6" s="5"/>
      <c r="VGO6" s="5"/>
      <c r="VGP6" s="5"/>
      <c r="VGQ6" s="5"/>
      <c r="VGR6" s="5"/>
      <c r="VGS6" s="5"/>
      <c r="VGT6" s="5"/>
      <c r="VGU6" s="5"/>
      <c r="VGV6" s="5"/>
      <c r="VGW6" s="5"/>
      <c r="VGX6" s="5"/>
      <c r="VGY6" s="5"/>
      <c r="VGZ6" s="5"/>
      <c r="VHA6" s="5"/>
      <c r="VHB6" s="5"/>
      <c r="VHC6" s="5"/>
      <c r="VHD6" s="5"/>
      <c r="VHE6" s="5"/>
      <c r="VHF6" s="5"/>
      <c r="VHG6" s="5"/>
      <c r="VHH6" s="5"/>
      <c r="VHI6" s="5"/>
      <c r="VHJ6" s="5"/>
      <c r="VHK6" s="5"/>
      <c r="VHL6" s="5"/>
      <c r="VHM6" s="5"/>
      <c r="VHN6" s="5"/>
      <c r="VHO6" s="5"/>
      <c r="VHP6" s="5"/>
      <c r="VHQ6" s="5"/>
      <c r="VHR6" s="5"/>
      <c r="VHS6" s="5"/>
      <c r="VHT6" s="5"/>
      <c r="VHU6" s="5"/>
      <c r="VHV6" s="5"/>
      <c r="VHW6" s="5"/>
      <c r="VHX6" s="5"/>
      <c r="VHY6" s="5"/>
      <c r="VHZ6" s="5"/>
      <c r="VIA6" s="5"/>
      <c r="VIB6" s="5"/>
      <c r="VIC6" s="5"/>
      <c r="VID6" s="5"/>
      <c r="VIE6" s="5"/>
      <c r="VIF6" s="5"/>
      <c r="VIG6" s="5"/>
      <c r="VIH6" s="5"/>
      <c r="VII6" s="5"/>
      <c r="VIJ6" s="5"/>
      <c r="VIK6" s="5"/>
      <c r="VIL6" s="5"/>
      <c r="VIM6" s="5"/>
      <c r="VIN6" s="5"/>
      <c r="VIO6" s="5"/>
      <c r="VIP6" s="5"/>
      <c r="VIQ6" s="5"/>
      <c r="VIR6" s="5"/>
      <c r="VIS6" s="5"/>
      <c r="VIT6" s="5"/>
      <c r="VIU6" s="5"/>
      <c r="VIV6" s="5"/>
      <c r="VIW6" s="5"/>
      <c r="VIX6" s="5"/>
      <c r="VIY6" s="5"/>
      <c r="VIZ6" s="5"/>
      <c r="VJA6" s="5"/>
      <c r="VJB6" s="5"/>
      <c r="VJC6" s="5"/>
      <c r="VJD6" s="5"/>
      <c r="VJE6" s="5"/>
      <c r="VJF6" s="5"/>
      <c r="VJG6" s="5"/>
      <c r="VJH6" s="5"/>
      <c r="VJI6" s="5"/>
      <c r="VJJ6" s="5"/>
      <c r="VJK6" s="5"/>
      <c r="VJL6" s="5"/>
      <c r="VJM6" s="5"/>
      <c r="VJN6" s="5"/>
      <c r="VJO6" s="5"/>
      <c r="VJP6" s="5"/>
      <c r="VJQ6" s="5"/>
      <c r="VJR6" s="5"/>
      <c r="VJS6" s="5"/>
      <c r="VJT6" s="5"/>
      <c r="VJU6" s="5"/>
      <c r="VJV6" s="5"/>
      <c r="VJW6" s="5"/>
      <c r="VJX6" s="5"/>
      <c r="VJY6" s="5"/>
      <c r="VJZ6" s="5"/>
      <c r="VKA6" s="5"/>
      <c r="VKB6" s="5"/>
      <c r="VKC6" s="5"/>
      <c r="VKD6" s="5"/>
      <c r="VKE6" s="5"/>
      <c r="VKF6" s="5"/>
      <c r="VKG6" s="5"/>
      <c r="VKH6" s="5"/>
      <c r="VKI6" s="5"/>
      <c r="VKJ6" s="5"/>
      <c r="VKK6" s="5"/>
      <c r="VKL6" s="5"/>
      <c r="VKM6" s="5"/>
      <c r="VKN6" s="5"/>
      <c r="VKO6" s="5"/>
      <c r="VKP6" s="5"/>
      <c r="VKQ6" s="5"/>
      <c r="VKR6" s="5"/>
      <c r="VKS6" s="5"/>
      <c r="VKT6" s="5"/>
      <c r="VKU6" s="5"/>
      <c r="VKV6" s="5"/>
      <c r="VKW6" s="5"/>
      <c r="VKX6" s="5"/>
      <c r="VKY6" s="5"/>
      <c r="VKZ6" s="5"/>
      <c r="VLA6" s="5"/>
      <c r="VLB6" s="5"/>
      <c r="VLC6" s="5"/>
      <c r="VLD6" s="5"/>
      <c r="VLE6" s="5"/>
      <c r="VLF6" s="5"/>
      <c r="VLG6" s="5"/>
      <c r="VLH6" s="5"/>
      <c r="VLI6" s="5"/>
      <c r="VLJ6" s="5"/>
      <c r="VLK6" s="5"/>
      <c r="VLL6" s="5"/>
      <c r="VLM6" s="5"/>
      <c r="VLN6" s="5"/>
      <c r="VLO6" s="5"/>
      <c r="VLP6" s="5"/>
      <c r="VLQ6" s="5"/>
      <c r="VLR6" s="5"/>
      <c r="VLS6" s="5"/>
      <c r="VLT6" s="5"/>
      <c r="VLU6" s="5"/>
      <c r="VLV6" s="5"/>
      <c r="VLW6" s="5"/>
      <c r="VLX6" s="5"/>
      <c r="VLY6" s="5"/>
      <c r="VLZ6" s="5"/>
      <c r="VMA6" s="5"/>
      <c r="VMB6" s="5"/>
      <c r="VMC6" s="5"/>
      <c r="VMD6" s="5"/>
      <c r="VME6" s="5"/>
      <c r="VMF6" s="5"/>
      <c r="VMG6" s="5"/>
      <c r="VMH6" s="5"/>
      <c r="VMI6" s="5"/>
      <c r="VMJ6" s="5"/>
      <c r="VMK6" s="5"/>
      <c r="VML6" s="5"/>
      <c r="VMM6" s="5"/>
      <c r="VMN6" s="5"/>
      <c r="VMO6" s="5"/>
      <c r="VMP6" s="5"/>
      <c r="VMQ6" s="5"/>
      <c r="VMR6" s="5"/>
      <c r="VMS6" s="5"/>
      <c r="VMT6" s="5"/>
      <c r="VMU6" s="5"/>
      <c r="VMV6" s="5"/>
      <c r="VMW6" s="5"/>
      <c r="VMX6" s="5"/>
      <c r="VMY6" s="5"/>
      <c r="VMZ6" s="5"/>
      <c r="VNA6" s="5"/>
      <c r="VNB6" s="5"/>
      <c r="VNC6" s="5"/>
      <c r="VND6" s="5"/>
      <c r="VNE6" s="5"/>
      <c r="VNF6" s="5"/>
      <c r="VNG6" s="5"/>
      <c r="VNH6" s="5"/>
      <c r="VNI6" s="5"/>
      <c r="VNJ6" s="5"/>
      <c r="VNK6" s="5"/>
      <c r="VNL6" s="5"/>
      <c r="VNM6" s="5"/>
      <c r="VNN6" s="5"/>
      <c r="VNO6" s="5"/>
      <c r="VNP6" s="5"/>
      <c r="VNQ6" s="5"/>
      <c r="VNR6" s="5"/>
      <c r="VNS6" s="5"/>
      <c r="VNT6" s="5"/>
      <c r="VNU6" s="5"/>
      <c r="VNV6" s="5"/>
      <c r="VNW6" s="5"/>
      <c r="VNX6" s="5"/>
      <c r="VNY6" s="5"/>
      <c r="VNZ6" s="5"/>
      <c r="VOA6" s="5"/>
      <c r="VOB6" s="5"/>
      <c r="VOC6" s="5"/>
      <c r="VOD6" s="5"/>
      <c r="VOE6" s="5"/>
      <c r="VOF6" s="5"/>
      <c r="VOG6" s="5"/>
      <c r="VOH6" s="5"/>
      <c r="VOI6" s="5"/>
      <c r="VOJ6" s="5"/>
      <c r="VOK6" s="5"/>
      <c r="VOL6" s="5"/>
      <c r="VOM6" s="5"/>
      <c r="VON6" s="5"/>
      <c r="VOO6" s="5"/>
      <c r="VOP6" s="5"/>
      <c r="VOQ6" s="5"/>
      <c r="VOR6" s="5"/>
      <c r="VOS6" s="5"/>
      <c r="VOT6" s="5"/>
      <c r="VOU6" s="5"/>
      <c r="VOV6" s="5"/>
      <c r="VOW6" s="5"/>
      <c r="VOX6" s="5"/>
      <c r="VOY6" s="5"/>
      <c r="VOZ6" s="5"/>
      <c r="VPA6" s="5"/>
      <c r="VPB6" s="5"/>
      <c r="VPC6" s="5"/>
      <c r="VPD6" s="5"/>
      <c r="VPE6" s="5"/>
      <c r="VPF6" s="5"/>
      <c r="VPG6" s="5"/>
      <c r="VPH6" s="5"/>
      <c r="VPI6" s="5"/>
      <c r="VPJ6" s="5"/>
      <c r="VPK6" s="5"/>
      <c r="VPL6" s="5"/>
      <c r="VPM6" s="5"/>
      <c r="VPN6" s="5"/>
      <c r="VPO6" s="5"/>
      <c r="VPP6" s="5"/>
      <c r="VPQ6" s="5"/>
      <c r="VPR6" s="5"/>
      <c r="VPS6" s="5"/>
      <c r="VPT6" s="5"/>
      <c r="VPU6" s="5"/>
      <c r="VPV6" s="5"/>
      <c r="VPW6" s="5"/>
      <c r="VPX6" s="5"/>
      <c r="VPY6" s="5"/>
      <c r="VPZ6" s="5"/>
      <c r="VQA6" s="5"/>
      <c r="VQB6" s="5"/>
      <c r="VQC6" s="5"/>
      <c r="VQD6" s="5"/>
      <c r="VQE6" s="5"/>
      <c r="VQF6" s="5"/>
      <c r="VQG6" s="5"/>
      <c r="VQH6" s="5"/>
      <c r="VQI6" s="5"/>
      <c r="VQJ6" s="5"/>
      <c r="VQK6" s="5"/>
      <c r="VQL6" s="5"/>
      <c r="VQM6" s="5"/>
      <c r="VQN6" s="5"/>
      <c r="VQO6" s="5"/>
      <c r="VQP6" s="5"/>
      <c r="VQQ6" s="5"/>
      <c r="VQR6" s="5"/>
      <c r="VQS6" s="5"/>
      <c r="VQT6" s="5"/>
      <c r="VQU6" s="5"/>
      <c r="VQV6" s="5"/>
      <c r="VQW6" s="5"/>
      <c r="VQX6" s="5"/>
      <c r="VQY6" s="5"/>
      <c r="VQZ6" s="5"/>
      <c r="VRA6" s="5"/>
      <c r="VRB6" s="5"/>
      <c r="VRC6" s="5"/>
      <c r="VRD6" s="5"/>
      <c r="VRE6" s="5"/>
      <c r="VRF6" s="5"/>
      <c r="VRG6" s="5"/>
      <c r="VRH6" s="5"/>
      <c r="VRI6" s="5"/>
      <c r="VRJ6" s="5"/>
      <c r="VRK6" s="5"/>
      <c r="VRL6" s="5"/>
      <c r="VRM6" s="5"/>
      <c r="VRN6" s="5"/>
      <c r="VRO6" s="5"/>
      <c r="VRP6" s="5"/>
      <c r="VRQ6" s="5"/>
      <c r="VRR6" s="5"/>
      <c r="VRS6" s="5"/>
      <c r="VRT6" s="5"/>
      <c r="VRU6" s="5"/>
      <c r="VRV6" s="5"/>
      <c r="VRW6" s="5"/>
      <c r="VRX6" s="5"/>
      <c r="VRY6" s="5"/>
      <c r="VRZ6" s="5"/>
      <c r="VSA6" s="5"/>
      <c r="VSB6" s="5"/>
      <c r="VSC6" s="5"/>
      <c r="VSD6" s="5"/>
      <c r="VSE6" s="5"/>
      <c r="VSF6" s="5"/>
      <c r="VSG6" s="5"/>
      <c r="VSH6" s="5"/>
      <c r="VSI6" s="5"/>
      <c r="VSJ6" s="5"/>
      <c r="VSK6" s="5"/>
      <c r="VSL6" s="5"/>
      <c r="VSM6" s="5"/>
      <c r="VSN6" s="5"/>
      <c r="VSO6" s="5"/>
      <c r="VSP6" s="5"/>
      <c r="VSQ6" s="5"/>
      <c r="VSR6" s="5"/>
      <c r="VSS6" s="5"/>
      <c r="VST6" s="5"/>
      <c r="VSU6" s="5"/>
      <c r="VSV6" s="5"/>
      <c r="VSW6" s="5"/>
      <c r="VSX6" s="5"/>
      <c r="VSY6" s="5"/>
      <c r="VSZ6" s="5"/>
      <c r="VTA6" s="5"/>
      <c r="VTB6" s="5"/>
      <c r="VTC6" s="5"/>
      <c r="VTD6" s="5"/>
      <c r="VTE6" s="5"/>
      <c r="VTF6" s="5"/>
      <c r="VTG6" s="5"/>
      <c r="VTH6" s="5"/>
      <c r="VTI6" s="5"/>
      <c r="VTJ6" s="5"/>
      <c r="VTK6" s="5"/>
      <c r="VTL6" s="5"/>
      <c r="VTM6" s="5"/>
      <c r="VTN6" s="5"/>
      <c r="VTO6" s="5"/>
      <c r="VTP6" s="5"/>
      <c r="VTQ6" s="5"/>
      <c r="VTR6" s="5"/>
      <c r="VTS6" s="5"/>
      <c r="VTT6" s="5"/>
      <c r="VTU6" s="5"/>
      <c r="VTV6" s="5"/>
      <c r="VTW6" s="5"/>
      <c r="VTX6" s="5"/>
      <c r="VTY6" s="5"/>
      <c r="VTZ6" s="5"/>
      <c r="VUA6" s="5"/>
      <c r="VUB6" s="5"/>
      <c r="VUC6" s="5"/>
      <c r="VUD6" s="5"/>
      <c r="VUE6" s="5"/>
      <c r="VUF6" s="5"/>
      <c r="VUG6" s="5"/>
      <c r="VUH6" s="5"/>
      <c r="VUI6" s="5"/>
      <c r="VUJ6" s="5"/>
      <c r="VUK6" s="5"/>
      <c r="VUL6" s="5"/>
      <c r="VUM6" s="5"/>
      <c r="VUN6" s="5"/>
      <c r="VUO6" s="5"/>
      <c r="VUP6" s="5"/>
      <c r="VUQ6" s="5"/>
      <c r="VUR6" s="5"/>
      <c r="VUS6" s="5"/>
      <c r="VUT6" s="5"/>
      <c r="VUU6" s="5"/>
      <c r="VUV6" s="5"/>
      <c r="VUW6" s="5"/>
      <c r="VUX6" s="5"/>
      <c r="VUY6" s="5"/>
      <c r="VUZ6" s="5"/>
      <c r="VVA6" s="5"/>
      <c r="VVB6" s="5"/>
      <c r="VVC6" s="5"/>
      <c r="VVD6" s="5"/>
      <c r="VVE6" s="5"/>
      <c r="VVF6" s="5"/>
      <c r="VVG6" s="5"/>
      <c r="VVH6" s="5"/>
      <c r="VVI6" s="5"/>
      <c r="VVJ6" s="5"/>
      <c r="VVK6" s="5"/>
      <c r="VVL6" s="5"/>
      <c r="VVM6" s="5"/>
      <c r="VVN6" s="5"/>
      <c r="VVO6" s="5"/>
      <c r="VVP6" s="5"/>
      <c r="VVQ6" s="5"/>
      <c r="VVR6" s="5"/>
      <c r="VVS6" s="5"/>
      <c r="VVT6" s="5"/>
      <c r="VVU6" s="5"/>
      <c r="VVV6" s="5"/>
      <c r="VVW6" s="5"/>
      <c r="VVX6" s="5"/>
      <c r="VVY6" s="5"/>
      <c r="VVZ6" s="5"/>
      <c r="VWA6" s="5"/>
      <c r="VWB6" s="5"/>
      <c r="VWC6" s="5"/>
      <c r="VWD6" s="5"/>
      <c r="VWE6" s="5"/>
      <c r="VWF6" s="5"/>
      <c r="VWG6" s="5"/>
      <c r="VWH6" s="5"/>
      <c r="VWI6" s="5"/>
      <c r="VWJ6" s="5"/>
      <c r="VWK6" s="5"/>
      <c r="VWL6" s="5"/>
      <c r="VWM6" s="5"/>
      <c r="VWN6" s="5"/>
      <c r="VWO6" s="5"/>
      <c r="VWP6" s="5"/>
      <c r="VWQ6" s="5"/>
      <c r="VWR6" s="5"/>
      <c r="VWS6" s="5"/>
      <c r="VWT6" s="5"/>
      <c r="VWU6" s="5"/>
      <c r="VWV6" s="5"/>
      <c r="VWW6" s="5"/>
      <c r="VWX6" s="5"/>
      <c r="VWY6" s="5"/>
      <c r="VWZ6" s="5"/>
      <c r="VXA6" s="5"/>
      <c r="VXB6" s="5"/>
      <c r="VXC6" s="5"/>
      <c r="VXD6" s="5"/>
      <c r="VXE6" s="5"/>
      <c r="VXF6" s="5"/>
      <c r="VXG6" s="5"/>
      <c r="VXH6" s="5"/>
      <c r="VXI6" s="5"/>
      <c r="VXJ6" s="5"/>
      <c r="VXK6" s="5"/>
      <c r="VXL6" s="5"/>
      <c r="VXM6" s="5"/>
      <c r="VXN6" s="5"/>
      <c r="VXO6" s="5"/>
      <c r="VXP6" s="5"/>
      <c r="VXQ6" s="5"/>
      <c r="VXR6" s="5"/>
      <c r="VXS6" s="5"/>
      <c r="VXT6" s="5"/>
      <c r="VXU6" s="5"/>
      <c r="VXV6" s="5"/>
      <c r="VXW6" s="5"/>
      <c r="VXX6" s="5"/>
      <c r="VXY6" s="5"/>
      <c r="VXZ6" s="5"/>
      <c r="VYA6" s="5"/>
      <c r="VYB6" s="5"/>
      <c r="VYC6" s="5"/>
      <c r="VYD6" s="5"/>
      <c r="VYE6" s="5"/>
      <c r="VYF6" s="5"/>
      <c r="VYG6" s="5"/>
      <c r="VYH6" s="5"/>
      <c r="VYI6" s="5"/>
      <c r="VYJ6" s="5"/>
      <c r="VYK6" s="5"/>
      <c r="VYL6" s="5"/>
      <c r="VYM6" s="5"/>
      <c r="VYN6" s="5"/>
      <c r="VYO6" s="5"/>
      <c r="VYP6" s="5"/>
      <c r="VYQ6" s="5"/>
      <c r="VYR6" s="5"/>
      <c r="VYS6" s="5"/>
      <c r="VYT6" s="5"/>
      <c r="VYU6" s="5"/>
      <c r="VYV6" s="5"/>
      <c r="VYW6" s="5"/>
      <c r="VYX6" s="5"/>
      <c r="VYY6" s="5"/>
      <c r="VYZ6" s="5"/>
      <c r="VZA6" s="5"/>
      <c r="VZB6" s="5"/>
      <c r="VZC6" s="5"/>
      <c r="VZD6" s="5"/>
      <c r="VZE6" s="5"/>
      <c r="VZF6" s="5"/>
      <c r="VZG6" s="5"/>
      <c r="VZH6" s="5"/>
      <c r="VZI6" s="5"/>
      <c r="VZJ6" s="5"/>
      <c r="VZK6" s="5"/>
      <c r="VZL6" s="5"/>
      <c r="VZM6" s="5"/>
      <c r="VZN6" s="5"/>
      <c r="VZO6" s="5"/>
      <c r="VZP6" s="5"/>
      <c r="VZQ6" s="5"/>
      <c r="VZR6" s="5"/>
      <c r="VZS6" s="5"/>
      <c r="VZT6" s="5"/>
      <c r="VZU6" s="5"/>
      <c r="VZV6" s="5"/>
      <c r="VZW6" s="5"/>
      <c r="VZX6" s="5"/>
      <c r="VZY6" s="5"/>
      <c r="VZZ6" s="5"/>
      <c r="WAA6" s="5"/>
      <c r="WAB6" s="5"/>
      <c r="WAC6" s="5"/>
      <c r="WAD6" s="5"/>
      <c r="WAE6" s="5"/>
      <c r="WAF6" s="5"/>
      <c r="WAG6" s="5"/>
      <c r="WAH6" s="5"/>
      <c r="WAI6" s="5"/>
      <c r="WAJ6" s="5"/>
      <c r="WAK6" s="5"/>
      <c r="WAL6" s="5"/>
      <c r="WAM6" s="5"/>
      <c r="WAN6" s="5"/>
      <c r="WAO6" s="5"/>
      <c r="WAP6" s="5"/>
      <c r="WAQ6" s="5"/>
      <c r="WAR6" s="5"/>
      <c r="WAS6" s="5"/>
      <c r="WAT6" s="5"/>
      <c r="WAU6" s="5"/>
      <c r="WAV6" s="5"/>
      <c r="WAW6" s="5"/>
      <c r="WAX6" s="5"/>
      <c r="WAY6" s="5"/>
      <c r="WAZ6" s="5"/>
      <c r="WBA6" s="5"/>
      <c r="WBB6" s="5"/>
      <c r="WBC6" s="5"/>
      <c r="WBD6" s="5"/>
      <c r="WBE6" s="5"/>
      <c r="WBF6" s="5"/>
      <c r="WBG6" s="5"/>
      <c r="WBH6" s="5"/>
      <c r="WBI6" s="5"/>
      <c r="WBJ6" s="5"/>
      <c r="WBK6" s="5"/>
      <c r="WBL6" s="5"/>
      <c r="WBM6" s="5"/>
      <c r="WBN6" s="5"/>
      <c r="WBO6" s="5"/>
      <c r="WBP6" s="5"/>
      <c r="WBQ6" s="5"/>
      <c r="WBR6" s="5"/>
      <c r="WBS6" s="5"/>
      <c r="WBT6" s="5"/>
      <c r="WBU6" s="5"/>
      <c r="WBV6" s="5"/>
      <c r="WBW6" s="5"/>
      <c r="WBX6" s="5"/>
      <c r="WBY6" s="5"/>
      <c r="WBZ6" s="5"/>
      <c r="WCA6" s="5"/>
      <c r="WCB6" s="5"/>
      <c r="WCC6" s="5"/>
      <c r="WCD6" s="5"/>
      <c r="WCE6" s="5"/>
      <c r="WCF6" s="5"/>
      <c r="WCG6" s="5"/>
      <c r="WCH6" s="5"/>
      <c r="WCI6" s="5"/>
      <c r="WCJ6" s="5"/>
      <c r="WCK6" s="5"/>
      <c r="WCL6" s="5"/>
      <c r="WCM6" s="5"/>
      <c r="WCN6" s="5"/>
      <c r="WCO6" s="5"/>
      <c r="WCP6" s="5"/>
      <c r="WCQ6" s="5"/>
      <c r="WCR6" s="5"/>
      <c r="WCS6" s="5"/>
      <c r="WCT6" s="5"/>
      <c r="WCU6" s="5"/>
      <c r="WCV6" s="5"/>
      <c r="WCW6" s="5"/>
      <c r="WCX6" s="5"/>
      <c r="WCY6" s="5"/>
      <c r="WCZ6" s="5"/>
      <c r="WDA6" s="5"/>
      <c r="WDB6" s="5"/>
      <c r="WDC6" s="5"/>
      <c r="WDD6" s="5"/>
      <c r="WDE6" s="5"/>
      <c r="WDF6" s="5"/>
      <c r="WDG6" s="5"/>
      <c r="WDH6" s="5"/>
      <c r="WDI6" s="5"/>
      <c r="WDJ6" s="5"/>
      <c r="WDK6" s="5"/>
      <c r="WDL6" s="5"/>
      <c r="WDM6" s="5"/>
      <c r="WDN6" s="5"/>
      <c r="WDO6" s="5"/>
      <c r="WDP6" s="5"/>
      <c r="WDQ6" s="5"/>
      <c r="WDR6" s="5"/>
      <c r="WDS6" s="5"/>
      <c r="WDT6" s="5"/>
      <c r="WDU6" s="5"/>
      <c r="WDV6" s="5"/>
      <c r="WDW6" s="5"/>
      <c r="WDX6" s="5"/>
      <c r="WDY6" s="5"/>
      <c r="WDZ6" s="5"/>
      <c r="WEA6" s="5"/>
      <c r="WEB6" s="5"/>
      <c r="WEC6" s="5"/>
      <c r="WED6" s="5"/>
      <c r="WEE6" s="5"/>
      <c r="WEF6" s="5"/>
      <c r="WEG6" s="5"/>
      <c r="WEH6" s="5"/>
      <c r="WEI6" s="5"/>
      <c r="WEJ6" s="5"/>
      <c r="WEK6" s="5"/>
      <c r="WEL6" s="5"/>
      <c r="WEM6" s="5"/>
      <c r="WEN6" s="5"/>
      <c r="WEO6" s="5"/>
      <c r="WEP6" s="5"/>
      <c r="WEQ6" s="5"/>
      <c r="WER6" s="5"/>
      <c r="WES6" s="5"/>
      <c r="WET6" s="5"/>
      <c r="WEU6" s="5"/>
      <c r="WEV6" s="5"/>
      <c r="WEW6" s="5"/>
      <c r="WEX6" s="5"/>
      <c r="WEY6" s="5"/>
      <c r="WEZ6" s="5"/>
      <c r="WFA6" s="5"/>
      <c r="WFB6" s="5"/>
      <c r="WFC6" s="5"/>
      <c r="WFD6" s="5"/>
      <c r="WFE6" s="5"/>
      <c r="WFF6" s="5"/>
      <c r="WFG6" s="5"/>
      <c r="WFH6" s="5"/>
      <c r="WFI6" s="5"/>
      <c r="WFJ6" s="5"/>
      <c r="WFK6" s="5"/>
      <c r="WFL6" s="5"/>
      <c r="WFM6" s="5"/>
      <c r="WFN6" s="5"/>
      <c r="WFO6" s="5"/>
      <c r="WFP6" s="5"/>
      <c r="WFQ6" s="5"/>
      <c r="WFR6" s="5"/>
      <c r="WFS6" s="5"/>
      <c r="WFT6" s="5"/>
      <c r="WFU6" s="5"/>
      <c r="WFV6" s="5"/>
      <c r="WFW6" s="5"/>
      <c r="WFX6" s="5"/>
      <c r="WFY6" s="5"/>
      <c r="WFZ6" s="5"/>
      <c r="WGA6" s="5"/>
      <c r="WGB6" s="5"/>
      <c r="WGC6" s="5"/>
      <c r="WGD6" s="5"/>
      <c r="WGE6" s="5"/>
      <c r="WGF6" s="5"/>
      <c r="WGG6" s="5"/>
      <c r="WGH6" s="5"/>
      <c r="WGI6" s="5"/>
      <c r="WGJ6" s="5"/>
      <c r="WGK6" s="5"/>
      <c r="WGL6" s="5"/>
      <c r="WGM6" s="5"/>
      <c r="WGN6" s="5"/>
      <c r="WGO6" s="5"/>
      <c r="WGP6" s="5"/>
      <c r="WGQ6" s="5"/>
      <c r="WGR6" s="5"/>
      <c r="WGS6" s="5"/>
      <c r="WGT6" s="5"/>
      <c r="WGU6" s="5"/>
      <c r="WGV6" s="5"/>
      <c r="WGW6" s="5"/>
      <c r="WGX6" s="5"/>
      <c r="WGY6" s="5"/>
      <c r="WGZ6" s="5"/>
      <c r="WHA6" s="5"/>
      <c r="WHB6" s="5"/>
      <c r="WHC6" s="5"/>
      <c r="WHD6" s="5"/>
      <c r="WHE6" s="5"/>
      <c r="WHF6" s="5"/>
      <c r="WHG6" s="5"/>
      <c r="WHH6" s="5"/>
      <c r="WHI6" s="5"/>
      <c r="WHJ6" s="5"/>
      <c r="WHK6" s="5"/>
      <c r="WHL6" s="5"/>
      <c r="WHM6" s="5"/>
      <c r="WHN6" s="5"/>
      <c r="WHO6" s="5"/>
      <c r="WHP6" s="5"/>
      <c r="WHQ6" s="5"/>
      <c r="WHR6" s="5"/>
      <c r="WHS6" s="5"/>
      <c r="WHT6" s="5"/>
      <c r="WHU6" s="5"/>
      <c r="WHV6" s="5"/>
      <c r="WHW6" s="5"/>
      <c r="WHX6" s="5"/>
      <c r="WHY6" s="5"/>
      <c r="WHZ6" s="5"/>
      <c r="WIA6" s="5"/>
      <c r="WIB6" s="5"/>
      <c r="WIC6" s="5"/>
      <c r="WID6" s="5"/>
      <c r="WIE6" s="5"/>
      <c r="WIF6" s="5"/>
      <c r="WIG6" s="5"/>
      <c r="WIH6" s="5"/>
      <c r="WII6" s="5"/>
      <c r="WIJ6" s="5"/>
      <c r="WIK6" s="5"/>
      <c r="WIL6" s="5"/>
      <c r="WIM6" s="5"/>
      <c r="WIN6" s="5"/>
      <c r="WIO6" s="5"/>
      <c r="WIP6" s="5"/>
      <c r="WIQ6" s="5"/>
      <c r="WIR6" s="5"/>
      <c r="WIS6" s="5"/>
      <c r="WIT6" s="5"/>
      <c r="WIU6" s="5"/>
      <c r="WIV6" s="5"/>
      <c r="WIW6" s="5"/>
      <c r="WIX6" s="5"/>
      <c r="WIY6" s="5"/>
      <c r="WIZ6" s="5"/>
      <c r="WJA6" s="5"/>
      <c r="WJB6" s="5"/>
      <c r="WJC6" s="5"/>
      <c r="WJD6" s="5"/>
      <c r="WJE6" s="5"/>
      <c r="WJF6" s="5"/>
      <c r="WJG6" s="5"/>
      <c r="WJH6" s="5"/>
      <c r="WJI6" s="5"/>
      <c r="WJJ6" s="5"/>
      <c r="WJK6" s="5"/>
      <c r="WJL6" s="5"/>
      <c r="WJM6" s="5"/>
      <c r="WJN6" s="5"/>
      <c r="WJO6" s="5"/>
      <c r="WJP6" s="5"/>
      <c r="WJQ6" s="5"/>
      <c r="WJR6" s="5"/>
      <c r="WJS6" s="5"/>
      <c r="WJT6" s="5"/>
      <c r="WJU6" s="5"/>
      <c r="WJV6" s="5"/>
      <c r="WJW6" s="5"/>
      <c r="WJX6" s="5"/>
      <c r="WJY6" s="5"/>
      <c r="WJZ6" s="5"/>
      <c r="WKA6" s="5"/>
      <c r="WKB6" s="5"/>
      <c r="WKC6" s="5"/>
      <c r="WKD6" s="5"/>
      <c r="WKE6" s="5"/>
      <c r="WKF6" s="5"/>
      <c r="WKG6" s="5"/>
      <c r="WKH6" s="5"/>
      <c r="WKI6" s="5"/>
      <c r="WKJ6" s="5"/>
      <c r="WKK6" s="5"/>
      <c r="WKL6" s="5"/>
      <c r="WKM6" s="5"/>
      <c r="WKN6" s="5"/>
      <c r="WKO6" s="5"/>
      <c r="WKP6" s="5"/>
      <c r="WKQ6" s="5"/>
      <c r="WKR6" s="5"/>
      <c r="WKS6" s="5"/>
      <c r="WKT6" s="5"/>
      <c r="WKU6" s="5"/>
      <c r="WKV6" s="5"/>
      <c r="WKW6" s="5"/>
      <c r="WKX6" s="5"/>
      <c r="WKY6" s="5"/>
      <c r="WKZ6" s="5"/>
      <c r="WLA6" s="5"/>
      <c r="WLB6" s="5"/>
      <c r="WLC6" s="5"/>
      <c r="WLD6" s="5"/>
      <c r="WLE6" s="5"/>
      <c r="WLF6" s="5"/>
      <c r="WLG6" s="5"/>
      <c r="WLH6" s="5"/>
      <c r="WLI6" s="5"/>
      <c r="WLJ6" s="5"/>
      <c r="WLK6" s="5"/>
      <c r="WLL6" s="5"/>
      <c r="WLM6" s="5"/>
      <c r="WLN6" s="5"/>
      <c r="WLO6" s="5"/>
      <c r="WLP6" s="5"/>
      <c r="WLQ6" s="5"/>
      <c r="WLR6" s="5"/>
      <c r="WLS6" s="5"/>
      <c r="WLT6" s="5"/>
      <c r="WLU6" s="5"/>
      <c r="WLV6" s="5"/>
      <c r="WLW6" s="5"/>
      <c r="WLX6" s="5"/>
      <c r="WLY6" s="5"/>
      <c r="WLZ6" s="5"/>
      <c r="WMA6" s="5"/>
      <c r="WMB6" s="5"/>
      <c r="WMC6" s="5"/>
      <c r="WMD6" s="5"/>
      <c r="WME6" s="5"/>
      <c r="WMF6" s="5"/>
      <c r="WMG6" s="5"/>
      <c r="WMH6" s="5"/>
      <c r="WMI6" s="5"/>
      <c r="WMJ6" s="5"/>
      <c r="WMK6" s="5"/>
      <c r="WML6" s="5"/>
      <c r="WMM6" s="5"/>
      <c r="WMN6" s="5"/>
      <c r="WMO6" s="5"/>
      <c r="WMP6" s="5"/>
      <c r="WMQ6" s="5"/>
      <c r="WMR6" s="5"/>
      <c r="WMS6" s="5"/>
      <c r="WMT6" s="5"/>
      <c r="WMU6" s="5"/>
      <c r="WMV6" s="5"/>
      <c r="WMW6" s="5"/>
      <c r="WMX6" s="5"/>
      <c r="WMY6" s="5"/>
      <c r="WMZ6" s="5"/>
      <c r="WNA6" s="5"/>
      <c r="WNB6" s="5"/>
      <c r="WNC6" s="5"/>
      <c r="WND6" s="5"/>
      <c r="WNE6" s="5"/>
      <c r="WNF6" s="5"/>
      <c r="WNG6" s="5"/>
      <c r="WNH6" s="5"/>
      <c r="WNI6" s="5"/>
      <c r="WNJ6" s="5"/>
      <c r="WNK6" s="5"/>
      <c r="WNL6" s="5"/>
      <c r="WNM6" s="5"/>
      <c r="WNN6" s="5"/>
      <c r="WNO6" s="5"/>
      <c r="WNP6" s="5"/>
      <c r="WNQ6" s="5"/>
      <c r="WNR6" s="5"/>
      <c r="WNS6" s="5"/>
      <c r="WNT6" s="5"/>
      <c r="WNU6" s="5"/>
      <c r="WNV6" s="5"/>
      <c r="WNW6" s="5"/>
      <c r="WNX6" s="5"/>
      <c r="WNY6" s="5"/>
      <c r="WNZ6" s="5"/>
      <c r="WOA6" s="5"/>
      <c r="WOB6" s="5"/>
      <c r="WOC6" s="5"/>
      <c r="WOD6" s="5"/>
      <c r="WOE6" s="5"/>
      <c r="WOF6" s="5"/>
      <c r="WOG6" s="5"/>
      <c r="WOH6" s="5"/>
      <c r="WOI6" s="5"/>
      <c r="WOJ6" s="5"/>
      <c r="WOK6" s="5"/>
      <c r="WOL6" s="5"/>
      <c r="WOM6" s="5"/>
      <c r="WON6" s="5"/>
      <c r="WOO6" s="5"/>
      <c r="WOP6" s="5"/>
      <c r="WOQ6" s="5"/>
      <c r="WOR6" s="5"/>
      <c r="WOS6" s="5"/>
      <c r="WOT6" s="5"/>
      <c r="WOU6" s="5"/>
      <c r="WOV6" s="5"/>
      <c r="WOW6" s="5"/>
      <c r="WOX6" s="5"/>
      <c r="WOY6" s="5"/>
      <c r="WOZ6" s="5"/>
      <c r="WPA6" s="5"/>
      <c r="WPB6" s="5"/>
      <c r="WPC6" s="5"/>
      <c r="WPD6" s="5"/>
      <c r="WPE6" s="5"/>
      <c r="WPF6" s="5"/>
      <c r="WPG6" s="5"/>
      <c r="WPH6" s="5"/>
      <c r="WPI6" s="5"/>
      <c r="WPJ6" s="5"/>
      <c r="WPK6" s="5"/>
      <c r="WPL6" s="5"/>
      <c r="WPM6" s="5"/>
      <c r="WPN6" s="5"/>
      <c r="WPO6" s="5"/>
      <c r="WPP6" s="5"/>
      <c r="WPQ6" s="5"/>
      <c r="WPR6" s="5"/>
      <c r="WPS6" s="5"/>
      <c r="WPT6" s="5"/>
      <c r="WPU6" s="5"/>
      <c r="WPV6" s="5"/>
      <c r="WPW6" s="5"/>
      <c r="WPX6" s="5"/>
      <c r="WPY6" s="5"/>
      <c r="WPZ6" s="5"/>
      <c r="WQA6" s="5"/>
      <c r="WQB6" s="5"/>
      <c r="WQC6" s="5"/>
      <c r="WQD6" s="5"/>
      <c r="WQE6" s="5"/>
      <c r="WQF6" s="5"/>
      <c r="WQG6" s="5"/>
      <c r="WQH6" s="5"/>
      <c r="WQI6" s="5"/>
      <c r="WQJ6" s="5"/>
      <c r="WQK6" s="5"/>
      <c r="WQL6" s="5"/>
      <c r="WQM6" s="5"/>
      <c r="WQN6" s="5"/>
      <c r="WQO6" s="5"/>
      <c r="WQP6" s="5"/>
      <c r="WQQ6" s="5"/>
      <c r="WQR6" s="5"/>
      <c r="WQS6" s="5"/>
      <c r="WQT6" s="5"/>
      <c r="WQU6" s="5"/>
      <c r="WQV6" s="5"/>
      <c r="WQW6" s="5"/>
      <c r="WQX6" s="5"/>
      <c r="WQY6" s="5"/>
      <c r="WQZ6" s="5"/>
      <c r="WRA6" s="5"/>
      <c r="WRB6" s="5"/>
      <c r="WRC6" s="5"/>
      <c r="WRD6" s="5"/>
      <c r="WRE6" s="5"/>
      <c r="WRF6" s="5"/>
      <c r="WRG6" s="5"/>
      <c r="WRH6" s="5"/>
      <c r="WRI6" s="5"/>
      <c r="WRJ6" s="5"/>
      <c r="WRK6" s="5"/>
      <c r="WRL6" s="5"/>
      <c r="WRM6" s="5"/>
      <c r="WRN6" s="5"/>
      <c r="WRO6" s="5"/>
      <c r="WRP6" s="5"/>
      <c r="WRQ6" s="5"/>
      <c r="WRR6" s="5"/>
      <c r="WRS6" s="5"/>
      <c r="WRT6" s="5"/>
      <c r="WRU6" s="5"/>
      <c r="WRV6" s="5"/>
      <c r="WRW6" s="5"/>
      <c r="WRX6" s="5"/>
      <c r="WRY6" s="5"/>
      <c r="WRZ6" s="5"/>
      <c r="WSA6" s="5"/>
      <c r="WSB6" s="5"/>
      <c r="WSC6" s="5"/>
      <c r="WSD6" s="5"/>
      <c r="WSE6" s="5"/>
      <c r="WSF6" s="5"/>
      <c r="WSG6" s="5"/>
      <c r="WSH6" s="5"/>
      <c r="WSI6" s="5"/>
      <c r="WSJ6" s="5"/>
      <c r="WSK6" s="5"/>
      <c r="WSL6" s="5"/>
      <c r="WSM6" s="5"/>
      <c r="WSN6" s="5"/>
      <c r="WSO6" s="5"/>
      <c r="WSP6" s="5"/>
      <c r="WSQ6" s="5"/>
      <c r="WSR6" s="5"/>
      <c r="WSS6" s="5"/>
      <c r="WST6" s="5"/>
      <c r="WSU6" s="5"/>
      <c r="WSV6" s="5"/>
      <c r="WSW6" s="5"/>
      <c r="WSX6" s="5"/>
      <c r="WSY6" s="5"/>
      <c r="WSZ6" s="5"/>
      <c r="WTA6" s="5"/>
      <c r="WTB6" s="5"/>
      <c r="WTC6" s="5"/>
      <c r="WTD6" s="5"/>
      <c r="WTE6" s="5"/>
      <c r="WTF6" s="5"/>
      <c r="WTG6" s="5"/>
      <c r="WTH6" s="5"/>
      <c r="WTI6" s="5"/>
      <c r="WTJ6" s="5"/>
      <c r="WTK6" s="5"/>
      <c r="WTL6" s="5"/>
      <c r="WTM6" s="5"/>
      <c r="WTN6" s="5"/>
      <c r="WTO6" s="5"/>
      <c r="WTP6" s="5"/>
      <c r="WTQ6" s="5"/>
      <c r="WTR6" s="5"/>
      <c r="WTS6" s="5"/>
      <c r="WTT6" s="5"/>
      <c r="WTU6" s="5"/>
      <c r="WTV6" s="5"/>
      <c r="WTW6" s="5"/>
      <c r="WTX6" s="5"/>
      <c r="WTY6" s="5"/>
      <c r="WTZ6" s="5"/>
      <c r="WUA6" s="5"/>
      <c r="WUB6" s="5"/>
      <c r="WUC6" s="5"/>
      <c r="WUD6" s="5"/>
      <c r="WUE6" s="5"/>
      <c r="WUF6" s="5"/>
      <c r="WUG6" s="5"/>
      <c r="WUH6" s="5"/>
      <c r="WUI6" s="5"/>
      <c r="WUJ6" s="5"/>
      <c r="WUK6" s="5"/>
      <c r="WUL6" s="5"/>
      <c r="WUM6" s="5"/>
      <c r="WUN6" s="5"/>
      <c r="WUO6" s="5"/>
      <c r="WUP6" s="5"/>
      <c r="WUQ6" s="5"/>
      <c r="WUR6" s="5"/>
      <c r="WUS6" s="5"/>
      <c r="WUT6" s="5"/>
      <c r="WUU6" s="5"/>
      <c r="WUV6" s="5"/>
      <c r="WUW6" s="5"/>
      <c r="WUX6" s="5"/>
      <c r="WUY6" s="5"/>
      <c r="WUZ6" s="5"/>
      <c r="WVA6" s="5"/>
      <c r="WVB6" s="5"/>
      <c r="WVC6" s="5"/>
      <c r="WVD6" s="5"/>
      <c r="WVE6" s="5"/>
      <c r="WVF6" s="5"/>
      <c r="WVG6" s="5"/>
      <c r="WVH6" s="5"/>
      <c r="WVI6" s="5"/>
      <c r="WVJ6" s="5"/>
      <c r="WVK6" s="5"/>
      <c r="WVL6" s="5"/>
      <c r="WVM6" s="5"/>
      <c r="WVN6" s="5"/>
      <c r="WVO6" s="5"/>
      <c r="WVP6" s="5"/>
      <c r="WVQ6" s="5"/>
      <c r="WVR6" s="5"/>
      <c r="WVS6" s="5"/>
      <c r="WVT6" s="5"/>
      <c r="WVU6" s="5"/>
      <c r="WVV6" s="5"/>
      <c r="WVW6" s="5"/>
      <c r="WVX6" s="5"/>
      <c r="WVY6" s="5"/>
      <c r="WVZ6" s="5"/>
      <c r="WWA6" s="5"/>
      <c r="WWB6" s="5"/>
      <c r="WWC6" s="5"/>
      <c r="WWD6" s="5"/>
      <c r="WWE6" s="5"/>
      <c r="WWF6" s="5"/>
      <c r="WWG6" s="5"/>
      <c r="WWH6" s="5"/>
      <c r="WWI6" s="5"/>
      <c r="WWJ6" s="5"/>
      <c r="WWK6" s="5"/>
      <c r="WWL6" s="5"/>
      <c r="WWM6" s="5"/>
      <c r="WWN6" s="5"/>
      <c r="WWO6" s="5"/>
      <c r="WWP6" s="5"/>
      <c r="WWQ6" s="5"/>
      <c r="WWR6" s="5"/>
      <c r="WWS6" s="5"/>
      <c r="WWT6" s="5"/>
      <c r="WWU6" s="5"/>
      <c r="WWV6" s="5"/>
      <c r="WWW6" s="5"/>
      <c r="WWX6" s="5"/>
      <c r="WWY6" s="5"/>
      <c r="WWZ6" s="5"/>
      <c r="WXA6" s="5"/>
      <c r="WXB6" s="5"/>
      <c r="WXC6" s="5"/>
      <c r="WXD6" s="5"/>
      <c r="WXE6" s="5"/>
      <c r="WXF6" s="5"/>
      <c r="WXG6" s="5"/>
      <c r="WXH6" s="5"/>
      <c r="WXI6" s="5"/>
      <c r="WXJ6" s="5"/>
      <c r="WXK6" s="5"/>
      <c r="WXL6" s="5"/>
      <c r="WXM6" s="5"/>
      <c r="WXN6" s="5"/>
      <c r="WXO6" s="5"/>
      <c r="WXP6" s="5"/>
      <c r="WXQ6" s="5"/>
      <c r="WXR6" s="5"/>
      <c r="WXS6" s="5"/>
      <c r="WXT6" s="5"/>
      <c r="WXU6" s="5"/>
      <c r="WXV6" s="5"/>
      <c r="WXW6" s="5"/>
      <c r="WXX6" s="5"/>
      <c r="WXY6" s="5"/>
      <c r="WXZ6" s="5"/>
      <c r="WYA6" s="5"/>
      <c r="WYB6" s="5"/>
      <c r="WYC6" s="5"/>
      <c r="WYD6" s="5"/>
      <c r="WYE6" s="5"/>
      <c r="WYF6" s="5"/>
      <c r="WYG6" s="5"/>
      <c r="WYH6" s="5"/>
      <c r="WYI6" s="5"/>
      <c r="WYJ6" s="5"/>
      <c r="WYK6" s="5"/>
      <c r="WYL6" s="5"/>
      <c r="WYM6" s="5"/>
      <c r="WYN6" s="5"/>
      <c r="WYO6" s="5"/>
      <c r="WYP6" s="5"/>
      <c r="WYQ6" s="5"/>
      <c r="WYR6" s="5"/>
      <c r="WYS6" s="5"/>
      <c r="WYT6" s="5"/>
      <c r="WYU6" s="5"/>
      <c r="WYV6" s="5"/>
      <c r="WYW6" s="5"/>
      <c r="WYX6" s="5"/>
      <c r="WYY6" s="5"/>
      <c r="WYZ6" s="5"/>
      <c r="WZA6" s="5"/>
      <c r="WZB6" s="5"/>
      <c r="WZC6" s="5"/>
      <c r="WZD6" s="5"/>
      <c r="WZE6" s="5"/>
      <c r="WZF6" s="5"/>
      <c r="WZG6" s="5"/>
      <c r="WZH6" s="5"/>
      <c r="WZI6" s="5"/>
      <c r="WZJ6" s="5"/>
      <c r="WZK6" s="5"/>
      <c r="WZL6" s="5"/>
      <c r="WZM6" s="5"/>
      <c r="WZN6" s="5"/>
      <c r="WZO6" s="5"/>
      <c r="WZP6" s="5"/>
      <c r="WZQ6" s="5"/>
      <c r="WZR6" s="5"/>
      <c r="WZS6" s="5"/>
      <c r="WZT6" s="5"/>
      <c r="WZU6" s="5"/>
      <c r="WZV6" s="5"/>
      <c r="WZW6" s="5"/>
      <c r="WZX6" s="5"/>
      <c r="WZY6" s="5"/>
      <c r="WZZ6" s="5"/>
      <c r="XAA6" s="5"/>
      <c r="XAB6" s="5"/>
      <c r="XAC6" s="5"/>
      <c r="XAD6" s="5"/>
      <c r="XAE6" s="5"/>
      <c r="XAF6" s="5"/>
      <c r="XAG6" s="5"/>
      <c r="XAH6" s="5"/>
      <c r="XAI6" s="5"/>
      <c r="XAJ6" s="5"/>
      <c r="XAK6" s="5"/>
      <c r="XAL6" s="5"/>
      <c r="XAM6" s="5"/>
      <c r="XAN6" s="5"/>
      <c r="XAO6" s="5"/>
      <c r="XAP6" s="5"/>
      <c r="XAQ6" s="5"/>
      <c r="XAR6" s="5"/>
      <c r="XAS6" s="5"/>
      <c r="XAT6" s="5"/>
      <c r="XAU6" s="5"/>
      <c r="XAV6" s="5"/>
      <c r="XAW6" s="5"/>
      <c r="XAX6" s="5"/>
      <c r="XAY6" s="5"/>
      <c r="XAZ6" s="5"/>
      <c r="XBA6" s="5"/>
      <c r="XBB6" s="5"/>
      <c r="XBC6" s="5"/>
      <c r="XBD6" s="5"/>
      <c r="XBE6" s="5"/>
      <c r="XBF6" s="5"/>
      <c r="XBG6" s="5"/>
      <c r="XBH6" s="5"/>
      <c r="XBI6" s="5"/>
      <c r="XBJ6" s="5"/>
      <c r="XBK6" s="5"/>
      <c r="XBL6" s="5"/>
      <c r="XBM6" s="5"/>
      <c r="XBN6" s="5"/>
      <c r="XBO6" s="5"/>
      <c r="XBP6" s="5"/>
      <c r="XBQ6" s="5"/>
      <c r="XBR6" s="5"/>
      <c r="XBS6" s="5"/>
      <c r="XBT6" s="5"/>
      <c r="XBU6" s="5"/>
      <c r="XBV6" s="5"/>
      <c r="XBW6" s="5"/>
      <c r="XBX6" s="5"/>
      <c r="XBY6" s="5"/>
      <c r="XBZ6" s="5"/>
      <c r="XCA6" s="5"/>
      <c r="XCB6" s="5"/>
      <c r="XCC6" s="5"/>
      <c r="XCD6" s="5"/>
      <c r="XCE6" s="5"/>
      <c r="XCF6" s="5"/>
      <c r="XCG6" s="5"/>
      <c r="XCH6" s="5"/>
      <c r="XCI6" s="5"/>
      <c r="XCJ6" s="5"/>
      <c r="XCK6" s="5"/>
      <c r="XCL6" s="5"/>
      <c r="XCM6" s="5"/>
      <c r="XCN6" s="5"/>
      <c r="XCO6" s="5"/>
      <c r="XCP6" s="5"/>
      <c r="XCQ6" s="5"/>
      <c r="XCR6" s="5"/>
      <c r="XCS6" s="5"/>
      <c r="XCT6" s="5"/>
      <c r="XCU6" s="5"/>
      <c r="XCV6" s="5"/>
      <c r="XCW6" s="5"/>
      <c r="XCX6" s="5"/>
      <c r="XCY6" s="5"/>
      <c r="XCZ6" s="5"/>
      <c r="XDA6" s="5"/>
      <c r="XDB6" s="5"/>
      <c r="XDC6" s="5"/>
      <c r="XDD6" s="5"/>
      <c r="XDE6" s="5"/>
      <c r="XDF6" s="5"/>
      <c r="XDG6" s="5"/>
      <c r="XDH6" s="5"/>
      <c r="XDI6" s="5"/>
      <c r="XDJ6" s="5"/>
      <c r="XDK6" s="5"/>
      <c r="XDL6" s="5"/>
      <c r="XDM6" s="5"/>
      <c r="XDN6" s="5"/>
      <c r="XDO6" s="5"/>
      <c r="XDP6" s="5"/>
      <c r="XDQ6" s="5"/>
      <c r="XDR6" s="5"/>
      <c r="XDS6" s="5"/>
      <c r="XDT6" s="5"/>
      <c r="XDU6" s="5"/>
      <c r="XDV6" s="5"/>
      <c r="XDW6" s="5"/>
      <c r="XDX6" s="5"/>
      <c r="XDY6" s="5"/>
      <c r="XDZ6" s="5"/>
      <c r="XEA6" s="5"/>
      <c r="XEB6" s="5"/>
      <c r="XEC6" s="5"/>
      <c r="XED6" s="5"/>
      <c r="XEE6" s="5"/>
      <c r="XEF6" s="5"/>
      <c r="XEG6" s="5"/>
      <c r="XEH6" s="5"/>
      <c r="XEI6" s="5"/>
      <c r="XEJ6" s="5"/>
      <c r="XEK6" s="5"/>
      <c r="XEL6" s="5"/>
      <c r="XEM6" s="5"/>
      <c r="XEN6" s="5"/>
      <c r="XEO6" s="5"/>
      <c r="XEP6" s="5"/>
      <c r="XEQ6" s="5"/>
      <c r="XER6" s="5"/>
      <c r="XES6" s="5"/>
      <c r="XET6" s="5"/>
      <c r="XEU6" s="5"/>
      <c r="XEV6" s="5"/>
      <c r="XEW6" s="5"/>
      <c r="XEX6" s="5"/>
      <c r="XEY6" s="5"/>
    </row>
    <row r="7" spans="1:16379" ht="15.6" customHeight="1" x14ac:dyDescent="0.35">
      <c r="A7" s="84" t="s">
        <v>23</v>
      </c>
      <c r="B7" s="91" t="s">
        <v>16</v>
      </c>
      <c r="C7" s="85" t="s">
        <v>131</v>
      </c>
      <c r="D7" s="4" t="s">
        <v>104</v>
      </c>
      <c r="E7" s="86" t="s">
        <v>211</v>
      </c>
      <c r="F7" s="87" t="s">
        <v>212</v>
      </c>
      <c r="G7" s="88" t="s">
        <v>12</v>
      </c>
      <c r="H7" s="87" t="s">
        <v>286</v>
      </c>
      <c r="I7" s="89">
        <v>42380</v>
      </c>
      <c r="J7" s="90">
        <v>42387</v>
      </c>
      <c r="K7" s="80">
        <f t="shared" si="4"/>
        <v>8</v>
      </c>
      <c r="L7" s="77">
        <f>IF(G7="ISO",IF(OR(F7="Na-Metilato"),10,15),IFERROR(VLOOKUP(G7&amp;D7,'Datos Maestro'!$C$33:$D$62,2,0),VLOOKUP('Demoras Colombia 2016'!G7,'Datos Maestro'!$B$15:$C$19,2,0)))</f>
        <v>20</v>
      </c>
      <c r="M7" s="80">
        <f t="shared" si="0"/>
        <v>0</v>
      </c>
      <c r="N7" s="82">
        <f t="shared" si="1"/>
        <v>0</v>
      </c>
      <c r="O7" s="82">
        <f t="shared" si="2"/>
        <v>0</v>
      </c>
      <c r="P7" s="78">
        <f>IF(G7="ISO",25*N7,IFERROR(VLOOKUP(G7&amp;D7,'Datos Maestro'!$C$33:$F$62,3,0)*N7,VLOOKUP('Demoras Colombia 2016'!G7,'Datos Maestro'!$B$15:$D$19,3,0)*N7))</f>
        <v>0</v>
      </c>
      <c r="Q7" s="78">
        <f>IF(G7="ISO",25*O7,IFERROR(VLOOKUP(G7&amp;D7,'Datos Maestro'!$C$33:$F$62,4,0)*O7,VLOOKUP('Demoras Colombia 2016'!G7,'Datos Maestro'!$B$15:$D$19,3,0)*O7))</f>
        <v>0</v>
      </c>
      <c r="R7" s="78">
        <f t="shared" si="3"/>
        <v>0</v>
      </c>
      <c r="S7" s="4" t="s">
        <v>25</v>
      </c>
      <c r="T7" s="95" t="s">
        <v>25</v>
      </c>
      <c r="U7" s="4"/>
      <c r="V7" s="95"/>
      <c r="W7" s="4"/>
      <c r="X7" s="95"/>
      <c r="Y7" s="4"/>
      <c r="Z7" s="102"/>
      <c r="AA7" s="4"/>
      <c r="AB7" s="96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  <c r="AMK7" s="5"/>
      <c r="AML7" s="5"/>
      <c r="AMM7" s="5"/>
      <c r="AMN7" s="5"/>
      <c r="AMO7" s="5"/>
      <c r="AMP7" s="5"/>
      <c r="AMQ7" s="5"/>
      <c r="AMR7" s="5"/>
      <c r="AMS7" s="5"/>
      <c r="AMT7" s="5"/>
      <c r="AMU7" s="5"/>
      <c r="AMV7" s="5"/>
      <c r="AMW7" s="5"/>
      <c r="AMX7" s="5"/>
      <c r="AMY7" s="5"/>
      <c r="AMZ7" s="5"/>
      <c r="ANA7" s="5"/>
      <c r="ANB7" s="5"/>
      <c r="ANC7" s="5"/>
      <c r="AND7" s="5"/>
      <c r="ANE7" s="5"/>
      <c r="ANF7" s="5"/>
      <c r="ANG7" s="5"/>
      <c r="ANH7" s="5"/>
      <c r="ANI7" s="5"/>
      <c r="ANJ7" s="5"/>
      <c r="ANK7" s="5"/>
      <c r="ANL7" s="5"/>
      <c r="ANM7" s="5"/>
      <c r="ANN7" s="5"/>
      <c r="ANO7" s="5"/>
      <c r="ANP7" s="5"/>
      <c r="ANQ7" s="5"/>
      <c r="ANR7" s="5"/>
      <c r="ANS7" s="5"/>
      <c r="ANT7" s="5"/>
      <c r="ANU7" s="5"/>
      <c r="ANV7" s="5"/>
      <c r="ANW7" s="5"/>
      <c r="ANX7" s="5"/>
      <c r="ANY7" s="5"/>
      <c r="ANZ7" s="5"/>
      <c r="AOA7" s="5"/>
      <c r="AOB7" s="5"/>
      <c r="AOC7" s="5"/>
      <c r="AOD7" s="5"/>
      <c r="AOE7" s="5"/>
      <c r="AOF7" s="5"/>
      <c r="AOG7" s="5"/>
      <c r="AOH7" s="5"/>
      <c r="AOI7" s="5"/>
      <c r="AOJ7" s="5"/>
      <c r="AOK7" s="5"/>
      <c r="AOL7" s="5"/>
      <c r="AOM7" s="5"/>
      <c r="AON7" s="5"/>
      <c r="AOO7" s="5"/>
      <c r="AOP7" s="5"/>
      <c r="AOQ7" s="5"/>
      <c r="AOR7" s="5"/>
      <c r="AOS7" s="5"/>
      <c r="AOT7" s="5"/>
      <c r="AOU7" s="5"/>
      <c r="AOV7" s="5"/>
      <c r="AOW7" s="5"/>
      <c r="AOX7" s="5"/>
      <c r="AOY7" s="5"/>
      <c r="AOZ7" s="5"/>
      <c r="APA7" s="5"/>
      <c r="APB7" s="5"/>
      <c r="APC7" s="5"/>
      <c r="APD7" s="5"/>
      <c r="APE7" s="5"/>
      <c r="APF7" s="5"/>
      <c r="APG7" s="5"/>
      <c r="APH7" s="5"/>
      <c r="API7" s="5"/>
      <c r="APJ7" s="5"/>
      <c r="APK7" s="5"/>
      <c r="APL7" s="5"/>
      <c r="APM7" s="5"/>
      <c r="APN7" s="5"/>
      <c r="APO7" s="5"/>
      <c r="APP7" s="5"/>
      <c r="APQ7" s="5"/>
      <c r="APR7" s="5"/>
      <c r="APS7" s="5"/>
      <c r="APT7" s="5"/>
      <c r="APU7" s="5"/>
      <c r="APV7" s="5"/>
      <c r="APW7" s="5"/>
      <c r="APX7" s="5"/>
      <c r="APY7" s="5"/>
      <c r="APZ7" s="5"/>
      <c r="AQA7" s="5"/>
      <c r="AQB7" s="5"/>
      <c r="AQC7" s="5"/>
      <c r="AQD7" s="5"/>
      <c r="AQE7" s="5"/>
      <c r="AQF7" s="5"/>
      <c r="AQG7" s="5"/>
      <c r="AQH7" s="5"/>
      <c r="AQI7" s="5"/>
      <c r="AQJ7" s="5"/>
      <c r="AQK7" s="5"/>
      <c r="AQL7" s="5"/>
      <c r="AQM7" s="5"/>
      <c r="AQN7" s="5"/>
      <c r="AQO7" s="5"/>
      <c r="AQP7" s="5"/>
      <c r="AQQ7" s="5"/>
      <c r="AQR7" s="5"/>
      <c r="AQS7" s="5"/>
      <c r="AQT7" s="5"/>
      <c r="AQU7" s="5"/>
      <c r="AQV7" s="5"/>
      <c r="AQW7" s="5"/>
      <c r="AQX7" s="5"/>
      <c r="AQY7" s="5"/>
      <c r="AQZ7" s="5"/>
      <c r="ARA7" s="5"/>
      <c r="ARB7" s="5"/>
      <c r="ARC7" s="5"/>
      <c r="ARD7" s="5"/>
      <c r="ARE7" s="5"/>
      <c r="ARF7" s="5"/>
      <c r="ARG7" s="5"/>
      <c r="ARH7" s="5"/>
      <c r="ARI7" s="5"/>
      <c r="ARJ7" s="5"/>
      <c r="ARK7" s="5"/>
      <c r="ARL7" s="5"/>
      <c r="ARM7" s="5"/>
      <c r="ARN7" s="5"/>
      <c r="ARO7" s="5"/>
      <c r="ARP7" s="5"/>
      <c r="ARQ7" s="5"/>
      <c r="ARR7" s="5"/>
      <c r="ARS7" s="5"/>
      <c r="ART7" s="5"/>
      <c r="ARU7" s="5"/>
      <c r="ARV7" s="5"/>
      <c r="ARW7" s="5"/>
      <c r="ARX7" s="5"/>
      <c r="ARY7" s="5"/>
      <c r="ARZ7" s="5"/>
      <c r="ASA7" s="5"/>
      <c r="ASB7" s="5"/>
      <c r="ASC7" s="5"/>
      <c r="ASD7" s="5"/>
      <c r="ASE7" s="5"/>
      <c r="ASF7" s="5"/>
      <c r="ASG7" s="5"/>
      <c r="ASH7" s="5"/>
      <c r="ASI7" s="5"/>
      <c r="ASJ7" s="5"/>
      <c r="ASK7" s="5"/>
      <c r="ASL7" s="5"/>
      <c r="ASM7" s="5"/>
      <c r="ASN7" s="5"/>
      <c r="ASO7" s="5"/>
      <c r="ASP7" s="5"/>
      <c r="ASQ7" s="5"/>
      <c r="ASR7" s="5"/>
      <c r="ASS7" s="5"/>
      <c r="AST7" s="5"/>
      <c r="ASU7" s="5"/>
      <c r="ASV7" s="5"/>
      <c r="ASW7" s="5"/>
      <c r="ASX7" s="5"/>
      <c r="ASY7" s="5"/>
      <c r="ASZ7" s="5"/>
      <c r="ATA7" s="5"/>
      <c r="ATB7" s="5"/>
      <c r="ATC7" s="5"/>
      <c r="ATD7" s="5"/>
      <c r="ATE7" s="5"/>
      <c r="ATF7" s="5"/>
      <c r="ATG7" s="5"/>
      <c r="ATH7" s="5"/>
      <c r="ATI7" s="5"/>
      <c r="ATJ7" s="5"/>
      <c r="ATK7" s="5"/>
      <c r="ATL7" s="5"/>
      <c r="ATM7" s="5"/>
      <c r="ATN7" s="5"/>
      <c r="ATO7" s="5"/>
      <c r="ATP7" s="5"/>
      <c r="ATQ7" s="5"/>
      <c r="ATR7" s="5"/>
      <c r="ATS7" s="5"/>
      <c r="ATT7" s="5"/>
      <c r="ATU7" s="5"/>
      <c r="ATV7" s="5"/>
      <c r="ATW7" s="5"/>
      <c r="ATX7" s="5"/>
      <c r="ATY7" s="5"/>
      <c r="ATZ7" s="5"/>
      <c r="AUA7" s="5"/>
      <c r="AUB7" s="5"/>
      <c r="AUC7" s="5"/>
      <c r="AUD7" s="5"/>
      <c r="AUE7" s="5"/>
      <c r="AUF7" s="5"/>
      <c r="AUG7" s="5"/>
      <c r="AUH7" s="5"/>
      <c r="AUI7" s="5"/>
      <c r="AUJ7" s="5"/>
      <c r="AUK7" s="5"/>
      <c r="AUL7" s="5"/>
      <c r="AUM7" s="5"/>
      <c r="AUN7" s="5"/>
      <c r="AUO7" s="5"/>
      <c r="AUP7" s="5"/>
      <c r="AUQ7" s="5"/>
      <c r="AUR7" s="5"/>
      <c r="AUS7" s="5"/>
      <c r="AUT7" s="5"/>
      <c r="AUU7" s="5"/>
      <c r="AUV7" s="5"/>
      <c r="AUW7" s="5"/>
      <c r="AUX7" s="5"/>
      <c r="AUY7" s="5"/>
      <c r="AUZ7" s="5"/>
      <c r="AVA7" s="5"/>
      <c r="AVB7" s="5"/>
      <c r="AVC7" s="5"/>
      <c r="AVD7" s="5"/>
      <c r="AVE7" s="5"/>
      <c r="AVF7" s="5"/>
      <c r="AVG7" s="5"/>
      <c r="AVH7" s="5"/>
      <c r="AVI7" s="5"/>
      <c r="AVJ7" s="5"/>
      <c r="AVK7" s="5"/>
      <c r="AVL7" s="5"/>
      <c r="AVM7" s="5"/>
      <c r="AVN7" s="5"/>
      <c r="AVO7" s="5"/>
      <c r="AVP7" s="5"/>
      <c r="AVQ7" s="5"/>
      <c r="AVR7" s="5"/>
      <c r="AVS7" s="5"/>
      <c r="AVT7" s="5"/>
      <c r="AVU7" s="5"/>
      <c r="AVV7" s="5"/>
      <c r="AVW7" s="5"/>
      <c r="AVX7" s="5"/>
      <c r="AVY7" s="5"/>
      <c r="AVZ7" s="5"/>
      <c r="AWA7" s="5"/>
      <c r="AWB7" s="5"/>
      <c r="AWC7" s="5"/>
      <c r="AWD7" s="5"/>
      <c r="AWE7" s="5"/>
      <c r="AWF7" s="5"/>
      <c r="AWG7" s="5"/>
      <c r="AWH7" s="5"/>
      <c r="AWI7" s="5"/>
      <c r="AWJ7" s="5"/>
      <c r="AWK7" s="5"/>
      <c r="AWL7" s="5"/>
      <c r="AWM7" s="5"/>
      <c r="AWN7" s="5"/>
      <c r="AWO7" s="5"/>
      <c r="AWP7" s="5"/>
      <c r="AWQ7" s="5"/>
      <c r="AWR7" s="5"/>
      <c r="AWS7" s="5"/>
      <c r="AWT7" s="5"/>
      <c r="AWU7" s="5"/>
      <c r="AWV7" s="5"/>
      <c r="AWW7" s="5"/>
      <c r="AWX7" s="5"/>
      <c r="AWY7" s="5"/>
      <c r="AWZ7" s="5"/>
      <c r="AXA7" s="5"/>
      <c r="AXB7" s="5"/>
      <c r="AXC7" s="5"/>
      <c r="AXD7" s="5"/>
      <c r="AXE7" s="5"/>
      <c r="AXF7" s="5"/>
      <c r="AXG7" s="5"/>
      <c r="AXH7" s="5"/>
      <c r="AXI7" s="5"/>
      <c r="AXJ7" s="5"/>
      <c r="AXK7" s="5"/>
      <c r="AXL7" s="5"/>
      <c r="AXM7" s="5"/>
      <c r="AXN7" s="5"/>
      <c r="AXO7" s="5"/>
      <c r="AXP7" s="5"/>
      <c r="AXQ7" s="5"/>
      <c r="AXR7" s="5"/>
      <c r="AXS7" s="5"/>
      <c r="AXT7" s="5"/>
      <c r="AXU7" s="5"/>
      <c r="AXV7" s="5"/>
      <c r="AXW7" s="5"/>
      <c r="AXX7" s="5"/>
      <c r="AXY7" s="5"/>
      <c r="AXZ7" s="5"/>
      <c r="AYA7" s="5"/>
      <c r="AYB7" s="5"/>
      <c r="AYC7" s="5"/>
      <c r="AYD7" s="5"/>
      <c r="AYE7" s="5"/>
      <c r="AYF7" s="5"/>
      <c r="AYG7" s="5"/>
      <c r="AYH7" s="5"/>
      <c r="AYI7" s="5"/>
      <c r="AYJ7" s="5"/>
      <c r="AYK7" s="5"/>
      <c r="AYL7" s="5"/>
      <c r="AYM7" s="5"/>
      <c r="AYN7" s="5"/>
      <c r="AYO7" s="5"/>
      <c r="AYP7" s="5"/>
      <c r="AYQ7" s="5"/>
      <c r="AYR7" s="5"/>
      <c r="AYS7" s="5"/>
      <c r="AYT7" s="5"/>
      <c r="AYU7" s="5"/>
      <c r="AYV7" s="5"/>
      <c r="AYW7" s="5"/>
      <c r="AYX7" s="5"/>
      <c r="AYY7" s="5"/>
      <c r="AYZ7" s="5"/>
      <c r="AZA7" s="5"/>
      <c r="AZB7" s="5"/>
      <c r="AZC7" s="5"/>
      <c r="AZD7" s="5"/>
      <c r="AZE7" s="5"/>
      <c r="AZF7" s="5"/>
      <c r="AZG7" s="5"/>
      <c r="AZH7" s="5"/>
      <c r="AZI7" s="5"/>
      <c r="AZJ7" s="5"/>
      <c r="AZK7" s="5"/>
      <c r="AZL7" s="5"/>
      <c r="AZM7" s="5"/>
      <c r="AZN7" s="5"/>
      <c r="AZO7" s="5"/>
      <c r="AZP7" s="5"/>
      <c r="AZQ7" s="5"/>
      <c r="AZR7" s="5"/>
      <c r="AZS7" s="5"/>
      <c r="AZT7" s="5"/>
      <c r="AZU7" s="5"/>
      <c r="AZV7" s="5"/>
      <c r="AZW7" s="5"/>
      <c r="AZX7" s="5"/>
      <c r="AZY7" s="5"/>
      <c r="AZZ7" s="5"/>
      <c r="BAA7" s="5"/>
      <c r="BAB7" s="5"/>
      <c r="BAC7" s="5"/>
      <c r="BAD7" s="5"/>
      <c r="BAE7" s="5"/>
      <c r="BAF7" s="5"/>
      <c r="BAG7" s="5"/>
      <c r="BAH7" s="5"/>
      <c r="BAI7" s="5"/>
      <c r="BAJ7" s="5"/>
      <c r="BAK7" s="5"/>
      <c r="BAL7" s="5"/>
      <c r="BAM7" s="5"/>
      <c r="BAN7" s="5"/>
      <c r="BAO7" s="5"/>
      <c r="BAP7" s="5"/>
      <c r="BAQ7" s="5"/>
      <c r="BAR7" s="5"/>
      <c r="BAS7" s="5"/>
      <c r="BAT7" s="5"/>
      <c r="BAU7" s="5"/>
      <c r="BAV7" s="5"/>
      <c r="BAW7" s="5"/>
      <c r="BAX7" s="5"/>
      <c r="BAY7" s="5"/>
      <c r="BAZ7" s="5"/>
      <c r="BBA7" s="5"/>
      <c r="BBB7" s="5"/>
      <c r="BBC7" s="5"/>
      <c r="BBD7" s="5"/>
      <c r="BBE7" s="5"/>
      <c r="BBF7" s="5"/>
      <c r="BBG7" s="5"/>
      <c r="BBH7" s="5"/>
      <c r="BBI7" s="5"/>
      <c r="BBJ7" s="5"/>
      <c r="BBK7" s="5"/>
      <c r="BBL7" s="5"/>
      <c r="BBM7" s="5"/>
      <c r="BBN7" s="5"/>
      <c r="BBO7" s="5"/>
      <c r="BBP7" s="5"/>
      <c r="BBQ7" s="5"/>
      <c r="BBR7" s="5"/>
      <c r="BBS7" s="5"/>
      <c r="BBT7" s="5"/>
      <c r="BBU7" s="5"/>
      <c r="BBV7" s="5"/>
      <c r="BBW7" s="5"/>
      <c r="BBX7" s="5"/>
      <c r="BBY7" s="5"/>
      <c r="BBZ7" s="5"/>
      <c r="BCA7" s="5"/>
      <c r="BCB7" s="5"/>
      <c r="BCC7" s="5"/>
      <c r="BCD7" s="5"/>
      <c r="BCE7" s="5"/>
      <c r="BCF7" s="5"/>
      <c r="BCG7" s="5"/>
      <c r="BCH7" s="5"/>
      <c r="BCI7" s="5"/>
      <c r="BCJ7" s="5"/>
      <c r="BCK7" s="5"/>
      <c r="BCL7" s="5"/>
      <c r="BCM7" s="5"/>
      <c r="BCN7" s="5"/>
      <c r="BCO7" s="5"/>
      <c r="BCP7" s="5"/>
      <c r="BCQ7" s="5"/>
      <c r="BCR7" s="5"/>
      <c r="BCS7" s="5"/>
      <c r="BCT7" s="5"/>
      <c r="BCU7" s="5"/>
      <c r="BCV7" s="5"/>
      <c r="BCW7" s="5"/>
      <c r="BCX7" s="5"/>
      <c r="BCY7" s="5"/>
      <c r="BCZ7" s="5"/>
      <c r="BDA7" s="5"/>
      <c r="BDB7" s="5"/>
      <c r="BDC7" s="5"/>
      <c r="BDD7" s="5"/>
      <c r="BDE7" s="5"/>
      <c r="BDF7" s="5"/>
      <c r="BDG7" s="5"/>
      <c r="BDH7" s="5"/>
      <c r="BDI7" s="5"/>
      <c r="BDJ7" s="5"/>
      <c r="BDK7" s="5"/>
      <c r="BDL7" s="5"/>
      <c r="BDM7" s="5"/>
      <c r="BDN7" s="5"/>
      <c r="BDO7" s="5"/>
      <c r="BDP7" s="5"/>
      <c r="BDQ7" s="5"/>
      <c r="BDR7" s="5"/>
      <c r="BDS7" s="5"/>
      <c r="BDT7" s="5"/>
      <c r="BDU7" s="5"/>
      <c r="BDV7" s="5"/>
      <c r="BDW7" s="5"/>
      <c r="BDX7" s="5"/>
      <c r="BDY7" s="5"/>
      <c r="BDZ7" s="5"/>
      <c r="BEA7" s="5"/>
      <c r="BEB7" s="5"/>
      <c r="BEC7" s="5"/>
      <c r="BED7" s="5"/>
      <c r="BEE7" s="5"/>
      <c r="BEF7" s="5"/>
      <c r="BEG7" s="5"/>
      <c r="BEH7" s="5"/>
      <c r="BEI7" s="5"/>
      <c r="BEJ7" s="5"/>
      <c r="BEK7" s="5"/>
      <c r="BEL7" s="5"/>
      <c r="BEM7" s="5"/>
      <c r="BEN7" s="5"/>
      <c r="BEO7" s="5"/>
      <c r="BEP7" s="5"/>
      <c r="BEQ7" s="5"/>
      <c r="BER7" s="5"/>
      <c r="BES7" s="5"/>
      <c r="BET7" s="5"/>
      <c r="BEU7" s="5"/>
      <c r="BEV7" s="5"/>
      <c r="BEW7" s="5"/>
      <c r="BEX7" s="5"/>
      <c r="BEY7" s="5"/>
      <c r="BEZ7" s="5"/>
      <c r="BFA7" s="5"/>
      <c r="BFB7" s="5"/>
      <c r="BFC7" s="5"/>
      <c r="BFD7" s="5"/>
      <c r="BFE7" s="5"/>
      <c r="BFF7" s="5"/>
      <c r="BFG7" s="5"/>
      <c r="BFH7" s="5"/>
      <c r="BFI7" s="5"/>
      <c r="BFJ7" s="5"/>
      <c r="BFK7" s="5"/>
      <c r="BFL7" s="5"/>
      <c r="BFM7" s="5"/>
      <c r="BFN7" s="5"/>
      <c r="BFO7" s="5"/>
      <c r="BFP7" s="5"/>
      <c r="BFQ7" s="5"/>
      <c r="BFR7" s="5"/>
      <c r="BFS7" s="5"/>
      <c r="BFT7" s="5"/>
      <c r="BFU7" s="5"/>
      <c r="BFV7" s="5"/>
      <c r="BFW7" s="5"/>
      <c r="BFX7" s="5"/>
      <c r="BFY7" s="5"/>
      <c r="BFZ7" s="5"/>
      <c r="BGA7" s="5"/>
      <c r="BGB7" s="5"/>
      <c r="BGC7" s="5"/>
      <c r="BGD7" s="5"/>
      <c r="BGE7" s="5"/>
      <c r="BGF7" s="5"/>
      <c r="BGG7" s="5"/>
      <c r="BGH7" s="5"/>
      <c r="BGI7" s="5"/>
      <c r="BGJ7" s="5"/>
      <c r="BGK7" s="5"/>
      <c r="BGL7" s="5"/>
      <c r="BGM7" s="5"/>
      <c r="BGN7" s="5"/>
      <c r="BGO7" s="5"/>
      <c r="BGP7" s="5"/>
      <c r="BGQ7" s="5"/>
      <c r="BGR7" s="5"/>
      <c r="BGS7" s="5"/>
      <c r="BGT7" s="5"/>
      <c r="BGU7" s="5"/>
      <c r="BGV7" s="5"/>
      <c r="BGW7" s="5"/>
      <c r="BGX7" s="5"/>
      <c r="BGY7" s="5"/>
      <c r="BGZ7" s="5"/>
      <c r="BHA7" s="5"/>
      <c r="BHB7" s="5"/>
      <c r="BHC7" s="5"/>
      <c r="BHD7" s="5"/>
      <c r="BHE7" s="5"/>
      <c r="BHF7" s="5"/>
      <c r="BHG7" s="5"/>
      <c r="BHH7" s="5"/>
      <c r="BHI7" s="5"/>
      <c r="BHJ7" s="5"/>
      <c r="BHK7" s="5"/>
      <c r="BHL7" s="5"/>
      <c r="BHM7" s="5"/>
      <c r="BHN7" s="5"/>
      <c r="BHO7" s="5"/>
      <c r="BHP7" s="5"/>
      <c r="BHQ7" s="5"/>
      <c r="BHR7" s="5"/>
      <c r="BHS7" s="5"/>
      <c r="BHT7" s="5"/>
      <c r="BHU7" s="5"/>
      <c r="BHV7" s="5"/>
      <c r="BHW7" s="5"/>
      <c r="BHX7" s="5"/>
      <c r="BHY7" s="5"/>
      <c r="BHZ7" s="5"/>
      <c r="BIA7" s="5"/>
      <c r="BIB7" s="5"/>
      <c r="BIC7" s="5"/>
      <c r="BID7" s="5"/>
      <c r="BIE7" s="5"/>
      <c r="BIF7" s="5"/>
      <c r="BIG7" s="5"/>
      <c r="BIH7" s="5"/>
      <c r="BII7" s="5"/>
      <c r="BIJ7" s="5"/>
      <c r="BIK7" s="5"/>
      <c r="BIL7" s="5"/>
      <c r="BIM7" s="5"/>
      <c r="BIN7" s="5"/>
      <c r="BIO7" s="5"/>
      <c r="BIP7" s="5"/>
      <c r="BIQ7" s="5"/>
      <c r="BIR7" s="5"/>
      <c r="BIS7" s="5"/>
      <c r="BIT7" s="5"/>
      <c r="BIU7" s="5"/>
      <c r="BIV7" s="5"/>
      <c r="BIW7" s="5"/>
      <c r="BIX7" s="5"/>
      <c r="BIY7" s="5"/>
      <c r="BIZ7" s="5"/>
      <c r="BJA7" s="5"/>
      <c r="BJB7" s="5"/>
      <c r="BJC7" s="5"/>
      <c r="BJD7" s="5"/>
      <c r="BJE7" s="5"/>
      <c r="BJF7" s="5"/>
      <c r="BJG7" s="5"/>
      <c r="BJH7" s="5"/>
      <c r="BJI7" s="5"/>
      <c r="BJJ7" s="5"/>
      <c r="BJK7" s="5"/>
      <c r="BJL7" s="5"/>
      <c r="BJM7" s="5"/>
      <c r="BJN7" s="5"/>
      <c r="BJO7" s="5"/>
      <c r="BJP7" s="5"/>
      <c r="BJQ7" s="5"/>
      <c r="BJR7" s="5"/>
      <c r="BJS7" s="5"/>
      <c r="BJT7" s="5"/>
      <c r="BJU7" s="5"/>
      <c r="BJV7" s="5"/>
      <c r="BJW7" s="5"/>
      <c r="BJX7" s="5"/>
      <c r="BJY7" s="5"/>
      <c r="BJZ7" s="5"/>
      <c r="BKA7" s="5"/>
      <c r="BKB7" s="5"/>
      <c r="BKC7" s="5"/>
      <c r="BKD7" s="5"/>
      <c r="BKE7" s="5"/>
      <c r="BKF7" s="5"/>
      <c r="BKG7" s="5"/>
      <c r="BKH7" s="5"/>
      <c r="BKI7" s="5"/>
      <c r="BKJ7" s="5"/>
      <c r="BKK7" s="5"/>
      <c r="BKL7" s="5"/>
      <c r="BKM7" s="5"/>
      <c r="BKN7" s="5"/>
      <c r="BKO7" s="5"/>
      <c r="BKP7" s="5"/>
      <c r="BKQ7" s="5"/>
      <c r="BKR7" s="5"/>
      <c r="BKS7" s="5"/>
      <c r="BKT7" s="5"/>
      <c r="BKU7" s="5"/>
      <c r="BKV7" s="5"/>
      <c r="BKW7" s="5"/>
      <c r="BKX7" s="5"/>
      <c r="BKY7" s="5"/>
      <c r="BKZ7" s="5"/>
      <c r="BLA7" s="5"/>
      <c r="BLB7" s="5"/>
      <c r="BLC7" s="5"/>
      <c r="BLD7" s="5"/>
      <c r="BLE7" s="5"/>
      <c r="BLF7" s="5"/>
      <c r="BLG7" s="5"/>
      <c r="BLH7" s="5"/>
      <c r="BLI7" s="5"/>
      <c r="BLJ7" s="5"/>
      <c r="BLK7" s="5"/>
      <c r="BLL7" s="5"/>
      <c r="BLM7" s="5"/>
      <c r="BLN7" s="5"/>
      <c r="BLO7" s="5"/>
      <c r="BLP7" s="5"/>
      <c r="BLQ7" s="5"/>
      <c r="BLR7" s="5"/>
      <c r="BLS7" s="5"/>
      <c r="BLT7" s="5"/>
      <c r="BLU7" s="5"/>
      <c r="BLV7" s="5"/>
      <c r="BLW7" s="5"/>
      <c r="BLX7" s="5"/>
      <c r="BLY7" s="5"/>
      <c r="BLZ7" s="5"/>
      <c r="BMA7" s="5"/>
      <c r="BMB7" s="5"/>
      <c r="BMC7" s="5"/>
      <c r="BMD7" s="5"/>
      <c r="BME7" s="5"/>
      <c r="BMF7" s="5"/>
      <c r="BMG7" s="5"/>
      <c r="BMH7" s="5"/>
      <c r="BMI7" s="5"/>
      <c r="BMJ7" s="5"/>
      <c r="BMK7" s="5"/>
      <c r="BML7" s="5"/>
      <c r="BMM7" s="5"/>
      <c r="BMN7" s="5"/>
      <c r="BMO7" s="5"/>
      <c r="BMP7" s="5"/>
      <c r="BMQ7" s="5"/>
      <c r="BMR7" s="5"/>
      <c r="BMS7" s="5"/>
      <c r="BMT7" s="5"/>
      <c r="BMU7" s="5"/>
      <c r="BMV7" s="5"/>
      <c r="BMW7" s="5"/>
      <c r="BMX7" s="5"/>
      <c r="BMY7" s="5"/>
      <c r="BMZ7" s="5"/>
      <c r="BNA7" s="5"/>
      <c r="BNB7" s="5"/>
      <c r="BNC7" s="5"/>
      <c r="BND7" s="5"/>
      <c r="BNE7" s="5"/>
      <c r="BNF7" s="5"/>
      <c r="BNG7" s="5"/>
      <c r="BNH7" s="5"/>
      <c r="BNI7" s="5"/>
      <c r="BNJ7" s="5"/>
      <c r="BNK7" s="5"/>
      <c r="BNL7" s="5"/>
      <c r="BNM7" s="5"/>
      <c r="BNN7" s="5"/>
      <c r="BNO7" s="5"/>
      <c r="BNP7" s="5"/>
      <c r="BNQ7" s="5"/>
      <c r="BNR7" s="5"/>
      <c r="BNS7" s="5"/>
      <c r="BNT7" s="5"/>
      <c r="BNU7" s="5"/>
      <c r="BNV7" s="5"/>
      <c r="BNW7" s="5"/>
      <c r="BNX7" s="5"/>
      <c r="BNY7" s="5"/>
      <c r="BNZ7" s="5"/>
      <c r="BOA7" s="5"/>
      <c r="BOB7" s="5"/>
      <c r="BOC7" s="5"/>
      <c r="BOD7" s="5"/>
      <c r="BOE7" s="5"/>
      <c r="BOF7" s="5"/>
      <c r="BOG7" s="5"/>
      <c r="BOH7" s="5"/>
      <c r="BOI7" s="5"/>
      <c r="BOJ7" s="5"/>
      <c r="BOK7" s="5"/>
      <c r="BOL7" s="5"/>
      <c r="BOM7" s="5"/>
      <c r="BON7" s="5"/>
      <c r="BOO7" s="5"/>
      <c r="BOP7" s="5"/>
      <c r="BOQ7" s="5"/>
      <c r="BOR7" s="5"/>
      <c r="BOS7" s="5"/>
      <c r="BOT7" s="5"/>
      <c r="BOU7" s="5"/>
      <c r="BOV7" s="5"/>
      <c r="BOW7" s="5"/>
      <c r="BOX7" s="5"/>
      <c r="BOY7" s="5"/>
      <c r="BOZ7" s="5"/>
      <c r="BPA7" s="5"/>
      <c r="BPB7" s="5"/>
      <c r="BPC7" s="5"/>
      <c r="BPD7" s="5"/>
      <c r="BPE7" s="5"/>
      <c r="BPF7" s="5"/>
      <c r="BPG7" s="5"/>
      <c r="BPH7" s="5"/>
      <c r="BPI7" s="5"/>
      <c r="BPJ7" s="5"/>
      <c r="BPK7" s="5"/>
      <c r="BPL7" s="5"/>
      <c r="BPM7" s="5"/>
      <c r="BPN7" s="5"/>
      <c r="BPO7" s="5"/>
      <c r="BPP7" s="5"/>
      <c r="BPQ7" s="5"/>
      <c r="BPR7" s="5"/>
      <c r="BPS7" s="5"/>
      <c r="BPT7" s="5"/>
      <c r="BPU7" s="5"/>
      <c r="BPV7" s="5"/>
      <c r="BPW7" s="5"/>
      <c r="BPX7" s="5"/>
      <c r="BPY7" s="5"/>
      <c r="BPZ7" s="5"/>
      <c r="BQA7" s="5"/>
      <c r="BQB7" s="5"/>
      <c r="BQC7" s="5"/>
      <c r="BQD7" s="5"/>
      <c r="BQE7" s="5"/>
      <c r="BQF7" s="5"/>
      <c r="BQG7" s="5"/>
      <c r="BQH7" s="5"/>
      <c r="BQI7" s="5"/>
      <c r="BQJ7" s="5"/>
      <c r="BQK7" s="5"/>
      <c r="BQL7" s="5"/>
      <c r="BQM7" s="5"/>
      <c r="BQN7" s="5"/>
      <c r="BQO7" s="5"/>
      <c r="BQP7" s="5"/>
      <c r="BQQ7" s="5"/>
      <c r="BQR7" s="5"/>
      <c r="BQS7" s="5"/>
      <c r="BQT7" s="5"/>
      <c r="BQU7" s="5"/>
      <c r="BQV7" s="5"/>
      <c r="BQW7" s="5"/>
      <c r="BQX7" s="5"/>
      <c r="BQY7" s="5"/>
      <c r="BQZ7" s="5"/>
      <c r="BRA7" s="5"/>
      <c r="BRB7" s="5"/>
      <c r="BRC7" s="5"/>
      <c r="BRD7" s="5"/>
      <c r="BRE7" s="5"/>
      <c r="BRF7" s="5"/>
      <c r="BRG7" s="5"/>
      <c r="BRH7" s="5"/>
      <c r="BRI7" s="5"/>
      <c r="BRJ7" s="5"/>
      <c r="BRK7" s="5"/>
      <c r="BRL7" s="5"/>
      <c r="BRM7" s="5"/>
      <c r="BRN7" s="5"/>
      <c r="BRO7" s="5"/>
      <c r="BRP7" s="5"/>
      <c r="BRQ7" s="5"/>
      <c r="BRR7" s="5"/>
      <c r="BRS7" s="5"/>
      <c r="BRT7" s="5"/>
      <c r="BRU7" s="5"/>
      <c r="BRV7" s="5"/>
      <c r="BRW7" s="5"/>
      <c r="BRX7" s="5"/>
      <c r="BRY7" s="5"/>
      <c r="BRZ7" s="5"/>
      <c r="BSA7" s="5"/>
      <c r="BSB7" s="5"/>
      <c r="BSC7" s="5"/>
      <c r="BSD7" s="5"/>
      <c r="BSE7" s="5"/>
      <c r="BSF7" s="5"/>
      <c r="BSG7" s="5"/>
      <c r="BSH7" s="5"/>
      <c r="BSI7" s="5"/>
      <c r="BSJ7" s="5"/>
      <c r="BSK7" s="5"/>
      <c r="BSL7" s="5"/>
      <c r="BSM7" s="5"/>
      <c r="BSN7" s="5"/>
      <c r="BSO7" s="5"/>
      <c r="BSP7" s="5"/>
      <c r="BSQ7" s="5"/>
      <c r="BSR7" s="5"/>
      <c r="BSS7" s="5"/>
      <c r="BST7" s="5"/>
      <c r="BSU7" s="5"/>
      <c r="BSV7" s="5"/>
      <c r="BSW7" s="5"/>
      <c r="BSX7" s="5"/>
      <c r="BSY7" s="5"/>
      <c r="BSZ7" s="5"/>
      <c r="BTA7" s="5"/>
      <c r="BTB7" s="5"/>
      <c r="BTC7" s="5"/>
      <c r="BTD7" s="5"/>
      <c r="BTE7" s="5"/>
      <c r="BTF7" s="5"/>
      <c r="BTG7" s="5"/>
      <c r="BTH7" s="5"/>
      <c r="BTI7" s="5"/>
      <c r="BTJ7" s="5"/>
      <c r="BTK7" s="5"/>
      <c r="BTL7" s="5"/>
      <c r="BTM7" s="5"/>
      <c r="BTN7" s="5"/>
      <c r="BTO7" s="5"/>
      <c r="BTP7" s="5"/>
      <c r="BTQ7" s="5"/>
      <c r="BTR7" s="5"/>
      <c r="BTS7" s="5"/>
      <c r="BTT7" s="5"/>
      <c r="BTU7" s="5"/>
      <c r="BTV7" s="5"/>
      <c r="BTW7" s="5"/>
      <c r="BTX7" s="5"/>
      <c r="BTY7" s="5"/>
      <c r="BTZ7" s="5"/>
      <c r="BUA7" s="5"/>
      <c r="BUB7" s="5"/>
      <c r="BUC7" s="5"/>
      <c r="BUD7" s="5"/>
      <c r="BUE7" s="5"/>
      <c r="BUF7" s="5"/>
      <c r="BUG7" s="5"/>
      <c r="BUH7" s="5"/>
      <c r="BUI7" s="5"/>
      <c r="BUJ7" s="5"/>
      <c r="BUK7" s="5"/>
      <c r="BUL7" s="5"/>
      <c r="BUM7" s="5"/>
      <c r="BUN7" s="5"/>
      <c r="BUO7" s="5"/>
      <c r="BUP7" s="5"/>
      <c r="BUQ7" s="5"/>
      <c r="BUR7" s="5"/>
      <c r="BUS7" s="5"/>
      <c r="BUT7" s="5"/>
      <c r="BUU7" s="5"/>
      <c r="BUV7" s="5"/>
      <c r="BUW7" s="5"/>
      <c r="BUX7" s="5"/>
      <c r="BUY7" s="5"/>
      <c r="BUZ7" s="5"/>
      <c r="BVA7" s="5"/>
      <c r="BVB7" s="5"/>
      <c r="BVC7" s="5"/>
      <c r="BVD7" s="5"/>
      <c r="BVE7" s="5"/>
      <c r="BVF7" s="5"/>
      <c r="BVG7" s="5"/>
      <c r="BVH7" s="5"/>
      <c r="BVI7" s="5"/>
      <c r="BVJ7" s="5"/>
      <c r="BVK7" s="5"/>
      <c r="BVL7" s="5"/>
      <c r="BVM7" s="5"/>
      <c r="BVN7" s="5"/>
      <c r="BVO7" s="5"/>
      <c r="BVP7" s="5"/>
      <c r="BVQ7" s="5"/>
      <c r="BVR7" s="5"/>
      <c r="BVS7" s="5"/>
      <c r="BVT7" s="5"/>
      <c r="BVU7" s="5"/>
      <c r="BVV7" s="5"/>
      <c r="BVW7" s="5"/>
      <c r="BVX7" s="5"/>
      <c r="BVY7" s="5"/>
      <c r="BVZ7" s="5"/>
      <c r="BWA7" s="5"/>
      <c r="BWB7" s="5"/>
      <c r="BWC7" s="5"/>
      <c r="BWD7" s="5"/>
      <c r="BWE7" s="5"/>
      <c r="BWF7" s="5"/>
      <c r="BWG7" s="5"/>
      <c r="BWH7" s="5"/>
      <c r="BWI7" s="5"/>
      <c r="BWJ7" s="5"/>
      <c r="BWK7" s="5"/>
      <c r="BWL7" s="5"/>
      <c r="BWM7" s="5"/>
      <c r="BWN7" s="5"/>
      <c r="BWO7" s="5"/>
      <c r="BWP7" s="5"/>
      <c r="BWQ7" s="5"/>
      <c r="BWR7" s="5"/>
      <c r="BWS7" s="5"/>
      <c r="BWT7" s="5"/>
      <c r="BWU7" s="5"/>
      <c r="BWV7" s="5"/>
      <c r="BWW7" s="5"/>
      <c r="BWX7" s="5"/>
      <c r="BWY7" s="5"/>
      <c r="BWZ7" s="5"/>
      <c r="BXA7" s="5"/>
      <c r="BXB7" s="5"/>
      <c r="BXC7" s="5"/>
      <c r="BXD7" s="5"/>
      <c r="BXE7" s="5"/>
      <c r="BXF7" s="5"/>
      <c r="BXG7" s="5"/>
      <c r="BXH7" s="5"/>
      <c r="BXI7" s="5"/>
      <c r="BXJ7" s="5"/>
      <c r="BXK7" s="5"/>
      <c r="BXL7" s="5"/>
      <c r="BXM7" s="5"/>
      <c r="BXN7" s="5"/>
      <c r="BXO7" s="5"/>
      <c r="BXP7" s="5"/>
      <c r="BXQ7" s="5"/>
      <c r="BXR7" s="5"/>
      <c r="BXS7" s="5"/>
      <c r="BXT7" s="5"/>
      <c r="BXU7" s="5"/>
      <c r="BXV7" s="5"/>
      <c r="BXW7" s="5"/>
      <c r="BXX7" s="5"/>
      <c r="BXY7" s="5"/>
      <c r="BXZ7" s="5"/>
      <c r="BYA7" s="5"/>
      <c r="BYB7" s="5"/>
      <c r="BYC7" s="5"/>
      <c r="BYD7" s="5"/>
      <c r="BYE7" s="5"/>
      <c r="BYF7" s="5"/>
      <c r="BYG7" s="5"/>
      <c r="BYH7" s="5"/>
      <c r="BYI7" s="5"/>
      <c r="BYJ7" s="5"/>
      <c r="BYK7" s="5"/>
      <c r="BYL7" s="5"/>
      <c r="BYM7" s="5"/>
      <c r="BYN7" s="5"/>
      <c r="BYO7" s="5"/>
      <c r="BYP7" s="5"/>
      <c r="BYQ7" s="5"/>
      <c r="BYR7" s="5"/>
      <c r="BYS7" s="5"/>
      <c r="BYT7" s="5"/>
      <c r="BYU7" s="5"/>
      <c r="BYV7" s="5"/>
      <c r="BYW7" s="5"/>
      <c r="BYX7" s="5"/>
      <c r="BYY7" s="5"/>
      <c r="BYZ7" s="5"/>
      <c r="BZA7" s="5"/>
      <c r="BZB7" s="5"/>
      <c r="BZC7" s="5"/>
      <c r="BZD7" s="5"/>
      <c r="BZE7" s="5"/>
      <c r="BZF7" s="5"/>
      <c r="BZG7" s="5"/>
      <c r="BZH7" s="5"/>
      <c r="BZI7" s="5"/>
      <c r="BZJ7" s="5"/>
      <c r="BZK7" s="5"/>
      <c r="BZL7" s="5"/>
      <c r="BZM7" s="5"/>
      <c r="BZN7" s="5"/>
      <c r="BZO7" s="5"/>
      <c r="BZP7" s="5"/>
      <c r="BZQ7" s="5"/>
      <c r="BZR7" s="5"/>
      <c r="BZS7" s="5"/>
      <c r="BZT7" s="5"/>
      <c r="BZU7" s="5"/>
      <c r="BZV7" s="5"/>
      <c r="BZW7" s="5"/>
      <c r="BZX7" s="5"/>
      <c r="BZY7" s="5"/>
      <c r="BZZ7" s="5"/>
      <c r="CAA7" s="5"/>
      <c r="CAB7" s="5"/>
      <c r="CAC7" s="5"/>
      <c r="CAD7" s="5"/>
      <c r="CAE7" s="5"/>
      <c r="CAF7" s="5"/>
      <c r="CAG7" s="5"/>
      <c r="CAH7" s="5"/>
      <c r="CAI7" s="5"/>
      <c r="CAJ7" s="5"/>
      <c r="CAK7" s="5"/>
      <c r="CAL7" s="5"/>
      <c r="CAM7" s="5"/>
      <c r="CAN7" s="5"/>
      <c r="CAO7" s="5"/>
      <c r="CAP7" s="5"/>
      <c r="CAQ7" s="5"/>
      <c r="CAR7" s="5"/>
      <c r="CAS7" s="5"/>
      <c r="CAT7" s="5"/>
      <c r="CAU7" s="5"/>
      <c r="CAV7" s="5"/>
      <c r="CAW7" s="5"/>
      <c r="CAX7" s="5"/>
      <c r="CAY7" s="5"/>
      <c r="CAZ7" s="5"/>
      <c r="CBA7" s="5"/>
      <c r="CBB7" s="5"/>
      <c r="CBC7" s="5"/>
      <c r="CBD7" s="5"/>
      <c r="CBE7" s="5"/>
      <c r="CBF7" s="5"/>
      <c r="CBG7" s="5"/>
      <c r="CBH7" s="5"/>
      <c r="CBI7" s="5"/>
      <c r="CBJ7" s="5"/>
      <c r="CBK7" s="5"/>
      <c r="CBL7" s="5"/>
      <c r="CBM7" s="5"/>
      <c r="CBN7" s="5"/>
      <c r="CBO7" s="5"/>
      <c r="CBP7" s="5"/>
      <c r="CBQ7" s="5"/>
      <c r="CBR7" s="5"/>
      <c r="CBS7" s="5"/>
      <c r="CBT7" s="5"/>
      <c r="CBU7" s="5"/>
      <c r="CBV7" s="5"/>
      <c r="CBW7" s="5"/>
      <c r="CBX7" s="5"/>
      <c r="CBY7" s="5"/>
      <c r="CBZ7" s="5"/>
      <c r="CCA7" s="5"/>
      <c r="CCB7" s="5"/>
      <c r="CCC7" s="5"/>
      <c r="CCD7" s="5"/>
      <c r="CCE7" s="5"/>
      <c r="CCF7" s="5"/>
      <c r="CCG7" s="5"/>
      <c r="CCH7" s="5"/>
      <c r="CCI7" s="5"/>
      <c r="CCJ7" s="5"/>
      <c r="CCK7" s="5"/>
      <c r="CCL7" s="5"/>
      <c r="CCM7" s="5"/>
      <c r="CCN7" s="5"/>
      <c r="CCO7" s="5"/>
      <c r="CCP7" s="5"/>
      <c r="CCQ7" s="5"/>
      <c r="CCR7" s="5"/>
      <c r="CCS7" s="5"/>
      <c r="CCT7" s="5"/>
      <c r="CCU7" s="5"/>
      <c r="CCV7" s="5"/>
      <c r="CCW7" s="5"/>
      <c r="CCX7" s="5"/>
      <c r="CCY7" s="5"/>
      <c r="CCZ7" s="5"/>
      <c r="CDA7" s="5"/>
      <c r="CDB7" s="5"/>
      <c r="CDC7" s="5"/>
      <c r="CDD7" s="5"/>
      <c r="CDE7" s="5"/>
      <c r="CDF7" s="5"/>
      <c r="CDG7" s="5"/>
      <c r="CDH7" s="5"/>
      <c r="CDI7" s="5"/>
      <c r="CDJ7" s="5"/>
      <c r="CDK7" s="5"/>
      <c r="CDL7" s="5"/>
      <c r="CDM7" s="5"/>
      <c r="CDN7" s="5"/>
      <c r="CDO7" s="5"/>
      <c r="CDP7" s="5"/>
      <c r="CDQ7" s="5"/>
      <c r="CDR7" s="5"/>
      <c r="CDS7" s="5"/>
      <c r="CDT7" s="5"/>
      <c r="CDU7" s="5"/>
      <c r="CDV7" s="5"/>
      <c r="CDW7" s="5"/>
      <c r="CDX7" s="5"/>
      <c r="CDY7" s="5"/>
      <c r="CDZ7" s="5"/>
      <c r="CEA7" s="5"/>
      <c r="CEB7" s="5"/>
      <c r="CEC7" s="5"/>
      <c r="CED7" s="5"/>
      <c r="CEE7" s="5"/>
      <c r="CEF7" s="5"/>
      <c r="CEG7" s="5"/>
      <c r="CEH7" s="5"/>
      <c r="CEI7" s="5"/>
      <c r="CEJ7" s="5"/>
      <c r="CEK7" s="5"/>
      <c r="CEL7" s="5"/>
      <c r="CEM7" s="5"/>
      <c r="CEN7" s="5"/>
      <c r="CEO7" s="5"/>
      <c r="CEP7" s="5"/>
      <c r="CEQ7" s="5"/>
      <c r="CER7" s="5"/>
      <c r="CES7" s="5"/>
      <c r="CET7" s="5"/>
      <c r="CEU7" s="5"/>
      <c r="CEV7" s="5"/>
      <c r="CEW7" s="5"/>
      <c r="CEX7" s="5"/>
      <c r="CEY7" s="5"/>
      <c r="CEZ7" s="5"/>
      <c r="CFA7" s="5"/>
      <c r="CFB7" s="5"/>
      <c r="CFC7" s="5"/>
      <c r="CFD7" s="5"/>
      <c r="CFE7" s="5"/>
      <c r="CFF7" s="5"/>
      <c r="CFG7" s="5"/>
      <c r="CFH7" s="5"/>
      <c r="CFI7" s="5"/>
      <c r="CFJ7" s="5"/>
      <c r="CFK7" s="5"/>
      <c r="CFL7" s="5"/>
      <c r="CFM7" s="5"/>
      <c r="CFN7" s="5"/>
      <c r="CFO7" s="5"/>
      <c r="CFP7" s="5"/>
      <c r="CFQ7" s="5"/>
      <c r="CFR7" s="5"/>
      <c r="CFS7" s="5"/>
      <c r="CFT7" s="5"/>
      <c r="CFU7" s="5"/>
      <c r="CFV7" s="5"/>
      <c r="CFW7" s="5"/>
      <c r="CFX7" s="5"/>
      <c r="CFY7" s="5"/>
      <c r="CFZ7" s="5"/>
      <c r="CGA7" s="5"/>
      <c r="CGB7" s="5"/>
      <c r="CGC7" s="5"/>
      <c r="CGD7" s="5"/>
      <c r="CGE7" s="5"/>
      <c r="CGF7" s="5"/>
      <c r="CGG7" s="5"/>
      <c r="CGH7" s="5"/>
      <c r="CGI7" s="5"/>
      <c r="CGJ7" s="5"/>
      <c r="CGK7" s="5"/>
      <c r="CGL7" s="5"/>
      <c r="CGM7" s="5"/>
      <c r="CGN7" s="5"/>
      <c r="CGO7" s="5"/>
      <c r="CGP7" s="5"/>
      <c r="CGQ7" s="5"/>
      <c r="CGR7" s="5"/>
      <c r="CGS7" s="5"/>
      <c r="CGT7" s="5"/>
      <c r="CGU7" s="5"/>
      <c r="CGV7" s="5"/>
      <c r="CGW7" s="5"/>
      <c r="CGX7" s="5"/>
      <c r="CGY7" s="5"/>
      <c r="CGZ7" s="5"/>
      <c r="CHA7" s="5"/>
      <c r="CHB7" s="5"/>
      <c r="CHC7" s="5"/>
      <c r="CHD7" s="5"/>
      <c r="CHE7" s="5"/>
      <c r="CHF7" s="5"/>
      <c r="CHG7" s="5"/>
      <c r="CHH7" s="5"/>
      <c r="CHI7" s="5"/>
      <c r="CHJ7" s="5"/>
      <c r="CHK7" s="5"/>
      <c r="CHL7" s="5"/>
      <c r="CHM7" s="5"/>
      <c r="CHN7" s="5"/>
      <c r="CHO7" s="5"/>
      <c r="CHP7" s="5"/>
      <c r="CHQ7" s="5"/>
      <c r="CHR7" s="5"/>
      <c r="CHS7" s="5"/>
      <c r="CHT7" s="5"/>
      <c r="CHU7" s="5"/>
      <c r="CHV7" s="5"/>
      <c r="CHW7" s="5"/>
      <c r="CHX7" s="5"/>
      <c r="CHY7" s="5"/>
      <c r="CHZ7" s="5"/>
      <c r="CIA7" s="5"/>
      <c r="CIB7" s="5"/>
      <c r="CIC7" s="5"/>
      <c r="CID7" s="5"/>
      <c r="CIE7" s="5"/>
      <c r="CIF7" s="5"/>
      <c r="CIG7" s="5"/>
      <c r="CIH7" s="5"/>
      <c r="CII7" s="5"/>
      <c r="CIJ7" s="5"/>
      <c r="CIK7" s="5"/>
      <c r="CIL7" s="5"/>
      <c r="CIM7" s="5"/>
      <c r="CIN7" s="5"/>
      <c r="CIO7" s="5"/>
      <c r="CIP7" s="5"/>
      <c r="CIQ7" s="5"/>
      <c r="CIR7" s="5"/>
      <c r="CIS7" s="5"/>
      <c r="CIT7" s="5"/>
      <c r="CIU7" s="5"/>
      <c r="CIV7" s="5"/>
      <c r="CIW7" s="5"/>
      <c r="CIX7" s="5"/>
      <c r="CIY7" s="5"/>
      <c r="CIZ7" s="5"/>
      <c r="CJA7" s="5"/>
      <c r="CJB7" s="5"/>
      <c r="CJC7" s="5"/>
      <c r="CJD7" s="5"/>
      <c r="CJE7" s="5"/>
      <c r="CJF7" s="5"/>
      <c r="CJG7" s="5"/>
      <c r="CJH7" s="5"/>
      <c r="CJI7" s="5"/>
      <c r="CJJ7" s="5"/>
      <c r="CJK7" s="5"/>
      <c r="CJL7" s="5"/>
      <c r="CJM7" s="5"/>
      <c r="CJN7" s="5"/>
      <c r="CJO7" s="5"/>
      <c r="CJP7" s="5"/>
      <c r="CJQ7" s="5"/>
      <c r="CJR7" s="5"/>
      <c r="CJS7" s="5"/>
      <c r="CJT7" s="5"/>
      <c r="CJU7" s="5"/>
      <c r="CJV7" s="5"/>
      <c r="CJW7" s="5"/>
      <c r="CJX7" s="5"/>
      <c r="CJY7" s="5"/>
      <c r="CJZ7" s="5"/>
      <c r="CKA7" s="5"/>
      <c r="CKB7" s="5"/>
      <c r="CKC7" s="5"/>
      <c r="CKD7" s="5"/>
      <c r="CKE7" s="5"/>
      <c r="CKF7" s="5"/>
      <c r="CKG7" s="5"/>
      <c r="CKH7" s="5"/>
      <c r="CKI7" s="5"/>
      <c r="CKJ7" s="5"/>
      <c r="CKK7" s="5"/>
      <c r="CKL7" s="5"/>
      <c r="CKM7" s="5"/>
      <c r="CKN7" s="5"/>
      <c r="CKO7" s="5"/>
      <c r="CKP7" s="5"/>
      <c r="CKQ7" s="5"/>
      <c r="CKR7" s="5"/>
      <c r="CKS7" s="5"/>
      <c r="CKT7" s="5"/>
      <c r="CKU7" s="5"/>
      <c r="CKV7" s="5"/>
      <c r="CKW7" s="5"/>
      <c r="CKX7" s="5"/>
      <c r="CKY7" s="5"/>
      <c r="CKZ7" s="5"/>
      <c r="CLA7" s="5"/>
      <c r="CLB7" s="5"/>
      <c r="CLC7" s="5"/>
      <c r="CLD7" s="5"/>
      <c r="CLE7" s="5"/>
      <c r="CLF7" s="5"/>
      <c r="CLG7" s="5"/>
      <c r="CLH7" s="5"/>
      <c r="CLI7" s="5"/>
      <c r="CLJ7" s="5"/>
      <c r="CLK7" s="5"/>
      <c r="CLL7" s="5"/>
      <c r="CLM7" s="5"/>
      <c r="CLN7" s="5"/>
      <c r="CLO7" s="5"/>
      <c r="CLP7" s="5"/>
      <c r="CLQ7" s="5"/>
      <c r="CLR7" s="5"/>
      <c r="CLS7" s="5"/>
      <c r="CLT7" s="5"/>
      <c r="CLU7" s="5"/>
      <c r="CLV7" s="5"/>
      <c r="CLW7" s="5"/>
      <c r="CLX7" s="5"/>
      <c r="CLY7" s="5"/>
      <c r="CLZ7" s="5"/>
      <c r="CMA7" s="5"/>
      <c r="CMB7" s="5"/>
      <c r="CMC7" s="5"/>
      <c r="CMD7" s="5"/>
      <c r="CME7" s="5"/>
      <c r="CMF7" s="5"/>
      <c r="CMG7" s="5"/>
      <c r="CMH7" s="5"/>
      <c r="CMI7" s="5"/>
      <c r="CMJ7" s="5"/>
      <c r="CMK7" s="5"/>
      <c r="CML7" s="5"/>
      <c r="CMM7" s="5"/>
      <c r="CMN7" s="5"/>
      <c r="CMO7" s="5"/>
      <c r="CMP7" s="5"/>
      <c r="CMQ7" s="5"/>
      <c r="CMR7" s="5"/>
      <c r="CMS7" s="5"/>
      <c r="CMT7" s="5"/>
      <c r="CMU7" s="5"/>
      <c r="CMV7" s="5"/>
      <c r="CMW7" s="5"/>
      <c r="CMX7" s="5"/>
      <c r="CMY7" s="5"/>
      <c r="CMZ7" s="5"/>
      <c r="CNA7" s="5"/>
      <c r="CNB7" s="5"/>
      <c r="CNC7" s="5"/>
      <c r="CND7" s="5"/>
      <c r="CNE7" s="5"/>
      <c r="CNF7" s="5"/>
      <c r="CNG7" s="5"/>
      <c r="CNH7" s="5"/>
      <c r="CNI7" s="5"/>
      <c r="CNJ7" s="5"/>
      <c r="CNK7" s="5"/>
      <c r="CNL7" s="5"/>
      <c r="CNM7" s="5"/>
      <c r="CNN7" s="5"/>
      <c r="CNO7" s="5"/>
      <c r="CNP7" s="5"/>
      <c r="CNQ7" s="5"/>
      <c r="CNR7" s="5"/>
      <c r="CNS7" s="5"/>
      <c r="CNT7" s="5"/>
      <c r="CNU7" s="5"/>
      <c r="CNV7" s="5"/>
      <c r="CNW7" s="5"/>
      <c r="CNX7" s="5"/>
      <c r="CNY7" s="5"/>
      <c r="CNZ7" s="5"/>
      <c r="COA7" s="5"/>
      <c r="COB7" s="5"/>
      <c r="COC7" s="5"/>
      <c r="COD7" s="5"/>
      <c r="COE7" s="5"/>
      <c r="COF7" s="5"/>
      <c r="COG7" s="5"/>
      <c r="COH7" s="5"/>
      <c r="COI7" s="5"/>
      <c r="COJ7" s="5"/>
      <c r="COK7" s="5"/>
      <c r="COL7" s="5"/>
      <c r="COM7" s="5"/>
      <c r="CON7" s="5"/>
      <c r="COO7" s="5"/>
      <c r="COP7" s="5"/>
      <c r="COQ7" s="5"/>
      <c r="COR7" s="5"/>
      <c r="COS7" s="5"/>
      <c r="COT7" s="5"/>
      <c r="COU7" s="5"/>
      <c r="COV7" s="5"/>
      <c r="COW7" s="5"/>
      <c r="COX7" s="5"/>
      <c r="COY7" s="5"/>
      <c r="COZ7" s="5"/>
      <c r="CPA7" s="5"/>
      <c r="CPB7" s="5"/>
      <c r="CPC7" s="5"/>
      <c r="CPD7" s="5"/>
      <c r="CPE7" s="5"/>
      <c r="CPF7" s="5"/>
      <c r="CPG7" s="5"/>
      <c r="CPH7" s="5"/>
      <c r="CPI7" s="5"/>
      <c r="CPJ7" s="5"/>
      <c r="CPK7" s="5"/>
      <c r="CPL7" s="5"/>
      <c r="CPM7" s="5"/>
      <c r="CPN7" s="5"/>
      <c r="CPO7" s="5"/>
      <c r="CPP7" s="5"/>
      <c r="CPQ7" s="5"/>
      <c r="CPR7" s="5"/>
      <c r="CPS7" s="5"/>
      <c r="CPT7" s="5"/>
      <c r="CPU7" s="5"/>
      <c r="CPV7" s="5"/>
      <c r="CPW7" s="5"/>
      <c r="CPX7" s="5"/>
      <c r="CPY7" s="5"/>
      <c r="CPZ7" s="5"/>
      <c r="CQA7" s="5"/>
      <c r="CQB7" s="5"/>
      <c r="CQC7" s="5"/>
      <c r="CQD7" s="5"/>
      <c r="CQE7" s="5"/>
      <c r="CQF7" s="5"/>
      <c r="CQG7" s="5"/>
      <c r="CQH7" s="5"/>
      <c r="CQI7" s="5"/>
      <c r="CQJ7" s="5"/>
      <c r="CQK7" s="5"/>
      <c r="CQL7" s="5"/>
      <c r="CQM7" s="5"/>
      <c r="CQN7" s="5"/>
      <c r="CQO7" s="5"/>
      <c r="CQP7" s="5"/>
      <c r="CQQ7" s="5"/>
      <c r="CQR7" s="5"/>
      <c r="CQS7" s="5"/>
      <c r="CQT7" s="5"/>
      <c r="CQU7" s="5"/>
      <c r="CQV7" s="5"/>
      <c r="CQW7" s="5"/>
      <c r="CQX7" s="5"/>
      <c r="CQY7" s="5"/>
      <c r="CQZ7" s="5"/>
      <c r="CRA7" s="5"/>
      <c r="CRB7" s="5"/>
      <c r="CRC7" s="5"/>
      <c r="CRD7" s="5"/>
      <c r="CRE7" s="5"/>
      <c r="CRF7" s="5"/>
      <c r="CRG7" s="5"/>
      <c r="CRH7" s="5"/>
      <c r="CRI7" s="5"/>
      <c r="CRJ7" s="5"/>
      <c r="CRK7" s="5"/>
      <c r="CRL7" s="5"/>
      <c r="CRM7" s="5"/>
      <c r="CRN7" s="5"/>
      <c r="CRO7" s="5"/>
      <c r="CRP7" s="5"/>
      <c r="CRQ7" s="5"/>
      <c r="CRR7" s="5"/>
      <c r="CRS7" s="5"/>
      <c r="CRT7" s="5"/>
      <c r="CRU7" s="5"/>
      <c r="CRV7" s="5"/>
      <c r="CRW7" s="5"/>
      <c r="CRX7" s="5"/>
      <c r="CRY7" s="5"/>
      <c r="CRZ7" s="5"/>
      <c r="CSA7" s="5"/>
      <c r="CSB7" s="5"/>
      <c r="CSC7" s="5"/>
      <c r="CSD7" s="5"/>
      <c r="CSE7" s="5"/>
      <c r="CSF7" s="5"/>
      <c r="CSG7" s="5"/>
      <c r="CSH7" s="5"/>
      <c r="CSI7" s="5"/>
      <c r="CSJ7" s="5"/>
      <c r="CSK7" s="5"/>
      <c r="CSL7" s="5"/>
      <c r="CSM7" s="5"/>
      <c r="CSN7" s="5"/>
      <c r="CSO7" s="5"/>
      <c r="CSP7" s="5"/>
      <c r="CSQ7" s="5"/>
      <c r="CSR7" s="5"/>
      <c r="CSS7" s="5"/>
      <c r="CST7" s="5"/>
      <c r="CSU7" s="5"/>
      <c r="CSV7" s="5"/>
      <c r="CSW7" s="5"/>
      <c r="CSX7" s="5"/>
      <c r="CSY7" s="5"/>
      <c r="CSZ7" s="5"/>
      <c r="CTA7" s="5"/>
      <c r="CTB7" s="5"/>
      <c r="CTC7" s="5"/>
      <c r="CTD7" s="5"/>
      <c r="CTE7" s="5"/>
      <c r="CTF7" s="5"/>
      <c r="CTG7" s="5"/>
      <c r="CTH7" s="5"/>
      <c r="CTI7" s="5"/>
      <c r="CTJ7" s="5"/>
      <c r="CTK7" s="5"/>
      <c r="CTL7" s="5"/>
      <c r="CTM7" s="5"/>
      <c r="CTN7" s="5"/>
      <c r="CTO7" s="5"/>
      <c r="CTP7" s="5"/>
      <c r="CTQ7" s="5"/>
      <c r="CTR7" s="5"/>
      <c r="CTS7" s="5"/>
      <c r="CTT7" s="5"/>
      <c r="CTU7" s="5"/>
      <c r="CTV7" s="5"/>
      <c r="CTW7" s="5"/>
      <c r="CTX7" s="5"/>
      <c r="CTY7" s="5"/>
      <c r="CTZ7" s="5"/>
      <c r="CUA7" s="5"/>
      <c r="CUB7" s="5"/>
      <c r="CUC7" s="5"/>
      <c r="CUD7" s="5"/>
      <c r="CUE7" s="5"/>
      <c r="CUF7" s="5"/>
      <c r="CUG7" s="5"/>
      <c r="CUH7" s="5"/>
      <c r="CUI7" s="5"/>
      <c r="CUJ7" s="5"/>
      <c r="CUK7" s="5"/>
      <c r="CUL7" s="5"/>
      <c r="CUM7" s="5"/>
      <c r="CUN7" s="5"/>
      <c r="CUO7" s="5"/>
      <c r="CUP7" s="5"/>
      <c r="CUQ7" s="5"/>
      <c r="CUR7" s="5"/>
      <c r="CUS7" s="5"/>
      <c r="CUT7" s="5"/>
      <c r="CUU7" s="5"/>
      <c r="CUV7" s="5"/>
      <c r="CUW7" s="5"/>
      <c r="CUX7" s="5"/>
      <c r="CUY7" s="5"/>
      <c r="CUZ7" s="5"/>
      <c r="CVA7" s="5"/>
      <c r="CVB7" s="5"/>
      <c r="CVC7" s="5"/>
      <c r="CVD7" s="5"/>
      <c r="CVE7" s="5"/>
      <c r="CVF7" s="5"/>
      <c r="CVG7" s="5"/>
      <c r="CVH7" s="5"/>
      <c r="CVI7" s="5"/>
      <c r="CVJ7" s="5"/>
      <c r="CVK7" s="5"/>
      <c r="CVL7" s="5"/>
      <c r="CVM7" s="5"/>
      <c r="CVN7" s="5"/>
      <c r="CVO7" s="5"/>
      <c r="CVP7" s="5"/>
      <c r="CVQ7" s="5"/>
      <c r="CVR7" s="5"/>
      <c r="CVS7" s="5"/>
      <c r="CVT7" s="5"/>
      <c r="CVU7" s="5"/>
      <c r="CVV7" s="5"/>
      <c r="CVW7" s="5"/>
      <c r="CVX7" s="5"/>
      <c r="CVY7" s="5"/>
      <c r="CVZ7" s="5"/>
      <c r="CWA7" s="5"/>
      <c r="CWB7" s="5"/>
      <c r="CWC7" s="5"/>
      <c r="CWD7" s="5"/>
      <c r="CWE7" s="5"/>
      <c r="CWF7" s="5"/>
      <c r="CWG7" s="5"/>
      <c r="CWH7" s="5"/>
      <c r="CWI7" s="5"/>
      <c r="CWJ7" s="5"/>
      <c r="CWK7" s="5"/>
      <c r="CWL7" s="5"/>
      <c r="CWM7" s="5"/>
      <c r="CWN7" s="5"/>
      <c r="CWO7" s="5"/>
      <c r="CWP7" s="5"/>
      <c r="CWQ7" s="5"/>
      <c r="CWR7" s="5"/>
      <c r="CWS7" s="5"/>
      <c r="CWT7" s="5"/>
      <c r="CWU7" s="5"/>
      <c r="CWV7" s="5"/>
      <c r="CWW7" s="5"/>
      <c r="CWX7" s="5"/>
      <c r="CWY7" s="5"/>
      <c r="CWZ7" s="5"/>
      <c r="CXA7" s="5"/>
      <c r="CXB7" s="5"/>
      <c r="CXC7" s="5"/>
      <c r="CXD7" s="5"/>
      <c r="CXE7" s="5"/>
      <c r="CXF7" s="5"/>
      <c r="CXG7" s="5"/>
      <c r="CXH7" s="5"/>
      <c r="CXI7" s="5"/>
      <c r="CXJ7" s="5"/>
      <c r="CXK7" s="5"/>
      <c r="CXL7" s="5"/>
      <c r="CXM7" s="5"/>
      <c r="CXN7" s="5"/>
      <c r="CXO7" s="5"/>
      <c r="CXP7" s="5"/>
      <c r="CXQ7" s="5"/>
      <c r="CXR7" s="5"/>
      <c r="CXS7" s="5"/>
      <c r="CXT7" s="5"/>
      <c r="CXU7" s="5"/>
      <c r="CXV7" s="5"/>
      <c r="CXW7" s="5"/>
      <c r="CXX7" s="5"/>
      <c r="CXY7" s="5"/>
      <c r="CXZ7" s="5"/>
      <c r="CYA7" s="5"/>
      <c r="CYB7" s="5"/>
      <c r="CYC7" s="5"/>
      <c r="CYD7" s="5"/>
      <c r="CYE7" s="5"/>
      <c r="CYF7" s="5"/>
      <c r="CYG7" s="5"/>
      <c r="CYH7" s="5"/>
      <c r="CYI7" s="5"/>
      <c r="CYJ7" s="5"/>
      <c r="CYK7" s="5"/>
      <c r="CYL7" s="5"/>
      <c r="CYM7" s="5"/>
      <c r="CYN7" s="5"/>
      <c r="CYO7" s="5"/>
      <c r="CYP7" s="5"/>
      <c r="CYQ7" s="5"/>
      <c r="CYR7" s="5"/>
      <c r="CYS7" s="5"/>
      <c r="CYT7" s="5"/>
      <c r="CYU7" s="5"/>
      <c r="CYV7" s="5"/>
      <c r="CYW7" s="5"/>
      <c r="CYX7" s="5"/>
      <c r="CYY7" s="5"/>
      <c r="CYZ7" s="5"/>
      <c r="CZA7" s="5"/>
      <c r="CZB7" s="5"/>
      <c r="CZC7" s="5"/>
      <c r="CZD7" s="5"/>
      <c r="CZE7" s="5"/>
      <c r="CZF7" s="5"/>
      <c r="CZG7" s="5"/>
      <c r="CZH7" s="5"/>
      <c r="CZI7" s="5"/>
      <c r="CZJ7" s="5"/>
      <c r="CZK7" s="5"/>
      <c r="CZL7" s="5"/>
      <c r="CZM7" s="5"/>
      <c r="CZN7" s="5"/>
      <c r="CZO7" s="5"/>
      <c r="CZP7" s="5"/>
      <c r="CZQ7" s="5"/>
      <c r="CZR7" s="5"/>
      <c r="CZS7" s="5"/>
      <c r="CZT7" s="5"/>
      <c r="CZU7" s="5"/>
      <c r="CZV7" s="5"/>
      <c r="CZW7" s="5"/>
      <c r="CZX7" s="5"/>
      <c r="CZY7" s="5"/>
      <c r="CZZ7" s="5"/>
      <c r="DAA7" s="5"/>
      <c r="DAB7" s="5"/>
      <c r="DAC7" s="5"/>
      <c r="DAD7" s="5"/>
      <c r="DAE7" s="5"/>
      <c r="DAF7" s="5"/>
      <c r="DAG7" s="5"/>
      <c r="DAH7" s="5"/>
      <c r="DAI7" s="5"/>
      <c r="DAJ7" s="5"/>
      <c r="DAK7" s="5"/>
      <c r="DAL7" s="5"/>
      <c r="DAM7" s="5"/>
      <c r="DAN7" s="5"/>
      <c r="DAO7" s="5"/>
      <c r="DAP7" s="5"/>
      <c r="DAQ7" s="5"/>
      <c r="DAR7" s="5"/>
      <c r="DAS7" s="5"/>
      <c r="DAT7" s="5"/>
      <c r="DAU7" s="5"/>
      <c r="DAV7" s="5"/>
      <c r="DAW7" s="5"/>
      <c r="DAX7" s="5"/>
      <c r="DAY7" s="5"/>
      <c r="DAZ7" s="5"/>
      <c r="DBA7" s="5"/>
      <c r="DBB7" s="5"/>
      <c r="DBC7" s="5"/>
      <c r="DBD7" s="5"/>
      <c r="DBE7" s="5"/>
      <c r="DBF7" s="5"/>
      <c r="DBG7" s="5"/>
      <c r="DBH7" s="5"/>
      <c r="DBI7" s="5"/>
      <c r="DBJ7" s="5"/>
      <c r="DBK7" s="5"/>
      <c r="DBL7" s="5"/>
      <c r="DBM7" s="5"/>
      <c r="DBN7" s="5"/>
      <c r="DBO7" s="5"/>
      <c r="DBP7" s="5"/>
      <c r="DBQ7" s="5"/>
      <c r="DBR7" s="5"/>
      <c r="DBS7" s="5"/>
      <c r="DBT7" s="5"/>
      <c r="DBU7" s="5"/>
      <c r="DBV7" s="5"/>
      <c r="DBW7" s="5"/>
      <c r="DBX7" s="5"/>
      <c r="DBY7" s="5"/>
      <c r="DBZ7" s="5"/>
      <c r="DCA7" s="5"/>
      <c r="DCB7" s="5"/>
      <c r="DCC7" s="5"/>
      <c r="DCD7" s="5"/>
      <c r="DCE7" s="5"/>
      <c r="DCF7" s="5"/>
      <c r="DCG7" s="5"/>
      <c r="DCH7" s="5"/>
      <c r="DCI7" s="5"/>
      <c r="DCJ7" s="5"/>
      <c r="DCK7" s="5"/>
      <c r="DCL7" s="5"/>
      <c r="DCM7" s="5"/>
      <c r="DCN7" s="5"/>
      <c r="DCO7" s="5"/>
      <c r="DCP7" s="5"/>
      <c r="DCQ7" s="5"/>
      <c r="DCR7" s="5"/>
      <c r="DCS7" s="5"/>
      <c r="DCT7" s="5"/>
      <c r="DCU7" s="5"/>
      <c r="DCV7" s="5"/>
      <c r="DCW7" s="5"/>
      <c r="DCX7" s="5"/>
      <c r="DCY7" s="5"/>
      <c r="DCZ7" s="5"/>
      <c r="DDA7" s="5"/>
      <c r="DDB7" s="5"/>
      <c r="DDC7" s="5"/>
      <c r="DDD7" s="5"/>
      <c r="DDE7" s="5"/>
      <c r="DDF7" s="5"/>
      <c r="DDG7" s="5"/>
      <c r="DDH7" s="5"/>
      <c r="DDI7" s="5"/>
      <c r="DDJ7" s="5"/>
      <c r="DDK7" s="5"/>
      <c r="DDL7" s="5"/>
      <c r="DDM7" s="5"/>
      <c r="DDN7" s="5"/>
      <c r="DDO7" s="5"/>
      <c r="DDP7" s="5"/>
      <c r="DDQ7" s="5"/>
      <c r="DDR7" s="5"/>
      <c r="DDS7" s="5"/>
      <c r="DDT7" s="5"/>
      <c r="DDU7" s="5"/>
      <c r="DDV7" s="5"/>
      <c r="DDW7" s="5"/>
      <c r="DDX7" s="5"/>
      <c r="DDY7" s="5"/>
      <c r="DDZ7" s="5"/>
      <c r="DEA7" s="5"/>
      <c r="DEB7" s="5"/>
      <c r="DEC7" s="5"/>
      <c r="DED7" s="5"/>
      <c r="DEE7" s="5"/>
      <c r="DEF7" s="5"/>
      <c r="DEG7" s="5"/>
      <c r="DEH7" s="5"/>
      <c r="DEI7" s="5"/>
      <c r="DEJ7" s="5"/>
      <c r="DEK7" s="5"/>
      <c r="DEL7" s="5"/>
      <c r="DEM7" s="5"/>
      <c r="DEN7" s="5"/>
      <c r="DEO7" s="5"/>
      <c r="DEP7" s="5"/>
      <c r="DEQ7" s="5"/>
      <c r="DER7" s="5"/>
      <c r="DES7" s="5"/>
      <c r="DET7" s="5"/>
      <c r="DEU7" s="5"/>
      <c r="DEV7" s="5"/>
      <c r="DEW7" s="5"/>
      <c r="DEX7" s="5"/>
      <c r="DEY7" s="5"/>
      <c r="DEZ7" s="5"/>
      <c r="DFA7" s="5"/>
      <c r="DFB7" s="5"/>
      <c r="DFC7" s="5"/>
      <c r="DFD7" s="5"/>
      <c r="DFE7" s="5"/>
      <c r="DFF7" s="5"/>
      <c r="DFG7" s="5"/>
      <c r="DFH7" s="5"/>
      <c r="DFI7" s="5"/>
      <c r="DFJ7" s="5"/>
      <c r="DFK7" s="5"/>
      <c r="DFL7" s="5"/>
      <c r="DFM7" s="5"/>
      <c r="DFN7" s="5"/>
      <c r="DFO7" s="5"/>
      <c r="DFP7" s="5"/>
      <c r="DFQ7" s="5"/>
      <c r="DFR7" s="5"/>
      <c r="DFS7" s="5"/>
      <c r="DFT7" s="5"/>
      <c r="DFU7" s="5"/>
      <c r="DFV7" s="5"/>
      <c r="DFW7" s="5"/>
      <c r="DFX7" s="5"/>
      <c r="DFY7" s="5"/>
      <c r="DFZ7" s="5"/>
      <c r="DGA7" s="5"/>
      <c r="DGB7" s="5"/>
      <c r="DGC7" s="5"/>
      <c r="DGD7" s="5"/>
      <c r="DGE7" s="5"/>
      <c r="DGF7" s="5"/>
      <c r="DGG7" s="5"/>
      <c r="DGH7" s="5"/>
      <c r="DGI7" s="5"/>
      <c r="DGJ7" s="5"/>
      <c r="DGK7" s="5"/>
      <c r="DGL7" s="5"/>
      <c r="DGM7" s="5"/>
      <c r="DGN7" s="5"/>
      <c r="DGO7" s="5"/>
      <c r="DGP7" s="5"/>
      <c r="DGQ7" s="5"/>
      <c r="DGR7" s="5"/>
      <c r="DGS7" s="5"/>
      <c r="DGT7" s="5"/>
      <c r="DGU7" s="5"/>
      <c r="DGV7" s="5"/>
      <c r="DGW7" s="5"/>
      <c r="DGX7" s="5"/>
      <c r="DGY7" s="5"/>
      <c r="DGZ7" s="5"/>
      <c r="DHA7" s="5"/>
      <c r="DHB7" s="5"/>
      <c r="DHC7" s="5"/>
      <c r="DHD7" s="5"/>
      <c r="DHE7" s="5"/>
      <c r="DHF7" s="5"/>
      <c r="DHG7" s="5"/>
      <c r="DHH7" s="5"/>
      <c r="DHI7" s="5"/>
      <c r="DHJ7" s="5"/>
      <c r="DHK7" s="5"/>
      <c r="DHL7" s="5"/>
      <c r="DHM7" s="5"/>
      <c r="DHN7" s="5"/>
      <c r="DHO7" s="5"/>
      <c r="DHP7" s="5"/>
      <c r="DHQ7" s="5"/>
      <c r="DHR7" s="5"/>
      <c r="DHS7" s="5"/>
      <c r="DHT7" s="5"/>
      <c r="DHU7" s="5"/>
      <c r="DHV7" s="5"/>
      <c r="DHW7" s="5"/>
      <c r="DHX7" s="5"/>
      <c r="DHY7" s="5"/>
      <c r="DHZ7" s="5"/>
      <c r="DIA7" s="5"/>
      <c r="DIB7" s="5"/>
      <c r="DIC7" s="5"/>
      <c r="DID7" s="5"/>
      <c r="DIE7" s="5"/>
      <c r="DIF7" s="5"/>
      <c r="DIG7" s="5"/>
      <c r="DIH7" s="5"/>
      <c r="DII7" s="5"/>
      <c r="DIJ7" s="5"/>
      <c r="DIK7" s="5"/>
      <c r="DIL7" s="5"/>
      <c r="DIM7" s="5"/>
      <c r="DIN7" s="5"/>
      <c r="DIO7" s="5"/>
      <c r="DIP7" s="5"/>
      <c r="DIQ7" s="5"/>
      <c r="DIR7" s="5"/>
      <c r="DIS7" s="5"/>
      <c r="DIT7" s="5"/>
      <c r="DIU7" s="5"/>
      <c r="DIV7" s="5"/>
      <c r="DIW7" s="5"/>
      <c r="DIX7" s="5"/>
      <c r="DIY7" s="5"/>
      <c r="DIZ7" s="5"/>
      <c r="DJA7" s="5"/>
      <c r="DJB7" s="5"/>
      <c r="DJC7" s="5"/>
      <c r="DJD7" s="5"/>
      <c r="DJE7" s="5"/>
      <c r="DJF7" s="5"/>
      <c r="DJG7" s="5"/>
      <c r="DJH7" s="5"/>
      <c r="DJI7" s="5"/>
      <c r="DJJ7" s="5"/>
      <c r="DJK7" s="5"/>
      <c r="DJL7" s="5"/>
      <c r="DJM7" s="5"/>
      <c r="DJN7" s="5"/>
      <c r="DJO7" s="5"/>
      <c r="DJP7" s="5"/>
      <c r="DJQ7" s="5"/>
      <c r="DJR7" s="5"/>
      <c r="DJS7" s="5"/>
      <c r="DJT7" s="5"/>
      <c r="DJU7" s="5"/>
      <c r="DJV7" s="5"/>
      <c r="DJW7" s="5"/>
      <c r="DJX7" s="5"/>
      <c r="DJY7" s="5"/>
      <c r="DJZ7" s="5"/>
      <c r="DKA7" s="5"/>
      <c r="DKB7" s="5"/>
      <c r="DKC7" s="5"/>
      <c r="DKD7" s="5"/>
      <c r="DKE7" s="5"/>
      <c r="DKF7" s="5"/>
      <c r="DKG7" s="5"/>
      <c r="DKH7" s="5"/>
      <c r="DKI7" s="5"/>
      <c r="DKJ7" s="5"/>
      <c r="DKK7" s="5"/>
      <c r="DKL7" s="5"/>
      <c r="DKM7" s="5"/>
      <c r="DKN7" s="5"/>
      <c r="DKO7" s="5"/>
      <c r="DKP7" s="5"/>
      <c r="DKQ7" s="5"/>
      <c r="DKR7" s="5"/>
      <c r="DKS7" s="5"/>
      <c r="DKT7" s="5"/>
      <c r="DKU7" s="5"/>
      <c r="DKV7" s="5"/>
      <c r="DKW7" s="5"/>
      <c r="DKX7" s="5"/>
      <c r="DKY7" s="5"/>
      <c r="DKZ7" s="5"/>
      <c r="DLA7" s="5"/>
      <c r="DLB7" s="5"/>
      <c r="DLC7" s="5"/>
      <c r="DLD7" s="5"/>
      <c r="DLE7" s="5"/>
      <c r="DLF7" s="5"/>
      <c r="DLG7" s="5"/>
      <c r="DLH7" s="5"/>
      <c r="DLI7" s="5"/>
      <c r="DLJ7" s="5"/>
      <c r="DLK7" s="5"/>
      <c r="DLL7" s="5"/>
      <c r="DLM7" s="5"/>
      <c r="DLN7" s="5"/>
      <c r="DLO7" s="5"/>
      <c r="DLP7" s="5"/>
      <c r="DLQ7" s="5"/>
      <c r="DLR7" s="5"/>
      <c r="DLS7" s="5"/>
      <c r="DLT7" s="5"/>
      <c r="DLU7" s="5"/>
      <c r="DLV7" s="5"/>
      <c r="DLW7" s="5"/>
      <c r="DLX7" s="5"/>
      <c r="DLY7" s="5"/>
      <c r="DLZ7" s="5"/>
      <c r="DMA7" s="5"/>
      <c r="DMB7" s="5"/>
      <c r="DMC7" s="5"/>
      <c r="DMD7" s="5"/>
      <c r="DME7" s="5"/>
      <c r="DMF7" s="5"/>
      <c r="DMG7" s="5"/>
      <c r="DMH7" s="5"/>
      <c r="DMI7" s="5"/>
      <c r="DMJ7" s="5"/>
      <c r="DMK7" s="5"/>
      <c r="DML7" s="5"/>
      <c r="DMM7" s="5"/>
      <c r="DMN7" s="5"/>
      <c r="DMO7" s="5"/>
      <c r="DMP7" s="5"/>
      <c r="DMQ7" s="5"/>
      <c r="DMR7" s="5"/>
      <c r="DMS7" s="5"/>
      <c r="DMT7" s="5"/>
      <c r="DMU7" s="5"/>
      <c r="DMV7" s="5"/>
      <c r="DMW7" s="5"/>
      <c r="DMX7" s="5"/>
      <c r="DMY7" s="5"/>
      <c r="DMZ7" s="5"/>
      <c r="DNA7" s="5"/>
      <c r="DNB7" s="5"/>
      <c r="DNC7" s="5"/>
      <c r="DND7" s="5"/>
      <c r="DNE7" s="5"/>
      <c r="DNF7" s="5"/>
      <c r="DNG7" s="5"/>
      <c r="DNH7" s="5"/>
      <c r="DNI7" s="5"/>
      <c r="DNJ7" s="5"/>
      <c r="DNK7" s="5"/>
      <c r="DNL7" s="5"/>
      <c r="DNM7" s="5"/>
      <c r="DNN7" s="5"/>
      <c r="DNO7" s="5"/>
      <c r="DNP7" s="5"/>
      <c r="DNQ7" s="5"/>
      <c r="DNR7" s="5"/>
      <c r="DNS7" s="5"/>
      <c r="DNT7" s="5"/>
      <c r="DNU7" s="5"/>
      <c r="DNV7" s="5"/>
      <c r="DNW7" s="5"/>
      <c r="DNX7" s="5"/>
      <c r="DNY7" s="5"/>
      <c r="DNZ7" s="5"/>
      <c r="DOA7" s="5"/>
      <c r="DOB7" s="5"/>
      <c r="DOC7" s="5"/>
      <c r="DOD7" s="5"/>
      <c r="DOE7" s="5"/>
      <c r="DOF7" s="5"/>
      <c r="DOG7" s="5"/>
      <c r="DOH7" s="5"/>
      <c r="DOI7" s="5"/>
      <c r="DOJ7" s="5"/>
      <c r="DOK7" s="5"/>
      <c r="DOL7" s="5"/>
      <c r="DOM7" s="5"/>
      <c r="DON7" s="5"/>
      <c r="DOO7" s="5"/>
      <c r="DOP7" s="5"/>
      <c r="DOQ7" s="5"/>
      <c r="DOR7" s="5"/>
      <c r="DOS7" s="5"/>
      <c r="DOT7" s="5"/>
      <c r="DOU7" s="5"/>
      <c r="DOV7" s="5"/>
      <c r="DOW7" s="5"/>
      <c r="DOX7" s="5"/>
      <c r="DOY7" s="5"/>
      <c r="DOZ7" s="5"/>
      <c r="DPA7" s="5"/>
      <c r="DPB7" s="5"/>
      <c r="DPC7" s="5"/>
      <c r="DPD7" s="5"/>
      <c r="DPE7" s="5"/>
      <c r="DPF7" s="5"/>
      <c r="DPG7" s="5"/>
      <c r="DPH7" s="5"/>
      <c r="DPI7" s="5"/>
      <c r="DPJ7" s="5"/>
      <c r="DPK7" s="5"/>
      <c r="DPL7" s="5"/>
      <c r="DPM7" s="5"/>
      <c r="DPN7" s="5"/>
      <c r="DPO7" s="5"/>
      <c r="DPP7" s="5"/>
      <c r="DPQ7" s="5"/>
      <c r="DPR7" s="5"/>
      <c r="DPS7" s="5"/>
      <c r="DPT7" s="5"/>
      <c r="DPU7" s="5"/>
      <c r="DPV7" s="5"/>
      <c r="DPW7" s="5"/>
      <c r="DPX7" s="5"/>
      <c r="DPY7" s="5"/>
      <c r="DPZ7" s="5"/>
      <c r="DQA7" s="5"/>
      <c r="DQB7" s="5"/>
      <c r="DQC7" s="5"/>
      <c r="DQD7" s="5"/>
      <c r="DQE7" s="5"/>
      <c r="DQF7" s="5"/>
      <c r="DQG7" s="5"/>
      <c r="DQH7" s="5"/>
      <c r="DQI7" s="5"/>
      <c r="DQJ7" s="5"/>
      <c r="DQK7" s="5"/>
      <c r="DQL7" s="5"/>
      <c r="DQM7" s="5"/>
      <c r="DQN7" s="5"/>
      <c r="DQO7" s="5"/>
      <c r="DQP7" s="5"/>
      <c r="DQQ7" s="5"/>
      <c r="DQR7" s="5"/>
      <c r="DQS7" s="5"/>
      <c r="DQT7" s="5"/>
      <c r="DQU7" s="5"/>
      <c r="DQV7" s="5"/>
      <c r="DQW7" s="5"/>
      <c r="DQX7" s="5"/>
      <c r="DQY7" s="5"/>
      <c r="DQZ7" s="5"/>
      <c r="DRA7" s="5"/>
      <c r="DRB7" s="5"/>
      <c r="DRC7" s="5"/>
      <c r="DRD7" s="5"/>
      <c r="DRE7" s="5"/>
      <c r="DRF7" s="5"/>
      <c r="DRG7" s="5"/>
      <c r="DRH7" s="5"/>
      <c r="DRI7" s="5"/>
      <c r="DRJ7" s="5"/>
      <c r="DRK7" s="5"/>
      <c r="DRL7" s="5"/>
      <c r="DRM7" s="5"/>
      <c r="DRN7" s="5"/>
      <c r="DRO7" s="5"/>
      <c r="DRP7" s="5"/>
      <c r="DRQ7" s="5"/>
      <c r="DRR7" s="5"/>
      <c r="DRS7" s="5"/>
      <c r="DRT7" s="5"/>
      <c r="DRU7" s="5"/>
      <c r="DRV7" s="5"/>
      <c r="DRW7" s="5"/>
      <c r="DRX7" s="5"/>
      <c r="DRY7" s="5"/>
      <c r="DRZ7" s="5"/>
      <c r="DSA7" s="5"/>
      <c r="DSB7" s="5"/>
      <c r="DSC7" s="5"/>
      <c r="DSD7" s="5"/>
      <c r="DSE7" s="5"/>
      <c r="DSF7" s="5"/>
      <c r="DSG7" s="5"/>
      <c r="DSH7" s="5"/>
      <c r="DSI7" s="5"/>
      <c r="DSJ7" s="5"/>
      <c r="DSK7" s="5"/>
      <c r="DSL7" s="5"/>
      <c r="DSM7" s="5"/>
      <c r="DSN7" s="5"/>
      <c r="DSO7" s="5"/>
      <c r="DSP7" s="5"/>
      <c r="DSQ7" s="5"/>
      <c r="DSR7" s="5"/>
      <c r="DSS7" s="5"/>
      <c r="DST7" s="5"/>
      <c r="DSU7" s="5"/>
      <c r="DSV7" s="5"/>
      <c r="DSW7" s="5"/>
      <c r="DSX7" s="5"/>
      <c r="DSY7" s="5"/>
      <c r="DSZ7" s="5"/>
      <c r="DTA7" s="5"/>
      <c r="DTB7" s="5"/>
      <c r="DTC7" s="5"/>
      <c r="DTD7" s="5"/>
      <c r="DTE7" s="5"/>
      <c r="DTF7" s="5"/>
      <c r="DTG7" s="5"/>
      <c r="DTH7" s="5"/>
      <c r="DTI7" s="5"/>
      <c r="DTJ7" s="5"/>
      <c r="DTK7" s="5"/>
      <c r="DTL7" s="5"/>
      <c r="DTM7" s="5"/>
      <c r="DTN7" s="5"/>
      <c r="DTO7" s="5"/>
      <c r="DTP7" s="5"/>
      <c r="DTQ7" s="5"/>
      <c r="DTR7" s="5"/>
      <c r="DTS7" s="5"/>
      <c r="DTT7" s="5"/>
      <c r="DTU7" s="5"/>
      <c r="DTV7" s="5"/>
      <c r="DTW7" s="5"/>
      <c r="DTX7" s="5"/>
      <c r="DTY7" s="5"/>
      <c r="DTZ7" s="5"/>
      <c r="DUA7" s="5"/>
      <c r="DUB7" s="5"/>
      <c r="DUC7" s="5"/>
      <c r="DUD7" s="5"/>
      <c r="DUE7" s="5"/>
      <c r="DUF7" s="5"/>
      <c r="DUG7" s="5"/>
      <c r="DUH7" s="5"/>
      <c r="DUI7" s="5"/>
      <c r="DUJ7" s="5"/>
      <c r="DUK7" s="5"/>
      <c r="DUL7" s="5"/>
      <c r="DUM7" s="5"/>
      <c r="DUN7" s="5"/>
      <c r="DUO7" s="5"/>
      <c r="DUP7" s="5"/>
      <c r="DUQ7" s="5"/>
      <c r="DUR7" s="5"/>
      <c r="DUS7" s="5"/>
      <c r="DUT7" s="5"/>
      <c r="DUU7" s="5"/>
      <c r="DUV7" s="5"/>
      <c r="DUW7" s="5"/>
      <c r="DUX7" s="5"/>
      <c r="DUY7" s="5"/>
      <c r="DUZ7" s="5"/>
      <c r="DVA7" s="5"/>
      <c r="DVB7" s="5"/>
      <c r="DVC7" s="5"/>
      <c r="DVD7" s="5"/>
      <c r="DVE7" s="5"/>
      <c r="DVF7" s="5"/>
      <c r="DVG7" s="5"/>
      <c r="DVH7" s="5"/>
      <c r="DVI7" s="5"/>
      <c r="DVJ7" s="5"/>
      <c r="DVK7" s="5"/>
      <c r="DVL7" s="5"/>
      <c r="DVM7" s="5"/>
      <c r="DVN7" s="5"/>
      <c r="DVO7" s="5"/>
      <c r="DVP7" s="5"/>
      <c r="DVQ7" s="5"/>
      <c r="DVR7" s="5"/>
      <c r="DVS7" s="5"/>
      <c r="DVT7" s="5"/>
      <c r="DVU7" s="5"/>
      <c r="DVV7" s="5"/>
      <c r="DVW7" s="5"/>
      <c r="DVX7" s="5"/>
      <c r="DVY7" s="5"/>
      <c r="DVZ7" s="5"/>
      <c r="DWA7" s="5"/>
      <c r="DWB7" s="5"/>
      <c r="DWC7" s="5"/>
      <c r="DWD7" s="5"/>
      <c r="DWE7" s="5"/>
      <c r="DWF7" s="5"/>
      <c r="DWG7" s="5"/>
      <c r="DWH7" s="5"/>
      <c r="DWI7" s="5"/>
      <c r="DWJ7" s="5"/>
      <c r="DWK7" s="5"/>
      <c r="DWL7" s="5"/>
      <c r="DWM7" s="5"/>
      <c r="DWN7" s="5"/>
      <c r="DWO7" s="5"/>
      <c r="DWP7" s="5"/>
      <c r="DWQ7" s="5"/>
      <c r="DWR7" s="5"/>
      <c r="DWS7" s="5"/>
      <c r="DWT7" s="5"/>
      <c r="DWU7" s="5"/>
      <c r="DWV7" s="5"/>
      <c r="DWW7" s="5"/>
      <c r="DWX7" s="5"/>
      <c r="DWY7" s="5"/>
      <c r="DWZ7" s="5"/>
      <c r="DXA7" s="5"/>
      <c r="DXB7" s="5"/>
      <c r="DXC7" s="5"/>
      <c r="DXD7" s="5"/>
      <c r="DXE7" s="5"/>
      <c r="DXF7" s="5"/>
      <c r="DXG7" s="5"/>
      <c r="DXH7" s="5"/>
      <c r="DXI7" s="5"/>
      <c r="DXJ7" s="5"/>
      <c r="DXK7" s="5"/>
      <c r="DXL7" s="5"/>
      <c r="DXM7" s="5"/>
      <c r="DXN7" s="5"/>
      <c r="DXO7" s="5"/>
      <c r="DXP7" s="5"/>
      <c r="DXQ7" s="5"/>
      <c r="DXR7" s="5"/>
      <c r="DXS7" s="5"/>
      <c r="DXT7" s="5"/>
      <c r="DXU7" s="5"/>
      <c r="DXV7" s="5"/>
      <c r="DXW7" s="5"/>
      <c r="DXX7" s="5"/>
      <c r="DXY7" s="5"/>
      <c r="DXZ7" s="5"/>
      <c r="DYA7" s="5"/>
      <c r="DYB7" s="5"/>
      <c r="DYC7" s="5"/>
      <c r="DYD7" s="5"/>
      <c r="DYE7" s="5"/>
      <c r="DYF7" s="5"/>
      <c r="DYG7" s="5"/>
      <c r="DYH7" s="5"/>
      <c r="DYI7" s="5"/>
      <c r="DYJ7" s="5"/>
      <c r="DYK7" s="5"/>
      <c r="DYL7" s="5"/>
      <c r="DYM7" s="5"/>
      <c r="DYN7" s="5"/>
      <c r="DYO7" s="5"/>
      <c r="DYP7" s="5"/>
      <c r="DYQ7" s="5"/>
      <c r="DYR7" s="5"/>
      <c r="DYS7" s="5"/>
      <c r="DYT7" s="5"/>
      <c r="DYU7" s="5"/>
      <c r="DYV7" s="5"/>
      <c r="DYW7" s="5"/>
      <c r="DYX7" s="5"/>
      <c r="DYY7" s="5"/>
      <c r="DYZ7" s="5"/>
      <c r="DZA7" s="5"/>
      <c r="DZB7" s="5"/>
      <c r="DZC7" s="5"/>
      <c r="DZD7" s="5"/>
      <c r="DZE7" s="5"/>
      <c r="DZF7" s="5"/>
      <c r="DZG7" s="5"/>
      <c r="DZH7" s="5"/>
      <c r="DZI7" s="5"/>
      <c r="DZJ7" s="5"/>
      <c r="DZK7" s="5"/>
      <c r="DZL7" s="5"/>
      <c r="DZM7" s="5"/>
      <c r="DZN7" s="5"/>
      <c r="DZO7" s="5"/>
      <c r="DZP7" s="5"/>
      <c r="DZQ7" s="5"/>
      <c r="DZR7" s="5"/>
      <c r="DZS7" s="5"/>
      <c r="DZT7" s="5"/>
      <c r="DZU7" s="5"/>
      <c r="DZV7" s="5"/>
      <c r="DZW7" s="5"/>
      <c r="DZX7" s="5"/>
      <c r="DZY7" s="5"/>
      <c r="DZZ7" s="5"/>
      <c r="EAA7" s="5"/>
      <c r="EAB7" s="5"/>
      <c r="EAC7" s="5"/>
      <c r="EAD7" s="5"/>
      <c r="EAE7" s="5"/>
      <c r="EAF7" s="5"/>
      <c r="EAG7" s="5"/>
      <c r="EAH7" s="5"/>
      <c r="EAI7" s="5"/>
      <c r="EAJ7" s="5"/>
      <c r="EAK7" s="5"/>
      <c r="EAL7" s="5"/>
      <c r="EAM7" s="5"/>
      <c r="EAN7" s="5"/>
      <c r="EAO7" s="5"/>
      <c r="EAP7" s="5"/>
      <c r="EAQ7" s="5"/>
      <c r="EAR7" s="5"/>
      <c r="EAS7" s="5"/>
      <c r="EAT7" s="5"/>
      <c r="EAU7" s="5"/>
      <c r="EAV7" s="5"/>
      <c r="EAW7" s="5"/>
      <c r="EAX7" s="5"/>
      <c r="EAY7" s="5"/>
      <c r="EAZ7" s="5"/>
      <c r="EBA7" s="5"/>
      <c r="EBB7" s="5"/>
      <c r="EBC7" s="5"/>
      <c r="EBD7" s="5"/>
      <c r="EBE7" s="5"/>
      <c r="EBF7" s="5"/>
      <c r="EBG7" s="5"/>
      <c r="EBH7" s="5"/>
      <c r="EBI7" s="5"/>
      <c r="EBJ7" s="5"/>
      <c r="EBK7" s="5"/>
      <c r="EBL7" s="5"/>
      <c r="EBM7" s="5"/>
      <c r="EBN7" s="5"/>
      <c r="EBO7" s="5"/>
      <c r="EBP7" s="5"/>
      <c r="EBQ7" s="5"/>
      <c r="EBR7" s="5"/>
      <c r="EBS7" s="5"/>
      <c r="EBT7" s="5"/>
      <c r="EBU7" s="5"/>
      <c r="EBV7" s="5"/>
      <c r="EBW7" s="5"/>
      <c r="EBX7" s="5"/>
      <c r="EBY7" s="5"/>
      <c r="EBZ7" s="5"/>
      <c r="ECA7" s="5"/>
      <c r="ECB7" s="5"/>
      <c r="ECC7" s="5"/>
      <c r="ECD7" s="5"/>
      <c r="ECE7" s="5"/>
      <c r="ECF7" s="5"/>
      <c r="ECG7" s="5"/>
      <c r="ECH7" s="5"/>
      <c r="ECI7" s="5"/>
      <c r="ECJ7" s="5"/>
      <c r="ECK7" s="5"/>
      <c r="ECL7" s="5"/>
      <c r="ECM7" s="5"/>
      <c r="ECN7" s="5"/>
      <c r="ECO7" s="5"/>
      <c r="ECP7" s="5"/>
      <c r="ECQ7" s="5"/>
      <c r="ECR7" s="5"/>
      <c r="ECS7" s="5"/>
      <c r="ECT7" s="5"/>
      <c r="ECU7" s="5"/>
      <c r="ECV7" s="5"/>
      <c r="ECW7" s="5"/>
      <c r="ECX7" s="5"/>
      <c r="ECY7" s="5"/>
      <c r="ECZ7" s="5"/>
      <c r="EDA7" s="5"/>
      <c r="EDB7" s="5"/>
      <c r="EDC7" s="5"/>
      <c r="EDD7" s="5"/>
      <c r="EDE7" s="5"/>
      <c r="EDF7" s="5"/>
      <c r="EDG7" s="5"/>
      <c r="EDH7" s="5"/>
      <c r="EDI7" s="5"/>
      <c r="EDJ7" s="5"/>
      <c r="EDK7" s="5"/>
      <c r="EDL7" s="5"/>
      <c r="EDM7" s="5"/>
      <c r="EDN7" s="5"/>
      <c r="EDO7" s="5"/>
      <c r="EDP7" s="5"/>
      <c r="EDQ7" s="5"/>
      <c r="EDR7" s="5"/>
      <c r="EDS7" s="5"/>
      <c r="EDT7" s="5"/>
      <c r="EDU7" s="5"/>
      <c r="EDV7" s="5"/>
      <c r="EDW7" s="5"/>
      <c r="EDX7" s="5"/>
      <c r="EDY7" s="5"/>
      <c r="EDZ7" s="5"/>
      <c r="EEA7" s="5"/>
      <c r="EEB7" s="5"/>
      <c r="EEC7" s="5"/>
      <c r="EED7" s="5"/>
      <c r="EEE7" s="5"/>
      <c r="EEF7" s="5"/>
      <c r="EEG7" s="5"/>
      <c r="EEH7" s="5"/>
      <c r="EEI7" s="5"/>
      <c r="EEJ7" s="5"/>
      <c r="EEK7" s="5"/>
      <c r="EEL7" s="5"/>
      <c r="EEM7" s="5"/>
      <c r="EEN7" s="5"/>
      <c r="EEO7" s="5"/>
      <c r="EEP7" s="5"/>
      <c r="EEQ7" s="5"/>
      <c r="EER7" s="5"/>
      <c r="EES7" s="5"/>
      <c r="EET7" s="5"/>
      <c r="EEU7" s="5"/>
      <c r="EEV7" s="5"/>
      <c r="EEW7" s="5"/>
      <c r="EEX7" s="5"/>
      <c r="EEY7" s="5"/>
      <c r="EEZ7" s="5"/>
      <c r="EFA7" s="5"/>
      <c r="EFB7" s="5"/>
      <c r="EFC7" s="5"/>
      <c r="EFD7" s="5"/>
      <c r="EFE7" s="5"/>
      <c r="EFF7" s="5"/>
      <c r="EFG7" s="5"/>
      <c r="EFH7" s="5"/>
      <c r="EFI7" s="5"/>
      <c r="EFJ7" s="5"/>
      <c r="EFK7" s="5"/>
      <c r="EFL7" s="5"/>
      <c r="EFM7" s="5"/>
      <c r="EFN7" s="5"/>
      <c r="EFO7" s="5"/>
      <c r="EFP7" s="5"/>
      <c r="EFQ7" s="5"/>
      <c r="EFR7" s="5"/>
      <c r="EFS7" s="5"/>
      <c r="EFT7" s="5"/>
      <c r="EFU7" s="5"/>
      <c r="EFV7" s="5"/>
      <c r="EFW7" s="5"/>
      <c r="EFX7" s="5"/>
      <c r="EFY7" s="5"/>
      <c r="EFZ7" s="5"/>
      <c r="EGA7" s="5"/>
      <c r="EGB7" s="5"/>
      <c r="EGC7" s="5"/>
      <c r="EGD7" s="5"/>
      <c r="EGE7" s="5"/>
      <c r="EGF7" s="5"/>
      <c r="EGG7" s="5"/>
      <c r="EGH7" s="5"/>
      <c r="EGI7" s="5"/>
      <c r="EGJ7" s="5"/>
      <c r="EGK7" s="5"/>
      <c r="EGL7" s="5"/>
      <c r="EGM7" s="5"/>
      <c r="EGN7" s="5"/>
      <c r="EGO7" s="5"/>
      <c r="EGP7" s="5"/>
      <c r="EGQ7" s="5"/>
      <c r="EGR7" s="5"/>
      <c r="EGS7" s="5"/>
      <c r="EGT7" s="5"/>
      <c r="EGU7" s="5"/>
      <c r="EGV7" s="5"/>
      <c r="EGW7" s="5"/>
      <c r="EGX7" s="5"/>
      <c r="EGY7" s="5"/>
      <c r="EGZ7" s="5"/>
      <c r="EHA7" s="5"/>
      <c r="EHB7" s="5"/>
      <c r="EHC7" s="5"/>
      <c r="EHD7" s="5"/>
      <c r="EHE7" s="5"/>
      <c r="EHF7" s="5"/>
      <c r="EHG7" s="5"/>
      <c r="EHH7" s="5"/>
      <c r="EHI7" s="5"/>
      <c r="EHJ7" s="5"/>
      <c r="EHK7" s="5"/>
      <c r="EHL7" s="5"/>
      <c r="EHM7" s="5"/>
      <c r="EHN7" s="5"/>
      <c r="EHO7" s="5"/>
      <c r="EHP7" s="5"/>
      <c r="EHQ7" s="5"/>
      <c r="EHR7" s="5"/>
      <c r="EHS7" s="5"/>
      <c r="EHT7" s="5"/>
      <c r="EHU7" s="5"/>
      <c r="EHV7" s="5"/>
      <c r="EHW7" s="5"/>
      <c r="EHX7" s="5"/>
      <c r="EHY7" s="5"/>
      <c r="EHZ7" s="5"/>
      <c r="EIA7" s="5"/>
      <c r="EIB7" s="5"/>
      <c r="EIC7" s="5"/>
      <c r="EID7" s="5"/>
      <c r="EIE7" s="5"/>
      <c r="EIF7" s="5"/>
      <c r="EIG7" s="5"/>
      <c r="EIH7" s="5"/>
      <c r="EII7" s="5"/>
      <c r="EIJ7" s="5"/>
      <c r="EIK7" s="5"/>
      <c r="EIL7" s="5"/>
      <c r="EIM7" s="5"/>
      <c r="EIN7" s="5"/>
      <c r="EIO7" s="5"/>
      <c r="EIP7" s="5"/>
      <c r="EIQ7" s="5"/>
      <c r="EIR7" s="5"/>
      <c r="EIS7" s="5"/>
      <c r="EIT7" s="5"/>
      <c r="EIU7" s="5"/>
      <c r="EIV7" s="5"/>
      <c r="EIW7" s="5"/>
      <c r="EIX7" s="5"/>
      <c r="EIY7" s="5"/>
      <c r="EIZ7" s="5"/>
      <c r="EJA7" s="5"/>
      <c r="EJB7" s="5"/>
      <c r="EJC7" s="5"/>
      <c r="EJD7" s="5"/>
      <c r="EJE7" s="5"/>
      <c r="EJF7" s="5"/>
      <c r="EJG7" s="5"/>
      <c r="EJH7" s="5"/>
      <c r="EJI7" s="5"/>
      <c r="EJJ7" s="5"/>
      <c r="EJK7" s="5"/>
      <c r="EJL7" s="5"/>
      <c r="EJM7" s="5"/>
      <c r="EJN7" s="5"/>
      <c r="EJO7" s="5"/>
      <c r="EJP7" s="5"/>
      <c r="EJQ7" s="5"/>
      <c r="EJR7" s="5"/>
      <c r="EJS7" s="5"/>
      <c r="EJT7" s="5"/>
      <c r="EJU7" s="5"/>
      <c r="EJV7" s="5"/>
      <c r="EJW7" s="5"/>
      <c r="EJX7" s="5"/>
      <c r="EJY7" s="5"/>
      <c r="EJZ7" s="5"/>
      <c r="EKA7" s="5"/>
      <c r="EKB7" s="5"/>
      <c r="EKC7" s="5"/>
      <c r="EKD7" s="5"/>
      <c r="EKE7" s="5"/>
      <c r="EKF7" s="5"/>
      <c r="EKG7" s="5"/>
      <c r="EKH7" s="5"/>
      <c r="EKI7" s="5"/>
      <c r="EKJ7" s="5"/>
      <c r="EKK7" s="5"/>
      <c r="EKL7" s="5"/>
      <c r="EKM7" s="5"/>
      <c r="EKN7" s="5"/>
      <c r="EKO7" s="5"/>
      <c r="EKP7" s="5"/>
      <c r="EKQ7" s="5"/>
      <c r="EKR7" s="5"/>
      <c r="EKS7" s="5"/>
      <c r="EKT7" s="5"/>
      <c r="EKU7" s="5"/>
      <c r="EKV7" s="5"/>
      <c r="EKW7" s="5"/>
      <c r="EKX7" s="5"/>
      <c r="EKY7" s="5"/>
      <c r="EKZ7" s="5"/>
      <c r="ELA7" s="5"/>
      <c r="ELB7" s="5"/>
      <c r="ELC7" s="5"/>
      <c r="ELD7" s="5"/>
      <c r="ELE7" s="5"/>
      <c r="ELF7" s="5"/>
      <c r="ELG7" s="5"/>
      <c r="ELH7" s="5"/>
      <c r="ELI7" s="5"/>
      <c r="ELJ7" s="5"/>
      <c r="ELK7" s="5"/>
      <c r="ELL7" s="5"/>
      <c r="ELM7" s="5"/>
      <c r="ELN7" s="5"/>
      <c r="ELO7" s="5"/>
      <c r="ELP7" s="5"/>
      <c r="ELQ7" s="5"/>
      <c r="ELR7" s="5"/>
      <c r="ELS7" s="5"/>
      <c r="ELT7" s="5"/>
      <c r="ELU7" s="5"/>
      <c r="ELV7" s="5"/>
      <c r="ELW7" s="5"/>
      <c r="ELX7" s="5"/>
      <c r="ELY7" s="5"/>
      <c r="ELZ7" s="5"/>
      <c r="EMA7" s="5"/>
      <c r="EMB7" s="5"/>
      <c r="EMC7" s="5"/>
      <c r="EMD7" s="5"/>
      <c r="EME7" s="5"/>
      <c r="EMF7" s="5"/>
      <c r="EMG7" s="5"/>
      <c r="EMH7" s="5"/>
      <c r="EMI7" s="5"/>
      <c r="EMJ7" s="5"/>
      <c r="EMK7" s="5"/>
      <c r="EML7" s="5"/>
      <c r="EMM7" s="5"/>
      <c r="EMN7" s="5"/>
      <c r="EMO7" s="5"/>
      <c r="EMP7" s="5"/>
      <c r="EMQ7" s="5"/>
      <c r="EMR7" s="5"/>
      <c r="EMS7" s="5"/>
      <c r="EMT7" s="5"/>
      <c r="EMU7" s="5"/>
      <c r="EMV7" s="5"/>
      <c r="EMW7" s="5"/>
      <c r="EMX7" s="5"/>
      <c r="EMY7" s="5"/>
      <c r="EMZ7" s="5"/>
      <c r="ENA7" s="5"/>
      <c r="ENB7" s="5"/>
      <c r="ENC7" s="5"/>
      <c r="END7" s="5"/>
      <c r="ENE7" s="5"/>
      <c r="ENF7" s="5"/>
      <c r="ENG7" s="5"/>
      <c r="ENH7" s="5"/>
      <c r="ENI7" s="5"/>
      <c r="ENJ7" s="5"/>
      <c r="ENK7" s="5"/>
      <c r="ENL7" s="5"/>
      <c r="ENM7" s="5"/>
      <c r="ENN7" s="5"/>
      <c r="ENO7" s="5"/>
      <c r="ENP7" s="5"/>
      <c r="ENQ7" s="5"/>
      <c r="ENR7" s="5"/>
      <c r="ENS7" s="5"/>
      <c r="ENT7" s="5"/>
      <c r="ENU7" s="5"/>
      <c r="ENV7" s="5"/>
      <c r="ENW7" s="5"/>
      <c r="ENX7" s="5"/>
      <c r="ENY7" s="5"/>
      <c r="ENZ7" s="5"/>
      <c r="EOA7" s="5"/>
      <c r="EOB7" s="5"/>
      <c r="EOC7" s="5"/>
      <c r="EOD7" s="5"/>
      <c r="EOE7" s="5"/>
      <c r="EOF7" s="5"/>
      <c r="EOG7" s="5"/>
      <c r="EOH7" s="5"/>
      <c r="EOI7" s="5"/>
      <c r="EOJ7" s="5"/>
      <c r="EOK7" s="5"/>
      <c r="EOL7" s="5"/>
      <c r="EOM7" s="5"/>
      <c r="EON7" s="5"/>
      <c r="EOO7" s="5"/>
      <c r="EOP7" s="5"/>
      <c r="EOQ7" s="5"/>
      <c r="EOR7" s="5"/>
      <c r="EOS7" s="5"/>
      <c r="EOT7" s="5"/>
      <c r="EOU7" s="5"/>
      <c r="EOV7" s="5"/>
      <c r="EOW7" s="5"/>
      <c r="EOX7" s="5"/>
      <c r="EOY7" s="5"/>
      <c r="EOZ7" s="5"/>
      <c r="EPA7" s="5"/>
      <c r="EPB7" s="5"/>
      <c r="EPC7" s="5"/>
      <c r="EPD7" s="5"/>
      <c r="EPE7" s="5"/>
      <c r="EPF7" s="5"/>
      <c r="EPG7" s="5"/>
      <c r="EPH7" s="5"/>
      <c r="EPI7" s="5"/>
      <c r="EPJ7" s="5"/>
      <c r="EPK7" s="5"/>
      <c r="EPL7" s="5"/>
      <c r="EPM7" s="5"/>
      <c r="EPN7" s="5"/>
      <c r="EPO7" s="5"/>
      <c r="EPP7" s="5"/>
      <c r="EPQ7" s="5"/>
      <c r="EPR7" s="5"/>
      <c r="EPS7" s="5"/>
      <c r="EPT7" s="5"/>
      <c r="EPU7" s="5"/>
      <c r="EPV7" s="5"/>
      <c r="EPW7" s="5"/>
      <c r="EPX7" s="5"/>
      <c r="EPY7" s="5"/>
      <c r="EPZ7" s="5"/>
      <c r="EQA7" s="5"/>
      <c r="EQB7" s="5"/>
      <c r="EQC7" s="5"/>
      <c r="EQD7" s="5"/>
      <c r="EQE7" s="5"/>
      <c r="EQF7" s="5"/>
      <c r="EQG7" s="5"/>
      <c r="EQH7" s="5"/>
      <c r="EQI7" s="5"/>
      <c r="EQJ7" s="5"/>
      <c r="EQK7" s="5"/>
      <c r="EQL7" s="5"/>
      <c r="EQM7" s="5"/>
      <c r="EQN7" s="5"/>
      <c r="EQO7" s="5"/>
      <c r="EQP7" s="5"/>
      <c r="EQQ7" s="5"/>
      <c r="EQR7" s="5"/>
      <c r="EQS7" s="5"/>
      <c r="EQT7" s="5"/>
      <c r="EQU7" s="5"/>
      <c r="EQV7" s="5"/>
      <c r="EQW7" s="5"/>
      <c r="EQX7" s="5"/>
      <c r="EQY7" s="5"/>
      <c r="EQZ7" s="5"/>
      <c r="ERA7" s="5"/>
      <c r="ERB7" s="5"/>
      <c r="ERC7" s="5"/>
      <c r="ERD7" s="5"/>
      <c r="ERE7" s="5"/>
      <c r="ERF7" s="5"/>
      <c r="ERG7" s="5"/>
      <c r="ERH7" s="5"/>
      <c r="ERI7" s="5"/>
      <c r="ERJ7" s="5"/>
      <c r="ERK7" s="5"/>
      <c r="ERL7" s="5"/>
      <c r="ERM7" s="5"/>
      <c r="ERN7" s="5"/>
      <c r="ERO7" s="5"/>
      <c r="ERP7" s="5"/>
      <c r="ERQ7" s="5"/>
      <c r="ERR7" s="5"/>
      <c r="ERS7" s="5"/>
      <c r="ERT7" s="5"/>
      <c r="ERU7" s="5"/>
      <c r="ERV7" s="5"/>
      <c r="ERW7" s="5"/>
      <c r="ERX7" s="5"/>
      <c r="ERY7" s="5"/>
      <c r="ERZ7" s="5"/>
      <c r="ESA7" s="5"/>
      <c r="ESB7" s="5"/>
      <c r="ESC7" s="5"/>
      <c r="ESD7" s="5"/>
      <c r="ESE7" s="5"/>
      <c r="ESF7" s="5"/>
      <c r="ESG7" s="5"/>
      <c r="ESH7" s="5"/>
      <c r="ESI7" s="5"/>
      <c r="ESJ7" s="5"/>
      <c r="ESK7" s="5"/>
      <c r="ESL7" s="5"/>
      <c r="ESM7" s="5"/>
      <c r="ESN7" s="5"/>
      <c r="ESO7" s="5"/>
      <c r="ESP7" s="5"/>
      <c r="ESQ7" s="5"/>
      <c r="ESR7" s="5"/>
      <c r="ESS7" s="5"/>
      <c r="EST7" s="5"/>
      <c r="ESU7" s="5"/>
      <c r="ESV7" s="5"/>
      <c r="ESW7" s="5"/>
      <c r="ESX7" s="5"/>
      <c r="ESY7" s="5"/>
      <c r="ESZ7" s="5"/>
      <c r="ETA7" s="5"/>
      <c r="ETB7" s="5"/>
      <c r="ETC7" s="5"/>
      <c r="ETD7" s="5"/>
      <c r="ETE7" s="5"/>
      <c r="ETF7" s="5"/>
      <c r="ETG7" s="5"/>
      <c r="ETH7" s="5"/>
      <c r="ETI7" s="5"/>
      <c r="ETJ7" s="5"/>
      <c r="ETK7" s="5"/>
      <c r="ETL7" s="5"/>
      <c r="ETM7" s="5"/>
      <c r="ETN7" s="5"/>
      <c r="ETO7" s="5"/>
      <c r="ETP7" s="5"/>
      <c r="ETQ7" s="5"/>
      <c r="ETR7" s="5"/>
      <c r="ETS7" s="5"/>
      <c r="ETT7" s="5"/>
      <c r="ETU7" s="5"/>
      <c r="ETV7" s="5"/>
      <c r="ETW7" s="5"/>
      <c r="ETX7" s="5"/>
      <c r="ETY7" s="5"/>
      <c r="ETZ7" s="5"/>
      <c r="EUA7" s="5"/>
      <c r="EUB7" s="5"/>
      <c r="EUC7" s="5"/>
      <c r="EUD7" s="5"/>
      <c r="EUE7" s="5"/>
      <c r="EUF7" s="5"/>
      <c r="EUG7" s="5"/>
      <c r="EUH7" s="5"/>
      <c r="EUI7" s="5"/>
      <c r="EUJ7" s="5"/>
      <c r="EUK7" s="5"/>
      <c r="EUL7" s="5"/>
      <c r="EUM7" s="5"/>
      <c r="EUN7" s="5"/>
      <c r="EUO7" s="5"/>
      <c r="EUP7" s="5"/>
      <c r="EUQ7" s="5"/>
      <c r="EUR7" s="5"/>
      <c r="EUS7" s="5"/>
      <c r="EUT7" s="5"/>
      <c r="EUU7" s="5"/>
      <c r="EUV7" s="5"/>
      <c r="EUW7" s="5"/>
      <c r="EUX7" s="5"/>
      <c r="EUY7" s="5"/>
      <c r="EUZ7" s="5"/>
      <c r="EVA7" s="5"/>
      <c r="EVB7" s="5"/>
      <c r="EVC7" s="5"/>
      <c r="EVD7" s="5"/>
      <c r="EVE7" s="5"/>
      <c r="EVF7" s="5"/>
      <c r="EVG7" s="5"/>
      <c r="EVH7" s="5"/>
      <c r="EVI7" s="5"/>
      <c r="EVJ7" s="5"/>
      <c r="EVK7" s="5"/>
      <c r="EVL7" s="5"/>
      <c r="EVM7" s="5"/>
      <c r="EVN7" s="5"/>
      <c r="EVO7" s="5"/>
      <c r="EVP7" s="5"/>
      <c r="EVQ7" s="5"/>
      <c r="EVR7" s="5"/>
      <c r="EVS7" s="5"/>
      <c r="EVT7" s="5"/>
      <c r="EVU7" s="5"/>
      <c r="EVV7" s="5"/>
      <c r="EVW7" s="5"/>
      <c r="EVX7" s="5"/>
      <c r="EVY7" s="5"/>
      <c r="EVZ7" s="5"/>
      <c r="EWA7" s="5"/>
      <c r="EWB7" s="5"/>
      <c r="EWC7" s="5"/>
      <c r="EWD7" s="5"/>
      <c r="EWE7" s="5"/>
      <c r="EWF7" s="5"/>
      <c r="EWG7" s="5"/>
      <c r="EWH7" s="5"/>
      <c r="EWI7" s="5"/>
      <c r="EWJ7" s="5"/>
      <c r="EWK7" s="5"/>
      <c r="EWL7" s="5"/>
      <c r="EWM7" s="5"/>
      <c r="EWN7" s="5"/>
      <c r="EWO7" s="5"/>
      <c r="EWP7" s="5"/>
      <c r="EWQ7" s="5"/>
      <c r="EWR7" s="5"/>
      <c r="EWS7" s="5"/>
      <c r="EWT7" s="5"/>
      <c r="EWU7" s="5"/>
      <c r="EWV7" s="5"/>
      <c r="EWW7" s="5"/>
      <c r="EWX7" s="5"/>
      <c r="EWY7" s="5"/>
      <c r="EWZ7" s="5"/>
      <c r="EXA7" s="5"/>
      <c r="EXB7" s="5"/>
      <c r="EXC7" s="5"/>
      <c r="EXD7" s="5"/>
      <c r="EXE7" s="5"/>
      <c r="EXF7" s="5"/>
      <c r="EXG7" s="5"/>
      <c r="EXH7" s="5"/>
      <c r="EXI7" s="5"/>
      <c r="EXJ7" s="5"/>
      <c r="EXK7" s="5"/>
      <c r="EXL7" s="5"/>
      <c r="EXM7" s="5"/>
      <c r="EXN7" s="5"/>
      <c r="EXO7" s="5"/>
      <c r="EXP7" s="5"/>
      <c r="EXQ7" s="5"/>
      <c r="EXR7" s="5"/>
      <c r="EXS7" s="5"/>
      <c r="EXT7" s="5"/>
      <c r="EXU7" s="5"/>
      <c r="EXV7" s="5"/>
      <c r="EXW7" s="5"/>
      <c r="EXX7" s="5"/>
      <c r="EXY7" s="5"/>
      <c r="EXZ7" s="5"/>
      <c r="EYA7" s="5"/>
      <c r="EYB7" s="5"/>
      <c r="EYC7" s="5"/>
      <c r="EYD7" s="5"/>
      <c r="EYE7" s="5"/>
      <c r="EYF7" s="5"/>
      <c r="EYG7" s="5"/>
      <c r="EYH7" s="5"/>
      <c r="EYI7" s="5"/>
      <c r="EYJ7" s="5"/>
      <c r="EYK7" s="5"/>
      <c r="EYL7" s="5"/>
      <c r="EYM7" s="5"/>
      <c r="EYN7" s="5"/>
      <c r="EYO7" s="5"/>
      <c r="EYP7" s="5"/>
      <c r="EYQ7" s="5"/>
      <c r="EYR7" s="5"/>
      <c r="EYS7" s="5"/>
      <c r="EYT7" s="5"/>
      <c r="EYU7" s="5"/>
      <c r="EYV7" s="5"/>
      <c r="EYW7" s="5"/>
      <c r="EYX7" s="5"/>
      <c r="EYY7" s="5"/>
      <c r="EYZ7" s="5"/>
      <c r="EZA7" s="5"/>
      <c r="EZB7" s="5"/>
      <c r="EZC7" s="5"/>
      <c r="EZD7" s="5"/>
      <c r="EZE7" s="5"/>
      <c r="EZF7" s="5"/>
      <c r="EZG7" s="5"/>
      <c r="EZH7" s="5"/>
      <c r="EZI7" s="5"/>
      <c r="EZJ7" s="5"/>
      <c r="EZK7" s="5"/>
      <c r="EZL7" s="5"/>
      <c r="EZM7" s="5"/>
      <c r="EZN7" s="5"/>
      <c r="EZO7" s="5"/>
      <c r="EZP7" s="5"/>
      <c r="EZQ7" s="5"/>
      <c r="EZR7" s="5"/>
      <c r="EZS7" s="5"/>
      <c r="EZT7" s="5"/>
      <c r="EZU7" s="5"/>
      <c r="EZV7" s="5"/>
      <c r="EZW7" s="5"/>
      <c r="EZX7" s="5"/>
      <c r="EZY7" s="5"/>
      <c r="EZZ7" s="5"/>
      <c r="FAA7" s="5"/>
      <c r="FAB7" s="5"/>
      <c r="FAC7" s="5"/>
      <c r="FAD7" s="5"/>
      <c r="FAE7" s="5"/>
      <c r="FAF7" s="5"/>
      <c r="FAG7" s="5"/>
      <c r="FAH7" s="5"/>
      <c r="FAI7" s="5"/>
      <c r="FAJ7" s="5"/>
      <c r="FAK7" s="5"/>
      <c r="FAL7" s="5"/>
      <c r="FAM7" s="5"/>
      <c r="FAN7" s="5"/>
      <c r="FAO7" s="5"/>
      <c r="FAP7" s="5"/>
      <c r="FAQ7" s="5"/>
      <c r="FAR7" s="5"/>
      <c r="FAS7" s="5"/>
      <c r="FAT7" s="5"/>
      <c r="FAU7" s="5"/>
      <c r="FAV7" s="5"/>
      <c r="FAW7" s="5"/>
      <c r="FAX7" s="5"/>
      <c r="FAY7" s="5"/>
      <c r="FAZ7" s="5"/>
      <c r="FBA7" s="5"/>
      <c r="FBB7" s="5"/>
      <c r="FBC7" s="5"/>
      <c r="FBD7" s="5"/>
      <c r="FBE7" s="5"/>
      <c r="FBF7" s="5"/>
      <c r="FBG7" s="5"/>
      <c r="FBH7" s="5"/>
      <c r="FBI7" s="5"/>
      <c r="FBJ7" s="5"/>
      <c r="FBK7" s="5"/>
      <c r="FBL7" s="5"/>
      <c r="FBM7" s="5"/>
      <c r="FBN7" s="5"/>
      <c r="FBO7" s="5"/>
      <c r="FBP7" s="5"/>
      <c r="FBQ7" s="5"/>
      <c r="FBR7" s="5"/>
      <c r="FBS7" s="5"/>
      <c r="FBT7" s="5"/>
      <c r="FBU7" s="5"/>
      <c r="FBV7" s="5"/>
      <c r="FBW7" s="5"/>
      <c r="FBX7" s="5"/>
      <c r="FBY7" s="5"/>
      <c r="FBZ7" s="5"/>
      <c r="FCA7" s="5"/>
      <c r="FCB7" s="5"/>
      <c r="FCC7" s="5"/>
      <c r="FCD7" s="5"/>
      <c r="FCE7" s="5"/>
      <c r="FCF7" s="5"/>
      <c r="FCG7" s="5"/>
      <c r="FCH7" s="5"/>
      <c r="FCI7" s="5"/>
      <c r="FCJ7" s="5"/>
      <c r="FCK7" s="5"/>
      <c r="FCL7" s="5"/>
      <c r="FCM7" s="5"/>
      <c r="FCN7" s="5"/>
      <c r="FCO7" s="5"/>
      <c r="FCP7" s="5"/>
      <c r="FCQ7" s="5"/>
      <c r="FCR7" s="5"/>
      <c r="FCS7" s="5"/>
      <c r="FCT7" s="5"/>
      <c r="FCU7" s="5"/>
      <c r="FCV7" s="5"/>
      <c r="FCW7" s="5"/>
      <c r="FCX7" s="5"/>
      <c r="FCY7" s="5"/>
      <c r="FCZ7" s="5"/>
      <c r="FDA7" s="5"/>
      <c r="FDB7" s="5"/>
      <c r="FDC7" s="5"/>
      <c r="FDD7" s="5"/>
      <c r="FDE7" s="5"/>
      <c r="FDF7" s="5"/>
      <c r="FDG7" s="5"/>
      <c r="FDH7" s="5"/>
      <c r="FDI7" s="5"/>
      <c r="FDJ7" s="5"/>
      <c r="FDK7" s="5"/>
      <c r="FDL7" s="5"/>
      <c r="FDM7" s="5"/>
      <c r="FDN7" s="5"/>
      <c r="FDO7" s="5"/>
      <c r="FDP7" s="5"/>
      <c r="FDQ7" s="5"/>
      <c r="FDR7" s="5"/>
      <c r="FDS7" s="5"/>
      <c r="FDT7" s="5"/>
      <c r="FDU7" s="5"/>
      <c r="FDV7" s="5"/>
      <c r="FDW7" s="5"/>
      <c r="FDX7" s="5"/>
      <c r="FDY7" s="5"/>
      <c r="FDZ7" s="5"/>
      <c r="FEA7" s="5"/>
      <c r="FEB7" s="5"/>
      <c r="FEC7" s="5"/>
      <c r="FED7" s="5"/>
      <c r="FEE7" s="5"/>
      <c r="FEF7" s="5"/>
      <c r="FEG7" s="5"/>
      <c r="FEH7" s="5"/>
      <c r="FEI7" s="5"/>
      <c r="FEJ7" s="5"/>
      <c r="FEK7" s="5"/>
      <c r="FEL7" s="5"/>
      <c r="FEM7" s="5"/>
      <c r="FEN7" s="5"/>
      <c r="FEO7" s="5"/>
      <c r="FEP7" s="5"/>
      <c r="FEQ7" s="5"/>
      <c r="FER7" s="5"/>
      <c r="FES7" s="5"/>
      <c r="FET7" s="5"/>
      <c r="FEU7" s="5"/>
      <c r="FEV7" s="5"/>
      <c r="FEW7" s="5"/>
      <c r="FEX7" s="5"/>
      <c r="FEY7" s="5"/>
      <c r="FEZ7" s="5"/>
      <c r="FFA7" s="5"/>
      <c r="FFB7" s="5"/>
      <c r="FFC7" s="5"/>
      <c r="FFD7" s="5"/>
      <c r="FFE7" s="5"/>
      <c r="FFF7" s="5"/>
      <c r="FFG7" s="5"/>
      <c r="FFH7" s="5"/>
      <c r="FFI7" s="5"/>
      <c r="FFJ7" s="5"/>
      <c r="FFK7" s="5"/>
      <c r="FFL7" s="5"/>
      <c r="FFM7" s="5"/>
      <c r="FFN7" s="5"/>
      <c r="FFO7" s="5"/>
      <c r="FFP7" s="5"/>
      <c r="FFQ7" s="5"/>
      <c r="FFR7" s="5"/>
      <c r="FFS7" s="5"/>
      <c r="FFT7" s="5"/>
      <c r="FFU7" s="5"/>
      <c r="FFV7" s="5"/>
      <c r="FFW7" s="5"/>
      <c r="FFX7" s="5"/>
      <c r="FFY7" s="5"/>
      <c r="FFZ7" s="5"/>
      <c r="FGA7" s="5"/>
      <c r="FGB7" s="5"/>
      <c r="FGC7" s="5"/>
      <c r="FGD7" s="5"/>
      <c r="FGE7" s="5"/>
      <c r="FGF7" s="5"/>
      <c r="FGG7" s="5"/>
      <c r="FGH7" s="5"/>
      <c r="FGI7" s="5"/>
      <c r="FGJ7" s="5"/>
      <c r="FGK7" s="5"/>
      <c r="FGL7" s="5"/>
      <c r="FGM7" s="5"/>
      <c r="FGN7" s="5"/>
      <c r="FGO7" s="5"/>
      <c r="FGP7" s="5"/>
      <c r="FGQ7" s="5"/>
      <c r="FGR7" s="5"/>
      <c r="FGS7" s="5"/>
      <c r="FGT7" s="5"/>
      <c r="FGU7" s="5"/>
      <c r="FGV7" s="5"/>
      <c r="FGW7" s="5"/>
      <c r="FGX7" s="5"/>
      <c r="FGY7" s="5"/>
      <c r="FGZ7" s="5"/>
      <c r="FHA7" s="5"/>
      <c r="FHB7" s="5"/>
      <c r="FHC7" s="5"/>
      <c r="FHD7" s="5"/>
      <c r="FHE7" s="5"/>
      <c r="FHF7" s="5"/>
      <c r="FHG7" s="5"/>
      <c r="FHH7" s="5"/>
      <c r="FHI7" s="5"/>
      <c r="FHJ7" s="5"/>
      <c r="FHK7" s="5"/>
      <c r="FHL7" s="5"/>
      <c r="FHM7" s="5"/>
      <c r="FHN7" s="5"/>
      <c r="FHO7" s="5"/>
      <c r="FHP7" s="5"/>
      <c r="FHQ7" s="5"/>
      <c r="FHR7" s="5"/>
      <c r="FHS7" s="5"/>
      <c r="FHT7" s="5"/>
      <c r="FHU7" s="5"/>
      <c r="FHV7" s="5"/>
      <c r="FHW7" s="5"/>
      <c r="FHX7" s="5"/>
      <c r="FHY7" s="5"/>
      <c r="FHZ7" s="5"/>
      <c r="FIA7" s="5"/>
      <c r="FIB7" s="5"/>
      <c r="FIC7" s="5"/>
      <c r="FID7" s="5"/>
      <c r="FIE7" s="5"/>
      <c r="FIF7" s="5"/>
      <c r="FIG7" s="5"/>
      <c r="FIH7" s="5"/>
      <c r="FII7" s="5"/>
      <c r="FIJ7" s="5"/>
      <c r="FIK7" s="5"/>
      <c r="FIL7" s="5"/>
      <c r="FIM7" s="5"/>
      <c r="FIN7" s="5"/>
      <c r="FIO7" s="5"/>
      <c r="FIP7" s="5"/>
      <c r="FIQ7" s="5"/>
      <c r="FIR7" s="5"/>
      <c r="FIS7" s="5"/>
      <c r="FIT7" s="5"/>
      <c r="FIU7" s="5"/>
      <c r="FIV7" s="5"/>
      <c r="FIW7" s="5"/>
      <c r="FIX7" s="5"/>
      <c r="FIY7" s="5"/>
      <c r="FIZ7" s="5"/>
      <c r="FJA7" s="5"/>
      <c r="FJB7" s="5"/>
      <c r="FJC7" s="5"/>
      <c r="FJD7" s="5"/>
      <c r="FJE7" s="5"/>
      <c r="FJF7" s="5"/>
      <c r="FJG7" s="5"/>
      <c r="FJH7" s="5"/>
      <c r="FJI7" s="5"/>
      <c r="FJJ7" s="5"/>
      <c r="FJK7" s="5"/>
      <c r="FJL7" s="5"/>
      <c r="FJM7" s="5"/>
      <c r="FJN7" s="5"/>
      <c r="FJO7" s="5"/>
      <c r="FJP7" s="5"/>
      <c r="FJQ7" s="5"/>
      <c r="FJR7" s="5"/>
      <c r="FJS7" s="5"/>
      <c r="FJT7" s="5"/>
      <c r="FJU7" s="5"/>
      <c r="FJV7" s="5"/>
      <c r="FJW7" s="5"/>
      <c r="FJX7" s="5"/>
      <c r="FJY7" s="5"/>
      <c r="FJZ7" s="5"/>
      <c r="FKA7" s="5"/>
      <c r="FKB7" s="5"/>
      <c r="FKC7" s="5"/>
      <c r="FKD7" s="5"/>
      <c r="FKE7" s="5"/>
      <c r="FKF7" s="5"/>
      <c r="FKG7" s="5"/>
      <c r="FKH7" s="5"/>
      <c r="FKI7" s="5"/>
      <c r="FKJ7" s="5"/>
      <c r="FKK7" s="5"/>
      <c r="FKL7" s="5"/>
      <c r="FKM7" s="5"/>
      <c r="FKN7" s="5"/>
      <c r="FKO7" s="5"/>
      <c r="FKP7" s="5"/>
      <c r="FKQ7" s="5"/>
      <c r="FKR7" s="5"/>
      <c r="FKS7" s="5"/>
      <c r="FKT7" s="5"/>
      <c r="FKU7" s="5"/>
      <c r="FKV7" s="5"/>
      <c r="FKW7" s="5"/>
      <c r="FKX7" s="5"/>
      <c r="FKY7" s="5"/>
      <c r="FKZ7" s="5"/>
      <c r="FLA7" s="5"/>
      <c r="FLB7" s="5"/>
      <c r="FLC7" s="5"/>
      <c r="FLD7" s="5"/>
      <c r="FLE7" s="5"/>
      <c r="FLF7" s="5"/>
      <c r="FLG7" s="5"/>
      <c r="FLH7" s="5"/>
      <c r="FLI7" s="5"/>
      <c r="FLJ7" s="5"/>
      <c r="FLK7" s="5"/>
      <c r="FLL7" s="5"/>
      <c r="FLM7" s="5"/>
      <c r="FLN7" s="5"/>
      <c r="FLO7" s="5"/>
      <c r="FLP7" s="5"/>
      <c r="FLQ7" s="5"/>
      <c r="FLR7" s="5"/>
      <c r="FLS7" s="5"/>
      <c r="FLT7" s="5"/>
      <c r="FLU7" s="5"/>
      <c r="FLV7" s="5"/>
      <c r="FLW7" s="5"/>
      <c r="FLX7" s="5"/>
      <c r="FLY7" s="5"/>
      <c r="FLZ7" s="5"/>
      <c r="FMA7" s="5"/>
      <c r="FMB7" s="5"/>
      <c r="FMC7" s="5"/>
      <c r="FMD7" s="5"/>
      <c r="FME7" s="5"/>
      <c r="FMF7" s="5"/>
      <c r="FMG7" s="5"/>
      <c r="FMH7" s="5"/>
      <c r="FMI7" s="5"/>
      <c r="FMJ7" s="5"/>
      <c r="FMK7" s="5"/>
      <c r="FML7" s="5"/>
      <c r="FMM7" s="5"/>
      <c r="FMN7" s="5"/>
      <c r="FMO7" s="5"/>
      <c r="FMP7" s="5"/>
      <c r="FMQ7" s="5"/>
      <c r="FMR7" s="5"/>
      <c r="FMS7" s="5"/>
      <c r="FMT7" s="5"/>
      <c r="FMU7" s="5"/>
      <c r="FMV7" s="5"/>
      <c r="FMW7" s="5"/>
      <c r="FMX7" s="5"/>
      <c r="FMY7" s="5"/>
      <c r="FMZ7" s="5"/>
      <c r="FNA7" s="5"/>
      <c r="FNB7" s="5"/>
      <c r="FNC7" s="5"/>
      <c r="FND7" s="5"/>
      <c r="FNE7" s="5"/>
      <c r="FNF7" s="5"/>
      <c r="FNG7" s="5"/>
      <c r="FNH7" s="5"/>
      <c r="FNI7" s="5"/>
      <c r="FNJ7" s="5"/>
      <c r="FNK7" s="5"/>
      <c r="FNL7" s="5"/>
      <c r="FNM7" s="5"/>
      <c r="FNN7" s="5"/>
      <c r="FNO7" s="5"/>
      <c r="FNP7" s="5"/>
      <c r="FNQ7" s="5"/>
      <c r="FNR7" s="5"/>
      <c r="FNS7" s="5"/>
      <c r="FNT7" s="5"/>
      <c r="FNU7" s="5"/>
      <c r="FNV7" s="5"/>
      <c r="FNW7" s="5"/>
      <c r="FNX7" s="5"/>
      <c r="FNY7" s="5"/>
      <c r="FNZ7" s="5"/>
      <c r="FOA7" s="5"/>
      <c r="FOB7" s="5"/>
      <c r="FOC7" s="5"/>
      <c r="FOD7" s="5"/>
      <c r="FOE7" s="5"/>
      <c r="FOF7" s="5"/>
      <c r="FOG7" s="5"/>
      <c r="FOH7" s="5"/>
      <c r="FOI7" s="5"/>
      <c r="FOJ7" s="5"/>
      <c r="FOK7" s="5"/>
      <c r="FOL7" s="5"/>
      <c r="FOM7" s="5"/>
      <c r="FON7" s="5"/>
      <c r="FOO7" s="5"/>
      <c r="FOP7" s="5"/>
      <c r="FOQ7" s="5"/>
      <c r="FOR7" s="5"/>
      <c r="FOS7" s="5"/>
      <c r="FOT7" s="5"/>
      <c r="FOU7" s="5"/>
      <c r="FOV7" s="5"/>
      <c r="FOW7" s="5"/>
      <c r="FOX7" s="5"/>
      <c r="FOY7" s="5"/>
      <c r="FOZ7" s="5"/>
      <c r="FPA7" s="5"/>
      <c r="FPB7" s="5"/>
      <c r="FPC7" s="5"/>
      <c r="FPD7" s="5"/>
      <c r="FPE7" s="5"/>
      <c r="FPF7" s="5"/>
      <c r="FPG7" s="5"/>
      <c r="FPH7" s="5"/>
      <c r="FPI7" s="5"/>
      <c r="FPJ7" s="5"/>
      <c r="FPK7" s="5"/>
      <c r="FPL7" s="5"/>
      <c r="FPM7" s="5"/>
      <c r="FPN7" s="5"/>
      <c r="FPO7" s="5"/>
      <c r="FPP7" s="5"/>
      <c r="FPQ7" s="5"/>
      <c r="FPR7" s="5"/>
      <c r="FPS7" s="5"/>
      <c r="FPT7" s="5"/>
      <c r="FPU7" s="5"/>
      <c r="FPV7" s="5"/>
      <c r="FPW7" s="5"/>
      <c r="FPX7" s="5"/>
      <c r="FPY7" s="5"/>
      <c r="FPZ7" s="5"/>
      <c r="FQA7" s="5"/>
      <c r="FQB7" s="5"/>
      <c r="FQC7" s="5"/>
      <c r="FQD7" s="5"/>
      <c r="FQE7" s="5"/>
      <c r="FQF7" s="5"/>
      <c r="FQG7" s="5"/>
      <c r="FQH7" s="5"/>
      <c r="FQI7" s="5"/>
      <c r="FQJ7" s="5"/>
      <c r="FQK7" s="5"/>
      <c r="FQL7" s="5"/>
      <c r="FQM7" s="5"/>
      <c r="FQN7" s="5"/>
      <c r="FQO7" s="5"/>
      <c r="FQP7" s="5"/>
      <c r="FQQ7" s="5"/>
      <c r="FQR7" s="5"/>
      <c r="FQS7" s="5"/>
      <c r="FQT7" s="5"/>
      <c r="FQU7" s="5"/>
      <c r="FQV7" s="5"/>
      <c r="FQW7" s="5"/>
      <c r="FQX7" s="5"/>
      <c r="FQY7" s="5"/>
      <c r="FQZ7" s="5"/>
      <c r="FRA7" s="5"/>
      <c r="FRB7" s="5"/>
      <c r="FRC7" s="5"/>
      <c r="FRD7" s="5"/>
      <c r="FRE7" s="5"/>
      <c r="FRF7" s="5"/>
      <c r="FRG7" s="5"/>
      <c r="FRH7" s="5"/>
      <c r="FRI7" s="5"/>
      <c r="FRJ7" s="5"/>
      <c r="FRK7" s="5"/>
      <c r="FRL7" s="5"/>
      <c r="FRM7" s="5"/>
      <c r="FRN7" s="5"/>
      <c r="FRO7" s="5"/>
      <c r="FRP7" s="5"/>
      <c r="FRQ7" s="5"/>
      <c r="FRR7" s="5"/>
      <c r="FRS7" s="5"/>
      <c r="FRT7" s="5"/>
      <c r="FRU7" s="5"/>
      <c r="FRV7" s="5"/>
      <c r="FRW7" s="5"/>
      <c r="FRX7" s="5"/>
      <c r="FRY7" s="5"/>
      <c r="FRZ7" s="5"/>
      <c r="FSA7" s="5"/>
      <c r="FSB7" s="5"/>
      <c r="FSC7" s="5"/>
      <c r="FSD7" s="5"/>
      <c r="FSE7" s="5"/>
      <c r="FSF7" s="5"/>
      <c r="FSG7" s="5"/>
      <c r="FSH7" s="5"/>
      <c r="FSI7" s="5"/>
      <c r="FSJ7" s="5"/>
      <c r="FSK7" s="5"/>
      <c r="FSL7" s="5"/>
      <c r="FSM7" s="5"/>
      <c r="FSN7" s="5"/>
      <c r="FSO7" s="5"/>
      <c r="FSP7" s="5"/>
      <c r="FSQ7" s="5"/>
      <c r="FSR7" s="5"/>
      <c r="FSS7" s="5"/>
      <c r="FST7" s="5"/>
      <c r="FSU7" s="5"/>
      <c r="FSV7" s="5"/>
      <c r="FSW7" s="5"/>
      <c r="FSX7" s="5"/>
      <c r="FSY7" s="5"/>
      <c r="FSZ7" s="5"/>
      <c r="FTA7" s="5"/>
      <c r="FTB7" s="5"/>
      <c r="FTC7" s="5"/>
      <c r="FTD7" s="5"/>
      <c r="FTE7" s="5"/>
      <c r="FTF7" s="5"/>
      <c r="FTG7" s="5"/>
      <c r="FTH7" s="5"/>
      <c r="FTI7" s="5"/>
      <c r="FTJ7" s="5"/>
      <c r="FTK7" s="5"/>
      <c r="FTL7" s="5"/>
      <c r="FTM7" s="5"/>
      <c r="FTN7" s="5"/>
      <c r="FTO7" s="5"/>
      <c r="FTP7" s="5"/>
      <c r="FTQ7" s="5"/>
      <c r="FTR7" s="5"/>
      <c r="FTS7" s="5"/>
      <c r="FTT7" s="5"/>
      <c r="FTU7" s="5"/>
      <c r="FTV7" s="5"/>
      <c r="FTW7" s="5"/>
      <c r="FTX7" s="5"/>
      <c r="FTY7" s="5"/>
      <c r="FTZ7" s="5"/>
      <c r="FUA7" s="5"/>
      <c r="FUB7" s="5"/>
      <c r="FUC7" s="5"/>
      <c r="FUD7" s="5"/>
      <c r="FUE7" s="5"/>
      <c r="FUF7" s="5"/>
      <c r="FUG7" s="5"/>
      <c r="FUH7" s="5"/>
      <c r="FUI7" s="5"/>
      <c r="FUJ7" s="5"/>
      <c r="FUK7" s="5"/>
      <c r="FUL7" s="5"/>
      <c r="FUM7" s="5"/>
      <c r="FUN7" s="5"/>
      <c r="FUO7" s="5"/>
      <c r="FUP7" s="5"/>
      <c r="FUQ7" s="5"/>
      <c r="FUR7" s="5"/>
      <c r="FUS7" s="5"/>
      <c r="FUT7" s="5"/>
      <c r="FUU7" s="5"/>
      <c r="FUV7" s="5"/>
      <c r="FUW7" s="5"/>
      <c r="FUX7" s="5"/>
      <c r="FUY7" s="5"/>
      <c r="FUZ7" s="5"/>
      <c r="FVA7" s="5"/>
      <c r="FVB7" s="5"/>
      <c r="FVC7" s="5"/>
      <c r="FVD7" s="5"/>
      <c r="FVE7" s="5"/>
      <c r="FVF7" s="5"/>
      <c r="FVG7" s="5"/>
      <c r="FVH7" s="5"/>
      <c r="FVI7" s="5"/>
      <c r="FVJ7" s="5"/>
      <c r="FVK7" s="5"/>
      <c r="FVL7" s="5"/>
      <c r="FVM7" s="5"/>
      <c r="FVN7" s="5"/>
      <c r="FVO7" s="5"/>
      <c r="FVP7" s="5"/>
      <c r="FVQ7" s="5"/>
      <c r="FVR7" s="5"/>
      <c r="FVS7" s="5"/>
      <c r="FVT7" s="5"/>
      <c r="FVU7" s="5"/>
      <c r="FVV7" s="5"/>
      <c r="FVW7" s="5"/>
      <c r="FVX7" s="5"/>
      <c r="FVY7" s="5"/>
      <c r="FVZ7" s="5"/>
      <c r="FWA7" s="5"/>
      <c r="FWB7" s="5"/>
      <c r="FWC7" s="5"/>
      <c r="FWD7" s="5"/>
      <c r="FWE7" s="5"/>
      <c r="FWF7" s="5"/>
      <c r="FWG7" s="5"/>
      <c r="FWH7" s="5"/>
      <c r="FWI7" s="5"/>
      <c r="FWJ7" s="5"/>
      <c r="FWK7" s="5"/>
      <c r="FWL7" s="5"/>
      <c r="FWM7" s="5"/>
      <c r="FWN7" s="5"/>
      <c r="FWO7" s="5"/>
      <c r="FWP7" s="5"/>
      <c r="FWQ7" s="5"/>
      <c r="FWR7" s="5"/>
      <c r="FWS7" s="5"/>
      <c r="FWT7" s="5"/>
      <c r="FWU7" s="5"/>
      <c r="FWV7" s="5"/>
      <c r="FWW7" s="5"/>
      <c r="FWX7" s="5"/>
      <c r="FWY7" s="5"/>
      <c r="FWZ7" s="5"/>
      <c r="FXA7" s="5"/>
      <c r="FXB7" s="5"/>
      <c r="FXC7" s="5"/>
      <c r="FXD7" s="5"/>
      <c r="FXE7" s="5"/>
      <c r="FXF7" s="5"/>
      <c r="FXG7" s="5"/>
      <c r="FXH7" s="5"/>
      <c r="FXI7" s="5"/>
      <c r="FXJ7" s="5"/>
      <c r="FXK7" s="5"/>
      <c r="FXL7" s="5"/>
      <c r="FXM7" s="5"/>
      <c r="FXN7" s="5"/>
      <c r="FXO7" s="5"/>
      <c r="FXP7" s="5"/>
      <c r="FXQ7" s="5"/>
      <c r="FXR7" s="5"/>
      <c r="FXS7" s="5"/>
      <c r="FXT7" s="5"/>
      <c r="FXU7" s="5"/>
      <c r="FXV7" s="5"/>
      <c r="FXW7" s="5"/>
      <c r="FXX7" s="5"/>
      <c r="FXY7" s="5"/>
      <c r="FXZ7" s="5"/>
      <c r="FYA7" s="5"/>
      <c r="FYB7" s="5"/>
      <c r="FYC7" s="5"/>
      <c r="FYD7" s="5"/>
      <c r="FYE7" s="5"/>
      <c r="FYF7" s="5"/>
      <c r="FYG7" s="5"/>
      <c r="FYH7" s="5"/>
      <c r="FYI7" s="5"/>
      <c r="FYJ7" s="5"/>
      <c r="FYK7" s="5"/>
      <c r="FYL7" s="5"/>
      <c r="FYM7" s="5"/>
      <c r="FYN7" s="5"/>
      <c r="FYO7" s="5"/>
      <c r="FYP7" s="5"/>
      <c r="FYQ7" s="5"/>
      <c r="FYR7" s="5"/>
      <c r="FYS7" s="5"/>
      <c r="FYT7" s="5"/>
      <c r="FYU7" s="5"/>
      <c r="FYV7" s="5"/>
      <c r="FYW7" s="5"/>
      <c r="FYX7" s="5"/>
      <c r="FYY7" s="5"/>
      <c r="FYZ7" s="5"/>
      <c r="FZA7" s="5"/>
      <c r="FZB7" s="5"/>
      <c r="FZC7" s="5"/>
      <c r="FZD7" s="5"/>
      <c r="FZE7" s="5"/>
      <c r="FZF7" s="5"/>
      <c r="FZG7" s="5"/>
      <c r="FZH7" s="5"/>
      <c r="FZI7" s="5"/>
      <c r="FZJ7" s="5"/>
      <c r="FZK7" s="5"/>
      <c r="FZL7" s="5"/>
      <c r="FZM7" s="5"/>
      <c r="FZN7" s="5"/>
      <c r="FZO7" s="5"/>
      <c r="FZP7" s="5"/>
      <c r="FZQ7" s="5"/>
      <c r="FZR7" s="5"/>
      <c r="FZS7" s="5"/>
      <c r="FZT7" s="5"/>
      <c r="FZU7" s="5"/>
      <c r="FZV7" s="5"/>
      <c r="FZW7" s="5"/>
      <c r="FZX7" s="5"/>
      <c r="FZY7" s="5"/>
      <c r="FZZ7" s="5"/>
      <c r="GAA7" s="5"/>
      <c r="GAB7" s="5"/>
      <c r="GAC7" s="5"/>
      <c r="GAD7" s="5"/>
      <c r="GAE7" s="5"/>
      <c r="GAF7" s="5"/>
      <c r="GAG7" s="5"/>
      <c r="GAH7" s="5"/>
      <c r="GAI7" s="5"/>
      <c r="GAJ7" s="5"/>
      <c r="GAK7" s="5"/>
      <c r="GAL7" s="5"/>
      <c r="GAM7" s="5"/>
      <c r="GAN7" s="5"/>
      <c r="GAO7" s="5"/>
      <c r="GAP7" s="5"/>
      <c r="GAQ7" s="5"/>
      <c r="GAR7" s="5"/>
      <c r="GAS7" s="5"/>
      <c r="GAT7" s="5"/>
      <c r="GAU7" s="5"/>
      <c r="GAV7" s="5"/>
      <c r="GAW7" s="5"/>
      <c r="GAX7" s="5"/>
      <c r="GAY7" s="5"/>
      <c r="GAZ7" s="5"/>
      <c r="GBA7" s="5"/>
      <c r="GBB7" s="5"/>
      <c r="GBC7" s="5"/>
      <c r="GBD7" s="5"/>
      <c r="GBE7" s="5"/>
      <c r="GBF7" s="5"/>
      <c r="GBG7" s="5"/>
      <c r="GBH7" s="5"/>
      <c r="GBI7" s="5"/>
      <c r="GBJ7" s="5"/>
      <c r="GBK7" s="5"/>
      <c r="GBL7" s="5"/>
      <c r="GBM7" s="5"/>
      <c r="GBN7" s="5"/>
      <c r="GBO7" s="5"/>
      <c r="GBP7" s="5"/>
      <c r="GBQ7" s="5"/>
      <c r="GBR7" s="5"/>
      <c r="GBS7" s="5"/>
      <c r="GBT7" s="5"/>
      <c r="GBU7" s="5"/>
      <c r="GBV7" s="5"/>
      <c r="GBW7" s="5"/>
      <c r="GBX7" s="5"/>
      <c r="GBY7" s="5"/>
      <c r="GBZ7" s="5"/>
      <c r="GCA7" s="5"/>
      <c r="GCB7" s="5"/>
      <c r="GCC7" s="5"/>
      <c r="GCD7" s="5"/>
      <c r="GCE7" s="5"/>
      <c r="GCF7" s="5"/>
      <c r="GCG7" s="5"/>
      <c r="GCH7" s="5"/>
      <c r="GCI7" s="5"/>
      <c r="GCJ7" s="5"/>
      <c r="GCK7" s="5"/>
      <c r="GCL7" s="5"/>
      <c r="GCM7" s="5"/>
      <c r="GCN7" s="5"/>
      <c r="GCO7" s="5"/>
      <c r="GCP7" s="5"/>
      <c r="GCQ7" s="5"/>
      <c r="GCR7" s="5"/>
      <c r="GCS7" s="5"/>
      <c r="GCT7" s="5"/>
      <c r="GCU7" s="5"/>
      <c r="GCV7" s="5"/>
      <c r="GCW7" s="5"/>
      <c r="GCX7" s="5"/>
      <c r="GCY7" s="5"/>
      <c r="GCZ7" s="5"/>
      <c r="GDA7" s="5"/>
      <c r="GDB7" s="5"/>
      <c r="GDC7" s="5"/>
      <c r="GDD7" s="5"/>
      <c r="GDE7" s="5"/>
      <c r="GDF7" s="5"/>
      <c r="GDG7" s="5"/>
      <c r="GDH7" s="5"/>
      <c r="GDI7" s="5"/>
      <c r="GDJ7" s="5"/>
      <c r="GDK7" s="5"/>
      <c r="GDL7" s="5"/>
      <c r="GDM7" s="5"/>
      <c r="GDN7" s="5"/>
      <c r="GDO7" s="5"/>
      <c r="GDP7" s="5"/>
      <c r="GDQ7" s="5"/>
      <c r="GDR7" s="5"/>
      <c r="GDS7" s="5"/>
      <c r="GDT7" s="5"/>
      <c r="GDU7" s="5"/>
      <c r="GDV7" s="5"/>
      <c r="GDW7" s="5"/>
      <c r="GDX7" s="5"/>
      <c r="GDY7" s="5"/>
      <c r="GDZ7" s="5"/>
      <c r="GEA7" s="5"/>
      <c r="GEB7" s="5"/>
      <c r="GEC7" s="5"/>
      <c r="GED7" s="5"/>
      <c r="GEE7" s="5"/>
      <c r="GEF7" s="5"/>
      <c r="GEG7" s="5"/>
      <c r="GEH7" s="5"/>
      <c r="GEI7" s="5"/>
      <c r="GEJ7" s="5"/>
      <c r="GEK7" s="5"/>
      <c r="GEL7" s="5"/>
      <c r="GEM7" s="5"/>
      <c r="GEN7" s="5"/>
      <c r="GEO7" s="5"/>
      <c r="GEP7" s="5"/>
      <c r="GEQ7" s="5"/>
      <c r="GER7" s="5"/>
      <c r="GES7" s="5"/>
      <c r="GET7" s="5"/>
      <c r="GEU7" s="5"/>
      <c r="GEV7" s="5"/>
      <c r="GEW7" s="5"/>
      <c r="GEX7" s="5"/>
      <c r="GEY7" s="5"/>
      <c r="GEZ7" s="5"/>
      <c r="GFA7" s="5"/>
      <c r="GFB7" s="5"/>
      <c r="GFC7" s="5"/>
      <c r="GFD7" s="5"/>
      <c r="GFE7" s="5"/>
      <c r="GFF7" s="5"/>
      <c r="GFG7" s="5"/>
      <c r="GFH7" s="5"/>
      <c r="GFI7" s="5"/>
      <c r="GFJ7" s="5"/>
      <c r="GFK7" s="5"/>
      <c r="GFL7" s="5"/>
      <c r="GFM7" s="5"/>
      <c r="GFN7" s="5"/>
      <c r="GFO7" s="5"/>
      <c r="GFP7" s="5"/>
      <c r="GFQ7" s="5"/>
      <c r="GFR7" s="5"/>
      <c r="GFS7" s="5"/>
      <c r="GFT7" s="5"/>
      <c r="GFU7" s="5"/>
      <c r="GFV7" s="5"/>
      <c r="GFW7" s="5"/>
      <c r="GFX7" s="5"/>
      <c r="GFY7" s="5"/>
      <c r="GFZ7" s="5"/>
      <c r="GGA7" s="5"/>
      <c r="GGB7" s="5"/>
      <c r="GGC7" s="5"/>
      <c r="GGD7" s="5"/>
      <c r="GGE7" s="5"/>
      <c r="GGF7" s="5"/>
      <c r="GGG7" s="5"/>
      <c r="GGH7" s="5"/>
      <c r="GGI7" s="5"/>
      <c r="GGJ7" s="5"/>
      <c r="GGK7" s="5"/>
      <c r="GGL7" s="5"/>
      <c r="GGM7" s="5"/>
      <c r="GGN7" s="5"/>
      <c r="GGO7" s="5"/>
      <c r="GGP7" s="5"/>
      <c r="GGQ7" s="5"/>
      <c r="GGR7" s="5"/>
      <c r="GGS7" s="5"/>
      <c r="GGT7" s="5"/>
      <c r="GGU7" s="5"/>
      <c r="GGV7" s="5"/>
      <c r="GGW7" s="5"/>
      <c r="GGX7" s="5"/>
      <c r="GGY7" s="5"/>
      <c r="GGZ7" s="5"/>
      <c r="GHA7" s="5"/>
      <c r="GHB7" s="5"/>
      <c r="GHC7" s="5"/>
      <c r="GHD7" s="5"/>
      <c r="GHE7" s="5"/>
      <c r="GHF7" s="5"/>
      <c r="GHG7" s="5"/>
      <c r="GHH7" s="5"/>
      <c r="GHI7" s="5"/>
      <c r="GHJ7" s="5"/>
      <c r="GHK7" s="5"/>
      <c r="GHL7" s="5"/>
      <c r="GHM7" s="5"/>
      <c r="GHN7" s="5"/>
      <c r="GHO7" s="5"/>
      <c r="GHP7" s="5"/>
      <c r="GHQ7" s="5"/>
      <c r="GHR7" s="5"/>
      <c r="GHS7" s="5"/>
      <c r="GHT7" s="5"/>
      <c r="GHU7" s="5"/>
      <c r="GHV7" s="5"/>
      <c r="GHW7" s="5"/>
      <c r="GHX7" s="5"/>
      <c r="GHY7" s="5"/>
      <c r="GHZ7" s="5"/>
      <c r="GIA7" s="5"/>
      <c r="GIB7" s="5"/>
      <c r="GIC7" s="5"/>
      <c r="GID7" s="5"/>
      <c r="GIE7" s="5"/>
      <c r="GIF7" s="5"/>
      <c r="GIG7" s="5"/>
      <c r="GIH7" s="5"/>
      <c r="GII7" s="5"/>
      <c r="GIJ7" s="5"/>
      <c r="GIK7" s="5"/>
      <c r="GIL7" s="5"/>
      <c r="GIM7" s="5"/>
      <c r="GIN7" s="5"/>
      <c r="GIO7" s="5"/>
      <c r="GIP7" s="5"/>
      <c r="GIQ7" s="5"/>
      <c r="GIR7" s="5"/>
      <c r="GIS7" s="5"/>
      <c r="GIT7" s="5"/>
      <c r="GIU7" s="5"/>
      <c r="GIV7" s="5"/>
      <c r="GIW7" s="5"/>
      <c r="GIX7" s="5"/>
      <c r="GIY7" s="5"/>
      <c r="GIZ7" s="5"/>
      <c r="GJA7" s="5"/>
      <c r="GJB7" s="5"/>
      <c r="GJC7" s="5"/>
      <c r="GJD7" s="5"/>
      <c r="GJE7" s="5"/>
      <c r="GJF7" s="5"/>
      <c r="GJG7" s="5"/>
      <c r="GJH7" s="5"/>
      <c r="GJI7" s="5"/>
      <c r="GJJ7" s="5"/>
      <c r="GJK7" s="5"/>
      <c r="GJL7" s="5"/>
      <c r="GJM7" s="5"/>
      <c r="GJN7" s="5"/>
      <c r="GJO7" s="5"/>
      <c r="GJP7" s="5"/>
      <c r="GJQ7" s="5"/>
      <c r="GJR7" s="5"/>
      <c r="GJS7" s="5"/>
      <c r="GJT7" s="5"/>
      <c r="GJU7" s="5"/>
      <c r="GJV7" s="5"/>
      <c r="GJW7" s="5"/>
      <c r="GJX7" s="5"/>
      <c r="GJY7" s="5"/>
      <c r="GJZ7" s="5"/>
      <c r="GKA7" s="5"/>
      <c r="GKB7" s="5"/>
      <c r="GKC7" s="5"/>
      <c r="GKD7" s="5"/>
      <c r="GKE7" s="5"/>
      <c r="GKF7" s="5"/>
      <c r="GKG7" s="5"/>
      <c r="GKH7" s="5"/>
      <c r="GKI7" s="5"/>
      <c r="GKJ7" s="5"/>
      <c r="GKK7" s="5"/>
      <c r="GKL7" s="5"/>
      <c r="GKM7" s="5"/>
      <c r="GKN7" s="5"/>
      <c r="GKO7" s="5"/>
      <c r="GKP7" s="5"/>
      <c r="GKQ7" s="5"/>
      <c r="GKR7" s="5"/>
      <c r="GKS7" s="5"/>
      <c r="GKT7" s="5"/>
      <c r="GKU7" s="5"/>
      <c r="GKV7" s="5"/>
      <c r="GKW7" s="5"/>
      <c r="GKX7" s="5"/>
      <c r="GKY7" s="5"/>
      <c r="GKZ7" s="5"/>
      <c r="GLA7" s="5"/>
      <c r="GLB7" s="5"/>
      <c r="GLC7" s="5"/>
      <c r="GLD7" s="5"/>
      <c r="GLE7" s="5"/>
      <c r="GLF7" s="5"/>
      <c r="GLG7" s="5"/>
      <c r="GLH7" s="5"/>
      <c r="GLI7" s="5"/>
      <c r="GLJ7" s="5"/>
      <c r="GLK7" s="5"/>
      <c r="GLL7" s="5"/>
      <c r="GLM7" s="5"/>
      <c r="GLN7" s="5"/>
      <c r="GLO7" s="5"/>
      <c r="GLP7" s="5"/>
      <c r="GLQ7" s="5"/>
      <c r="GLR7" s="5"/>
      <c r="GLS7" s="5"/>
      <c r="GLT7" s="5"/>
      <c r="GLU7" s="5"/>
      <c r="GLV7" s="5"/>
      <c r="GLW7" s="5"/>
      <c r="GLX7" s="5"/>
      <c r="GLY7" s="5"/>
      <c r="GLZ7" s="5"/>
      <c r="GMA7" s="5"/>
      <c r="GMB7" s="5"/>
      <c r="GMC7" s="5"/>
      <c r="GMD7" s="5"/>
      <c r="GME7" s="5"/>
      <c r="GMF7" s="5"/>
      <c r="GMG7" s="5"/>
      <c r="GMH7" s="5"/>
      <c r="GMI7" s="5"/>
      <c r="GMJ7" s="5"/>
      <c r="GMK7" s="5"/>
      <c r="GML7" s="5"/>
      <c r="GMM7" s="5"/>
      <c r="GMN7" s="5"/>
      <c r="GMO7" s="5"/>
      <c r="GMP7" s="5"/>
      <c r="GMQ7" s="5"/>
      <c r="GMR7" s="5"/>
      <c r="GMS7" s="5"/>
      <c r="GMT7" s="5"/>
      <c r="GMU7" s="5"/>
      <c r="GMV7" s="5"/>
      <c r="GMW7" s="5"/>
      <c r="GMX7" s="5"/>
      <c r="GMY7" s="5"/>
      <c r="GMZ7" s="5"/>
      <c r="GNA7" s="5"/>
      <c r="GNB7" s="5"/>
      <c r="GNC7" s="5"/>
      <c r="GND7" s="5"/>
      <c r="GNE7" s="5"/>
      <c r="GNF7" s="5"/>
      <c r="GNG7" s="5"/>
      <c r="GNH7" s="5"/>
      <c r="GNI7" s="5"/>
      <c r="GNJ7" s="5"/>
      <c r="GNK7" s="5"/>
      <c r="GNL7" s="5"/>
      <c r="GNM7" s="5"/>
      <c r="GNN7" s="5"/>
      <c r="GNO7" s="5"/>
      <c r="GNP7" s="5"/>
      <c r="GNQ7" s="5"/>
      <c r="GNR7" s="5"/>
      <c r="GNS7" s="5"/>
      <c r="GNT7" s="5"/>
      <c r="GNU7" s="5"/>
      <c r="GNV7" s="5"/>
      <c r="GNW7" s="5"/>
      <c r="GNX7" s="5"/>
      <c r="GNY7" s="5"/>
      <c r="GNZ7" s="5"/>
      <c r="GOA7" s="5"/>
      <c r="GOB7" s="5"/>
      <c r="GOC7" s="5"/>
      <c r="GOD7" s="5"/>
      <c r="GOE7" s="5"/>
      <c r="GOF7" s="5"/>
      <c r="GOG7" s="5"/>
      <c r="GOH7" s="5"/>
      <c r="GOI7" s="5"/>
      <c r="GOJ7" s="5"/>
      <c r="GOK7" s="5"/>
      <c r="GOL7" s="5"/>
      <c r="GOM7" s="5"/>
      <c r="GON7" s="5"/>
      <c r="GOO7" s="5"/>
      <c r="GOP7" s="5"/>
      <c r="GOQ7" s="5"/>
      <c r="GOR7" s="5"/>
      <c r="GOS7" s="5"/>
      <c r="GOT7" s="5"/>
      <c r="GOU7" s="5"/>
      <c r="GOV7" s="5"/>
      <c r="GOW7" s="5"/>
      <c r="GOX7" s="5"/>
      <c r="GOY7" s="5"/>
      <c r="GOZ7" s="5"/>
      <c r="GPA7" s="5"/>
      <c r="GPB7" s="5"/>
      <c r="GPC7" s="5"/>
      <c r="GPD7" s="5"/>
      <c r="GPE7" s="5"/>
      <c r="GPF7" s="5"/>
      <c r="GPG7" s="5"/>
      <c r="GPH7" s="5"/>
      <c r="GPI7" s="5"/>
      <c r="GPJ7" s="5"/>
      <c r="GPK7" s="5"/>
      <c r="GPL7" s="5"/>
      <c r="GPM7" s="5"/>
      <c r="GPN7" s="5"/>
      <c r="GPO7" s="5"/>
      <c r="GPP7" s="5"/>
      <c r="GPQ7" s="5"/>
      <c r="GPR7" s="5"/>
      <c r="GPS7" s="5"/>
      <c r="GPT7" s="5"/>
      <c r="GPU7" s="5"/>
      <c r="GPV7" s="5"/>
      <c r="GPW7" s="5"/>
      <c r="GPX7" s="5"/>
      <c r="GPY7" s="5"/>
      <c r="GPZ7" s="5"/>
      <c r="GQA7" s="5"/>
      <c r="GQB7" s="5"/>
      <c r="GQC7" s="5"/>
      <c r="GQD7" s="5"/>
      <c r="GQE7" s="5"/>
      <c r="GQF7" s="5"/>
      <c r="GQG7" s="5"/>
      <c r="GQH7" s="5"/>
      <c r="GQI7" s="5"/>
      <c r="GQJ7" s="5"/>
      <c r="GQK7" s="5"/>
      <c r="GQL7" s="5"/>
      <c r="GQM7" s="5"/>
      <c r="GQN7" s="5"/>
      <c r="GQO7" s="5"/>
      <c r="GQP7" s="5"/>
      <c r="GQQ7" s="5"/>
      <c r="GQR7" s="5"/>
      <c r="GQS7" s="5"/>
      <c r="GQT7" s="5"/>
      <c r="GQU7" s="5"/>
      <c r="GQV7" s="5"/>
      <c r="GQW7" s="5"/>
      <c r="GQX7" s="5"/>
      <c r="GQY7" s="5"/>
      <c r="GQZ7" s="5"/>
      <c r="GRA7" s="5"/>
      <c r="GRB7" s="5"/>
      <c r="GRC7" s="5"/>
      <c r="GRD7" s="5"/>
      <c r="GRE7" s="5"/>
      <c r="GRF7" s="5"/>
      <c r="GRG7" s="5"/>
      <c r="GRH7" s="5"/>
      <c r="GRI7" s="5"/>
      <c r="GRJ7" s="5"/>
      <c r="GRK7" s="5"/>
      <c r="GRL7" s="5"/>
      <c r="GRM7" s="5"/>
      <c r="GRN7" s="5"/>
      <c r="GRO7" s="5"/>
      <c r="GRP7" s="5"/>
      <c r="GRQ7" s="5"/>
      <c r="GRR7" s="5"/>
      <c r="GRS7" s="5"/>
      <c r="GRT7" s="5"/>
      <c r="GRU7" s="5"/>
      <c r="GRV7" s="5"/>
      <c r="GRW7" s="5"/>
      <c r="GRX7" s="5"/>
      <c r="GRY7" s="5"/>
      <c r="GRZ7" s="5"/>
      <c r="GSA7" s="5"/>
      <c r="GSB7" s="5"/>
      <c r="GSC7" s="5"/>
      <c r="GSD7" s="5"/>
      <c r="GSE7" s="5"/>
      <c r="GSF7" s="5"/>
      <c r="GSG7" s="5"/>
      <c r="GSH7" s="5"/>
      <c r="GSI7" s="5"/>
      <c r="GSJ7" s="5"/>
      <c r="GSK7" s="5"/>
      <c r="GSL7" s="5"/>
      <c r="GSM7" s="5"/>
      <c r="GSN7" s="5"/>
      <c r="GSO7" s="5"/>
      <c r="GSP7" s="5"/>
      <c r="GSQ7" s="5"/>
      <c r="GSR7" s="5"/>
      <c r="GSS7" s="5"/>
      <c r="GST7" s="5"/>
      <c r="GSU7" s="5"/>
      <c r="GSV7" s="5"/>
      <c r="GSW7" s="5"/>
      <c r="GSX7" s="5"/>
      <c r="GSY7" s="5"/>
      <c r="GSZ7" s="5"/>
      <c r="GTA7" s="5"/>
      <c r="GTB7" s="5"/>
      <c r="GTC7" s="5"/>
      <c r="GTD7" s="5"/>
      <c r="GTE7" s="5"/>
      <c r="GTF7" s="5"/>
      <c r="GTG7" s="5"/>
      <c r="GTH7" s="5"/>
      <c r="GTI7" s="5"/>
      <c r="GTJ7" s="5"/>
      <c r="GTK7" s="5"/>
      <c r="GTL7" s="5"/>
      <c r="GTM7" s="5"/>
      <c r="GTN7" s="5"/>
      <c r="GTO7" s="5"/>
      <c r="GTP7" s="5"/>
      <c r="GTQ7" s="5"/>
      <c r="GTR7" s="5"/>
      <c r="GTS7" s="5"/>
      <c r="GTT7" s="5"/>
      <c r="GTU7" s="5"/>
      <c r="GTV7" s="5"/>
      <c r="GTW7" s="5"/>
      <c r="GTX7" s="5"/>
      <c r="GTY7" s="5"/>
      <c r="GTZ7" s="5"/>
      <c r="GUA7" s="5"/>
      <c r="GUB7" s="5"/>
      <c r="GUC7" s="5"/>
      <c r="GUD7" s="5"/>
      <c r="GUE7" s="5"/>
      <c r="GUF7" s="5"/>
      <c r="GUG7" s="5"/>
      <c r="GUH7" s="5"/>
      <c r="GUI7" s="5"/>
      <c r="GUJ7" s="5"/>
      <c r="GUK7" s="5"/>
      <c r="GUL7" s="5"/>
      <c r="GUM7" s="5"/>
      <c r="GUN7" s="5"/>
      <c r="GUO7" s="5"/>
      <c r="GUP7" s="5"/>
      <c r="GUQ7" s="5"/>
      <c r="GUR7" s="5"/>
      <c r="GUS7" s="5"/>
      <c r="GUT7" s="5"/>
      <c r="GUU7" s="5"/>
      <c r="GUV7" s="5"/>
      <c r="GUW7" s="5"/>
      <c r="GUX7" s="5"/>
      <c r="GUY7" s="5"/>
      <c r="GUZ7" s="5"/>
      <c r="GVA7" s="5"/>
      <c r="GVB7" s="5"/>
      <c r="GVC7" s="5"/>
      <c r="GVD7" s="5"/>
      <c r="GVE7" s="5"/>
      <c r="GVF7" s="5"/>
      <c r="GVG7" s="5"/>
      <c r="GVH7" s="5"/>
      <c r="GVI7" s="5"/>
      <c r="GVJ7" s="5"/>
      <c r="GVK7" s="5"/>
      <c r="GVL7" s="5"/>
      <c r="GVM7" s="5"/>
      <c r="GVN7" s="5"/>
      <c r="GVO7" s="5"/>
      <c r="GVP7" s="5"/>
      <c r="GVQ7" s="5"/>
      <c r="GVR7" s="5"/>
      <c r="GVS7" s="5"/>
      <c r="GVT7" s="5"/>
      <c r="GVU7" s="5"/>
      <c r="GVV7" s="5"/>
      <c r="GVW7" s="5"/>
      <c r="GVX7" s="5"/>
      <c r="GVY7" s="5"/>
      <c r="GVZ7" s="5"/>
      <c r="GWA7" s="5"/>
      <c r="GWB7" s="5"/>
      <c r="GWC7" s="5"/>
      <c r="GWD7" s="5"/>
      <c r="GWE7" s="5"/>
      <c r="GWF7" s="5"/>
      <c r="GWG7" s="5"/>
      <c r="GWH7" s="5"/>
      <c r="GWI7" s="5"/>
      <c r="GWJ7" s="5"/>
      <c r="GWK7" s="5"/>
      <c r="GWL7" s="5"/>
      <c r="GWM7" s="5"/>
      <c r="GWN7" s="5"/>
      <c r="GWO7" s="5"/>
      <c r="GWP7" s="5"/>
      <c r="GWQ7" s="5"/>
      <c r="GWR7" s="5"/>
      <c r="GWS7" s="5"/>
      <c r="GWT7" s="5"/>
      <c r="GWU7" s="5"/>
      <c r="GWV7" s="5"/>
      <c r="GWW7" s="5"/>
      <c r="GWX7" s="5"/>
      <c r="GWY7" s="5"/>
      <c r="GWZ7" s="5"/>
      <c r="GXA7" s="5"/>
      <c r="GXB7" s="5"/>
      <c r="GXC7" s="5"/>
      <c r="GXD7" s="5"/>
      <c r="GXE7" s="5"/>
      <c r="GXF7" s="5"/>
      <c r="GXG7" s="5"/>
      <c r="GXH7" s="5"/>
      <c r="GXI7" s="5"/>
      <c r="GXJ7" s="5"/>
      <c r="GXK7" s="5"/>
      <c r="GXL7" s="5"/>
      <c r="GXM7" s="5"/>
      <c r="GXN7" s="5"/>
      <c r="GXO7" s="5"/>
      <c r="GXP7" s="5"/>
      <c r="GXQ7" s="5"/>
      <c r="GXR7" s="5"/>
      <c r="GXS7" s="5"/>
      <c r="GXT7" s="5"/>
      <c r="GXU7" s="5"/>
      <c r="GXV7" s="5"/>
      <c r="GXW7" s="5"/>
      <c r="GXX7" s="5"/>
      <c r="GXY7" s="5"/>
      <c r="GXZ7" s="5"/>
      <c r="GYA7" s="5"/>
      <c r="GYB7" s="5"/>
      <c r="GYC7" s="5"/>
      <c r="GYD7" s="5"/>
      <c r="GYE7" s="5"/>
      <c r="GYF7" s="5"/>
      <c r="GYG7" s="5"/>
      <c r="GYH7" s="5"/>
      <c r="GYI7" s="5"/>
      <c r="GYJ7" s="5"/>
      <c r="GYK7" s="5"/>
      <c r="GYL7" s="5"/>
      <c r="GYM7" s="5"/>
      <c r="GYN7" s="5"/>
      <c r="GYO7" s="5"/>
      <c r="GYP7" s="5"/>
      <c r="GYQ7" s="5"/>
      <c r="GYR7" s="5"/>
      <c r="GYS7" s="5"/>
      <c r="GYT7" s="5"/>
      <c r="GYU7" s="5"/>
      <c r="GYV7" s="5"/>
      <c r="GYW7" s="5"/>
      <c r="GYX7" s="5"/>
      <c r="GYY7" s="5"/>
      <c r="GYZ7" s="5"/>
      <c r="GZA7" s="5"/>
      <c r="GZB7" s="5"/>
      <c r="GZC7" s="5"/>
      <c r="GZD7" s="5"/>
      <c r="GZE7" s="5"/>
      <c r="GZF7" s="5"/>
      <c r="GZG7" s="5"/>
      <c r="GZH7" s="5"/>
      <c r="GZI7" s="5"/>
      <c r="GZJ7" s="5"/>
      <c r="GZK7" s="5"/>
      <c r="GZL7" s="5"/>
      <c r="GZM7" s="5"/>
      <c r="GZN7" s="5"/>
      <c r="GZO7" s="5"/>
      <c r="GZP7" s="5"/>
      <c r="GZQ7" s="5"/>
      <c r="GZR7" s="5"/>
      <c r="GZS7" s="5"/>
      <c r="GZT7" s="5"/>
      <c r="GZU7" s="5"/>
      <c r="GZV7" s="5"/>
      <c r="GZW7" s="5"/>
      <c r="GZX7" s="5"/>
      <c r="GZY7" s="5"/>
      <c r="GZZ7" s="5"/>
      <c r="HAA7" s="5"/>
      <c r="HAB7" s="5"/>
      <c r="HAC7" s="5"/>
      <c r="HAD7" s="5"/>
      <c r="HAE7" s="5"/>
      <c r="HAF7" s="5"/>
      <c r="HAG7" s="5"/>
      <c r="HAH7" s="5"/>
      <c r="HAI7" s="5"/>
      <c r="HAJ7" s="5"/>
      <c r="HAK7" s="5"/>
      <c r="HAL7" s="5"/>
      <c r="HAM7" s="5"/>
      <c r="HAN7" s="5"/>
      <c r="HAO7" s="5"/>
      <c r="HAP7" s="5"/>
      <c r="HAQ7" s="5"/>
      <c r="HAR7" s="5"/>
      <c r="HAS7" s="5"/>
      <c r="HAT7" s="5"/>
      <c r="HAU7" s="5"/>
      <c r="HAV7" s="5"/>
      <c r="HAW7" s="5"/>
      <c r="HAX7" s="5"/>
      <c r="HAY7" s="5"/>
      <c r="HAZ7" s="5"/>
      <c r="HBA7" s="5"/>
      <c r="HBB7" s="5"/>
      <c r="HBC7" s="5"/>
      <c r="HBD7" s="5"/>
      <c r="HBE7" s="5"/>
      <c r="HBF7" s="5"/>
      <c r="HBG7" s="5"/>
      <c r="HBH7" s="5"/>
      <c r="HBI7" s="5"/>
      <c r="HBJ7" s="5"/>
      <c r="HBK7" s="5"/>
      <c r="HBL7" s="5"/>
      <c r="HBM7" s="5"/>
      <c r="HBN7" s="5"/>
      <c r="HBO7" s="5"/>
      <c r="HBP7" s="5"/>
      <c r="HBQ7" s="5"/>
      <c r="HBR7" s="5"/>
      <c r="HBS7" s="5"/>
      <c r="HBT7" s="5"/>
      <c r="HBU7" s="5"/>
      <c r="HBV7" s="5"/>
      <c r="HBW7" s="5"/>
      <c r="HBX7" s="5"/>
      <c r="HBY7" s="5"/>
      <c r="HBZ7" s="5"/>
      <c r="HCA7" s="5"/>
      <c r="HCB7" s="5"/>
      <c r="HCC7" s="5"/>
      <c r="HCD7" s="5"/>
      <c r="HCE7" s="5"/>
      <c r="HCF7" s="5"/>
      <c r="HCG7" s="5"/>
      <c r="HCH7" s="5"/>
      <c r="HCI7" s="5"/>
      <c r="HCJ7" s="5"/>
      <c r="HCK7" s="5"/>
      <c r="HCL7" s="5"/>
      <c r="HCM7" s="5"/>
      <c r="HCN7" s="5"/>
      <c r="HCO7" s="5"/>
      <c r="HCP7" s="5"/>
      <c r="HCQ7" s="5"/>
      <c r="HCR7" s="5"/>
      <c r="HCS7" s="5"/>
      <c r="HCT7" s="5"/>
      <c r="HCU7" s="5"/>
      <c r="HCV7" s="5"/>
      <c r="HCW7" s="5"/>
      <c r="HCX7" s="5"/>
      <c r="HCY7" s="5"/>
      <c r="HCZ7" s="5"/>
      <c r="HDA7" s="5"/>
      <c r="HDB7" s="5"/>
      <c r="HDC7" s="5"/>
      <c r="HDD7" s="5"/>
      <c r="HDE7" s="5"/>
      <c r="HDF7" s="5"/>
      <c r="HDG7" s="5"/>
      <c r="HDH7" s="5"/>
      <c r="HDI7" s="5"/>
      <c r="HDJ7" s="5"/>
      <c r="HDK7" s="5"/>
      <c r="HDL7" s="5"/>
      <c r="HDM7" s="5"/>
      <c r="HDN7" s="5"/>
      <c r="HDO7" s="5"/>
      <c r="HDP7" s="5"/>
      <c r="HDQ7" s="5"/>
      <c r="HDR7" s="5"/>
      <c r="HDS7" s="5"/>
      <c r="HDT7" s="5"/>
      <c r="HDU7" s="5"/>
      <c r="HDV7" s="5"/>
      <c r="HDW7" s="5"/>
      <c r="HDX7" s="5"/>
      <c r="HDY7" s="5"/>
      <c r="HDZ7" s="5"/>
      <c r="HEA7" s="5"/>
      <c r="HEB7" s="5"/>
      <c r="HEC7" s="5"/>
      <c r="HED7" s="5"/>
      <c r="HEE7" s="5"/>
      <c r="HEF7" s="5"/>
      <c r="HEG7" s="5"/>
      <c r="HEH7" s="5"/>
      <c r="HEI7" s="5"/>
      <c r="HEJ7" s="5"/>
      <c r="HEK7" s="5"/>
      <c r="HEL7" s="5"/>
      <c r="HEM7" s="5"/>
      <c r="HEN7" s="5"/>
      <c r="HEO7" s="5"/>
      <c r="HEP7" s="5"/>
      <c r="HEQ7" s="5"/>
      <c r="HER7" s="5"/>
      <c r="HES7" s="5"/>
      <c r="HET7" s="5"/>
      <c r="HEU7" s="5"/>
      <c r="HEV7" s="5"/>
      <c r="HEW7" s="5"/>
      <c r="HEX7" s="5"/>
      <c r="HEY7" s="5"/>
      <c r="HEZ7" s="5"/>
      <c r="HFA7" s="5"/>
      <c r="HFB7" s="5"/>
      <c r="HFC7" s="5"/>
      <c r="HFD7" s="5"/>
      <c r="HFE7" s="5"/>
      <c r="HFF7" s="5"/>
      <c r="HFG7" s="5"/>
      <c r="HFH7" s="5"/>
      <c r="HFI7" s="5"/>
      <c r="HFJ7" s="5"/>
      <c r="HFK7" s="5"/>
      <c r="HFL7" s="5"/>
      <c r="HFM7" s="5"/>
      <c r="HFN7" s="5"/>
      <c r="HFO7" s="5"/>
      <c r="HFP7" s="5"/>
      <c r="HFQ7" s="5"/>
      <c r="HFR7" s="5"/>
      <c r="HFS7" s="5"/>
      <c r="HFT7" s="5"/>
      <c r="HFU7" s="5"/>
      <c r="HFV7" s="5"/>
      <c r="HFW7" s="5"/>
      <c r="HFX7" s="5"/>
      <c r="HFY7" s="5"/>
      <c r="HFZ7" s="5"/>
      <c r="HGA7" s="5"/>
      <c r="HGB7" s="5"/>
      <c r="HGC7" s="5"/>
      <c r="HGD7" s="5"/>
      <c r="HGE7" s="5"/>
      <c r="HGF7" s="5"/>
      <c r="HGG7" s="5"/>
      <c r="HGH7" s="5"/>
      <c r="HGI7" s="5"/>
      <c r="HGJ7" s="5"/>
      <c r="HGK7" s="5"/>
      <c r="HGL7" s="5"/>
      <c r="HGM7" s="5"/>
      <c r="HGN7" s="5"/>
      <c r="HGO7" s="5"/>
      <c r="HGP7" s="5"/>
      <c r="HGQ7" s="5"/>
      <c r="HGR7" s="5"/>
      <c r="HGS7" s="5"/>
      <c r="HGT7" s="5"/>
      <c r="HGU7" s="5"/>
      <c r="HGV7" s="5"/>
      <c r="HGW7" s="5"/>
      <c r="HGX7" s="5"/>
      <c r="HGY7" s="5"/>
      <c r="HGZ7" s="5"/>
      <c r="HHA7" s="5"/>
      <c r="HHB7" s="5"/>
      <c r="HHC7" s="5"/>
      <c r="HHD7" s="5"/>
      <c r="HHE7" s="5"/>
      <c r="HHF7" s="5"/>
      <c r="HHG7" s="5"/>
      <c r="HHH7" s="5"/>
      <c r="HHI7" s="5"/>
      <c r="HHJ7" s="5"/>
      <c r="HHK7" s="5"/>
      <c r="HHL7" s="5"/>
      <c r="HHM7" s="5"/>
      <c r="HHN7" s="5"/>
      <c r="HHO7" s="5"/>
      <c r="HHP7" s="5"/>
      <c r="HHQ7" s="5"/>
      <c r="HHR7" s="5"/>
      <c r="HHS7" s="5"/>
      <c r="HHT7" s="5"/>
      <c r="HHU7" s="5"/>
      <c r="HHV7" s="5"/>
      <c r="HHW7" s="5"/>
      <c r="HHX7" s="5"/>
      <c r="HHY7" s="5"/>
      <c r="HHZ7" s="5"/>
      <c r="HIA7" s="5"/>
      <c r="HIB7" s="5"/>
      <c r="HIC7" s="5"/>
      <c r="HID7" s="5"/>
      <c r="HIE7" s="5"/>
      <c r="HIF7" s="5"/>
      <c r="HIG7" s="5"/>
      <c r="HIH7" s="5"/>
      <c r="HII7" s="5"/>
      <c r="HIJ7" s="5"/>
      <c r="HIK7" s="5"/>
      <c r="HIL7" s="5"/>
      <c r="HIM7" s="5"/>
      <c r="HIN7" s="5"/>
      <c r="HIO7" s="5"/>
      <c r="HIP7" s="5"/>
      <c r="HIQ7" s="5"/>
      <c r="HIR7" s="5"/>
      <c r="HIS7" s="5"/>
      <c r="HIT7" s="5"/>
      <c r="HIU7" s="5"/>
      <c r="HIV7" s="5"/>
      <c r="HIW7" s="5"/>
      <c r="HIX7" s="5"/>
      <c r="HIY7" s="5"/>
      <c r="HIZ7" s="5"/>
      <c r="HJA7" s="5"/>
      <c r="HJB7" s="5"/>
      <c r="HJC7" s="5"/>
      <c r="HJD7" s="5"/>
      <c r="HJE7" s="5"/>
      <c r="HJF7" s="5"/>
      <c r="HJG7" s="5"/>
      <c r="HJH7" s="5"/>
      <c r="HJI7" s="5"/>
      <c r="HJJ7" s="5"/>
      <c r="HJK7" s="5"/>
      <c r="HJL7" s="5"/>
      <c r="HJM7" s="5"/>
      <c r="HJN7" s="5"/>
      <c r="HJO7" s="5"/>
      <c r="HJP7" s="5"/>
      <c r="HJQ7" s="5"/>
      <c r="HJR7" s="5"/>
      <c r="HJS7" s="5"/>
      <c r="HJT7" s="5"/>
      <c r="HJU7" s="5"/>
      <c r="HJV7" s="5"/>
      <c r="HJW7" s="5"/>
      <c r="HJX7" s="5"/>
      <c r="HJY7" s="5"/>
      <c r="HJZ7" s="5"/>
      <c r="HKA7" s="5"/>
      <c r="HKB7" s="5"/>
      <c r="HKC7" s="5"/>
      <c r="HKD7" s="5"/>
      <c r="HKE7" s="5"/>
      <c r="HKF7" s="5"/>
      <c r="HKG7" s="5"/>
      <c r="HKH7" s="5"/>
      <c r="HKI7" s="5"/>
      <c r="HKJ7" s="5"/>
      <c r="HKK7" s="5"/>
      <c r="HKL7" s="5"/>
      <c r="HKM7" s="5"/>
      <c r="HKN7" s="5"/>
      <c r="HKO7" s="5"/>
      <c r="HKP7" s="5"/>
      <c r="HKQ7" s="5"/>
      <c r="HKR7" s="5"/>
      <c r="HKS7" s="5"/>
      <c r="HKT7" s="5"/>
      <c r="HKU7" s="5"/>
      <c r="HKV7" s="5"/>
      <c r="HKW7" s="5"/>
      <c r="HKX7" s="5"/>
      <c r="HKY7" s="5"/>
      <c r="HKZ7" s="5"/>
      <c r="HLA7" s="5"/>
      <c r="HLB7" s="5"/>
      <c r="HLC7" s="5"/>
      <c r="HLD7" s="5"/>
      <c r="HLE7" s="5"/>
      <c r="HLF7" s="5"/>
      <c r="HLG7" s="5"/>
      <c r="HLH7" s="5"/>
      <c r="HLI7" s="5"/>
      <c r="HLJ7" s="5"/>
      <c r="HLK7" s="5"/>
      <c r="HLL7" s="5"/>
      <c r="HLM7" s="5"/>
      <c r="HLN7" s="5"/>
      <c r="HLO7" s="5"/>
      <c r="HLP7" s="5"/>
      <c r="HLQ7" s="5"/>
      <c r="HLR7" s="5"/>
      <c r="HLS7" s="5"/>
      <c r="HLT7" s="5"/>
      <c r="HLU7" s="5"/>
      <c r="HLV7" s="5"/>
      <c r="HLW7" s="5"/>
      <c r="HLX7" s="5"/>
      <c r="HLY7" s="5"/>
      <c r="HLZ7" s="5"/>
      <c r="HMA7" s="5"/>
      <c r="HMB7" s="5"/>
      <c r="HMC7" s="5"/>
      <c r="HMD7" s="5"/>
      <c r="HME7" s="5"/>
      <c r="HMF7" s="5"/>
      <c r="HMG7" s="5"/>
      <c r="HMH7" s="5"/>
      <c r="HMI7" s="5"/>
      <c r="HMJ7" s="5"/>
      <c r="HMK7" s="5"/>
      <c r="HML7" s="5"/>
      <c r="HMM7" s="5"/>
      <c r="HMN7" s="5"/>
      <c r="HMO7" s="5"/>
      <c r="HMP7" s="5"/>
      <c r="HMQ7" s="5"/>
      <c r="HMR7" s="5"/>
      <c r="HMS7" s="5"/>
      <c r="HMT7" s="5"/>
      <c r="HMU7" s="5"/>
      <c r="HMV7" s="5"/>
      <c r="HMW7" s="5"/>
      <c r="HMX7" s="5"/>
      <c r="HMY7" s="5"/>
      <c r="HMZ7" s="5"/>
      <c r="HNA7" s="5"/>
      <c r="HNB7" s="5"/>
      <c r="HNC7" s="5"/>
      <c r="HND7" s="5"/>
      <c r="HNE7" s="5"/>
      <c r="HNF7" s="5"/>
      <c r="HNG7" s="5"/>
      <c r="HNH7" s="5"/>
      <c r="HNI7" s="5"/>
      <c r="HNJ7" s="5"/>
      <c r="HNK7" s="5"/>
      <c r="HNL7" s="5"/>
      <c r="HNM7" s="5"/>
      <c r="HNN7" s="5"/>
      <c r="HNO7" s="5"/>
      <c r="HNP7" s="5"/>
      <c r="HNQ7" s="5"/>
      <c r="HNR7" s="5"/>
      <c r="HNS7" s="5"/>
      <c r="HNT7" s="5"/>
      <c r="HNU7" s="5"/>
      <c r="HNV7" s="5"/>
      <c r="HNW7" s="5"/>
      <c r="HNX7" s="5"/>
      <c r="HNY7" s="5"/>
      <c r="HNZ7" s="5"/>
      <c r="HOA7" s="5"/>
      <c r="HOB7" s="5"/>
      <c r="HOC7" s="5"/>
      <c r="HOD7" s="5"/>
      <c r="HOE7" s="5"/>
      <c r="HOF7" s="5"/>
      <c r="HOG7" s="5"/>
      <c r="HOH7" s="5"/>
      <c r="HOI7" s="5"/>
      <c r="HOJ7" s="5"/>
      <c r="HOK7" s="5"/>
      <c r="HOL7" s="5"/>
      <c r="HOM7" s="5"/>
      <c r="HON7" s="5"/>
      <c r="HOO7" s="5"/>
      <c r="HOP7" s="5"/>
      <c r="HOQ7" s="5"/>
      <c r="HOR7" s="5"/>
      <c r="HOS7" s="5"/>
      <c r="HOT7" s="5"/>
      <c r="HOU7" s="5"/>
      <c r="HOV7" s="5"/>
      <c r="HOW7" s="5"/>
      <c r="HOX7" s="5"/>
      <c r="HOY7" s="5"/>
      <c r="HOZ7" s="5"/>
      <c r="HPA7" s="5"/>
      <c r="HPB7" s="5"/>
      <c r="HPC7" s="5"/>
      <c r="HPD7" s="5"/>
      <c r="HPE7" s="5"/>
      <c r="HPF7" s="5"/>
      <c r="HPG7" s="5"/>
      <c r="HPH7" s="5"/>
      <c r="HPI7" s="5"/>
      <c r="HPJ7" s="5"/>
      <c r="HPK7" s="5"/>
      <c r="HPL7" s="5"/>
      <c r="HPM7" s="5"/>
      <c r="HPN7" s="5"/>
      <c r="HPO7" s="5"/>
      <c r="HPP7" s="5"/>
      <c r="HPQ7" s="5"/>
      <c r="HPR7" s="5"/>
      <c r="HPS7" s="5"/>
      <c r="HPT7" s="5"/>
      <c r="HPU7" s="5"/>
      <c r="HPV7" s="5"/>
      <c r="HPW7" s="5"/>
      <c r="HPX7" s="5"/>
      <c r="HPY7" s="5"/>
      <c r="HPZ7" s="5"/>
      <c r="HQA7" s="5"/>
      <c r="HQB7" s="5"/>
      <c r="HQC7" s="5"/>
      <c r="HQD7" s="5"/>
      <c r="HQE7" s="5"/>
      <c r="HQF7" s="5"/>
      <c r="HQG7" s="5"/>
      <c r="HQH7" s="5"/>
      <c r="HQI7" s="5"/>
      <c r="HQJ7" s="5"/>
      <c r="HQK7" s="5"/>
      <c r="HQL7" s="5"/>
      <c r="HQM7" s="5"/>
      <c r="HQN7" s="5"/>
      <c r="HQO7" s="5"/>
      <c r="HQP7" s="5"/>
      <c r="HQQ7" s="5"/>
      <c r="HQR7" s="5"/>
      <c r="HQS7" s="5"/>
      <c r="HQT7" s="5"/>
      <c r="HQU7" s="5"/>
      <c r="HQV7" s="5"/>
      <c r="HQW7" s="5"/>
      <c r="HQX7" s="5"/>
      <c r="HQY7" s="5"/>
      <c r="HQZ7" s="5"/>
      <c r="HRA7" s="5"/>
      <c r="HRB7" s="5"/>
      <c r="HRC7" s="5"/>
      <c r="HRD7" s="5"/>
      <c r="HRE7" s="5"/>
      <c r="HRF7" s="5"/>
      <c r="HRG7" s="5"/>
      <c r="HRH7" s="5"/>
      <c r="HRI7" s="5"/>
      <c r="HRJ7" s="5"/>
      <c r="HRK7" s="5"/>
      <c r="HRL7" s="5"/>
      <c r="HRM7" s="5"/>
      <c r="HRN7" s="5"/>
      <c r="HRO7" s="5"/>
      <c r="HRP7" s="5"/>
      <c r="HRQ7" s="5"/>
      <c r="HRR7" s="5"/>
      <c r="HRS7" s="5"/>
      <c r="HRT7" s="5"/>
      <c r="HRU7" s="5"/>
      <c r="HRV7" s="5"/>
      <c r="HRW7" s="5"/>
      <c r="HRX7" s="5"/>
      <c r="HRY7" s="5"/>
      <c r="HRZ7" s="5"/>
      <c r="HSA7" s="5"/>
      <c r="HSB7" s="5"/>
      <c r="HSC7" s="5"/>
      <c r="HSD7" s="5"/>
      <c r="HSE7" s="5"/>
      <c r="HSF7" s="5"/>
      <c r="HSG7" s="5"/>
      <c r="HSH7" s="5"/>
      <c r="HSI7" s="5"/>
      <c r="HSJ7" s="5"/>
      <c r="HSK7" s="5"/>
      <c r="HSL7" s="5"/>
      <c r="HSM7" s="5"/>
      <c r="HSN7" s="5"/>
      <c r="HSO7" s="5"/>
      <c r="HSP7" s="5"/>
      <c r="HSQ7" s="5"/>
      <c r="HSR7" s="5"/>
      <c r="HSS7" s="5"/>
      <c r="HST7" s="5"/>
      <c r="HSU7" s="5"/>
      <c r="HSV7" s="5"/>
      <c r="HSW7" s="5"/>
      <c r="HSX7" s="5"/>
      <c r="HSY7" s="5"/>
      <c r="HSZ7" s="5"/>
      <c r="HTA7" s="5"/>
      <c r="HTB7" s="5"/>
      <c r="HTC7" s="5"/>
      <c r="HTD7" s="5"/>
      <c r="HTE7" s="5"/>
      <c r="HTF7" s="5"/>
      <c r="HTG7" s="5"/>
      <c r="HTH7" s="5"/>
      <c r="HTI7" s="5"/>
      <c r="HTJ7" s="5"/>
      <c r="HTK7" s="5"/>
      <c r="HTL7" s="5"/>
      <c r="HTM7" s="5"/>
      <c r="HTN7" s="5"/>
      <c r="HTO7" s="5"/>
      <c r="HTP7" s="5"/>
      <c r="HTQ7" s="5"/>
      <c r="HTR7" s="5"/>
      <c r="HTS7" s="5"/>
      <c r="HTT7" s="5"/>
      <c r="HTU7" s="5"/>
      <c r="HTV7" s="5"/>
      <c r="HTW7" s="5"/>
      <c r="HTX7" s="5"/>
      <c r="HTY7" s="5"/>
      <c r="HTZ7" s="5"/>
      <c r="HUA7" s="5"/>
      <c r="HUB7" s="5"/>
      <c r="HUC7" s="5"/>
      <c r="HUD7" s="5"/>
      <c r="HUE7" s="5"/>
      <c r="HUF7" s="5"/>
      <c r="HUG7" s="5"/>
      <c r="HUH7" s="5"/>
      <c r="HUI7" s="5"/>
      <c r="HUJ7" s="5"/>
      <c r="HUK7" s="5"/>
      <c r="HUL7" s="5"/>
      <c r="HUM7" s="5"/>
      <c r="HUN7" s="5"/>
      <c r="HUO7" s="5"/>
      <c r="HUP7" s="5"/>
      <c r="HUQ7" s="5"/>
      <c r="HUR7" s="5"/>
      <c r="HUS7" s="5"/>
      <c r="HUT7" s="5"/>
      <c r="HUU7" s="5"/>
      <c r="HUV7" s="5"/>
      <c r="HUW7" s="5"/>
      <c r="HUX7" s="5"/>
      <c r="HUY7" s="5"/>
      <c r="HUZ7" s="5"/>
      <c r="HVA7" s="5"/>
      <c r="HVB7" s="5"/>
      <c r="HVC7" s="5"/>
      <c r="HVD7" s="5"/>
      <c r="HVE7" s="5"/>
      <c r="HVF7" s="5"/>
      <c r="HVG7" s="5"/>
      <c r="HVH7" s="5"/>
      <c r="HVI7" s="5"/>
      <c r="HVJ7" s="5"/>
      <c r="HVK7" s="5"/>
      <c r="HVL7" s="5"/>
      <c r="HVM7" s="5"/>
      <c r="HVN7" s="5"/>
      <c r="HVO7" s="5"/>
      <c r="HVP7" s="5"/>
      <c r="HVQ7" s="5"/>
      <c r="HVR7" s="5"/>
      <c r="HVS7" s="5"/>
      <c r="HVT7" s="5"/>
      <c r="HVU7" s="5"/>
      <c r="HVV7" s="5"/>
      <c r="HVW7" s="5"/>
      <c r="HVX7" s="5"/>
      <c r="HVY7" s="5"/>
      <c r="HVZ7" s="5"/>
      <c r="HWA7" s="5"/>
      <c r="HWB7" s="5"/>
      <c r="HWC7" s="5"/>
      <c r="HWD7" s="5"/>
      <c r="HWE7" s="5"/>
      <c r="HWF7" s="5"/>
      <c r="HWG7" s="5"/>
      <c r="HWH7" s="5"/>
      <c r="HWI7" s="5"/>
      <c r="HWJ7" s="5"/>
      <c r="HWK7" s="5"/>
      <c r="HWL7" s="5"/>
      <c r="HWM7" s="5"/>
      <c r="HWN7" s="5"/>
      <c r="HWO7" s="5"/>
      <c r="HWP7" s="5"/>
      <c r="HWQ7" s="5"/>
      <c r="HWR7" s="5"/>
      <c r="HWS7" s="5"/>
      <c r="HWT7" s="5"/>
      <c r="HWU7" s="5"/>
      <c r="HWV7" s="5"/>
      <c r="HWW7" s="5"/>
      <c r="HWX7" s="5"/>
      <c r="HWY7" s="5"/>
      <c r="HWZ7" s="5"/>
      <c r="HXA7" s="5"/>
      <c r="HXB7" s="5"/>
      <c r="HXC7" s="5"/>
      <c r="HXD7" s="5"/>
      <c r="HXE7" s="5"/>
      <c r="HXF7" s="5"/>
      <c r="HXG7" s="5"/>
      <c r="HXH7" s="5"/>
      <c r="HXI7" s="5"/>
      <c r="HXJ7" s="5"/>
      <c r="HXK7" s="5"/>
      <c r="HXL7" s="5"/>
      <c r="HXM7" s="5"/>
      <c r="HXN7" s="5"/>
      <c r="HXO7" s="5"/>
      <c r="HXP7" s="5"/>
      <c r="HXQ7" s="5"/>
      <c r="HXR7" s="5"/>
      <c r="HXS7" s="5"/>
      <c r="HXT7" s="5"/>
      <c r="HXU7" s="5"/>
      <c r="HXV7" s="5"/>
      <c r="HXW7" s="5"/>
      <c r="HXX7" s="5"/>
      <c r="HXY7" s="5"/>
      <c r="HXZ7" s="5"/>
      <c r="HYA7" s="5"/>
      <c r="HYB7" s="5"/>
      <c r="HYC7" s="5"/>
      <c r="HYD7" s="5"/>
      <c r="HYE7" s="5"/>
      <c r="HYF7" s="5"/>
      <c r="HYG7" s="5"/>
      <c r="HYH7" s="5"/>
      <c r="HYI7" s="5"/>
      <c r="HYJ7" s="5"/>
      <c r="HYK7" s="5"/>
      <c r="HYL7" s="5"/>
      <c r="HYM7" s="5"/>
      <c r="HYN7" s="5"/>
      <c r="HYO7" s="5"/>
      <c r="HYP7" s="5"/>
      <c r="HYQ7" s="5"/>
      <c r="HYR7" s="5"/>
      <c r="HYS7" s="5"/>
      <c r="HYT7" s="5"/>
      <c r="HYU7" s="5"/>
      <c r="HYV7" s="5"/>
      <c r="HYW7" s="5"/>
      <c r="HYX7" s="5"/>
      <c r="HYY7" s="5"/>
      <c r="HYZ7" s="5"/>
      <c r="HZA7" s="5"/>
      <c r="HZB7" s="5"/>
      <c r="HZC7" s="5"/>
      <c r="HZD7" s="5"/>
      <c r="HZE7" s="5"/>
      <c r="HZF7" s="5"/>
      <c r="HZG7" s="5"/>
      <c r="HZH7" s="5"/>
      <c r="HZI7" s="5"/>
      <c r="HZJ7" s="5"/>
      <c r="HZK7" s="5"/>
      <c r="HZL7" s="5"/>
      <c r="HZM7" s="5"/>
      <c r="HZN7" s="5"/>
      <c r="HZO7" s="5"/>
      <c r="HZP7" s="5"/>
      <c r="HZQ7" s="5"/>
      <c r="HZR7" s="5"/>
      <c r="HZS7" s="5"/>
      <c r="HZT7" s="5"/>
      <c r="HZU7" s="5"/>
      <c r="HZV7" s="5"/>
      <c r="HZW7" s="5"/>
      <c r="HZX7" s="5"/>
      <c r="HZY7" s="5"/>
      <c r="HZZ7" s="5"/>
      <c r="IAA7" s="5"/>
      <c r="IAB7" s="5"/>
      <c r="IAC7" s="5"/>
      <c r="IAD7" s="5"/>
      <c r="IAE7" s="5"/>
      <c r="IAF7" s="5"/>
      <c r="IAG7" s="5"/>
      <c r="IAH7" s="5"/>
      <c r="IAI7" s="5"/>
      <c r="IAJ7" s="5"/>
      <c r="IAK7" s="5"/>
      <c r="IAL7" s="5"/>
      <c r="IAM7" s="5"/>
      <c r="IAN7" s="5"/>
      <c r="IAO7" s="5"/>
      <c r="IAP7" s="5"/>
      <c r="IAQ7" s="5"/>
      <c r="IAR7" s="5"/>
      <c r="IAS7" s="5"/>
      <c r="IAT7" s="5"/>
      <c r="IAU7" s="5"/>
      <c r="IAV7" s="5"/>
      <c r="IAW7" s="5"/>
      <c r="IAX7" s="5"/>
      <c r="IAY7" s="5"/>
      <c r="IAZ7" s="5"/>
      <c r="IBA7" s="5"/>
      <c r="IBB7" s="5"/>
      <c r="IBC7" s="5"/>
      <c r="IBD7" s="5"/>
      <c r="IBE7" s="5"/>
      <c r="IBF7" s="5"/>
      <c r="IBG7" s="5"/>
      <c r="IBH7" s="5"/>
      <c r="IBI7" s="5"/>
      <c r="IBJ7" s="5"/>
      <c r="IBK7" s="5"/>
      <c r="IBL7" s="5"/>
      <c r="IBM7" s="5"/>
      <c r="IBN7" s="5"/>
      <c r="IBO7" s="5"/>
      <c r="IBP7" s="5"/>
      <c r="IBQ7" s="5"/>
      <c r="IBR7" s="5"/>
      <c r="IBS7" s="5"/>
      <c r="IBT7" s="5"/>
      <c r="IBU7" s="5"/>
      <c r="IBV7" s="5"/>
      <c r="IBW7" s="5"/>
      <c r="IBX7" s="5"/>
      <c r="IBY7" s="5"/>
      <c r="IBZ7" s="5"/>
      <c r="ICA7" s="5"/>
      <c r="ICB7" s="5"/>
      <c r="ICC7" s="5"/>
      <c r="ICD7" s="5"/>
      <c r="ICE7" s="5"/>
      <c r="ICF7" s="5"/>
      <c r="ICG7" s="5"/>
      <c r="ICH7" s="5"/>
      <c r="ICI7" s="5"/>
      <c r="ICJ7" s="5"/>
      <c r="ICK7" s="5"/>
      <c r="ICL7" s="5"/>
      <c r="ICM7" s="5"/>
      <c r="ICN7" s="5"/>
      <c r="ICO7" s="5"/>
      <c r="ICP7" s="5"/>
      <c r="ICQ7" s="5"/>
      <c r="ICR7" s="5"/>
      <c r="ICS7" s="5"/>
      <c r="ICT7" s="5"/>
      <c r="ICU7" s="5"/>
      <c r="ICV7" s="5"/>
      <c r="ICW7" s="5"/>
      <c r="ICX7" s="5"/>
      <c r="ICY7" s="5"/>
      <c r="ICZ7" s="5"/>
      <c r="IDA7" s="5"/>
      <c r="IDB7" s="5"/>
      <c r="IDC7" s="5"/>
      <c r="IDD7" s="5"/>
      <c r="IDE7" s="5"/>
      <c r="IDF7" s="5"/>
      <c r="IDG7" s="5"/>
      <c r="IDH7" s="5"/>
      <c r="IDI7" s="5"/>
      <c r="IDJ7" s="5"/>
      <c r="IDK7" s="5"/>
      <c r="IDL7" s="5"/>
      <c r="IDM7" s="5"/>
      <c r="IDN7" s="5"/>
      <c r="IDO7" s="5"/>
      <c r="IDP7" s="5"/>
      <c r="IDQ7" s="5"/>
      <c r="IDR7" s="5"/>
      <c r="IDS7" s="5"/>
      <c r="IDT7" s="5"/>
      <c r="IDU7" s="5"/>
      <c r="IDV7" s="5"/>
      <c r="IDW7" s="5"/>
      <c r="IDX7" s="5"/>
      <c r="IDY7" s="5"/>
      <c r="IDZ7" s="5"/>
      <c r="IEA7" s="5"/>
      <c r="IEB7" s="5"/>
      <c r="IEC7" s="5"/>
      <c r="IED7" s="5"/>
      <c r="IEE7" s="5"/>
      <c r="IEF7" s="5"/>
      <c r="IEG7" s="5"/>
      <c r="IEH7" s="5"/>
      <c r="IEI7" s="5"/>
      <c r="IEJ7" s="5"/>
      <c r="IEK7" s="5"/>
      <c r="IEL7" s="5"/>
      <c r="IEM7" s="5"/>
      <c r="IEN7" s="5"/>
      <c r="IEO7" s="5"/>
      <c r="IEP7" s="5"/>
      <c r="IEQ7" s="5"/>
      <c r="IER7" s="5"/>
      <c r="IES7" s="5"/>
      <c r="IET7" s="5"/>
      <c r="IEU7" s="5"/>
      <c r="IEV7" s="5"/>
      <c r="IEW7" s="5"/>
      <c r="IEX7" s="5"/>
      <c r="IEY7" s="5"/>
      <c r="IEZ7" s="5"/>
      <c r="IFA7" s="5"/>
      <c r="IFB7" s="5"/>
      <c r="IFC7" s="5"/>
      <c r="IFD7" s="5"/>
      <c r="IFE7" s="5"/>
      <c r="IFF7" s="5"/>
      <c r="IFG7" s="5"/>
      <c r="IFH7" s="5"/>
      <c r="IFI7" s="5"/>
      <c r="IFJ7" s="5"/>
      <c r="IFK7" s="5"/>
      <c r="IFL7" s="5"/>
      <c r="IFM7" s="5"/>
      <c r="IFN7" s="5"/>
      <c r="IFO7" s="5"/>
      <c r="IFP7" s="5"/>
      <c r="IFQ7" s="5"/>
      <c r="IFR7" s="5"/>
      <c r="IFS7" s="5"/>
      <c r="IFT7" s="5"/>
      <c r="IFU7" s="5"/>
      <c r="IFV7" s="5"/>
      <c r="IFW7" s="5"/>
      <c r="IFX7" s="5"/>
      <c r="IFY7" s="5"/>
      <c r="IFZ7" s="5"/>
      <c r="IGA7" s="5"/>
      <c r="IGB7" s="5"/>
      <c r="IGC7" s="5"/>
      <c r="IGD7" s="5"/>
      <c r="IGE7" s="5"/>
      <c r="IGF7" s="5"/>
      <c r="IGG7" s="5"/>
      <c r="IGH7" s="5"/>
      <c r="IGI7" s="5"/>
      <c r="IGJ7" s="5"/>
      <c r="IGK7" s="5"/>
      <c r="IGL7" s="5"/>
      <c r="IGM7" s="5"/>
      <c r="IGN7" s="5"/>
      <c r="IGO7" s="5"/>
      <c r="IGP7" s="5"/>
      <c r="IGQ7" s="5"/>
      <c r="IGR7" s="5"/>
      <c r="IGS7" s="5"/>
      <c r="IGT7" s="5"/>
      <c r="IGU7" s="5"/>
      <c r="IGV7" s="5"/>
      <c r="IGW7" s="5"/>
      <c r="IGX7" s="5"/>
      <c r="IGY7" s="5"/>
      <c r="IGZ7" s="5"/>
      <c r="IHA7" s="5"/>
      <c r="IHB7" s="5"/>
      <c r="IHC7" s="5"/>
      <c r="IHD7" s="5"/>
      <c r="IHE7" s="5"/>
      <c r="IHF7" s="5"/>
      <c r="IHG7" s="5"/>
      <c r="IHH7" s="5"/>
      <c r="IHI7" s="5"/>
      <c r="IHJ7" s="5"/>
      <c r="IHK7" s="5"/>
      <c r="IHL7" s="5"/>
      <c r="IHM7" s="5"/>
      <c r="IHN7" s="5"/>
      <c r="IHO7" s="5"/>
      <c r="IHP7" s="5"/>
      <c r="IHQ7" s="5"/>
      <c r="IHR7" s="5"/>
      <c r="IHS7" s="5"/>
      <c r="IHT7" s="5"/>
      <c r="IHU7" s="5"/>
      <c r="IHV7" s="5"/>
      <c r="IHW7" s="5"/>
      <c r="IHX7" s="5"/>
      <c r="IHY7" s="5"/>
      <c r="IHZ7" s="5"/>
      <c r="IIA7" s="5"/>
      <c r="IIB7" s="5"/>
      <c r="IIC7" s="5"/>
      <c r="IID7" s="5"/>
      <c r="IIE7" s="5"/>
      <c r="IIF7" s="5"/>
      <c r="IIG7" s="5"/>
      <c r="IIH7" s="5"/>
      <c r="III7" s="5"/>
      <c r="IIJ7" s="5"/>
      <c r="IIK7" s="5"/>
      <c r="IIL7" s="5"/>
      <c r="IIM7" s="5"/>
      <c r="IIN7" s="5"/>
      <c r="IIO7" s="5"/>
      <c r="IIP7" s="5"/>
      <c r="IIQ7" s="5"/>
      <c r="IIR7" s="5"/>
      <c r="IIS7" s="5"/>
      <c r="IIT7" s="5"/>
      <c r="IIU7" s="5"/>
      <c r="IIV7" s="5"/>
      <c r="IIW7" s="5"/>
      <c r="IIX7" s="5"/>
      <c r="IIY7" s="5"/>
      <c r="IIZ7" s="5"/>
      <c r="IJA7" s="5"/>
      <c r="IJB7" s="5"/>
      <c r="IJC7" s="5"/>
      <c r="IJD7" s="5"/>
      <c r="IJE7" s="5"/>
      <c r="IJF7" s="5"/>
      <c r="IJG7" s="5"/>
      <c r="IJH7" s="5"/>
      <c r="IJI7" s="5"/>
      <c r="IJJ7" s="5"/>
      <c r="IJK7" s="5"/>
      <c r="IJL7" s="5"/>
      <c r="IJM7" s="5"/>
      <c r="IJN7" s="5"/>
      <c r="IJO7" s="5"/>
      <c r="IJP7" s="5"/>
      <c r="IJQ7" s="5"/>
      <c r="IJR7" s="5"/>
      <c r="IJS7" s="5"/>
      <c r="IJT7" s="5"/>
      <c r="IJU7" s="5"/>
      <c r="IJV7" s="5"/>
      <c r="IJW7" s="5"/>
      <c r="IJX7" s="5"/>
      <c r="IJY7" s="5"/>
      <c r="IJZ7" s="5"/>
      <c r="IKA7" s="5"/>
      <c r="IKB7" s="5"/>
      <c r="IKC7" s="5"/>
      <c r="IKD7" s="5"/>
      <c r="IKE7" s="5"/>
      <c r="IKF7" s="5"/>
      <c r="IKG7" s="5"/>
      <c r="IKH7" s="5"/>
      <c r="IKI7" s="5"/>
      <c r="IKJ7" s="5"/>
      <c r="IKK7" s="5"/>
      <c r="IKL7" s="5"/>
      <c r="IKM7" s="5"/>
      <c r="IKN7" s="5"/>
      <c r="IKO7" s="5"/>
      <c r="IKP7" s="5"/>
      <c r="IKQ7" s="5"/>
      <c r="IKR7" s="5"/>
      <c r="IKS7" s="5"/>
      <c r="IKT7" s="5"/>
      <c r="IKU7" s="5"/>
      <c r="IKV7" s="5"/>
      <c r="IKW7" s="5"/>
      <c r="IKX7" s="5"/>
      <c r="IKY7" s="5"/>
      <c r="IKZ7" s="5"/>
      <c r="ILA7" s="5"/>
      <c r="ILB7" s="5"/>
      <c r="ILC7" s="5"/>
      <c r="ILD7" s="5"/>
      <c r="ILE7" s="5"/>
      <c r="ILF7" s="5"/>
      <c r="ILG7" s="5"/>
      <c r="ILH7" s="5"/>
      <c r="ILI7" s="5"/>
      <c r="ILJ7" s="5"/>
      <c r="ILK7" s="5"/>
      <c r="ILL7" s="5"/>
      <c r="ILM7" s="5"/>
      <c r="ILN7" s="5"/>
      <c r="ILO7" s="5"/>
      <c r="ILP7" s="5"/>
      <c r="ILQ7" s="5"/>
      <c r="ILR7" s="5"/>
      <c r="ILS7" s="5"/>
      <c r="ILT7" s="5"/>
      <c r="ILU7" s="5"/>
      <c r="ILV7" s="5"/>
      <c r="ILW7" s="5"/>
      <c r="ILX7" s="5"/>
      <c r="ILY7" s="5"/>
      <c r="ILZ7" s="5"/>
      <c r="IMA7" s="5"/>
      <c r="IMB7" s="5"/>
      <c r="IMC7" s="5"/>
      <c r="IMD7" s="5"/>
      <c r="IME7" s="5"/>
      <c r="IMF7" s="5"/>
      <c r="IMG7" s="5"/>
      <c r="IMH7" s="5"/>
      <c r="IMI7" s="5"/>
      <c r="IMJ7" s="5"/>
      <c r="IMK7" s="5"/>
      <c r="IML7" s="5"/>
      <c r="IMM7" s="5"/>
      <c r="IMN7" s="5"/>
      <c r="IMO7" s="5"/>
      <c r="IMP7" s="5"/>
      <c r="IMQ7" s="5"/>
      <c r="IMR7" s="5"/>
      <c r="IMS7" s="5"/>
      <c r="IMT7" s="5"/>
      <c r="IMU7" s="5"/>
      <c r="IMV7" s="5"/>
      <c r="IMW7" s="5"/>
      <c r="IMX7" s="5"/>
      <c r="IMY7" s="5"/>
      <c r="IMZ7" s="5"/>
      <c r="INA7" s="5"/>
      <c r="INB7" s="5"/>
      <c r="INC7" s="5"/>
      <c r="IND7" s="5"/>
      <c r="INE7" s="5"/>
      <c r="INF7" s="5"/>
      <c r="ING7" s="5"/>
      <c r="INH7" s="5"/>
      <c r="INI7" s="5"/>
      <c r="INJ7" s="5"/>
      <c r="INK7" s="5"/>
      <c r="INL7" s="5"/>
      <c r="INM7" s="5"/>
      <c r="INN7" s="5"/>
      <c r="INO7" s="5"/>
      <c r="INP7" s="5"/>
      <c r="INQ7" s="5"/>
      <c r="INR7" s="5"/>
      <c r="INS7" s="5"/>
      <c r="INT7" s="5"/>
      <c r="INU7" s="5"/>
      <c r="INV7" s="5"/>
      <c r="INW7" s="5"/>
      <c r="INX7" s="5"/>
      <c r="INY7" s="5"/>
      <c r="INZ7" s="5"/>
      <c r="IOA7" s="5"/>
      <c r="IOB7" s="5"/>
      <c r="IOC7" s="5"/>
      <c r="IOD7" s="5"/>
      <c r="IOE7" s="5"/>
      <c r="IOF7" s="5"/>
      <c r="IOG7" s="5"/>
      <c r="IOH7" s="5"/>
      <c r="IOI7" s="5"/>
      <c r="IOJ7" s="5"/>
      <c r="IOK7" s="5"/>
      <c r="IOL7" s="5"/>
      <c r="IOM7" s="5"/>
      <c r="ION7" s="5"/>
      <c r="IOO7" s="5"/>
      <c r="IOP7" s="5"/>
      <c r="IOQ7" s="5"/>
      <c r="IOR7" s="5"/>
      <c r="IOS7" s="5"/>
      <c r="IOT7" s="5"/>
      <c r="IOU7" s="5"/>
      <c r="IOV7" s="5"/>
      <c r="IOW7" s="5"/>
      <c r="IOX7" s="5"/>
      <c r="IOY7" s="5"/>
      <c r="IOZ7" s="5"/>
      <c r="IPA7" s="5"/>
      <c r="IPB7" s="5"/>
      <c r="IPC7" s="5"/>
      <c r="IPD7" s="5"/>
      <c r="IPE7" s="5"/>
      <c r="IPF7" s="5"/>
      <c r="IPG7" s="5"/>
      <c r="IPH7" s="5"/>
      <c r="IPI7" s="5"/>
      <c r="IPJ7" s="5"/>
      <c r="IPK7" s="5"/>
      <c r="IPL7" s="5"/>
      <c r="IPM7" s="5"/>
      <c r="IPN7" s="5"/>
      <c r="IPO7" s="5"/>
      <c r="IPP7" s="5"/>
      <c r="IPQ7" s="5"/>
      <c r="IPR7" s="5"/>
      <c r="IPS7" s="5"/>
      <c r="IPT7" s="5"/>
      <c r="IPU7" s="5"/>
      <c r="IPV7" s="5"/>
      <c r="IPW7" s="5"/>
      <c r="IPX7" s="5"/>
      <c r="IPY7" s="5"/>
      <c r="IPZ7" s="5"/>
      <c r="IQA7" s="5"/>
      <c r="IQB7" s="5"/>
      <c r="IQC7" s="5"/>
      <c r="IQD7" s="5"/>
      <c r="IQE7" s="5"/>
      <c r="IQF7" s="5"/>
      <c r="IQG7" s="5"/>
      <c r="IQH7" s="5"/>
      <c r="IQI7" s="5"/>
      <c r="IQJ7" s="5"/>
      <c r="IQK7" s="5"/>
      <c r="IQL7" s="5"/>
      <c r="IQM7" s="5"/>
      <c r="IQN7" s="5"/>
      <c r="IQO7" s="5"/>
      <c r="IQP7" s="5"/>
      <c r="IQQ7" s="5"/>
      <c r="IQR7" s="5"/>
      <c r="IQS7" s="5"/>
      <c r="IQT7" s="5"/>
      <c r="IQU7" s="5"/>
      <c r="IQV7" s="5"/>
      <c r="IQW7" s="5"/>
      <c r="IQX7" s="5"/>
      <c r="IQY7" s="5"/>
      <c r="IQZ7" s="5"/>
      <c r="IRA7" s="5"/>
      <c r="IRB7" s="5"/>
      <c r="IRC7" s="5"/>
      <c r="IRD7" s="5"/>
      <c r="IRE7" s="5"/>
      <c r="IRF7" s="5"/>
      <c r="IRG7" s="5"/>
      <c r="IRH7" s="5"/>
      <c r="IRI7" s="5"/>
      <c r="IRJ7" s="5"/>
      <c r="IRK7" s="5"/>
      <c r="IRL7" s="5"/>
      <c r="IRM7" s="5"/>
      <c r="IRN7" s="5"/>
      <c r="IRO7" s="5"/>
      <c r="IRP7" s="5"/>
      <c r="IRQ7" s="5"/>
      <c r="IRR7" s="5"/>
      <c r="IRS7" s="5"/>
      <c r="IRT7" s="5"/>
      <c r="IRU7" s="5"/>
      <c r="IRV7" s="5"/>
      <c r="IRW7" s="5"/>
      <c r="IRX7" s="5"/>
      <c r="IRY7" s="5"/>
      <c r="IRZ7" s="5"/>
      <c r="ISA7" s="5"/>
      <c r="ISB7" s="5"/>
      <c r="ISC7" s="5"/>
      <c r="ISD7" s="5"/>
      <c r="ISE7" s="5"/>
      <c r="ISF7" s="5"/>
      <c r="ISG7" s="5"/>
      <c r="ISH7" s="5"/>
      <c r="ISI7" s="5"/>
      <c r="ISJ7" s="5"/>
      <c r="ISK7" s="5"/>
      <c r="ISL7" s="5"/>
      <c r="ISM7" s="5"/>
      <c r="ISN7" s="5"/>
      <c r="ISO7" s="5"/>
      <c r="ISP7" s="5"/>
      <c r="ISQ7" s="5"/>
      <c r="ISR7" s="5"/>
      <c r="ISS7" s="5"/>
      <c r="IST7" s="5"/>
      <c r="ISU7" s="5"/>
      <c r="ISV7" s="5"/>
      <c r="ISW7" s="5"/>
      <c r="ISX7" s="5"/>
      <c r="ISY7" s="5"/>
      <c r="ISZ7" s="5"/>
      <c r="ITA7" s="5"/>
      <c r="ITB7" s="5"/>
      <c r="ITC7" s="5"/>
      <c r="ITD7" s="5"/>
      <c r="ITE7" s="5"/>
      <c r="ITF7" s="5"/>
      <c r="ITG7" s="5"/>
      <c r="ITH7" s="5"/>
      <c r="ITI7" s="5"/>
      <c r="ITJ7" s="5"/>
      <c r="ITK7" s="5"/>
      <c r="ITL7" s="5"/>
      <c r="ITM7" s="5"/>
      <c r="ITN7" s="5"/>
      <c r="ITO7" s="5"/>
      <c r="ITP7" s="5"/>
      <c r="ITQ7" s="5"/>
      <c r="ITR7" s="5"/>
      <c r="ITS7" s="5"/>
      <c r="ITT7" s="5"/>
      <c r="ITU7" s="5"/>
      <c r="ITV7" s="5"/>
      <c r="ITW7" s="5"/>
      <c r="ITX7" s="5"/>
      <c r="ITY7" s="5"/>
      <c r="ITZ7" s="5"/>
      <c r="IUA7" s="5"/>
      <c r="IUB7" s="5"/>
      <c r="IUC7" s="5"/>
      <c r="IUD7" s="5"/>
      <c r="IUE7" s="5"/>
      <c r="IUF7" s="5"/>
      <c r="IUG7" s="5"/>
      <c r="IUH7" s="5"/>
      <c r="IUI7" s="5"/>
      <c r="IUJ7" s="5"/>
      <c r="IUK7" s="5"/>
      <c r="IUL7" s="5"/>
      <c r="IUM7" s="5"/>
      <c r="IUN7" s="5"/>
      <c r="IUO7" s="5"/>
      <c r="IUP7" s="5"/>
      <c r="IUQ7" s="5"/>
      <c r="IUR7" s="5"/>
      <c r="IUS7" s="5"/>
      <c r="IUT7" s="5"/>
      <c r="IUU7" s="5"/>
      <c r="IUV7" s="5"/>
      <c r="IUW7" s="5"/>
      <c r="IUX7" s="5"/>
      <c r="IUY7" s="5"/>
      <c r="IUZ7" s="5"/>
      <c r="IVA7" s="5"/>
      <c r="IVB7" s="5"/>
      <c r="IVC7" s="5"/>
      <c r="IVD7" s="5"/>
      <c r="IVE7" s="5"/>
      <c r="IVF7" s="5"/>
      <c r="IVG7" s="5"/>
      <c r="IVH7" s="5"/>
      <c r="IVI7" s="5"/>
      <c r="IVJ7" s="5"/>
      <c r="IVK7" s="5"/>
      <c r="IVL7" s="5"/>
      <c r="IVM7" s="5"/>
      <c r="IVN7" s="5"/>
      <c r="IVO7" s="5"/>
      <c r="IVP7" s="5"/>
      <c r="IVQ7" s="5"/>
      <c r="IVR7" s="5"/>
      <c r="IVS7" s="5"/>
      <c r="IVT7" s="5"/>
      <c r="IVU7" s="5"/>
      <c r="IVV7" s="5"/>
      <c r="IVW7" s="5"/>
      <c r="IVX7" s="5"/>
      <c r="IVY7" s="5"/>
      <c r="IVZ7" s="5"/>
      <c r="IWA7" s="5"/>
      <c r="IWB7" s="5"/>
      <c r="IWC7" s="5"/>
      <c r="IWD7" s="5"/>
      <c r="IWE7" s="5"/>
      <c r="IWF7" s="5"/>
      <c r="IWG7" s="5"/>
      <c r="IWH7" s="5"/>
      <c r="IWI7" s="5"/>
      <c r="IWJ7" s="5"/>
      <c r="IWK7" s="5"/>
      <c r="IWL7" s="5"/>
      <c r="IWM7" s="5"/>
      <c r="IWN7" s="5"/>
      <c r="IWO7" s="5"/>
      <c r="IWP7" s="5"/>
      <c r="IWQ7" s="5"/>
      <c r="IWR7" s="5"/>
      <c r="IWS7" s="5"/>
      <c r="IWT7" s="5"/>
      <c r="IWU7" s="5"/>
      <c r="IWV7" s="5"/>
      <c r="IWW7" s="5"/>
      <c r="IWX7" s="5"/>
      <c r="IWY7" s="5"/>
      <c r="IWZ7" s="5"/>
      <c r="IXA7" s="5"/>
      <c r="IXB7" s="5"/>
      <c r="IXC7" s="5"/>
      <c r="IXD7" s="5"/>
      <c r="IXE7" s="5"/>
      <c r="IXF7" s="5"/>
      <c r="IXG7" s="5"/>
      <c r="IXH7" s="5"/>
      <c r="IXI7" s="5"/>
      <c r="IXJ7" s="5"/>
      <c r="IXK7" s="5"/>
      <c r="IXL7" s="5"/>
      <c r="IXM7" s="5"/>
      <c r="IXN7" s="5"/>
      <c r="IXO7" s="5"/>
      <c r="IXP7" s="5"/>
      <c r="IXQ7" s="5"/>
      <c r="IXR7" s="5"/>
      <c r="IXS7" s="5"/>
      <c r="IXT7" s="5"/>
      <c r="IXU7" s="5"/>
      <c r="IXV7" s="5"/>
      <c r="IXW7" s="5"/>
      <c r="IXX7" s="5"/>
      <c r="IXY7" s="5"/>
      <c r="IXZ7" s="5"/>
      <c r="IYA7" s="5"/>
      <c r="IYB7" s="5"/>
      <c r="IYC7" s="5"/>
      <c r="IYD7" s="5"/>
      <c r="IYE7" s="5"/>
      <c r="IYF7" s="5"/>
      <c r="IYG7" s="5"/>
      <c r="IYH7" s="5"/>
      <c r="IYI7" s="5"/>
      <c r="IYJ7" s="5"/>
      <c r="IYK7" s="5"/>
      <c r="IYL7" s="5"/>
      <c r="IYM7" s="5"/>
      <c r="IYN7" s="5"/>
      <c r="IYO7" s="5"/>
      <c r="IYP7" s="5"/>
      <c r="IYQ7" s="5"/>
      <c r="IYR7" s="5"/>
      <c r="IYS7" s="5"/>
      <c r="IYT7" s="5"/>
      <c r="IYU7" s="5"/>
      <c r="IYV7" s="5"/>
      <c r="IYW7" s="5"/>
      <c r="IYX7" s="5"/>
      <c r="IYY7" s="5"/>
      <c r="IYZ7" s="5"/>
      <c r="IZA7" s="5"/>
      <c r="IZB7" s="5"/>
      <c r="IZC7" s="5"/>
      <c r="IZD7" s="5"/>
      <c r="IZE7" s="5"/>
      <c r="IZF7" s="5"/>
      <c r="IZG7" s="5"/>
      <c r="IZH7" s="5"/>
      <c r="IZI7" s="5"/>
      <c r="IZJ7" s="5"/>
      <c r="IZK7" s="5"/>
      <c r="IZL7" s="5"/>
      <c r="IZM7" s="5"/>
      <c r="IZN7" s="5"/>
      <c r="IZO7" s="5"/>
      <c r="IZP7" s="5"/>
      <c r="IZQ7" s="5"/>
      <c r="IZR7" s="5"/>
      <c r="IZS7" s="5"/>
      <c r="IZT7" s="5"/>
      <c r="IZU7" s="5"/>
      <c r="IZV7" s="5"/>
      <c r="IZW7" s="5"/>
      <c r="IZX7" s="5"/>
      <c r="IZY7" s="5"/>
      <c r="IZZ7" s="5"/>
      <c r="JAA7" s="5"/>
      <c r="JAB7" s="5"/>
      <c r="JAC7" s="5"/>
      <c r="JAD7" s="5"/>
      <c r="JAE7" s="5"/>
      <c r="JAF7" s="5"/>
      <c r="JAG7" s="5"/>
      <c r="JAH7" s="5"/>
      <c r="JAI7" s="5"/>
      <c r="JAJ7" s="5"/>
      <c r="JAK7" s="5"/>
      <c r="JAL7" s="5"/>
      <c r="JAM7" s="5"/>
      <c r="JAN7" s="5"/>
      <c r="JAO7" s="5"/>
      <c r="JAP7" s="5"/>
      <c r="JAQ7" s="5"/>
      <c r="JAR7" s="5"/>
      <c r="JAS7" s="5"/>
      <c r="JAT7" s="5"/>
      <c r="JAU7" s="5"/>
      <c r="JAV7" s="5"/>
      <c r="JAW7" s="5"/>
      <c r="JAX7" s="5"/>
      <c r="JAY7" s="5"/>
      <c r="JAZ7" s="5"/>
      <c r="JBA7" s="5"/>
      <c r="JBB7" s="5"/>
      <c r="JBC7" s="5"/>
      <c r="JBD7" s="5"/>
      <c r="JBE7" s="5"/>
      <c r="JBF7" s="5"/>
      <c r="JBG7" s="5"/>
      <c r="JBH7" s="5"/>
      <c r="JBI7" s="5"/>
      <c r="JBJ7" s="5"/>
      <c r="JBK7" s="5"/>
      <c r="JBL7" s="5"/>
      <c r="JBM7" s="5"/>
      <c r="JBN7" s="5"/>
      <c r="JBO7" s="5"/>
      <c r="JBP7" s="5"/>
      <c r="JBQ7" s="5"/>
      <c r="JBR7" s="5"/>
      <c r="JBS7" s="5"/>
      <c r="JBT7" s="5"/>
      <c r="JBU7" s="5"/>
      <c r="JBV7" s="5"/>
      <c r="JBW7" s="5"/>
      <c r="JBX7" s="5"/>
      <c r="JBY7" s="5"/>
      <c r="JBZ7" s="5"/>
      <c r="JCA7" s="5"/>
      <c r="JCB7" s="5"/>
      <c r="JCC7" s="5"/>
      <c r="JCD7" s="5"/>
      <c r="JCE7" s="5"/>
      <c r="JCF7" s="5"/>
      <c r="JCG7" s="5"/>
      <c r="JCH7" s="5"/>
      <c r="JCI7" s="5"/>
      <c r="JCJ7" s="5"/>
      <c r="JCK7" s="5"/>
      <c r="JCL7" s="5"/>
      <c r="JCM7" s="5"/>
      <c r="JCN7" s="5"/>
      <c r="JCO7" s="5"/>
      <c r="JCP7" s="5"/>
      <c r="JCQ7" s="5"/>
      <c r="JCR7" s="5"/>
      <c r="JCS7" s="5"/>
      <c r="JCT7" s="5"/>
      <c r="JCU7" s="5"/>
      <c r="JCV7" s="5"/>
      <c r="JCW7" s="5"/>
      <c r="JCX7" s="5"/>
      <c r="JCY7" s="5"/>
      <c r="JCZ7" s="5"/>
      <c r="JDA7" s="5"/>
      <c r="JDB7" s="5"/>
      <c r="JDC7" s="5"/>
      <c r="JDD7" s="5"/>
      <c r="JDE7" s="5"/>
      <c r="JDF7" s="5"/>
      <c r="JDG7" s="5"/>
      <c r="JDH7" s="5"/>
      <c r="JDI7" s="5"/>
      <c r="JDJ7" s="5"/>
      <c r="JDK7" s="5"/>
      <c r="JDL7" s="5"/>
      <c r="JDM7" s="5"/>
      <c r="JDN7" s="5"/>
      <c r="JDO7" s="5"/>
      <c r="JDP7" s="5"/>
      <c r="JDQ7" s="5"/>
      <c r="JDR7" s="5"/>
      <c r="JDS7" s="5"/>
      <c r="JDT7" s="5"/>
      <c r="JDU7" s="5"/>
      <c r="JDV7" s="5"/>
      <c r="JDW7" s="5"/>
      <c r="JDX7" s="5"/>
      <c r="JDY7" s="5"/>
      <c r="JDZ7" s="5"/>
      <c r="JEA7" s="5"/>
      <c r="JEB7" s="5"/>
      <c r="JEC7" s="5"/>
      <c r="JED7" s="5"/>
      <c r="JEE7" s="5"/>
      <c r="JEF7" s="5"/>
      <c r="JEG7" s="5"/>
      <c r="JEH7" s="5"/>
      <c r="JEI7" s="5"/>
      <c r="JEJ7" s="5"/>
      <c r="JEK7" s="5"/>
      <c r="JEL7" s="5"/>
      <c r="JEM7" s="5"/>
      <c r="JEN7" s="5"/>
      <c r="JEO7" s="5"/>
      <c r="JEP7" s="5"/>
      <c r="JEQ7" s="5"/>
      <c r="JER7" s="5"/>
      <c r="JES7" s="5"/>
      <c r="JET7" s="5"/>
      <c r="JEU7" s="5"/>
      <c r="JEV7" s="5"/>
      <c r="JEW7" s="5"/>
      <c r="JEX7" s="5"/>
      <c r="JEY7" s="5"/>
      <c r="JEZ7" s="5"/>
      <c r="JFA7" s="5"/>
      <c r="JFB7" s="5"/>
      <c r="JFC7" s="5"/>
      <c r="JFD7" s="5"/>
      <c r="JFE7" s="5"/>
      <c r="JFF7" s="5"/>
      <c r="JFG7" s="5"/>
      <c r="JFH7" s="5"/>
      <c r="JFI7" s="5"/>
      <c r="JFJ7" s="5"/>
      <c r="JFK7" s="5"/>
      <c r="JFL7" s="5"/>
      <c r="JFM7" s="5"/>
      <c r="JFN7" s="5"/>
      <c r="JFO7" s="5"/>
      <c r="JFP7" s="5"/>
      <c r="JFQ7" s="5"/>
      <c r="JFR7" s="5"/>
      <c r="JFS7" s="5"/>
      <c r="JFT7" s="5"/>
      <c r="JFU7" s="5"/>
      <c r="JFV7" s="5"/>
      <c r="JFW7" s="5"/>
      <c r="JFX7" s="5"/>
      <c r="JFY7" s="5"/>
      <c r="JFZ7" s="5"/>
      <c r="JGA7" s="5"/>
      <c r="JGB7" s="5"/>
      <c r="JGC7" s="5"/>
      <c r="JGD7" s="5"/>
      <c r="JGE7" s="5"/>
      <c r="JGF7" s="5"/>
      <c r="JGG7" s="5"/>
      <c r="JGH7" s="5"/>
      <c r="JGI7" s="5"/>
      <c r="JGJ7" s="5"/>
      <c r="JGK7" s="5"/>
      <c r="JGL7" s="5"/>
      <c r="JGM7" s="5"/>
      <c r="JGN7" s="5"/>
      <c r="JGO7" s="5"/>
      <c r="JGP7" s="5"/>
      <c r="JGQ7" s="5"/>
      <c r="JGR7" s="5"/>
      <c r="JGS7" s="5"/>
      <c r="JGT7" s="5"/>
      <c r="JGU7" s="5"/>
      <c r="JGV7" s="5"/>
      <c r="JGW7" s="5"/>
      <c r="JGX7" s="5"/>
      <c r="JGY7" s="5"/>
      <c r="JGZ7" s="5"/>
      <c r="JHA7" s="5"/>
      <c r="JHB7" s="5"/>
      <c r="JHC7" s="5"/>
      <c r="JHD7" s="5"/>
      <c r="JHE7" s="5"/>
      <c r="JHF7" s="5"/>
      <c r="JHG7" s="5"/>
      <c r="JHH7" s="5"/>
      <c r="JHI7" s="5"/>
      <c r="JHJ7" s="5"/>
      <c r="JHK7" s="5"/>
      <c r="JHL7" s="5"/>
      <c r="JHM7" s="5"/>
      <c r="JHN7" s="5"/>
      <c r="JHO7" s="5"/>
      <c r="JHP7" s="5"/>
      <c r="JHQ7" s="5"/>
      <c r="JHR7" s="5"/>
      <c r="JHS7" s="5"/>
      <c r="JHT7" s="5"/>
      <c r="JHU7" s="5"/>
      <c r="JHV7" s="5"/>
      <c r="JHW7" s="5"/>
      <c r="JHX7" s="5"/>
      <c r="JHY7" s="5"/>
      <c r="JHZ7" s="5"/>
      <c r="JIA7" s="5"/>
      <c r="JIB7" s="5"/>
      <c r="JIC7" s="5"/>
      <c r="JID7" s="5"/>
      <c r="JIE7" s="5"/>
      <c r="JIF7" s="5"/>
      <c r="JIG7" s="5"/>
      <c r="JIH7" s="5"/>
      <c r="JII7" s="5"/>
      <c r="JIJ7" s="5"/>
      <c r="JIK7" s="5"/>
      <c r="JIL7" s="5"/>
      <c r="JIM7" s="5"/>
      <c r="JIN7" s="5"/>
      <c r="JIO7" s="5"/>
      <c r="JIP7" s="5"/>
      <c r="JIQ7" s="5"/>
      <c r="JIR7" s="5"/>
      <c r="JIS7" s="5"/>
      <c r="JIT7" s="5"/>
      <c r="JIU7" s="5"/>
      <c r="JIV7" s="5"/>
      <c r="JIW7" s="5"/>
      <c r="JIX7" s="5"/>
      <c r="JIY7" s="5"/>
      <c r="JIZ7" s="5"/>
      <c r="JJA7" s="5"/>
      <c r="JJB7" s="5"/>
      <c r="JJC7" s="5"/>
      <c r="JJD7" s="5"/>
      <c r="JJE7" s="5"/>
      <c r="JJF7" s="5"/>
      <c r="JJG7" s="5"/>
      <c r="JJH7" s="5"/>
      <c r="JJI7" s="5"/>
      <c r="JJJ7" s="5"/>
      <c r="JJK7" s="5"/>
      <c r="JJL7" s="5"/>
      <c r="JJM7" s="5"/>
      <c r="JJN7" s="5"/>
      <c r="JJO7" s="5"/>
      <c r="JJP7" s="5"/>
      <c r="JJQ7" s="5"/>
      <c r="JJR7" s="5"/>
      <c r="JJS7" s="5"/>
      <c r="JJT7" s="5"/>
      <c r="JJU7" s="5"/>
      <c r="JJV7" s="5"/>
      <c r="JJW7" s="5"/>
      <c r="JJX7" s="5"/>
      <c r="JJY7" s="5"/>
      <c r="JJZ7" s="5"/>
      <c r="JKA7" s="5"/>
      <c r="JKB7" s="5"/>
      <c r="JKC7" s="5"/>
      <c r="JKD7" s="5"/>
      <c r="JKE7" s="5"/>
      <c r="JKF7" s="5"/>
      <c r="JKG7" s="5"/>
      <c r="JKH7" s="5"/>
      <c r="JKI7" s="5"/>
      <c r="JKJ7" s="5"/>
      <c r="JKK7" s="5"/>
      <c r="JKL7" s="5"/>
      <c r="JKM7" s="5"/>
      <c r="JKN7" s="5"/>
      <c r="JKO7" s="5"/>
      <c r="JKP7" s="5"/>
      <c r="JKQ7" s="5"/>
      <c r="JKR7" s="5"/>
      <c r="JKS7" s="5"/>
      <c r="JKT7" s="5"/>
      <c r="JKU7" s="5"/>
      <c r="JKV7" s="5"/>
      <c r="JKW7" s="5"/>
      <c r="JKX7" s="5"/>
      <c r="JKY7" s="5"/>
      <c r="JKZ7" s="5"/>
      <c r="JLA7" s="5"/>
      <c r="JLB7" s="5"/>
      <c r="JLC7" s="5"/>
      <c r="JLD7" s="5"/>
      <c r="JLE7" s="5"/>
      <c r="JLF7" s="5"/>
      <c r="JLG7" s="5"/>
      <c r="JLH7" s="5"/>
      <c r="JLI7" s="5"/>
      <c r="JLJ7" s="5"/>
      <c r="JLK7" s="5"/>
      <c r="JLL7" s="5"/>
      <c r="JLM7" s="5"/>
      <c r="JLN7" s="5"/>
      <c r="JLO7" s="5"/>
      <c r="JLP7" s="5"/>
      <c r="JLQ7" s="5"/>
      <c r="JLR7" s="5"/>
      <c r="JLS7" s="5"/>
      <c r="JLT7" s="5"/>
      <c r="JLU7" s="5"/>
      <c r="JLV7" s="5"/>
      <c r="JLW7" s="5"/>
      <c r="JLX7" s="5"/>
      <c r="JLY7" s="5"/>
      <c r="JLZ7" s="5"/>
      <c r="JMA7" s="5"/>
      <c r="JMB7" s="5"/>
      <c r="JMC7" s="5"/>
      <c r="JMD7" s="5"/>
      <c r="JME7" s="5"/>
      <c r="JMF7" s="5"/>
      <c r="JMG7" s="5"/>
      <c r="JMH7" s="5"/>
      <c r="JMI7" s="5"/>
      <c r="JMJ7" s="5"/>
      <c r="JMK7" s="5"/>
      <c r="JML7" s="5"/>
      <c r="JMM7" s="5"/>
      <c r="JMN7" s="5"/>
      <c r="JMO7" s="5"/>
      <c r="JMP7" s="5"/>
      <c r="JMQ7" s="5"/>
      <c r="JMR7" s="5"/>
      <c r="JMS7" s="5"/>
      <c r="JMT7" s="5"/>
      <c r="JMU7" s="5"/>
      <c r="JMV7" s="5"/>
      <c r="JMW7" s="5"/>
      <c r="JMX7" s="5"/>
      <c r="JMY7" s="5"/>
      <c r="JMZ7" s="5"/>
      <c r="JNA7" s="5"/>
      <c r="JNB7" s="5"/>
      <c r="JNC7" s="5"/>
      <c r="JND7" s="5"/>
      <c r="JNE7" s="5"/>
      <c r="JNF7" s="5"/>
      <c r="JNG7" s="5"/>
      <c r="JNH7" s="5"/>
      <c r="JNI7" s="5"/>
      <c r="JNJ7" s="5"/>
      <c r="JNK7" s="5"/>
      <c r="JNL7" s="5"/>
      <c r="JNM7" s="5"/>
      <c r="JNN7" s="5"/>
      <c r="JNO7" s="5"/>
      <c r="JNP7" s="5"/>
      <c r="JNQ7" s="5"/>
      <c r="JNR7" s="5"/>
      <c r="JNS7" s="5"/>
      <c r="JNT7" s="5"/>
      <c r="JNU7" s="5"/>
      <c r="JNV7" s="5"/>
      <c r="JNW7" s="5"/>
      <c r="JNX7" s="5"/>
      <c r="JNY7" s="5"/>
      <c r="JNZ7" s="5"/>
      <c r="JOA7" s="5"/>
      <c r="JOB7" s="5"/>
      <c r="JOC7" s="5"/>
      <c r="JOD7" s="5"/>
      <c r="JOE7" s="5"/>
      <c r="JOF7" s="5"/>
      <c r="JOG7" s="5"/>
      <c r="JOH7" s="5"/>
      <c r="JOI7" s="5"/>
      <c r="JOJ7" s="5"/>
      <c r="JOK7" s="5"/>
      <c r="JOL7" s="5"/>
      <c r="JOM7" s="5"/>
      <c r="JON7" s="5"/>
      <c r="JOO7" s="5"/>
      <c r="JOP7" s="5"/>
      <c r="JOQ7" s="5"/>
      <c r="JOR7" s="5"/>
      <c r="JOS7" s="5"/>
      <c r="JOT7" s="5"/>
      <c r="JOU7" s="5"/>
      <c r="JOV7" s="5"/>
      <c r="JOW7" s="5"/>
      <c r="JOX7" s="5"/>
      <c r="JOY7" s="5"/>
      <c r="JOZ7" s="5"/>
      <c r="JPA7" s="5"/>
      <c r="JPB7" s="5"/>
      <c r="JPC7" s="5"/>
      <c r="JPD7" s="5"/>
      <c r="JPE7" s="5"/>
      <c r="JPF7" s="5"/>
      <c r="JPG7" s="5"/>
      <c r="JPH7" s="5"/>
      <c r="JPI7" s="5"/>
      <c r="JPJ7" s="5"/>
      <c r="JPK7" s="5"/>
      <c r="JPL7" s="5"/>
      <c r="JPM7" s="5"/>
      <c r="JPN7" s="5"/>
      <c r="JPO7" s="5"/>
      <c r="JPP7" s="5"/>
      <c r="JPQ7" s="5"/>
      <c r="JPR7" s="5"/>
      <c r="JPS7" s="5"/>
      <c r="JPT7" s="5"/>
      <c r="JPU7" s="5"/>
      <c r="JPV7" s="5"/>
      <c r="JPW7" s="5"/>
      <c r="JPX7" s="5"/>
      <c r="JPY7" s="5"/>
      <c r="JPZ7" s="5"/>
      <c r="JQA7" s="5"/>
      <c r="JQB7" s="5"/>
      <c r="JQC7" s="5"/>
      <c r="JQD7" s="5"/>
      <c r="JQE7" s="5"/>
      <c r="JQF7" s="5"/>
      <c r="JQG7" s="5"/>
      <c r="JQH7" s="5"/>
      <c r="JQI7" s="5"/>
      <c r="JQJ7" s="5"/>
      <c r="JQK7" s="5"/>
      <c r="JQL7" s="5"/>
      <c r="JQM7" s="5"/>
      <c r="JQN7" s="5"/>
      <c r="JQO7" s="5"/>
      <c r="JQP7" s="5"/>
      <c r="JQQ7" s="5"/>
      <c r="JQR7" s="5"/>
      <c r="JQS7" s="5"/>
      <c r="JQT7" s="5"/>
      <c r="JQU7" s="5"/>
      <c r="JQV7" s="5"/>
      <c r="JQW7" s="5"/>
      <c r="JQX7" s="5"/>
      <c r="JQY7" s="5"/>
      <c r="JQZ7" s="5"/>
      <c r="JRA7" s="5"/>
      <c r="JRB7" s="5"/>
      <c r="JRC7" s="5"/>
      <c r="JRD7" s="5"/>
      <c r="JRE7" s="5"/>
      <c r="JRF7" s="5"/>
      <c r="JRG7" s="5"/>
      <c r="JRH7" s="5"/>
      <c r="JRI7" s="5"/>
      <c r="JRJ7" s="5"/>
      <c r="JRK7" s="5"/>
      <c r="JRL7" s="5"/>
      <c r="JRM7" s="5"/>
      <c r="JRN7" s="5"/>
      <c r="JRO7" s="5"/>
      <c r="JRP7" s="5"/>
      <c r="JRQ7" s="5"/>
      <c r="JRR7" s="5"/>
      <c r="JRS7" s="5"/>
      <c r="JRT7" s="5"/>
      <c r="JRU7" s="5"/>
      <c r="JRV7" s="5"/>
      <c r="JRW7" s="5"/>
      <c r="JRX7" s="5"/>
      <c r="JRY7" s="5"/>
      <c r="JRZ7" s="5"/>
      <c r="JSA7" s="5"/>
      <c r="JSB7" s="5"/>
      <c r="JSC7" s="5"/>
      <c r="JSD7" s="5"/>
      <c r="JSE7" s="5"/>
      <c r="JSF7" s="5"/>
      <c r="JSG7" s="5"/>
      <c r="JSH7" s="5"/>
      <c r="JSI7" s="5"/>
      <c r="JSJ7" s="5"/>
      <c r="JSK7" s="5"/>
      <c r="JSL7" s="5"/>
      <c r="JSM7" s="5"/>
      <c r="JSN7" s="5"/>
      <c r="JSO7" s="5"/>
      <c r="JSP7" s="5"/>
      <c r="JSQ7" s="5"/>
      <c r="JSR7" s="5"/>
      <c r="JSS7" s="5"/>
      <c r="JST7" s="5"/>
      <c r="JSU7" s="5"/>
      <c r="JSV7" s="5"/>
      <c r="JSW7" s="5"/>
      <c r="JSX7" s="5"/>
      <c r="JSY7" s="5"/>
      <c r="JSZ7" s="5"/>
      <c r="JTA7" s="5"/>
      <c r="JTB7" s="5"/>
      <c r="JTC7" s="5"/>
      <c r="JTD7" s="5"/>
      <c r="JTE7" s="5"/>
      <c r="JTF7" s="5"/>
      <c r="JTG7" s="5"/>
      <c r="JTH7" s="5"/>
      <c r="JTI7" s="5"/>
      <c r="JTJ7" s="5"/>
      <c r="JTK7" s="5"/>
      <c r="JTL7" s="5"/>
      <c r="JTM7" s="5"/>
      <c r="JTN7" s="5"/>
      <c r="JTO7" s="5"/>
      <c r="JTP7" s="5"/>
      <c r="JTQ7" s="5"/>
      <c r="JTR7" s="5"/>
      <c r="JTS7" s="5"/>
      <c r="JTT7" s="5"/>
      <c r="JTU7" s="5"/>
      <c r="JTV7" s="5"/>
      <c r="JTW7" s="5"/>
      <c r="JTX7" s="5"/>
      <c r="JTY7" s="5"/>
      <c r="JTZ7" s="5"/>
      <c r="JUA7" s="5"/>
      <c r="JUB7" s="5"/>
      <c r="JUC7" s="5"/>
      <c r="JUD7" s="5"/>
      <c r="JUE7" s="5"/>
      <c r="JUF7" s="5"/>
      <c r="JUG7" s="5"/>
      <c r="JUH7" s="5"/>
      <c r="JUI7" s="5"/>
      <c r="JUJ7" s="5"/>
      <c r="JUK7" s="5"/>
      <c r="JUL7" s="5"/>
      <c r="JUM7" s="5"/>
      <c r="JUN7" s="5"/>
      <c r="JUO7" s="5"/>
      <c r="JUP7" s="5"/>
      <c r="JUQ7" s="5"/>
      <c r="JUR7" s="5"/>
      <c r="JUS7" s="5"/>
      <c r="JUT7" s="5"/>
      <c r="JUU7" s="5"/>
      <c r="JUV7" s="5"/>
      <c r="JUW7" s="5"/>
      <c r="JUX7" s="5"/>
      <c r="JUY7" s="5"/>
      <c r="JUZ7" s="5"/>
      <c r="JVA7" s="5"/>
      <c r="JVB7" s="5"/>
      <c r="JVC7" s="5"/>
      <c r="JVD7" s="5"/>
      <c r="JVE7" s="5"/>
      <c r="JVF7" s="5"/>
      <c r="JVG7" s="5"/>
      <c r="JVH7" s="5"/>
      <c r="JVI7" s="5"/>
      <c r="JVJ7" s="5"/>
      <c r="JVK7" s="5"/>
      <c r="JVL7" s="5"/>
      <c r="JVM7" s="5"/>
      <c r="JVN7" s="5"/>
      <c r="JVO7" s="5"/>
      <c r="JVP7" s="5"/>
      <c r="JVQ7" s="5"/>
      <c r="JVR7" s="5"/>
      <c r="JVS7" s="5"/>
      <c r="JVT7" s="5"/>
      <c r="JVU7" s="5"/>
      <c r="JVV7" s="5"/>
      <c r="JVW7" s="5"/>
      <c r="JVX7" s="5"/>
      <c r="JVY7" s="5"/>
      <c r="JVZ7" s="5"/>
      <c r="JWA7" s="5"/>
      <c r="JWB7" s="5"/>
      <c r="JWC7" s="5"/>
      <c r="JWD7" s="5"/>
      <c r="JWE7" s="5"/>
      <c r="JWF7" s="5"/>
      <c r="JWG7" s="5"/>
      <c r="JWH7" s="5"/>
      <c r="JWI7" s="5"/>
      <c r="JWJ7" s="5"/>
      <c r="JWK7" s="5"/>
      <c r="JWL7" s="5"/>
      <c r="JWM7" s="5"/>
      <c r="JWN7" s="5"/>
      <c r="JWO7" s="5"/>
      <c r="JWP7" s="5"/>
      <c r="JWQ7" s="5"/>
      <c r="JWR7" s="5"/>
      <c r="JWS7" s="5"/>
      <c r="JWT7" s="5"/>
      <c r="JWU7" s="5"/>
      <c r="JWV7" s="5"/>
      <c r="JWW7" s="5"/>
      <c r="JWX7" s="5"/>
      <c r="JWY7" s="5"/>
      <c r="JWZ7" s="5"/>
      <c r="JXA7" s="5"/>
      <c r="JXB7" s="5"/>
      <c r="JXC7" s="5"/>
      <c r="JXD7" s="5"/>
      <c r="JXE7" s="5"/>
      <c r="JXF7" s="5"/>
      <c r="JXG7" s="5"/>
      <c r="JXH7" s="5"/>
      <c r="JXI7" s="5"/>
      <c r="JXJ7" s="5"/>
      <c r="JXK7" s="5"/>
      <c r="JXL7" s="5"/>
      <c r="JXM7" s="5"/>
      <c r="JXN7" s="5"/>
      <c r="JXO7" s="5"/>
      <c r="JXP7" s="5"/>
      <c r="JXQ7" s="5"/>
      <c r="JXR7" s="5"/>
      <c r="JXS7" s="5"/>
      <c r="JXT7" s="5"/>
      <c r="JXU7" s="5"/>
      <c r="JXV7" s="5"/>
      <c r="JXW7" s="5"/>
      <c r="JXX7" s="5"/>
      <c r="JXY7" s="5"/>
      <c r="JXZ7" s="5"/>
      <c r="JYA7" s="5"/>
      <c r="JYB7" s="5"/>
      <c r="JYC7" s="5"/>
      <c r="JYD7" s="5"/>
      <c r="JYE7" s="5"/>
      <c r="JYF7" s="5"/>
      <c r="JYG7" s="5"/>
      <c r="JYH7" s="5"/>
      <c r="JYI7" s="5"/>
      <c r="JYJ7" s="5"/>
      <c r="JYK7" s="5"/>
      <c r="JYL7" s="5"/>
      <c r="JYM7" s="5"/>
      <c r="JYN7" s="5"/>
      <c r="JYO7" s="5"/>
      <c r="JYP7" s="5"/>
      <c r="JYQ7" s="5"/>
      <c r="JYR7" s="5"/>
      <c r="JYS7" s="5"/>
      <c r="JYT7" s="5"/>
      <c r="JYU7" s="5"/>
      <c r="JYV7" s="5"/>
      <c r="JYW7" s="5"/>
      <c r="JYX7" s="5"/>
      <c r="JYY7" s="5"/>
      <c r="JYZ7" s="5"/>
      <c r="JZA7" s="5"/>
      <c r="JZB7" s="5"/>
      <c r="JZC7" s="5"/>
      <c r="JZD7" s="5"/>
      <c r="JZE7" s="5"/>
      <c r="JZF7" s="5"/>
      <c r="JZG7" s="5"/>
      <c r="JZH7" s="5"/>
      <c r="JZI7" s="5"/>
      <c r="JZJ7" s="5"/>
      <c r="JZK7" s="5"/>
      <c r="JZL7" s="5"/>
      <c r="JZM7" s="5"/>
      <c r="JZN7" s="5"/>
      <c r="JZO7" s="5"/>
      <c r="JZP7" s="5"/>
      <c r="JZQ7" s="5"/>
      <c r="JZR7" s="5"/>
      <c r="JZS7" s="5"/>
      <c r="JZT7" s="5"/>
      <c r="JZU7" s="5"/>
      <c r="JZV7" s="5"/>
      <c r="JZW7" s="5"/>
      <c r="JZX7" s="5"/>
      <c r="JZY7" s="5"/>
      <c r="JZZ7" s="5"/>
      <c r="KAA7" s="5"/>
      <c r="KAB7" s="5"/>
      <c r="KAC7" s="5"/>
      <c r="KAD7" s="5"/>
      <c r="KAE7" s="5"/>
      <c r="KAF7" s="5"/>
      <c r="KAG7" s="5"/>
      <c r="KAH7" s="5"/>
      <c r="KAI7" s="5"/>
      <c r="KAJ7" s="5"/>
      <c r="KAK7" s="5"/>
      <c r="KAL7" s="5"/>
      <c r="KAM7" s="5"/>
      <c r="KAN7" s="5"/>
      <c r="KAO7" s="5"/>
      <c r="KAP7" s="5"/>
      <c r="KAQ7" s="5"/>
      <c r="KAR7" s="5"/>
      <c r="KAS7" s="5"/>
      <c r="KAT7" s="5"/>
      <c r="KAU7" s="5"/>
      <c r="KAV7" s="5"/>
      <c r="KAW7" s="5"/>
      <c r="KAX7" s="5"/>
      <c r="KAY7" s="5"/>
      <c r="KAZ7" s="5"/>
      <c r="KBA7" s="5"/>
      <c r="KBB7" s="5"/>
      <c r="KBC7" s="5"/>
      <c r="KBD7" s="5"/>
      <c r="KBE7" s="5"/>
      <c r="KBF7" s="5"/>
      <c r="KBG7" s="5"/>
      <c r="KBH7" s="5"/>
      <c r="KBI7" s="5"/>
      <c r="KBJ7" s="5"/>
      <c r="KBK7" s="5"/>
      <c r="KBL7" s="5"/>
      <c r="KBM7" s="5"/>
      <c r="KBN7" s="5"/>
      <c r="KBO7" s="5"/>
      <c r="KBP7" s="5"/>
      <c r="KBQ7" s="5"/>
      <c r="KBR7" s="5"/>
      <c r="KBS7" s="5"/>
      <c r="KBT7" s="5"/>
      <c r="KBU7" s="5"/>
      <c r="KBV7" s="5"/>
      <c r="KBW7" s="5"/>
      <c r="KBX7" s="5"/>
      <c r="KBY7" s="5"/>
      <c r="KBZ7" s="5"/>
      <c r="KCA7" s="5"/>
      <c r="KCB7" s="5"/>
      <c r="KCC7" s="5"/>
      <c r="KCD7" s="5"/>
      <c r="KCE7" s="5"/>
      <c r="KCF7" s="5"/>
      <c r="KCG7" s="5"/>
      <c r="KCH7" s="5"/>
      <c r="KCI7" s="5"/>
      <c r="KCJ7" s="5"/>
      <c r="KCK7" s="5"/>
      <c r="KCL7" s="5"/>
      <c r="KCM7" s="5"/>
      <c r="KCN7" s="5"/>
      <c r="KCO7" s="5"/>
      <c r="KCP7" s="5"/>
      <c r="KCQ7" s="5"/>
      <c r="KCR7" s="5"/>
      <c r="KCS7" s="5"/>
      <c r="KCT7" s="5"/>
      <c r="KCU7" s="5"/>
      <c r="KCV7" s="5"/>
      <c r="KCW7" s="5"/>
      <c r="KCX7" s="5"/>
      <c r="KCY7" s="5"/>
      <c r="KCZ7" s="5"/>
      <c r="KDA7" s="5"/>
      <c r="KDB7" s="5"/>
      <c r="KDC7" s="5"/>
      <c r="KDD7" s="5"/>
      <c r="KDE7" s="5"/>
      <c r="KDF7" s="5"/>
      <c r="KDG7" s="5"/>
      <c r="KDH7" s="5"/>
      <c r="KDI7" s="5"/>
      <c r="KDJ7" s="5"/>
      <c r="KDK7" s="5"/>
      <c r="KDL7" s="5"/>
      <c r="KDM7" s="5"/>
      <c r="KDN7" s="5"/>
      <c r="KDO7" s="5"/>
      <c r="KDP7" s="5"/>
      <c r="KDQ7" s="5"/>
      <c r="KDR7" s="5"/>
      <c r="KDS7" s="5"/>
      <c r="KDT7" s="5"/>
      <c r="KDU7" s="5"/>
      <c r="KDV7" s="5"/>
      <c r="KDW7" s="5"/>
      <c r="KDX7" s="5"/>
      <c r="KDY7" s="5"/>
      <c r="KDZ7" s="5"/>
      <c r="KEA7" s="5"/>
      <c r="KEB7" s="5"/>
      <c r="KEC7" s="5"/>
      <c r="KED7" s="5"/>
      <c r="KEE7" s="5"/>
      <c r="KEF7" s="5"/>
      <c r="KEG7" s="5"/>
      <c r="KEH7" s="5"/>
      <c r="KEI7" s="5"/>
      <c r="KEJ7" s="5"/>
      <c r="KEK7" s="5"/>
      <c r="KEL7" s="5"/>
      <c r="KEM7" s="5"/>
      <c r="KEN7" s="5"/>
      <c r="KEO7" s="5"/>
      <c r="KEP7" s="5"/>
      <c r="KEQ7" s="5"/>
      <c r="KER7" s="5"/>
      <c r="KES7" s="5"/>
      <c r="KET7" s="5"/>
      <c r="KEU7" s="5"/>
      <c r="KEV7" s="5"/>
      <c r="KEW7" s="5"/>
      <c r="KEX7" s="5"/>
      <c r="KEY7" s="5"/>
      <c r="KEZ7" s="5"/>
      <c r="KFA7" s="5"/>
      <c r="KFB7" s="5"/>
      <c r="KFC7" s="5"/>
      <c r="KFD7" s="5"/>
      <c r="KFE7" s="5"/>
      <c r="KFF7" s="5"/>
      <c r="KFG7" s="5"/>
      <c r="KFH7" s="5"/>
      <c r="KFI7" s="5"/>
      <c r="KFJ7" s="5"/>
      <c r="KFK7" s="5"/>
      <c r="KFL7" s="5"/>
      <c r="KFM7" s="5"/>
      <c r="KFN7" s="5"/>
      <c r="KFO7" s="5"/>
      <c r="KFP7" s="5"/>
      <c r="KFQ7" s="5"/>
      <c r="KFR7" s="5"/>
      <c r="KFS7" s="5"/>
      <c r="KFT7" s="5"/>
      <c r="KFU7" s="5"/>
      <c r="KFV7" s="5"/>
      <c r="KFW7" s="5"/>
      <c r="KFX7" s="5"/>
      <c r="KFY7" s="5"/>
      <c r="KFZ7" s="5"/>
      <c r="KGA7" s="5"/>
      <c r="KGB7" s="5"/>
      <c r="KGC7" s="5"/>
      <c r="KGD7" s="5"/>
      <c r="KGE7" s="5"/>
      <c r="KGF7" s="5"/>
      <c r="KGG7" s="5"/>
      <c r="KGH7" s="5"/>
      <c r="KGI7" s="5"/>
      <c r="KGJ7" s="5"/>
      <c r="KGK7" s="5"/>
      <c r="KGL7" s="5"/>
      <c r="KGM7" s="5"/>
      <c r="KGN7" s="5"/>
      <c r="KGO7" s="5"/>
      <c r="KGP7" s="5"/>
      <c r="KGQ7" s="5"/>
      <c r="KGR7" s="5"/>
      <c r="KGS7" s="5"/>
      <c r="KGT7" s="5"/>
      <c r="KGU7" s="5"/>
      <c r="KGV7" s="5"/>
      <c r="KGW7" s="5"/>
      <c r="KGX7" s="5"/>
      <c r="KGY7" s="5"/>
      <c r="KGZ7" s="5"/>
      <c r="KHA7" s="5"/>
      <c r="KHB7" s="5"/>
      <c r="KHC7" s="5"/>
      <c r="KHD7" s="5"/>
      <c r="KHE7" s="5"/>
      <c r="KHF7" s="5"/>
      <c r="KHG7" s="5"/>
      <c r="KHH7" s="5"/>
      <c r="KHI7" s="5"/>
      <c r="KHJ7" s="5"/>
      <c r="KHK7" s="5"/>
      <c r="KHL7" s="5"/>
      <c r="KHM7" s="5"/>
      <c r="KHN7" s="5"/>
      <c r="KHO7" s="5"/>
      <c r="KHP7" s="5"/>
      <c r="KHQ7" s="5"/>
      <c r="KHR7" s="5"/>
      <c r="KHS7" s="5"/>
      <c r="KHT7" s="5"/>
      <c r="KHU7" s="5"/>
      <c r="KHV7" s="5"/>
      <c r="KHW7" s="5"/>
      <c r="KHX7" s="5"/>
      <c r="KHY7" s="5"/>
      <c r="KHZ7" s="5"/>
      <c r="KIA7" s="5"/>
      <c r="KIB7" s="5"/>
      <c r="KIC7" s="5"/>
      <c r="KID7" s="5"/>
      <c r="KIE7" s="5"/>
      <c r="KIF7" s="5"/>
      <c r="KIG7" s="5"/>
      <c r="KIH7" s="5"/>
      <c r="KII7" s="5"/>
      <c r="KIJ7" s="5"/>
      <c r="KIK7" s="5"/>
      <c r="KIL7" s="5"/>
      <c r="KIM7" s="5"/>
      <c r="KIN7" s="5"/>
      <c r="KIO7" s="5"/>
      <c r="KIP7" s="5"/>
      <c r="KIQ7" s="5"/>
      <c r="KIR7" s="5"/>
      <c r="KIS7" s="5"/>
      <c r="KIT7" s="5"/>
      <c r="KIU7" s="5"/>
      <c r="KIV7" s="5"/>
      <c r="KIW7" s="5"/>
      <c r="KIX7" s="5"/>
      <c r="KIY7" s="5"/>
      <c r="KIZ7" s="5"/>
      <c r="KJA7" s="5"/>
      <c r="KJB7" s="5"/>
      <c r="KJC7" s="5"/>
      <c r="KJD7" s="5"/>
      <c r="KJE7" s="5"/>
      <c r="KJF7" s="5"/>
      <c r="KJG7" s="5"/>
      <c r="KJH7" s="5"/>
      <c r="KJI7" s="5"/>
      <c r="KJJ7" s="5"/>
      <c r="KJK7" s="5"/>
      <c r="KJL7" s="5"/>
      <c r="KJM7" s="5"/>
      <c r="KJN7" s="5"/>
      <c r="KJO7" s="5"/>
      <c r="KJP7" s="5"/>
      <c r="KJQ7" s="5"/>
      <c r="KJR7" s="5"/>
      <c r="KJS7" s="5"/>
      <c r="KJT7" s="5"/>
      <c r="KJU7" s="5"/>
      <c r="KJV7" s="5"/>
      <c r="KJW7" s="5"/>
      <c r="KJX7" s="5"/>
      <c r="KJY7" s="5"/>
      <c r="KJZ7" s="5"/>
      <c r="KKA7" s="5"/>
      <c r="KKB7" s="5"/>
      <c r="KKC7" s="5"/>
      <c r="KKD7" s="5"/>
      <c r="KKE7" s="5"/>
      <c r="KKF7" s="5"/>
      <c r="KKG7" s="5"/>
      <c r="KKH7" s="5"/>
      <c r="KKI7" s="5"/>
      <c r="KKJ7" s="5"/>
      <c r="KKK7" s="5"/>
      <c r="KKL7" s="5"/>
      <c r="KKM7" s="5"/>
      <c r="KKN7" s="5"/>
      <c r="KKO7" s="5"/>
      <c r="KKP7" s="5"/>
      <c r="KKQ7" s="5"/>
      <c r="KKR7" s="5"/>
      <c r="KKS7" s="5"/>
      <c r="KKT7" s="5"/>
      <c r="KKU7" s="5"/>
      <c r="KKV7" s="5"/>
      <c r="KKW7" s="5"/>
      <c r="KKX7" s="5"/>
      <c r="KKY7" s="5"/>
      <c r="KKZ7" s="5"/>
      <c r="KLA7" s="5"/>
      <c r="KLB7" s="5"/>
      <c r="KLC7" s="5"/>
      <c r="KLD7" s="5"/>
      <c r="KLE7" s="5"/>
      <c r="KLF7" s="5"/>
      <c r="KLG7" s="5"/>
      <c r="KLH7" s="5"/>
      <c r="KLI7" s="5"/>
      <c r="KLJ7" s="5"/>
      <c r="KLK7" s="5"/>
      <c r="KLL7" s="5"/>
      <c r="KLM7" s="5"/>
      <c r="KLN7" s="5"/>
      <c r="KLO7" s="5"/>
      <c r="KLP7" s="5"/>
      <c r="KLQ7" s="5"/>
      <c r="KLR7" s="5"/>
      <c r="KLS7" s="5"/>
      <c r="KLT7" s="5"/>
      <c r="KLU7" s="5"/>
      <c r="KLV7" s="5"/>
      <c r="KLW7" s="5"/>
      <c r="KLX7" s="5"/>
      <c r="KLY7" s="5"/>
      <c r="KLZ7" s="5"/>
      <c r="KMA7" s="5"/>
      <c r="KMB7" s="5"/>
      <c r="KMC7" s="5"/>
      <c r="KMD7" s="5"/>
      <c r="KME7" s="5"/>
      <c r="KMF7" s="5"/>
      <c r="KMG7" s="5"/>
      <c r="KMH7" s="5"/>
      <c r="KMI7" s="5"/>
      <c r="KMJ7" s="5"/>
      <c r="KMK7" s="5"/>
      <c r="KML7" s="5"/>
      <c r="KMM7" s="5"/>
      <c r="KMN7" s="5"/>
      <c r="KMO7" s="5"/>
      <c r="KMP7" s="5"/>
      <c r="KMQ7" s="5"/>
      <c r="KMR7" s="5"/>
      <c r="KMS7" s="5"/>
      <c r="KMT7" s="5"/>
      <c r="KMU7" s="5"/>
      <c r="KMV7" s="5"/>
      <c r="KMW7" s="5"/>
      <c r="KMX7" s="5"/>
      <c r="KMY7" s="5"/>
      <c r="KMZ7" s="5"/>
      <c r="KNA7" s="5"/>
      <c r="KNB7" s="5"/>
      <c r="KNC7" s="5"/>
      <c r="KND7" s="5"/>
      <c r="KNE7" s="5"/>
      <c r="KNF7" s="5"/>
      <c r="KNG7" s="5"/>
      <c r="KNH7" s="5"/>
      <c r="KNI7" s="5"/>
      <c r="KNJ7" s="5"/>
      <c r="KNK7" s="5"/>
      <c r="KNL7" s="5"/>
      <c r="KNM7" s="5"/>
      <c r="KNN7" s="5"/>
      <c r="KNO7" s="5"/>
      <c r="KNP7" s="5"/>
      <c r="KNQ7" s="5"/>
      <c r="KNR7" s="5"/>
      <c r="KNS7" s="5"/>
      <c r="KNT7" s="5"/>
      <c r="KNU7" s="5"/>
      <c r="KNV7" s="5"/>
      <c r="KNW7" s="5"/>
      <c r="KNX7" s="5"/>
      <c r="KNY7" s="5"/>
      <c r="KNZ7" s="5"/>
      <c r="KOA7" s="5"/>
      <c r="KOB7" s="5"/>
      <c r="KOC7" s="5"/>
      <c r="KOD7" s="5"/>
      <c r="KOE7" s="5"/>
      <c r="KOF7" s="5"/>
      <c r="KOG7" s="5"/>
      <c r="KOH7" s="5"/>
      <c r="KOI7" s="5"/>
      <c r="KOJ7" s="5"/>
      <c r="KOK7" s="5"/>
      <c r="KOL7" s="5"/>
      <c r="KOM7" s="5"/>
      <c r="KON7" s="5"/>
      <c r="KOO7" s="5"/>
      <c r="KOP7" s="5"/>
      <c r="KOQ7" s="5"/>
      <c r="KOR7" s="5"/>
      <c r="KOS7" s="5"/>
      <c r="KOT7" s="5"/>
      <c r="KOU7" s="5"/>
      <c r="KOV7" s="5"/>
      <c r="KOW7" s="5"/>
      <c r="KOX7" s="5"/>
      <c r="KOY7" s="5"/>
      <c r="KOZ7" s="5"/>
      <c r="KPA7" s="5"/>
      <c r="KPB7" s="5"/>
      <c r="KPC7" s="5"/>
      <c r="KPD7" s="5"/>
      <c r="KPE7" s="5"/>
      <c r="KPF7" s="5"/>
      <c r="KPG7" s="5"/>
      <c r="KPH7" s="5"/>
      <c r="KPI7" s="5"/>
      <c r="KPJ7" s="5"/>
      <c r="KPK7" s="5"/>
      <c r="KPL7" s="5"/>
      <c r="KPM7" s="5"/>
      <c r="KPN7" s="5"/>
      <c r="KPO7" s="5"/>
      <c r="KPP7" s="5"/>
      <c r="KPQ7" s="5"/>
      <c r="KPR7" s="5"/>
      <c r="KPS7" s="5"/>
      <c r="KPT7" s="5"/>
      <c r="KPU7" s="5"/>
      <c r="KPV7" s="5"/>
      <c r="KPW7" s="5"/>
      <c r="KPX7" s="5"/>
      <c r="KPY7" s="5"/>
      <c r="KPZ7" s="5"/>
      <c r="KQA7" s="5"/>
      <c r="KQB7" s="5"/>
      <c r="KQC7" s="5"/>
      <c r="KQD7" s="5"/>
      <c r="KQE7" s="5"/>
      <c r="KQF7" s="5"/>
      <c r="KQG7" s="5"/>
      <c r="KQH7" s="5"/>
      <c r="KQI7" s="5"/>
      <c r="KQJ7" s="5"/>
      <c r="KQK7" s="5"/>
      <c r="KQL7" s="5"/>
      <c r="KQM7" s="5"/>
      <c r="KQN7" s="5"/>
      <c r="KQO7" s="5"/>
      <c r="KQP7" s="5"/>
      <c r="KQQ7" s="5"/>
      <c r="KQR7" s="5"/>
      <c r="KQS7" s="5"/>
      <c r="KQT7" s="5"/>
      <c r="KQU7" s="5"/>
      <c r="KQV7" s="5"/>
      <c r="KQW7" s="5"/>
      <c r="KQX7" s="5"/>
      <c r="KQY7" s="5"/>
      <c r="KQZ7" s="5"/>
      <c r="KRA7" s="5"/>
      <c r="KRB7" s="5"/>
      <c r="KRC7" s="5"/>
      <c r="KRD7" s="5"/>
      <c r="KRE7" s="5"/>
      <c r="KRF7" s="5"/>
      <c r="KRG7" s="5"/>
      <c r="KRH7" s="5"/>
      <c r="KRI7" s="5"/>
      <c r="KRJ7" s="5"/>
      <c r="KRK7" s="5"/>
      <c r="KRL7" s="5"/>
      <c r="KRM7" s="5"/>
      <c r="KRN7" s="5"/>
      <c r="KRO7" s="5"/>
      <c r="KRP7" s="5"/>
      <c r="KRQ7" s="5"/>
      <c r="KRR7" s="5"/>
      <c r="KRS7" s="5"/>
      <c r="KRT7" s="5"/>
      <c r="KRU7" s="5"/>
      <c r="KRV7" s="5"/>
      <c r="KRW7" s="5"/>
      <c r="KRX7" s="5"/>
      <c r="KRY7" s="5"/>
      <c r="KRZ7" s="5"/>
      <c r="KSA7" s="5"/>
      <c r="KSB7" s="5"/>
      <c r="KSC7" s="5"/>
      <c r="KSD7" s="5"/>
      <c r="KSE7" s="5"/>
      <c r="KSF7" s="5"/>
      <c r="KSG7" s="5"/>
      <c r="KSH7" s="5"/>
      <c r="KSI7" s="5"/>
      <c r="KSJ7" s="5"/>
      <c r="KSK7" s="5"/>
      <c r="KSL7" s="5"/>
      <c r="KSM7" s="5"/>
      <c r="KSN7" s="5"/>
      <c r="KSO7" s="5"/>
      <c r="KSP7" s="5"/>
      <c r="KSQ7" s="5"/>
      <c r="KSR7" s="5"/>
      <c r="KSS7" s="5"/>
      <c r="KST7" s="5"/>
      <c r="KSU7" s="5"/>
      <c r="KSV7" s="5"/>
      <c r="KSW7" s="5"/>
      <c r="KSX7" s="5"/>
      <c r="KSY7" s="5"/>
      <c r="KSZ7" s="5"/>
      <c r="KTA7" s="5"/>
      <c r="KTB7" s="5"/>
      <c r="KTC7" s="5"/>
      <c r="KTD7" s="5"/>
      <c r="KTE7" s="5"/>
      <c r="KTF7" s="5"/>
      <c r="KTG7" s="5"/>
      <c r="KTH7" s="5"/>
      <c r="KTI7" s="5"/>
      <c r="KTJ7" s="5"/>
      <c r="KTK7" s="5"/>
      <c r="KTL7" s="5"/>
      <c r="KTM7" s="5"/>
      <c r="KTN7" s="5"/>
      <c r="KTO7" s="5"/>
      <c r="KTP7" s="5"/>
      <c r="KTQ7" s="5"/>
      <c r="KTR7" s="5"/>
      <c r="KTS7" s="5"/>
      <c r="KTT7" s="5"/>
      <c r="KTU7" s="5"/>
      <c r="KTV7" s="5"/>
      <c r="KTW7" s="5"/>
      <c r="KTX7" s="5"/>
      <c r="KTY7" s="5"/>
      <c r="KTZ7" s="5"/>
      <c r="KUA7" s="5"/>
      <c r="KUB7" s="5"/>
      <c r="KUC7" s="5"/>
      <c r="KUD7" s="5"/>
      <c r="KUE7" s="5"/>
      <c r="KUF7" s="5"/>
      <c r="KUG7" s="5"/>
      <c r="KUH7" s="5"/>
      <c r="KUI7" s="5"/>
      <c r="KUJ7" s="5"/>
      <c r="KUK7" s="5"/>
      <c r="KUL7" s="5"/>
      <c r="KUM7" s="5"/>
      <c r="KUN7" s="5"/>
      <c r="KUO7" s="5"/>
      <c r="KUP7" s="5"/>
      <c r="KUQ7" s="5"/>
      <c r="KUR7" s="5"/>
      <c r="KUS7" s="5"/>
      <c r="KUT7" s="5"/>
      <c r="KUU7" s="5"/>
      <c r="KUV7" s="5"/>
      <c r="KUW7" s="5"/>
      <c r="KUX7" s="5"/>
      <c r="KUY7" s="5"/>
      <c r="KUZ7" s="5"/>
      <c r="KVA7" s="5"/>
      <c r="KVB7" s="5"/>
      <c r="KVC7" s="5"/>
      <c r="KVD7" s="5"/>
      <c r="KVE7" s="5"/>
      <c r="KVF7" s="5"/>
      <c r="KVG7" s="5"/>
      <c r="KVH7" s="5"/>
      <c r="KVI7" s="5"/>
      <c r="KVJ7" s="5"/>
      <c r="KVK7" s="5"/>
      <c r="KVL7" s="5"/>
      <c r="KVM7" s="5"/>
      <c r="KVN7" s="5"/>
      <c r="KVO7" s="5"/>
      <c r="KVP7" s="5"/>
      <c r="KVQ7" s="5"/>
      <c r="KVR7" s="5"/>
      <c r="KVS7" s="5"/>
      <c r="KVT7" s="5"/>
      <c r="KVU7" s="5"/>
      <c r="KVV7" s="5"/>
      <c r="KVW7" s="5"/>
      <c r="KVX7" s="5"/>
      <c r="KVY7" s="5"/>
      <c r="KVZ7" s="5"/>
      <c r="KWA7" s="5"/>
      <c r="KWB7" s="5"/>
      <c r="KWC7" s="5"/>
      <c r="KWD7" s="5"/>
      <c r="KWE7" s="5"/>
      <c r="KWF7" s="5"/>
      <c r="KWG7" s="5"/>
      <c r="KWH7" s="5"/>
      <c r="KWI7" s="5"/>
      <c r="KWJ7" s="5"/>
      <c r="KWK7" s="5"/>
      <c r="KWL7" s="5"/>
      <c r="KWM7" s="5"/>
      <c r="KWN7" s="5"/>
      <c r="KWO7" s="5"/>
      <c r="KWP7" s="5"/>
      <c r="KWQ7" s="5"/>
      <c r="KWR7" s="5"/>
      <c r="KWS7" s="5"/>
      <c r="KWT7" s="5"/>
      <c r="KWU7" s="5"/>
      <c r="KWV7" s="5"/>
      <c r="KWW7" s="5"/>
      <c r="KWX7" s="5"/>
      <c r="KWY7" s="5"/>
      <c r="KWZ7" s="5"/>
      <c r="KXA7" s="5"/>
      <c r="KXB7" s="5"/>
      <c r="KXC7" s="5"/>
      <c r="KXD7" s="5"/>
      <c r="KXE7" s="5"/>
      <c r="KXF7" s="5"/>
      <c r="KXG7" s="5"/>
      <c r="KXH7" s="5"/>
      <c r="KXI7" s="5"/>
      <c r="KXJ7" s="5"/>
      <c r="KXK7" s="5"/>
      <c r="KXL7" s="5"/>
      <c r="KXM7" s="5"/>
      <c r="KXN7" s="5"/>
      <c r="KXO7" s="5"/>
      <c r="KXP7" s="5"/>
      <c r="KXQ7" s="5"/>
      <c r="KXR7" s="5"/>
      <c r="KXS7" s="5"/>
      <c r="KXT7" s="5"/>
      <c r="KXU7" s="5"/>
      <c r="KXV7" s="5"/>
      <c r="KXW7" s="5"/>
      <c r="KXX7" s="5"/>
      <c r="KXY7" s="5"/>
      <c r="KXZ7" s="5"/>
      <c r="KYA7" s="5"/>
      <c r="KYB7" s="5"/>
      <c r="KYC7" s="5"/>
      <c r="KYD7" s="5"/>
      <c r="KYE7" s="5"/>
      <c r="KYF7" s="5"/>
      <c r="KYG7" s="5"/>
      <c r="KYH7" s="5"/>
      <c r="KYI7" s="5"/>
      <c r="KYJ7" s="5"/>
      <c r="KYK7" s="5"/>
      <c r="KYL7" s="5"/>
      <c r="KYM7" s="5"/>
      <c r="KYN7" s="5"/>
      <c r="KYO7" s="5"/>
      <c r="KYP7" s="5"/>
      <c r="KYQ7" s="5"/>
      <c r="KYR7" s="5"/>
      <c r="KYS7" s="5"/>
      <c r="KYT7" s="5"/>
      <c r="KYU7" s="5"/>
      <c r="KYV7" s="5"/>
      <c r="KYW7" s="5"/>
      <c r="KYX7" s="5"/>
      <c r="KYY7" s="5"/>
      <c r="KYZ7" s="5"/>
      <c r="KZA7" s="5"/>
      <c r="KZB7" s="5"/>
      <c r="KZC7" s="5"/>
      <c r="KZD7" s="5"/>
      <c r="KZE7" s="5"/>
      <c r="KZF7" s="5"/>
      <c r="KZG7" s="5"/>
      <c r="KZH7" s="5"/>
      <c r="KZI7" s="5"/>
      <c r="KZJ7" s="5"/>
      <c r="KZK7" s="5"/>
      <c r="KZL7" s="5"/>
      <c r="KZM7" s="5"/>
      <c r="KZN7" s="5"/>
      <c r="KZO7" s="5"/>
      <c r="KZP7" s="5"/>
      <c r="KZQ7" s="5"/>
      <c r="KZR7" s="5"/>
      <c r="KZS7" s="5"/>
      <c r="KZT7" s="5"/>
      <c r="KZU7" s="5"/>
      <c r="KZV7" s="5"/>
      <c r="KZW7" s="5"/>
      <c r="KZX7" s="5"/>
      <c r="KZY7" s="5"/>
      <c r="KZZ7" s="5"/>
      <c r="LAA7" s="5"/>
      <c r="LAB7" s="5"/>
      <c r="LAC7" s="5"/>
      <c r="LAD7" s="5"/>
      <c r="LAE7" s="5"/>
      <c r="LAF7" s="5"/>
      <c r="LAG7" s="5"/>
      <c r="LAH7" s="5"/>
      <c r="LAI7" s="5"/>
      <c r="LAJ7" s="5"/>
      <c r="LAK7" s="5"/>
      <c r="LAL7" s="5"/>
      <c r="LAM7" s="5"/>
      <c r="LAN7" s="5"/>
      <c r="LAO7" s="5"/>
      <c r="LAP7" s="5"/>
      <c r="LAQ7" s="5"/>
      <c r="LAR7" s="5"/>
      <c r="LAS7" s="5"/>
      <c r="LAT7" s="5"/>
      <c r="LAU7" s="5"/>
      <c r="LAV7" s="5"/>
      <c r="LAW7" s="5"/>
      <c r="LAX7" s="5"/>
      <c r="LAY7" s="5"/>
      <c r="LAZ7" s="5"/>
      <c r="LBA7" s="5"/>
      <c r="LBB7" s="5"/>
      <c r="LBC7" s="5"/>
      <c r="LBD7" s="5"/>
      <c r="LBE7" s="5"/>
      <c r="LBF7" s="5"/>
      <c r="LBG7" s="5"/>
      <c r="LBH7" s="5"/>
      <c r="LBI7" s="5"/>
      <c r="LBJ7" s="5"/>
      <c r="LBK7" s="5"/>
      <c r="LBL7" s="5"/>
      <c r="LBM7" s="5"/>
      <c r="LBN7" s="5"/>
      <c r="LBO7" s="5"/>
      <c r="LBP7" s="5"/>
      <c r="LBQ7" s="5"/>
      <c r="LBR7" s="5"/>
      <c r="LBS7" s="5"/>
      <c r="LBT7" s="5"/>
      <c r="LBU7" s="5"/>
      <c r="LBV7" s="5"/>
      <c r="LBW7" s="5"/>
      <c r="LBX7" s="5"/>
      <c r="LBY7" s="5"/>
      <c r="LBZ7" s="5"/>
      <c r="LCA7" s="5"/>
      <c r="LCB7" s="5"/>
      <c r="LCC7" s="5"/>
      <c r="LCD7" s="5"/>
      <c r="LCE7" s="5"/>
      <c r="LCF7" s="5"/>
      <c r="LCG7" s="5"/>
      <c r="LCH7" s="5"/>
      <c r="LCI7" s="5"/>
      <c r="LCJ7" s="5"/>
      <c r="LCK7" s="5"/>
      <c r="LCL7" s="5"/>
      <c r="LCM7" s="5"/>
      <c r="LCN7" s="5"/>
      <c r="LCO7" s="5"/>
      <c r="LCP7" s="5"/>
      <c r="LCQ7" s="5"/>
      <c r="LCR7" s="5"/>
      <c r="LCS7" s="5"/>
      <c r="LCT7" s="5"/>
      <c r="LCU7" s="5"/>
      <c r="LCV7" s="5"/>
      <c r="LCW7" s="5"/>
      <c r="LCX7" s="5"/>
      <c r="LCY7" s="5"/>
      <c r="LCZ7" s="5"/>
      <c r="LDA7" s="5"/>
      <c r="LDB7" s="5"/>
      <c r="LDC7" s="5"/>
      <c r="LDD7" s="5"/>
      <c r="LDE7" s="5"/>
      <c r="LDF7" s="5"/>
      <c r="LDG7" s="5"/>
      <c r="LDH7" s="5"/>
      <c r="LDI7" s="5"/>
      <c r="LDJ7" s="5"/>
      <c r="LDK7" s="5"/>
      <c r="LDL7" s="5"/>
      <c r="LDM7" s="5"/>
      <c r="LDN7" s="5"/>
      <c r="LDO7" s="5"/>
      <c r="LDP7" s="5"/>
      <c r="LDQ7" s="5"/>
      <c r="LDR7" s="5"/>
      <c r="LDS7" s="5"/>
      <c r="LDT7" s="5"/>
      <c r="LDU7" s="5"/>
      <c r="LDV7" s="5"/>
      <c r="LDW7" s="5"/>
      <c r="LDX7" s="5"/>
      <c r="LDY7" s="5"/>
      <c r="LDZ7" s="5"/>
      <c r="LEA7" s="5"/>
      <c r="LEB7" s="5"/>
      <c r="LEC7" s="5"/>
      <c r="LED7" s="5"/>
      <c r="LEE7" s="5"/>
      <c r="LEF7" s="5"/>
      <c r="LEG7" s="5"/>
      <c r="LEH7" s="5"/>
      <c r="LEI7" s="5"/>
      <c r="LEJ7" s="5"/>
      <c r="LEK7" s="5"/>
      <c r="LEL7" s="5"/>
      <c r="LEM7" s="5"/>
      <c r="LEN7" s="5"/>
      <c r="LEO7" s="5"/>
      <c r="LEP7" s="5"/>
      <c r="LEQ7" s="5"/>
      <c r="LER7" s="5"/>
      <c r="LES7" s="5"/>
      <c r="LET7" s="5"/>
      <c r="LEU7" s="5"/>
      <c r="LEV7" s="5"/>
      <c r="LEW7" s="5"/>
      <c r="LEX7" s="5"/>
      <c r="LEY7" s="5"/>
      <c r="LEZ7" s="5"/>
      <c r="LFA7" s="5"/>
      <c r="LFB7" s="5"/>
      <c r="LFC7" s="5"/>
      <c r="LFD7" s="5"/>
      <c r="LFE7" s="5"/>
      <c r="LFF7" s="5"/>
      <c r="LFG7" s="5"/>
      <c r="LFH7" s="5"/>
      <c r="LFI7" s="5"/>
      <c r="LFJ7" s="5"/>
      <c r="LFK7" s="5"/>
      <c r="LFL7" s="5"/>
      <c r="LFM7" s="5"/>
      <c r="LFN7" s="5"/>
      <c r="LFO7" s="5"/>
      <c r="LFP7" s="5"/>
      <c r="LFQ7" s="5"/>
      <c r="LFR7" s="5"/>
      <c r="LFS7" s="5"/>
      <c r="LFT7" s="5"/>
      <c r="LFU7" s="5"/>
      <c r="LFV7" s="5"/>
      <c r="LFW7" s="5"/>
      <c r="LFX7" s="5"/>
      <c r="LFY7" s="5"/>
      <c r="LFZ7" s="5"/>
      <c r="LGA7" s="5"/>
      <c r="LGB7" s="5"/>
      <c r="LGC7" s="5"/>
      <c r="LGD7" s="5"/>
      <c r="LGE7" s="5"/>
      <c r="LGF7" s="5"/>
      <c r="LGG7" s="5"/>
      <c r="LGH7" s="5"/>
      <c r="LGI7" s="5"/>
      <c r="LGJ7" s="5"/>
      <c r="LGK7" s="5"/>
      <c r="LGL7" s="5"/>
      <c r="LGM7" s="5"/>
      <c r="LGN7" s="5"/>
      <c r="LGO7" s="5"/>
      <c r="LGP7" s="5"/>
      <c r="LGQ7" s="5"/>
      <c r="LGR7" s="5"/>
      <c r="LGS7" s="5"/>
      <c r="LGT7" s="5"/>
      <c r="LGU7" s="5"/>
      <c r="LGV7" s="5"/>
      <c r="LGW7" s="5"/>
      <c r="LGX7" s="5"/>
      <c r="LGY7" s="5"/>
      <c r="LGZ7" s="5"/>
      <c r="LHA7" s="5"/>
      <c r="LHB7" s="5"/>
      <c r="LHC7" s="5"/>
      <c r="LHD7" s="5"/>
      <c r="LHE7" s="5"/>
      <c r="LHF7" s="5"/>
      <c r="LHG7" s="5"/>
      <c r="LHH7" s="5"/>
      <c r="LHI7" s="5"/>
      <c r="LHJ7" s="5"/>
      <c r="LHK7" s="5"/>
      <c r="LHL7" s="5"/>
      <c r="LHM7" s="5"/>
      <c r="LHN7" s="5"/>
      <c r="LHO7" s="5"/>
      <c r="LHP7" s="5"/>
      <c r="LHQ7" s="5"/>
      <c r="LHR7" s="5"/>
      <c r="LHS7" s="5"/>
      <c r="LHT7" s="5"/>
      <c r="LHU7" s="5"/>
      <c r="LHV7" s="5"/>
      <c r="LHW7" s="5"/>
      <c r="LHX7" s="5"/>
      <c r="LHY7" s="5"/>
      <c r="LHZ7" s="5"/>
      <c r="LIA7" s="5"/>
      <c r="LIB7" s="5"/>
      <c r="LIC7" s="5"/>
      <c r="LID7" s="5"/>
      <c r="LIE7" s="5"/>
      <c r="LIF7" s="5"/>
      <c r="LIG7" s="5"/>
      <c r="LIH7" s="5"/>
      <c r="LII7" s="5"/>
      <c r="LIJ7" s="5"/>
      <c r="LIK7" s="5"/>
      <c r="LIL7" s="5"/>
      <c r="LIM7" s="5"/>
      <c r="LIN7" s="5"/>
      <c r="LIO7" s="5"/>
      <c r="LIP7" s="5"/>
      <c r="LIQ7" s="5"/>
      <c r="LIR7" s="5"/>
      <c r="LIS7" s="5"/>
      <c r="LIT7" s="5"/>
      <c r="LIU7" s="5"/>
      <c r="LIV7" s="5"/>
      <c r="LIW7" s="5"/>
      <c r="LIX7" s="5"/>
      <c r="LIY7" s="5"/>
      <c r="LIZ7" s="5"/>
      <c r="LJA7" s="5"/>
      <c r="LJB7" s="5"/>
      <c r="LJC7" s="5"/>
      <c r="LJD7" s="5"/>
      <c r="LJE7" s="5"/>
      <c r="LJF7" s="5"/>
      <c r="LJG7" s="5"/>
      <c r="LJH7" s="5"/>
      <c r="LJI7" s="5"/>
      <c r="LJJ7" s="5"/>
      <c r="LJK7" s="5"/>
      <c r="LJL7" s="5"/>
      <c r="LJM7" s="5"/>
      <c r="LJN7" s="5"/>
      <c r="LJO7" s="5"/>
      <c r="LJP7" s="5"/>
      <c r="LJQ7" s="5"/>
      <c r="LJR7" s="5"/>
      <c r="LJS7" s="5"/>
      <c r="LJT7" s="5"/>
      <c r="LJU7" s="5"/>
      <c r="LJV7" s="5"/>
      <c r="LJW7" s="5"/>
      <c r="LJX7" s="5"/>
      <c r="LJY7" s="5"/>
      <c r="LJZ7" s="5"/>
      <c r="LKA7" s="5"/>
      <c r="LKB7" s="5"/>
      <c r="LKC7" s="5"/>
      <c r="LKD7" s="5"/>
      <c r="LKE7" s="5"/>
      <c r="LKF7" s="5"/>
      <c r="LKG7" s="5"/>
      <c r="LKH7" s="5"/>
      <c r="LKI7" s="5"/>
      <c r="LKJ7" s="5"/>
      <c r="LKK7" s="5"/>
      <c r="LKL7" s="5"/>
      <c r="LKM7" s="5"/>
      <c r="LKN7" s="5"/>
      <c r="LKO7" s="5"/>
      <c r="LKP7" s="5"/>
      <c r="LKQ7" s="5"/>
      <c r="LKR7" s="5"/>
      <c r="LKS7" s="5"/>
      <c r="LKT7" s="5"/>
      <c r="LKU7" s="5"/>
      <c r="LKV7" s="5"/>
      <c r="LKW7" s="5"/>
      <c r="LKX7" s="5"/>
      <c r="LKY7" s="5"/>
      <c r="LKZ7" s="5"/>
      <c r="LLA7" s="5"/>
      <c r="LLB7" s="5"/>
      <c r="LLC7" s="5"/>
      <c r="LLD7" s="5"/>
      <c r="LLE7" s="5"/>
      <c r="LLF7" s="5"/>
      <c r="LLG7" s="5"/>
      <c r="LLH7" s="5"/>
      <c r="LLI7" s="5"/>
      <c r="LLJ7" s="5"/>
      <c r="LLK7" s="5"/>
      <c r="LLL7" s="5"/>
      <c r="LLM7" s="5"/>
      <c r="LLN7" s="5"/>
      <c r="LLO7" s="5"/>
      <c r="LLP7" s="5"/>
      <c r="LLQ7" s="5"/>
      <c r="LLR7" s="5"/>
      <c r="LLS7" s="5"/>
      <c r="LLT7" s="5"/>
      <c r="LLU7" s="5"/>
      <c r="LLV7" s="5"/>
      <c r="LLW7" s="5"/>
      <c r="LLX7" s="5"/>
      <c r="LLY7" s="5"/>
      <c r="LLZ7" s="5"/>
      <c r="LMA7" s="5"/>
      <c r="LMB7" s="5"/>
      <c r="LMC7" s="5"/>
      <c r="LMD7" s="5"/>
      <c r="LME7" s="5"/>
      <c r="LMF7" s="5"/>
      <c r="LMG7" s="5"/>
      <c r="LMH7" s="5"/>
      <c r="LMI7" s="5"/>
      <c r="LMJ7" s="5"/>
      <c r="LMK7" s="5"/>
      <c r="LML7" s="5"/>
      <c r="LMM7" s="5"/>
      <c r="LMN7" s="5"/>
      <c r="LMO7" s="5"/>
      <c r="LMP7" s="5"/>
      <c r="LMQ7" s="5"/>
      <c r="LMR7" s="5"/>
      <c r="LMS7" s="5"/>
      <c r="LMT7" s="5"/>
      <c r="LMU7" s="5"/>
      <c r="LMV7" s="5"/>
      <c r="LMW7" s="5"/>
      <c r="LMX7" s="5"/>
      <c r="LMY7" s="5"/>
      <c r="LMZ7" s="5"/>
      <c r="LNA7" s="5"/>
      <c r="LNB7" s="5"/>
      <c r="LNC7" s="5"/>
      <c r="LND7" s="5"/>
      <c r="LNE7" s="5"/>
      <c r="LNF7" s="5"/>
      <c r="LNG7" s="5"/>
      <c r="LNH7" s="5"/>
      <c r="LNI7" s="5"/>
      <c r="LNJ7" s="5"/>
      <c r="LNK7" s="5"/>
      <c r="LNL7" s="5"/>
      <c r="LNM7" s="5"/>
      <c r="LNN7" s="5"/>
      <c r="LNO7" s="5"/>
      <c r="LNP7" s="5"/>
      <c r="LNQ7" s="5"/>
      <c r="LNR7" s="5"/>
      <c r="LNS7" s="5"/>
      <c r="LNT7" s="5"/>
      <c r="LNU7" s="5"/>
      <c r="LNV7" s="5"/>
      <c r="LNW7" s="5"/>
      <c r="LNX7" s="5"/>
      <c r="LNY7" s="5"/>
      <c r="LNZ7" s="5"/>
      <c r="LOA7" s="5"/>
      <c r="LOB7" s="5"/>
      <c r="LOC7" s="5"/>
      <c r="LOD7" s="5"/>
      <c r="LOE7" s="5"/>
      <c r="LOF7" s="5"/>
      <c r="LOG7" s="5"/>
      <c r="LOH7" s="5"/>
      <c r="LOI7" s="5"/>
      <c r="LOJ7" s="5"/>
      <c r="LOK7" s="5"/>
      <c r="LOL7" s="5"/>
      <c r="LOM7" s="5"/>
      <c r="LON7" s="5"/>
      <c r="LOO7" s="5"/>
      <c r="LOP7" s="5"/>
      <c r="LOQ7" s="5"/>
      <c r="LOR7" s="5"/>
      <c r="LOS7" s="5"/>
      <c r="LOT7" s="5"/>
      <c r="LOU7" s="5"/>
      <c r="LOV7" s="5"/>
      <c r="LOW7" s="5"/>
      <c r="LOX7" s="5"/>
      <c r="LOY7" s="5"/>
      <c r="LOZ7" s="5"/>
      <c r="LPA7" s="5"/>
      <c r="LPB7" s="5"/>
      <c r="LPC7" s="5"/>
      <c r="LPD7" s="5"/>
      <c r="LPE7" s="5"/>
      <c r="LPF7" s="5"/>
      <c r="LPG7" s="5"/>
      <c r="LPH7" s="5"/>
      <c r="LPI7" s="5"/>
      <c r="LPJ7" s="5"/>
      <c r="LPK7" s="5"/>
      <c r="LPL7" s="5"/>
      <c r="LPM7" s="5"/>
      <c r="LPN7" s="5"/>
      <c r="LPO7" s="5"/>
      <c r="LPP7" s="5"/>
      <c r="LPQ7" s="5"/>
      <c r="LPR7" s="5"/>
      <c r="LPS7" s="5"/>
      <c r="LPT7" s="5"/>
      <c r="LPU7" s="5"/>
      <c r="LPV7" s="5"/>
      <c r="LPW7" s="5"/>
      <c r="LPX7" s="5"/>
      <c r="LPY7" s="5"/>
      <c r="LPZ7" s="5"/>
      <c r="LQA7" s="5"/>
      <c r="LQB7" s="5"/>
      <c r="LQC7" s="5"/>
      <c r="LQD7" s="5"/>
      <c r="LQE7" s="5"/>
      <c r="LQF7" s="5"/>
      <c r="LQG7" s="5"/>
      <c r="LQH7" s="5"/>
      <c r="LQI7" s="5"/>
      <c r="LQJ7" s="5"/>
      <c r="LQK7" s="5"/>
      <c r="LQL7" s="5"/>
      <c r="LQM7" s="5"/>
      <c r="LQN7" s="5"/>
      <c r="LQO7" s="5"/>
      <c r="LQP7" s="5"/>
      <c r="LQQ7" s="5"/>
      <c r="LQR7" s="5"/>
      <c r="LQS7" s="5"/>
      <c r="LQT7" s="5"/>
      <c r="LQU7" s="5"/>
      <c r="LQV7" s="5"/>
      <c r="LQW7" s="5"/>
      <c r="LQX7" s="5"/>
      <c r="LQY7" s="5"/>
      <c r="LQZ7" s="5"/>
      <c r="LRA7" s="5"/>
      <c r="LRB7" s="5"/>
      <c r="LRC7" s="5"/>
      <c r="LRD7" s="5"/>
      <c r="LRE7" s="5"/>
      <c r="LRF7" s="5"/>
      <c r="LRG7" s="5"/>
      <c r="LRH7" s="5"/>
      <c r="LRI7" s="5"/>
      <c r="LRJ7" s="5"/>
      <c r="LRK7" s="5"/>
      <c r="LRL7" s="5"/>
      <c r="LRM7" s="5"/>
      <c r="LRN7" s="5"/>
      <c r="LRO7" s="5"/>
      <c r="LRP7" s="5"/>
      <c r="LRQ7" s="5"/>
      <c r="LRR7" s="5"/>
      <c r="LRS7" s="5"/>
      <c r="LRT7" s="5"/>
      <c r="LRU7" s="5"/>
      <c r="LRV7" s="5"/>
      <c r="LRW7" s="5"/>
      <c r="LRX7" s="5"/>
      <c r="LRY7" s="5"/>
      <c r="LRZ7" s="5"/>
      <c r="LSA7" s="5"/>
      <c r="LSB7" s="5"/>
      <c r="LSC7" s="5"/>
      <c r="LSD7" s="5"/>
      <c r="LSE7" s="5"/>
      <c r="LSF7" s="5"/>
      <c r="LSG7" s="5"/>
      <c r="LSH7" s="5"/>
      <c r="LSI7" s="5"/>
      <c r="LSJ7" s="5"/>
      <c r="LSK7" s="5"/>
      <c r="LSL7" s="5"/>
      <c r="LSM7" s="5"/>
      <c r="LSN7" s="5"/>
      <c r="LSO7" s="5"/>
      <c r="LSP7" s="5"/>
      <c r="LSQ7" s="5"/>
      <c r="LSR7" s="5"/>
      <c r="LSS7" s="5"/>
      <c r="LST7" s="5"/>
      <c r="LSU7" s="5"/>
      <c r="LSV7" s="5"/>
      <c r="LSW7" s="5"/>
      <c r="LSX7" s="5"/>
      <c r="LSY7" s="5"/>
      <c r="LSZ7" s="5"/>
      <c r="LTA7" s="5"/>
      <c r="LTB7" s="5"/>
      <c r="LTC7" s="5"/>
      <c r="LTD7" s="5"/>
      <c r="LTE7" s="5"/>
      <c r="LTF7" s="5"/>
      <c r="LTG7" s="5"/>
      <c r="LTH7" s="5"/>
      <c r="LTI7" s="5"/>
      <c r="LTJ7" s="5"/>
      <c r="LTK7" s="5"/>
      <c r="LTL7" s="5"/>
      <c r="LTM7" s="5"/>
      <c r="LTN7" s="5"/>
      <c r="LTO7" s="5"/>
      <c r="LTP7" s="5"/>
      <c r="LTQ7" s="5"/>
      <c r="LTR7" s="5"/>
      <c r="LTS7" s="5"/>
      <c r="LTT7" s="5"/>
      <c r="LTU7" s="5"/>
      <c r="LTV7" s="5"/>
      <c r="LTW7" s="5"/>
      <c r="LTX7" s="5"/>
      <c r="LTY7" s="5"/>
      <c r="LTZ7" s="5"/>
      <c r="LUA7" s="5"/>
      <c r="LUB7" s="5"/>
      <c r="LUC7" s="5"/>
      <c r="LUD7" s="5"/>
      <c r="LUE7" s="5"/>
      <c r="LUF7" s="5"/>
      <c r="LUG7" s="5"/>
      <c r="LUH7" s="5"/>
      <c r="LUI7" s="5"/>
      <c r="LUJ7" s="5"/>
      <c r="LUK7" s="5"/>
      <c r="LUL7" s="5"/>
      <c r="LUM7" s="5"/>
      <c r="LUN7" s="5"/>
      <c r="LUO7" s="5"/>
      <c r="LUP7" s="5"/>
      <c r="LUQ7" s="5"/>
      <c r="LUR7" s="5"/>
      <c r="LUS7" s="5"/>
      <c r="LUT7" s="5"/>
      <c r="LUU7" s="5"/>
      <c r="LUV7" s="5"/>
      <c r="LUW7" s="5"/>
      <c r="LUX7" s="5"/>
      <c r="LUY7" s="5"/>
      <c r="LUZ7" s="5"/>
      <c r="LVA7" s="5"/>
      <c r="LVB7" s="5"/>
      <c r="LVC7" s="5"/>
      <c r="LVD7" s="5"/>
      <c r="LVE7" s="5"/>
      <c r="LVF7" s="5"/>
      <c r="LVG7" s="5"/>
      <c r="LVH7" s="5"/>
      <c r="LVI7" s="5"/>
      <c r="LVJ7" s="5"/>
      <c r="LVK7" s="5"/>
      <c r="LVL7" s="5"/>
      <c r="LVM7" s="5"/>
      <c r="LVN7" s="5"/>
      <c r="LVO7" s="5"/>
      <c r="LVP7" s="5"/>
      <c r="LVQ7" s="5"/>
      <c r="LVR7" s="5"/>
      <c r="LVS7" s="5"/>
      <c r="LVT7" s="5"/>
      <c r="LVU7" s="5"/>
      <c r="LVV7" s="5"/>
      <c r="LVW7" s="5"/>
      <c r="LVX7" s="5"/>
      <c r="LVY7" s="5"/>
      <c r="LVZ7" s="5"/>
      <c r="LWA7" s="5"/>
      <c r="LWB7" s="5"/>
      <c r="LWC7" s="5"/>
      <c r="LWD7" s="5"/>
      <c r="LWE7" s="5"/>
      <c r="LWF7" s="5"/>
      <c r="LWG7" s="5"/>
      <c r="LWH7" s="5"/>
      <c r="LWI7" s="5"/>
      <c r="LWJ7" s="5"/>
      <c r="LWK7" s="5"/>
      <c r="LWL7" s="5"/>
      <c r="LWM7" s="5"/>
      <c r="LWN7" s="5"/>
      <c r="LWO7" s="5"/>
      <c r="LWP7" s="5"/>
      <c r="LWQ7" s="5"/>
      <c r="LWR7" s="5"/>
      <c r="LWS7" s="5"/>
      <c r="LWT7" s="5"/>
      <c r="LWU7" s="5"/>
      <c r="LWV7" s="5"/>
      <c r="LWW7" s="5"/>
      <c r="LWX7" s="5"/>
      <c r="LWY7" s="5"/>
      <c r="LWZ7" s="5"/>
      <c r="LXA7" s="5"/>
      <c r="LXB7" s="5"/>
      <c r="LXC7" s="5"/>
      <c r="LXD7" s="5"/>
      <c r="LXE7" s="5"/>
      <c r="LXF7" s="5"/>
      <c r="LXG7" s="5"/>
      <c r="LXH7" s="5"/>
      <c r="LXI7" s="5"/>
      <c r="LXJ7" s="5"/>
      <c r="LXK7" s="5"/>
      <c r="LXL7" s="5"/>
      <c r="LXM7" s="5"/>
      <c r="LXN7" s="5"/>
      <c r="LXO7" s="5"/>
      <c r="LXP7" s="5"/>
      <c r="LXQ7" s="5"/>
      <c r="LXR7" s="5"/>
      <c r="LXS7" s="5"/>
      <c r="LXT7" s="5"/>
      <c r="LXU7" s="5"/>
      <c r="LXV7" s="5"/>
      <c r="LXW7" s="5"/>
      <c r="LXX7" s="5"/>
      <c r="LXY7" s="5"/>
      <c r="LXZ7" s="5"/>
      <c r="LYA7" s="5"/>
      <c r="LYB7" s="5"/>
      <c r="LYC7" s="5"/>
      <c r="LYD7" s="5"/>
      <c r="LYE7" s="5"/>
      <c r="LYF7" s="5"/>
      <c r="LYG7" s="5"/>
      <c r="LYH7" s="5"/>
      <c r="LYI7" s="5"/>
      <c r="LYJ7" s="5"/>
      <c r="LYK7" s="5"/>
      <c r="LYL7" s="5"/>
      <c r="LYM7" s="5"/>
      <c r="LYN7" s="5"/>
      <c r="LYO7" s="5"/>
      <c r="LYP7" s="5"/>
      <c r="LYQ7" s="5"/>
      <c r="LYR7" s="5"/>
      <c r="LYS7" s="5"/>
      <c r="LYT7" s="5"/>
      <c r="LYU7" s="5"/>
      <c r="LYV7" s="5"/>
      <c r="LYW7" s="5"/>
      <c r="LYX7" s="5"/>
      <c r="LYY7" s="5"/>
      <c r="LYZ7" s="5"/>
      <c r="LZA7" s="5"/>
      <c r="LZB7" s="5"/>
      <c r="LZC7" s="5"/>
      <c r="LZD7" s="5"/>
      <c r="LZE7" s="5"/>
      <c r="LZF7" s="5"/>
      <c r="LZG7" s="5"/>
      <c r="LZH7" s="5"/>
      <c r="LZI7" s="5"/>
      <c r="LZJ7" s="5"/>
      <c r="LZK7" s="5"/>
      <c r="LZL7" s="5"/>
      <c r="LZM7" s="5"/>
      <c r="LZN7" s="5"/>
      <c r="LZO7" s="5"/>
      <c r="LZP7" s="5"/>
      <c r="LZQ7" s="5"/>
      <c r="LZR7" s="5"/>
      <c r="LZS7" s="5"/>
      <c r="LZT7" s="5"/>
      <c r="LZU7" s="5"/>
      <c r="LZV7" s="5"/>
      <c r="LZW7" s="5"/>
      <c r="LZX7" s="5"/>
      <c r="LZY7" s="5"/>
      <c r="LZZ7" s="5"/>
      <c r="MAA7" s="5"/>
      <c r="MAB7" s="5"/>
      <c r="MAC7" s="5"/>
      <c r="MAD7" s="5"/>
      <c r="MAE7" s="5"/>
      <c r="MAF7" s="5"/>
      <c r="MAG7" s="5"/>
      <c r="MAH7" s="5"/>
      <c r="MAI7" s="5"/>
      <c r="MAJ7" s="5"/>
      <c r="MAK7" s="5"/>
      <c r="MAL7" s="5"/>
      <c r="MAM7" s="5"/>
      <c r="MAN7" s="5"/>
      <c r="MAO7" s="5"/>
      <c r="MAP7" s="5"/>
      <c r="MAQ7" s="5"/>
      <c r="MAR7" s="5"/>
      <c r="MAS7" s="5"/>
      <c r="MAT7" s="5"/>
      <c r="MAU7" s="5"/>
      <c r="MAV7" s="5"/>
      <c r="MAW7" s="5"/>
      <c r="MAX7" s="5"/>
      <c r="MAY7" s="5"/>
      <c r="MAZ7" s="5"/>
      <c r="MBA7" s="5"/>
      <c r="MBB7" s="5"/>
      <c r="MBC7" s="5"/>
      <c r="MBD7" s="5"/>
      <c r="MBE7" s="5"/>
      <c r="MBF7" s="5"/>
      <c r="MBG7" s="5"/>
      <c r="MBH7" s="5"/>
      <c r="MBI7" s="5"/>
      <c r="MBJ7" s="5"/>
      <c r="MBK7" s="5"/>
      <c r="MBL7" s="5"/>
      <c r="MBM7" s="5"/>
      <c r="MBN7" s="5"/>
      <c r="MBO7" s="5"/>
      <c r="MBP7" s="5"/>
      <c r="MBQ7" s="5"/>
      <c r="MBR7" s="5"/>
      <c r="MBS7" s="5"/>
      <c r="MBT7" s="5"/>
      <c r="MBU7" s="5"/>
      <c r="MBV7" s="5"/>
      <c r="MBW7" s="5"/>
      <c r="MBX7" s="5"/>
      <c r="MBY7" s="5"/>
      <c r="MBZ7" s="5"/>
      <c r="MCA7" s="5"/>
      <c r="MCB7" s="5"/>
      <c r="MCC7" s="5"/>
      <c r="MCD7" s="5"/>
      <c r="MCE7" s="5"/>
      <c r="MCF7" s="5"/>
      <c r="MCG7" s="5"/>
      <c r="MCH7" s="5"/>
      <c r="MCI7" s="5"/>
      <c r="MCJ7" s="5"/>
      <c r="MCK7" s="5"/>
      <c r="MCL7" s="5"/>
      <c r="MCM7" s="5"/>
      <c r="MCN7" s="5"/>
      <c r="MCO7" s="5"/>
      <c r="MCP7" s="5"/>
      <c r="MCQ7" s="5"/>
      <c r="MCR7" s="5"/>
      <c r="MCS7" s="5"/>
      <c r="MCT7" s="5"/>
      <c r="MCU7" s="5"/>
      <c r="MCV7" s="5"/>
      <c r="MCW7" s="5"/>
      <c r="MCX7" s="5"/>
      <c r="MCY7" s="5"/>
      <c r="MCZ7" s="5"/>
      <c r="MDA7" s="5"/>
      <c r="MDB7" s="5"/>
      <c r="MDC7" s="5"/>
      <c r="MDD7" s="5"/>
      <c r="MDE7" s="5"/>
      <c r="MDF7" s="5"/>
      <c r="MDG7" s="5"/>
      <c r="MDH7" s="5"/>
      <c r="MDI7" s="5"/>
      <c r="MDJ7" s="5"/>
      <c r="MDK7" s="5"/>
      <c r="MDL7" s="5"/>
      <c r="MDM7" s="5"/>
      <c r="MDN7" s="5"/>
      <c r="MDO7" s="5"/>
      <c r="MDP7" s="5"/>
      <c r="MDQ7" s="5"/>
      <c r="MDR7" s="5"/>
      <c r="MDS7" s="5"/>
      <c r="MDT7" s="5"/>
      <c r="MDU7" s="5"/>
      <c r="MDV7" s="5"/>
      <c r="MDW7" s="5"/>
      <c r="MDX7" s="5"/>
      <c r="MDY7" s="5"/>
      <c r="MDZ7" s="5"/>
      <c r="MEA7" s="5"/>
      <c r="MEB7" s="5"/>
      <c r="MEC7" s="5"/>
      <c r="MED7" s="5"/>
      <c r="MEE7" s="5"/>
      <c r="MEF7" s="5"/>
      <c r="MEG7" s="5"/>
      <c r="MEH7" s="5"/>
      <c r="MEI7" s="5"/>
      <c r="MEJ7" s="5"/>
      <c r="MEK7" s="5"/>
      <c r="MEL7" s="5"/>
      <c r="MEM7" s="5"/>
      <c r="MEN7" s="5"/>
      <c r="MEO7" s="5"/>
      <c r="MEP7" s="5"/>
      <c r="MEQ7" s="5"/>
      <c r="MER7" s="5"/>
      <c r="MES7" s="5"/>
      <c r="MET7" s="5"/>
      <c r="MEU7" s="5"/>
      <c r="MEV7" s="5"/>
      <c r="MEW7" s="5"/>
      <c r="MEX7" s="5"/>
      <c r="MEY7" s="5"/>
      <c r="MEZ7" s="5"/>
      <c r="MFA7" s="5"/>
      <c r="MFB7" s="5"/>
      <c r="MFC7" s="5"/>
      <c r="MFD7" s="5"/>
      <c r="MFE7" s="5"/>
      <c r="MFF7" s="5"/>
      <c r="MFG7" s="5"/>
      <c r="MFH7" s="5"/>
      <c r="MFI7" s="5"/>
      <c r="MFJ7" s="5"/>
      <c r="MFK7" s="5"/>
      <c r="MFL7" s="5"/>
      <c r="MFM7" s="5"/>
      <c r="MFN7" s="5"/>
      <c r="MFO7" s="5"/>
      <c r="MFP7" s="5"/>
      <c r="MFQ7" s="5"/>
      <c r="MFR7" s="5"/>
      <c r="MFS7" s="5"/>
      <c r="MFT7" s="5"/>
      <c r="MFU7" s="5"/>
      <c r="MFV7" s="5"/>
      <c r="MFW7" s="5"/>
      <c r="MFX7" s="5"/>
      <c r="MFY7" s="5"/>
      <c r="MFZ7" s="5"/>
      <c r="MGA7" s="5"/>
      <c r="MGB7" s="5"/>
      <c r="MGC7" s="5"/>
      <c r="MGD7" s="5"/>
      <c r="MGE7" s="5"/>
      <c r="MGF7" s="5"/>
      <c r="MGG7" s="5"/>
      <c r="MGH7" s="5"/>
      <c r="MGI7" s="5"/>
      <c r="MGJ7" s="5"/>
      <c r="MGK7" s="5"/>
      <c r="MGL7" s="5"/>
      <c r="MGM7" s="5"/>
      <c r="MGN7" s="5"/>
      <c r="MGO7" s="5"/>
      <c r="MGP7" s="5"/>
      <c r="MGQ7" s="5"/>
      <c r="MGR7" s="5"/>
      <c r="MGS7" s="5"/>
      <c r="MGT7" s="5"/>
      <c r="MGU7" s="5"/>
      <c r="MGV7" s="5"/>
      <c r="MGW7" s="5"/>
      <c r="MGX7" s="5"/>
      <c r="MGY7" s="5"/>
      <c r="MGZ7" s="5"/>
      <c r="MHA7" s="5"/>
      <c r="MHB7" s="5"/>
      <c r="MHC7" s="5"/>
      <c r="MHD7" s="5"/>
      <c r="MHE7" s="5"/>
      <c r="MHF7" s="5"/>
      <c r="MHG7" s="5"/>
      <c r="MHH7" s="5"/>
      <c r="MHI7" s="5"/>
      <c r="MHJ7" s="5"/>
      <c r="MHK7" s="5"/>
      <c r="MHL7" s="5"/>
      <c r="MHM7" s="5"/>
      <c r="MHN7" s="5"/>
      <c r="MHO7" s="5"/>
      <c r="MHP7" s="5"/>
      <c r="MHQ7" s="5"/>
      <c r="MHR7" s="5"/>
      <c r="MHS7" s="5"/>
      <c r="MHT7" s="5"/>
      <c r="MHU7" s="5"/>
      <c r="MHV7" s="5"/>
      <c r="MHW7" s="5"/>
      <c r="MHX7" s="5"/>
      <c r="MHY7" s="5"/>
      <c r="MHZ7" s="5"/>
      <c r="MIA7" s="5"/>
      <c r="MIB7" s="5"/>
      <c r="MIC7" s="5"/>
      <c r="MID7" s="5"/>
      <c r="MIE7" s="5"/>
      <c r="MIF7" s="5"/>
      <c r="MIG7" s="5"/>
      <c r="MIH7" s="5"/>
      <c r="MII7" s="5"/>
      <c r="MIJ7" s="5"/>
      <c r="MIK7" s="5"/>
      <c r="MIL7" s="5"/>
      <c r="MIM7" s="5"/>
      <c r="MIN7" s="5"/>
      <c r="MIO7" s="5"/>
      <c r="MIP7" s="5"/>
      <c r="MIQ7" s="5"/>
      <c r="MIR7" s="5"/>
      <c r="MIS7" s="5"/>
      <c r="MIT7" s="5"/>
      <c r="MIU7" s="5"/>
      <c r="MIV7" s="5"/>
      <c r="MIW7" s="5"/>
      <c r="MIX7" s="5"/>
      <c r="MIY7" s="5"/>
      <c r="MIZ7" s="5"/>
      <c r="MJA7" s="5"/>
      <c r="MJB7" s="5"/>
      <c r="MJC7" s="5"/>
      <c r="MJD7" s="5"/>
      <c r="MJE7" s="5"/>
      <c r="MJF7" s="5"/>
      <c r="MJG7" s="5"/>
      <c r="MJH7" s="5"/>
      <c r="MJI7" s="5"/>
      <c r="MJJ7" s="5"/>
      <c r="MJK7" s="5"/>
      <c r="MJL7" s="5"/>
      <c r="MJM7" s="5"/>
      <c r="MJN7" s="5"/>
      <c r="MJO7" s="5"/>
      <c r="MJP7" s="5"/>
      <c r="MJQ7" s="5"/>
      <c r="MJR7" s="5"/>
      <c r="MJS7" s="5"/>
      <c r="MJT7" s="5"/>
      <c r="MJU7" s="5"/>
      <c r="MJV7" s="5"/>
      <c r="MJW7" s="5"/>
      <c r="MJX7" s="5"/>
      <c r="MJY7" s="5"/>
      <c r="MJZ7" s="5"/>
      <c r="MKA7" s="5"/>
      <c r="MKB7" s="5"/>
      <c r="MKC7" s="5"/>
      <c r="MKD7" s="5"/>
      <c r="MKE7" s="5"/>
      <c r="MKF7" s="5"/>
      <c r="MKG7" s="5"/>
      <c r="MKH7" s="5"/>
      <c r="MKI7" s="5"/>
      <c r="MKJ7" s="5"/>
      <c r="MKK7" s="5"/>
      <c r="MKL7" s="5"/>
      <c r="MKM7" s="5"/>
      <c r="MKN7" s="5"/>
      <c r="MKO7" s="5"/>
      <c r="MKP7" s="5"/>
      <c r="MKQ7" s="5"/>
      <c r="MKR7" s="5"/>
      <c r="MKS7" s="5"/>
      <c r="MKT7" s="5"/>
      <c r="MKU7" s="5"/>
      <c r="MKV7" s="5"/>
      <c r="MKW7" s="5"/>
      <c r="MKX7" s="5"/>
      <c r="MKY7" s="5"/>
      <c r="MKZ7" s="5"/>
      <c r="MLA7" s="5"/>
      <c r="MLB7" s="5"/>
      <c r="MLC7" s="5"/>
      <c r="MLD7" s="5"/>
      <c r="MLE7" s="5"/>
      <c r="MLF7" s="5"/>
      <c r="MLG7" s="5"/>
      <c r="MLH7" s="5"/>
      <c r="MLI7" s="5"/>
      <c r="MLJ7" s="5"/>
      <c r="MLK7" s="5"/>
      <c r="MLL7" s="5"/>
      <c r="MLM7" s="5"/>
      <c r="MLN7" s="5"/>
      <c r="MLO7" s="5"/>
      <c r="MLP7" s="5"/>
      <c r="MLQ7" s="5"/>
      <c r="MLR7" s="5"/>
      <c r="MLS7" s="5"/>
      <c r="MLT7" s="5"/>
      <c r="MLU7" s="5"/>
      <c r="MLV7" s="5"/>
      <c r="MLW7" s="5"/>
      <c r="MLX7" s="5"/>
      <c r="MLY7" s="5"/>
      <c r="MLZ7" s="5"/>
      <c r="MMA7" s="5"/>
      <c r="MMB7" s="5"/>
      <c r="MMC7" s="5"/>
      <c r="MMD7" s="5"/>
      <c r="MME7" s="5"/>
      <c r="MMF7" s="5"/>
      <c r="MMG7" s="5"/>
      <c r="MMH7" s="5"/>
      <c r="MMI7" s="5"/>
      <c r="MMJ7" s="5"/>
      <c r="MMK7" s="5"/>
      <c r="MML7" s="5"/>
      <c r="MMM7" s="5"/>
      <c r="MMN7" s="5"/>
      <c r="MMO7" s="5"/>
      <c r="MMP7" s="5"/>
      <c r="MMQ7" s="5"/>
      <c r="MMR7" s="5"/>
      <c r="MMS7" s="5"/>
      <c r="MMT7" s="5"/>
      <c r="MMU7" s="5"/>
      <c r="MMV7" s="5"/>
      <c r="MMW7" s="5"/>
      <c r="MMX7" s="5"/>
      <c r="MMY7" s="5"/>
      <c r="MMZ7" s="5"/>
      <c r="MNA7" s="5"/>
      <c r="MNB7" s="5"/>
      <c r="MNC7" s="5"/>
      <c r="MND7" s="5"/>
      <c r="MNE7" s="5"/>
      <c r="MNF7" s="5"/>
      <c r="MNG7" s="5"/>
      <c r="MNH7" s="5"/>
      <c r="MNI7" s="5"/>
      <c r="MNJ7" s="5"/>
      <c r="MNK7" s="5"/>
      <c r="MNL7" s="5"/>
      <c r="MNM7" s="5"/>
      <c r="MNN7" s="5"/>
      <c r="MNO7" s="5"/>
      <c r="MNP7" s="5"/>
      <c r="MNQ7" s="5"/>
      <c r="MNR7" s="5"/>
      <c r="MNS7" s="5"/>
      <c r="MNT7" s="5"/>
      <c r="MNU7" s="5"/>
      <c r="MNV7" s="5"/>
      <c r="MNW7" s="5"/>
      <c r="MNX7" s="5"/>
      <c r="MNY7" s="5"/>
      <c r="MNZ7" s="5"/>
      <c r="MOA7" s="5"/>
      <c r="MOB7" s="5"/>
      <c r="MOC7" s="5"/>
      <c r="MOD7" s="5"/>
      <c r="MOE7" s="5"/>
      <c r="MOF7" s="5"/>
      <c r="MOG7" s="5"/>
      <c r="MOH7" s="5"/>
      <c r="MOI7" s="5"/>
      <c r="MOJ7" s="5"/>
      <c r="MOK7" s="5"/>
      <c r="MOL7" s="5"/>
      <c r="MOM7" s="5"/>
      <c r="MON7" s="5"/>
      <c r="MOO7" s="5"/>
      <c r="MOP7" s="5"/>
      <c r="MOQ7" s="5"/>
      <c r="MOR7" s="5"/>
      <c r="MOS7" s="5"/>
      <c r="MOT7" s="5"/>
      <c r="MOU7" s="5"/>
      <c r="MOV7" s="5"/>
      <c r="MOW7" s="5"/>
      <c r="MOX7" s="5"/>
      <c r="MOY7" s="5"/>
      <c r="MOZ7" s="5"/>
      <c r="MPA7" s="5"/>
      <c r="MPB7" s="5"/>
      <c r="MPC7" s="5"/>
      <c r="MPD7" s="5"/>
      <c r="MPE7" s="5"/>
      <c r="MPF7" s="5"/>
      <c r="MPG7" s="5"/>
      <c r="MPH7" s="5"/>
      <c r="MPI7" s="5"/>
      <c r="MPJ7" s="5"/>
      <c r="MPK7" s="5"/>
      <c r="MPL7" s="5"/>
      <c r="MPM7" s="5"/>
      <c r="MPN7" s="5"/>
      <c r="MPO7" s="5"/>
      <c r="MPP7" s="5"/>
      <c r="MPQ7" s="5"/>
      <c r="MPR7" s="5"/>
      <c r="MPS7" s="5"/>
      <c r="MPT7" s="5"/>
      <c r="MPU7" s="5"/>
      <c r="MPV7" s="5"/>
      <c r="MPW7" s="5"/>
      <c r="MPX7" s="5"/>
      <c r="MPY7" s="5"/>
      <c r="MPZ7" s="5"/>
      <c r="MQA7" s="5"/>
      <c r="MQB7" s="5"/>
      <c r="MQC7" s="5"/>
      <c r="MQD7" s="5"/>
      <c r="MQE7" s="5"/>
      <c r="MQF7" s="5"/>
      <c r="MQG7" s="5"/>
      <c r="MQH7" s="5"/>
      <c r="MQI7" s="5"/>
      <c r="MQJ7" s="5"/>
      <c r="MQK7" s="5"/>
      <c r="MQL7" s="5"/>
      <c r="MQM7" s="5"/>
      <c r="MQN7" s="5"/>
      <c r="MQO7" s="5"/>
      <c r="MQP7" s="5"/>
      <c r="MQQ7" s="5"/>
      <c r="MQR7" s="5"/>
      <c r="MQS7" s="5"/>
      <c r="MQT7" s="5"/>
      <c r="MQU7" s="5"/>
      <c r="MQV7" s="5"/>
      <c r="MQW7" s="5"/>
      <c r="MQX7" s="5"/>
      <c r="MQY7" s="5"/>
      <c r="MQZ7" s="5"/>
      <c r="MRA7" s="5"/>
      <c r="MRB7" s="5"/>
      <c r="MRC7" s="5"/>
      <c r="MRD7" s="5"/>
      <c r="MRE7" s="5"/>
      <c r="MRF7" s="5"/>
      <c r="MRG7" s="5"/>
      <c r="MRH7" s="5"/>
      <c r="MRI7" s="5"/>
      <c r="MRJ7" s="5"/>
      <c r="MRK7" s="5"/>
      <c r="MRL7" s="5"/>
      <c r="MRM7" s="5"/>
      <c r="MRN7" s="5"/>
      <c r="MRO7" s="5"/>
      <c r="MRP7" s="5"/>
      <c r="MRQ7" s="5"/>
      <c r="MRR7" s="5"/>
      <c r="MRS7" s="5"/>
      <c r="MRT7" s="5"/>
      <c r="MRU7" s="5"/>
      <c r="MRV7" s="5"/>
      <c r="MRW7" s="5"/>
      <c r="MRX7" s="5"/>
      <c r="MRY7" s="5"/>
      <c r="MRZ7" s="5"/>
      <c r="MSA7" s="5"/>
      <c r="MSB7" s="5"/>
      <c r="MSC7" s="5"/>
      <c r="MSD7" s="5"/>
      <c r="MSE7" s="5"/>
      <c r="MSF7" s="5"/>
      <c r="MSG7" s="5"/>
      <c r="MSH7" s="5"/>
      <c r="MSI7" s="5"/>
      <c r="MSJ7" s="5"/>
      <c r="MSK7" s="5"/>
      <c r="MSL7" s="5"/>
      <c r="MSM7" s="5"/>
      <c r="MSN7" s="5"/>
      <c r="MSO7" s="5"/>
      <c r="MSP7" s="5"/>
      <c r="MSQ7" s="5"/>
      <c r="MSR7" s="5"/>
      <c r="MSS7" s="5"/>
      <c r="MST7" s="5"/>
      <c r="MSU7" s="5"/>
      <c r="MSV7" s="5"/>
      <c r="MSW7" s="5"/>
      <c r="MSX7" s="5"/>
      <c r="MSY7" s="5"/>
      <c r="MSZ7" s="5"/>
      <c r="MTA7" s="5"/>
      <c r="MTB7" s="5"/>
      <c r="MTC7" s="5"/>
      <c r="MTD7" s="5"/>
      <c r="MTE7" s="5"/>
      <c r="MTF7" s="5"/>
      <c r="MTG7" s="5"/>
      <c r="MTH7" s="5"/>
      <c r="MTI7" s="5"/>
      <c r="MTJ7" s="5"/>
      <c r="MTK7" s="5"/>
      <c r="MTL7" s="5"/>
      <c r="MTM7" s="5"/>
      <c r="MTN7" s="5"/>
      <c r="MTO7" s="5"/>
      <c r="MTP7" s="5"/>
      <c r="MTQ7" s="5"/>
      <c r="MTR7" s="5"/>
      <c r="MTS7" s="5"/>
      <c r="MTT7" s="5"/>
      <c r="MTU7" s="5"/>
      <c r="MTV7" s="5"/>
      <c r="MTW7" s="5"/>
      <c r="MTX7" s="5"/>
      <c r="MTY7" s="5"/>
      <c r="MTZ7" s="5"/>
      <c r="MUA7" s="5"/>
      <c r="MUB7" s="5"/>
      <c r="MUC7" s="5"/>
      <c r="MUD7" s="5"/>
      <c r="MUE7" s="5"/>
      <c r="MUF7" s="5"/>
      <c r="MUG7" s="5"/>
      <c r="MUH7" s="5"/>
      <c r="MUI7" s="5"/>
      <c r="MUJ7" s="5"/>
      <c r="MUK7" s="5"/>
      <c r="MUL7" s="5"/>
      <c r="MUM7" s="5"/>
      <c r="MUN7" s="5"/>
      <c r="MUO7" s="5"/>
      <c r="MUP7" s="5"/>
      <c r="MUQ7" s="5"/>
      <c r="MUR7" s="5"/>
      <c r="MUS7" s="5"/>
      <c r="MUT7" s="5"/>
      <c r="MUU7" s="5"/>
      <c r="MUV7" s="5"/>
      <c r="MUW7" s="5"/>
      <c r="MUX7" s="5"/>
      <c r="MUY7" s="5"/>
      <c r="MUZ7" s="5"/>
      <c r="MVA7" s="5"/>
      <c r="MVB7" s="5"/>
      <c r="MVC7" s="5"/>
      <c r="MVD7" s="5"/>
      <c r="MVE7" s="5"/>
      <c r="MVF7" s="5"/>
      <c r="MVG7" s="5"/>
      <c r="MVH7" s="5"/>
      <c r="MVI7" s="5"/>
      <c r="MVJ7" s="5"/>
      <c r="MVK7" s="5"/>
      <c r="MVL7" s="5"/>
      <c r="MVM7" s="5"/>
      <c r="MVN7" s="5"/>
      <c r="MVO7" s="5"/>
      <c r="MVP7" s="5"/>
      <c r="MVQ7" s="5"/>
      <c r="MVR7" s="5"/>
      <c r="MVS7" s="5"/>
      <c r="MVT7" s="5"/>
      <c r="MVU7" s="5"/>
      <c r="MVV7" s="5"/>
      <c r="MVW7" s="5"/>
      <c r="MVX7" s="5"/>
      <c r="MVY7" s="5"/>
      <c r="MVZ7" s="5"/>
      <c r="MWA7" s="5"/>
      <c r="MWB7" s="5"/>
      <c r="MWC7" s="5"/>
      <c r="MWD7" s="5"/>
      <c r="MWE7" s="5"/>
      <c r="MWF7" s="5"/>
      <c r="MWG7" s="5"/>
      <c r="MWH7" s="5"/>
      <c r="MWI7" s="5"/>
      <c r="MWJ7" s="5"/>
      <c r="MWK7" s="5"/>
      <c r="MWL7" s="5"/>
      <c r="MWM7" s="5"/>
      <c r="MWN7" s="5"/>
      <c r="MWO7" s="5"/>
      <c r="MWP7" s="5"/>
      <c r="MWQ7" s="5"/>
      <c r="MWR7" s="5"/>
      <c r="MWS7" s="5"/>
      <c r="MWT7" s="5"/>
      <c r="MWU7" s="5"/>
      <c r="MWV7" s="5"/>
      <c r="MWW7" s="5"/>
      <c r="MWX7" s="5"/>
      <c r="MWY7" s="5"/>
      <c r="MWZ7" s="5"/>
      <c r="MXA7" s="5"/>
      <c r="MXB7" s="5"/>
      <c r="MXC7" s="5"/>
      <c r="MXD7" s="5"/>
      <c r="MXE7" s="5"/>
      <c r="MXF7" s="5"/>
      <c r="MXG7" s="5"/>
      <c r="MXH7" s="5"/>
      <c r="MXI7" s="5"/>
      <c r="MXJ7" s="5"/>
      <c r="MXK7" s="5"/>
      <c r="MXL7" s="5"/>
      <c r="MXM7" s="5"/>
      <c r="MXN7" s="5"/>
      <c r="MXO7" s="5"/>
      <c r="MXP7" s="5"/>
      <c r="MXQ7" s="5"/>
      <c r="MXR7" s="5"/>
      <c r="MXS7" s="5"/>
      <c r="MXT7" s="5"/>
      <c r="MXU7" s="5"/>
      <c r="MXV7" s="5"/>
      <c r="MXW7" s="5"/>
      <c r="MXX7" s="5"/>
      <c r="MXY7" s="5"/>
      <c r="MXZ7" s="5"/>
      <c r="MYA7" s="5"/>
      <c r="MYB7" s="5"/>
      <c r="MYC7" s="5"/>
      <c r="MYD7" s="5"/>
      <c r="MYE7" s="5"/>
      <c r="MYF7" s="5"/>
      <c r="MYG7" s="5"/>
      <c r="MYH7" s="5"/>
      <c r="MYI7" s="5"/>
      <c r="MYJ7" s="5"/>
      <c r="MYK7" s="5"/>
      <c r="MYL7" s="5"/>
      <c r="MYM7" s="5"/>
      <c r="MYN7" s="5"/>
      <c r="MYO7" s="5"/>
      <c r="MYP7" s="5"/>
      <c r="MYQ7" s="5"/>
      <c r="MYR7" s="5"/>
      <c r="MYS7" s="5"/>
      <c r="MYT7" s="5"/>
      <c r="MYU7" s="5"/>
      <c r="MYV7" s="5"/>
      <c r="MYW7" s="5"/>
      <c r="MYX7" s="5"/>
      <c r="MYY7" s="5"/>
      <c r="MYZ7" s="5"/>
      <c r="MZA7" s="5"/>
      <c r="MZB7" s="5"/>
      <c r="MZC7" s="5"/>
      <c r="MZD7" s="5"/>
      <c r="MZE7" s="5"/>
      <c r="MZF7" s="5"/>
      <c r="MZG7" s="5"/>
      <c r="MZH7" s="5"/>
      <c r="MZI7" s="5"/>
      <c r="MZJ7" s="5"/>
      <c r="MZK7" s="5"/>
      <c r="MZL7" s="5"/>
      <c r="MZM7" s="5"/>
      <c r="MZN7" s="5"/>
      <c r="MZO7" s="5"/>
      <c r="MZP7" s="5"/>
      <c r="MZQ7" s="5"/>
      <c r="MZR7" s="5"/>
      <c r="MZS7" s="5"/>
      <c r="MZT7" s="5"/>
      <c r="MZU7" s="5"/>
      <c r="MZV7" s="5"/>
      <c r="MZW7" s="5"/>
      <c r="MZX7" s="5"/>
      <c r="MZY7" s="5"/>
      <c r="MZZ7" s="5"/>
      <c r="NAA7" s="5"/>
      <c r="NAB7" s="5"/>
      <c r="NAC7" s="5"/>
      <c r="NAD7" s="5"/>
      <c r="NAE7" s="5"/>
      <c r="NAF7" s="5"/>
      <c r="NAG7" s="5"/>
      <c r="NAH7" s="5"/>
      <c r="NAI7" s="5"/>
      <c r="NAJ7" s="5"/>
      <c r="NAK7" s="5"/>
      <c r="NAL7" s="5"/>
      <c r="NAM7" s="5"/>
      <c r="NAN7" s="5"/>
      <c r="NAO7" s="5"/>
      <c r="NAP7" s="5"/>
      <c r="NAQ7" s="5"/>
      <c r="NAR7" s="5"/>
      <c r="NAS7" s="5"/>
      <c r="NAT7" s="5"/>
      <c r="NAU7" s="5"/>
      <c r="NAV7" s="5"/>
      <c r="NAW7" s="5"/>
      <c r="NAX7" s="5"/>
      <c r="NAY7" s="5"/>
      <c r="NAZ7" s="5"/>
      <c r="NBA7" s="5"/>
      <c r="NBB7" s="5"/>
      <c r="NBC7" s="5"/>
      <c r="NBD7" s="5"/>
      <c r="NBE7" s="5"/>
      <c r="NBF7" s="5"/>
      <c r="NBG7" s="5"/>
      <c r="NBH7" s="5"/>
      <c r="NBI7" s="5"/>
      <c r="NBJ7" s="5"/>
      <c r="NBK7" s="5"/>
      <c r="NBL7" s="5"/>
      <c r="NBM7" s="5"/>
      <c r="NBN7" s="5"/>
      <c r="NBO7" s="5"/>
      <c r="NBP7" s="5"/>
      <c r="NBQ7" s="5"/>
      <c r="NBR7" s="5"/>
      <c r="NBS7" s="5"/>
      <c r="NBT7" s="5"/>
      <c r="NBU7" s="5"/>
      <c r="NBV7" s="5"/>
      <c r="NBW7" s="5"/>
      <c r="NBX7" s="5"/>
      <c r="NBY7" s="5"/>
      <c r="NBZ7" s="5"/>
      <c r="NCA7" s="5"/>
      <c r="NCB7" s="5"/>
      <c r="NCC7" s="5"/>
      <c r="NCD7" s="5"/>
      <c r="NCE7" s="5"/>
      <c r="NCF7" s="5"/>
      <c r="NCG7" s="5"/>
      <c r="NCH7" s="5"/>
      <c r="NCI7" s="5"/>
      <c r="NCJ7" s="5"/>
      <c r="NCK7" s="5"/>
      <c r="NCL7" s="5"/>
      <c r="NCM7" s="5"/>
      <c r="NCN7" s="5"/>
      <c r="NCO7" s="5"/>
      <c r="NCP7" s="5"/>
      <c r="NCQ7" s="5"/>
      <c r="NCR7" s="5"/>
      <c r="NCS7" s="5"/>
      <c r="NCT7" s="5"/>
      <c r="NCU7" s="5"/>
      <c r="NCV7" s="5"/>
      <c r="NCW7" s="5"/>
      <c r="NCX7" s="5"/>
      <c r="NCY7" s="5"/>
      <c r="NCZ7" s="5"/>
      <c r="NDA7" s="5"/>
      <c r="NDB7" s="5"/>
      <c r="NDC7" s="5"/>
      <c r="NDD7" s="5"/>
      <c r="NDE7" s="5"/>
      <c r="NDF7" s="5"/>
      <c r="NDG7" s="5"/>
      <c r="NDH7" s="5"/>
      <c r="NDI7" s="5"/>
      <c r="NDJ7" s="5"/>
      <c r="NDK7" s="5"/>
      <c r="NDL7" s="5"/>
      <c r="NDM7" s="5"/>
      <c r="NDN7" s="5"/>
      <c r="NDO7" s="5"/>
      <c r="NDP7" s="5"/>
      <c r="NDQ7" s="5"/>
      <c r="NDR7" s="5"/>
      <c r="NDS7" s="5"/>
      <c r="NDT7" s="5"/>
      <c r="NDU7" s="5"/>
      <c r="NDV7" s="5"/>
      <c r="NDW7" s="5"/>
      <c r="NDX7" s="5"/>
      <c r="NDY7" s="5"/>
      <c r="NDZ7" s="5"/>
      <c r="NEA7" s="5"/>
      <c r="NEB7" s="5"/>
      <c r="NEC7" s="5"/>
      <c r="NED7" s="5"/>
      <c r="NEE7" s="5"/>
      <c r="NEF7" s="5"/>
      <c r="NEG7" s="5"/>
      <c r="NEH7" s="5"/>
      <c r="NEI7" s="5"/>
      <c r="NEJ7" s="5"/>
      <c r="NEK7" s="5"/>
      <c r="NEL7" s="5"/>
      <c r="NEM7" s="5"/>
      <c r="NEN7" s="5"/>
      <c r="NEO7" s="5"/>
      <c r="NEP7" s="5"/>
      <c r="NEQ7" s="5"/>
      <c r="NER7" s="5"/>
      <c r="NES7" s="5"/>
      <c r="NET7" s="5"/>
      <c r="NEU7" s="5"/>
      <c r="NEV7" s="5"/>
      <c r="NEW7" s="5"/>
      <c r="NEX7" s="5"/>
      <c r="NEY7" s="5"/>
      <c r="NEZ7" s="5"/>
      <c r="NFA7" s="5"/>
      <c r="NFB7" s="5"/>
      <c r="NFC7" s="5"/>
      <c r="NFD7" s="5"/>
      <c r="NFE7" s="5"/>
      <c r="NFF7" s="5"/>
      <c r="NFG7" s="5"/>
      <c r="NFH7" s="5"/>
      <c r="NFI7" s="5"/>
      <c r="NFJ7" s="5"/>
      <c r="NFK7" s="5"/>
      <c r="NFL7" s="5"/>
      <c r="NFM7" s="5"/>
      <c r="NFN7" s="5"/>
      <c r="NFO7" s="5"/>
      <c r="NFP7" s="5"/>
      <c r="NFQ7" s="5"/>
      <c r="NFR7" s="5"/>
      <c r="NFS7" s="5"/>
      <c r="NFT7" s="5"/>
      <c r="NFU7" s="5"/>
      <c r="NFV7" s="5"/>
      <c r="NFW7" s="5"/>
      <c r="NFX7" s="5"/>
      <c r="NFY7" s="5"/>
      <c r="NFZ7" s="5"/>
      <c r="NGA7" s="5"/>
      <c r="NGB7" s="5"/>
      <c r="NGC7" s="5"/>
      <c r="NGD7" s="5"/>
      <c r="NGE7" s="5"/>
      <c r="NGF7" s="5"/>
      <c r="NGG7" s="5"/>
      <c r="NGH7" s="5"/>
      <c r="NGI7" s="5"/>
      <c r="NGJ7" s="5"/>
      <c r="NGK7" s="5"/>
      <c r="NGL7" s="5"/>
      <c r="NGM7" s="5"/>
      <c r="NGN7" s="5"/>
      <c r="NGO7" s="5"/>
      <c r="NGP7" s="5"/>
      <c r="NGQ7" s="5"/>
      <c r="NGR7" s="5"/>
      <c r="NGS7" s="5"/>
      <c r="NGT7" s="5"/>
      <c r="NGU7" s="5"/>
      <c r="NGV7" s="5"/>
      <c r="NGW7" s="5"/>
      <c r="NGX7" s="5"/>
      <c r="NGY7" s="5"/>
      <c r="NGZ7" s="5"/>
      <c r="NHA7" s="5"/>
      <c r="NHB7" s="5"/>
      <c r="NHC7" s="5"/>
      <c r="NHD7" s="5"/>
      <c r="NHE7" s="5"/>
      <c r="NHF7" s="5"/>
      <c r="NHG7" s="5"/>
      <c r="NHH7" s="5"/>
      <c r="NHI7" s="5"/>
      <c r="NHJ7" s="5"/>
      <c r="NHK7" s="5"/>
      <c r="NHL7" s="5"/>
      <c r="NHM7" s="5"/>
      <c r="NHN7" s="5"/>
      <c r="NHO7" s="5"/>
      <c r="NHP7" s="5"/>
      <c r="NHQ7" s="5"/>
      <c r="NHR7" s="5"/>
      <c r="NHS7" s="5"/>
      <c r="NHT7" s="5"/>
      <c r="NHU7" s="5"/>
      <c r="NHV7" s="5"/>
      <c r="NHW7" s="5"/>
      <c r="NHX7" s="5"/>
      <c r="NHY7" s="5"/>
      <c r="NHZ7" s="5"/>
      <c r="NIA7" s="5"/>
      <c r="NIB7" s="5"/>
      <c r="NIC7" s="5"/>
      <c r="NID7" s="5"/>
      <c r="NIE7" s="5"/>
      <c r="NIF7" s="5"/>
      <c r="NIG7" s="5"/>
      <c r="NIH7" s="5"/>
      <c r="NII7" s="5"/>
      <c r="NIJ7" s="5"/>
      <c r="NIK7" s="5"/>
      <c r="NIL7" s="5"/>
      <c r="NIM7" s="5"/>
      <c r="NIN7" s="5"/>
      <c r="NIO7" s="5"/>
      <c r="NIP7" s="5"/>
      <c r="NIQ7" s="5"/>
      <c r="NIR7" s="5"/>
      <c r="NIS7" s="5"/>
      <c r="NIT7" s="5"/>
      <c r="NIU7" s="5"/>
      <c r="NIV7" s="5"/>
      <c r="NIW7" s="5"/>
      <c r="NIX7" s="5"/>
      <c r="NIY7" s="5"/>
      <c r="NIZ7" s="5"/>
      <c r="NJA7" s="5"/>
      <c r="NJB7" s="5"/>
      <c r="NJC7" s="5"/>
      <c r="NJD7" s="5"/>
      <c r="NJE7" s="5"/>
      <c r="NJF7" s="5"/>
      <c r="NJG7" s="5"/>
      <c r="NJH7" s="5"/>
      <c r="NJI7" s="5"/>
      <c r="NJJ7" s="5"/>
      <c r="NJK7" s="5"/>
      <c r="NJL7" s="5"/>
      <c r="NJM7" s="5"/>
      <c r="NJN7" s="5"/>
      <c r="NJO7" s="5"/>
      <c r="NJP7" s="5"/>
      <c r="NJQ7" s="5"/>
      <c r="NJR7" s="5"/>
      <c r="NJS7" s="5"/>
      <c r="NJT7" s="5"/>
      <c r="NJU7" s="5"/>
      <c r="NJV7" s="5"/>
      <c r="NJW7" s="5"/>
      <c r="NJX7" s="5"/>
      <c r="NJY7" s="5"/>
      <c r="NJZ7" s="5"/>
      <c r="NKA7" s="5"/>
      <c r="NKB7" s="5"/>
      <c r="NKC7" s="5"/>
      <c r="NKD7" s="5"/>
      <c r="NKE7" s="5"/>
      <c r="NKF7" s="5"/>
      <c r="NKG7" s="5"/>
      <c r="NKH7" s="5"/>
      <c r="NKI7" s="5"/>
      <c r="NKJ7" s="5"/>
      <c r="NKK7" s="5"/>
      <c r="NKL7" s="5"/>
      <c r="NKM7" s="5"/>
      <c r="NKN7" s="5"/>
      <c r="NKO7" s="5"/>
      <c r="NKP7" s="5"/>
      <c r="NKQ7" s="5"/>
      <c r="NKR7" s="5"/>
      <c r="NKS7" s="5"/>
      <c r="NKT7" s="5"/>
      <c r="NKU7" s="5"/>
      <c r="NKV7" s="5"/>
      <c r="NKW7" s="5"/>
      <c r="NKX7" s="5"/>
      <c r="NKY7" s="5"/>
      <c r="NKZ7" s="5"/>
      <c r="NLA7" s="5"/>
      <c r="NLB7" s="5"/>
      <c r="NLC7" s="5"/>
      <c r="NLD7" s="5"/>
      <c r="NLE7" s="5"/>
      <c r="NLF7" s="5"/>
      <c r="NLG7" s="5"/>
      <c r="NLH7" s="5"/>
      <c r="NLI7" s="5"/>
      <c r="NLJ7" s="5"/>
      <c r="NLK7" s="5"/>
      <c r="NLL7" s="5"/>
      <c r="NLM7" s="5"/>
      <c r="NLN7" s="5"/>
      <c r="NLO7" s="5"/>
      <c r="NLP7" s="5"/>
      <c r="NLQ7" s="5"/>
      <c r="NLR7" s="5"/>
      <c r="NLS7" s="5"/>
      <c r="NLT7" s="5"/>
      <c r="NLU7" s="5"/>
      <c r="NLV7" s="5"/>
      <c r="NLW7" s="5"/>
      <c r="NLX7" s="5"/>
      <c r="NLY7" s="5"/>
      <c r="NLZ7" s="5"/>
      <c r="NMA7" s="5"/>
      <c r="NMB7" s="5"/>
      <c r="NMC7" s="5"/>
      <c r="NMD7" s="5"/>
      <c r="NME7" s="5"/>
      <c r="NMF7" s="5"/>
      <c r="NMG7" s="5"/>
      <c r="NMH7" s="5"/>
      <c r="NMI7" s="5"/>
      <c r="NMJ7" s="5"/>
      <c r="NMK7" s="5"/>
      <c r="NML7" s="5"/>
      <c r="NMM7" s="5"/>
      <c r="NMN7" s="5"/>
      <c r="NMO7" s="5"/>
      <c r="NMP7" s="5"/>
      <c r="NMQ7" s="5"/>
      <c r="NMR7" s="5"/>
      <c r="NMS7" s="5"/>
      <c r="NMT7" s="5"/>
      <c r="NMU7" s="5"/>
      <c r="NMV7" s="5"/>
      <c r="NMW7" s="5"/>
      <c r="NMX7" s="5"/>
      <c r="NMY7" s="5"/>
      <c r="NMZ7" s="5"/>
      <c r="NNA7" s="5"/>
      <c r="NNB7" s="5"/>
      <c r="NNC7" s="5"/>
      <c r="NND7" s="5"/>
      <c r="NNE7" s="5"/>
      <c r="NNF7" s="5"/>
      <c r="NNG7" s="5"/>
      <c r="NNH7" s="5"/>
      <c r="NNI7" s="5"/>
      <c r="NNJ7" s="5"/>
      <c r="NNK7" s="5"/>
      <c r="NNL7" s="5"/>
      <c r="NNM7" s="5"/>
      <c r="NNN7" s="5"/>
      <c r="NNO7" s="5"/>
      <c r="NNP7" s="5"/>
      <c r="NNQ7" s="5"/>
      <c r="NNR7" s="5"/>
      <c r="NNS7" s="5"/>
      <c r="NNT7" s="5"/>
      <c r="NNU7" s="5"/>
      <c r="NNV7" s="5"/>
      <c r="NNW7" s="5"/>
      <c r="NNX7" s="5"/>
      <c r="NNY7" s="5"/>
      <c r="NNZ7" s="5"/>
      <c r="NOA7" s="5"/>
      <c r="NOB7" s="5"/>
      <c r="NOC7" s="5"/>
      <c r="NOD7" s="5"/>
      <c r="NOE7" s="5"/>
      <c r="NOF7" s="5"/>
      <c r="NOG7" s="5"/>
      <c r="NOH7" s="5"/>
      <c r="NOI7" s="5"/>
      <c r="NOJ7" s="5"/>
      <c r="NOK7" s="5"/>
      <c r="NOL7" s="5"/>
      <c r="NOM7" s="5"/>
      <c r="NON7" s="5"/>
      <c r="NOO7" s="5"/>
      <c r="NOP7" s="5"/>
      <c r="NOQ7" s="5"/>
      <c r="NOR7" s="5"/>
      <c r="NOS7" s="5"/>
      <c r="NOT7" s="5"/>
      <c r="NOU7" s="5"/>
      <c r="NOV7" s="5"/>
      <c r="NOW7" s="5"/>
      <c r="NOX7" s="5"/>
      <c r="NOY7" s="5"/>
      <c r="NOZ7" s="5"/>
      <c r="NPA7" s="5"/>
      <c r="NPB7" s="5"/>
      <c r="NPC7" s="5"/>
      <c r="NPD7" s="5"/>
      <c r="NPE7" s="5"/>
      <c r="NPF7" s="5"/>
      <c r="NPG7" s="5"/>
      <c r="NPH7" s="5"/>
      <c r="NPI7" s="5"/>
      <c r="NPJ7" s="5"/>
      <c r="NPK7" s="5"/>
      <c r="NPL7" s="5"/>
      <c r="NPM7" s="5"/>
      <c r="NPN7" s="5"/>
      <c r="NPO7" s="5"/>
      <c r="NPP7" s="5"/>
      <c r="NPQ7" s="5"/>
      <c r="NPR7" s="5"/>
      <c r="NPS7" s="5"/>
      <c r="NPT7" s="5"/>
      <c r="NPU7" s="5"/>
      <c r="NPV7" s="5"/>
      <c r="NPW7" s="5"/>
      <c r="NPX7" s="5"/>
      <c r="NPY7" s="5"/>
      <c r="NPZ7" s="5"/>
      <c r="NQA7" s="5"/>
      <c r="NQB7" s="5"/>
      <c r="NQC7" s="5"/>
      <c r="NQD7" s="5"/>
      <c r="NQE7" s="5"/>
      <c r="NQF7" s="5"/>
      <c r="NQG7" s="5"/>
      <c r="NQH7" s="5"/>
      <c r="NQI7" s="5"/>
      <c r="NQJ7" s="5"/>
      <c r="NQK7" s="5"/>
      <c r="NQL7" s="5"/>
      <c r="NQM7" s="5"/>
      <c r="NQN7" s="5"/>
      <c r="NQO7" s="5"/>
      <c r="NQP7" s="5"/>
      <c r="NQQ7" s="5"/>
      <c r="NQR7" s="5"/>
      <c r="NQS7" s="5"/>
      <c r="NQT7" s="5"/>
      <c r="NQU7" s="5"/>
      <c r="NQV7" s="5"/>
      <c r="NQW7" s="5"/>
      <c r="NQX7" s="5"/>
      <c r="NQY7" s="5"/>
      <c r="NQZ7" s="5"/>
      <c r="NRA7" s="5"/>
      <c r="NRB7" s="5"/>
      <c r="NRC7" s="5"/>
      <c r="NRD7" s="5"/>
      <c r="NRE7" s="5"/>
      <c r="NRF7" s="5"/>
      <c r="NRG7" s="5"/>
      <c r="NRH7" s="5"/>
      <c r="NRI7" s="5"/>
      <c r="NRJ7" s="5"/>
      <c r="NRK7" s="5"/>
      <c r="NRL7" s="5"/>
      <c r="NRM7" s="5"/>
      <c r="NRN7" s="5"/>
      <c r="NRO7" s="5"/>
      <c r="NRP7" s="5"/>
      <c r="NRQ7" s="5"/>
      <c r="NRR7" s="5"/>
      <c r="NRS7" s="5"/>
      <c r="NRT7" s="5"/>
      <c r="NRU7" s="5"/>
      <c r="NRV7" s="5"/>
      <c r="NRW7" s="5"/>
      <c r="NRX7" s="5"/>
      <c r="NRY7" s="5"/>
      <c r="NRZ7" s="5"/>
      <c r="NSA7" s="5"/>
      <c r="NSB7" s="5"/>
      <c r="NSC7" s="5"/>
      <c r="NSD7" s="5"/>
      <c r="NSE7" s="5"/>
      <c r="NSF7" s="5"/>
      <c r="NSG7" s="5"/>
      <c r="NSH7" s="5"/>
      <c r="NSI7" s="5"/>
      <c r="NSJ7" s="5"/>
      <c r="NSK7" s="5"/>
      <c r="NSL7" s="5"/>
      <c r="NSM7" s="5"/>
      <c r="NSN7" s="5"/>
      <c r="NSO7" s="5"/>
      <c r="NSP7" s="5"/>
      <c r="NSQ7" s="5"/>
      <c r="NSR7" s="5"/>
      <c r="NSS7" s="5"/>
      <c r="NST7" s="5"/>
      <c r="NSU7" s="5"/>
      <c r="NSV7" s="5"/>
      <c r="NSW7" s="5"/>
      <c r="NSX7" s="5"/>
      <c r="NSY7" s="5"/>
      <c r="NSZ7" s="5"/>
      <c r="NTA7" s="5"/>
      <c r="NTB7" s="5"/>
      <c r="NTC7" s="5"/>
      <c r="NTD7" s="5"/>
      <c r="NTE7" s="5"/>
      <c r="NTF7" s="5"/>
      <c r="NTG7" s="5"/>
      <c r="NTH7" s="5"/>
      <c r="NTI7" s="5"/>
      <c r="NTJ7" s="5"/>
      <c r="NTK7" s="5"/>
      <c r="NTL7" s="5"/>
      <c r="NTM7" s="5"/>
      <c r="NTN7" s="5"/>
      <c r="NTO7" s="5"/>
      <c r="NTP7" s="5"/>
      <c r="NTQ7" s="5"/>
      <c r="NTR7" s="5"/>
      <c r="NTS7" s="5"/>
      <c r="NTT7" s="5"/>
      <c r="NTU7" s="5"/>
      <c r="NTV7" s="5"/>
      <c r="NTW7" s="5"/>
      <c r="NTX7" s="5"/>
      <c r="NTY7" s="5"/>
      <c r="NTZ7" s="5"/>
      <c r="NUA7" s="5"/>
      <c r="NUB7" s="5"/>
      <c r="NUC7" s="5"/>
      <c r="NUD7" s="5"/>
      <c r="NUE7" s="5"/>
      <c r="NUF7" s="5"/>
      <c r="NUG7" s="5"/>
      <c r="NUH7" s="5"/>
      <c r="NUI7" s="5"/>
      <c r="NUJ7" s="5"/>
      <c r="NUK7" s="5"/>
      <c r="NUL7" s="5"/>
      <c r="NUM7" s="5"/>
      <c r="NUN7" s="5"/>
      <c r="NUO7" s="5"/>
      <c r="NUP7" s="5"/>
      <c r="NUQ7" s="5"/>
      <c r="NUR7" s="5"/>
      <c r="NUS7" s="5"/>
      <c r="NUT7" s="5"/>
      <c r="NUU7" s="5"/>
      <c r="NUV7" s="5"/>
      <c r="NUW7" s="5"/>
      <c r="NUX7" s="5"/>
      <c r="NUY7" s="5"/>
      <c r="NUZ7" s="5"/>
      <c r="NVA7" s="5"/>
      <c r="NVB7" s="5"/>
      <c r="NVC7" s="5"/>
      <c r="NVD7" s="5"/>
      <c r="NVE7" s="5"/>
      <c r="NVF7" s="5"/>
      <c r="NVG7" s="5"/>
      <c r="NVH7" s="5"/>
      <c r="NVI7" s="5"/>
      <c r="NVJ7" s="5"/>
      <c r="NVK7" s="5"/>
      <c r="NVL7" s="5"/>
      <c r="NVM7" s="5"/>
      <c r="NVN7" s="5"/>
      <c r="NVO7" s="5"/>
      <c r="NVP7" s="5"/>
      <c r="NVQ7" s="5"/>
      <c r="NVR7" s="5"/>
      <c r="NVS7" s="5"/>
      <c r="NVT7" s="5"/>
      <c r="NVU7" s="5"/>
      <c r="NVV7" s="5"/>
      <c r="NVW7" s="5"/>
      <c r="NVX7" s="5"/>
      <c r="NVY7" s="5"/>
      <c r="NVZ7" s="5"/>
      <c r="NWA7" s="5"/>
      <c r="NWB7" s="5"/>
      <c r="NWC7" s="5"/>
      <c r="NWD7" s="5"/>
      <c r="NWE7" s="5"/>
      <c r="NWF7" s="5"/>
      <c r="NWG7" s="5"/>
      <c r="NWH7" s="5"/>
      <c r="NWI7" s="5"/>
      <c r="NWJ7" s="5"/>
      <c r="NWK7" s="5"/>
      <c r="NWL7" s="5"/>
      <c r="NWM7" s="5"/>
      <c r="NWN7" s="5"/>
      <c r="NWO7" s="5"/>
      <c r="NWP7" s="5"/>
      <c r="NWQ7" s="5"/>
      <c r="NWR7" s="5"/>
      <c r="NWS7" s="5"/>
      <c r="NWT7" s="5"/>
      <c r="NWU7" s="5"/>
      <c r="NWV7" s="5"/>
      <c r="NWW7" s="5"/>
      <c r="NWX7" s="5"/>
      <c r="NWY7" s="5"/>
      <c r="NWZ7" s="5"/>
      <c r="NXA7" s="5"/>
      <c r="NXB7" s="5"/>
      <c r="NXC7" s="5"/>
      <c r="NXD7" s="5"/>
      <c r="NXE7" s="5"/>
      <c r="NXF7" s="5"/>
      <c r="NXG7" s="5"/>
      <c r="NXH7" s="5"/>
      <c r="NXI7" s="5"/>
      <c r="NXJ7" s="5"/>
      <c r="NXK7" s="5"/>
      <c r="NXL7" s="5"/>
      <c r="NXM7" s="5"/>
      <c r="NXN7" s="5"/>
      <c r="NXO7" s="5"/>
      <c r="NXP7" s="5"/>
      <c r="NXQ7" s="5"/>
      <c r="NXR7" s="5"/>
      <c r="NXS7" s="5"/>
      <c r="NXT7" s="5"/>
      <c r="NXU7" s="5"/>
      <c r="NXV7" s="5"/>
      <c r="NXW7" s="5"/>
      <c r="NXX7" s="5"/>
      <c r="NXY7" s="5"/>
      <c r="NXZ7" s="5"/>
      <c r="NYA7" s="5"/>
      <c r="NYB7" s="5"/>
      <c r="NYC7" s="5"/>
      <c r="NYD7" s="5"/>
      <c r="NYE7" s="5"/>
      <c r="NYF7" s="5"/>
      <c r="NYG7" s="5"/>
      <c r="NYH7" s="5"/>
      <c r="NYI7" s="5"/>
      <c r="NYJ7" s="5"/>
      <c r="NYK7" s="5"/>
      <c r="NYL7" s="5"/>
      <c r="NYM7" s="5"/>
      <c r="NYN7" s="5"/>
      <c r="NYO7" s="5"/>
      <c r="NYP7" s="5"/>
      <c r="NYQ7" s="5"/>
      <c r="NYR7" s="5"/>
      <c r="NYS7" s="5"/>
      <c r="NYT7" s="5"/>
      <c r="NYU7" s="5"/>
      <c r="NYV7" s="5"/>
      <c r="NYW7" s="5"/>
      <c r="NYX7" s="5"/>
      <c r="NYY7" s="5"/>
      <c r="NYZ7" s="5"/>
      <c r="NZA7" s="5"/>
      <c r="NZB7" s="5"/>
      <c r="NZC7" s="5"/>
      <c r="NZD7" s="5"/>
      <c r="NZE7" s="5"/>
      <c r="NZF7" s="5"/>
      <c r="NZG7" s="5"/>
      <c r="NZH7" s="5"/>
      <c r="NZI7" s="5"/>
      <c r="NZJ7" s="5"/>
      <c r="NZK7" s="5"/>
      <c r="NZL7" s="5"/>
      <c r="NZM7" s="5"/>
      <c r="NZN7" s="5"/>
      <c r="NZO7" s="5"/>
      <c r="NZP7" s="5"/>
      <c r="NZQ7" s="5"/>
      <c r="NZR7" s="5"/>
      <c r="NZS7" s="5"/>
      <c r="NZT7" s="5"/>
      <c r="NZU7" s="5"/>
      <c r="NZV7" s="5"/>
      <c r="NZW7" s="5"/>
      <c r="NZX7" s="5"/>
      <c r="NZY7" s="5"/>
      <c r="NZZ7" s="5"/>
      <c r="OAA7" s="5"/>
      <c r="OAB7" s="5"/>
      <c r="OAC7" s="5"/>
      <c r="OAD7" s="5"/>
      <c r="OAE7" s="5"/>
      <c r="OAF7" s="5"/>
      <c r="OAG7" s="5"/>
      <c r="OAH7" s="5"/>
      <c r="OAI7" s="5"/>
      <c r="OAJ7" s="5"/>
      <c r="OAK7" s="5"/>
      <c r="OAL7" s="5"/>
      <c r="OAM7" s="5"/>
      <c r="OAN7" s="5"/>
      <c r="OAO7" s="5"/>
      <c r="OAP7" s="5"/>
      <c r="OAQ7" s="5"/>
      <c r="OAR7" s="5"/>
      <c r="OAS7" s="5"/>
      <c r="OAT7" s="5"/>
      <c r="OAU7" s="5"/>
      <c r="OAV7" s="5"/>
      <c r="OAW7" s="5"/>
      <c r="OAX7" s="5"/>
      <c r="OAY7" s="5"/>
      <c r="OAZ7" s="5"/>
      <c r="OBA7" s="5"/>
      <c r="OBB7" s="5"/>
      <c r="OBC7" s="5"/>
      <c r="OBD7" s="5"/>
      <c r="OBE7" s="5"/>
      <c r="OBF7" s="5"/>
      <c r="OBG7" s="5"/>
      <c r="OBH7" s="5"/>
      <c r="OBI7" s="5"/>
      <c r="OBJ7" s="5"/>
      <c r="OBK7" s="5"/>
      <c r="OBL7" s="5"/>
      <c r="OBM7" s="5"/>
      <c r="OBN7" s="5"/>
      <c r="OBO7" s="5"/>
      <c r="OBP7" s="5"/>
      <c r="OBQ7" s="5"/>
      <c r="OBR7" s="5"/>
      <c r="OBS7" s="5"/>
      <c r="OBT7" s="5"/>
      <c r="OBU7" s="5"/>
      <c r="OBV7" s="5"/>
      <c r="OBW7" s="5"/>
      <c r="OBX7" s="5"/>
      <c r="OBY7" s="5"/>
      <c r="OBZ7" s="5"/>
      <c r="OCA7" s="5"/>
      <c r="OCB7" s="5"/>
      <c r="OCC7" s="5"/>
      <c r="OCD7" s="5"/>
      <c r="OCE7" s="5"/>
      <c r="OCF7" s="5"/>
      <c r="OCG7" s="5"/>
      <c r="OCH7" s="5"/>
      <c r="OCI7" s="5"/>
      <c r="OCJ7" s="5"/>
      <c r="OCK7" s="5"/>
      <c r="OCL7" s="5"/>
      <c r="OCM7" s="5"/>
      <c r="OCN7" s="5"/>
      <c r="OCO7" s="5"/>
      <c r="OCP7" s="5"/>
      <c r="OCQ7" s="5"/>
      <c r="OCR7" s="5"/>
      <c r="OCS7" s="5"/>
      <c r="OCT7" s="5"/>
      <c r="OCU7" s="5"/>
      <c r="OCV7" s="5"/>
      <c r="OCW7" s="5"/>
      <c r="OCX7" s="5"/>
      <c r="OCY7" s="5"/>
      <c r="OCZ7" s="5"/>
      <c r="ODA7" s="5"/>
      <c r="ODB7" s="5"/>
      <c r="ODC7" s="5"/>
      <c r="ODD7" s="5"/>
      <c r="ODE7" s="5"/>
      <c r="ODF7" s="5"/>
      <c r="ODG7" s="5"/>
      <c r="ODH7" s="5"/>
      <c r="ODI7" s="5"/>
      <c r="ODJ7" s="5"/>
      <c r="ODK7" s="5"/>
      <c r="ODL7" s="5"/>
      <c r="ODM7" s="5"/>
      <c r="ODN7" s="5"/>
      <c r="ODO7" s="5"/>
      <c r="ODP7" s="5"/>
      <c r="ODQ7" s="5"/>
      <c r="ODR7" s="5"/>
      <c r="ODS7" s="5"/>
      <c r="ODT7" s="5"/>
      <c r="ODU7" s="5"/>
      <c r="ODV7" s="5"/>
      <c r="ODW7" s="5"/>
      <c r="ODX7" s="5"/>
      <c r="ODY7" s="5"/>
      <c r="ODZ7" s="5"/>
      <c r="OEA7" s="5"/>
      <c r="OEB7" s="5"/>
      <c r="OEC7" s="5"/>
      <c r="OED7" s="5"/>
      <c r="OEE7" s="5"/>
      <c r="OEF7" s="5"/>
      <c r="OEG7" s="5"/>
      <c r="OEH7" s="5"/>
      <c r="OEI7" s="5"/>
      <c r="OEJ7" s="5"/>
      <c r="OEK7" s="5"/>
      <c r="OEL7" s="5"/>
      <c r="OEM7" s="5"/>
      <c r="OEN7" s="5"/>
      <c r="OEO7" s="5"/>
      <c r="OEP7" s="5"/>
      <c r="OEQ7" s="5"/>
      <c r="OER7" s="5"/>
      <c r="OES7" s="5"/>
      <c r="OET7" s="5"/>
      <c r="OEU7" s="5"/>
      <c r="OEV7" s="5"/>
      <c r="OEW7" s="5"/>
      <c r="OEX7" s="5"/>
      <c r="OEY7" s="5"/>
      <c r="OEZ7" s="5"/>
      <c r="OFA7" s="5"/>
      <c r="OFB7" s="5"/>
      <c r="OFC7" s="5"/>
      <c r="OFD7" s="5"/>
      <c r="OFE7" s="5"/>
      <c r="OFF7" s="5"/>
      <c r="OFG7" s="5"/>
      <c r="OFH7" s="5"/>
      <c r="OFI7" s="5"/>
      <c r="OFJ7" s="5"/>
      <c r="OFK7" s="5"/>
      <c r="OFL7" s="5"/>
      <c r="OFM7" s="5"/>
      <c r="OFN7" s="5"/>
      <c r="OFO7" s="5"/>
      <c r="OFP7" s="5"/>
      <c r="OFQ7" s="5"/>
      <c r="OFR7" s="5"/>
      <c r="OFS7" s="5"/>
      <c r="OFT7" s="5"/>
      <c r="OFU7" s="5"/>
      <c r="OFV7" s="5"/>
      <c r="OFW7" s="5"/>
      <c r="OFX7" s="5"/>
      <c r="OFY7" s="5"/>
      <c r="OFZ7" s="5"/>
      <c r="OGA7" s="5"/>
      <c r="OGB7" s="5"/>
      <c r="OGC7" s="5"/>
      <c r="OGD7" s="5"/>
      <c r="OGE7" s="5"/>
      <c r="OGF7" s="5"/>
      <c r="OGG7" s="5"/>
      <c r="OGH7" s="5"/>
      <c r="OGI7" s="5"/>
      <c r="OGJ7" s="5"/>
      <c r="OGK7" s="5"/>
      <c r="OGL7" s="5"/>
      <c r="OGM7" s="5"/>
      <c r="OGN7" s="5"/>
      <c r="OGO7" s="5"/>
      <c r="OGP7" s="5"/>
      <c r="OGQ7" s="5"/>
      <c r="OGR7" s="5"/>
      <c r="OGS7" s="5"/>
      <c r="OGT7" s="5"/>
      <c r="OGU7" s="5"/>
      <c r="OGV7" s="5"/>
      <c r="OGW7" s="5"/>
      <c r="OGX7" s="5"/>
      <c r="OGY7" s="5"/>
      <c r="OGZ7" s="5"/>
      <c r="OHA7" s="5"/>
      <c r="OHB7" s="5"/>
      <c r="OHC7" s="5"/>
      <c r="OHD7" s="5"/>
      <c r="OHE7" s="5"/>
      <c r="OHF7" s="5"/>
      <c r="OHG7" s="5"/>
      <c r="OHH7" s="5"/>
      <c r="OHI7" s="5"/>
      <c r="OHJ7" s="5"/>
      <c r="OHK7" s="5"/>
      <c r="OHL7" s="5"/>
      <c r="OHM7" s="5"/>
      <c r="OHN7" s="5"/>
      <c r="OHO7" s="5"/>
      <c r="OHP7" s="5"/>
      <c r="OHQ7" s="5"/>
      <c r="OHR7" s="5"/>
      <c r="OHS7" s="5"/>
      <c r="OHT7" s="5"/>
      <c r="OHU7" s="5"/>
      <c r="OHV7" s="5"/>
      <c r="OHW7" s="5"/>
      <c r="OHX7" s="5"/>
      <c r="OHY7" s="5"/>
      <c r="OHZ7" s="5"/>
      <c r="OIA7" s="5"/>
      <c r="OIB7" s="5"/>
      <c r="OIC7" s="5"/>
      <c r="OID7" s="5"/>
      <c r="OIE7" s="5"/>
      <c r="OIF7" s="5"/>
      <c r="OIG7" s="5"/>
      <c r="OIH7" s="5"/>
      <c r="OII7" s="5"/>
      <c r="OIJ7" s="5"/>
      <c r="OIK7" s="5"/>
      <c r="OIL7" s="5"/>
      <c r="OIM7" s="5"/>
      <c r="OIN7" s="5"/>
      <c r="OIO7" s="5"/>
      <c r="OIP7" s="5"/>
      <c r="OIQ7" s="5"/>
      <c r="OIR7" s="5"/>
      <c r="OIS7" s="5"/>
      <c r="OIT7" s="5"/>
      <c r="OIU7" s="5"/>
      <c r="OIV7" s="5"/>
      <c r="OIW7" s="5"/>
      <c r="OIX7" s="5"/>
      <c r="OIY7" s="5"/>
      <c r="OIZ7" s="5"/>
      <c r="OJA7" s="5"/>
      <c r="OJB7" s="5"/>
      <c r="OJC7" s="5"/>
      <c r="OJD7" s="5"/>
      <c r="OJE7" s="5"/>
      <c r="OJF7" s="5"/>
      <c r="OJG7" s="5"/>
      <c r="OJH7" s="5"/>
      <c r="OJI7" s="5"/>
      <c r="OJJ7" s="5"/>
      <c r="OJK7" s="5"/>
      <c r="OJL7" s="5"/>
      <c r="OJM7" s="5"/>
      <c r="OJN7" s="5"/>
      <c r="OJO7" s="5"/>
      <c r="OJP7" s="5"/>
      <c r="OJQ7" s="5"/>
      <c r="OJR7" s="5"/>
      <c r="OJS7" s="5"/>
      <c r="OJT7" s="5"/>
      <c r="OJU7" s="5"/>
      <c r="OJV7" s="5"/>
      <c r="OJW7" s="5"/>
      <c r="OJX7" s="5"/>
      <c r="OJY7" s="5"/>
      <c r="OJZ7" s="5"/>
      <c r="OKA7" s="5"/>
      <c r="OKB7" s="5"/>
      <c r="OKC7" s="5"/>
      <c r="OKD7" s="5"/>
      <c r="OKE7" s="5"/>
      <c r="OKF7" s="5"/>
      <c r="OKG7" s="5"/>
      <c r="OKH7" s="5"/>
      <c r="OKI7" s="5"/>
      <c r="OKJ7" s="5"/>
      <c r="OKK7" s="5"/>
      <c r="OKL7" s="5"/>
      <c r="OKM7" s="5"/>
      <c r="OKN7" s="5"/>
      <c r="OKO7" s="5"/>
      <c r="OKP7" s="5"/>
      <c r="OKQ7" s="5"/>
      <c r="OKR7" s="5"/>
      <c r="OKS7" s="5"/>
      <c r="OKT7" s="5"/>
      <c r="OKU7" s="5"/>
      <c r="OKV7" s="5"/>
      <c r="OKW7" s="5"/>
      <c r="OKX7" s="5"/>
      <c r="OKY7" s="5"/>
      <c r="OKZ7" s="5"/>
      <c r="OLA7" s="5"/>
      <c r="OLB7" s="5"/>
      <c r="OLC7" s="5"/>
      <c r="OLD7" s="5"/>
      <c r="OLE7" s="5"/>
      <c r="OLF7" s="5"/>
      <c r="OLG7" s="5"/>
      <c r="OLH7" s="5"/>
      <c r="OLI7" s="5"/>
      <c r="OLJ7" s="5"/>
      <c r="OLK7" s="5"/>
      <c r="OLL7" s="5"/>
      <c r="OLM7" s="5"/>
      <c r="OLN7" s="5"/>
      <c r="OLO7" s="5"/>
      <c r="OLP7" s="5"/>
      <c r="OLQ7" s="5"/>
      <c r="OLR7" s="5"/>
      <c r="OLS7" s="5"/>
      <c r="OLT7" s="5"/>
      <c r="OLU7" s="5"/>
      <c r="OLV7" s="5"/>
      <c r="OLW7" s="5"/>
      <c r="OLX7" s="5"/>
      <c r="OLY7" s="5"/>
      <c r="OLZ7" s="5"/>
      <c r="OMA7" s="5"/>
      <c r="OMB7" s="5"/>
      <c r="OMC7" s="5"/>
      <c r="OMD7" s="5"/>
      <c r="OME7" s="5"/>
      <c r="OMF7" s="5"/>
      <c r="OMG7" s="5"/>
      <c r="OMH7" s="5"/>
      <c r="OMI7" s="5"/>
      <c r="OMJ7" s="5"/>
      <c r="OMK7" s="5"/>
      <c r="OML7" s="5"/>
      <c r="OMM7" s="5"/>
      <c r="OMN7" s="5"/>
      <c r="OMO7" s="5"/>
      <c r="OMP7" s="5"/>
      <c r="OMQ7" s="5"/>
      <c r="OMR7" s="5"/>
      <c r="OMS7" s="5"/>
      <c r="OMT7" s="5"/>
      <c r="OMU7" s="5"/>
      <c r="OMV7" s="5"/>
      <c r="OMW7" s="5"/>
      <c r="OMX7" s="5"/>
      <c r="OMY7" s="5"/>
      <c r="OMZ7" s="5"/>
      <c r="ONA7" s="5"/>
      <c r="ONB7" s="5"/>
      <c r="ONC7" s="5"/>
      <c r="OND7" s="5"/>
      <c r="ONE7" s="5"/>
      <c r="ONF7" s="5"/>
      <c r="ONG7" s="5"/>
      <c r="ONH7" s="5"/>
      <c r="ONI7" s="5"/>
      <c r="ONJ7" s="5"/>
      <c r="ONK7" s="5"/>
      <c r="ONL7" s="5"/>
      <c r="ONM7" s="5"/>
      <c r="ONN7" s="5"/>
      <c r="ONO7" s="5"/>
      <c r="ONP7" s="5"/>
      <c r="ONQ7" s="5"/>
      <c r="ONR7" s="5"/>
      <c r="ONS7" s="5"/>
      <c r="ONT7" s="5"/>
      <c r="ONU7" s="5"/>
      <c r="ONV7" s="5"/>
      <c r="ONW7" s="5"/>
      <c r="ONX7" s="5"/>
      <c r="ONY7" s="5"/>
      <c r="ONZ7" s="5"/>
      <c r="OOA7" s="5"/>
      <c r="OOB7" s="5"/>
      <c r="OOC7" s="5"/>
      <c r="OOD7" s="5"/>
      <c r="OOE7" s="5"/>
      <c r="OOF7" s="5"/>
      <c r="OOG7" s="5"/>
      <c r="OOH7" s="5"/>
      <c r="OOI7" s="5"/>
      <c r="OOJ7" s="5"/>
      <c r="OOK7" s="5"/>
      <c r="OOL7" s="5"/>
      <c r="OOM7" s="5"/>
      <c r="OON7" s="5"/>
      <c r="OOO7" s="5"/>
      <c r="OOP7" s="5"/>
      <c r="OOQ7" s="5"/>
      <c r="OOR7" s="5"/>
      <c r="OOS7" s="5"/>
      <c r="OOT7" s="5"/>
      <c r="OOU7" s="5"/>
      <c r="OOV7" s="5"/>
      <c r="OOW7" s="5"/>
      <c r="OOX7" s="5"/>
      <c r="OOY7" s="5"/>
      <c r="OOZ7" s="5"/>
      <c r="OPA7" s="5"/>
      <c r="OPB7" s="5"/>
      <c r="OPC7" s="5"/>
      <c r="OPD7" s="5"/>
      <c r="OPE7" s="5"/>
      <c r="OPF7" s="5"/>
      <c r="OPG7" s="5"/>
      <c r="OPH7" s="5"/>
      <c r="OPI7" s="5"/>
      <c r="OPJ7" s="5"/>
      <c r="OPK7" s="5"/>
      <c r="OPL7" s="5"/>
      <c r="OPM7" s="5"/>
      <c r="OPN7" s="5"/>
      <c r="OPO7" s="5"/>
      <c r="OPP7" s="5"/>
      <c r="OPQ7" s="5"/>
      <c r="OPR7" s="5"/>
      <c r="OPS7" s="5"/>
      <c r="OPT7" s="5"/>
      <c r="OPU7" s="5"/>
      <c r="OPV7" s="5"/>
      <c r="OPW7" s="5"/>
      <c r="OPX7" s="5"/>
      <c r="OPY7" s="5"/>
      <c r="OPZ7" s="5"/>
      <c r="OQA7" s="5"/>
      <c r="OQB7" s="5"/>
      <c r="OQC7" s="5"/>
      <c r="OQD7" s="5"/>
      <c r="OQE7" s="5"/>
      <c r="OQF7" s="5"/>
      <c r="OQG7" s="5"/>
      <c r="OQH7" s="5"/>
      <c r="OQI7" s="5"/>
      <c r="OQJ7" s="5"/>
      <c r="OQK7" s="5"/>
      <c r="OQL7" s="5"/>
      <c r="OQM7" s="5"/>
      <c r="OQN7" s="5"/>
      <c r="OQO7" s="5"/>
      <c r="OQP7" s="5"/>
      <c r="OQQ7" s="5"/>
      <c r="OQR7" s="5"/>
      <c r="OQS7" s="5"/>
      <c r="OQT7" s="5"/>
      <c r="OQU7" s="5"/>
      <c r="OQV7" s="5"/>
      <c r="OQW7" s="5"/>
      <c r="OQX7" s="5"/>
      <c r="OQY7" s="5"/>
      <c r="OQZ7" s="5"/>
      <c r="ORA7" s="5"/>
      <c r="ORB7" s="5"/>
      <c r="ORC7" s="5"/>
      <c r="ORD7" s="5"/>
      <c r="ORE7" s="5"/>
      <c r="ORF7" s="5"/>
      <c r="ORG7" s="5"/>
      <c r="ORH7" s="5"/>
      <c r="ORI7" s="5"/>
      <c r="ORJ7" s="5"/>
      <c r="ORK7" s="5"/>
      <c r="ORL7" s="5"/>
      <c r="ORM7" s="5"/>
      <c r="ORN7" s="5"/>
      <c r="ORO7" s="5"/>
      <c r="ORP7" s="5"/>
      <c r="ORQ7" s="5"/>
      <c r="ORR7" s="5"/>
      <c r="ORS7" s="5"/>
      <c r="ORT7" s="5"/>
      <c r="ORU7" s="5"/>
      <c r="ORV7" s="5"/>
      <c r="ORW7" s="5"/>
      <c r="ORX7" s="5"/>
      <c r="ORY7" s="5"/>
      <c r="ORZ7" s="5"/>
      <c r="OSA7" s="5"/>
      <c r="OSB7" s="5"/>
      <c r="OSC7" s="5"/>
      <c r="OSD7" s="5"/>
      <c r="OSE7" s="5"/>
      <c r="OSF7" s="5"/>
      <c r="OSG7" s="5"/>
      <c r="OSH7" s="5"/>
      <c r="OSI7" s="5"/>
      <c r="OSJ7" s="5"/>
      <c r="OSK7" s="5"/>
      <c r="OSL7" s="5"/>
      <c r="OSM7" s="5"/>
      <c r="OSN7" s="5"/>
      <c r="OSO7" s="5"/>
      <c r="OSP7" s="5"/>
      <c r="OSQ7" s="5"/>
      <c r="OSR7" s="5"/>
      <c r="OSS7" s="5"/>
      <c r="OST7" s="5"/>
      <c r="OSU7" s="5"/>
      <c r="OSV7" s="5"/>
      <c r="OSW7" s="5"/>
      <c r="OSX7" s="5"/>
      <c r="OSY7" s="5"/>
      <c r="OSZ7" s="5"/>
      <c r="OTA7" s="5"/>
      <c r="OTB7" s="5"/>
      <c r="OTC7" s="5"/>
      <c r="OTD7" s="5"/>
      <c r="OTE7" s="5"/>
      <c r="OTF7" s="5"/>
      <c r="OTG7" s="5"/>
      <c r="OTH7" s="5"/>
      <c r="OTI7" s="5"/>
      <c r="OTJ7" s="5"/>
      <c r="OTK7" s="5"/>
      <c r="OTL7" s="5"/>
      <c r="OTM7" s="5"/>
      <c r="OTN7" s="5"/>
      <c r="OTO7" s="5"/>
      <c r="OTP7" s="5"/>
      <c r="OTQ7" s="5"/>
      <c r="OTR7" s="5"/>
      <c r="OTS7" s="5"/>
      <c r="OTT7" s="5"/>
      <c r="OTU7" s="5"/>
      <c r="OTV7" s="5"/>
      <c r="OTW7" s="5"/>
      <c r="OTX7" s="5"/>
      <c r="OTY7" s="5"/>
      <c r="OTZ7" s="5"/>
      <c r="OUA7" s="5"/>
      <c r="OUB7" s="5"/>
      <c r="OUC7" s="5"/>
      <c r="OUD7" s="5"/>
      <c r="OUE7" s="5"/>
      <c r="OUF7" s="5"/>
      <c r="OUG7" s="5"/>
      <c r="OUH7" s="5"/>
      <c r="OUI7" s="5"/>
      <c r="OUJ7" s="5"/>
      <c r="OUK7" s="5"/>
      <c r="OUL7" s="5"/>
      <c r="OUM7" s="5"/>
      <c r="OUN7" s="5"/>
      <c r="OUO7" s="5"/>
      <c r="OUP7" s="5"/>
      <c r="OUQ7" s="5"/>
      <c r="OUR7" s="5"/>
      <c r="OUS7" s="5"/>
      <c r="OUT7" s="5"/>
      <c r="OUU7" s="5"/>
      <c r="OUV7" s="5"/>
      <c r="OUW7" s="5"/>
      <c r="OUX7" s="5"/>
      <c r="OUY7" s="5"/>
      <c r="OUZ7" s="5"/>
      <c r="OVA7" s="5"/>
      <c r="OVB7" s="5"/>
      <c r="OVC7" s="5"/>
      <c r="OVD7" s="5"/>
      <c r="OVE7" s="5"/>
      <c r="OVF7" s="5"/>
      <c r="OVG7" s="5"/>
      <c r="OVH7" s="5"/>
      <c r="OVI7" s="5"/>
      <c r="OVJ7" s="5"/>
      <c r="OVK7" s="5"/>
      <c r="OVL7" s="5"/>
      <c r="OVM7" s="5"/>
      <c r="OVN7" s="5"/>
      <c r="OVO7" s="5"/>
      <c r="OVP7" s="5"/>
      <c r="OVQ7" s="5"/>
      <c r="OVR7" s="5"/>
      <c r="OVS7" s="5"/>
      <c r="OVT7" s="5"/>
      <c r="OVU7" s="5"/>
      <c r="OVV7" s="5"/>
      <c r="OVW7" s="5"/>
      <c r="OVX7" s="5"/>
      <c r="OVY7" s="5"/>
      <c r="OVZ7" s="5"/>
      <c r="OWA7" s="5"/>
      <c r="OWB7" s="5"/>
      <c r="OWC7" s="5"/>
      <c r="OWD7" s="5"/>
      <c r="OWE7" s="5"/>
      <c r="OWF7" s="5"/>
      <c r="OWG7" s="5"/>
      <c r="OWH7" s="5"/>
      <c r="OWI7" s="5"/>
      <c r="OWJ7" s="5"/>
      <c r="OWK7" s="5"/>
      <c r="OWL7" s="5"/>
      <c r="OWM7" s="5"/>
      <c r="OWN7" s="5"/>
      <c r="OWO7" s="5"/>
      <c r="OWP7" s="5"/>
      <c r="OWQ7" s="5"/>
      <c r="OWR7" s="5"/>
      <c r="OWS7" s="5"/>
      <c r="OWT7" s="5"/>
      <c r="OWU7" s="5"/>
      <c r="OWV7" s="5"/>
      <c r="OWW7" s="5"/>
      <c r="OWX7" s="5"/>
      <c r="OWY7" s="5"/>
      <c r="OWZ7" s="5"/>
      <c r="OXA7" s="5"/>
      <c r="OXB7" s="5"/>
      <c r="OXC7" s="5"/>
      <c r="OXD7" s="5"/>
      <c r="OXE7" s="5"/>
      <c r="OXF7" s="5"/>
      <c r="OXG7" s="5"/>
      <c r="OXH7" s="5"/>
      <c r="OXI7" s="5"/>
      <c r="OXJ7" s="5"/>
      <c r="OXK7" s="5"/>
      <c r="OXL7" s="5"/>
      <c r="OXM7" s="5"/>
      <c r="OXN7" s="5"/>
      <c r="OXO7" s="5"/>
      <c r="OXP7" s="5"/>
      <c r="OXQ7" s="5"/>
      <c r="OXR7" s="5"/>
      <c r="OXS7" s="5"/>
      <c r="OXT7" s="5"/>
      <c r="OXU7" s="5"/>
      <c r="OXV7" s="5"/>
      <c r="OXW7" s="5"/>
      <c r="OXX7" s="5"/>
      <c r="OXY7" s="5"/>
      <c r="OXZ7" s="5"/>
      <c r="OYA7" s="5"/>
      <c r="OYB7" s="5"/>
      <c r="OYC7" s="5"/>
      <c r="OYD7" s="5"/>
      <c r="OYE7" s="5"/>
      <c r="OYF7" s="5"/>
      <c r="OYG7" s="5"/>
      <c r="OYH7" s="5"/>
      <c r="OYI7" s="5"/>
      <c r="OYJ7" s="5"/>
      <c r="OYK7" s="5"/>
      <c r="OYL7" s="5"/>
      <c r="OYM7" s="5"/>
      <c r="OYN7" s="5"/>
      <c r="OYO7" s="5"/>
      <c r="OYP7" s="5"/>
      <c r="OYQ7" s="5"/>
      <c r="OYR7" s="5"/>
      <c r="OYS7" s="5"/>
      <c r="OYT7" s="5"/>
      <c r="OYU7" s="5"/>
      <c r="OYV7" s="5"/>
      <c r="OYW7" s="5"/>
      <c r="OYX7" s="5"/>
      <c r="OYY7" s="5"/>
      <c r="OYZ7" s="5"/>
      <c r="OZA7" s="5"/>
      <c r="OZB7" s="5"/>
      <c r="OZC7" s="5"/>
      <c r="OZD7" s="5"/>
      <c r="OZE7" s="5"/>
      <c r="OZF7" s="5"/>
      <c r="OZG7" s="5"/>
      <c r="OZH7" s="5"/>
      <c r="OZI7" s="5"/>
      <c r="OZJ7" s="5"/>
      <c r="OZK7" s="5"/>
      <c r="OZL7" s="5"/>
      <c r="OZM7" s="5"/>
      <c r="OZN7" s="5"/>
      <c r="OZO7" s="5"/>
      <c r="OZP7" s="5"/>
      <c r="OZQ7" s="5"/>
      <c r="OZR7" s="5"/>
      <c r="OZS7" s="5"/>
      <c r="OZT7" s="5"/>
      <c r="OZU7" s="5"/>
      <c r="OZV7" s="5"/>
      <c r="OZW7" s="5"/>
      <c r="OZX7" s="5"/>
      <c r="OZY7" s="5"/>
      <c r="OZZ7" s="5"/>
      <c r="PAA7" s="5"/>
      <c r="PAB7" s="5"/>
      <c r="PAC7" s="5"/>
      <c r="PAD7" s="5"/>
      <c r="PAE7" s="5"/>
      <c r="PAF7" s="5"/>
      <c r="PAG7" s="5"/>
      <c r="PAH7" s="5"/>
      <c r="PAI7" s="5"/>
      <c r="PAJ7" s="5"/>
      <c r="PAK7" s="5"/>
      <c r="PAL7" s="5"/>
      <c r="PAM7" s="5"/>
      <c r="PAN7" s="5"/>
      <c r="PAO7" s="5"/>
      <c r="PAP7" s="5"/>
      <c r="PAQ7" s="5"/>
      <c r="PAR7" s="5"/>
      <c r="PAS7" s="5"/>
      <c r="PAT7" s="5"/>
      <c r="PAU7" s="5"/>
      <c r="PAV7" s="5"/>
      <c r="PAW7" s="5"/>
      <c r="PAX7" s="5"/>
      <c r="PAY7" s="5"/>
      <c r="PAZ7" s="5"/>
      <c r="PBA7" s="5"/>
      <c r="PBB7" s="5"/>
      <c r="PBC7" s="5"/>
      <c r="PBD7" s="5"/>
      <c r="PBE7" s="5"/>
      <c r="PBF7" s="5"/>
      <c r="PBG7" s="5"/>
      <c r="PBH7" s="5"/>
      <c r="PBI7" s="5"/>
      <c r="PBJ7" s="5"/>
      <c r="PBK7" s="5"/>
      <c r="PBL7" s="5"/>
      <c r="PBM7" s="5"/>
      <c r="PBN7" s="5"/>
      <c r="PBO7" s="5"/>
      <c r="PBP7" s="5"/>
      <c r="PBQ7" s="5"/>
      <c r="PBR7" s="5"/>
      <c r="PBS7" s="5"/>
      <c r="PBT7" s="5"/>
      <c r="PBU7" s="5"/>
      <c r="PBV7" s="5"/>
      <c r="PBW7" s="5"/>
      <c r="PBX7" s="5"/>
      <c r="PBY7" s="5"/>
      <c r="PBZ7" s="5"/>
      <c r="PCA7" s="5"/>
      <c r="PCB7" s="5"/>
      <c r="PCC7" s="5"/>
      <c r="PCD7" s="5"/>
      <c r="PCE7" s="5"/>
      <c r="PCF7" s="5"/>
      <c r="PCG7" s="5"/>
      <c r="PCH7" s="5"/>
      <c r="PCI7" s="5"/>
      <c r="PCJ7" s="5"/>
      <c r="PCK7" s="5"/>
      <c r="PCL7" s="5"/>
      <c r="PCM7" s="5"/>
      <c r="PCN7" s="5"/>
      <c r="PCO7" s="5"/>
      <c r="PCP7" s="5"/>
      <c r="PCQ7" s="5"/>
      <c r="PCR7" s="5"/>
      <c r="PCS7" s="5"/>
      <c r="PCT7" s="5"/>
      <c r="PCU7" s="5"/>
      <c r="PCV7" s="5"/>
      <c r="PCW7" s="5"/>
      <c r="PCX7" s="5"/>
      <c r="PCY7" s="5"/>
      <c r="PCZ7" s="5"/>
      <c r="PDA7" s="5"/>
      <c r="PDB7" s="5"/>
      <c r="PDC7" s="5"/>
      <c r="PDD7" s="5"/>
      <c r="PDE7" s="5"/>
      <c r="PDF7" s="5"/>
      <c r="PDG7" s="5"/>
      <c r="PDH7" s="5"/>
      <c r="PDI7" s="5"/>
      <c r="PDJ7" s="5"/>
      <c r="PDK7" s="5"/>
      <c r="PDL7" s="5"/>
      <c r="PDM7" s="5"/>
      <c r="PDN7" s="5"/>
      <c r="PDO7" s="5"/>
      <c r="PDP7" s="5"/>
      <c r="PDQ7" s="5"/>
      <c r="PDR7" s="5"/>
      <c r="PDS7" s="5"/>
      <c r="PDT7" s="5"/>
      <c r="PDU7" s="5"/>
      <c r="PDV7" s="5"/>
      <c r="PDW7" s="5"/>
      <c r="PDX7" s="5"/>
      <c r="PDY7" s="5"/>
      <c r="PDZ7" s="5"/>
      <c r="PEA7" s="5"/>
      <c r="PEB7" s="5"/>
      <c r="PEC7" s="5"/>
      <c r="PED7" s="5"/>
      <c r="PEE7" s="5"/>
      <c r="PEF7" s="5"/>
      <c r="PEG7" s="5"/>
      <c r="PEH7" s="5"/>
      <c r="PEI7" s="5"/>
      <c r="PEJ7" s="5"/>
      <c r="PEK7" s="5"/>
      <c r="PEL7" s="5"/>
      <c r="PEM7" s="5"/>
      <c r="PEN7" s="5"/>
      <c r="PEO7" s="5"/>
      <c r="PEP7" s="5"/>
      <c r="PEQ7" s="5"/>
      <c r="PER7" s="5"/>
      <c r="PES7" s="5"/>
      <c r="PET7" s="5"/>
      <c r="PEU7" s="5"/>
      <c r="PEV7" s="5"/>
      <c r="PEW7" s="5"/>
      <c r="PEX7" s="5"/>
      <c r="PEY7" s="5"/>
      <c r="PEZ7" s="5"/>
      <c r="PFA7" s="5"/>
      <c r="PFB7" s="5"/>
      <c r="PFC7" s="5"/>
      <c r="PFD7" s="5"/>
      <c r="PFE7" s="5"/>
      <c r="PFF7" s="5"/>
      <c r="PFG7" s="5"/>
      <c r="PFH7" s="5"/>
      <c r="PFI7" s="5"/>
      <c r="PFJ7" s="5"/>
      <c r="PFK7" s="5"/>
      <c r="PFL7" s="5"/>
      <c r="PFM7" s="5"/>
      <c r="PFN7" s="5"/>
      <c r="PFO7" s="5"/>
      <c r="PFP7" s="5"/>
      <c r="PFQ7" s="5"/>
      <c r="PFR7" s="5"/>
      <c r="PFS7" s="5"/>
      <c r="PFT7" s="5"/>
      <c r="PFU7" s="5"/>
      <c r="PFV7" s="5"/>
      <c r="PFW7" s="5"/>
      <c r="PFX7" s="5"/>
      <c r="PFY7" s="5"/>
      <c r="PFZ7" s="5"/>
      <c r="PGA7" s="5"/>
      <c r="PGB7" s="5"/>
      <c r="PGC7" s="5"/>
      <c r="PGD7" s="5"/>
      <c r="PGE7" s="5"/>
      <c r="PGF7" s="5"/>
      <c r="PGG7" s="5"/>
      <c r="PGH7" s="5"/>
      <c r="PGI7" s="5"/>
      <c r="PGJ7" s="5"/>
      <c r="PGK7" s="5"/>
      <c r="PGL7" s="5"/>
      <c r="PGM7" s="5"/>
      <c r="PGN7" s="5"/>
      <c r="PGO7" s="5"/>
      <c r="PGP7" s="5"/>
      <c r="PGQ7" s="5"/>
      <c r="PGR7" s="5"/>
      <c r="PGS7" s="5"/>
      <c r="PGT7" s="5"/>
      <c r="PGU7" s="5"/>
      <c r="PGV7" s="5"/>
      <c r="PGW7" s="5"/>
      <c r="PGX7" s="5"/>
      <c r="PGY7" s="5"/>
      <c r="PGZ7" s="5"/>
      <c r="PHA7" s="5"/>
      <c r="PHB7" s="5"/>
      <c r="PHC7" s="5"/>
      <c r="PHD7" s="5"/>
      <c r="PHE7" s="5"/>
      <c r="PHF7" s="5"/>
      <c r="PHG7" s="5"/>
      <c r="PHH7" s="5"/>
      <c r="PHI7" s="5"/>
      <c r="PHJ7" s="5"/>
      <c r="PHK7" s="5"/>
      <c r="PHL7" s="5"/>
      <c r="PHM7" s="5"/>
      <c r="PHN7" s="5"/>
      <c r="PHO7" s="5"/>
      <c r="PHP7" s="5"/>
      <c r="PHQ7" s="5"/>
      <c r="PHR7" s="5"/>
      <c r="PHS7" s="5"/>
      <c r="PHT7" s="5"/>
      <c r="PHU7" s="5"/>
      <c r="PHV7" s="5"/>
      <c r="PHW7" s="5"/>
      <c r="PHX7" s="5"/>
      <c r="PHY7" s="5"/>
      <c r="PHZ7" s="5"/>
      <c r="PIA7" s="5"/>
      <c r="PIB7" s="5"/>
      <c r="PIC7" s="5"/>
      <c r="PID7" s="5"/>
      <c r="PIE7" s="5"/>
      <c r="PIF7" s="5"/>
      <c r="PIG7" s="5"/>
      <c r="PIH7" s="5"/>
      <c r="PII7" s="5"/>
      <c r="PIJ7" s="5"/>
      <c r="PIK7" s="5"/>
      <c r="PIL7" s="5"/>
      <c r="PIM7" s="5"/>
      <c r="PIN7" s="5"/>
      <c r="PIO7" s="5"/>
      <c r="PIP7" s="5"/>
      <c r="PIQ7" s="5"/>
      <c r="PIR7" s="5"/>
      <c r="PIS7" s="5"/>
      <c r="PIT7" s="5"/>
      <c r="PIU7" s="5"/>
      <c r="PIV7" s="5"/>
      <c r="PIW7" s="5"/>
      <c r="PIX7" s="5"/>
      <c r="PIY7" s="5"/>
      <c r="PIZ7" s="5"/>
      <c r="PJA7" s="5"/>
      <c r="PJB7" s="5"/>
      <c r="PJC7" s="5"/>
      <c r="PJD7" s="5"/>
      <c r="PJE7" s="5"/>
      <c r="PJF7" s="5"/>
      <c r="PJG7" s="5"/>
      <c r="PJH7" s="5"/>
      <c r="PJI7" s="5"/>
      <c r="PJJ7" s="5"/>
      <c r="PJK7" s="5"/>
      <c r="PJL7" s="5"/>
      <c r="PJM7" s="5"/>
      <c r="PJN7" s="5"/>
      <c r="PJO7" s="5"/>
      <c r="PJP7" s="5"/>
      <c r="PJQ7" s="5"/>
      <c r="PJR7" s="5"/>
      <c r="PJS7" s="5"/>
      <c r="PJT7" s="5"/>
      <c r="PJU7" s="5"/>
      <c r="PJV7" s="5"/>
      <c r="PJW7" s="5"/>
      <c r="PJX7" s="5"/>
      <c r="PJY7" s="5"/>
      <c r="PJZ7" s="5"/>
      <c r="PKA7" s="5"/>
      <c r="PKB7" s="5"/>
      <c r="PKC7" s="5"/>
      <c r="PKD7" s="5"/>
      <c r="PKE7" s="5"/>
      <c r="PKF7" s="5"/>
      <c r="PKG7" s="5"/>
      <c r="PKH7" s="5"/>
      <c r="PKI7" s="5"/>
      <c r="PKJ7" s="5"/>
      <c r="PKK7" s="5"/>
      <c r="PKL7" s="5"/>
      <c r="PKM7" s="5"/>
      <c r="PKN7" s="5"/>
      <c r="PKO7" s="5"/>
      <c r="PKP7" s="5"/>
      <c r="PKQ7" s="5"/>
      <c r="PKR7" s="5"/>
      <c r="PKS7" s="5"/>
      <c r="PKT7" s="5"/>
      <c r="PKU7" s="5"/>
      <c r="PKV7" s="5"/>
      <c r="PKW7" s="5"/>
      <c r="PKX7" s="5"/>
      <c r="PKY7" s="5"/>
      <c r="PKZ7" s="5"/>
      <c r="PLA7" s="5"/>
      <c r="PLB7" s="5"/>
      <c r="PLC7" s="5"/>
      <c r="PLD7" s="5"/>
      <c r="PLE7" s="5"/>
      <c r="PLF7" s="5"/>
      <c r="PLG7" s="5"/>
      <c r="PLH7" s="5"/>
      <c r="PLI7" s="5"/>
      <c r="PLJ7" s="5"/>
      <c r="PLK7" s="5"/>
      <c r="PLL7" s="5"/>
      <c r="PLM7" s="5"/>
      <c r="PLN7" s="5"/>
      <c r="PLO7" s="5"/>
      <c r="PLP7" s="5"/>
      <c r="PLQ7" s="5"/>
      <c r="PLR7" s="5"/>
      <c r="PLS7" s="5"/>
      <c r="PLT7" s="5"/>
      <c r="PLU7" s="5"/>
      <c r="PLV7" s="5"/>
      <c r="PLW7" s="5"/>
      <c r="PLX7" s="5"/>
      <c r="PLY7" s="5"/>
      <c r="PLZ7" s="5"/>
      <c r="PMA7" s="5"/>
      <c r="PMB7" s="5"/>
      <c r="PMC7" s="5"/>
      <c r="PMD7" s="5"/>
      <c r="PME7" s="5"/>
      <c r="PMF7" s="5"/>
      <c r="PMG7" s="5"/>
      <c r="PMH7" s="5"/>
      <c r="PMI7" s="5"/>
      <c r="PMJ7" s="5"/>
      <c r="PMK7" s="5"/>
      <c r="PML7" s="5"/>
      <c r="PMM7" s="5"/>
      <c r="PMN7" s="5"/>
      <c r="PMO7" s="5"/>
      <c r="PMP7" s="5"/>
      <c r="PMQ7" s="5"/>
      <c r="PMR7" s="5"/>
      <c r="PMS7" s="5"/>
      <c r="PMT7" s="5"/>
      <c r="PMU7" s="5"/>
      <c r="PMV7" s="5"/>
      <c r="PMW7" s="5"/>
      <c r="PMX7" s="5"/>
      <c r="PMY7" s="5"/>
      <c r="PMZ7" s="5"/>
      <c r="PNA7" s="5"/>
      <c r="PNB7" s="5"/>
      <c r="PNC7" s="5"/>
      <c r="PND7" s="5"/>
      <c r="PNE7" s="5"/>
      <c r="PNF7" s="5"/>
      <c r="PNG7" s="5"/>
      <c r="PNH7" s="5"/>
      <c r="PNI7" s="5"/>
      <c r="PNJ7" s="5"/>
      <c r="PNK7" s="5"/>
      <c r="PNL7" s="5"/>
      <c r="PNM7" s="5"/>
      <c r="PNN7" s="5"/>
      <c r="PNO7" s="5"/>
      <c r="PNP7" s="5"/>
      <c r="PNQ7" s="5"/>
      <c r="PNR7" s="5"/>
      <c r="PNS7" s="5"/>
      <c r="PNT7" s="5"/>
      <c r="PNU7" s="5"/>
      <c r="PNV7" s="5"/>
      <c r="PNW7" s="5"/>
      <c r="PNX7" s="5"/>
      <c r="PNY7" s="5"/>
      <c r="PNZ7" s="5"/>
      <c r="POA7" s="5"/>
      <c r="POB7" s="5"/>
      <c r="POC7" s="5"/>
      <c r="POD7" s="5"/>
      <c r="POE7" s="5"/>
      <c r="POF7" s="5"/>
      <c r="POG7" s="5"/>
      <c r="POH7" s="5"/>
      <c r="POI7" s="5"/>
      <c r="POJ7" s="5"/>
      <c r="POK7" s="5"/>
      <c r="POL7" s="5"/>
      <c r="POM7" s="5"/>
      <c r="PON7" s="5"/>
      <c r="POO7" s="5"/>
      <c r="POP7" s="5"/>
      <c r="POQ7" s="5"/>
      <c r="POR7" s="5"/>
      <c r="POS7" s="5"/>
      <c r="POT7" s="5"/>
      <c r="POU7" s="5"/>
      <c r="POV7" s="5"/>
      <c r="POW7" s="5"/>
      <c r="POX7" s="5"/>
      <c r="POY7" s="5"/>
      <c r="POZ7" s="5"/>
      <c r="PPA7" s="5"/>
      <c r="PPB7" s="5"/>
      <c r="PPC7" s="5"/>
      <c r="PPD7" s="5"/>
      <c r="PPE7" s="5"/>
      <c r="PPF7" s="5"/>
      <c r="PPG7" s="5"/>
      <c r="PPH7" s="5"/>
      <c r="PPI7" s="5"/>
      <c r="PPJ7" s="5"/>
      <c r="PPK7" s="5"/>
      <c r="PPL7" s="5"/>
      <c r="PPM7" s="5"/>
      <c r="PPN7" s="5"/>
      <c r="PPO7" s="5"/>
      <c r="PPP7" s="5"/>
      <c r="PPQ7" s="5"/>
      <c r="PPR7" s="5"/>
      <c r="PPS7" s="5"/>
      <c r="PPT7" s="5"/>
      <c r="PPU7" s="5"/>
      <c r="PPV7" s="5"/>
      <c r="PPW7" s="5"/>
      <c r="PPX7" s="5"/>
      <c r="PPY7" s="5"/>
      <c r="PPZ7" s="5"/>
      <c r="PQA7" s="5"/>
      <c r="PQB7" s="5"/>
      <c r="PQC7" s="5"/>
      <c r="PQD7" s="5"/>
      <c r="PQE7" s="5"/>
      <c r="PQF7" s="5"/>
      <c r="PQG7" s="5"/>
      <c r="PQH7" s="5"/>
      <c r="PQI7" s="5"/>
      <c r="PQJ7" s="5"/>
      <c r="PQK7" s="5"/>
      <c r="PQL7" s="5"/>
      <c r="PQM7" s="5"/>
      <c r="PQN7" s="5"/>
      <c r="PQO7" s="5"/>
      <c r="PQP7" s="5"/>
      <c r="PQQ7" s="5"/>
      <c r="PQR7" s="5"/>
      <c r="PQS7" s="5"/>
      <c r="PQT7" s="5"/>
      <c r="PQU7" s="5"/>
      <c r="PQV7" s="5"/>
      <c r="PQW7" s="5"/>
      <c r="PQX7" s="5"/>
      <c r="PQY7" s="5"/>
      <c r="PQZ7" s="5"/>
      <c r="PRA7" s="5"/>
      <c r="PRB7" s="5"/>
      <c r="PRC7" s="5"/>
      <c r="PRD7" s="5"/>
      <c r="PRE7" s="5"/>
      <c r="PRF7" s="5"/>
      <c r="PRG7" s="5"/>
      <c r="PRH7" s="5"/>
      <c r="PRI7" s="5"/>
      <c r="PRJ7" s="5"/>
      <c r="PRK7" s="5"/>
      <c r="PRL7" s="5"/>
      <c r="PRM7" s="5"/>
      <c r="PRN7" s="5"/>
      <c r="PRO7" s="5"/>
      <c r="PRP7" s="5"/>
      <c r="PRQ7" s="5"/>
      <c r="PRR7" s="5"/>
      <c r="PRS7" s="5"/>
      <c r="PRT7" s="5"/>
      <c r="PRU7" s="5"/>
      <c r="PRV7" s="5"/>
      <c r="PRW7" s="5"/>
      <c r="PRX7" s="5"/>
      <c r="PRY7" s="5"/>
      <c r="PRZ7" s="5"/>
      <c r="PSA7" s="5"/>
      <c r="PSB7" s="5"/>
      <c r="PSC7" s="5"/>
      <c r="PSD7" s="5"/>
      <c r="PSE7" s="5"/>
      <c r="PSF7" s="5"/>
      <c r="PSG7" s="5"/>
      <c r="PSH7" s="5"/>
      <c r="PSI7" s="5"/>
      <c r="PSJ7" s="5"/>
      <c r="PSK7" s="5"/>
      <c r="PSL7" s="5"/>
      <c r="PSM7" s="5"/>
      <c r="PSN7" s="5"/>
      <c r="PSO7" s="5"/>
      <c r="PSP7" s="5"/>
      <c r="PSQ7" s="5"/>
      <c r="PSR7" s="5"/>
      <c r="PSS7" s="5"/>
      <c r="PST7" s="5"/>
      <c r="PSU7" s="5"/>
      <c r="PSV7" s="5"/>
      <c r="PSW7" s="5"/>
      <c r="PSX7" s="5"/>
      <c r="PSY7" s="5"/>
      <c r="PSZ7" s="5"/>
      <c r="PTA7" s="5"/>
      <c r="PTB7" s="5"/>
      <c r="PTC7" s="5"/>
      <c r="PTD7" s="5"/>
      <c r="PTE7" s="5"/>
      <c r="PTF7" s="5"/>
      <c r="PTG7" s="5"/>
      <c r="PTH7" s="5"/>
      <c r="PTI7" s="5"/>
      <c r="PTJ7" s="5"/>
      <c r="PTK7" s="5"/>
      <c r="PTL7" s="5"/>
      <c r="PTM7" s="5"/>
      <c r="PTN7" s="5"/>
      <c r="PTO7" s="5"/>
      <c r="PTP7" s="5"/>
      <c r="PTQ7" s="5"/>
      <c r="PTR7" s="5"/>
      <c r="PTS7" s="5"/>
      <c r="PTT7" s="5"/>
      <c r="PTU7" s="5"/>
      <c r="PTV7" s="5"/>
      <c r="PTW7" s="5"/>
      <c r="PTX7" s="5"/>
      <c r="PTY7" s="5"/>
      <c r="PTZ7" s="5"/>
      <c r="PUA7" s="5"/>
      <c r="PUB7" s="5"/>
      <c r="PUC7" s="5"/>
      <c r="PUD7" s="5"/>
      <c r="PUE7" s="5"/>
      <c r="PUF7" s="5"/>
      <c r="PUG7" s="5"/>
      <c r="PUH7" s="5"/>
      <c r="PUI7" s="5"/>
      <c r="PUJ7" s="5"/>
      <c r="PUK7" s="5"/>
      <c r="PUL7" s="5"/>
      <c r="PUM7" s="5"/>
      <c r="PUN7" s="5"/>
      <c r="PUO7" s="5"/>
      <c r="PUP7" s="5"/>
      <c r="PUQ7" s="5"/>
      <c r="PUR7" s="5"/>
      <c r="PUS7" s="5"/>
      <c r="PUT7" s="5"/>
      <c r="PUU7" s="5"/>
      <c r="PUV7" s="5"/>
      <c r="PUW7" s="5"/>
      <c r="PUX7" s="5"/>
      <c r="PUY7" s="5"/>
      <c r="PUZ7" s="5"/>
      <c r="PVA7" s="5"/>
      <c r="PVB7" s="5"/>
      <c r="PVC7" s="5"/>
      <c r="PVD7" s="5"/>
      <c r="PVE7" s="5"/>
      <c r="PVF7" s="5"/>
      <c r="PVG7" s="5"/>
      <c r="PVH7" s="5"/>
      <c r="PVI7" s="5"/>
      <c r="PVJ7" s="5"/>
      <c r="PVK7" s="5"/>
      <c r="PVL7" s="5"/>
      <c r="PVM7" s="5"/>
      <c r="PVN7" s="5"/>
      <c r="PVO7" s="5"/>
      <c r="PVP7" s="5"/>
      <c r="PVQ7" s="5"/>
      <c r="PVR7" s="5"/>
      <c r="PVS7" s="5"/>
      <c r="PVT7" s="5"/>
      <c r="PVU7" s="5"/>
      <c r="PVV7" s="5"/>
      <c r="PVW7" s="5"/>
      <c r="PVX7" s="5"/>
      <c r="PVY7" s="5"/>
      <c r="PVZ7" s="5"/>
      <c r="PWA7" s="5"/>
      <c r="PWB7" s="5"/>
      <c r="PWC7" s="5"/>
      <c r="PWD7" s="5"/>
      <c r="PWE7" s="5"/>
      <c r="PWF7" s="5"/>
      <c r="PWG7" s="5"/>
      <c r="PWH7" s="5"/>
      <c r="PWI7" s="5"/>
      <c r="PWJ7" s="5"/>
      <c r="PWK7" s="5"/>
      <c r="PWL7" s="5"/>
      <c r="PWM7" s="5"/>
      <c r="PWN7" s="5"/>
      <c r="PWO7" s="5"/>
      <c r="PWP7" s="5"/>
      <c r="PWQ7" s="5"/>
      <c r="PWR7" s="5"/>
      <c r="PWS7" s="5"/>
      <c r="PWT7" s="5"/>
      <c r="PWU7" s="5"/>
      <c r="PWV7" s="5"/>
      <c r="PWW7" s="5"/>
      <c r="PWX7" s="5"/>
      <c r="PWY7" s="5"/>
      <c r="PWZ7" s="5"/>
      <c r="PXA7" s="5"/>
      <c r="PXB7" s="5"/>
      <c r="PXC7" s="5"/>
      <c r="PXD7" s="5"/>
      <c r="PXE7" s="5"/>
      <c r="PXF7" s="5"/>
      <c r="PXG7" s="5"/>
      <c r="PXH7" s="5"/>
      <c r="PXI7" s="5"/>
      <c r="PXJ7" s="5"/>
      <c r="PXK7" s="5"/>
      <c r="PXL7" s="5"/>
      <c r="PXM7" s="5"/>
      <c r="PXN7" s="5"/>
      <c r="PXO7" s="5"/>
      <c r="PXP7" s="5"/>
      <c r="PXQ7" s="5"/>
      <c r="PXR7" s="5"/>
      <c r="PXS7" s="5"/>
      <c r="PXT7" s="5"/>
      <c r="PXU7" s="5"/>
      <c r="PXV7" s="5"/>
      <c r="PXW7" s="5"/>
      <c r="PXX7" s="5"/>
      <c r="PXY7" s="5"/>
      <c r="PXZ7" s="5"/>
      <c r="PYA7" s="5"/>
      <c r="PYB7" s="5"/>
      <c r="PYC7" s="5"/>
      <c r="PYD7" s="5"/>
      <c r="PYE7" s="5"/>
      <c r="PYF7" s="5"/>
      <c r="PYG7" s="5"/>
      <c r="PYH7" s="5"/>
      <c r="PYI7" s="5"/>
      <c r="PYJ7" s="5"/>
      <c r="PYK7" s="5"/>
      <c r="PYL7" s="5"/>
      <c r="PYM7" s="5"/>
      <c r="PYN7" s="5"/>
      <c r="PYO7" s="5"/>
      <c r="PYP7" s="5"/>
      <c r="PYQ7" s="5"/>
      <c r="PYR7" s="5"/>
      <c r="PYS7" s="5"/>
      <c r="PYT7" s="5"/>
      <c r="PYU7" s="5"/>
      <c r="PYV7" s="5"/>
      <c r="PYW7" s="5"/>
      <c r="PYX7" s="5"/>
      <c r="PYY7" s="5"/>
      <c r="PYZ7" s="5"/>
      <c r="PZA7" s="5"/>
      <c r="PZB7" s="5"/>
      <c r="PZC7" s="5"/>
      <c r="PZD7" s="5"/>
      <c r="PZE7" s="5"/>
      <c r="PZF7" s="5"/>
      <c r="PZG7" s="5"/>
      <c r="PZH7" s="5"/>
      <c r="PZI7" s="5"/>
      <c r="PZJ7" s="5"/>
      <c r="PZK7" s="5"/>
      <c r="PZL7" s="5"/>
      <c r="PZM7" s="5"/>
      <c r="PZN7" s="5"/>
      <c r="PZO7" s="5"/>
      <c r="PZP7" s="5"/>
      <c r="PZQ7" s="5"/>
      <c r="PZR7" s="5"/>
      <c r="PZS7" s="5"/>
      <c r="PZT7" s="5"/>
      <c r="PZU7" s="5"/>
      <c r="PZV7" s="5"/>
      <c r="PZW7" s="5"/>
      <c r="PZX7" s="5"/>
      <c r="PZY7" s="5"/>
      <c r="PZZ7" s="5"/>
      <c r="QAA7" s="5"/>
      <c r="QAB7" s="5"/>
      <c r="QAC7" s="5"/>
      <c r="QAD7" s="5"/>
      <c r="QAE7" s="5"/>
      <c r="QAF7" s="5"/>
      <c r="QAG7" s="5"/>
      <c r="QAH7" s="5"/>
      <c r="QAI7" s="5"/>
      <c r="QAJ7" s="5"/>
      <c r="QAK7" s="5"/>
      <c r="QAL7" s="5"/>
      <c r="QAM7" s="5"/>
      <c r="QAN7" s="5"/>
      <c r="QAO7" s="5"/>
      <c r="QAP7" s="5"/>
      <c r="QAQ7" s="5"/>
      <c r="QAR7" s="5"/>
      <c r="QAS7" s="5"/>
      <c r="QAT7" s="5"/>
      <c r="QAU7" s="5"/>
      <c r="QAV7" s="5"/>
      <c r="QAW7" s="5"/>
      <c r="QAX7" s="5"/>
      <c r="QAY7" s="5"/>
      <c r="QAZ7" s="5"/>
      <c r="QBA7" s="5"/>
      <c r="QBB7" s="5"/>
      <c r="QBC7" s="5"/>
      <c r="QBD7" s="5"/>
      <c r="QBE7" s="5"/>
      <c r="QBF7" s="5"/>
      <c r="QBG7" s="5"/>
      <c r="QBH7" s="5"/>
      <c r="QBI7" s="5"/>
      <c r="QBJ7" s="5"/>
      <c r="QBK7" s="5"/>
      <c r="QBL7" s="5"/>
      <c r="QBM7" s="5"/>
      <c r="QBN7" s="5"/>
      <c r="QBO7" s="5"/>
      <c r="QBP7" s="5"/>
      <c r="QBQ7" s="5"/>
      <c r="QBR7" s="5"/>
      <c r="QBS7" s="5"/>
      <c r="QBT7" s="5"/>
      <c r="QBU7" s="5"/>
      <c r="QBV7" s="5"/>
      <c r="QBW7" s="5"/>
      <c r="QBX7" s="5"/>
      <c r="QBY7" s="5"/>
      <c r="QBZ7" s="5"/>
      <c r="QCA7" s="5"/>
      <c r="QCB7" s="5"/>
      <c r="QCC7" s="5"/>
      <c r="QCD7" s="5"/>
      <c r="QCE7" s="5"/>
      <c r="QCF7" s="5"/>
      <c r="QCG7" s="5"/>
      <c r="QCH7" s="5"/>
      <c r="QCI7" s="5"/>
      <c r="QCJ7" s="5"/>
      <c r="QCK7" s="5"/>
      <c r="QCL7" s="5"/>
      <c r="QCM7" s="5"/>
      <c r="QCN7" s="5"/>
      <c r="QCO7" s="5"/>
      <c r="QCP7" s="5"/>
      <c r="QCQ7" s="5"/>
      <c r="QCR7" s="5"/>
      <c r="QCS7" s="5"/>
      <c r="QCT7" s="5"/>
      <c r="QCU7" s="5"/>
      <c r="QCV7" s="5"/>
      <c r="QCW7" s="5"/>
      <c r="QCX7" s="5"/>
      <c r="QCY7" s="5"/>
      <c r="QCZ7" s="5"/>
      <c r="QDA7" s="5"/>
      <c r="QDB7" s="5"/>
      <c r="QDC7" s="5"/>
      <c r="QDD7" s="5"/>
      <c r="QDE7" s="5"/>
      <c r="QDF7" s="5"/>
      <c r="QDG7" s="5"/>
      <c r="QDH7" s="5"/>
      <c r="QDI7" s="5"/>
      <c r="QDJ7" s="5"/>
      <c r="QDK7" s="5"/>
      <c r="QDL7" s="5"/>
      <c r="QDM7" s="5"/>
      <c r="QDN7" s="5"/>
      <c r="QDO7" s="5"/>
      <c r="QDP7" s="5"/>
      <c r="QDQ7" s="5"/>
      <c r="QDR7" s="5"/>
      <c r="QDS7" s="5"/>
      <c r="QDT7" s="5"/>
      <c r="QDU7" s="5"/>
      <c r="QDV7" s="5"/>
      <c r="QDW7" s="5"/>
      <c r="QDX7" s="5"/>
      <c r="QDY7" s="5"/>
      <c r="QDZ7" s="5"/>
      <c r="QEA7" s="5"/>
      <c r="QEB7" s="5"/>
      <c r="QEC7" s="5"/>
      <c r="QED7" s="5"/>
      <c r="QEE7" s="5"/>
      <c r="QEF7" s="5"/>
      <c r="QEG7" s="5"/>
      <c r="QEH7" s="5"/>
      <c r="QEI7" s="5"/>
      <c r="QEJ7" s="5"/>
      <c r="QEK7" s="5"/>
      <c r="QEL7" s="5"/>
      <c r="QEM7" s="5"/>
      <c r="QEN7" s="5"/>
      <c r="QEO7" s="5"/>
      <c r="QEP7" s="5"/>
      <c r="QEQ7" s="5"/>
      <c r="QER7" s="5"/>
      <c r="QES7" s="5"/>
      <c r="QET7" s="5"/>
      <c r="QEU7" s="5"/>
      <c r="QEV7" s="5"/>
      <c r="QEW7" s="5"/>
      <c r="QEX7" s="5"/>
      <c r="QEY7" s="5"/>
      <c r="QEZ7" s="5"/>
      <c r="QFA7" s="5"/>
      <c r="QFB7" s="5"/>
      <c r="QFC7" s="5"/>
      <c r="QFD7" s="5"/>
      <c r="QFE7" s="5"/>
      <c r="QFF7" s="5"/>
      <c r="QFG7" s="5"/>
      <c r="QFH7" s="5"/>
      <c r="QFI7" s="5"/>
      <c r="QFJ7" s="5"/>
      <c r="QFK7" s="5"/>
      <c r="QFL7" s="5"/>
      <c r="QFM7" s="5"/>
      <c r="QFN7" s="5"/>
      <c r="QFO7" s="5"/>
      <c r="QFP7" s="5"/>
      <c r="QFQ7" s="5"/>
      <c r="QFR7" s="5"/>
      <c r="QFS7" s="5"/>
      <c r="QFT7" s="5"/>
      <c r="QFU7" s="5"/>
      <c r="QFV7" s="5"/>
      <c r="QFW7" s="5"/>
      <c r="QFX7" s="5"/>
      <c r="QFY7" s="5"/>
      <c r="QFZ7" s="5"/>
      <c r="QGA7" s="5"/>
      <c r="QGB7" s="5"/>
      <c r="QGC7" s="5"/>
      <c r="QGD7" s="5"/>
      <c r="QGE7" s="5"/>
      <c r="QGF7" s="5"/>
      <c r="QGG7" s="5"/>
      <c r="QGH7" s="5"/>
      <c r="QGI7" s="5"/>
      <c r="QGJ7" s="5"/>
      <c r="QGK7" s="5"/>
      <c r="QGL7" s="5"/>
      <c r="QGM7" s="5"/>
      <c r="QGN7" s="5"/>
      <c r="QGO7" s="5"/>
      <c r="QGP7" s="5"/>
      <c r="QGQ7" s="5"/>
      <c r="QGR7" s="5"/>
      <c r="QGS7" s="5"/>
      <c r="QGT7" s="5"/>
      <c r="QGU7" s="5"/>
      <c r="QGV7" s="5"/>
      <c r="QGW7" s="5"/>
      <c r="QGX7" s="5"/>
      <c r="QGY7" s="5"/>
      <c r="QGZ7" s="5"/>
      <c r="QHA7" s="5"/>
      <c r="QHB7" s="5"/>
      <c r="QHC7" s="5"/>
      <c r="QHD7" s="5"/>
      <c r="QHE7" s="5"/>
      <c r="QHF7" s="5"/>
      <c r="QHG7" s="5"/>
      <c r="QHH7" s="5"/>
      <c r="QHI7" s="5"/>
      <c r="QHJ7" s="5"/>
      <c r="QHK7" s="5"/>
      <c r="QHL7" s="5"/>
      <c r="QHM7" s="5"/>
      <c r="QHN7" s="5"/>
      <c r="QHO7" s="5"/>
      <c r="QHP7" s="5"/>
      <c r="QHQ7" s="5"/>
      <c r="QHR7" s="5"/>
      <c r="QHS7" s="5"/>
      <c r="QHT7" s="5"/>
      <c r="QHU7" s="5"/>
      <c r="QHV7" s="5"/>
      <c r="QHW7" s="5"/>
      <c r="QHX7" s="5"/>
      <c r="QHY7" s="5"/>
      <c r="QHZ7" s="5"/>
      <c r="QIA7" s="5"/>
      <c r="QIB7" s="5"/>
      <c r="QIC7" s="5"/>
      <c r="QID7" s="5"/>
      <c r="QIE7" s="5"/>
      <c r="QIF7" s="5"/>
      <c r="QIG7" s="5"/>
      <c r="QIH7" s="5"/>
      <c r="QII7" s="5"/>
      <c r="QIJ7" s="5"/>
      <c r="QIK7" s="5"/>
      <c r="QIL7" s="5"/>
      <c r="QIM7" s="5"/>
      <c r="QIN7" s="5"/>
      <c r="QIO7" s="5"/>
      <c r="QIP7" s="5"/>
      <c r="QIQ7" s="5"/>
      <c r="QIR7" s="5"/>
      <c r="QIS7" s="5"/>
      <c r="QIT7" s="5"/>
      <c r="QIU7" s="5"/>
      <c r="QIV7" s="5"/>
      <c r="QIW7" s="5"/>
      <c r="QIX7" s="5"/>
      <c r="QIY7" s="5"/>
      <c r="QIZ7" s="5"/>
      <c r="QJA7" s="5"/>
      <c r="QJB7" s="5"/>
      <c r="QJC7" s="5"/>
      <c r="QJD7" s="5"/>
      <c r="QJE7" s="5"/>
      <c r="QJF7" s="5"/>
      <c r="QJG7" s="5"/>
      <c r="QJH7" s="5"/>
      <c r="QJI7" s="5"/>
      <c r="QJJ7" s="5"/>
      <c r="QJK7" s="5"/>
      <c r="QJL7" s="5"/>
      <c r="QJM7" s="5"/>
      <c r="QJN7" s="5"/>
      <c r="QJO7" s="5"/>
      <c r="QJP7" s="5"/>
      <c r="QJQ7" s="5"/>
      <c r="QJR7" s="5"/>
      <c r="QJS7" s="5"/>
      <c r="QJT7" s="5"/>
      <c r="QJU7" s="5"/>
      <c r="QJV7" s="5"/>
      <c r="QJW7" s="5"/>
      <c r="QJX7" s="5"/>
      <c r="QJY7" s="5"/>
      <c r="QJZ7" s="5"/>
      <c r="QKA7" s="5"/>
      <c r="QKB7" s="5"/>
      <c r="QKC7" s="5"/>
      <c r="QKD7" s="5"/>
      <c r="QKE7" s="5"/>
      <c r="QKF7" s="5"/>
      <c r="QKG7" s="5"/>
      <c r="QKH7" s="5"/>
      <c r="QKI7" s="5"/>
      <c r="QKJ7" s="5"/>
      <c r="QKK7" s="5"/>
      <c r="QKL7" s="5"/>
      <c r="QKM7" s="5"/>
      <c r="QKN7" s="5"/>
      <c r="QKO7" s="5"/>
      <c r="QKP7" s="5"/>
      <c r="QKQ7" s="5"/>
      <c r="QKR7" s="5"/>
      <c r="QKS7" s="5"/>
      <c r="QKT7" s="5"/>
      <c r="QKU7" s="5"/>
      <c r="QKV7" s="5"/>
      <c r="QKW7" s="5"/>
      <c r="QKX7" s="5"/>
      <c r="QKY7" s="5"/>
      <c r="QKZ7" s="5"/>
      <c r="QLA7" s="5"/>
      <c r="QLB7" s="5"/>
      <c r="QLC7" s="5"/>
      <c r="QLD7" s="5"/>
      <c r="QLE7" s="5"/>
      <c r="QLF7" s="5"/>
      <c r="QLG7" s="5"/>
      <c r="QLH7" s="5"/>
      <c r="QLI7" s="5"/>
      <c r="QLJ7" s="5"/>
      <c r="QLK7" s="5"/>
      <c r="QLL7" s="5"/>
      <c r="QLM7" s="5"/>
      <c r="QLN7" s="5"/>
      <c r="QLO7" s="5"/>
      <c r="QLP7" s="5"/>
      <c r="QLQ7" s="5"/>
      <c r="QLR7" s="5"/>
      <c r="QLS7" s="5"/>
      <c r="QLT7" s="5"/>
      <c r="QLU7" s="5"/>
      <c r="QLV7" s="5"/>
      <c r="QLW7" s="5"/>
      <c r="QLX7" s="5"/>
      <c r="QLY7" s="5"/>
      <c r="QLZ7" s="5"/>
      <c r="QMA7" s="5"/>
      <c r="QMB7" s="5"/>
      <c r="QMC7" s="5"/>
      <c r="QMD7" s="5"/>
      <c r="QME7" s="5"/>
      <c r="QMF7" s="5"/>
      <c r="QMG7" s="5"/>
      <c r="QMH7" s="5"/>
      <c r="QMI7" s="5"/>
      <c r="QMJ7" s="5"/>
      <c r="QMK7" s="5"/>
      <c r="QML7" s="5"/>
      <c r="QMM7" s="5"/>
      <c r="QMN7" s="5"/>
      <c r="QMO7" s="5"/>
      <c r="QMP7" s="5"/>
      <c r="QMQ7" s="5"/>
      <c r="QMR7" s="5"/>
      <c r="QMS7" s="5"/>
      <c r="QMT7" s="5"/>
      <c r="QMU7" s="5"/>
      <c r="QMV7" s="5"/>
      <c r="QMW7" s="5"/>
      <c r="QMX7" s="5"/>
      <c r="QMY7" s="5"/>
      <c r="QMZ7" s="5"/>
      <c r="QNA7" s="5"/>
      <c r="QNB7" s="5"/>
      <c r="QNC7" s="5"/>
      <c r="QND7" s="5"/>
      <c r="QNE7" s="5"/>
      <c r="QNF7" s="5"/>
      <c r="QNG7" s="5"/>
      <c r="QNH7" s="5"/>
      <c r="QNI7" s="5"/>
      <c r="QNJ7" s="5"/>
      <c r="QNK7" s="5"/>
      <c r="QNL7" s="5"/>
      <c r="QNM7" s="5"/>
      <c r="QNN7" s="5"/>
      <c r="QNO7" s="5"/>
      <c r="QNP7" s="5"/>
      <c r="QNQ7" s="5"/>
      <c r="QNR7" s="5"/>
      <c r="QNS7" s="5"/>
      <c r="QNT7" s="5"/>
      <c r="QNU7" s="5"/>
      <c r="QNV7" s="5"/>
      <c r="QNW7" s="5"/>
      <c r="QNX7" s="5"/>
      <c r="QNY7" s="5"/>
      <c r="QNZ7" s="5"/>
      <c r="QOA7" s="5"/>
      <c r="QOB7" s="5"/>
      <c r="QOC7" s="5"/>
      <c r="QOD7" s="5"/>
      <c r="QOE7" s="5"/>
      <c r="QOF7" s="5"/>
      <c r="QOG7" s="5"/>
      <c r="QOH7" s="5"/>
      <c r="QOI7" s="5"/>
      <c r="QOJ7" s="5"/>
      <c r="QOK7" s="5"/>
      <c r="QOL7" s="5"/>
      <c r="QOM7" s="5"/>
      <c r="QON7" s="5"/>
      <c r="QOO7" s="5"/>
      <c r="QOP7" s="5"/>
      <c r="QOQ7" s="5"/>
      <c r="QOR7" s="5"/>
      <c r="QOS7" s="5"/>
      <c r="QOT7" s="5"/>
      <c r="QOU7" s="5"/>
      <c r="QOV7" s="5"/>
      <c r="QOW7" s="5"/>
      <c r="QOX7" s="5"/>
      <c r="QOY7" s="5"/>
      <c r="QOZ7" s="5"/>
      <c r="QPA7" s="5"/>
      <c r="QPB7" s="5"/>
      <c r="QPC7" s="5"/>
      <c r="QPD7" s="5"/>
      <c r="QPE7" s="5"/>
      <c r="QPF7" s="5"/>
      <c r="QPG7" s="5"/>
      <c r="QPH7" s="5"/>
      <c r="QPI7" s="5"/>
      <c r="QPJ7" s="5"/>
      <c r="QPK7" s="5"/>
      <c r="QPL7" s="5"/>
      <c r="QPM7" s="5"/>
      <c r="QPN7" s="5"/>
      <c r="QPO7" s="5"/>
      <c r="QPP7" s="5"/>
      <c r="QPQ7" s="5"/>
      <c r="QPR7" s="5"/>
      <c r="QPS7" s="5"/>
      <c r="QPT7" s="5"/>
      <c r="QPU7" s="5"/>
      <c r="QPV7" s="5"/>
      <c r="QPW7" s="5"/>
      <c r="QPX7" s="5"/>
      <c r="QPY7" s="5"/>
      <c r="QPZ7" s="5"/>
      <c r="QQA7" s="5"/>
      <c r="QQB7" s="5"/>
      <c r="QQC7" s="5"/>
      <c r="QQD7" s="5"/>
      <c r="QQE7" s="5"/>
      <c r="QQF7" s="5"/>
      <c r="QQG7" s="5"/>
      <c r="QQH7" s="5"/>
      <c r="QQI7" s="5"/>
      <c r="QQJ7" s="5"/>
      <c r="QQK7" s="5"/>
      <c r="QQL7" s="5"/>
      <c r="QQM7" s="5"/>
      <c r="QQN7" s="5"/>
      <c r="QQO7" s="5"/>
      <c r="QQP7" s="5"/>
      <c r="QQQ7" s="5"/>
      <c r="QQR7" s="5"/>
      <c r="QQS7" s="5"/>
      <c r="QQT7" s="5"/>
      <c r="QQU7" s="5"/>
      <c r="QQV7" s="5"/>
      <c r="QQW7" s="5"/>
      <c r="QQX7" s="5"/>
      <c r="QQY7" s="5"/>
      <c r="QQZ7" s="5"/>
      <c r="QRA7" s="5"/>
      <c r="QRB7" s="5"/>
      <c r="QRC7" s="5"/>
      <c r="QRD7" s="5"/>
      <c r="QRE7" s="5"/>
      <c r="QRF7" s="5"/>
      <c r="QRG7" s="5"/>
      <c r="QRH7" s="5"/>
      <c r="QRI7" s="5"/>
      <c r="QRJ7" s="5"/>
      <c r="QRK7" s="5"/>
      <c r="QRL7" s="5"/>
      <c r="QRM7" s="5"/>
      <c r="QRN7" s="5"/>
      <c r="QRO7" s="5"/>
      <c r="QRP7" s="5"/>
      <c r="QRQ7" s="5"/>
      <c r="QRR7" s="5"/>
      <c r="QRS7" s="5"/>
      <c r="QRT7" s="5"/>
      <c r="QRU7" s="5"/>
      <c r="QRV7" s="5"/>
      <c r="QRW7" s="5"/>
      <c r="QRX7" s="5"/>
      <c r="QRY7" s="5"/>
      <c r="QRZ7" s="5"/>
      <c r="QSA7" s="5"/>
      <c r="QSB7" s="5"/>
      <c r="QSC7" s="5"/>
      <c r="QSD7" s="5"/>
      <c r="QSE7" s="5"/>
      <c r="QSF7" s="5"/>
      <c r="QSG7" s="5"/>
      <c r="QSH7" s="5"/>
      <c r="QSI7" s="5"/>
      <c r="QSJ7" s="5"/>
      <c r="QSK7" s="5"/>
      <c r="QSL7" s="5"/>
      <c r="QSM7" s="5"/>
      <c r="QSN7" s="5"/>
      <c r="QSO7" s="5"/>
      <c r="QSP7" s="5"/>
      <c r="QSQ7" s="5"/>
      <c r="QSR7" s="5"/>
      <c r="QSS7" s="5"/>
      <c r="QST7" s="5"/>
      <c r="QSU7" s="5"/>
      <c r="QSV7" s="5"/>
      <c r="QSW7" s="5"/>
      <c r="QSX7" s="5"/>
      <c r="QSY7" s="5"/>
      <c r="QSZ7" s="5"/>
      <c r="QTA7" s="5"/>
      <c r="QTB7" s="5"/>
      <c r="QTC7" s="5"/>
      <c r="QTD7" s="5"/>
      <c r="QTE7" s="5"/>
      <c r="QTF7" s="5"/>
      <c r="QTG7" s="5"/>
      <c r="QTH7" s="5"/>
      <c r="QTI7" s="5"/>
      <c r="QTJ7" s="5"/>
      <c r="QTK7" s="5"/>
      <c r="QTL7" s="5"/>
      <c r="QTM7" s="5"/>
      <c r="QTN7" s="5"/>
      <c r="QTO7" s="5"/>
      <c r="QTP7" s="5"/>
      <c r="QTQ7" s="5"/>
      <c r="QTR7" s="5"/>
      <c r="QTS7" s="5"/>
      <c r="QTT7" s="5"/>
      <c r="QTU7" s="5"/>
      <c r="QTV7" s="5"/>
      <c r="QTW7" s="5"/>
      <c r="QTX7" s="5"/>
      <c r="QTY7" s="5"/>
      <c r="QTZ7" s="5"/>
      <c r="QUA7" s="5"/>
      <c r="QUB7" s="5"/>
      <c r="QUC7" s="5"/>
      <c r="QUD7" s="5"/>
      <c r="QUE7" s="5"/>
      <c r="QUF7" s="5"/>
      <c r="QUG7" s="5"/>
      <c r="QUH7" s="5"/>
      <c r="QUI7" s="5"/>
      <c r="QUJ7" s="5"/>
      <c r="QUK7" s="5"/>
      <c r="QUL7" s="5"/>
      <c r="QUM7" s="5"/>
      <c r="QUN7" s="5"/>
      <c r="QUO7" s="5"/>
      <c r="QUP7" s="5"/>
      <c r="QUQ7" s="5"/>
      <c r="QUR7" s="5"/>
      <c r="QUS7" s="5"/>
      <c r="QUT7" s="5"/>
      <c r="QUU7" s="5"/>
      <c r="QUV7" s="5"/>
      <c r="QUW7" s="5"/>
      <c r="QUX7" s="5"/>
      <c r="QUY7" s="5"/>
      <c r="QUZ7" s="5"/>
      <c r="QVA7" s="5"/>
      <c r="QVB7" s="5"/>
      <c r="QVC7" s="5"/>
      <c r="QVD7" s="5"/>
      <c r="QVE7" s="5"/>
      <c r="QVF7" s="5"/>
      <c r="QVG7" s="5"/>
      <c r="QVH7" s="5"/>
      <c r="QVI7" s="5"/>
      <c r="QVJ7" s="5"/>
      <c r="QVK7" s="5"/>
      <c r="QVL7" s="5"/>
      <c r="QVM7" s="5"/>
      <c r="QVN7" s="5"/>
      <c r="QVO7" s="5"/>
      <c r="QVP7" s="5"/>
      <c r="QVQ7" s="5"/>
      <c r="QVR7" s="5"/>
      <c r="QVS7" s="5"/>
      <c r="QVT7" s="5"/>
      <c r="QVU7" s="5"/>
      <c r="QVV7" s="5"/>
      <c r="QVW7" s="5"/>
      <c r="QVX7" s="5"/>
      <c r="QVY7" s="5"/>
      <c r="QVZ7" s="5"/>
      <c r="QWA7" s="5"/>
      <c r="QWB7" s="5"/>
      <c r="QWC7" s="5"/>
      <c r="QWD7" s="5"/>
      <c r="QWE7" s="5"/>
      <c r="QWF7" s="5"/>
      <c r="QWG7" s="5"/>
      <c r="QWH7" s="5"/>
      <c r="QWI7" s="5"/>
      <c r="QWJ7" s="5"/>
      <c r="QWK7" s="5"/>
      <c r="QWL7" s="5"/>
      <c r="QWM7" s="5"/>
      <c r="QWN7" s="5"/>
      <c r="QWO7" s="5"/>
      <c r="QWP7" s="5"/>
      <c r="QWQ7" s="5"/>
      <c r="QWR7" s="5"/>
      <c r="QWS7" s="5"/>
      <c r="QWT7" s="5"/>
      <c r="QWU7" s="5"/>
      <c r="QWV7" s="5"/>
      <c r="QWW7" s="5"/>
      <c r="QWX7" s="5"/>
      <c r="QWY7" s="5"/>
      <c r="QWZ7" s="5"/>
      <c r="QXA7" s="5"/>
      <c r="QXB7" s="5"/>
      <c r="QXC7" s="5"/>
      <c r="QXD7" s="5"/>
      <c r="QXE7" s="5"/>
      <c r="QXF7" s="5"/>
      <c r="QXG7" s="5"/>
      <c r="QXH7" s="5"/>
      <c r="QXI7" s="5"/>
      <c r="QXJ7" s="5"/>
      <c r="QXK7" s="5"/>
      <c r="QXL7" s="5"/>
      <c r="QXM7" s="5"/>
      <c r="QXN7" s="5"/>
      <c r="QXO7" s="5"/>
      <c r="QXP7" s="5"/>
      <c r="QXQ7" s="5"/>
      <c r="QXR7" s="5"/>
      <c r="QXS7" s="5"/>
      <c r="QXT7" s="5"/>
      <c r="QXU7" s="5"/>
      <c r="QXV7" s="5"/>
      <c r="QXW7" s="5"/>
      <c r="QXX7" s="5"/>
      <c r="QXY7" s="5"/>
      <c r="QXZ7" s="5"/>
      <c r="QYA7" s="5"/>
      <c r="QYB7" s="5"/>
      <c r="QYC7" s="5"/>
      <c r="QYD7" s="5"/>
      <c r="QYE7" s="5"/>
      <c r="QYF7" s="5"/>
      <c r="QYG7" s="5"/>
      <c r="QYH7" s="5"/>
      <c r="QYI7" s="5"/>
      <c r="QYJ7" s="5"/>
      <c r="QYK7" s="5"/>
      <c r="QYL7" s="5"/>
      <c r="QYM7" s="5"/>
      <c r="QYN7" s="5"/>
      <c r="QYO7" s="5"/>
      <c r="QYP7" s="5"/>
      <c r="QYQ7" s="5"/>
      <c r="QYR7" s="5"/>
      <c r="QYS7" s="5"/>
      <c r="QYT7" s="5"/>
      <c r="QYU7" s="5"/>
      <c r="QYV7" s="5"/>
      <c r="QYW7" s="5"/>
      <c r="QYX7" s="5"/>
      <c r="QYY7" s="5"/>
      <c r="QYZ7" s="5"/>
      <c r="QZA7" s="5"/>
      <c r="QZB7" s="5"/>
      <c r="QZC7" s="5"/>
      <c r="QZD7" s="5"/>
      <c r="QZE7" s="5"/>
      <c r="QZF7" s="5"/>
      <c r="QZG7" s="5"/>
      <c r="QZH7" s="5"/>
      <c r="QZI7" s="5"/>
      <c r="QZJ7" s="5"/>
      <c r="QZK7" s="5"/>
      <c r="QZL7" s="5"/>
      <c r="QZM7" s="5"/>
      <c r="QZN7" s="5"/>
      <c r="QZO7" s="5"/>
      <c r="QZP7" s="5"/>
      <c r="QZQ7" s="5"/>
      <c r="QZR7" s="5"/>
      <c r="QZS7" s="5"/>
      <c r="QZT7" s="5"/>
      <c r="QZU7" s="5"/>
      <c r="QZV7" s="5"/>
      <c r="QZW7" s="5"/>
      <c r="QZX7" s="5"/>
      <c r="QZY7" s="5"/>
      <c r="QZZ7" s="5"/>
      <c r="RAA7" s="5"/>
      <c r="RAB7" s="5"/>
      <c r="RAC7" s="5"/>
      <c r="RAD7" s="5"/>
      <c r="RAE7" s="5"/>
      <c r="RAF7" s="5"/>
      <c r="RAG7" s="5"/>
      <c r="RAH7" s="5"/>
      <c r="RAI7" s="5"/>
      <c r="RAJ7" s="5"/>
      <c r="RAK7" s="5"/>
      <c r="RAL7" s="5"/>
      <c r="RAM7" s="5"/>
      <c r="RAN7" s="5"/>
      <c r="RAO7" s="5"/>
      <c r="RAP7" s="5"/>
      <c r="RAQ7" s="5"/>
      <c r="RAR7" s="5"/>
      <c r="RAS7" s="5"/>
      <c r="RAT7" s="5"/>
      <c r="RAU7" s="5"/>
      <c r="RAV7" s="5"/>
      <c r="RAW7" s="5"/>
      <c r="RAX7" s="5"/>
      <c r="RAY7" s="5"/>
      <c r="RAZ7" s="5"/>
      <c r="RBA7" s="5"/>
      <c r="RBB7" s="5"/>
      <c r="RBC7" s="5"/>
      <c r="RBD7" s="5"/>
      <c r="RBE7" s="5"/>
      <c r="RBF7" s="5"/>
      <c r="RBG7" s="5"/>
      <c r="RBH7" s="5"/>
      <c r="RBI7" s="5"/>
      <c r="RBJ7" s="5"/>
      <c r="RBK7" s="5"/>
      <c r="RBL7" s="5"/>
      <c r="RBM7" s="5"/>
      <c r="RBN7" s="5"/>
      <c r="RBO7" s="5"/>
      <c r="RBP7" s="5"/>
      <c r="RBQ7" s="5"/>
      <c r="RBR7" s="5"/>
      <c r="RBS7" s="5"/>
      <c r="RBT7" s="5"/>
      <c r="RBU7" s="5"/>
      <c r="RBV7" s="5"/>
      <c r="RBW7" s="5"/>
      <c r="RBX7" s="5"/>
      <c r="RBY7" s="5"/>
      <c r="RBZ7" s="5"/>
      <c r="RCA7" s="5"/>
      <c r="RCB7" s="5"/>
      <c r="RCC7" s="5"/>
      <c r="RCD7" s="5"/>
      <c r="RCE7" s="5"/>
      <c r="RCF7" s="5"/>
      <c r="RCG7" s="5"/>
      <c r="RCH7" s="5"/>
      <c r="RCI7" s="5"/>
      <c r="RCJ7" s="5"/>
      <c r="RCK7" s="5"/>
      <c r="RCL7" s="5"/>
      <c r="RCM7" s="5"/>
      <c r="RCN7" s="5"/>
      <c r="RCO7" s="5"/>
      <c r="RCP7" s="5"/>
      <c r="RCQ7" s="5"/>
      <c r="RCR7" s="5"/>
      <c r="RCS7" s="5"/>
      <c r="RCT7" s="5"/>
      <c r="RCU7" s="5"/>
      <c r="RCV7" s="5"/>
      <c r="RCW7" s="5"/>
      <c r="RCX7" s="5"/>
      <c r="RCY7" s="5"/>
      <c r="RCZ7" s="5"/>
      <c r="RDA7" s="5"/>
      <c r="RDB7" s="5"/>
      <c r="RDC7" s="5"/>
      <c r="RDD7" s="5"/>
      <c r="RDE7" s="5"/>
      <c r="RDF7" s="5"/>
      <c r="RDG7" s="5"/>
      <c r="RDH7" s="5"/>
      <c r="RDI7" s="5"/>
      <c r="RDJ7" s="5"/>
      <c r="RDK7" s="5"/>
      <c r="RDL7" s="5"/>
      <c r="RDM7" s="5"/>
      <c r="RDN7" s="5"/>
      <c r="RDO7" s="5"/>
      <c r="RDP7" s="5"/>
      <c r="RDQ7" s="5"/>
      <c r="RDR7" s="5"/>
      <c r="RDS7" s="5"/>
      <c r="RDT7" s="5"/>
      <c r="RDU7" s="5"/>
      <c r="RDV7" s="5"/>
      <c r="RDW7" s="5"/>
      <c r="RDX7" s="5"/>
      <c r="RDY7" s="5"/>
      <c r="RDZ7" s="5"/>
      <c r="REA7" s="5"/>
      <c r="REB7" s="5"/>
      <c r="REC7" s="5"/>
      <c r="RED7" s="5"/>
      <c r="REE7" s="5"/>
      <c r="REF7" s="5"/>
      <c r="REG7" s="5"/>
      <c r="REH7" s="5"/>
      <c r="REI7" s="5"/>
      <c r="REJ7" s="5"/>
      <c r="REK7" s="5"/>
      <c r="REL7" s="5"/>
      <c r="REM7" s="5"/>
      <c r="REN7" s="5"/>
      <c r="REO7" s="5"/>
      <c r="REP7" s="5"/>
      <c r="REQ7" s="5"/>
      <c r="RER7" s="5"/>
      <c r="RES7" s="5"/>
      <c r="RET7" s="5"/>
      <c r="REU7" s="5"/>
      <c r="REV7" s="5"/>
      <c r="REW7" s="5"/>
      <c r="REX7" s="5"/>
      <c r="REY7" s="5"/>
      <c r="REZ7" s="5"/>
      <c r="RFA7" s="5"/>
      <c r="RFB7" s="5"/>
      <c r="RFC7" s="5"/>
      <c r="RFD7" s="5"/>
      <c r="RFE7" s="5"/>
      <c r="RFF7" s="5"/>
      <c r="RFG7" s="5"/>
      <c r="RFH7" s="5"/>
      <c r="RFI7" s="5"/>
      <c r="RFJ7" s="5"/>
      <c r="RFK7" s="5"/>
      <c r="RFL7" s="5"/>
      <c r="RFM7" s="5"/>
      <c r="RFN7" s="5"/>
      <c r="RFO7" s="5"/>
      <c r="RFP7" s="5"/>
      <c r="RFQ7" s="5"/>
      <c r="RFR7" s="5"/>
      <c r="RFS7" s="5"/>
      <c r="RFT7" s="5"/>
      <c r="RFU7" s="5"/>
      <c r="RFV7" s="5"/>
      <c r="RFW7" s="5"/>
      <c r="RFX7" s="5"/>
      <c r="RFY7" s="5"/>
      <c r="RFZ7" s="5"/>
      <c r="RGA7" s="5"/>
      <c r="RGB7" s="5"/>
      <c r="RGC7" s="5"/>
      <c r="RGD7" s="5"/>
      <c r="RGE7" s="5"/>
      <c r="RGF7" s="5"/>
      <c r="RGG7" s="5"/>
      <c r="RGH7" s="5"/>
      <c r="RGI7" s="5"/>
      <c r="RGJ7" s="5"/>
      <c r="RGK7" s="5"/>
      <c r="RGL7" s="5"/>
      <c r="RGM7" s="5"/>
      <c r="RGN7" s="5"/>
      <c r="RGO7" s="5"/>
      <c r="RGP7" s="5"/>
      <c r="RGQ7" s="5"/>
      <c r="RGR7" s="5"/>
      <c r="RGS7" s="5"/>
      <c r="RGT7" s="5"/>
      <c r="RGU7" s="5"/>
      <c r="RGV7" s="5"/>
      <c r="RGW7" s="5"/>
      <c r="RGX7" s="5"/>
      <c r="RGY7" s="5"/>
      <c r="RGZ7" s="5"/>
      <c r="RHA7" s="5"/>
      <c r="RHB7" s="5"/>
      <c r="RHC7" s="5"/>
      <c r="RHD7" s="5"/>
      <c r="RHE7" s="5"/>
      <c r="RHF7" s="5"/>
      <c r="RHG7" s="5"/>
      <c r="RHH7" s="5"/>
      <c r="RHI7" s="5"/>
      <c r="RHJ7" s="5"/>
      <c r="RHK7" s="5"/>
      <c r="RHL7" s="5"/>
      <c r="RHM7" s="5"/>
      <c r="RHN7" s="5"/>
      <c r="RHO7" s="5"/>
      <c r="RHP7" s="5"/>
      <c r="RHQ7" s="5"/>
      <c r="RHR7" s="5"/>
      <c r="RHS7" s="5"/>
      <c r="RHT7" s="5"/>
      <c r="RHU7" s="5"/>
      <c r="RHV7" s="5"/>
      <c r="RHW7" s="5"/>
      <c r="RHX7" s="5"/>
      <c r="RHY7" s="5"/>
      <c r="RHZ7" s="5"/>
      <c r="RIA7" s="5"/>
      <c r="RIB7" s="5"/>
      <c r="RIC7" s="5"/>
      <c r="RID7" s="5"/>
      <c r="RIE7" s="5"/>
      <c r="RIF7" s="5"/>
      <c r="RIG7" s="5"/>
      <c r="RIH7" s="5"/>
      <c r="RII7" s="5"/>
      <c r="RIJ7" s="5"/>
      <c r="RIK7" s="5"/>
      <c r="RIL7" s="5"/>
      <c r="RIM7" s="5"/>
      <c r="RIN7" s="5"/>
      <c r="RIO7" s="5"/>
      <c r="RIP7" s="5"/>
      <c r="RIQ7" s="5"/>
      <c r="RIR7" s="5"/>
      <c r="RIS7" s="5"/>
      <c r="RIT7" s="5"/>
      <c r="RIU7" s="5"/>
      <c r="RIV7" s="5"/>
      <c r="RIW7" s="5"/>
      <c r="RIX7" s="5"/>
      <c r="RIY7" s="5"/>
      <c r="RIZ7" s="5"/>
      <c r="RJA7" s="5"/>
      <c r="RJB7" s="5"/>
      <c r="RJC7" s="5"/>
      <c r="RJD7" s="5"/>
      <c r="RJE7" s="5"/>
      <c r="RJF7" s="5"/>
      <c r="RJG7" s="5"/>
      <c r="RJH7" s="5"/>
      <c r="RJI7" s="5"/>
      <c r="RJJ7" s="5"/>
      <c r="RJK7" s="5"/>
      <c r="RJL7" s="5"/>
      <c r="RJM7" s="5"/>
      <c r="RJN7" s="5"/>
      <c r="RJO7" s="5"/>
      <c r="RJP7" s="5"/>
      <c r="RJQ7" s="5"/>
      <c r="RJR7" s="5"/>
      <c r="RJS7" s="5"/>
      <c r="RJT7" s="5"/>
      <c r="RJU7" s="5"/>
      <c r="RJV7" s="5"/>
      <c r="RJW7" s="5"/>
      <c r="RJX7" s="5"/>
      <c r="RJY7" s="5"/>
      <c r="RJZ7" s="5"/>
      <c r="RKA7" s="5"/>
      <c r="RKB7" s="5"/>
      <c r="RKC7" s="5"/>
      <c r="RKD7" s="5"/>
      <c r="RKE7" s="5"/>
      <c r="RKF7" s="5"/>
      <c r="RKG7" s="5"/>
      <c r="RKH7" s="5"/>
      <c r="RKI7" s="5"/>
      <c r="RKJ7" s="5"/>
      <c r="RKK7" s="5"/>
      <c r="RKL7" s="5"/>
      <c r="RKM7" s="5"/>
      <c r="RKN7" s="5"/>
      <c r="RKO7" s="5"/>
      <c r="RKP7" s="5"/>
      <c r="RKQ7" s="5"/>
      <c r="RKR7" s="5"/>
      <c r="RKS7" s="5"/>
      <c r="RKT7" s="5"/>
      <c r="RKU7" s="5"/>
      <c r="RKV7" s="5"/>
      <c r="RKW7" s="5"/>
      <c r="RKX7" s="5"/>
      <c r="RKY7" s="5"/>
      <c r="RKZ7" s="5"/>
      <c r="RLA7" s="5"/>
      <c r="RLB7" s="5"/>
      <c r="RLC7" s="5"/>
      <c r="RLD7" s="5"/>
      <c r="RLE7" s="5"/>
      <c r="RLF7" s="5"/>
      <c r="RLG7" s="5"/>
      <c r="RLH7" s="5"/>
      <c r="RLI7" s="5"/>
      <c r="RLJ7" s="5"/>
      <c r="RLK7" s="5"/>
      <c r="RLL7" s="5"/>
      <c r="RLM7" s="5"/>
      <c r="RLN7" s="5"/>
      <c r="RLO7" s="5"/>
      <c r="RLP7" s="5"/>
      <c r="RLQ7" s="5"/>
      <c r="RLR7" s="5"/>
      <c r="RLS7" s="5"/>
      <c r="RLT7" s="5"/>
      <c r="RLU7" s="5"/>
      <c r="RLV7" s="5"/>
      <c r="RLW7" s="5"/>
      <c r="RLX7" s="5"/>
      <c r="RLY7" s="5"/>
      <c r="RLZ7" s="5"/>
      <c r="RMA7" s="5"/>
      <c r="RMB7" s="5"/>
      <c r="RMC7" s="5"/>
      <c r="RMD7" s="5"/>
      <c r="RME7" s="5"/>
      <c r="RMF7" s="5"/>
      <c r="RMG7" s="5"/>
      <c r="RMH7" s="5"/>
      <c r="RMI7" s="5"/>
      <c r="RMJ7" s="5"/>
      <c r="RMK7" s="5"/>
      <c r="RML7" s="5"/>
      <c r="RMM7" s="5"/>
      <c r="RMN7" s="5"/>
      <c r="RMO7" s="5"/>
      <c r="RMP7" s="5"/>
      <c r="RMQ7" s="5"/>
      <c r="RMR7" s="5"/>
      <c r="RMS7" s="5"/>
      <c r="RMT7" s="5"/>
      <c r="RMU7" s="5"/>
      <c r="RMV7" s="5"/>
      <c r="RMW7" s="5"/>
      <c r="RMX7" s="5"/>
      <c r="RMY7" s="5"/>
      <c r="RMZ7" s="5"/>
      <c r="RNA7" s="5"/>
      <c r="RNB7" s="5"/>
      <c r="RNC7" s="5"/>
      <c r="RND7" s="5"/>
      <c r="RNE7" s="5"/>
      <c r="RNF7" s="5"/>
      <c r="RNG7" s="5"/>
      <c r="RNH7" s="5"/>
      <c r="RNI7" s="5"/>
      <c r="RNJ7" s="5"/>
      <c r="RNK7" s="5"/>
      <c r="RNL7" s="5"/>
      <c r="RNM7" s="5"/>
      <c r="RNN7" s="5"/>
      <c r="RNO7" s="5"/>
      <c r="RNP7" s="5"/>
      <c r="RNQ7" s="5"/>
      <c r="RNR7" s="5"/>
      <c r="RNS7" s="5"/>
      <c r="RNT7" s="5"/>
      <c r="RNU7" s="5"/>
      <c r="RNV7" s="5"/>
      <c r="RNW7" s="5"/>
      <c r="RNX7" s="5"/>
      <c r="RNY7" s="5"/>
      <c r="RNZ7" s="5"/>
      <c r="ROA7" s="5"/>
      <c r="ROB7" s="5"/>
      <c r="ROC7" s="5"/>
      <c r="ROD7" s="5"/>
      <c r="ROE7" s="5"/>
      <c r="ROF7" s="5"/>
      <c r="ROG7" s="5"/>
      <c r="ROH7" s="5"/>
      <c r="ROI7" s="5"/>
      <c r="ROJ7" s="5"/>
      <c r="ROK7" s="5"/>
      <c r="ROL7" s="5"/>
      <c r="ROM7" s="5"/>
      <c r="RON7" s="5"/>
      <c r="ROO7" s="5"/>
      <c r="ROP7" s="5"/>
      <c r="ROQ7" s="5"/>
      <c r="ROR7" s="5"/>
      <c r="ROS7" s="5"/>
      <c r="ROT7" s="5"/>
      <c r="ROU7" s="5"/>
      <c r="ROV7" s="5"/>
      <c r="ROW7" s="5"/>
      <c r="ROX7" s="5"/>
      <c r="ROY7" s="5"/>
      <c r="ROZ7" s="5"/>
      <c r="RPA7" s="5"/>
      <c r="RPB7" s="5"/>
      <c r="RPC7" s="5"/>
      <c r="RPD7" s="5"/>
      <c r="RPE7" s="5"/>
      <c r="RPF7" s="5"/>
      <c r="RPG7" s="5"/>
      <c r="RPH7" s="5"/>
      <c r="RPI7" s="5"/>
      <c r="RPJ7" s="5"/>
      <c r="RPK7" s="5"/>
      <c r="RPL7" s="5"/>
      <c r="RPM7" s="5"/>
      <c r="RPN7" s="5"/>
      <c r="RPO7" s="5"/>
      <c r="RPP7" s="5"/>
      <c r="RPQ7" s="5"/>
      <c r="RPR7" s="5"/>
      <c r="RPS7" s="5"/>
      <c r="RPT7" s="5"/>
      <c r="RPU7" s="5"/>
      <c r="RPV7" s="5"/>
      <c r="RPW7" s="5"/>
      <c r="RPX7" s="5"/>
      <c r="RPY7" s="5"/>
      <c r="RPZ7" s="5"/>
      <c r="RQA7" s="5"/>
      <c r="RQB7" s="5"/>
      <c r="RQC7" s="5"/>
      <c r="RQD7" s="5"/>
      <c r="RQE7" s="5"/>
      <c r="RQF7" s="5"/>
      <c r="RQG7" s="5"/>
      <c r="RQH7" s="5"/>
      <c r="RQI7" s="5"/>
      <c r="RQJ7" s="5"/>
      <c r="RQK7" s="5"/>
      <c r="RQL7" s="5"/>
      <c r="RQM7" s="5"/>
      <c r="RQN7" s="5"/>
      <c r="RQO7" s="5"/>
      <c r="RQP7" s="5"/>
      <c r="RQQ7" s="5"/>
      <c r="RQR7" s="5"/>
      <c r="RQS7" s="5"/>
      <c r="RQT7" s="5"/>
      <c r="RQU7" s="5"/>
      <c r="RQV7" s="5"/>
      <c r="RQW7" s="5"/>
      <c r="RQX7" s="5"/>
      <c r="RQY7" s="5"/>
      <c r="RQZ7" s="5"/>
      <c r="RRA7" s="5"/>
      <c r="RRB7" s="5"/>
      <c r="RRC7" s="5"/>
      <c r="RRD7" s="5"/>
      <c r="RRE7" s="5"/>
      <c r="RRF7" s="5"/>
      <c r="RRG7" s="5"/>
      <c r="RRH7" s="5"/>
      <c r="RRI7" s="5"/>
      <c r="RRJ7" s="5"/>
      <c r="RRK7" s="5"/>
      <c r="RRL7" s="5"/>
      <c r="RRM7" s="5"/>
      <c r="RRN7" s="5"/>
      <c r="RRO7" s="5"/>
      <c r="RRP7" s="5"/>
      <c r="RRQ7" s="5"/>
      <c r="RRR7" s="5"/>
      <c r="RRS7" s="5"/>
      <c r="RRT7" s="5"/>
      <c r="RRU7" s="5"/>
      <c r="RRV7" s="5"/>
      <c r="RRW7" s="5"/>
      <c r="RRX7" s="5"/>
      <c r="RRY7" s="5"/>
      <c r="RRZ7" s="5"/>
      <c r="RSA7" s="5"/>
      <c r="RSB7" s="5"/>
      <c r="RSC7" s="5"/>
      <c r="RSD7" s="5"/>
      <c r="RSE7" s="5"/>
      <c r="RSF7" s="5"/>
      <c r="RSG7" s="5"/>
      <c r="RSH7" s="5"/>
      <c r="RSI7" s="5"/>
      <c r="RSJ7" s="5"/>
      <c r="RSK7" s="5"/>
      <c r="RSL7" s="5"/>
      <c r="RSM7" s="5"/>
      <c r="RSN7" s="5"/>
      <c r="RSO7" s="5"/>
      <c r="RSP7" s="5"/>
      <c r="RSQ7" s="5"/>
      <c r="RSR7" s="5"/>
      <c r="RSS7" s="5"/>
      <c r="RST7" s="5"/>
      <c r="RSU7" s="5"/>
      <c r="RSV7" s="5"/>
      <c r="RSW7" s="5"/>
      <c r="RSX7" s="5"/>
      <c r="RSY7" s="5"/>
      <c r="RSZ7" s="5"/>
      <c r="RTA7" s="5"/>
      <c r="RTB7" s="5"/>
      <c r="RTC7" s="5"/>
      <c r="RTD7" s="5"/>
      <c r="RTE7" s="5"/>
      <c r="RTF7" s="5"/>
      <c r="RTG7" s="5"/>
      <c r="RTH7" s="5"/>
      <c r="RTI7" s="5"/>
      <c r="RTJ7" s="5"/>
      <c r="RTK7" s="5"/>
      <c r="RTL7" s="5"/>
      <c r="RTM7" s="5"/>
      <c r="RTN7" s="5"/>
      <c r="RTO7" s="5"/>
      <c r="RTP7" s="5"/>
      <c r="RTQ7" s="5"/>
      <c r="RTR7" s="5"/>
      <c r="RTS7" s="5"/>
      <c r="RTT7" s="5"/>
      <c r="RTU7" s="5"/>
      <c r="RTV7" s="5"/>
      <c r="RTW7" s="5"/>
      <c r="RTX7" s="5"/>
      <c r="RTY7" s="5"/>
      <c r="RTZ7" s="5"/>
      <c r="RUA7" s="5"/>
      <c r="RUB7" s="5"/>
      <c r="RUC7" s="5"/>
      <c r="RUD7" s="5"/>
      <c r="RUE7" s="5"/>
      <c r="RUF7" s="5"/>
      <c r="RUG7" s="5"/>
      <c r="RUH7" s="5"/>
      <c r="RUI7" s="5"/>
      <c r="RUJ7" s="5"/>
      <c r="RUK7" s="5"/>
      <c r="RUL7" s="5"/>
      <c r="RUM7" s="5"/>
      <c r="RUN7" s="5"/>
      <c r="RUO7" s="5"/>
      <c r="RUP7" s="5"/>
      <c r="RUQ7" s="5"/>
      <c r="RUR7" s="5"/>
      <c r="RUS7" s="5"/>
      <c r="RUT7" s="5"/>
      <c r="RUU7" s="5"/>
      <c r="RUV7" s="5"/>
      <c r="RUW7" s="5"/>
      <c r="RUX7" s="5"/>
      <c r="RUY7" s="5"/>
      <c r="RUZ7" s="5"/>
      <c r="RVA7" s="5"/>
      <c r="RVB7" s="5"/>
      <c r="RVC7" s="5"/>
      <c r="RVD7" s="5"/>
      <c r="RVE7" s="5"/>
      <c r="RVF7" s="5"/>
      <c r="RVG7" s="5"/>
      <c r="RVH7" s="5"/>
      <c r="RVI7" s="5"/>
      <c r="RVJ7" s="5"/>
      <c r="RVK7" s="5"/>
      <c r="RVL7" s="5"/>
      <c r="RVM7" s="5"/>
      <c r="RVN7" s="5"/>
      <c r="RVO7" s="5"/>
      <c r="RVP7" s="5"/>
      <c r="RVQ7" s="5"/>
      <c r="RVR7" s="5"/>
      <c r="RVS7" s="5"/>
      <c r="RVT7" s="5"/>
      <c r="RVU7" s="5"/>
      <c r="RVV7" s="5"/>
      <c r="RVW7" s="5"/>
      <c r="RVX7" s="5"/>
      <c r="RVY7" s="5"/>
      <c r="RVZ7" s="5"/>
      <c r="RWA7" s="5"/>
      <c r="RWB7" s="5"/>
      <c r="RWC7" s="5"/>
      <c r="RWD7" s="5"/>
      <c r="RWE7" s="5"/>
      <c r="RWF7" s="5"/>
      <c r="RWG7" s="5"/>
      <c r="RWH7" s="5"/>
      <c r="RWI7" s="5"/>
      <c r="RWJ7" s="5"/>
      <c r="RWK7" s="5"/>
      <c r="RWL7" s="5"/>
      <c r="RWM7" s="5"/>
      <c r="RWN7" s="5"/>
      <c r="RWO7" s="5"/>
      <c r="RWP7" s="5"/>
      <c r="RWQ7" s="5"/>
      <c r="RWR7" s="5"/>
      <c r="RWS7" s="5"/>
      <c r="RWT7" s="5"/>
      <c r="RWU7" s="5"/>
      <c r="RWV7" s="5"/>
      <c r="RWW7" s="5"/>
      <c r="RWX7" s="5"/>
      <c r="RWY7" s="5"/>
      <c r="RWZ7" s="5"/>
      <c r="RXA7" s="5"/>
      <c r="RXB7" s="5"/>
      <c r="RXC7" s="5"/>
      <c r="RXD7" s="5"/>
      <c r="RXE7" s="5"/>
      <c r="RXF7" s="5"/>
      <c r="RXG7" s="5"/>
      <c r="RXH7" s="5"/>
      <c r="RXI7" s="5"/>
      <c r="RXJ7" s="5"/>
      <c r="RXK7" s="5"/>
      <c r="RXL7" s="5"/>
      <c r="RXM7" s="5"/>
      <c r="RXN7" s="5"/>
      <c r="RXO7" s="5"/>
      <c r="RXP7" s="5"/>
      <c r="RXQ7" s="5"/>
      <c r="RXR7" s="5"/>
      <c r="RXS7" s="5"/>
      <c r="RXT7" s="5"/>
      <c r="RXU7" s="5"/>
      <c r="RXV7" s="5"/>
      <c r="RXW7" s="5"/>
      <c r="RXX7" s="5"/>
      <c r="RXY7" s="5"/>
      <c r="RXZ7" s="5"/>
      <c r="RYA7" s="5"/>
      <c r="RYB7" s="5"/>
      <c r="RYC7" s="5"/>
      <c r="RYD7" s="5"/>
      <c r="RYE7" s="5"/>
      <c r="RYF7" s="5"/>
      <c r="RYG7" s="5"/>
      <c r="RYH7" s="5"/>
      <c r="RYI7" s="5"/>
      <c r="RYJ7" s="5"/>
      <c r="RYK7" s="5"/>
      <c r="RYL7" s="5"/>
      <c r="RYM7" s="5"/>
      <c r="RYN7" s="5"/>
      <c r="RYO7" s="5"/>
      <c r="RYP7" s="5"/>
      <c r="RYQ7" s="5"/>
      <c r="RYR7" s="5"/>
      <c r="RYS7" s="5"/>
      <c r="RYT7" s="5"/>
      <c r="RYU7" s="5"/>
      <c r="RYV7" s="5"/>
      <c r="RYW7" s="5"/>
      <c r="RYX7" s="5"/>
      <c r="RYY7" s="5"/>
      <c r="RYZ7" s="5"/>
      <c r="RZA7" s="5"/>
      <c r="RZB7" s="5"/>
      <c r="RZC7" s="5"/>
      <c r="RZD7" s="5"/>
      <c r="RZE7" s="5"/>
      <c r="RZF7" s="5"/>
      <c r="RZG7" s="5"/>
      <c r="RZH7" s="5"/>
      <c r="RZI7" s="5"/>
      <c r="RZJ7" s="5"/>
      <c r="RZK7" s="5"/>
      <c r="RZL7" s="5"/>
      <c r="RZM7" s="5"/>
      <c r="RZN7" s="5"/>
      <c r="RZO7" s="5"/>
      <c r="RZP7" s="5"/>
      <c r="RZQ7" s="5"/>
      <c r="RZR7" s="5"/>
      <c r="RZS7" s="5"/>
      <c r="RZT7" s="5"/>
      <c r="RZU7" s="5"/>
      <c r="RZV7" s="5"/>
      <c r="RZW7" s="5"/>
      <c r="RZX7" s="5"/>
      <c r="RZY7" s="5"/>
      <c r="RZZ7" s="5"/>
      <c r="SAA7" s="5"/>
      <c r="SAB7" s="5"/>
      <c r="SAC7" s="5"/>
      <c r="SAD7" s="5"/>
      <c r="SAE7" s="5"/>
      <c r="SAF7" s="5"/>
      <c r="SAG7" s="5"/>
      <c r="SAH7" s="5"/>
      <c r="SAI7" s="5"/>
      <c r="SAJ7" s="5"/>
      <c r="SAK7" s="5"/>
      <c r="SAL7" s="5"/>
      <c r="SAM7" s="5"/>
      <c r="SAN7" s="5"/>
      <c r="SAO7" s="5"/>
      <c r="SAP7" s="5"/>
      <c r="SAQ7" s="5"/>
      <c r="SAR7" s="5"/>
      <c r="SAS7" s="5"/>
      <c r="SAT7" s="5"/>
      <c r="SAU7" s="5"/>
      <c r="SAV7" s="5"/>
      <c r="SAW7" s="5"/>
      <c r="SAX7" s="5"/>
      <c r="SAY7" s="5"/>
      <c r="SAZ7" s="5"/>
      <c r="SBA7" s="5"/>
      <c r="SBB7" s="5"/>
      <c r="SBC7" s="5"/>
      <c r="SBD7" s="5"/>
      <c r="SBE7" s="5"/>
      <c r="SBF7" s="5"/>
      <c r="SBG7" s="5"/>
      <c r="SBH7" s="5"/>
      <c r="SBI7" s="5"/>
      <c r="SBJ7" s="5"/>
      <c r="SBK7" s="5"/>
      <c r="SBL7" s="5"/>
      <c r="SBM7" s="5"/>
      <c r="SBN7" s="5"/>
      <c r="SBO7" s="5"/>
      <c r="SBP7" s="5"/>
      <c r="SBQ7" s="5"/>
      <c r="SBR7" s="5"/>
      <c r="SBS7" s="5"/>
      <c r="SBT7" s="5"/>
      <c r="SBU7" s="5"/>
      <c r="SBV7" s="5"/>
      <c r="SBW7" s="5"/>
      <c r="SBX7" s="5"/>
      <c r="SBY7" s="5"/>
      <c r="SBZ7" s="5"/>
      <c r="SCA7" s="5"/>
      <c r="SCB7" s="5"/>
      <c r="SCC7" s="5"/>
      <c r="SCD7" s="5"/>
      <c r="SCE7" s="5"/>
      <c r="SCF7" s="5"/>
      <c r="SCG7" s="5"/>
      <c r="SCH7" s="5"/>
      <c r="SCI7" s="5"/>
      <c r="SCJ7" s="5"/>
      <c r="SCK7" s="5"/>
      <c r="SCL7" s="5"/>
      <c r="SCM7" s="5"/>
      <c r="SCN7" s="5"/>
      <c r="SCO7" s="5"/>
      <c r="SCP7" s="5"/>
      <c r="SCQ7" s="5"/>
      <c r="SCR7" s="5"/>
      <c r="SCS7" s="5"/>
      <c r="SCT7" s="5"/>
      <c r="SCU7" s="5"/>
      <c r="SCV7" s="5"/>
      <c r="SCW7" s="5"/>
      <c r="SCX7" s="5"/>
      <c r="SCY7" s="5"/>
      <c r="SCZ7" s="5"/>
      <c r="SDA7" s="5"/>
      <c r="SDB7" s="5"/>
      <c r="SDC7" s="5"/>
      <c r="SDD7" s="5"/>
      <c r="SDE7" s="5"/>
      <c r="SDF7" s="5"/>
      <c r="SDG7" s="5"/>
      <c r="SDH7" s="5"/>
      <c r="SDI7" s="5"/>
      <c r="SDJ7" s="5"/>
      <c r="SDK7" s="5"/>
      <c r="SDL7" s="5"/>
      <c r="SDM7" s="5"/>
      <c r="SDN7" s="5"/>
      <c r="SDO7" s="5"/>
      <c r="SDP7" s="5"/>
      <c r="SDQ7" s="5"/>
      <c r="SDR7" s="5"/>
      <c r="SDS7" s="5"/>
      <c r="SDT7" s="5"/>
      <c r="SDU7" s="5"/>
      <c r="SDV7" s="5"/>
      <c r="SDW7" s="5"/>
      <c r="SDX7" s="5"/>
      <c r="SDY7" s="5"/>
      <c r="SDZ7" s="5"/>
      <c r="SEA7" s="5"/>
      <c r="SEB7" s="5"/>
      <c r="SEC7" s="5"/>
      <c r="SED7" s="5"/>
      <c r="SEE7" s="5"/>
      <c r="SEF7" s="5"/>
      <c r="SEG7" s="5"/>
      <c r="SEH7" s="5"/>
      <c r="SEI7" s="5"/>
      <c r="SEJ7" s="5"/>
      <c r="SEK7" s="5"/>
      <c r="SEL7" s="5"/>
      <c r="SEM7" s="5"/>
      <c r="SEN7" s="5"/>
      <c r="SEO7" s="5"/>
      <c r="SEP7" s="5"/>
      <c r="SEQ7" s="5"/>
      <c r="SER7" s="5"/>
      <c r="SES7" s="5"/>
      <c r="SET7" s="5"/>
      <c r="SEU7" s="5"/>
      <c r="SEV7" s="5"/>
      <c r="SEW7" s="5"/>
      <c r="SEX7" s="5"/>
      <c r="SEY7" s="5"/>
      <c r="SEZ7" s="5"/>
      <c r="SFA7" s="5"/>
      <c r="SFB7" s="5"/>
      <c r="SFC7" s="5"/>
      <c r="SFD7" s="5"/>
      <c r="SFE7" s="5"/>
      <c r="SFF7" s="5"/>
      <c r="SFG7" s="5"/>
      <c r="SFH7" s="5"/>
      <c r="SFI7" s="5"/>
      <c r="SFJ7" s="5"/>
      <c r="SFK7" s="5"/>
      <c r="SFL7" s="5"/>
      <c r="SFM7" s="5"/>
      <c r="SFN7" s="5"/>
      <c r="SFO7" s="5"/>
      <c r="SFP7" s="5"/>
      <c r="SFQ7" s="5"/>
      <c r="SFR7" s="5"/>
      <c r="SFS7" s="5"/>
      <c r="SFT7" s="5"/>
      <c r="SFU7" s="5"/>
      <c r="SFV7" s="5"/>
      <c r="SFW7" s="5"/>
      <c r="SFX7" s="5"/>
      <c r="SFY7" s="5"/>
      <c r="SFZ7" s="5"/>
      <c r="SGA7" s="5"/>
      <c r="SGB7" s="5"/>
      <c r="SGC7" s="5"/>
      <c r="SGD7" s="5"/>
      <c r="SGE7" s="5"/>
      <c r="SGF7" s="5"/>
      <c r="SGG7" s="5"/>
      <c r="SGH7" s="5"/>
      <c r="SGI7" s="5"/>
      <c r="SGJ7" s="5"/>
      <c r="SGK7" s="5"/>
      <c r="SGL7" s="5"/>
      <c r="SGM7" s="5"/>
      <c r="SGN7" s="5"/>
      <c r="SGO7" s="5"/>
      <c r="SGP7" s="5"/>
      <c r="SGQ7" s="5"/>
      <c r="SGR7" s="5"/>
      <c r="SGS7" s="5"/>
      <c r="SGT7" s="5"/>
      <c r="SGU7" s="5"/>
      <c r="SGV7" s="5"/>
      <c r="SGW7" s="5"/>
      <c r="SGX7" s="5"/>
      <c r="SGY7" s="5"/>
      <c r="SGZ7" s="5"/>
      <c r="SHA7" s="5"/>
      <c r="SHB7" s="5"/>
      <c r="SHC7" s="5"/>
      <c r="SHD7" s="5"/>
      <c r="SHE7" s="5"/>
      <c r="SHF7" s="5"/>
      <c r="SHG7" s="5"/>
      <c r="SHH7" s="5"/>
      <c r="SHI7" s="5"/>
      <c r="SHJ7" s="5"/>
      <c r="SHK7" s="5"/>
      <c r="SHL7" s="5"/>
      <c r="SHM7" s="5"/>
      <c r="SHN7" s="5"/>
      <c r="SHO7" s="5"/>
      <c r="SHP7" s="5"/>
      <c r="SHQ7" s="5"/>
      <c r="SHR7" s="5"/>
      <c r="SHS7" s="5"/>
      <c r="SHT7" s="5"/>
      <c r="SHU7" s="5"/>
      <c r="SHV7" s="5"/>
      <c r="SHW7" s="5"/>
      <c r="SHX7" s="5"/>
      <c r="SHY7" s="5"/>
      <c r="SHZ7" s="5"/>
      <c r="SIA7" s="5"/>
      <c r="SIB7" s="5"/>
      <c r="SIC7" s="5"/>
      <c r="SID7" s="5"/>
      <c r="SIE7" s="5"/>
      <c r="SIF7" s="5"/>
      <c r="SIG7" s="5"/>
      <c r="SIH7" s="5"/>
      <c r="SII7" s="5"/>
      <c r="SIJ7" s="5"/>
      <c r="SIK7" s="5"/>
      <c r="SIL7" s="5"/>
      <c r="SIM7" s="5"/>
      <c r="SIN7" s="5"/>
      <c r="SIO7" s="5"/>
      <c r="SIP7" s="5"/>
      <c r="SIQ7" s="5"/>
      <c r="SIR7" s="5"/>
      <c r="SIS7" s="5"/>
      <c r="SIT7" s="5"/>
      <c r="SIU7" s="5"/>
      <c r="SIV7" s="5"/>
      <c r="SIW7" s="5"/>
      <c r="SIX7" s="5"/>
      <c r="SIY7" s="5"/>
      <c r="SIZ7" s="5"/>
      <c r="SJA7" s="5"/>
      <c r="SJB7" s="5"/>
      <c r="SJC7" s="5"/>
      <c r="SJD7" s="5"/>
      <c r="SJE7" s="5"/>
      <c r="SJF7" s="5"/>
      <c r="SJG7" s="5"/>
      <c r="SJH7" s="5"/>
      <c r="SJI7" s="5"/>
      <c r="SJJ7" s="5"/>
      <c r="SJK7" s="5"/>
      <c r="SJL7" s="5"/>
      <c r="SJM7" s="5"/>
      <c r="SJN7" s="5"/>
      <c r="SJO7" s="5"/>
      <c r="SJP7" s="5"/>
      <c r="SJQ7" s="5"/>
      <c r="SJR7" s="5"/>
      <c r="SJS7" s="5"/>
      <c r="SJT7" s="5"/>
      <c r="SJU7" s="5"/>
      <c r="SJV7" s="5"/>
      <c r="SJW7" s="5"/>
      <c r="SJX7" s="5"/>
      <c r="SJY7" s="5"/>
      <c r="SJZ7" s="5"/>
      <c r="SKA7" s="5"/>
      <c r="SKB7" s="5"/>
      <c r="SKC7" s="5"/>
      <c r="SKD7" s="5"/>
      <c r="SKE7" s="5"/>
      <c r="SKF7" s="5"/>
      <c r="SKG7" s="5"/>
      <c r="SKH7" s="5"/>
      <c r="SKI7" s="5"/>
      <c r="SKJ7" s="5"/>
      <c r="SKK7" s="5"/>
      <c r="SKL7" s="5"/>
      <c r="SKM7" s="5"/>
      <c r="SKN7" s="5"/>
      <c r="SKO7" s="5"/>
      <c r="SKP7" s="5"/>
      <c r="SKQ7" s="5"/>
      <c r="SKR7" s="5"/>
      <c r="SKS7" s="5"/>
      <c r="SKT7" s="5"/>
      <c r="SKU7" s="5"/>
      <c r="SKV7" s="5"/>
      <c r="SKW7" s="5"/>
      <c r="SKX7" s="5"/>
      <c r="SKY7" s="5"/>
      <c r="SKZ7" s="5"/>
      <c r="SLA7" s="5"/>
      <c r="SLB7" s="5"/>
      <c r="SLC7" s="5"/>
      <c r="SLD7" s="5"/>
      <c r="SLE7" s="5"/>
      <c r="SLF7" s="5"/>
      <c r="SLG7" s="5"/>
      <c r="SLH7" s="5"/>
      <c r="SLI7" s="5"/>
      <c r="SLJ7" s="5"/>
      <c r="SLK7" s="5"/>
      <c r="SLL7" s="5"/>
      <c r="SLM7" s="5"/>
      <c r="SLN7" s="5"/>
      <c r="SLO7" s="5"/>
      <c r="SLP7" s="5"/>
      <c r="SLQ7" s="5"/>
      <c r="SLR7" s="5"/>
      <c r="SLS7" s="5"/>
      <c r="SLT7" s="5"/>
      <c r="SLU7" s="5"/>
      <c r="SLV7" s="5"/>
      <c r="SLW7" s="5"/>
      <c r="SLX7" s="5"/>
      <c r="SLY7" s="5"/>
      <c r="SLZ7" s="5"/>
      <c r="SMA7" s="5"/>
      <c r="SMB7" s="5"/>
      <c r="SMC7" s="5"/>
      <c r="SMD7" s="5"/>
      <c r="SME7" s="5"/>
      <c r="SMF7" s="5"/>
      <c r="SMG7" s="5"/>
      <c r="SMH7" s="5"/>
      <c r="SMI7" s="5"/>
      <c r="SMJ7" s="5"/>
      <c r="SMK7" s="5"/>
      <c r="SML7" s="5"/>
      <c r="SMM7" s="5"/>
      <c r="SMN7" s="5"/>
      <c r="SMO7" s="5"/>
      <c r="SMP7" s="5"/>
      <c r="SMQ7" s="5"/>
      <c r="SMR7" s="5"/>
      <c r="SMS7" s="5"/>
      <c r="SMT7" s="5"/>
      <c r="SMU7" s="5"/>
      <c r="SMV7" s="5"/>
      <c r="SMW7" s="5"/>
      <c r="SMX7" s="5"/>
      <c r="SMY7" s="5"/>
      <c r="SMZ7" s="5"/>
      <c r="SNA7" s="5"/>
      <c r="SNB7" s="5"/>
      <c r="SNC7" s="5"/>
      <c r="SND7" s="5"/>
      <c r="SNE7" s="5"/>
      <c r="SNF7" s="5"/>
      <c r="SNG7" s="5"/>
      <c r="SNH7" s="5"/>
      <c r="SNI7" s="5"/>
      <c r="SNJ7" s="5"/>
      <c r="SNK7" s="5"/>
      <c r="SNL7" s="5"/>
      <c r="SNM7" s="5"/>
      <c r="SNN7" s="5"/>
      <c r="SNO7" s="5"/>
      <c r="SNP7" s="5"/>
      <c r="SNQ7" s="5"/>
      <c r="SNR7" s="5"/>
      <c r="SNS7" s="5"/>
      <c r="SNT7" s="5"/>
      <c r="SNU7" s="5"/>
      <c r="SNV7" s="5"/>
      <c r="SNW7" s="5"/>
      <c r="SNX7" s="5"/>
      <c r="SNY7" s="5"/>
      <c r="SNZ7" s="5"/>
      <c r="SOA7" s="5"/>
      <c r="SOB7" s="5"/>
      <c r="SOC7" s="5"/>
      <c r="SOD7" s="5"/>
      <c r="SOE7" s="5"/>
      <c r="SOF7" s="5"/>
      <c r="SOG7" s="5"/>
      <c r="SOH7" s="5"/>
      <c r="SOI7" s="5"/>
      <c r="SOJ7" s="5"/>
      <c r="SOK7" s="5"/>
      <c r="SOL7" s="5"/>
      <c r="SOM7" s="5"/>
      <c r="SON7" s="5"/>
      <c r="SOO7" s="5"/>
      <c r="SOP7" s="5"/>
      <c r="SOQ7" s="5"/>
      <c r="SOR7" s="5"/>
      <c r="SOS7" s="5"/>
      <c r="SOT7" s="5"/>
      <c r="SOU7" s="5"/>
      <c r="SOV7" s="5"/>
      <c r="SOW7" s="5"/>
      <c r="SOX7" s="5"/>
      <c r="SOY7" s="5"/>
      <c r="SOZ7" s="5"/>
      <c r="SPA7" s="5"/>
      <c r="SPB7" s="5"/>
      <c r="SPC7" s="5"/>
      <c r="SPD7" s="5"/>
      <c r="SPE7" s="5"/>
      <c r="SPF7" s="5"/>
      <c r="SPG7" s="5"/>
      <c r="SPH7" s="5"/>
      <c r="SPI7" s="5"/>
      <c r="SPJ7" s="5"/>
      <c r="SPK7" s="5"/>
      <c r="SPL7" s="5"/>
      <c r="SPM7" s="5"/>
      <c r="SPN7" s="5"/>
      <c r="SPO7" s="5"/>
      <c r="SPP7" s="5"/>
      <c r="SPQ7" s="5"/>
      <c r="SPR7" s="5"/>
      <c r="SPS7" s="5"/>
      <c r="SPT7" s="5"/>
      <c r="SPU7" s="5"/>
      <c r="SPV7" s="5"/>
      <c r="SPW7" s="5"/>
      <c r="SPX7" s="5"/>
      <c r="SPY7" s="5"/>
      <c r="SPZ7" s="5"/>
      <c r="SQA7" s="5"/>
      <c r="SQB7" s="5"/>
      <c r="SQC7" s="5"/>
      <c r="SQD7" s="5"/>
      <c r="SQE7" s="5"/>
      <c r="SQF7" s="5"/>
      <c r="SQG7" s="5"/>
      <c r="SQH7" s="5"/>
      <c r="SQI7" s="5"/>
      <c r="SQJ7" s="5"/>
      <c r="SQK7" s="5"/>
      <c r="SQL7" s="5"/>
      <c r="SQM7" s="5"/>
      <c r="SQN7" s="5"/>
      <c r="SQO7" s="5"/>
      <c r="SQP7" s="5"/>
      <c r="SQQ7" s="5"/>
      <c r="SQR7" s="5"/>
      <c r="SQS7" s="5"/>
      <c r="SQT7" s="5"/>
      <c r="SQU7" s="5"/>
      <c r="SQV7" s="5"/>
      <c r="SQW7" s="5"/>
      <c r="SQX7" s="5"/>
      <c r="SQY7" s="5"/>
      <c r="SQZ7" s="5"/>
      <c r="SRA7" s="5"/>
      <c r="SRB7" s="5"/>
      <c r="SRC7" s="5"/>
      <c r="SRD7" s="5"/>
      <c r="SRE7" s="5"/>
      <c r="SRF7" s="5"/>
      <c r="SRG7" s="5"/>
      <c r="SRH7" s="5"/>
      <c r="SRI7" s="5"/>
      <c r="SRJ7" s="5"/>
      <c r="SRK7" s="5"/>
      <c r="SRL7" s="5"/>
      <c r="SRM7" s="5"/>
      <c r="SRN7" s="5"/>
      <c r="SRO7" s="5"/>
      <c r="SRP7" s="5"/>
      <c r="SRQ7" s="5"/>
      <c r="SRR7" s="5"/>
      <c r="SRS7" s="5"/>
      <c r="SRT7" s="5"/>
      <c r="SRU7" s="5"/>
      <c r="SRV7" s="5"/>
      <c r="SRW7" s="5"/>
      <c r="SRX7" s="5"/>
      <c r="SRY7" s="5"/>
      <c r="SRZ7" s="5"/>
      <c r="SSA7" s="5"/>
      <c r="SSB7" s="5"/>
      <c r="SSC7" s="5"/>
      <c r="SSD7" s="5"/>
      <c r="SSE7" s="5"/>
      <c r="SSF7" s="5"/>
      <c r="SSG7" s="5"/>
      <c r="SSH7" s="5"/>
      <c r="SSI7" s="5"/>
      <c r="SSJ7" s="5"/>
      <c r="SSK7" s="5"/>
      <c r="SSL7" s="5"/>
      <c r="SSM7" s="5"/>
      <c r="SSN7" s="5"/>
      <c r="SSO7" s="5"/>
      <c r="SSP7" s="5"/>
      <c r="SSQ7" s="5"/>
      <c r="SSR7" s="5"/>
      <c r="SSS7" s="5"/>
      <c r="SST7" s="5"/>
      <c r="SSU7" s="5"/>
      <c r="SSV7" s="5"/>
      <c r="SSW7" s="5"/>
      <c r="SSX7" s="5"/>
      <c r="SSY7" s="5"/>
      <c r="SSZ7" s="5"/>
      <c r="STA7" s="5"/>
      <c r="STB7" s="5"/>
      <c r="STC7" s="5"/>
      <c r="STD7" s="5"/>
      <c r="STE7" s="5"/>
      <c r="STF7" s="5"/>
      <c r="STG7" s="5"/>
      <c r="STH7" s="5"/>
      <c r="STI7" s="5"/>
      <c r="STJ7" s="5"/>
      <c r="STK7" s="5"/>
      <c r="STL7" s="5"/>
      <c r="STM7" s="5"/>
      <c r="STN7" s="5"/>
      <c r="STO7" s="5"/>
      <c r="STP7" s="5"/>
      <c r="STQ7" s="5"/>
      <c r="STR7" s="5"/>
      <c r="STS7" s="5"/>
      <c r="STT7" s="5"/>
      <c r="STU7" s="5"/>
      <c r="STV7" s="5"/>
      <c r="STW7" s="5"/>
      <c r="STX7" s="5"/>
      <c r="STY7" s="5"/>
      <c r="STZ7" s="5"/>
      <c r="SUA7" s="5"/>
      <c r="SUB7" s="5"/>
      <c r="SUC7" s="5"/>
      <c r="SUD7" s="5"/>
      <c r="SUE7" s="5"/>
      <c r="SUF7" s="5"/>
      <c r="SUG7" s="5"/>
      <c r="SUH7" s="5"/>
      <c r="SUI7" s="5"/>
      <c r="SUJ7" s="5"/>
      <c r="SUK7" s="5"/>
      <c r="SUL7" s="5"/>
      <c r="SUM7" s="5"/>
      <c r="SUN7" s="5"/>
      <c r="SUO7" s="5"/>
      <c r="SUP7" s="5"/>
      <c r="SUQ7" s="5"/>
      <c r="SUR7" s="5"/>
      <c r="SUS7" s="5"/>
      <c r="SUT7" s="5"/>
      <c r="SUU7" s="5"/>
      <c r="SUV7" s="5"/>
      <c r="SUW7" s="5"/>
      <c r="SUX7" s="5"/>
      <c r="SUY7" s="5"/>
      <c r="SUZ7" s="5"/>
      <c r="SVA7" s="5"/>
      <c r="SVB7" s="5"/>
      <c r="SVC7" s="5"/>
      <c r="SVD7" s="5"/>
      <c r="SVE7" s="5"/>
      <c r="SVF7" s="5"/>
      <c r="SVG7" s="5"/>
      <c r="SVH7" s="5"/>
      <c r="SVI7" s="5"/>
      <c r="SVJ7" s="5"/>
      <c r="SVK7" s="5"/>
      <c r="SVL7" s="5"/>
      <c r="SVM7" s="5"/>
      <c r="SVN7" s="5"/>
      <c r="SVO7" s="5"/>
      <c r="SVP7" s="5"/>
      <c r="SVQ7" s="5"/>
      <c r="SVR7" s="5"/>
      <c r="SVS7" s="5"/>
      <c r="SVT7" s="5"/>
      <c r="SVU7" s="5"/>
      <c r="SVV7" s="5"/>
      <c r="SVW7" s="5"/>
      <c r="SVX7" s="5"/>
      <c r="SVY7" s="5"/>
      <c r="SVZ7" s="5"/>
      <c r="SWA7" s="5"/>
      <c r="SWB7" s="5"/>
      <c r="SWC7" s="5"/>
      <c r="SWD7" s="5"/>
      <c r="SWE7" s="5"/>
      <c r="SWF7" s="5"/>
      <c r="SWG7" s="5"/>
      <c r="SWH7" s="5"/>
      <c r="SWI7" s="5"/>
      <c r="SWJ7" s="5"/>
      <c r="SWK7" s="5"/>
      <c r="SWL7" s="5"/>
      <c r="SWM7" s="5"/>
      <c r="SWN7" s="5"/>
      <c r="SWO7" s="5"/>
      <c r="SWP7" s="5"/>
      <c r="SWQ7" s="5"/>
      <c r="SWR7" s="5"/>
      <c r="SWS7" s="5"/>
      <c r="SWT7" s="5"/>
      <c r="SWU7" s="5"/>
      <c r="SWV7" s="5"/>
      <c r="SWW7" s="5"/>
      <c r="SWX7" s="5"/>
      <c r="SWY7" s="5"/>
      <c r="SWZ7" s="5"/>
      <c r="SXA7" s="5"/>
      <c r="SXB7" s="5"/>
      <c r="SXC7" s="5"/>
      <c r="SXD7" s="5"/>
      <c r="SXE7" s="5"/>
      <c r="SXF7" s="5"/>
      <c r="SXG7" s="5"/>
      <c r="SXH7" s="5"/>
      <c r="SXI7" s="5"/>
      <c r="SXJ7" s="5"/>
      <c r="SXK7" s="5"/>
      <c r="SXL7" s="5"/>
      <c r="SXM7" s="5"/>
      <c r="SXN7" s="5"/>
      <c r="SXO7" s="5"/>
      <c r="SXP7" s="5"/>
      <c r="SXQ7" s="5"/>
      <c r="SXR7" s="5"/>
      <c r="SXS7" s="5"/>
      <c r="SXT7" s="5"/>
      <c r="SXU7" s="5"/>
      <c r="SXV7" s="5"/>
      <c r="SXW7" s="5"/>
      <c r="SXX7" s="5"/>
      <c r="SXY7" s="5"/>
      <c r="SXZ7" s="5"/>
      <c r="SYA7" s="5"/>
      <c r="SYB7" s="5"/>
      <c r="SYC7" s="5"/>
      <c r="SYD7" s="5"/>
      <c r="SYE7" s="5"/>
      <c r="SYF7" s="5"/>
      <c r="SYG7" s="5"/>
      <c r="SYH7" s="5"/>
      <c r="SYI7" s="5"/>
      <c r="SYJ7" s="5"/>
      <c r="SYK7" s="5"/>
      <c r="SYL7" s="5"/>
      <c r="SYM7" s="5"/>
      <c r="SYN7" s="5"/>
      <c r="SYO7" s="5"/>
      <c r="SYP7" s="5"/>
      <c r="SYQ7" s="5"/>
      <c r="SYR7" s="5"/>
      <c r="SYS7" s="5"/>
      <c r="SYT7" s="5"/>
      <c r="SYU7" s="5"/>
      <c r="SYV7" s="5"/>
      <c r="SYW7" s="5"/>
      <c r="SYX7" s="5"/>
      <c r="SYY7" s="5"/>
      <c r="SYZ7" s="5"/>
      <c r="SZA7" s="5"/>
      <c r="SZB7" s="5"/>
      <c r="SZC7" s="5"/>
      <c r="SZD7" s="5"/>
      <c r="SZE7" s="5"/>
      <c r="SZF7" s="5"/>
      <c r="SZG7" s="5"/>
      <c r="SZH7" s="5"/>
      <c r="SZI7" s="5"/>
      <c r="SZJ7" s="5"/>
      <c r="SZK7" s="5"/>
      <c r="SZL7" s="5"/>
      <c r="SZM7" s="5"/>
      <c r="SZN7" s="5"/>
      <c r="SZO7" s="5"/>
      <c r="SZP7" s="5"/>
      <c r="SZQ7" s="5"/>
      <c r="SZR7" s="5"/>
      <c r="SZS7" s="5"/>
      <c r="SZT7" s="5"/>
      <c r="SZU7" s="5"/>
      <c r="SZV7" s="5"/>
      <c r="SZW7" s="5"/>
      <c r="SZX7" s="5"/>
      <c r="SZY7" s="5"/>
      <c r="SZZ7" s="5"/>
      <c r="TAA7" s="5"/>
      <c r="TAB7" s="5"/>
      <c r="TAC7" s="5"/>
      <c r="TAD7" s="5"/>
      <c r="TAE7" s="5"/>
      <c r="TAF7" s="5"/>
      <c r="TAG7" s="5"/>
      <c r="TAH7" s="5"/>
      <c r="TAI7" s="5"/>
      <c r="TAJ7" s="5"/>
      <c r="TAK7" s="5"/>
      <c r="TAL7" s="5"/>
      <c r="TAM7" s="5"/>
      <c r="TAN7" s="5"/>
      <c r="TAO7" s="5"/>
      <c r="TAP7" s="5"/>
      <c r="TAQ7" s="5"/>
      <c r="TAR7" s="5"/>
      <c r="TAS7" s="5"/>
      <c r="TAT7" s="5"/>
      <c r="TAU7" s="5"/>
      <c r="TAV7" s="5"/>
      <c r="TAW7" s="5"/>
      <c r="TAX7" s="5"/>
      <c r="TAY7" s="5"/>
      <c r="TAZ7" s="5"/>
      <c r="TBA7" s="5"/>
      <c r="TBB7" s="5"/>
      <c r="TBC7" s="5"/>
      <c r="TBD7" s="5"/>
      <c r="TBE7" s="5"/>
      <c r="TBF7" s="5"/>
      <c r="TBG7" s="5"/>
      <c r="TBH7" s="5"/>
      <c r="TBI7" s="5"/>
      <c r="TBJ7" s="5"/>
      <c r="TBK7" s="5"/>
      <c r="TBL7" s="5"/>
      <c r="TBM7" s="5"/>
      <c r="TBN7" s="5"/>
      <c r="TBO7" s="5"/>
      <c r="TBP7" s="5"/>
      <c r="TBQ7" s="5"/>
      <c r="TBR7" s="5"/>
      <c r="TBS7" s="5"/>
      <c r="TBT7" s="5"/>
      <c r="TBU7" s="5"/>
      <c r="TBV7" s="5"/>
      <c r="TBW7" s="5"/>
      <c r="TBX7" s="5"/>
      <c r="TBY7" s="5"/>
      <c r="TBZ7" s="5"/>
      <c r="TCA7" s="5"/>
      <c r="TCB7" s="5"/>
      <c r="TCC7" s="5"/>
      <c r="TCD7" s="5"/>
      <c r="TCE7" s="5"/>
      <c r="TCF7" s="5"/>
      <c r="TCG7" s="5"/>
      <c r="TCH7" s="5"/>
      <c r="TCI7" s="5"/>
      <c r="TCJ7" s="5"/>
      <c r="TCK7" s="5"/>
      <c r="TCL7" s="5"/>
      <c r="TCM7" s="5"/>
      <c r="TCN7" s="5"/>
      <c r="TCO7" s="5"/>
      <c r="TCP7" s="5"/>
      <c r="TCQ7" s="5"/>
      <c r="TCR7" s="5"/>
      <c r="TCS7" s="5"/>
      <c r="TCT7" s="5"/>
      <c r="TCU7" s="5"/>
      <c r="TCV7" s="5"/>
      <c r="TCW7" s="5"/>
      <c r="TCX7" s="5"/>
      <c r="TCY7" s="5"/>
      <c r="TCZ7" s="5"/>
      <c r="TDA7" s="5"/>
      <c r="TDB7" s="5"/>
      <c r="TDC7" s="5"/>
      <c r="TDD7" s="5"/>
      <c r="TDE7" s="5"/>
      <c r="TDF7" s="5"/>
      <c r="TDG7" s="5"/>
      <c r="TDH7" s="5"/>
      <c r="TDI7" s="5"/>
      <c r="TDJ7" s="5"/>
      <c r="TDK7" s="5"/>
      <c r="TDL7" s="5"/>
      <c r="TDM7" s="5"/>
      <c r="TDN7" s="5"/>
      <c r="TDO7" s="5"/>
      <c r="TDP7" s="5"/>
      <c r="TDQ7" s="5"/>
      <c r="TDR7" s="5"/>
      <c r="TDS7" s="5"/>
      <c r="TDT7" s="5"/>
      <c r="TDU7" s="5"/>
      <c r="TDV7" s="5"/>
      <c r="TDW7" s="5"/>
      <c r="TDX7" s="5"/>
      <c r="TDY7" s="5"/>
      <c r="TDZ7" s="5"/>
      <c r="TEA7" s="5"/>
      <c r="TEB7" s="5"/>
      <c r="TEC7" s="5"/>
      <c r="TED7" s="5"/>
      <c r="TEE7" s="5"/>
      <c r="TEF7" s="5"/>
      <c r="TEG7" s="5"/>
      <c r="TEH7" s="5"/>
      <c r="TEI7" s="5"/>
      <c r="TEJ7" s="5"/>
      <c r="TEK7" s="5"/>
      <c r="TEL7" s="5"/>
      <c r="TEM7" s="5"/>
      <c r="TEN7" s="5"/>
      <c r="TEO7" s="5"/>
      <c r="TEP7" s="5"/>
      <c r="TEQ7" s="5"/>
      <c r="TER7" s="5"/>
      <c r="TES7" s="5"/>
      <c r="TET7" s="5"/>
      <c r="TEU7" s="5"/>
      <c r="TEV7" s="5"/>
      <c r="TEW7" s="5"/>
      <c r="TEX7" s="5"/>
      <c r="TEY7" s="5"/>
      <c r="TEZ7" s="5"/>
      <c r="TFA7" s="5"/>
      <c r="TFB7" s="5"/>
      <c r="TFC7" s="5"/>
      <c r="TFD7" s="5"/>
      <c r="TFE7" s="5"/>
      <c r="TFF7" s="5"/>
      <c r="TFG7" s="5"/>
      <c r="TFH7" s="5"/>
      <c r="TFI7" s="5"/>
      <c r="TFJ7" s="5"/>
      <c r="TFK7" s="5"/>
      <c r="TFL7" s="5"/>
      <c r="TFM7" s="5"/>
      <c r="TFN7" s="5"/>
      <c r="TFO7" s="5"/>
      <c r="TFP7" s="5"/>
      <c r="TFQ7" s="5"/>
      <c r="TFR7" s="5"/>
      <c r="TFS7" s="5"/>
      <c r="TFT7" s="5"/>
      <c r="TFU7" s="5"/>
      <c r="TFV7" s="5"/>
      <c r="TFW7" s="5"/>
      <c r="TFX7" s="5"/>
      <c r="TFY7" s="5"/>
      <c r="TFZ7" s="5"/>
      <c r="TGA7" s="5"/>
      <c r="TGB7" s="5"/>
      <c r="TGC7" s="5"/>
      <c r="TGD7" s="5"/>
      <c r="TGE7" s="5"/>
      <c r="TGF7" s="5"/>
      <c r="TGG7" s="5"/>
      <c r="TGH7" s="5"/>
      <c r="TGI7" s="5"/>
      <c r="TGJ7" s="5"/>
      <c r="TGK7" s="5"/>
      <c r="TGL7" s="5"/>
      <c r="TGM7" s="5"/>
      <c r="TGN7" s="5"/>
      <c r="TGO7" s="5"/>
      <c r="TGP7" s="5"/>
      <c r="TGQ7" s="5"/>
      <c r="TGR7" s="5"/>
      <c r="TGS7" s="5"/>
      <c r="TGT7" s="5"/>
      <c r="TGU7" s="5"/>
      <c r="TGV7" s="5"/>
      <c r="TGW7" s="5"/>
      <c r="TGX7" s="5"/>
      <c r="TGY7" s="5"/>
      <c r="TGZ7" s="5"/>
      <c r="THA7" s="5"/>
      <c r="THB7" s="5"/>
      <c r="THC7" s="5"/>
      <c r="THD7" s="5"/>
      <c r="THE7" s="5"/>
      <c r="THF7" s="5"/>
      <c r="THG7" s="5"/>
      <c r="THH7" s="5"/>
      <c r="THI7" s="5"/>
      <c r="THJ7" s="5"/>
      <c r="THK7" s="5"/>
      <c r="THL7" s="5"/>
      <c r="THM7" s="5"/>
      <c r="THN7" s="5"/>
      <c r="THO7" s="5"/>
      <c r="THP7" s="5"/>
      <c r="THQ7" s="5"/>
      <c r="THR7" s="5"/>
      <c r="THS7" s="5"/>
      <c r="THT7" s="5"/>
      <c r="THU7" s="5"/>
      <c r="THV7" s="5"/>
      <c r="THW7" s="5"/>
      <c r="THX7" s="5"/>
      <c r="THY7" s="5"/>
      <c r="THZ7" s="5"/>
      <c r="TIA7" s="5"/>
      <c r="TIB7" s="5"/>
      <c r="TIC7" s="5"/>
      <c r="TID7" s="5"/>
      <c r="TIE7" s="5"/>
      <c r="TIF7" s="5"/>
      <c r="TIG7" s="5"/>
      <c r="TIH7" s="5"/>
      <c r="TII7" s="5"/>
      <c r="TIJ7" s="5"/>
      <c r="TIK7" s="5"/>
      <c r="TIL7" s="5"/>
      <c r="TIM7" s="5"/>
      <c r="TIN7" s="5"/>
      <c r="TIO7" s="5"/>
      <c r="TIP7" s="5"/>
      <c r="TIQ7" s="5"/>
      <c r="TIR7" s="5"/>
      <c r="TIS7" s="5"/>
      <c r="TIT7" s="5"/>
      <c r="TIU7" s="5"/>
      <c r="TIV7" s="5"/>
      <c r="TIW7" s="5"/>
      <c r="TIX7" s="5"/>
      <c r="TIY7" s="5"/>
      <c r="TIZ7" s="5"/>
      <c r="TJA7" s="5"/>
      <c r="TJB7" s="5"/>
      <c r="TJC7" s="5"/>
      <c r="TJD7" s="5"/>
      <c r="TJE7" s="5"/>
      <c r="TJF7" s="5"/>
      <c r="TJG7" s="5"/>
      <c r="TJH7" s="5"/>
      <c r="TJI7" s="5"/>
      <c r="TJJ7" s="5"/>
      <c r="TJK7" s="5"/>
      <c r="TJL7" s="5"/>
      <c r="TJM7" s="5"/>
      <c r="TJN7" s="5"/>
      <c r="TJO7" s="5"/>
      <c r="TJP7" s="5"/>
      <c r="TJQ7" s="5"/>
      <c r="TJR7" s="5"/>
      <c r="TJS7" s="5"/>
      <c r="TJT7" s="5"/>
      <c r="TJU7" s="5"/>
      <c r="TJV7" s="5"/>
      <c r="TJW7" s="5"/>
      <c r="TJX7" s="5"/>
      <c r="TJY7" s="5"/>
      <c r="TJZ7" s="5"/>
      <c r="TKA7" s="5"/>
      <c r="TKB7" s="5"/>
      <c r="TKC7" s="5"/>
      <c r="TKD7" s="5"/>
      <c r="TKE7" s="5"/>
      <c r="TKF7" s="5"/>
      <c r="TKG7" s="5"/>
      <c r="TKH7" s="5"/>
      <c r="TKI7" s="5"/>
      <c r="TKJ7" s="5"/>
      <c r="TKK7" s="5"/>
      <c r="TKL7" s="5"/>
      <c r="TKM7" s="5"/>
      <c r="TKN7" s="5"/>
      <c r="TKO7" s="5"/>
      <c r="TKP7" s="5"/>
      <c r="TKQ7" s="5"/>
      <c r="TKR7" s="5"/>
      <c r="TKS7" s="5"/>
      <c r="TKT7" s="5"/>
      <c r="TKU7" s="5"/>
      <c r="TKV7" s="5"/>
      <c r="TKW7" s="5"/>
      <c r="TKX7" s="5"/>
      <c r="TKY7" s="5"/>
      <c r="TKZ7" s="5"/>
      <c r="TLA7" s="5"/>
      <c r="TLB7" s="5"/>
      <c r="TLC7" s="5"/>
      <c r="TLD7" s="5"/>
      <c r="TLE7" s="5"/>
      <c r="TLF7" s="5"/>
      <c r="TLG7" s="5"/>
      <c r="TLH7" s="5"/>
      <c r="TLI7" s="5"/>
      <c r="TLJ7" s="5"/>
      <c r="TLK7" s="5"/>
      <c r="TLL7" s="5"/>
      <c r="TLM7" s="5"/>
      <c r="TLN7" s="5"/>
      <c r="TLO7" s="5"/>
      <c r="TLP7" s="5"/>
      <c r="TLQ7" s="5"/>
      <c r="TLR7" s="5"/>
      <c r="TLS7" s="5"/>
      <c r="TLT7" s="5"/>
      <c r="TLU7" s="5"/>
      <c r="TLV7" s="5"/>
      <c r="TLW7" s="5"/>
      <c r="TLX7" s="5"/>
      <c r="TLY7" s="5"/>
      <c r="TLZ7" s="5"/>
      <c r="TMA7" s="5"/>
      <c r="TMB7" s="5"/>
      <c r="TMC7" s="5"/>
      <c r="TMD7" s="5"/>
      <c r="TME7" s="5"/>
      <c r="TMF7" s="5"/>
      <c r="TMG7" s="5"/>
      <c r="TMH7" s="5"/>
      <c r="TMI7" s="5"/>
      <c r="TMJ7" s="5"/>
      <c r="TMK7" s="5"/>
      <c r="TML7" s="5"/>
      <c r="TMM7" s="5"/>
      <c r="TMN7" s="5"/>
      <c r="TMO7" s="5"/>
      <c r="TMP7" s="5"/>
      <c r="TMQ7" s="5"/>
      <c r="TMR7" s="5"/>
      <c r="TMS7" s="5"/>
      <c r="TMT7" s="5"/>
      <c r="TMU7" s="5"/>
      <c r="TMV7" s="5"/>
      <c r="TMW7" s="5"/>
      <c r="TMX7" s="5"/>
      <c r="TMY7" s="5"/>
      <c r="TMZ7" s="5"/>
      <c r="TNA7" s="5"/>
      <c r="TNB7" s="5"/>
      <c r="TNC7" s="5"/>
      <c r="TND7" s="5"/>
      <c r="TNE7" s="5"/>
      <c r="TNF7" s="5"/>
      <c r="TNG7" s="5"/>
      <c r="TNH7" s="5"/>
      <c r="TNI7" s="5"/>
      <c r="TNJ7" s="5"/>
      <c r="TNK7" s="5"/>
      <c r="TNL7" s="5"/>
      <c r="TNM7" s="5"/>
      <c r="TNN7" s="5"/>
      <c r="TNO7" s="5"/>
      <c r="TNP7" s="5"/>
      <c r="TNQ7" s="5"/>
      <c r="TNR7" s="5"/>
      <c r="TNS7" s="5"/>
      <c r="TNT7" s="5"/>
      <c r="TNU7" s="5"/>
      <c r="TNV7" s="5"/>
      <c r="TNW7" s="5"/>
      <c r="TNX7" s="5"/>
      <c r="TNY7" s="5"/>
      <c r="TNZ7" s="5"/>
      <c r="TOA7" s="5"/>
      <c r="TOB7" s="5"/>
      <c r="TOC7" s="5"/>
      <c r="TOD7" s="5"/>
      <c r="TOE7" s="5"/>
      <c r="TOF7" s="5"/>
      <c r="TOG7" s="5"/>
      <c r="TOH7" s="5"/>
      <c r="TOI7" s="5"/>
      <c r="TOJ7" s="5"/>
      <c r="TOK7" s="5"/>
      <c r="TOL7" s="5"/>
      <c r="TOM7" s="5"/>
      <c r="TON7" s="5"/>
      <c r="TOO7" s="5"/>
      <c r="TOP7" s="5"/>
      <c r="TOQ7" s="5"/>
      <c r="TOR7" s="5"/>
      <c r="TOS7" s="5"/>
      <c r="TOT7" s="5"/>
      <c r="TOU7" s="5"/>
      <c r="TOV7" s="5"/>
      <c r="TOW7" s="5"/>
      <c r="TOX7" s="5"/>
      <c r="TOY7" s="5"/>
      <c r="TOZ7" s="5"/>
      <c r="TPA7" s="5"/>
      <c r="TPB7" s="5"/>
      <c r="TPC7" s="5"/>
      <c r="TPD7" s="5"/>
      <c r="TPE7" s="5"/>
      <c r="TPF7" s="5"/>
      <c r="TPG7" s="5"/>
      <c r="TPH7" s="5"/>
      <c r="TPI7" s="5"/>
      <c r="TPJ7" s="5"/>
      <c r="TPK7" s="5"/>
      <c r="TPL7" s="5"/>
      <c r="TPM7" s="5"/>
      <c r="TPN7" s="5"/>
      <c r="TPO7" s="5"/>
      <c r="TPP7" s="5"/>
      <c r="TPQ7" s="5"/>
      <c r="TPR7" s="5"/>
      <c r="TPS7" s="5"/>
      <c r="TPT7" s="5"/>
      <c r="TPU7" s="5"/>
      <c r="TPV7" s="5"/>
      <c r="TPW7" s="5"/>
      <c r="TPX7" s="5"/>
      <c r="TPY7" s="5"/>
      <c r="TPZ7" s="5"/>
      <c r="TQA7" s="5"/>
      <c r="TQB7" s="5"/>
      <c r="TQC7" s="5"/>
      <c r="TQD7" s="5"/>
      <c r="TQE7" s="5"/>
      <c r="TQF7" s="5"/>
      <c r="TQG7" s="5"/>
      <c r="TQH7" s="5"/>
      <c r="TQI7" s="5"/>
      <c r="TQJ7" s="5"/>
      <c r="TQK7" s="5"/>
      <c r="TQL7" s="5"/>
      <c r="TQM7" s="5"/>
      <c r="TQN7" s="5"/>
      <c r="TQO7" s="5"/>
      <c r="TQP7" s="5"/>
      <c r="TQQ7" s="5"/>
      <c r="TQR7" s="5"/>
      <c r="TQS7" s="5"/>
      <c r="TQT7" s="5"/>
      <c r="TQU7" s="5"/>
      <c r="TQV7" s="5"/>
      <c r="TQW7" s="5"/>
      <c r="TQX7" s="5"/>
      <c r="TQY7" s="5"/>
      <c r="TQZ7" s="5"/>
      <c r="TRA7" s="5"/>
      <c r="TRB7" s="5"/>
      <c r="TRC7" s="5"/>
      <c r="TRD7" s="5"/>
      <c r="TRE7" s="5"/>
      <c r="TRF7" s="5"/>
      <c r="TRG7" s="5"/>
      <c r="TRH7" s="5"/>
      <c r="TRI7" s="5"/>
      <c r="TRJ7" s="5"/>
      <c r="TRK7" s="5"/>
      <c r="TRL7" s="5"/>
      <c r="TRM7" s="5"/>
      <c r="TRN7" s="5"/>
      <c r="TRO7" s="5"/>
      <c r="TRP7" s="5"/>
      <c r="TRQ7" s="5"/>
      <c r="TRR7" s="5"/>
      <c r="TRS7" s="5"/>
      <c r="TRT7" s="5"/>
      <c r="TRU7" s="5"/>
      <c r="TRV7" s="5"/>
      <c r="TRW7" s="5"/>
      <c r="TRX7" s="5"/>
      <c r="TRY7" s="5"/>
      <c r="TRZ7" s="5"/>
      <c r="TSA7" s="5"/>
      <c r="TSB7" s="5"/>
      <c r="TSC7" s="5"/>
      <c r="TSD7" s="5"/>
      <c r="TSE7" s="5"/>
      <c r="TSF7" s="5"/>
      <c r="TSG7" s="5"/>
      <c r="TSH7" s="5"/>
      <c r="TSI7" s="5"/>
      <c r="TSJ7" s="5"/>
      <c r="TSK7" s="5"/>
      <c r="TSL7" s="5"/>
      <c r="TSM7" s="5"/>
      <c r="TSN7" s="5"/>
      <c r="TSO7" s="5"/>
      <c r="TSP7" s="5"/>
      <c r="TSQ7" s="5"/>
      <c r="TSR7" s="5"/>
      <c r="TSS7" s="5"/>
      <c r="TST7" s="5"/>
      <c r="TSU7" s="5"/>
      <c r="TSV7" s="5"/>
      <c r="TSW7" s="5"/>
      <c r="TSX7" s="5"/>
      <c r="TSY7" s="5"/>
      <c r="TSZ7" s="5"/>
      <c r="TTA7" s="5"/>
      <c r="TTB7" s="5"/>
      <c r="TTC7" s="5"/>
      <c r="TTD7" s="5"/>
      <c r="TTE7" s="5"/>
      <c r="TTF7" s="5"/>
      <c r="TTG7" s="5"/>
      <c r="TTH7" s="5"/>
      <c r="TTI7" s="5"/>
      <c r="TTJ7" s="5"/>
      <c r="TTK7" s="5"/>
      <c r="TTL7" s="5"/>
      <c r="TTM7" s="5"/>
      <c r="TTN7" s="5"/>
      <c r="TTO7" s="5"/>
      <c r="TTP7" s="5"/>
      <c r="TTQ7" s="5"/>
      <c r="TTR7" s="5"/>
      <c r="TTS7" s="5"/>
      <c r="TTT7" s="5"/>
      <c r="TTU7" s="5"/>
      <c r="TTV7" s="5"/>
      <c r="TTW7" s="5"/>
      <c r="TTX7" s="5"/>
      <c r="TTY7" s="5"/>
      <c r="TTZ7" s="5"/>
      <c r="TUA7" s="5"/>
      <c r="TUB7" s="5"/>
      <c r="TUC7" s="5"/>
      <c r="TUD7" s="5"/>
      <c r="TUE7" s="5"/>
      <c r="TUF7" s="5"/>
      <c r="TUG7" s="5"/>
      <c r="TUH7" s="5"/>
      <c r="TUI7" s="5"/>
      <c r="TUJ7" s="5"/>
      <c r="TUK7" s="5"/>
      <c r="TUL7" s="5"/>
      <c r="TUM7" s="5"/>
      <c r="TUN7" s="5"/>
      <c r="TUO7" s="5"/>
      <c r="TUP7" s="5"/>
      <c r="TUQ7" s="5"/>
      <c r="TUR7" s="5"/>
      <c r="TUS7" s="5"/>
      <c r="TUT7" s="5"/>
      <c r="TUU7" s="5"/>
      <c r="TUV7" s="5"/>
      <c r="TUW7" s="5"/>
      <c r="TUX7" s="5"/>
      <c r="TUY7" s="5"/>
      <c r="TUZ7" s="5"/>
      <c r="TVA7" s="5"/>
      <c r="TVB7" s="5"/>
      <c r="TVC7" s="5"/>
      <c r="TVD7" s="5"/>
      <c r="TVE7" s="5"/>
      <c r="TVF7" s="5"/>
      <c r="TVG7" s="5"/>
      <c r="TVH7" s="5"/>
      <c r="TVI7" s="5"/>
      <c r="TVJ7" s="5"/>
      <c r="TVK7" s="5"/>
      <c r="TVL7" s="5"/>
      <c r="TVM7" s="5"/>
      <c r="TVN7" s="5"/>
      <c r="TVO7" s="5"/>
      <c r="TVP7" s="5"/>
      <c r="TVQ7" s="5"/>
      <c r="TVR7" s="5"/>
      <c r="TVS7" s="5"/>
      <c r="TVT7" s="5"/>
      <c r="TVU7" s="5"/>
      <c r="TVV7" s="5"/>
      <c r="TVW7" s="5"/>
      <c r="TVX7" s="5"/>
      <c r="TVY7" s="5"/>
      <c r="TVZ7" s="5"/>
      <c r="TWA7" s="5"/>
      <c r="TWB7" s="5"/>
      <c r="TWC7" s="5"/>
      <c r="TWD7" s="5"/>
      <c r="TWE7" s="5"/>
      <c r="TWF7" s="5"/>
      <c r="TWG7" s="5"/>
      <c r="TWH7" s="5"/>
      <c r="TWI7" s="5"/>
      <c r="TWJ7" s="5"/>
      <c r="TWK7" s="5"/>
      <c r="TWL7" s="5"/>
      <c r="TWM7" s="5"/>
      <c r="TWN7" s="5"/>
      <c r="TWO7" s="5"/>
      <c r="TWP7" s="5"/>
      <c r="TWQ7" s="5"/>
      <c r="TWR7" s="5"/>
      <c r="TWS7" s="5"/>
      <c r="TWT7" s="5"/>
      <c r="TWU7" s="5"/>
      <c r="TWV7" s="5"/>
      <c r="TWW7" s="5"/>
      <c r="TWX7" s="5"/>
      <c r="TWY7" s="5"/>
      <c r="TWZ7" s="5"/>
      <c r="TXA7" s="5"/>
      <c r="TXB7" s="5"/>
      <c r="TXC7" s="5"/>
      <c r="TXD7" s="5"/>
      <c r="TXE7" s="5"/>
      <c r="TXF7" s="5"/>
      <c r="TXG7" s="5"/>
      <c r="TXH7" s="5"/>
      <c r="TXI7" s="5"/>
      <c r="TXJ7" s="5"/>
      <c r="TXK7" s="5"/>
      <c r="TXL7" s="5"/>
      <c r="TXM7" s="5"/>
      <c r="TXN7" s="5"/>
      <c r="TXO7" s="5"/>
      <c r="TXP7" s="5"/>
      <c r="TXQ7" s="5"/>
      <c r="TXR7" s="5"/>
      <c r="TXS7" s="5"/>
      <c r="TXT7" s="5"/>
      <c r="TXU7" s="5"/>
      <c r="TXV7" s="5"/>
      <c r="TXW7" s="5"/>
      <c r="TXX7" s="5"/>
      <c r="TXY7" s="5"/>
      <c r="TXZ7" s="5"/>
      <c r="TYA7" s="5"/>
      <c r="TYB7" s="5"/>
      <c r="TYC7" s="5"/>
      <c r="TYD7" s="5"/>
      <c r="TYE7" s="5"/>
      <c r="TYF7" s="5"/>
      <c r="TYG7" s="5"/>
      <c r="TYH7" s="5"/>
      <c r="TYI7" s="5"/>
      <c r="TYJ7" s="5"/>
      <c r="TYK7" s="5"/>
      <c r="TYL7" s="5"/>
      <c r="TYM7" s="5"/>
      <c r="TYN7" s="5"/>
      <c r="TYO7" s="5"/>
      <c r="TYP7" s="5"/>
      <c r="TYQ7" s="5"/>
      <c r="TYR7" s="5"/>
      <c r="TYS7" s="5"/>
      <c r="TYT7" s="5"/>
      <c r="TYU7" s="5"/>
      <c r="TYV7" s="5"/>
      <c r="TYW7" s="5"/>
      <c r="TYX7" s="5"/>
      <c r="TYY7" s="5"/>
      <c r="TYZ7" s="5"/>
      <c r="TZA7" s="5"/>
      <c r="TZB7" s="5"/>
      <c r="TZC7" s="5"/>
      <c r="TZD7" s="5"/>
      <c r="TZE7" s="5"/>
      <c r="TZF7" s="5"/>
      <c r="TZG7" s="5"/>
      <c r="TZH7" s="5"/>
      <c r="TZI7" s="5"/>
      <c r="TZJ7" s="5"/>
      <c r="TZK7" s="5"/>
      <c r="TZL7" s="5"/>
      <c r="TZM7" s="5"/>
      <c r="TZN7" s="5"/>
      <c r="TZO7" s="5"/>
      <c r="TZP7" s="5"/>
      <c r="TZQ7" s="5"/>
      <c r="TZR7" s="5"/>
      <c r="TZS7" s="5"/>
      <c r="TZT7" s="5"/>
      <c r="TZU7" s="5"/>
      <c r="TZV7" s="5"/>
      <c r="TZW7" s="5"/>
      <c r="TZX7" s="5"/>
      <c r="TZY7" s="5"/>
      <c r="TZZ7" s="5"/>
      <c r="UAA7" s="5"/>
      <c r="UAB7" s="5"/>
      <c r="UAC7" s="5"/>
      <c r="UAD7" s="5"/>
      <c r="UAE7" s="5"/>
      <c r="UAF7" s="5"/>
      <c r="UAG7" s="5"/>
      <c r="UAH7" s="5"/>
      <c r="UAI7" s="5"/>
      <c r="UAJ7" s="5"/>
      <c r="UAK7" s="5"/>
      <c r="UAL7" s="5"/>
      <c r="UAM7" s="5"/>
      <c r="UAN7" s="5"/>
      <c r="UAO7" s="5"/>
      <c r="UAP7" s="5"/>
      <c r="UAQ7" s="5"/>
      <c r="UAR7" s="5"/>
      <c r="UAS7" s="5"/>
      <c r="UAT7" s="5"/>
      <c r="UAU7" s="5"/>
      <c r="UAV7" s="5"/>
      <c r="UAW7" s="5"/>
      <c r="UAX7" s="5"/>
      <c r="UAY7" s="5"/>
      <c r="UAZ7" s="5"/>
      <c r="UBA7" s="5"/>
      <c r="UBB7" s="5"/>
      <c r="UBC7" s="5"/>
      <c r="UBD7" s="5"/>
      <c r="UBE7" s="5"/>
      <c r="UBF7" s="5"/>
      <c r="UBG7" s="5"/>
      <c r="UBH7" s="5"/>
      <c r="UBI7" s="5"/>
      <c r="UBJ7" s="5"/>
      <c r="UBK7" s="5"/>
      <c r="UBL7" s="5"/>
      <c r="UBM7" s="5"/>
      <c r="UBN7" s="5"/>
      <c r="UBO7" s="5"/>
      <c r="UBP7" s="5"/>
      <c r="UBQ7" s="5"/>
      <c r="UBR7" s="5"/>
      <c r="UBS7" s="5"/>
      <c r="UBT7" s="5"/>
      <c r="UBU7" s="5"/>
      <c r="UBV7" s="5"/>
      <c r="UBW7" s="5"/>
      <c r="UBX7" s="5"/>
      <c r="UBY7" s="5"/>
      <c r="UBZ7" s="5"/>
      <c r="UCA7" s="5"/>
      <c r="UCB7" s="5"/>
      <c r="UCC7" s="5"/>
      <c r="UCD7" s="5"/>
      <c r="UCE7" s="5"/>
      <c r="UCF7" s="5"/>
      <c r="UCG7" s="5"/>
      <c r="UCH7" s="5"/>
      <c r="UCI7" s="5"/>
      <c r="UCJ7" s="5"/>
      <c r="UCK7" s="5"/>
      <c r="UCL7" s="5"/>
      <c r="UCM7" s="5"/>
      <c r="UCN7" s="5"/>
      <c r="UCO7" s="5"/>
      <c r="UCP7" s="5"/>
      <c r="UCQ7" s="5"/>
      <c r="UCR7" s="5"/>
      <c r="UCS7" s="5"/>
      <c r="UCT7" s="5"/>
      <c r="UCU7" s="5"/>
      <c r="UCV7" s="5"/>
      <c r="UCW7" s="5"/>
      <c r="UCX7" s="5"/>
      <c r="UCY7" s="5"/>
      <c r="UCZ7" s="5"/>
      <c r="UDA7" s="5"/>
      <c r="UDB7" s="5"/>
      <c r="UDC7" s="5"/>
      <c r="UDD7" s="5"/>
      <c r="UDE7" s="5"/>
      <c r="UDF7" s="5"/>
      <c r="UDG7" s="5"/>
      <c r="UDH7" s="5"/>
      <c r="UDI7" s="5"/>
      <c r="UDJ7" s="5"/>
      <c r="UDK7" s="5"/>
      <c r="UDL7" s="5"/>
      <c r="UDM7" s="5"/>
      <c r="UDN7" s="5"/>
      <c r="UDO7" s="5"/>
      <c r="UDP7" s="5"/>
      <c r="UDQ7" s="5"/>
      <c r="UDR7" s="5"/>
      <c r="UDS7" s="5"/>
      <c r="UDT7" s="5"/>
      <c r="UDU7" s="5"/>
      <c r="UDV7" s="5"/>
      <c r="UDW7" s="5"/>
      <c r="UDX7" s="5"/>
      <c r="UDY7" s="5"/>
      <c r="UDZ7" s="5"/>
      <c r="UEA7" s="5"/>
      <c r="UEB7" s="5"/>
      <c r="UEC7" s="5"/>
      <c r="UED7" s="5"/>
      <c r="UEE7" s="5"/>
      <c r="UEF7" s="5"/>
      <c r="UEG7" s="5"/>
      <c r="UEH7" s="5"/>
      <c r="UEI7" s="5"/>
      <c r="UEJ7" s="5"/>
      <c r="UEK7" s="5"/>
      <c r="UEL7" s="5"/>
      <c r="UEM7" s="5"/>
      <c r="UEN7" s="5"/>
      <c r="UEO7" s="5"/>
      <c r="UEP7" s="5"/>
      <c r="UEQ7" s="5"/>
      <c r="UER7" s="5"/>
      <c r="UES7" s="5"/>
      <c r="UET7" s="5"/>
      <c r="UEU7" s="5"/>
      <c r="UEV7" s="5"/>
      <c r="UEW7" s="5"/>
      <c r="UEX7" s="5"/>
      <c r="UEY7" s="5"/>
      <c r="UEZ7" s="5"/>
      <c r="UFA7" s="5"/>
      <c r="UFB7" s="5"/>
      <c r="UFC7" s="5"/>
      <c r="UFD7" s="5"/>
      <c r="UFE7" s="5"/>
      <c r="UFF7" s="5"/>
      <c r="UFG7" s="5"/>
      <c r="UFH7" s="5"/>
      <c r="UFI7" s="5"/>
      <c r="UFJ7" s="5"/>
      <c r="UFK7" s="5"/>
      <c r="UFL7" s="5"/>
      <c r="UFM7" s="5"/>
      <c r="UFN7" s="5"/>
      <c r="UFO7" s="5"/>
      <c r="UFP7" s="5"/>
      <c r="UFQ7" s="5"/>
      <c r="UFR7" s="5"/>
      <c r="UFS7" s="5"/>
      <c r="UFT7" s="5"/>
      <c r="UFU7" s="5"/>
      <c r="UFV7" s="5"/>
      <c r="UFW7" s="5"/>
      <c r="UFX7" s="5"/>
      <c r="UFY7" s="5"/>
      <c r="UFZ7" s="5"/>
      <c r="UGA7" s="5"/>
      <c r="UGB7" s="5"/>
      <c r="UGC7" s="5"/>
      <c r="UGD7" s="5"/>
      <c r="UGE7" s="5"/>
      <c r="UGF7" s="5"/>
      <c r="UGG7" s="5"/>
      <c r="UGH7" s="5"/>
      <c r="UGI7" s="5"/>
      <c r="UGJ7" s="5"/>
      <c r="UGK7" s="5"/>
      <c r="UGL7" s="5"/>
      <c r="UGM7" s="5"/>
      <c r="UGN7" s="5"/>
      <c r="UGO7" s="5"/>
      <c r="UGP7" s="5"/>
      <c r="UGQ7" s="5"/>
      <c r="UGR7" s="5"/>
      <c r="UGS7" s="5"/>
      <c r="UGT7" s="5"/>
      <c r="UGU7" s="5"/>
      <c r="UGV7" s="5"/>
      <c r="UGW7" s="5"/>
      <c r="UGX7" s="5"/>
      <c r="UGY7" s="5"/>
      <c r="UGZ7" s="5"/>
      <c r="UHA7" s="5"/>
      <c r="UHB7" s="5"/>
      <c r="UHC7" s="5"/>
      <c r="UHD7" s="5"/>
      <c r="UHE7" s="5"/>
      <c r="UHF7" s="5"/>
      <c r="UHG7" s="5"/>
      <c r="UHH7" s="5"/>
      <c r="UHI7" s="5"/>
      <c r="UHJ7" s="5"/>
      <c r="UHK7" s="5"/>
      <c r="UHL7" s="5"/>
      <c r="UHM7" s="5"/>
      <c r="UHN7" s="5"/>
      <c r="UHO7" s="5"/>
      <c r="UHP7" s="5"/>
      <c r="UHQ7" s="5"/>
      <c r="UHR7" s="5"/>
      <c r="UHS7" s="5"/>
      <c r="UHT7" s="5"/>
      <c r="UHU7" s="5"/>
      <c r="UHV7" s="5"/>
      <c r="UHW7" s="5"/>
      <c r="UHX7" s="5"/>
      <c r="UHY7" s="5"/>
      <c r="UHZ7" s="5"/>
      <c r="UIA7" s="5"/>
      <c r="UIB7" s="5"/>
      <c r="UIC7" s="5"/>
      <c r="UID7" s="5"/>
      <c r="UIE7" s="5"/>
      <c r="UIF7" s="5"/>
      <c r="UIG7" s="5"/>
      <c r="UIH7" s="5"/>
      <c r="UII7" s="5"/>
      <c r="UIJ7" s="5"/>
      <c r="UIK7" s="5"/>
      <c r="UIL7" s="5"/>
      <c r="UIM7" s="5"/>
      <c r="UIN7" s="5"/>
      <c r="UIO7" s="5"/>
      <c r="UIP7" s="5"/>
      <c r="UIQ7" s="5"/>
      <c r="UIR7" s="5"/>
      <c r="UIS7" s="5"/>
      <c r="UIT7" s="5"/>
      <c r="UIU7" s="5"/>
      <c r="UIV7" s="5"/>
      <c r="UIW7" s="5"/>
      <c r="UIX7" s="5"/>
      <c r="UIY7" s="5"/>
      <c r="UIZ7" s="5"/>
      <c r="UJA7" s="5"/>
      <c r="UJB7" s="5"/>
      <c r="UJC7" s="5"/>
      <c r="UJD7" s="5"/>
      <c r="UJE7" s="5"/>
      <c r="UJF7" s="5"/>
      <c r="UJG7" s="5"/>
      <c r="UJH7" s="5"/>
      <c r="UJI7" s="5"/>
      <c r="UJJ7" s="5"/>
      <c r="UJK7" s="5"/>
      <c r="UJL7" s="5"/>
      <c r="UJM7" s="5"/>
      <c r="UJN7" s="5"/>
      <c r="UJO7" s="5"/>
      <c r="UJP7" s="5"/>
      <c r="UJQ7" s="5"/>
      <c r="UJR7" s="5"/>
      <c r="UJS7" s="5"/>
      <c r="UJT7" s="5"/>
      <c r="UJU7" s="5"/>
      <c r="UJV7" s="5"/>
      <c r="UJW7" s="5"/>
      <c r="UJX7" s="5"/>
      <c r="UJY7" s="5"/>
      <c r="UJZ7" s="5"/>
      <c r="UKA7" s="5"/>
      <c r="UKB7" s="5"/>
      <c r="UKC7" s="5"/>
      <c r="UKD7" s="5"/>
      <c r="UKE7" s="5"/>
      <c r="UKF7" s="5"/>
      <c r="UKG7" s="5"/>
      <c r="UKH7" s="5"/>
      <c r="UKI7" s="5"/>
      <c r="UKJ7" s="5"/>
      <c r="UKK7" s="5"/>
      <c r="UKL7" s="5"/>
      <c r="UKM7" s="5"/>
      <c r="UKN7" s="5"/>
      <c r="UKO7" s="5"/>
      <c r="UKP7" s="5"/>
      <c r="UKQ7" s="5"/>
      <c r="UKR7" s="5"/>
      <c r="UKS7" s="5"/>
      <c r="UKT7" s="5"/>
      <c r="UKU7" s="5"/>
      <c r="UKV7" s="5"/>
      <c r="UKW7" s="5"/>
      <c r="UKX7" s="5"/>
      <c r="UKY7" s="5"/>
      <c r="UKZ7" s="5"/>
      <c r="ULA7" s="5"/>
      <c r="ULB7" s="5"/>
      <c r="ULC7" s="5"/>
      <c r="ULD7" s="5"/>
      <c r="ULE7" s="5"/>
      <c r="ULF7" s="5"/>
      <c r="ULG7" s="5"/>
      <c r="ULH7" s="5"/>
      <c r="ULI7" s="5"/>
      <c r="ULJ7" s="5"/>
      <c r="ULK7" s="5"/>
      <c r="ULL7" s="5"/>
      <c r="ULM7" s="5"/>
      <c r="ULN7" s="5"/>
      <c r="ULO7" s="5"/>
      <c r="ULP7" s="5"/>
      <c r="ULQ7" s="5"/>
      <c r="ULR7" s="5"/>
      <c r="ULS7" s="5"/>
      <c r="ULT7" s="5"/>
      <c r="ULU7" s="5"/>
      <c r="ULV7" s="5"/>
      <c r="ULW7" s="5"/>
      <c r="ULX7" s="5"/>
      <c r="ULY7" s="5"/>
      <c r="ULZ7" s="5"/>
      <c r="UMA7" s="5"/>
      <c r="UMB7" s="5"/>
      <c r="UMC7" s="5"/>
      <c r="UMD7" s="5"/>
      <c r="UME7" s="5"/>
      <c r="UMF7" s="5"/>
      <c r="UMG7" s="5"/>
      <c r="UMH7" s="5"/>
      <c r="UMI7" s="5"/>
      <c r="UMJ7" s="5"/>
      <c r="UMK7" s="5"/>
      <c r="UML7" s="5"/>
      <c r="UMM7" s="5"/>
      <c r="UMN7" s="5"/>
      <c r="UMO7" s="5"/>
      <c r="UMP7" s="5"/>
      <c r="UMQ7" s="5"/>
      <c r="UMR7" s="5"/>
      <c r="UMS7" s="5"/>
      <c r="UMT7" s="5"/>
      <c r="UMU7" s="5"/>
      <c r="UMV7" s="5"/>
      <c r="UMW7" s="5"/>
      <c r="UMX7" s="5"/>
      <c r="UMY7" s="5"/>
      <c r="UMZ7" s="5"/>
      <c r="UNA7" s="5"/>
      <c r="UNB7" s="5"/>
      <c r="UNC7" s="5"/>
      <c r="UND7" s="5"/>
      <c r="UNE7" s="5"/>
      <c r="UNF7" s="5"/>
      <c r="UNG7" s="5"/>
      <c r="UNH7" s="5"/>
      <c r="UNI7" s="5"/>
      <c r="UNJ7" s="5"/>
      <c r="UNK7" s="5"/>
      <c r="UNL7" s="5"/>
      <c r="UNM7" s="5"/>
      <c r="UNN7" s="5"/>
      <c r="UNO7" s="5"/>
      <c r="UNP7" s="5"/>
      <c r="UNQ7" s="5"/>
      <c r="UNR7" s="5"/>
      <c r="UNS7" s="5"/>
      <c r="UNT7" s="5"/>
      <c r="UNU7" s="5"/>
      <c r="UNV7" s="5"/>
      <c r="UNW7" s="5"/>
      <c r="UNX7" s="5"/>
      <c r="UNY7" s="5"/>
      <c r="UNZ7" s="5"/>
      <c r="UOA7" s="5"/>
      <c r="UOB7" s="5"/>
      <c r="UOC7" s="5"/>
      <c r="UOD7" s="5"/>
      <c r="UOE7" s="5"/>
      <c r="UOF7" s="5"/>
      <c r="UOG7" s="5"/>
      <c r="UOH7" s="5"/>
      <c r="UOI7" s="5"/>
      <c r="UOJ7" s="5"/>
      <c r="UOK7" s="5"/>
      <c r="UOL7" s="5"/>
      <c r="UOM7" s="5"/>
      <c r="UON7" s="5"/>
      <c r="UOO7" s="5"/>
      <c r="UOP7" s="5"/>
      <c r="UOQ7" s="5"/>
      <c r="UOR7" s="5"/>
      <c r="UOS7" s="5"/>
      <c r="UOT7" s="5"/>
      <c r="UOU7" s="5"/>
      <c r="UOV7" s="5"/>
      <c r="UOW7" s="5"/>
      <c r="UOX7" s="5"/>
      <c r="UOY7" s="5"/>
      <c r="UOZ7" s="5"/>
      <c r="UPA7" s="5"/>
      <c r="UPB7" s="5"/>
      <c r="UPC7" s="5"/>
      <c r="UPD7" s="5"/>
      <c r="UPE7" s="5"/>
      <c r="UPF7" s="5"/>
      <c r="UPG7" s="5"/>
      <c r="UPH7" s="5"/>
      <c r="UPI7" s="5"/>
      <c r="UPJ7" s="5"/>
      <c r="UPK7" s="5"/>
      <c r="UPL7" s="5"/>
      <c r="UPM7" s="5"/>
      <c r="UPN7" s="5"/>
      <c r="UPO7" s="5"/>
      <c r="UPP7" s="5"/>
      <c r="UPQ7" s="5"/>
      <c r="UPR7" s="5"/>
      <c r="UPS7" s="5"/>
      <c r="UPT7" s="5"/>
      <c r="UPU7" s="5"/>
      <c r="UPV7" s="5"/>
      <c r="UPW7" s="5"/>
      <c r="UPX7" s="5"/>
      <c r="UPY7" s="5"/>
      <c r="UPZ7" s="5"/>
      <c r="UQA7" s="5"/>
      <c r="UQB7" s="5"/>
      <c r="UQC7" s="5"/>
      <c r="UQD7" s="5"/>
      <c r="UQE7" s="5"/>
      <c r="UQF7" s="5"/>
      <c r="UQG7" s="5"/>
      <c r="UQH7" s="5"/>
      <c r="UQI7" s="5"/>
      <c r="UQJ7" s="5"/>
      <c r="UQK7" s="5"/>
      <c r="UQL7" s="5"/>
      <c r="UQM7" s="5"/>
      <c r="UQN7" s="5"/>
      <c r="UQO7" s="5"/>
      <c r="UQP7" s="5"/>
      <c r="UQQ7" s="5"/>
      <c r="UQR7" s="5"/>
      <c r="UQS7" s="5"/>
      <c r="UQT7" s="5"/>
      <c r="UQU7" s="5"/>
      <c r="UQV7" s="5"/>
      <c r="UQW7" s="5"/>
      <c r="UQX7" s="5"/>
      <c r="UQY7" s="5"/>
      <c r="UQZ7" s="5"/>
      <c r="URA7" s="5"/>
      <c r="URB7" s="5"/>
      <c r="URC7" s="5"/>
      <c r="URD7" s="5"/>
      <c r="URE7" s="5"/>
      <c r="URF7" s="5"/>
      <c r="URG7" s="5"/>
      <c r="URH7" s="5"/>
      <c r="URI7" s="5"/>
      <c r="URJ7" s="5"/>
      <c r="URK7" s="5"/>
      <c r="URL7" s="5"/>
      <c r="URM7" s="5"/>
      <c r="URN7" s="5"/>
      <c r="URO7" s="5"/>
      <c r="URP7" s="5"/>
      <c r="URQ7" s="5"/>
      <c r="URR7" s="5"/>
      <c r="URS7" s="5"/>
      <c r="URT7" s="5"/>
      <c r="URU7" s="5"/>
      <c r="URV7" s="5"/>
      <c r="URW7" s="5"/>
      <c r="URX7" s="5"/>
      <c r="URY7" s="5"/>
      <c r="URZ7" s="5"/>
      <c r="USA7" s="5"/>
      <c r="USB7" s="5"/>
      <c r="USC7" s="5"/>
      <c r="USD7" s="5"/>
      <c r="USE7" s="5"/>
      <c r="USF7" s="5"/>
      <c r="USG7" s="5"/>
      <c r="USH7" s="5"/>
      <c r="USI7" s="5"/>
      <c r="USJ7" s="5"/>
      <c r="USK7" s="5"/>
      <c r="USL7" s="5"/>
      <c r="USM7" s="5"/>
      <c r="USN7" s="5"/>
      <c r="USO7" s="5"/>
      <c r="USP7" s="5"/>
      <c r="USQ7" s="5"/>
      <c r="USR7" s="5"/>
      <c r="USS7" s="5"/>
      <c r="UST7" s="5"/>
      <c r="USU7" s="5"/>
      <c r="USV7" s="5"/>
      <c r="USW7" s="5"/>
      <c r="USX7" s="5"/>
      <c r="USY7" s="5"/>
      <c r="USZ7" s="5"/>
      <c r="UTA7" s="5"/>
      <c r="UTB7" s="5"/>
      <c r="UTC7" s="5"/>
      <c r="UTD7" s="5"/>
      <c r="UTE7" s="5"/>
      <c r="UTF7" s="5"/>
      <c r="UTG7" s="5"/>
      <c r="UTH7" s="5"/>
      <c r="UTI7" s="5"/>
      <c r="UTJ7" s="5"/>
      <c r="UTK7" s="5"/>
      <c r="UTL7" s="5"/>
      <c r="UTM7" s="5"/>
      <c r="UTN7" s="5"/>
      <c r="UTO7" s="5"/>
      <c r="UTP7" s="5"/>
      <c r="UTQ7" s="5"/>
      <c r="UTR7" s="5"/>
      <c r="UTS7" s="5"/>
      <c r="UTT7" s="5"/>
      <c r="UTU7" s="5"/>
      <c r="UTV7" s="5"/>
      <c r="UTW7" s="5"/>
      <c r="UTX7" s="5"/>
      <c r="UTY7" s="5"/>
      <c r="UTZ7" s="5"/>
      <c r="UUA7" s="5"/>
      <c r="UUB7" s="5"/>
      <c r="UUC7" s="5"/>
      <c r="UUD7" s="5"/>
      <c r="UUE7" s="5"/>
      <c r="UUF7" s="5"/>
      <c r="UUG7" s="5"/>
      <c r="UUH7" s="5"/>
      <c r="UUI7" s="5"/>
      <c r="UUJ7" s="5"/>
      <c r="UUK7" s="5"/>
      <c r="UUL7" s="5"/>
      <c r="UUM7" s="5"/>
      <c r="UUN7" s="5"/>
      <c r="UUO7" s="5"/>
      <c r="UUP7" s="5"/>
      <c r="UUQ7" s="5"/>
      <c r="UUR7" s="5"/>
      <c r="UUS7" s="5"/>
      <c r="UUT7" s="5"/>
      <c r="UUU7" s="5"/>
      <c r="UUV7" s="5"/>
      <c r="UUW7" s="5"/>
      <c r="UUX7" s="5"/>
      <c r="UUY7" s="5"/>
      <c r="UUZ7" s="5"/>
      <c r="UVA7" s="5"/>
      <c r="UVB7" s="5"/>
      <c r="UVC7" s="5"/>
      <c r="UVD7" s="5"/>
      <c r="UVE7" s="5"/>
      <c r="UVF7" s="5"/>
      <c r="UVG7" s="5"/>
      <c r="UVH7" s="5"/>
      <c r="UVI7" s="5"/>
      <c r="UVJ7" s="5"/>
      <c r="UVK7" s="5"/>
      <c r="UVL7" s="5"/>
      <c r="UVM7" s="5"/>
      <c r="UVN7" s="5"/>
      <c r="UVO7" s="5"/>
      <c r="UVP7" s="5"/>
      <c r="UVQ7" s="5"/>
      <c r="UVR7" s="5"/>
      <c r="UVS7" s="5"/>
      <c r="UVT7" s="5"/>
      <c r="UVU7" s="5"/>
      <c r="UVV7" s="5"/>
      <c r="UVW7" s="5"/>
      <c r="UVX7" s="5"/>
      <c r="UVY7" s="5"/>
      <c r="UVZ7" s="5"/>
      <c r="UWA7" s="5"/>
      <c r="UWB7" s="5"/>
      <c r="UWC7" s="5"/>
      <c r="UWD7" s="5"/>
      <c r="UWE7" s="5"/>
      <c r="UWF7" s="5"/>
      <c r="UWG7" s="5"/>
      <c r="UWH7" s="5"/>
      <c r="UWI7" s="5"/>
      <c r="UWJ7" s="5"/>
      <c r="UWK7" s="5"/>
      <c r="UWL7" s="5"/>
      <c r="UWM7" s="5"/>
      <c r="UWN7" s="5"/>
      <c r="UWO7" s="5"/>
      <c r="UWP7" s="5"/>
      <c r="UWQ7" s="5"/>
      <c r="UWR7" s="5"/>
      <c r="UWS7" s="5"/>
      <c r="UWT7" s="5"/>
      <c r="UWU7" s="5"/>
      <c r="UWV7" s="5"/>
      <c r="UWW7" s="5"/>
      <c r="UWX7" s="5"/>
      <c r="UWY7" s="5"/>
      <c r="UWZ7" s="5"/>
      <c r="UXA7" s="5"/>
      <c r="UXB7" s="5"/>
      <c r="UXC7" s="5"/>
      <c r="UXD7" s="5"/>
      <c r="UXE7" s="5"/>
      <c r="UXF7" s="5"/>
      <c r="UXG7" s="5"/>
      <c r="UXH7" s="5"/>
      <c r="UXI7" s="5"/>
      <c r="UXJ7" s="5"/>
      <c r="UXK7" s="5"/>
      <c r="UXL7" s="5"/>
      <c r="UXM7" s="5"/>
      <c r="UXN7" s="5"/>
      <c r="UXO7" s="5"/>
      <c r="UXP7" s="5"/>
      <c r="UXQ7" s="5"/>
      <c r="UXR7" s="5"/>
      <c r="UXS7" s="5"/>
      <c r="UXT7" s="5"/>
      <c r="UXU7" s="5"/>
      <c r="UXV7" s="5"/>
      <c r="UXW7" s="5"/>
      <c r="UXX7" s="5"/>
      <c r="UXY7" s="5"/>
      <c r="UXZ7" s="5"/>
      <c r="UYA7" s="5"/>
      <c r="UYB7" s="5"/>
      <c r="UYC7" s="5"/>
      <c r="UYD7" s="5"/>
      <c r="UYE7" s="5"/>
      <c r="UYF7" s="5"/>
      <c r="UYG7" s="5"/>
      <c r="UYH7" s="5"/>
      <c r="UYI7" s="5"/>
      <c r="UYJ7" s="5"/>
      <c r="UYK7" s="5"/>
      <c r="UYL7" s="5"/>
      <c r="UYM7" s="5"/>
      <c r="UYN7" s="5"/>
      <c r="UYO7" s="5"/>
      <c r="UYP7" s="5"/>
      <c r="UYQ7" s="5"/>
      <c r="UYR7" s="5"/>
      <c r="UYS7" s="5"/>
      <c r="UYT7" s="5"/>
      <c r="UYU7" s="5"/>
      <c r="UYV7" s="5"/>
      <c r="UYW7" s="5"/>
      <c r="UYX7" s="5"/>
      <c r="UYY7" s="5"/>
      <c r="UYZ7" s="5"/>
      <c r="UZA7" s="5"/>
      <c r="UZB7" s="5"/>
      <c r="UZC7" s="5"/>
      <c r="UZD7" s="5"/>
      <c r="UZE7" s="5"/>
      <c r="UZF7" s="5"/>
      <c r="UZG7" s="5"/>
      <c r="UZH7" s="5"/>
      <c r="UZI7" s="5"/>
      <c r="UZJ7" s="5"/>
      <c r="UZK7" s="5"/>
      <c r="UZL7" s="5"/>
      <c r="UZM7" s="5"/>
      <c r="UZN7" s="5"/>
      <c r="UZO7" s="5"/>
      <c r="UZP7" s="5"/>
      <c r="UZQ7" s="5"/>
      <c r="UZR7" s="5"/>
      <c r="UZS7" s="5"/>
      <c r="UZT7" s="5"/>
      <c r="UZU7" s="5"/>
      <c r="UZV7" s="5"/>
      <c r="UZW7" s="5"/>
      <c r="UZX7" s="5"/>
      <c r="UZY7" s="5"/>
      <c r="UZZ7" s="5"/>
      <c r="VAA7" s="5"/>
      <c r="VAB7" s="5"/>
      <c r="VAC7" s="5"/>
      <c r="VAD7" s="5"/>
      <c r="VAE7" s="5"/>
      <c r="VAF7" s="5"/>
      <c r="VAG7" s="5"/>
      <c r="VAH7" s="5"/>
      <c r="VAI7" s="5"/>
      <c r="VAJ7" s="5"/>
      <c r="VAK7" s="5"/>
      <c r="VAL7" s="5"/>
      <c r="VAM7" s="5"/>
      <c r="VAN7" s="5"/>
      <c r="VAO7" s="5"/>
      <c r="VAP7" s="5"/>
      <c r="VAQ7" s="5"/>
      <c r="VAR7" s="5"/>
      <c r="VAS7" s="5"/>
      <c r="VAT7" s="5"/>
      <c r="VAU7" s="5"/>
      <c r="VAV7" s="5"/>
      <c r="VAW7" s="5"/>
      <c r="VAX7" s="5"/>
      <c r="VAY7" s="5"/>
      <c r="VAZ7" s="5"/>
      <c r="VBA7" s="5"/>
      <c r="VBB7" s="5"/>
      <c r="VBC7" s="5"/>
      <c r="VBD7" s="5"/>
      <c r="VBE7" s="5"/>
      <c r="VBF7" s="5"/>
      <c r="VBG7" s="5"/>
      <c r="VBH7" s="5"/>
      <c r="VBI7" s="5"/>
      <c r="VBJ7" s="5"/>
      <c r="VBK7" s="5"/>
      <c r="VBL7" s="5"/>
      <c r="VBM7" s="5"/>
      <c r="VBN7" s="5"/>
      <c r="VBO7" s="5"/>
      <c r="VBP7" s="5"/>
      <c r="VBQ7" s="5"/>
      <c r="VBR7" s="5"/>
      <c r="VBS7" s="5"/>
      <c r="VBT7" s="5"/>
      <c r="VBU7" s="5"/>
      <c r="VBV7" s="5"/>
      <c r="VBW7" s="5"/>
      <c r="VBX7" s="5"/>
      <c r="VBY7" s="5"/>
      <c r="VBZ7" s="5"/>
      <c r="VCA7" s="5"/>
      <c r="VCB7" s="5"/>
      <c r="VCC7" s="5"/>
      <c r="VCD7" s="5"/>
      <c r="VCE7" s="5"/>
      <c r="VCF7" s="5"/>
      <c r="VCG7" s="5"/>
      <c r="VCH7" s="5"/>
      <c r="VCI7" s="5"/>
      <c r="VCJ7" s="5"/>
      <c r="VCK7" s="5"/>
      <c r="VCL7" s="5"/>
      <c r="VCM7" s="5"/>
      <c r="VCN7" s="5"/>
      <c r="VCO7" s="5"/>
      <c r="VCP7" s="5"/>
      <c r="VCQ7" s="5"/>
      <c r="VCR7" s="5"/>
      <c r="VCS7" s="5"/>
      <c r="VCT7" s="5"/>
      <c r="VCU7" s="5"/>
      <c r="VCV7" s="5"/>
      <c r="VCW7" s="5"/>
      <c r="VCX7" s="5"/>
      <c r="VCY7" s="5"/>
      <c r="VCZ7" s="5"/>
      <c r="VDA7" s="5"/>
      <c r="VDB7" s="5"/>
      <c r="VDC7" s="5"/>
      <c r="VDD7" s="5"/>
      <c r="VDE7" s="5"/>
      <c r="VDF7" s="5"/>
      <c r="VDG7" s="5"/>
      <c r="VDH7" s="5"/>
      <c r="VDI7" s="5"/>
      <c r="VDJ7" s="5"/>
      <c r="VDK7" s="5"/>
      <c r="VDL7" s="5"/>
      <c r="VDM7" s="5"/>
      <c r="VDN7" s="5"/>
      <c r="VDO7" s="5"/>
      <c r="VDP7" s="5"/>
      <c r="VDQ7" s="5"/>
      <c r="VDR7" s="5"/>
      <c r="VDS7" s="5"/>
      <c r="VDT7" s="5"/>
      <c r="VDU7" s="5"/>
      <c r="VDV7" s="5"/>
      <c r="VDW7" s="5"/>
      <c r="VDX7" s="5"/>
      <c r="VDY7" s="5"/>
      <c r="VDZ7" s="5"/>
      <c r="VEA7" s="5"/>
      <c r="VEB7" s="5"/>
      <c r="VEC7" s="5"/>
      <c r="VED7" s="5"/>
      <c r="VEE7" s="5"/>
      <c r="VEF7" s="5"/>
      <c r="VEG7" s="5"/>
      <c r="VEH7" s="5"/>
      <c r="VEI7" s="5"/>
      <c r="VEJ7" s="5"/>
      <c r="VEK7" s="5"/>
      <c r="VEL7" s="5"/>
      <c r="VEM7" s="5"/>
      <c r="VEN7" s="5"/>
      <c r="VEO7" s="5"/>
      <c r="VEP7" s="5"/>
      <c r="VEQ7" s="5"/>
      <c r="VER7" s="5"/>
      <c r="VES7" s="5"/>
      <c r="VET7" s="5"/>
      <c r="VEU7" s="5"/>
      <c r="VEV7" s="5"/>
      <c r="VEW7" s="5"/>
      <c r="VEX7" s="5"/>
      <c r="VEY7" s="5"/>
      <c r="VEZ7" s="5"/>
      <c r="VFA7" s="5"/>
      <c r="VFB7" s="5"/>
      <c r="VFC7" s="5"/>
      <c r="VFD7" s="5"/>
      <c r="VFE7" s="5"/>
      <c r="VFF7" s="5"/>
      <c r="VFG7" s="5"/>
      <c r="VFH7" s="5"/>
      <c r="VFI7" s="5"/>
      <c r="VFJ7" s="5"/>
      <c r="VFK7" s="5"/>
      <c r="VFL7" s="5"/>
      <c r="VFM7" s="5"/>
      <c r="VFN7" s="5"/>
      <c r="VFO7" s="5"/>
      <c r="VFP7" s="5"/>
      <c r="VFQ7" s="5"/>
      <c r="VFR7" s="5"/>
      <c r="VFS7" s="5"/>
      <c r="VFT7" s="5"/>
      <c r="VFU7" s="5"/>
      <c r="VFV7" s="5"/>
      <c r="VFW7" s="5"/>
      <c r="VFX7" s="5"/>
      <c r="VFY7" s="5"/>
      <c r="VFZ7" s="5"/>
      <c r="VGA7" s="5"/>
      <c r="VGB7" s="5"/>
      <c r="VGC7" s="5"/>
      <c r="VGD7" s="5"/>
      <c r="VGE7" s="5"/>
      <c r="VGF7" s="5"/>
      <c r="VGG7" s="5"/>
      <c r="VGH7" s="5"/>
      <c r="VGI7" s="5"/>
      <c r="VGJ7" s="5"/>
      <c r="VGK7" s="5"/>
      <c r="VGL7" s="5"/>
      <c r="VGM7" s="5"/>
      <c r="VGN7" s="5"/>
      <c r="VGO7" s="5"/>
      <c r="VGP7" s="5"/>
      <c r="VGQ7" s="5"/>
      <c r="VGR7" s="5"/>
      <c r="VGS7" s="5"/>
      <c r="VGT7" s="5"/>
      <c r="VGU7" s="5"/>
      <c r="VGV7" s="5"/>
      <c r="VGW7" s="5"/>
      <c r="VGX7" s="5"/>
      <c r="VGY7" s="5"/>
      <c r="VGZ7" s="5"/>
      <c r="VHA7" s="5"/>
      <c r="VHB7" s="5"/>
      <c r="VHC7" s="5"/>
      <c r="VHD7" s="5"/>
      <c r="VHE7" s="5"/>
      <c r="VHF7" s="5"/>
      <c r="VHG7" s="5"/>
      <c r="VHH7" s="5"/>
      <c r="VHI7" s="5"/>
      <c r="VHJ7" s="5"/>
      <c r="VHK7" s="5"/>
      <c r="VHL7" s="5"/>
      <c r="VHM7" s="5"/>
      <c r="VHN7" s="5"/>
      <c r="VHO7" s="5"/>
      <c r="VHP7" s="5"/>
      <c r="VHQ7" s="5"/>
      <c r="VHR7" s="5"/>
      <c r="VHS7" s="5"/>
      <c r="VHT7" s="5"/>
      <c r="VHU7" s="5"/>
      <c r="VHV7" s="5"/>
      <c r="VHW7" s="5"/>
      <c r="VHX7" s="5"/>
      <c r="VHY7" s="5"/>
      <c r="VHZ7" s="5"/>
      <c r="VIA7" s="5"/>
      <c r="VIB7" s="5"/>
      <c r="VIC7" s="5"/>
      <c r="VID7" s="5"/>
      <c r="VIE7" s="5"/>
      <c r="VIF7" s="5"/>
      <c r="VIG7" s="5"/>
      <c r="VIH7" s="5"/>
      <c r="VII7" s="5"/>
      <c r="VIJ7" s="5"/>
      <c r="VIK7" s="5"/>
      <c r="VIL7" s="5"/>
      <c r="VIM7" s="5"/>
      <c r="VIN7" s="5"/>
      <c r="VIO7" s="5"/>
      <c r="VIP7" s="5"/>
      <c r="VIQ7" s="5"/>
      <c r="VIR7" s="5"/>
      <c r="VIS7" s="5"/>
      <c r="VIT7" s="5"/>
      <c r="VIU7" s="5"/>
      <c r="VIV7" s="5"/>
      <c r="VIW7" s="5"/>
      <c r="VIX7" s="5"/>
      <c r="VIY7" s="5"/>
      <c r="VIZ7" s="5"/>
      <c r="VJA7" s="5"/>
      <c r="VJB7" s="5"/>
      <c r="VJC7" s="5"/>
      <c r="VJD7" s="5"/>
      <c r="VJE7" s="5"/>
      <c r="VJF7" s="5"/>
      <c r="VJG7" s="5"/>
      <c r="VJH7" s="5"/>
      <c r="VJI7" s="5"/>
      <c r="VJJ7" s="5"/>
      <c r="VJK7" s="5"/>
      <c r="VJL7" s="5"/>
      <c r="VJM7" s="5"/>
      <c r="VJN7" s="5"/>
      <c r="VJO7" s="5"/>
      <c r="VJP7" s="5"/>
      <c r="VJQ7" s="5"/>
      <c r="VJR7" s="5"/>
      <c r="VJS7" s="5"/>
      <c r="VJT7" s="5"/>
      <c r="VJU7" s="5"/>
      <c r="VJV7" s="5"/>
      <c r="VJW7" s="5"/>
      <c r="VJX7" s="5"/>
      <c r="VJY7" s="5"/>
      <c r="VJZ7" s="5"/>
      <c r="VKA7" s="5"/>
      <c r="VKB7" s="5"/>
      <c r="VKC7" s="5"/>
      <c r="VKD7" s="5"/>
      <c r="VKE7" s="5"/>
      <c r="VKF7" s="5"/>
      <c r="VKG7" s="5"/>
      <c r="VKH7" s="5"/>
      <c r="VKI7" s="5"/>
      <c r="VKJ7" s="5"/>
      <c r="VKK7" s="5"/>
      <c r="VKL7" s="5"/>
      <c r="VKM7" s="5"/>
      <c r="VKN7" s="5"/>
      <c r="VKO7" s="5"/>
      <c r="VKP7" s="5"/>
      <c r="VKQ7" s="5"/>
      <c r="VKR7" s="5"/>
      <c r="VKS7" s="5"/>
      <c r="VKT7" s="5"/>
      <c r="VKU7" s="5"/>
      <c r="VKV7" s="5"/>
      <c r="VKW7" s="5"/>
      <c r="VKX7" s="5"/>
      <c r="VKY7" s="5"/>
      <c r="VKZ7" s="5"/>
      <c r="VLA7" s="5"/>
      <c r="VLB7" s="5"/>
      <c r="VLC7" s="5"/>
      <c r="VLD7" s="5"/>
      <c r="VLE7" s="5"/>
      <c r="VLF7" s="5"/>
      <c r="VLG7" s="5"/>
      <c r="VLH7" s="5"/>
      <c r="VLI7" s="5"/>
      <c r="VLJ7" s="5"/>
      <c r="VLK7" s="5"/>
      <c r="VLL7" s="5"/>
      <c r="VLM7" s="5"/>
      <c r="VLN7" s="5"/>
      <c r="VLO7" s="5"/>
      <c r="VLP7" s="5"/>
      <c r="VLQ7" s="5"/>
      <c r="VLR7" s="5"/>
      <c r="VLS7" s="5"/>
      <c r="VLT7" s="5"/>
      <c r="VLU7" s="5"/>
      <c r="VLV7" s="5"/>
      <c r="VLW7" s="5"/>
      <c r="VLX7" s="5"/>
      <c r="VLY7" s="5"/>
      <c r="VLZ7" s="5"/>
      <c r="VMA7" s="5"/>
      <c r="VMB7" s="5"/>
      <c r="VMC7" s="5"/>
      <c r="VMD7" s="5"/>
      <c r="VME7" s="5"/>
      <c r="VMF7" s="5"/>
      <c r="VMG7" s="5"/>
      <c r="VMH7" s="5"/>
      <c r="VMI7" s="5"/>
      <c r="VMJ7" s="5"/>
      <c r="VMK7" s="5"/>
      <c r="VML7" s="5"/>
      <c r="VMM7" s="5"/>
      <c r="VMN7" s="5"/>
      <c r="VMO7" s="5"/>
      <c r="VMP7" s="5"/>
      <c r="VMQ7" s="5"/>
      <c r="VMR7" s="5"/>
      <c r="VMS7" s="5"/>
      <c r="VMT7" s="5"/>
      <c r="VMU7" s="5"/>
      <c r="VMV7" s="5"/>
      <c r="VMW7" s="5"/>
      <c r="VMX7" s="5"/>
      <c r="VMY7" s="5"/>
      <c r="VMZ7" s="5"/>
      <c r="VNA7" s="5"/>
      <c r="VNB7" s="5"/>
      <c r="VNC7" s="5"/>
      <c r="VND7" s="5"/>
      <c r="VNE7" s="5"/>
      <c r="VNF7" s="5"/>
      <c r="VNG7" s="5"/>
      <c r="VNH7" s="5"/>
      <c r="VNI7" s="5"/>
      <c r="VNJ7" s="5"/>
      <c r="VNK7" s="5"/>
      <c r="VNL7" s="5"/>
      <c r="VNM7" s="5"/>
      <c r="VNN7" s="5"/>
      <c r="VNO7" s="5"/>
      <c r="VNP7" s="5"/>
      <c r="VNQ7" s="5"/>
      <c r="VNR7" s="5"/>
      <c r="VNS7" s="5"/>
      <c r="VNT7" s="5"/>
      <c r="VNU7" s="5"/>
      <c r="VNV7" s="5"/>
      <c r="VNW7" s="5"/>
      <c r="VNX7" s="5"/>
      <c r="VNY7" s="5"/>
      <c r="VNZ7" s="5"/>
      <c r="VOA7" s="5"/>
      <c r="VOB7" s="5"/>
      <c r="VOC7" s="5"/>
      <c r="VOD7" s="5"/>
      <c r="VOE7" s="5"/>
      <c r="VOF7" s="5"/>
      <c r="VOG7" s="5"/>
      <c r="VOH7" s="5"/>
      <c r="VOI7" s="5"/>
      <c r="VOJ7" s="5"/>
      <c r="VOK7" s="5"/>
      <c r="VOL7" s="5"/>
      <c r="VOM7" s="5"/>
      <c r="VON7" s="5"/>
      <c r="VOO7" s="5"/>
      <c r="VOP7" s="5"/>
      <c r="VOQ7" s="5"/>
      <c r="VOR7" s="5"/>
      <c r="VOS7" s="5"/>
      <c r="VOT7" s="5"/>
      <c r="VOU7" s="5"/>
      <c r="VOV7" s="5"/>
      <c r="VOW7" s="5"/>
      <c r="VOX7" s="5"/>
      <c r="VOY7" s="5"/>
      <c r="VOZ7" s="5"/>
      <c r="VPA7" s="5"/>
      <c r="VPB7" s="5"/>
      <c r="VPC7" s="5"/>
      <c r="VPD7" s="5"/>
      <c r="VPE7" s="5"/>
      <c r="VPF7" s="5"/>
      <c r="VPG7" s="5"/>
      <c r="VPH7" s="5"/>
      <c r="VPI7" s="5"/>
      <c r="VPJ7" s="5"/>
      <c r="VPK7" s="5"/>
      <c r="VPL7" s="5"/>
      <c r="VPM7" s="5"/>
      <c r="VPN7" s="5"/>
      <c r="VPO7" s="5"/>
      <c r="VPP7" s="5"/>
      <c r="VPQ7" s="5"/>
      <c r="VPR7" s="5"/>
      <c r="VPS7" s="5"/>
      <c r="VPT7" s="5"/>
      <c r="VPU7" s="5"/>
      <c r="VPV7" s="5"/>
      <c r="VPW7" s="5"/>
      <c r="VPX7" s="5"/>
      <c r="VPY7" s="5"/>
      <c r="VPZ7" s="5"/>
      <c r="VQA7" s="5"/>
      <c r="VQB7" s="5"/>
      <c r="VQC7" s="5"/>
      <c r="VQD7" s="5"/>
      <c r="VQE7" s="5"/>
      <c r="VQF7" s="5"/>
      <c r="VQG7" s="5"/>
      <c r="VQH7" s="5"/>
      <c r="VQI7" s="5"/>
      <c r="VQJ7" s="5"/>
      <c r="VQK7" s="5"/>
      <c r="VQL7" s="5"/>
      <c r="VQM7" s="5"/>
      <c r="VQN7" s="5"/>
      <c r="VQO7" s="5"/>
      <c r="VQP7" s="5"/>
      <c r="VQQ7" s="5"/>
      <c r="VQR7" s="5"/>
      <c r="VQS7" s="5"/>
      <c r="VQT7" s="5"/>
      <c r="VQU7" s="5"/>
      <c r="VQV7" s="5"/>
      <c r="VQW7" s="5"/>
      <c r="VQX7" s="5"/>
      <c r="VQY7" s="5"/>
      <c r="VQZ7" s="5"/>
      <c r="VRA7" s="5"/>
      <c r="VRB7" s="5"/>
      <c r="VRC7" s="5"/>
      <c r="VRD7" s="5"/>
      <c r="VRE7" s="5"/>
      <c r="VRF7" s="5"/>
      <c r="VRG7" s="5"/>
      <c r="VRH7" s="5"/>
      <c r="VRI7" s="5"/>
      <c r="VRJ7" s="5"/>
      <c r="VRK7" s="5"/>
      <c r="VRL7" s="5"/>
      <c r="VRM7" s="5"/>
      <c r="VRN7" s="5"/>
      <c r="VRO7" s="5"/>
      <c r="VRP7" s="5"/>
      <c r="VRQ7" s="5"/>
      <c r="VRR7" s="5"/>
      <c r="VRS7" s="5"/>
      <c r="VRT7" s="5"/>
      <c r="VRU7" s="5"/>
      <c r="VRV7" s="5"/>
      <c r="VRW7" s="5"/>
      <c r="VRX7" s="5"/>
      <c r="VRY7" s="5"/>
      <c r="VRZ7" s="5"/>
      <c r="VSA7" s="5"/>
      <c r="VSB7" s="5"/>
      <c r="VSC7" s="5"/>
      <c r="VSD7" s="5"/>
      <c r="VSE7" s="5"/>
      <c r="VSF7" s="5"/>
      <c r="VSG7" s="5"/>
      <c r="VSH7" s="5"/>
      <c r="VSI7" s="5"/>
      <c r="VSJ7" s="5"/>
      <c r="VSK7" s="5"/>
      <c r="VSL7" s="5"/>
      <c r="VSM7" s="5"/>
      <c r="VSN7" s="5"/>
      <c r="VSO7" s="5"/>
      <c r="VSP7" s="5"/>
      <c r="VSQ7" s="5"/>
      <c r="VSR7" s="5"/>
      <c r="VSS7" s="5"/>
      <c r="VST7" s="5"/>
      <c r="VSU7" s="5"/>
      <c r="VSV7" s="5"/>
      <c r="VSW7" s="5"/>
      <c r="VSX7" s="5"/>
      <c r="VSY7" s="5"/>
      <c r="VSZ7" s="5"/>
      <c r="VTA7" s="5"/>
      <c r="VTB7" s="5"/>
      <c r="VTC7" s="5"/>
      <c r="VTD7" s="5"/>
      <c r="VTE7" s="5"/>
      <c r="VTF7" s="5"/>
      <c r="VTG7" s="5"/>
      <c r="VTH7" s="5"/>
      <c r="VTI7" s="5"/>
      <c r="VTJ7" s="5"/>
      <c r="VTK7" s="5"/>
      <c r="VTL7" s="5"/>
      <c r="VTM7" s="5"/>
      <c r="VTN7" s="5"/>
      <c r="VTO7" s="5"/>
      <c r="VTP7" s="5"/>
      <c r="VTQ7" s="5"/>
      <c r="VTR7" s="5"/>
      <c r="VTS7" s="5"/>
      <c r="VTT7" s="5"/>
      <c r="VTU7" s="5"/>
      <c r="VTV7" s="5"/>
      <c r="VTW7" s="5"/>
      <c r="VTX7" s="5"/>
      <c r="VTY7" s="5"/>
      <c r="VTZ7" s="5"/>
      <c r="VUA7" s="5"/>
      <c r="VUB7" s="5"/>
      <c r="VUC7" s="5"/>
      <c r="VUD7" s="5"/>
      <c r="VUE7" s="5"/>
      <c r="VUF7" s="5"/>
      <c r="VUG7" s="5"/>
      <c r="VUH7" s="5"/>
      <c r="VUI7" s="5"/>
      <c r="VUJ7" s="5"/>
      <c r="VUK7" s="5"/>
      <c r="VUL7" s="5"/>
      <c r="VUM7" s="5"/>
      <c r="VUN7" s="5"/>
      <c r="VUO7" s="5"/>
      <c r="VUP7" s="5"/>
      <c r="VUQ7" s="5"/>
      <c r="VUR7" s="5"/>
      <c r="VUS7" s="5"/>
      <c r="VUT7" s="5"/>
      <c r="VUU7" s="5"/>
      <c r="VUV7" s="5"/>
      <c r="VUW7" s="5"/>
      <c r="VUX7" s="5"/>
      <c r="VUY7" s="5"/>
      <c r="VUZ7" s="5"/>
      <c r="VVA7" s="5"/>
      <c r="VVB7" s="5"/>
      <c r="VVC7" s="5"/>
      <c r="VVD7" s="5"/>
      <c r="VVE7" s="5"/>
      <c r="VVF7" s="5"/>
      <c r="VVG7" s="5"/>
      <c r="VVH7" s="5"/>
      <c r="VVI7" s="5"/>
      <c r="VVJ7" s="5"/>
      <c r="VVK7" s="5"/>
      <c r="VVL7" s="5"/>
      <c r="VVM7" s="5"/>
      <c r="VVN7" s="5"/>
      <c r="VVO7" s="5"/>
      <c r="VVP7" s="5"/>
      <c r="VVQ7" s="5"/>
      <c r="VVR7" s="5"/>
      <c r="VVS7" s="5"/>
      <c r="VVT7" s="5"/>
      <c r="VVU7" s="5"/>
      <c r="VVV7" s="5"/>
      <c r="VVW7" s="5"/>
      <c r="VVX7" s="5"/>
      <c r="VVY7" s="5"/>
      <c r="VVZ7" s="5"/>
      <c r="VWA7" s="5"/>
      <c r="VWB7" s="5"/>
      <c r="VWC7" s="5"/>
      <c r="VWD7" s="5"/>
      <c r="VWE7" s="5"/>
      <c r="VWF7" s="5"/>
      <c r="VWG7" s="5"/>
      <c r="VWH7" s="5"/>
      <c r="VWI7" s="5"/>
      <c r="VWJ7" s="5"/>
      <c r="VWK7" s="5"/>
      <c r="VWL7" s="5"/>
      <c r="VWM7" s="5"/>
      <c r="VWN7" s="5"/>
      <c r="VWO7" s="5"/>
      <c r="VWP7" s="5"/>
      <c r="VWQ7" s="5"/>
      <c r="VWR7" s="5"/>
      <c r="VWS7" s="5"/>
      <c r="VWT7" s="5"/>
      <c r="VWU7" s="5"/>
      <c r="VWV7" s="5"/>
      <c r="VWW7" s="5"/>
      <c r="VWX7" s="5"/>
      <c r="VWY7" s="5"/>
      <c r="VWZ7" s="5"/>
      <c r="VXA7" s="5"/>
      <c r="VXB7" s="5"/>
      <c r="VXC7" s="5"/>
      <c r="VXD7" s="5"/>
      <c r="VXE7" s="5"/>
      <c r="VXF7" s="5"/>
      <c r="VXG7" s="5"/>
      <c r="VXH7" s="5"/>
      <c r="VXI7" s="5"/>
      <c r="VXJ7" s="5"/>
      <c r="VXK7" s="5"/>
      <c r="VXL7" s="5"/>
      <c r="VXM7" s="5"/>
      <c r="VXN7" s="5"/>
      <c r="VXO7" s="5"/>
      <c r="VXP7" s="5"/>
      <c r="VXQ7" s="5"/>
      <c r="VXR7" s="5"/>
      <c r="VXS7" s="5"/>
      <c r="VXT7" s="5"/>
      <c r="VXU7" s="5"/>
      <c r="VXV7" s="5"/>
      <c r="VXW7" s="5"/>
      <c r="VXX7" s="5"/>
      <c r="VXY7" s="5"/>
      <c r="VXZ7" s="5"/>
      <c r="VYA7" s="5"/>
      <c r="VYB7" s="5"/>
      <c r="VYC7" s="5"/>
      <c r="VYD7" s="5"/>
      <c r="VYE7" s="5"/>
      <c r="VYF7" s="5"/>
      <c r="VYG7" s="5"/>
      <c r="VYH7" s="5"/>
      <c r="VYI7" s="5"/>
      <c r="VYJ7" s="5"/>
      <c r="VYK7" s="5"/>
      <c r="VYL7" s="5"/>
      <c r="VYM7" s="5"/>
      <c r="VYN7" s="5"/>
      <c r="VYO7" s="5"/>
      <c r="VYP7" s="5"/>
      <c r="VYQ7" s="5"/>
      <c r="VYR7" s="5"/>
      <c r="VYS7" s="5"/>
      <c r="VYT7" s="5"/>
      <c r="VYU7" s="5"/>
      <c r="VYV7" s="5"/>
      <c r="VYW7" s="5"/>
      <c r="VYX7" s="5"/>
      <c r="VYY7" s="5"/>
      <c r="VYZ7" s="5"/>
      <c r="VZA7" s="5"/>
      <c r="VZB7" s="5"/>
      <c r="VZC7" s="5"/>
      <c r="VZD7" s="5"/>
      <c r="VZE7" s="5"/>
      <c r="VZF7" s="5"/>
      <c r="VZG7" s="5"/>
      <c r="VZH7" s="5"/>
      <c r="VZI7" s="5"/>
      <c r="VZJ7" s="5"/>
      <c r="VZK7" s="5"/>
      <c r="VZL7" s="5"/>
      <c r="VZM7" s="5"/>
      <c r="VZN7" s="5"/>
      <c r="VZO7" s="5"/>
      <c r="VZP7" s="5"/>
      <c r="VZQ7" s="5"/>
      <c r="VZR7" s="5"/>
      <c r="VZS7" s="5"/>
      <c r="VZT7" s="5"/>
      <c r="VZU7" s="5"/>
      <c r="VZV7" s="5"/>
      <c r="VZW7" s="5"/>
      <c r="VZX7" s="5"/>
      <c r="VZY7" s="5"/>
      <c r="VZZ7" s="5"/>
      <c r="WAA7" s="5"/>
      <c r="WAB7" s="5"/>
      <c r="WAC7" s="5"/>
      <c r="WAD7" s="5"/>
      <c r="WAE7" s="5"/>
      <c r="WAF7" s="5"/>
      <c r="WAG7" s="5"/>
      <c r="WAH7" s="5"/>
      <c r="WAI7" s="5"/>
      <c r="WAJ7" s="5"/>
      <c r="WAK7" s="5"/>
      <c r="WAL7" s="5"/>
      <c r="WAM7" s="5"/>
      <c r="WAN7" s="5"/>
      <c r="WAO7" s="5"/>
      <c r="WAP7" s="5"/>
      <c r="WAQ7" s="5"/>
      <c r="WAR7" s="5"/>
      <c r="WAS7" s="5"/>
      <c r="WAT7" s="5"/>
      <c r="WAU7" s="5"/>
      <c r="WAV7" s="5"/>
      <c r="WAW7" s="5"/>
      <c r="WAX7" s="5"/>
      <c r="WAY7" s="5"/>
      <c r="WAZ7" s="5"/>
      <c r="WBA7" s="5"/>
      <c r="WBB7" s="5"/>
      <c r="WBC7" s="5"/>
      <c r="WBD7" s="5"/>
      <c r="WBE7" s="5"/>
      <c r="WBF7" s="5"/>
      <c r="WBG7" s="5"/>
      <c r="WBH7" s="5"/>
      <c r="WBI7" s="5"/>
      <c r="WBJ7" s="5"/>
      <c r="WBK7" s="5"/>
      <c r="WBL7" s="5"/>
      <c r="WBM7" s="5"/>
      <c r="WBN7" s="5"/>
      <c r="WBO7" s="5"/>
      <c r="WBP7" s="5"/>
      <c r="WBQ7" s="5"/>
      <c r="WBR7" s="5"/>
      <c r="WBS7" s="5"/>
      <c r="WBT7" s="5"/>
      <c r="WBU7" s="5"/>
      <c r="WBV7" s="5"/>
      <c r="WBW7" s="5"/>
      <c r="WBX7" s="5"/>
      <c r="WBY7" s="5"/>
      <c r="WBZ7" s="5"/>
      <c r="WCA7" s="5"/>
      <c r="WCB7" s="5"/>
      <c r="WCC7" s="5"/>
      <c r="WCD7" s="5"/>
      <c r="WCE7" s="5"/>
      <c r="WCF7" s="5"/>
      <c r="WCG7" s="5"/>
      <c r="WCH7" s="5"/>
      <c r="WCI7" s="5"/>
      <c r="WCJ7" s="5"/>
      <c r="WCK7" s="5"/>
      <c r="WCL7" s="5"/>
      <c r="WCM7" s="5"/>
      <c r="WCN7" s="5"/>
      <c r="WCO7" s="5"/>
      <c r="WCP7" s="5"/>
      <c r="WCQ7" s="5"/>
      <c r="WCR7" s="5"/>
      <c r="WCS7" s="5"/>
      <c r="WCT7" s="5"/>
      <c r="WCU7" s="5"/>
      <c r="WCV7" s="5"/>
      <c r="WCW7" s="5"/>
      <c r="WCX7" s="5"/>
      <c r="WCY7" s="5"/>
      <c r="WCZ7" s="5"/>
      <c r="WDA7" s="5"/>
      <c r="WDB7" s="5"/>
      <c r="WDC7" s="5"/>
      <c r="WDD7" s="5"/>
      <c r="WDE7" s="5"/>
      <c r="WDF7" s="5"/>
      <c r="WDG7" s="5"/>
      <c r="WDH7" s="5"/>
      <c r="WDI7" s="5"/>
      <c r="WDJ7" s="5"/>
      <c r="WDK7" s="5"/>
      <c r="WDL7" s="5"/>
      <c r="WDM7" s="5"/>
      <c r="WDN7" s="5"/>
      <c r="WDO7" s="5"/>
      <c r="WDP7" s="5"/>
      <c r="WDQ7" s="5"/>
      <c r="WDR7" s="5"/>
      <c r="WDS7" s="5"/>
      <c r="WDT7" s="5"/>
      <c r="WDU7" s="5"/>
      <c r="WDV7" s="5"/>
      <c r="WDW7" s="5"/>
      <c r="WDX7" s="5"/>
      <c r="WDY7" s="5"/>
      <c r="WDZ7" s="5"/>
      <c r="WEA7" s="5"/>
      <c r="WEB7" s="5"/>
      <c r="WEC7" s="5"/>
      <c r="WED7" s="5"/>
      <c r="WEE7" s="5"/>
      <c r="WEF7" s="5"/>
      <c r="WEG7" s="5"/>
      <c r="WEH7" s="5"/>
      <c r="WEI7" s="5"/>
      <c r="WEJ7" s="5"/>
      <c r="WEK7" s="5"/>
      <c r="WEL7" s="5"/>
      <c r="WEM7" s="5"/>
      <c r="WEN7" s="5"/>
      <c r="WEO7" s="5"/>
      <c r="WEP7" s="5"/>
      <c r="WEQ7" s="5"/>
      <c r="WER7" s="5"/>
      <c r="WES7" s="5"/>
      <c r="WET7" s="5"/>
      <c r="WEU7" s="5"/>
      <c r="WEV7" s="5"/>
      <c r="WEW7" s="5"/>
      <c r="WEX7" s="5"/>
      <c r="WEY7" s="5"/>
      <c r="WEZ7" s="5"/>
      <c r="WFA7" s="5"/>
      <c r="WFB7" s="5"/>
      <c r="WFC7" s="5"/>
      <c r="WFD7" s="5"/>
      <c r="WFE7" s="5"/>
      <c r="WFF7" s="5"/>
      <c r="WFG7" s="5"/>
      <c r="WFH7" s="5"/>
      <c r="WFI7" s="5"/>
      <c r="WFJ7" s="5"/>
      <c r="WFK7" s="5"/>
      <c r="WFL7" s="5"/>
      <c r="WFM7" s="5"/>
      <c r="WFN7" s="5"/>
      <c r="WFO7" s="5"/>
      <c r="WFP7" s="5"/>
      <c r="WFQ7" s="5"/>
      <c r="WFR7" s="5"/>
      <c r="WFS7" s="5"/>
      <c r="WFT7" s="5"/>
      <c r="WFU7" s="5"/>
      <c r="WFV7" s="5"/>
      <c r="WFW7" s="5"/>
      <c r="WFX7" s="5"/>
      <c r="WFY7" s="5"/>
      <c r="WFZ7" s="5"/>
      <c r="WGA7" s="5"/>
      <c r="WGB7" s="5"/>
      <c r="WGC7" s="5"/>
      <c r="WGD7" s="5"/>
      <c r="WGE7" s="5"/>
      <c r="WGF7" s="5"/>
      <c r="WGG7" s="5"/>
      <c r="WGH7" s="5"/>
      <c r="WGI7" s="5"/>
      <c r="WGJ7" s="5"/>
      <c r="WGK7" s="5"/>
      <c r="WGL7" s="5"/>
      <c r="WGM7" s="5"/>
      <c r="WGN7" s="5"/>
      <c r="WGO7" s="5"/>
      <c r="WGP7" s="5"/>
      <c r="WGQ7" s="5"/>
      <c r="WGR7" s="5"/>
      <c r="WGS7" s="5"/>
      <c r="WGT7" s="5"/>
      <c r="WGU7" s="5"/>
      <c r="WGV7" s="5"/>
      <c r="WGW7" s="5"/>
      <c r="WGX7" s="5"/>
      <c r="WGY7" s="5"/>
      <c r="WGZ7" s="5"/>
      <c r="WHA7" s="5"/>
      <c r="WHB7" s="5"/>
      <c r="WHC7" s="5"/>
      <c r="WHD7" s="5"/>
      <c r="WHE7" s="5"/>
      <c r="WHF7" s="5"/>
      <c r="WHG7" s="5"/>
      <c r="WHH7" s="5"/>
      <c r="WHI7" s="5"/>
      <c r="WHJ7" s="5"/>
      <c r="WHK7" s="5"/>
      <c r="WHL7" s="5"/>
      <c r="WHM7" s="5"/>
      <c r="WHN7" s="5"/>
      <c r="WHO7" s="5"/>
      <c r="WHP7" s="5"/>
      <c r="WHQ7" s="5"/>
      <c r="WHR7" s="5"/>
      <c r="WHS7" s="5"/>
      <c r="WHT7" s="5"/>
      <c r="WHU7" s="5"/>
      <c r="WHV7" s="5"/>
      <c r="WHW7" s="5"/>
      <c r="WHX7" s="5"/>
      <c r="WHY7" s="5"/>
      <c r="WHZ7" s="5"/>
      <c r="WIA7" s="5"/>
      <c r="WIB7" s="5"/>
      <c r="WIC7" s="5"/>
      <c r="WID7" s="5"/>
      <c r="WIE7" s="5"/>
      <c r="WIF7" s="5"/>
      <c r="WIG7" s="5"/>
      <c r="WIH7" s="5"/>
      <c r="WII7" s="5"/>
      <c r="WIJ7" s="5"/>
      <c r="WIK7" s="5"/>
      <c r="WIL7" s="5"/>
      <c r="WIM7" s="5"/>
      <c r="WIN7" s="5"/>
      <c r="WIO7" s="5"/>
      <c r="WIP7" s="5"/>
      <c r="WIQ7" s="5"/>
      <c r="WIR7" s="5"/>
      <c r="WIS7" s="5"/>
      <c r="WIT7" s="5"/>
      <c r="WIU7" s="5"/>
      <c r="WIV7" s="5"/>
      <c r="WIW7" s="5"/>
      <c r="WIX7" s="5"/>
      <c r="WIY7" s="5"/>
      <c r="WIZ7" s="5"/>
      <c r="WJA7" s="5"/>
      <c r="WJB7" s="5"/>
      <c r="WJC7" s="5"/>
      <c r="WJD7" s="5"/>
      <c r="WJE7" s="5"/>
      <c r="WJF7" s="5"/>
      <c r="WJG7" s="5"/>
      <c r="WJH7" s="5"/>
      <c r="WJI7" s="5"/>
      <c r="WJJ7" s="5"/>
      <c r="WJK7" s="5"/>
      <c r="WJL7" s="5"/>
      <c r="WJM7" s="5"/>
      <c r="WJN7" s="5"/>
      <c r="WJO7" s="5"/>
      <c r="WJP7" s="5"/>
      <c r="WJQ7" s="5"/>
      <c r="WJR7" s="5"/>
      <c r="WJS7" s="5"/>
      <c r="WJT7" s="5"/>
      <c r="WJU7" s="5"/>
      <c r="WJV7" s="5"/>
      <c r="WJW7" s="5"/>
      <c r="WJX7" s="5"/>
      <c r="WJY7" s="5"/>
      <c r="WJZ7" s="5"/>
      <c r="WKA7" s="5"/>
      <c r="WKB7" s="5"/>
      <c r="WKC7" s="5"/>
      <c r="WKD7" s="5"/>
      <c r="WKE7" s="5"/>
      <c r="WKF7" s="5"/>
      <c r="WKG7" s="5"/>
      <c r="WKH7" s="5"/>
      <c r="WKI7" s="5"/>
      <c r="WKJ7" s="5"/>
      <c r="WKK7" s="5"/>
      <c r="WKL7" s="5"/>
      <c r="WKM7" s="5"/>
      <c r="WKN7" s="5"/>
      <c r="WKO7" s="5"/>
      <c r="WKP7" s="5"/>
      <c r="WKQ7" s="5"/>
      <c r="WKR7" s="5"/>
      <c r="WKS7" s="5"/>
      <c r="WKT7" s="5"/>
      <c r="WKU7" s="5"/>
      <c r="WKV7" s="5"/>
      <c r="WKW7" s="5"/>
      <c r="WKX7" s="5"/>
      <c r="WKY7" s="5"/>
      <c r="WKZ7" s="5"/>
      <c r="WLA7" s="5"/>
      <c r="WLB7" s="5"/>
      <c r="WLC7" s="5"/>
      <c r="WLD7" s="5"/>
      <c r="WLE7" s="5"/>
      <c r="WLF7" s="5"/>
      <c r="WLG7" s="5"/>
      <c r="WLH7" s="5"/>
      <c r="WLI7" s="5"/>
      <c r="WLJ7" s="5"/>
      <c r="WLK7" s="5"/>
      <c r="WLL7" s="5"/>
      <c r="WLM7" s="5"/>
      <c r="WLN7" s="5"/>
      <c r="WLO7" s="5"/>
      <c r="WLP7" s="5"/>
      <c r="WLQ7" s="5"/>
      <c r="WLR7" s="5"/>
      <c r="WLS7" s="5"/>
      <c r="WLT7" s="5"/>
      <c r="WLU7" s="5"/>
      <c r="WLV7" s="5"/>
      <c r="WLW7" s="5"/>
      <c r="WLX7" s="5"/>
      <c r="WLY7" s="5"/>
      <c r="WLZ7" s="5"/>
      <c r="WMA7" s="5"/>
      <c r="WMB7" s="5"/>
      <c r="WMC7" s="5"/>
      <c r="WMD7" s="5"/>
      <c r="WME7" s="5"/>
      <c r="WMF7" s="5"/>
      <c r="WMG7" s="5"/>
      <c r="WMH7" s="5"/>
      <c r="WMI7" s="5"/>
      <c r="WMJ7" s="5"/>
      <c r="WMK7" s="5"/>
      <c r="WML7" s="5"/>
      <c r="WMM7" s="5"/>
      <c r="WMN7" s="5"/>
      <c r="WMO7" s="5"/>
      <c r="WMP7" s="5"/>
      <c r="WMQ7" s="5"/>
      <c r="WMR7" s="5"/>
      <c r="WMS7" s="5"/>
      <c r="WMT7" s="5"/>
      <c r="WMU7" s="5"/>
      <c r="WMV7" s="5"/>
      <c r="WMW7" s="5"/>
      <c r="WMX7" s="5"/>
      <c r="WMY7" s="5"/>
      <c r="WMZ7" s="5"/>
      <c r="WNA7" s="5"/>
      <c r="WNB7" s="5"/>
      <c r="WNC7" s="5"/>
      <c r="WND7" s="5"/>
      <c r="WNE7" s="5"/>
      <c r="WNF7" s="5"/>
      <c r="WNG7" s="5"/>
      <c r="WNH7" s="5"/>
      <c r="WNI7" s="5"/>
      <c r="WNJ7" s="5"/>
      <c r="WNK7" s="5"/>
      <c r="WNL7" s="5"/>
      <c r="WNM7" s="5"/>
      <c r="WNN7" s="5"/>
      <c r="WNO7" s="5"/>
      <c r="WNP7" s="5"/>
      <c r="WNQ7" s="5"/>
      <c r="WNR7" s="5"/>
      <c r="WNS7" s="5"/>
      <c r="WNT7" s="5"/>
      <c r="WNU7" s="5"/>
      <c r="WNV7" s="5"/>
      <c r="WNW7" s="5"/>
      <c r="WNX7" s="5"/>
      <c r="WNY7" s="5"/>
      <c r="WNZ7" s="5"/>
      <c r="WOA7" s="5"/>
      <c r="WOB7" s="5"/>
      <c r="WOC7" s="5"/>
      <c r="WOD7" s="5"/>
      <c r="WOE7" s="5"/>
      <c r="WOF7" s="5"/>
      <c r="WOG7" s="5"/>
      <c r="WOH7" s="5"/>
      <c r="WOI7" s="5"/>
      <c r="WOJ7" s="5"/>
      <c r="WOK7" s="5"/>
      <c r="WOL7" s="5"/>
      <c r="WOM7" s="5"/>
      <c r="WON7" s="5"/>
      <c r="WOO7" s="5"/>
      <c r="WOP7" s="5"/>
      <c r="WOQ7" s="5"/>
      <c r="WOR7" s="5"/>
      <c r="WOS7" s="5"/>
      <c r="WOT7" s="5"/>
      <c r="WOU7" s="5"/>
      <c r="WOV7" s="5"/>
      <c r="WOW7" s="5"/>
      <c r="WOX7" s="5"/>
      <c r="WOY7" s="5"/>
      <c r="WOZ7" s="5"/>
      <c r="WPA7" s="5"/>
      <c r="WPB7" s="5"/>
      <c r="WPC7" s="5"/>
      <c r="WPD7" s="5"/>
      <c r="WPE7" s="5"/>
      <c r="WPF7" s="5"/>
      <c r="WPG7" s="5"/>
      <c r="WPH7" s="5"/>
      <c r="WPI7" s="5"/>
      <c r="WPJ7" s="5"/>
      <c r="WPK7" s="5"/>
      <c r="WPL7" s="5"/>
      <c r="WPM7" s="5"/>
      <c r="WPN7" s="5"/>
      <c r="WPO7" s="5"/>
      <c r="WPP7" s="5"/>
      <c r="WPQ7" s="5"/>
      <c r="WPR7" s="5"/>
      <c r="WPS7" s="5"/>
      <c r="WPT7" s="5"/>
      <c r="WPU7" s="5"/>
      <c r="WPV7" s="5"/>
      <c r="WPW7" s="5"/>
      <c r="WPX7" s="5"/>
      <c r="WPY7" s="5"/>
      <c r="WPZ7" s="5"/>
      <c r="WQA7" s="5"/>
      <c r="WQB7" s="5"/>
      <c r="WQC7" s="5"/>
      <c r="WQD7" s="5"/>
      <c r="WQE7" s="5"/>
      <c r="WQF7" s="5"/>
      <c r="WQG7" s="5"/>
      <c r="WQH7" s="5"/>
      <c r="WQI7" s="5"/>
      <c r="WQJ7" s="5"/>
      <c r="WQK7" s="5"/>
      <c r="WQL7" s="5"/>
      <c r="WQM7" s="5"/>
      <c r="WQN7" s="5"/>
      <c r="WQO7" s="5"/>
      <c r="WQP7" s="5"/>
      <c r="WQQ7" s="5"/>
      <c r="WQR7" s="5"/>
      <c r="WQS7" s="5"/>
      <c r="WQT7" s="5"/>
      <c r="WQU7" s="5"/>
      <c r="WQV7" s="5"/>
      <c r="WQW7" s="5"/>
      <c r="WQX7" s="5"/>
      <c r="WQY7" s="5"/>
      <c r="WQZ7" s="5"/>
      <c r="WRA7" s="5"/>
      <c r="WRB7" s="5"/>
      <c r="WRC7" s="5"/>
      <c r="WRD7" s="5"/>
      <c r="WRE7" s="5"/>
      <c r="WRF7" s="5"/>
      <c r="WRG7" s="5"/>
      <c r="WRH7" s="5"/>
      <c r="WRI7" s="5"/>
      <c r="WRJ7" s="5"/>
      <c r="WRK7" s="5"/>
      <c r="WRL7" s="5"/>
      <c r="WRM7" s="5"/>
      <c r="WRN7" s="5"/>
      <c r="WRO7" s="5"/>
      <c r="WRP7" s="5"/>
      <c r="WRQ7" s="5"/>
      <c r="WRR7" s="5"/>
      <c r="WRS7" s="5"/>
      <c r="WRT7" s="5"/>
      <c r="WRU7" s="5"/>
      <c r="WRV7" s="5"/>
      <c r="WRW7" s="5"/>
      <c r="WRX7" s="5"/>
      <c r="WRY7" s="5"/>
      <c r="WRZ7" s="5"/>
      <c r="WSA7" s="5"/>
      <c r="WSB7" s="5"/>
      <c r="WSC7" s="5"/>
      <c r="WSD7" s="5"/>
      <c r="WSE7" s="5"/>
      <c r="WSF7" s="5"/>
      <c r="WSG7" s="5"/>
      <c r="WSH7" s="5"/>
      <c r="WSI7" s="5"/>
      <c r="WSJ7" s="5"/>
      <c r="WSK7" s="5"/>
      <c r="WSL7" s="5"/>
      <c r="WSM7" s="5"/>
      <c r="WSN7" s="5"/>
      <c r="WSO7" s="5"/>
      <c r="WSP7" s="5"/>
      <c r="WSQ7" s="5"/>
      <c r="WSR7" s="5"/>
      <c r="WSS7" s="5"/>
      <c r="WST7" s="5"/>
      <c r="WSU7" s="5"/>
      <c r="WSV7" s="5"/>
      <c r="WSW7" s="5"/>
      <c r="WSX7" s="5"/>
      <c r="WSY7" s="5"/>
      <c r="WSZ7" s="5"/>
      <c r="WTA7" s="5"/>
      <c r="WTB7" s="5"/>
      <c r="WTC7" s="5"/>
      <c r="WTD7" s="5"/>
      <c r="WTE7" s="5"/>
      <c r="WTF7" s="5"/>
      <c r="WTG7" s="5"/>
      <c r="WTH7" s="5"/>
      <c r="WTI7" s="5"/>
      <c r="WTJ7" s="5"/>
      <c r="WTK7" s="5"/>
      <c r="WTL7" s="5"/>
      <c r="WTM7" s="5"/>
      <c r="WTN7" s="5"/>
      <c r="WTO7" s="5"/>
      <c r="WTP7" s="5"/>
      <c r="WTQ7" s="5"/>
      <c r="WTR7" s="5"/>
      <c r="WTS7" s="5"/>
      <c r="WTT7" s="5"/>
      <c r="WTU7" s="5"/>
      <c r="WTV7" s="5"/>
      <c r="WTW7" s="5"/>
      <c r="WTX7" s="5"/>
      <c r="WTY7" s="5"/>
      <c r="WTZ7" s="5"/>
      <c r="WUA7" s="5"/>
      <c r="WUB7" s="5"/>
      <c r="WUC7" s="5"/>
      <c r="WUD7" s="5"/>
      <c r="WUE7" s="5"/>
      <c r="WUF7" s="5"/>
      <c r="WUG7" s="5"/>
      <c r="WUH7" s="5"/>
      <c r="WUI7" s="5"/>
      <c r="WUJ7" s="5"/>
      <c r="WUK7" s="5"/>
      <c r="WUL7" s="5"/>
      <c r="WUM7" s="5"/>
      <c r="WUN7" s="5"/>
      <c r="WUO7" s="5"/>
      <c r="WUP7" s="5"/>
      <c r="WUQ7" s="5"/>
      <c r="WUR7" s="5"/>
      <c r="WUS7" s="5"/>
      <c r="WUT7" s="5"/>
      <c r="WUU7" s="5"/>
      <c r="WUV7" s="5"/>
      <c r="WUW7" s="5"/>
      <c r="WUX7" s="5"/>
      <c r="WUY7" s="5"/>
      <c r="WUZ7" s="5"/>
      <c r="WVA7" s="5"/>
      <c r="WVB7" s="5"/>
      <c r="WVC7" s="5"/>
      <c r="WVD7" s="5"/>
      <c r="WVE7" s="5"/>
      <c r="WVF7" s="5"/>
      <c r="WVG7" s="5"/>
      <c r="WVH7" s="5"/>
      <c r="WVI7" s="5"/>
      <c r="WVJ7" s="5"/>
      <c r="WVK7" s="5"/>
      <c r="WVL7" s="5"/>
      <c r="WVM7" s="5"/>
      <c r="WVN7" s="5"/>
      <c r="WVO7" s="5"/>
      <c r="WVP7" s="5"/>
      <c r="WVQ7" s="5"/>
      <c r="WVR7" s="5"/>
      <c r="WVS7" s="5"/>
      <c r="WVT7" s="5"/>
      <c r="WVU7" s="5"/>
      <c r="WVV7" s="5"/>
      <c r="WVW7" s="5"/>
      <c r="WVX7" s="5"/>
      <c r="WVY7" s="5"/>
      <c r="WVZ7" s="5"/>
      <c r="WWA7" s="5"/>
      <c r="WWB7" s="5"/>
      <c r="WWC7" s="5"/>
      <c r="WWD7" s="5"/>
      <c r="WWE7" s="5"/>
      <c r="WWF7" s="5"/>
      <c r="WWG7" s="5"/>
      <c r="WWH7" s="5"/>
      <c r="WWI7" s="5"/>
      <c r="WWJ7" s="5"/>
      <c r="WWK7" s="5"/>
      <c r="WWL7" s="5"/>
      <c r="WWM7" s="5"/>
      <c r="WWN7" s="5"/>
      <c r="WWO7" s="5"/>
      <c r="WWP7" s="5"/>
      <c r="WWQ7" s="5"/>
      <c r="WWR7" s="5"/>
      <c r="WWS7" s="5"/>
      <c r="WWT7" s="5"/>
      <c r="WWU7" s="5"/>
      <c r="WWV7" s="5"/>
      <c r="WWW7" s="5"/>
      <c r="WWX7" s="5"/>
      <c r="WWY7" s="5"/>
      <c r="WWZ7" s="5"/>
      <c r="WXA7" s="5"/>
      <c r="WXB7" s="5"/>
      <c r="WXC7" s="5"/>
      <c r="WXD7" s="5"/>
      <c r="WXE7" s="5"/>
      <c r="WXF7" s="5"/>
      <c r="WXG7" s="5"/>
      <c r="WXH7" s="5"/>
      <c r="WXI7" s="5"/>
      <c r="WXJ7" s="5"/>
      <c r="WXK7" s="5"/>
      <c r="WXL7" s="5"/>
      <c r="WXM7" s="5"/>
      <c r="WXN7" s="5"/>
      <c r="WXO7" s="5"/>
      <c r="WXP7" s="5"/>
      <c r="WXQ7" s="5"/>
      <c r="WXR7" s="5"/>
      <c r="WXS7" s="5"/>
      <c r="WXT7" s="5"/>
      <c r="WXU7" s="5"/>
      <c r="WXV7" s="5"/>
      <c r="WXW7" s="5"/>
      <c r="WXX7" s="5"/>
      <c r="WXY7" s="5"/>
      <c r="WXZ7" s="5"/>
      <c r="WYA7" s="5"/>
      <c r="WYB7" s="5"/>
      <c r="WYC7" s="5"/>
      <c r="WYD7" s="5"/>
      <c r="WYE7" s="5"/>
      <c r="WYF7" s="5"/>
      <c r="WYG7" s="5"/>
      <c r="WYH7" s="5"/>
      <c r="WYI7" s="5"/>
      <c r="WYJ7" s="5"/>
      <c r="WYK7" s="5"/>
      <c r="WYL7" s="5"/>
      <c r="WYM7" s="5"/>
      <c r="WYN7" s="5"/>
      <c r="WYO7" s="5"/>
      <c r="WYP7" s="5"/>
      <c r="WYQ7" s="5"/>
      <c r="WYR7" s="5"/>
      <c r="WYS7" s="5"/>
      <c r="WYT7" s="5"/>
      <c r="WYU7" s="5"/>
      <c r="WYV7" s="5"/>
      <c r="WYW7" s="5"/>
      <c r="WYX7" s="5"/>
      <c r="WYY7" s="5"/>
      <c r="WYZ7" s="5"/>
      <c r="WZA7" s="5"/>
      <c r="WZB7" s="5"/>
      <c r="WZC7" s="5"/>
      <c r="WZD7" s="5"/>
      <c r="WZE7" s="5"/>
      <c r="WZF7" s="5"/>
      <c r="WZG7" s="5"/>
      <c r="WZH7" s="5"/>
      <c r="WZI7" s="5"/>
      <c r="WZJ7" s="5"/>
      <c r="WZK7" s="5"/>
      <c r="WZL7" s="5"/>
      <c r="WZM7" s="5"/>
      <c r="WZN7" s="5"/>
      <c r="WZO7" s="5"/>
      <c r="WZP7" s="5"/>
      <c r="WZQ7" s="5"/>
      <c r="WZR7" s="5"/>
      <c r="WZS7" s="5"/>
      <c r="WZT7" s="5"/>
      <c r="WZU7" s="5"/>
      <c r="WZV7" s="5"/>
      <c r="WZW7" s="5"/>
      <c r="WZX7" s="5"/>
      <c r="WZY7" s="5"/>
      <c r="WZZ7" s="5"/>
      <c r="XAA7" s="5"/>
      <c r="XAB7" s="5"/>
      <c r="XAC7" s="5"/>
      <c r="XAD7" s="5"/>
      <c r="XAE7" s="5"/>
      <c r="XAF7" s="5"/>
      <c r="XAG7" s="5"/>
      <c r="XAH7" s="5"/>
      <c r="XAI7" s="5"/>
      <c r="XAJ7" s="5"/>
      <c r="XAK7" s="5"/>
      <c r="XAL7" s="5"/>
      <c r="XAM7" s="5"/>
      <c r="XAN7" s="5"/>
      <c r="XAO7" s="5"/>
      <c r="XAP7" s="5"/>
      <c r="XAQ7" s="5"/>
      <c r="XAR7" s="5"/>
      <c r="XAS7" s="5"/>
      <c r="XAT7" s="5"/>
      <c r="XAU7" s="5"/>
      <c r="XAV7" s="5"/>
      <c r="XAW7" s="5"/>
      <c r="XAX7" s="5"/>
      <c r="XAY7" s="5"/>
      <c r="XAZ7" s="5"/>
      <c r="XBA7" s="5"/>
      <c r="XBB7" s="5"/>
      <c r="XBC7" s="5"/>
      <c r="XBD7" s="5"/>
      <c r="XBE7" s="5"/>
      <c r="XBF7" s="5"/>
      <c r="XBG7" s="5"/>
      <c r="XBH7" s="5"/>
      <c r="XBI7" s="5"/>
      <c r="XBJ7" s="5"/>
      <c r="XBK7" s="5"/>
      <c r="XBL7" s="5"/>
      <c r="XBM7" s="5"/>
      <c r="XBN7" s="5"/>
      <c r="XBO7" s="5"/>
      <c r="XBP7" s="5"/>
      <c r="XBQ7" s="5"/>
      <c r="XBR7" s="5"/>
      <c r="XBS7" s="5"/>
      <c r="XBT7" s="5"/>
      <c r="XBU7" s="5"/>
      <c r="XBV7" s="5"/>
      <c r="XBW7" s="5"/>
      <c r="XBX7" s="5"/>
      <c r="XBY7" s="5"/>
      <c r="XBZ7" s="5"/>
      <c r="XCA7" s="5"/>
      <c r="XCB7" s="5"/>
      <c r="XCC7" s="5"/>
      <c r="XCD7" s="5"/>
      <c r="XCE7" s="5"/>
      <c r="XCF7" s="5"/>
      <c r="XCG7" s="5"/>
      <c r="XCH7" s="5"/>
      <c r="XCI7" s="5"/>
      <c r="XCJ7" s="5"/>
      <c r="XCK7" s="5"/>
      <c r="XCL7" s="5"/>
      <c r="XCM7" s="5"/>
      <c r="XCN7" s="5"/>
      <c r="XCO7" s="5"/>
      <c r="XCP7" s="5"/>
      <c r="XCQ7" s="5"/>
      <c r="XCR7" s="5"/>
      <c r="XCS7" s="5"/>
      <c r="XCT7" s="5"/>
      <c r="XCU7" s="5"/>
      <c r="XCV7" s="5"/>
      <c r="XCW7" s="5"/>
      <c r="XCX7" s="5"/>
      <c r="XCY7" s="5"/>
      <c r="XCZ7" s="5"/>
      <c r="XDA7" s="5"/>
      <c r="XDB7" s="5"/>
      <c r="XDC7" s="5"/>
      <c r="XDD7" s="5"/>
      <c r="XDE7" s="5"/>
      <c r="XDF7" s="5"/>
      <c r="XDG7" s="5"/>
      <c r="XDH7" s="5"/>
      <c r="XDI7" s="5"/>
      <c r="XDJ7" s="5"/>
      <c r="XDK7" s="5"/>
      <c r="XDL7" s="5"/>
      <c r="XDM7" s="5"/>
      <c r="XDN7" s="5"/>
      <c r="XDO7" s="5"/>
      <c r="XDP7" s="5"/>
      <c r="XDQ7" s="5"/>
      <c r="XDR7" s="5"/>
      <c r="XDS7" s="5"/>
      <c r="XDT7" s="5"/>
      <c r="XDU7" s="5"/>
      <c r="XDV7" s="5"/>
      <c r="XDW7" s="5"/>
      <c r="XDX7" s="5"/>
      <c r="XDY7" s="5"/>
      <c r="XDZ7" s="5"/>
      <c r="XEA7" s="5"/>
      <c r="XEB7" s="5"/>
      <c r="XEC7" s="5"/>
      <c r="XED7" s="5"/>
      <c r="XEE7" s="5"/>
      <c r="XEF7" s="5"/>
      <c r="XEG7" s="5"/>
      <c r="XEH7" s="5"/>
      <c r="XEI7" s="5"/>
      <c r="XEJ7" s="5"/>
      <c r="XEK7" s="5"/>
      <c r="XEL7" s="5"/>
      <c r="XEM7" s="5"/>
      <c r="XEN7" s="5"/>
      <c r="XEO7" s="5"/>
      <c r="XEP7" s="5"/>
      <c r="XEQ7" s="5"/>
      <c r="XER7" s="5"/>
      <c r="XES7" s="5"/>
      <c r="XET7" s="5"/>
      <c r="XEU7" s="5"/>
      <c r="XEV7" s="5"/>
      <c r="XEW7" s="5"/>
      <c r="XEX7" s="5"/>
      <c r="XEY7" s="5"/>
    </row>
    <row r="8" spans="1:16379" ht="15.6" customHeight="1" x14ac:dyDescent="0.35">
      <c r="A8" s="84" t="s">
        <v>23</v>
      </c>
      <c r="B8" s="91" t="s">
        <v>122</v>
      </c>
      <c r="C8" s="85" t="s">
        <v>132</v>
      </c>
      <c r="D8" s="4" t="s">
        <v>119</v>
      </c>
      <c r="E8" s="86">
        <v>4926899413</v>
      </c>
      <c r="F8" s="87" t="s">
        <v>213</v>
      </c>
      <c r="G8" s="88" t="s">
        <v>12</v>
      </c>
      <c r="H8" s="87" t="s">
        <v>287</v>
      </c>
      <c r="I8" s="89">
        <v>42379</v>
      </c>
      <c r="J8" s="90">
        <v>42385</v>
      </c>
      <c r="K8" s="80">
        <f t="shared" si="4"/>
        <v>7</v>
      </c>
      <c r="L8" s="77">
        <f>IF(G8="ISO",IF(OR(F8="Na-Metilato"),10,15),IFERROR(VLOOKUP(G8&amp;D8,'Datos Maestro'!$C$33:$D$62,2,0),VLOOKUP('Demoras Colombia 2016'!G8,'Datos Maestro'!$B$15:$C$19,2,0)))</f>
        <v>20</v>
      </c>
      <c r="M8" s="80">
        <f t="shared" si="0"/>
        <v>0</v>
      </c>
      <c r="N8" s="82">
        <f t="shared" si="1"/>
        <v>0</v>
      </c>
      <c r="O8" s="82">
        <f t="shared" si="2"/>
        <v>0</v>
      </c>
      <c r="P8" s="78">
        <f>IF(G8="ISO",25*N8,IFERROR(VLOOKUP(G8&amp;D8,'Datos Maestro'!$C$33:$F$62,3,0)*N8,VLOOKUP('Demoras Colombia 2016'!G8,'Datos Maestro'!$B$15:$D$19,3,0)*N8))</f>
        <v>0</v>
      </c>
      <c r="Q8" s="78">
        <f>IF(G8="ISO",25*O8,IFERROR(VLOOKUP(G8&amp;D8,'Datos Maestro'!$C$33:$F$62,4,0)*O8,VLOOKUP('Demoras Colombia 2016'!G8,'Datos Maestro'!$B$15:$D$19,3,0)*O8))</f>
        <v>0</v>
      </c>
      <c r="R8" s="78">
        <f t="shared" si="3"/>
        <v>0</v>
      </c>
      <c r="S8" s="4" t="s">
        <v>25</v>
      </c>
      <c r="T8" s="95" t="s">
        <v>25</v>
      </c>
      <c r="U8" s="4"/>
      <c r="V8" s="95"/>
      <c r="W8" s="4"/>
      <c r="X8" s="95"/>
      <c r="Y8" s="4"/>
      <c r="Z8" s="102"/>
      <c r="AA8" s="4"/>
      <c r="AB8" s="96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  <c r="AMJ8" s="5"/>
      <c r="AMK8" s="5"/>
      <c r="AML8" s="5"/>
      <c r="AMM8" s="5"/>
      <c r="AMN8" s="5"/>
      <c r="AMO8" s="5"/>
      <c r="AMP8" s="5"/>
      <c r="AMQ8" s="5"/>
      <c r="AMR8" s="5"/>
      <c r="AMS8" s="5"/>
      <c r="AMT8" s="5"/>
      <c r="AMU8" s="5"/>
      <c r="AMV8" s="5"/>
      <c r="AMW8" s="5"/>
      <c r="AMX8" s="5"/>
      <c r="AMY8" s="5"/>
      <c r="AMZ8" s="5"/>
      <c r="ANA8" s="5"/>
      <c r="ANB8" s="5"/>
      <c r="ANC8" s="5"/>
      <c r="AND8" s="5"/>
      <c r="ANE8" s="5"/>
      <c r="ANF8" s="5"/>
      <c r="ANG8" s="5"/>
      <c r="ANH8" s="5"/>
      <c r="ANI8" s="5"/>
      <c r="ANJ8" s="5"/>
      <c r="ANK8" s="5"/>
      <c r="ANL8" s="5"/>
      <c r="ANM8" s="5"/>
      <c r="ANN8" s="5"/>
      <c r="ANO8" s="5"/>
      <c r="ANP8" s="5"/>
      <c r="ANQ8" s="5"/>
      <c r="ANR8" s="5"/>
      <c r="ANS8" s="5"/>
      <c r="ANT8" s="5"/>
      <c r="ANU8" s="5"/>
      <c r="ANV8" s="5"/>
      <c r="ANW8" s="5"/>
      <c r="ANX8" s="5"/>
      <c r="ANY8" s="5"/>
      <c r="ANZ8" s="5"/>
      <c r="AOA8" s="5"/>
      <c r="AOB8" s="5"/>
      <c r="AOC8" s="5"/>
      <c r="AOD8" s="5"/>
      <c r="AOE8" s="5"/>
      <c r="AOF8" s="5"/>
      <c r="AOG8" s="5"/>
      <c r="AOH8" s="5"/>
      <c r="AOI8" s="5"/>
      <c r="AOJ8" s="5"/>
      <c r="AOK8" s="5"/>
      <c r="AOL8" s="5"/>
      <c r="AOM8" s="5"/>
      <c r="AON8" s="5"/>
      <c r="AOO8" s="5"/>
      <c r="AOP8" s="5"/>
      <c r="AOQ8" s="5"/>
      <c r="AOR8" s="5"/>
      <c r="AOS8" s="5"/>
      <c r="AOT8" s="5"/>
      <c r="AOU8" s="5"/>
      <c r="AOV8" s="5"/>
      <c r="AOW8" s="5"/>
      <c r="AOX8" s="5"/>
      <c r="AOY8" s="5"/>
      <c r="AOZ8" s="5"/>
      <c r="APA8" s="5"/>
      <c r="APB8" s="5"/>
      <c r="APC8" s="5"/>
      <c r="APD8" s="5"/>
      <c r="APE8" s="5"/>
      <c r="APF8" s="5"/>
      <c r="APG8" s="5"/>
      <c r="APH8" s="5"/>
      <c r="API8" s="5"/>
      <c r="APJ8" s="5"/>
      <c r="APK8" s="5"/>
      <c r="APL8" s="5"/>
      <c r="APM8" s="5"/>
      <c r="APN8" s="5"/>
      <c r="APO8" s="5"/>
      <c r="APP8" s="5"/>
      <c r="APQ8" s="5"/>
      <c r="APR8" s="5"/>
      <c r="APS8" s="5"/>
      <c r="APT8" s="5"/>
      <c r="APU8" s="5"/>
      <c r="APV8" s="5"/>
      <c r="APW8" s="5"/>
      <c r="APX8" s="5"/>
      <c r="APY8" s="5"/>
      <c r="APZ8" s="5"/>
      <c r="AQA8" s="5"/>
      <c r="AQB8" s="5"/>
      <c r="AQC8" s="5"/>
      <c r="AQD8" s="5"/>
      <c r="AQE8" s="5"/>
      <c r="AQF8" s="5"/>
      <c r="AQG8" s="5"/>
      <c r="AQH8" s="5"/>
      <c r="AQI8" s="5"/>
      <c r="AQJ8" s="5"/>
      <c r="AQK8" s="5"/>
      <c r="AQL8" s="5"/>
      <c r="AQM8" s="5"/>
      <c r="AQN8" s="5"/>
      <c r="AQO8" s="5"/>
      <c r="AQP8" s="5"/>
      <c r="AQQ8" s="5"/>
      <c r="AQR8" s="5"/>
      <c r="AQS8" s="5"/>
      <c r="AQT8" s="5"/>
      <c r="AQU8" s="5"/>
      <c r="AQV8" s="5"/>
      <c r="AQW8" s="5"/>
      <c r="AQX8" s="5"/>
      <c r="AQY8" s="5"/>
      <c r="AQZ8" s="5"/>
      <c r="ARA8" s="5"/>
      <c r="ARB8" s="5"/>
      <c r="ARC8" s="5"/>
      <c r="ARD8" s="5"/>
      <c r="ARE8" s="5"/>
      <c r="ARF8" s="5"/>
      <c r="ARG8" s="5"/>
      <c r="ARH8" s="5"/>
      <c r="ARI8" s="5"/>
      <c r="ARJ8" s="5"/>
      <c r="ARK8" s="5"/>
      <c r="ARL8" s="5"/>
      <c r="ARM8" s="5"/>
      <c r="ARN8" s="5"/>
      <c r="ARO8" s="5"/>
      <c r="ARP8" s="5"/>
      <c r="ARQ8" s="5"/>
      <c r="ARR8" s="5"/>
      <c r="ARS8" s="5"/>
      <c r="ART8" s="5"/>
      <c r="ARU8" s="5"/>
      <c r="ARV8" s="5"/>
      <c r="ARW8" s="5"/>
      <c r="ARX8" s="5"/>
      <c r="ARY8" s="5"/>
      <c r="ARZ8" s="5"/>
      <c r="ASA8" s="5"/>
      <c r="ASB8" s="5"/>
      <c r="ASC8" s="5"/>
      <c r="ASD8" s="5"/>
      <c r="ASE8" s="5"/>
      <c r="ASF8" s="5"/>
      <c r="ASG8" s="5"/>
      <c r="ASH8" s="5"/>
      <c r="ASI8" s="5"/>
      <c r="ASJ8" s="5"/>
      <c r="ASK8" s="5"/>
      <c r="ASL8" s="5"/>
      <c r="ASM8" s="5"/>
      <c r="ASN8" s="5"/>
      <c r="ASO8" s="5"/>
      <c r="ASP8" s="5"/>
      <c r="ASQ8" s="5"/>
      <c r="ASR8" s="5"/>
      <c r="ASS8" s="5"/>
      <c r="AST8" s="5"/>
      <c r="ASU8" s="5"/>
      <c r="ASV8" s="5"/>
      <c r="ASW8" s="5"/>
      <c r="ASX8" s="5"/>
      <c r="ASY8" s="5"/>
      <c r="ASZ8" s="5"/>
      <c r="ATA8" s="5"/>
      <c r="ATB8" s="5"/>
      <c r="ATC8" s="5"/>
      <c r="ATD8" s="5"/>
      <c r="ATE8" s="5"/>
      <c r="ATF8" s="5"/>
      <c r="ATG8" s="5"/>
      <c r="ATH8" s="5"/>
      <c r="ATI8" s="5"/>
      <c r="ATJ8" s="5"/>
      <c r="ATK8" s="5"/>
      <c r="ATL8" s="5"/>
      <c r="ATM8" s="5"/>
      <c r="ATN8" s="5"/>
      <c r="ATO8" s="5"/>
      <c r="ATP8" s="5"/>
      <c r="ATQ8" s="5"/>
      <c r="ATR8" s="5"/>
      <c r="ATS8" s="5"/>
      <c r="ATT8" s="5"/>
      <c r="ATU8" s="5"/>
      <c r="ATV8" s="5"/>
      <c r="ATW8" s="5"/>
      <c r="ATX8" s="5"/>
      <c r="ATY8" s="5"/>
      <c r="ATZ8" s="5"/>
      <c r="AUA8" s="5"/>
      <c r="AUB8" s="5"/>
      <c r="AUC8" s="5"/>
      <c r="AUD8" s="5"/>
      <c r="AUE8" s="5"/>
      <c r="AUF8" s="5"/>
      <c r="AUG8" s="5"/>
      <c r="AUH8" s="5"/>
      <c r="AUI8" s="5"/>
      <c r="AUJ8" s="5"/>
      <c r="AUK8" s="5"/>
      <c r="AUL8" s="5"/>
      <c r="AUM8" s="5"/>
      <c r="AUN8" s="5"/>
      <c r="AUO8" s="5"/>
      <c r="AUP8" s="5"/>
      <c r="AUQ8" s="5"/>
      <c r="AUR8" s="5"/>
      <c r="AUS8" s="5"/>
      <c r="AUT8" s="5"/>
      <c r="AUU8" s="5"/>
      <c r="AUV8" s="5"/>
      <c r="AUW8" s="5"/>
      <c r="AUX8" s="5"/>
      <c r="AUY8" s="5"/>
      <c r="AUZ8" s="5"/>
      <c r="AVA8" s="5"/>
      <c r="AVB8" s="5"/>
      <c r="AVC8" s="5"/>
      <c r="AVD8" s="5"/>
      <c r="AVE8" s="5"/>
      <c r="AVF8" s="5"/>
      <c r="AVG8" s="5"/>
      <c r="AVH8" s="5"/>
      <c r="AVI8" s="5"/>
      <c r="AVJ8" s="5"/>
      <c r="AVK8" s="5"/>
      <c r="AVL8" s="5"/>
      <c r="AVM8" s="5"/>
      <c r="AVN8" s="5"/>
      <c r="AVO8" s="5"/>
      <c r="AVP8" s="5"/>
      <c r="AVQ8" s="5"/>
      <c r="AVR8" s="5"/>
      <c r="AVS8" s="5"/>
      <c r="AVT8" s="5"/>
      <c r="AVU8" s="5"/>
      <c r="AVV8" s="5"/>
      <c r="AVW8" s="5"/>
      <c r="AVX8" s="5"/>
      <c r="AVY8" s="5"/>
      <c r="AVZ8" s="5"/>
      <c r="AWA8" s="5"/>
      <c r="AWB8" s="5"/>
      <c r="AWC8" s="5"/>
      <c r="AWD8" s="5"/>
      <c r="AWE8" s="5"/>
      <c r="AWF8" s="5"/>
      <c r="AWG8" s="5"/>
      <c r="AWH8" s="5"/>
      <c r="AWI8" s="5"/>
      <c r="AWJ8" s="5"/>
      <c r="AWK8" s="5"/>
      <c r="AWL8" s="5"/>
      <c r="AWM8" s="5"/>
      <c r="AWN8" s="5"/>
      <c r="AWO8" s="5"/>
      <c r="AWP8" s="5"/>
      <c r="AWQ8" s="5"/>
      <c r="AWR8" s="5"/>
      <c r="AWS8" s="5"/>
      <c r="AWT8" s="5"/>
      <c r="AWU8" s="5"/>
      <c r="AWV8" s="5"/>
      <c r="AWW8" s="5"/>
      <c r="AWX8" s="5"/>
      <c r="AWY8" s="5"/>
      <c r="AWZ8" s="5"/>
      <c r="AXA8" s="5"/>
      <c r="AXB8" s="5"/>
      <c r="AXC8" s="5"/>
      <c r="AXD8" s="5"/>
      <c r="AXE8" s="5"/>
      <c r="AXF8" s="5"/>
      <c r="AXG8" s="5"/>
      <c r="AXH8" s="5"/>
      <c r="AXI8" s="5"/>
      <c r="AXJ8" s="5"/>
      <c r="AXK8" s="5"/>
      <c r="AXL8" s="5"/>
      <c r="AXM8" s="5"/>
      <c r="AXN8" s="5"/>
      <c r="AXO8" s="5"/>
      <c r="AXP8" s="5"/>
      <c r="AXQ8" s="5"/>
      <c r="AXR8" s="5"/>
      <c r="AXS8" s="5"/>
      <c r="AXT8" s="5"/>
      <c r="AXU8" s="5"/>
      <c r="AXV8" s="5"/>
      <c r="AXW8" s="5"/>
      <c r="AXX8" s="5"/>
      <c r="AXY8" s="5"/>
      <c r="AXZ8" s="5"/>
      <c r="AYA8" s="5"/>
      <c r="AYB8" s="5"/>
      <c r="AYC8" s="5"/>
      <c r="AYD8" s="5"/>
      <c r="AYE8" s="5"/>
      <c r="AYF8" s="5"/>
      <c r="AYG8" s="5"/>
      <c r="AYH8" s="5"/>
      <c r="AYI8" s="5"/>
      <c r="AYJ8" s="5"/>
      <c r="AYK8" s="5"/>
      <c r="AYL8" s="5"/>
      <c r="AYM8" s="5"/>
      <c r="AYN8" s="5"/>
      <c r="AYO8" s="5"/>
      <c r="AYP8" s="5"/>
      <c r="AYQ8" s="5"/>
      <c r="AYR8" s="5"/>
      <c r="AYS8" s="5"/>
      <c r="AYT8" s="5"/>
      <c r="AYU8" s="5"/>
      <c r="AYV8" s="5"/>
      <c r="AYW8" s="5"/>
      <c r="AYX8" s="5"/>
      <c r="AYY8" s="5"/>
      <c r="AYZ8" s="5"/>
      <c r="AZA8" s="5"/>
      <c r="AZB8" s="5"/>
      <c r="AZC8" s="5"/>
      <c r="AZD8" s="5"/>
      <c r="AZE8" s="5"/>
      <c r="AZF8" s="5"/>
      <c r="AZG8" s="5"/>
      <c r="AZH8" s="5"/>
      <c r="AZI8" s="5"/>
      <c r="AZJ8" s="5"/>
      <c r="AZK8" s="5"/>
      <c r="AZL8" s="5"/>
      <c r="AZM8" s="5"/>
      <c r="AZN8" s="5"/>
      <c r="AZO8" s="5"/>
      <c r="AZP8" s="5"/>
      <c r="AZQ8" s="5"/>
      <c r="AZR8" s="5"/>
      <c r="AZS8" s="5"/>
      <c r="AZT8" s="5"/>
      <c r="AZU8" s="5"/>
      <c r="AZV8" s="5"/>
      <c r="AZW8" s="5"/>
      <c r="AZX8" s="5"/>
      <c r="AZY8" s="5"/>
      <c r="AZZ8" s="5"/>
      <c r="BAA8" s="5"/>
      <c r="BAB8" s="5"/>
      <c r="BAC8" s="5"/>
      <c r="BAD8" s="5"/>
      <c r="BAE8" s="5"/>
      <c r="BAF8" s="5"/>
      <c r="BAG8" s="5"/>
      <c r="BAH8" s="5"/>
      <c r="BAI8" s="5"/>
      <c r="BAJ8" s="5"/>
      <c r="BAK8" s="5"/>
      <c r="BAL8" s="5"/>
      <c r="BAM8" s="5"/>
      <c r="BAN8" s="5"/>
      <c r="BAO8" s="5"/>
      <c r="BAP8" s="5"/>
      <c r="BAQ8" s="5"/>
      <c r="BAR8" s="5"/>
      <c r="BAS8" s="5"/>
      <c r="BAT8" s="5"/>
      <c r="BAU8" s="5"/>
      <c r="BAV8" s="5"/>
      <c r="BAW8" s="5"/>
      <c r="BAX8" s="5"/>
      <c r="BAY8" s="5"/>
      <c r="BAZ8" s="5"/>
      <c r="BBA8" s="5"/>
      <c r="BBB8" s="5"/>
      <c r="BBC8" s="5"/>
      <c r="BBD8" s="5"/>
      <c r="BBE8" s="5"/>
      <c r="BBF8" s="5"/>
      <c r="BBG8" s="5"/>
      <c r="BBH8" s="5"/>
      <c r="BBI8" s="5"/>
      <c r="BBJ8" s="5"/>
      <c r="BBK8" s="5"/>
      <c r="BBL8" s="5"/>
      <c r="BBM8" s="5"/>
      <c r="BBN8" s="5"/>
      <c r="BBO8" s="5"/>
      <c r="BBP8" s="5"/>
      <c r="BBQ8" s="5"/>
      <c r="BBR8" s="5"/>
      <c r="BBS8" s="5"/>
      <c r="BBT8" s="5"/>
      <c r="BBU8" s="5"/>
      <c r="BBV8" s="5"/>
      <c r="BBW8" s="5"/>
      <c r="BBX8" s="5"/>
      <c r="BBY8" s="5"/>
      <c r="BBZ8" s="5"/>
      <c r="BCA8" s="5"/>
      <c r="BCB8" s="5"/>
      <c r="BCC8" s="5"/>
      <c r="BCD8" s="5"/>
      <c r="BCE8" s="5"/>
      <c r="BCF8" s="5"/>
      <c r="BCG8" s="5"/>
      <c r="BCH8" s="5"/>
      <c r="BCI8" s="5"/>
      <c r="BCJ8" s="5"/>
      <c r="BCK8" s="5"/>
      <c r="BCL8" s="5"/>
      <c r="BCM8" s="5"/>
      <c r="BCN8" s="5"/>
      <c r="BCO8" s="5"/>
      <c r="BCP8" s="5"/>
      <c r="BCQ8" s="5"/>
      <c r="BCR8" s="5"/>
      <c r="BCS8" s="5"/>
      <c r="BCT8" s="5"/>
      <c r="BCU8" s="5"/>
      <c r="BCV8" s="5"/>
      <c r="BCW8" s="5"/>
      <c r="BCX8" s="5"/>
      <c r="BCY8" s="5"/>
      <c r="BCZ8" s="5"/>
      <c r="BDA8" s="5"/>
      <c r="BDB8" s="5"/>
      <c r="BDC8" s="5"/>
      <c r="BDD8" s="5"/>
      <c r="BDE8" s="5"/>
      <c r="BDF8" s="5"/>
      <c r="BDG8" s="5"/>
      <c r="BDH8" s="5"/>
      <c r="BDI8" s="5"/>
      <c r="BDJ8" s="5"/>
      <c r="BDK8" s="5"/>
      <c r="BDL8" s="5"/>
      <c r="BDM8" s="5"/>
      <c r="BDN8" s="5"/>
      <c r="BDO8" s="5"/>
      <c r="BDP8" s="5"/>
      <c r="BDQ8" s="5"/>
      <c r="BDR8" s="5"/>
      <c r="BDS8" s="5"/>
      <c r="BDT8" s="5"/>
      <c r="BDU8" s="5"/>
      <c r="BDV8" s="5"/>
      <c r="BDW8" s="5"/>
      <c r="BDX8" s="5"/>
      <c r="BDY8" s="5"/>
      <c r="BDZ8" s="5"/>
      <c r="BEA8" s="5"/>
      <c r="BEB8" s="5"/>
      <c r="BEC8" s="5"/>
      <c r="BED8" s="5"/>
      <c r="BEE8" s="5"/>
      <c r="BEF8" s="5"/>
      <c r="BEG8" s="5"/>
      <c r="BEH8" s="5"/>
      <c r="BEI8" s="5"/>
      <c r="BEJ8" s="5"/>
      <c r="BEK8" s="5"/>
      <c r="BEL8" s="5"/>
      <c r="BEM8" s="5"/>
      <c r="BEN8" s="5"/>
      <c r="BEO8" s="5"/>
      <c r="BEP8" s="5"/>
      <c r="BEQ8" s="5"/>
      <c r="BER8" s="5"/>
      <c r="BES8" s="5"/>
      <c r="BET8" s="5"/>
      <c r="BEU8" s="5"/>
      <c r="BEV8" s="5"/>
      <c r="BEW8" s="5"/>
      <c r="BEX8" s="5"/>
      <c r="BEY8" s="5"/>
      <c r="BEZ8" s="5"/>
      <c r="BFA8" s="5"/>
      <c r="BFB8" s="5"/>
      <c r="BFC8" s="5"/>
      <c r="BFD8" s="5"/>
      <c r="BFE8" s="5"/>
      <c r="BFF8" s="5"/>
      <c r="BFG8" s="5"/>
      <c r="BFH8" s="5"/>
      <c r="BFI8" s="5"/>
      <c r="BFJ8" s="5"/>
      <c r="BFK8" s="5"/>
      <c r="BFL8" s="5"/>
      <c r="BFM8" s="5"/>
      <c r="BFN8" s="5"/>
      <c r="BFO8" s="5"/>
      <c r="BFP8" s="5"/>
      <c r="BFQ8" s="5"/>
      <c r="BFR8" s="5"/>
      <c r="BFS8" s="5"/>
      <c r="BFT8" s="5"/>
      <c r="BFU8" s="5"/>
      <c r="BFV8" s="5"/>
      <c r="BFW8" s="5"/>
      <c r="BFX8" s="5"/>
      <c r="BFY8" s="5"/>
      <c r="BFZ8" s="5"/>
      <c r="BGA8" s="5"/>
      <c r="BGB8" s="5"/>
      <c r="BGC8" s="5"/>
      <c r="BGD8" s="5"/>
      <c r="BGE8" s="5"/>
      <c r="BGF8" s="5"/>
      <c r="BGG8" s="5"/>
      <c r="BGH8" s="5"/>
      <c r="BGI8" s="5"/>
      <c r="BGJ8" s="5"/>
      <c r="BGK8" s="5"/>
      <c r="BGL8" s="5"/>
      <c r="BGM8" s="5"/>
      <c r="BGN8" s="5"/>
      <c r="BGO8" s="5"/>
      <c r="BGP8" s="5"/>
      <c r="BGQ8" s="5"/>
      <c r="BGR8" s="5"/>
      <c r="BGS8" s="5"/>
      <c r="BGT8" s="5"/>
      <c r="BGU8" s="5"/>
      <c r="BGV8" s="5"/>
      <c r="BGW8" s="5"/>
      <c r="BGX8" s="5"/>
      <c r="BGY8" s="5"/>
      <c r="BGZ8" s="5"/>
      <c r="BHA8" s="5"/>
      <c r="BHB8" s="5"/>
      <c r="BHC8" s="5"/>
      <c r="BHD8" s="5"/>
      <c r="BHE8" s="5"/>
      <c r="BHF8" s="5"/>
      <c r="BHG8" s="5"/>
      <c r="BHH8" s="5"/>
      <c r="BHI8" s="5"/>
      <c r="BHJ8" s="5"/>
      <c r="BHK8" s="5"/>
      <c r="BHL8" s="5"/>
      <c r="BHM8" s="5"/>
      <c r="BHN8" s="5"/>
      <c r="BHO8" s="5"/>
      <c r="BHP8" s="5"/>
      <c r="BHQ8" s="5"/>
      <c r="BHR8" s="5"/>
      <c r="BHS8" s="5"/>
      <c r="BHT8" s="5"/>
      <c r="BHU8" s="5"/>
      <c r="BHV8" s="5"/>
      <c r="BHW8" s="5"/>
      <c r="BHX8" s="5"/>
      <c r="BHY8" s="5"/>
      <c r="BHZ8" s="5"/>
      <c r="BIA8" s="5"/>
      <c r="BIB8" s="5"/>
      <c r="BIC8" s="5"/>
      <c r="BID8" s="5"/>
      <c r="BIE8" s="5"/>
      <c r="BIF8" s="5"/>
      <c r="BIG8" s="5"/>
      <c r="BIH8" s="5"/>
      <c r="BII8" s="5"/>
      <c r="BIJ8" s="5"/>
      <c r="BIK8" s="5"/>
      <c r="BIL8" s="5"/>
      <c r="BIM8" s="5"/>
      <c r="BIN8" s="5"/>
      <c r="BIO8" s="5"/>
      <c r="BIP8" s="5"/>
      <c r="BIQ8" s="5"/>
      <c r="BIR8" s="5"/>
      <c r="BIS8" s="5"/>
      <c r="BIT8" s="5"/>
      <c r="BIU8" s="5"/>
      <c r="BIV8" s="5"/>
      <c r="BIW8" s="5"/>
      <c r="BIX8" s="5"/>
      <c r="BIY8" s="5"/>
      <c r="BIZ8" s="5"/>
      <c r="BJA8" s="5"/>
      <c r="BJB8" s="5"/>
      <c r="BJC8" s="5"/>
      <c r="BJD8" s="5"/>
      <c r="BJE8" s="5"/>
      <c r="BJF8" s="5"/>
      <c r="BJG8" s="5"/>
      <c r="BJH8" s="5"/>
      <c r="BJI8" s="5"/>
      <c r="BJJ8" s="5"/>
      <c r="BJK8" s="5"/>
      <c r="BJL8" s="5"/>
      <c r="BJM8" s="5"/>
      <c r="BJN8" s="5"/>
      <c r="BJO8" s="5"/>
      <c r="BJP8" s="5"/>
      <c r="BJQ8" s="5"/>
      <c r="BJR8" s="5"/>
      <c r="BJS8" s="5"/>
      <c r="BJT8" s="5"/>
      <c r="BJU8" s="5"/>
      <c r="BJV8" s="5"/>
      <c r="BJW8" s="5"/>
      <c r="BJX8" s="5"/>
      <c r="BJY8" s="5"/>
      <c r="BJZ8" s="5"/>
      <c r="BKA8" s="5"/>
      <c r="BKB8" s="5"/>
      <c r="BKC8" s="5"/>
      <c r="BKD8" s="5"/>
      <c r="BKE8" s="5"/>
      <c r="BKF8" s="5"/>
      <c r="BKG8" s="5"/>
      <c r="BKH8" s="5"/>
      <c r="BKI8" s="5"/>
      <c r="BKJ8" s="5"/>
      <c r="BKK8" s="5"/>
      <c r="BKL8" s="5"/>
      <c r="BKM8" s="5"/>
      <c r="BKN8" s="5"/>
      <c r="BKO8" s="5"/>
      <c r="BKP8" s="5"/>
      <c r="BKQ8" s="5"/>
      <c r="BKR8" s="5"/>
      <c r="BKS8" s="5"/>
      <c r="BKT8" s="5"/>
      <c r="BKU8" s="5"/>
      <c r="BKV8" s="5"/>
      <c r="BKW8" s="5"/>
      <c r="BKX8" s="5"/>
      <c r="BKY8" s="5"/>
      <c r="BKZ8" s="5"/>
      <c r="BLA8" s="5"/>
      <c r="BLB8" s="5"/>
      <c r="BLC8" s="5"/>
      <c r="BLD8" s="5"/>
      <c r="BLE8" s="5"/>
      <c r="BLF8" s="5"/>
      <c r="BLG8" s="5"/>
      <c r="BLH8" s="5"/>
      <c r="BLI8" s="5"/>
      <c r="BLJ8" s="5"/>
      <c r="BLK8" s="5"/>
      <c r="BLL8" s="5"/>
      <c r="BLM8" s="5"/>
      <c r="BLN8" s="5"/>
      <c r="BLO8" s="5"/>
      <c r="BLP8" s="5"/>
      <c r="BLQ8" s="5"/>
      <c r="BLR8" s="5"/>
      <c r="BLS8" s="5"/>
      <c r="BLT8" s="5"/>
      <c r="BLU8" s="5"/>
      <c r="BLV8" s="5"/>
      <c r="BLW8" s="5"/>
      <c r="BLX8" s="5"/>
      <c r="BLY8" s="5"/>
      <c r="BLZ8" s="5"/>
      <c r="BMA8" s="5"/>
      <c r="BMB8" s="5"/>
      <c r="BMC8" s="5"/>
      <c r="BMD8" s="5"/>
      <c r="BME8" s="5"/>
      <c r="BMF8" s="5"/>
      <c r="BMG8" s="5"/>
      <c r="BMH8" s="5"/>
      <c r="BMI8" s="5"/>
      <c r="BMJ8" s="5"/>
      <c r="BMK8" s="5"/>
      <c r="BML8" s="5"/>
      <c r="BMM8" s="5"/>
      <c r="BMN8" s="5"/>
      <c r="BMO8" s="5"/>
      <c r="BMP8" s="5"/>
      <c r="BMQ8" s="5"/>
      <c r="BMR8" s="5"/>
      <c r="BMS8" s="5"/>
      <c r="BMT8" s="5"/>
      <c r="BMU8" s="5"/>
      <c r="BMV8" s="5"/>
      <c r="BMW8" s="5"/>
      <c r="BMX8" s="5"/>
      <c r="BMY8" s="5"/>
      <c r="BMZ8" s="5"/>
      <c r="BNA8" s="5"/>
      <c r="BNB8" s="5"/>
      <c r="BNC8" s="5"/>
      <c r="BND8" s="5"/>
      <c r="BNE8" s="5"/>
      <c r="BNF8" s="5"/>
      <c r="BNG8" s="5"/>
      <c r="BNH8" s="5"/>
      <c r="BNI8" s="5"/>
      <c r="BNJ8" s="5"/>
      <c r="BNK8" s="5"/>
      <c r="BNL8" s="5"/>
      <c r="BNM8" s="5"/>
      <c r="BNN8" s="5"/>
      <c r="BNO8" s="5"/>
      <c r="BNP8" s="5"/>
      <c r="BNQ8" s="5"/>
      <c r="BNR8" s="5"/>
      <c r="BNS8" s="5"/>
      <c r="BNT8" s="5"/>
      <c r="BNU8" s="5"/>
      <c r="BNV8" s="5"/>
      <c r="BNW8" s="5"/>
      <c r="BNX8" s="5"/>
      <c r="BNY8" s="5"/>
      <c r="BNZ8" s="5"/>
      <c r="BOA8" s="5"/>
      <c r="BOB8" s="5"/>
      <c r="BOC8" s="5"/>
      <c r="BOD8" s="5"/>
      <c r="BOE8" s="5"/>
      <c r="BOF8" s="5"/>
      <c r="BOG8" s="5"/>
      <c r="BOH8" s="5"/>
      <c r="BOI8" s="5"/>
      <c r="BOJ8" s="5"/>
      <c r="BOK8" s="5"/>
      <c r="BOL8" s="5"/>
      <c r="BOM8" s="5"/>
      <c r="BON8" s="5"/>
      <c r="BOO8" s="5"/>
      <c r="BOP8" s="5"/>
      <c r="BOQ8" s="5"/>
      <c r="BOR8" s="5"/>
      <c r="BOS8" s="5"/>
      <c r="BOT8" s="5"/>
      <c r="BOU8" s="5"/>
      <c r="BOV8" s="5"/>
      <c r="BOW8" s="5"/>
      <c r="BOX8" s="5"/>
      <c r="BOY8" s="5"/>
      <c r="BOZ8" s="5"/>
      <c r="BPA8" s="5"/>
      <c r="BPB8" s="5"/>
      <c r="BPC8" s="5"/>
      <c r="BPD8" s="5"/>
      <c r="BPE8" s="5"/>
      <c r="BPF8" s="5"/>
      <c r="BPG8" s="5"/>
      <c r="BPH8" s="5"/>
      <c r="BPI8" s="5"/>
      <c r="BPJ8" s="5"/>
      <c r="BPK8" s="5"/>
      <c r="BPL8" s="5"/>
      <c r="BPM8" s="5"/>
      <c r="BPN8" s="5"/>
      <c r="BPO8" s="5"/>
      <c r="BPP8" s="5"/>
      <c r="BPQ8" s="5"/>
      <c r="BPR8" s="5"/>
      <c r="BPS8" s="5"/>
      <c r="BPT8" s="5"/>
      <c r="BPU8" s="5"/>
      <c r="BPV8" s="5"/>
      <c r="BPW8" s="5"/>
      <c r="BPX8" s="5"/>
      <c r="BPY8" s="5"/>
      <c r="BPZ8" s="5"/>
      <c r="BQA8" s="5"/>
      <c r="BQB8" s="5"/>
      <c r="BQC8" s="5"/>
      <c r="BQD8" s="5"/>
      <c r="BQE8" s="5"/>
      <c r="BQF8" s="5"/>
      <c r="BQG8" s="5"/>
      <c r="BQH8" s="5"/>
      <c r="BQI8" s="5"/>
      <c r="BQJ8" s="5"/>
      <c r="BQK8" s="5"/>
      <c r="BQL8" s="5"/>
      <c r="BQM8" s="5"/>
      <c r="BQN8" s="5"/>
      <c r="BQO8" s="5"/>
      <c r="BQP8" s="5"/>
      <c r="BQQ8" s="5"/>
      <c r="BQR8" s="5"/>
      <c r="BQS8" s="5"/>
      <c r="BQT8" s="5"/>
      <c r="BQU8" s="5"/>
      <c r="BQV8" s="5"/>
      <c r="BQW8" s="5"/>
      <c r="BQX8" s="5"/>
      <c r="BQY8" s="5"/>
      <c r="BQZ8" s="5"/>
      <c r="BRA8" s="5"/>
      <c r="BRB8" s="5"/>
      <c r="BRC8" s="5"/>
      <c r="BRD8" s="5"/>
      <c r="BRE8" s="5"/>
      <c r="BRF8" s="5"/>
      <c r="BRG8" s="5"/>
      <c r="BRH8" s="5"/>
      <c r="BRI8" s="5"/>
      <c r="BRJ8" s="5"/>
      <c r="BRK8" s="5"/>
      <c r="BRL8" s="5"/>
      <c r="BRM8" s="5"/>
      <c r="BRN8" s="5"/>
      <c r="BRO8" s="5"/>
      <c r="BRP8" s="5"/>
      <c r="BRQ8" s="5"/>
      <c r="BRR8" s="5"/>
      <c r="BRS8" s="5"/>
      <c r="BRT8" s="5"/>
      <c r="BRU8" s="5"/>
      <c r="BRV8" s="5"/>
      <c r="BRW8" s="5"/>
      <c r="BRX8" s="5"/>
      <c r="BRY8" s="5"/>
      <c r="BRZ8" s="5"/>
      <c r="BSA8" s="5"/>
      <c r="BSB8" s="5"/>
      <c r="BSC8" s="5"/>
      <c r="BSD8" s="5"/>
      <c r="BSE8" s="5"/>
      <c r="BSF8" s="5"/>
      <c r="BSG8" s="5"/>
      <c r="BSH8" s="5"/>
      <c r="BSI8" s="5"/>
      <c r="BSJ8" s="5"/>
      <c r="BSK8" s="5"/>
      <c r="BSL8" s="5"/>
      <c r="BSM8" s="5"/>
      <c r="BSN8" s="5"/>
      <c r="BSO8" s="5"/>
      <c r="BSP8" s="5"/>
      <c r="BSQ8" s="5"/>
      <c r="BSR8" s="5"/>
      <c r="BSS8" s="5"/>
      <c r="BST8" s="5"/>
      <c r="BSU8" s="5"/>
      <c r="BSV8" s="5"/>
      <c r="BSW8" s="5"/>
      <c r="BSX8" s="5"/>
      <c r="BSY8" s="5"/>
      <c r="BSZ8" s="5"/>
      <c r="BTA8" s="5"/>
      <c r="BTB8" s="5"/>
      <c r="BTC8" s="5"/>
      <c r="BTD8" s="5"/>
      <c r="BTE8" s="5"/>
      <c r="BTF8" s="5"/>
      <c r="BTG8" s="5"/>
      <c r="BTH8" s="5"/>
      <c r="BTI8" s="5"/>
      <c r="BTJ8" s="5"/>
      <c r="BTK8" s="5"/>
      <c r="BTL8" s="5"/>
      <c r="BTM8" s="5"/>
      <c r="BTN8" s="5"/>
      <c r="BTO8" s="5"/>
      <c r="BTP8" s="5"/>
      <c r="BTQ8" s="5"/>
      <c r="BTR8" s="5"/>
      <c r="BTS8" s="5"/>
      <c r="BTT8" s="5"/>
      <c r="BTU8" s="5"/>
      <c r="BTV8" s="5"/>
      <c r="BTW8" s="5"/>
      <c r="BTX8" s="5"/>
      <c r="BTY8" s="5"/>
      <c r="BTZ8" s="5"/>
      <c r="BUA8" s="5"/>
      <c r="BUB8" s="5"/>
      <c r="BUC8" s="5"/>
      <c r="BUD8" s="5"/>
      <c r="BUE8" s="5"/>
      <c r="BUF8" s="5"/>
      <c r="BUG8" s="5"/>
      <c r="BUH8" s="5"/>
      <c r="BUI8" s="5"/>
      <c r="BUJ8" s="5"/>
      <c r="BUK8" s="5"/>
      <c r="BUL8" s="5"/>
      <c r="BUM8" s="5"/>
      <c r="BUN8" s="5"/>
      <c r="BUO8" s="5"/>
      <c r="BUP8" s="5"/>
      <c r="BUQ8" s="5"/>
      <c r="BUR8" s="5"/>
      <c r="BUS8" s="5"/>
      <c r="BUT8" s="5"/>
      <c r="BUU8" s="5"/>
      <c r="BUV8" s="5"/>
      <c r="BUW8" s="5"/>
      <c r="BUX8" s="5"/>
      <c r="BUY8" s="5"/>
      <c r="BUZ8" s="5"/>
      <c r="BVA8" s="5"/>
      <c r="BVB8" s="5"/>
      <c r="BVC8" s="5"/>
      <c r="BVD8" s="5"/>
      <c r="BVE8" s="5"/>
      <c r="BVF8" s="5"/>
      <c r="BVG8" s="5"/>
      <c r="BVH8" s="5"/>
      <c r="BVI8" s="5"/>
      <c r="BVJ8" s="5"/>
      <c r="BVK8" s="5"/>
      <c r="BVL8" s="5"/>
      <c r="BVM8" s="5"/>
      <c r="BVN8" s="5"/>
      <c r="BVO8" s="5"/>
      <c r="BVP8" s="5"/>
      <c r="BVQ8" s="5"/>
      <c r="BVR8" s="5"/>
      <c r="BVS8" s="5"/>
      <c r="BVT8" s="5"/>
      <c r="BVU8" s="5"/>
      <c r="BVV8" s="5"/>
      <c r="BVW8" s="5"/>
      <c r="BVX8" s="5"/>
      <c r="BVY8" s="5"/>
      <c r="BVZ8" s="5"/>
      <c r="BWA8" s="5"/>
      <c r="BWB8" s="5"/>
      <c r="BWC8" s="5"/>
      <c r="BWD8" s="5"/>
      <c r="BWE8" s="5"/>
      <c r="BWF8" s="5"/>
      <c r="BWG8" s="5"/>
      <c r="BWH8" s="5"/>
      <c r="BWI8" s="5"/>
      <c r="BWJ8" s="5"/>
      <c r="BWK8" s="5"/>
      <c r="BWL8" s="5"/>
      <c r="BWM8" s="5"/>
      <c r="BWN8" s="5"/>
      <c r="BWO8" s="5"/>
      <c r="BWP8" s="5"/>
      <c r="BWQ8" s="5"/>
      <c r="BWR8" s="5"/>
      <c r="BWS8" s="5"/>
      <c r="BWT8" s="5"/>
      <c r="BWU8" s="5"/>
      <c r="BWV8" s="5"/>
      <c r="BWW8" s="5"/>
      <c r="BWX8" s="5"/>
      <c r="BWY8" s="5"/>
      <c r="BWZ8" s="5"/>
      <c r="BXA8" s="5"/>
      <c r="BXB8" s="5"/>
      <c r="BXC8" s="5"/>
      <c r="BXD8" s="5"/>
      <c r="BXE8" s="5"/>
      <c r="BXF8" s="5"/>
      <c r="BXG8" s="5"/>
      <c r="BXH8" s="5"/>
      <c r="BXI8" s="5"/>
      <c r="BXJ8" s="5"/>
      <c r="BXK8" s="5"/>
      <c r="BXL8" s="5"/>
      <c r="BXM8" s="5"/>
      <c r="BXN8" s="5"/>
      <c r="BXO8" s="5"/>
      <c r="BXP8" s="5"/>
      <c r="BXQ8" s="5"/>
      <c r="BXR8" s="5"/>
      <c r="BXS8" s="5"/>
      <c r="BXT8" s="5"/>
      <c r="BXU8" s="5"/>
      <c r="BXV8" s="5"/>
      <c r="BXW8" s="5"/>
      <c r="BXX8" s="5"/>
      <c r="BXY8" s="5"/>
      <c r="BXZ8" s="5"/>
      <c r="BYA8" s="5"/>
      <c r="BYB8" s="5"/>
      <c r="BYC8" s="5"/>
      <c r="BYD8" s="5"/>
      <c r="BYE8" s="5"/>
      <c r="BYF8" s="5"/>
      <c r="BYG8" s="5"/>
      <c r="BYH8" s="5"/>
      <c r="BYI8" s="5"/>
      <c r="BYJ8" s="5"/>
      <c r="BYK8" s="5"/>
      <c r="BYL8" s="5"/>
      <c r="BYM8" s="5"/>
      <c r="BYN8" s="5"/>
      <c r="BYO8" s="5"/>
      <c r="BYP8" s="5"/>
      <c r="BYQ8" s="5"/>
      <c r="BYR8" s="5"/>
      <c r="BYS8" s="5"/>
      <c r="BYT8" s="5"/>
      <c r="BYU8" s="5"/>
      <c r="BYV8" s="5"/>
      <c r="BYW8" s="5"/>
      <c r="BYX8" s="5"/>
      <c r="BYY8" s="5"/>
      <c r="BYZ8" s="5"/>
      <c r="BZA8" s="5"/>
      <c r="BZB8" s="5"/>
      <c r="BZC8" s="5"/>
      <c r="BZD8" s="5"/>
      <c r="BZE8" s="5"/>
      <c r="BZF8" s="5"/>
      <c r="BZG8" s="5"/>
      <c r="BZH8" s="5"/>
      <c r="BZI8" s="5"/>
      <c r="BZJ8" s="5"/>
      <c r="BZK8" s="5"/>
      <c r="BZL8" s="5"/>
      <c r="BZM8" s="5"/>
      <c r="BZN8" s="5"/>
      <c r="BZO8" s="5"/>
      <c r="BZP8" s="5"/>
      <c r="BZQ8" s="5"/>
      <c r="BZR8" s="5"/>
      <c r="BZS8" s="5"/>
      <c r="BZT8" s="5"/>
      <c r="BZU8" s="5"/>
      <c r="BZV8" s="5"/>
      <c r="BZW8" s="5"/>
      <c r="BZX8" s="5"/>
      <c r="BZY8" s="5"/>
      <c r="BZZ8" s="5"/>
      <c r="CAA8" s="5"/>
      <c r="CAB8" s="5"/>
      <c r="CAC8" s="5"/>
      <c r="CAD8" s="5"/>
      <c r="CAE8" s="5"/>
      <c r="CAF8" s="5"/>
      <c r="CAG8" s="5"/>
      <c r="CAH8" s="5"/>
      <c r="CAI8" s="5"/>
      <c r="CAJ8" s="5"/>
      <c r="CAK8" s="5"/>
      <c r="CAL8" s="5"/>
      <c r="CAM8" s="5"/>
      <c r="CAN8" s="5"/>
      <c r="CAO8" s="5"/>
      <c r="CAP8" s="5"/>
      <c r="CAQ8" s="5"/>
      <c r="CAR8" s="5"/>
      <c r="CAS8" s="5"/>
      <c r="CAT8" s="5"/>
      <c r="CAU8" s="5"/>
      <c r="CAV8" s="5"/>
      <c r="CAW8" s="5"/>
      <c r="CAX8" s="5"/>
      <c r="CAY8" s="5"/>
      <c r="CAZ8" s="5"/>
      <c r="CBA8" s="5"/>
      <c r="CBB8" s="5"/>
      <c r="CBC8" s="5"/>
      <c r="CBD8" s="5"/>
      <c r="CBE8" s="5"/>
      <c r="CBF8" s="5"/>
      <c r="CBG8" s="5"/>
      <c r="CBH8" s="5"/>
      <c r="CBI8" s="5"/>
      <c r="CBJ8" s="5"/>
      <c r="CBK8" s="5"/>
      <c r="CBL8" s="5"/>
      <c r="CBM8" s="5"/>
      <c r="CBN8" s="5"/>
      <c r="CBO8" s="5"/>
      <c r="CBP8" s="5"/>
      <c r="CBQ8" s="5"/>
      <c r="CBR8" s="5"/>
      <c r="CBS8" s="5"/>
      <c r="CBT8" s="5"/>
      <c r="CBU8" s="5"/>
      <c r="CBV8" s="5"/>
      <c r="CBW8" s="5"/>
      <c r="CBX8" s="5"/>
      <c r="CBY8" s="5"/>
      <c r="CBZ8" s="5"/>
      <c r="CCA8" s="5"/>
      <c r="CCB8" s="5"/>
      <c r="CCC8" s="5"/>
      <c r="CCD8" s="5"/>
      <c r="CCE8" s="5"/>
      <c r="CCF8" s="5"/>
      <c r="CCG8" s="5"/>
      <c r="CCH8" s="5"/>
      <c r="CCI8" s="5"/>
      <c r="CCJ8" s="5"/>
      <c r="CCK8" s="5"/>
      <c r="CCL8" s="5"/>
      <c r="CCM8" s="5"/>
      <c r="CCN8" s="5"/>
      <c r="CCO8" s="5"/>
      <c r="CCP8" s="5"/>
      <c r="CCQ8" s="5"/>
      <c r="CCR8" s="5"/>
      <c r="CCS8" s="5"/>
      <c r="CCT8" s="5"/>
      <c r="CCU8" s="5"/>
      <c r="CCV8" s="5"/>
      <c r="CCW8" s="5"/>
      <c r="CCX8" s="5"/>
      <c r="CCY8" s="5"/>
      <c r="CCZ8" s="5"/>
      <c r="CDA8" s="5"/>
      <c r="CDB8" s="5"/>
      <c r="CDC8" s="5"/>
      <c r="CDD8" s="5"/>
      <c r="CDE8" s="5"/>
      <c r="CDF8" s="5"/>
      <c r="CDG8" s="5"/>
      <c r="CDH8" s="5"/>
      <c r="CDI8" s="5"/>
      <c r="CDJ8" s="5"/>
      <c r="CDK8" s="5"/>
      <c r="CDL8" s="5"/>
      <c r="CDM8" s="5"/>
      <c r="CDN8" s="5"/>
      <c r="CDO8" s="5"/>
      <c r="CDP8" s="5"/>
      <c r="CDQ8" s="5"/>
      <c r="CDR8" s="5"/>
      <c r="CDS8" s="5"/>
      <c r="CDT8" s="5"/>
      <c r="CDU8" s="5"/>
      <c r="CDV8" s="5"/>
      <c r="CDW8" s="5"/>
      <c r="CDX8" s="5"/>
      <c r="CDY8" s="5"/>
      <c r="CDZ8" s="5"/>
      <c r="CEA8" s="5"/>
      <c r="CEB8" s="5"/>
      <c r="CEC8" s="5"/>
      <c r="CED8" s="5"/>
      <c r="CEE8" s="5"/>
      <c r="CEF8" s="5"/>
      <c r="CEG8" s="5"/>
      <c r="CEH8" s="5"/>
      <c r="CEI8" s="5"/>
      <c r="CEJ8" s="5"/>
      <c r="CEK8" s="5"/>
      <c r="CEL8" s="5"/>
      <c r="CEM8" s="5"/>
      <c r="CEN8" s="5"/>
      <c r="CEO8" s="5"/>
      <c r="CEP8" s="5"/>
      <c r="CEQ8" s="5"/>
      <c r="CER8" s="5"/>
      <c r="CES8" s="5"/>
      <c r="CET8" s="5"/>
      <c r="CEU8" s="5"/>
      <c r="CEV8" s="5"/>
      <c r="CEW8" s="5"/>
      <c r="CEX8" s="5"/>
      <c r="CEY8" s="5"/>
      <c r="CEZ8" s="5"/>
      <c r="CFA8" s="5"/>
      <c r="CFB8" s="5"/>
      <c r="CFC8" s="5"/>
      <c r="CFD8" s="5"/>
      <c r="CFE8" s="5"/>
      <c r="CFF8" s="5"/>
      <c r="CFG8" s="5"/>
      <c r="CFH8" s="5"/>
      <c r="CFI8" s="5"/>
      <c r="CFJ8" s="5"/>
      <c r="CFK8" s="5"/>
      <c r="CFL8" s="5"/>
      <c r="CFM8" s="5"/>
      <c r="CFN8" s="5"/>
      <c r="CFO8" s="5"/>
      <c r="CFP8" s="5"/>
      <c r="CFQ8" s="5"/>
      <c r="CFR8" s="5"/>
      <c r="CFS8" s="5"/>
      <c r="CFT8" s="5"/>
      <c r="CFU8" s="5"/>
      <c r="CFV8" s="5"/>
      <c r="CFW8" s="5"/>
      <c r="CFX8" s="5"/>
      <c r="CFY8" s="5"/>
      <c r="CFZ8" s="5"/>
      <c r="CGA8" s="5"/>
      <c r="CGB8" s="5"/>
      <c r="CGC8" s="5"/>
      <c r="CGD8" s="5"/>
      <c r="CGE8" s="5"/>
      <c r="CGF8" s="5"/>
      <c r="CGG8" s="5"/>
      <c r="CGH8" s="5"/>
      <c r="CGI8" s="5"/>
      <c r="CGJ8" s="5"/>
      <c r="CGK8" s="5"/>
      <c r="CGL8" s="5"/>
      <c r="CGM8" s="5"/>
      <c r="CGN8" s="5"/>
      <c r="CGO8" s="5"/>
      <c r="CGP8" s="5"/>
      <c r="CGQ8" s="5"/>
      <c r="CGR8" s="5"/>
      <c r="CGS8" s="5"/>
      <c r="CGT8" s="5"/>
      <c r="CGU8" s="5"/>
      <c r="CGV8" s="5"/>
      <c r="CGW8" s="5"/>
      <c r="CGX8" s="5"/>
      <c r="CGY8" s="5"/>
      <c r="CGZ8" s="5"/>
      <c r="CHA8" s="5"/>
      <c r="CHB8" s="5"/>
      <c r="CHC8" s="5"/>
      <c r="CHD8" s="5"/>
      <c r="CHE8" s="5"/>
      <c r="CHF8" s="5"/>
      <c r="CHG8" s="5"/>
      <c r="CHH8" s="5"/>
      <c r="CHI8" s="5"/>
      <c r="CHJ8" s="5"/>
      <c r="CHK8" s="5"/>
      <c r="CHL8" s="5"/>
      <c r="CHM8" s="5"/>
      <c r="CHN8" s="5"/>
      <c r="CHO8" s="5"/>
      <c r="CHP8" s="5"/>
      <c r="CHQ8" s="5"/>
      <c r="CHR8" s="5"/>
      <c r="CHS8" s="5"/>
      <c r="CHT8" s="5"/>
      <c r="CHU8" s="5"/>
      <c r="CHV8" s="5"/>
      <c r="CHW8" s="5"/>
      <c r="CHX8" s="5"/>
      <c r="CHY8" s="5"/>
      <c r="CHZ8" s="5"/>
      <c r="CIA8" s="5"/>
      <c r="CIB8" s="5"/>
      <c r="CIC8" s="5"/>
      <c r="CID8" s="5"/>
      <c r="CIE8" s="5"/>
      <c r="CIF8" s="5"/>
      <c r="CIG8" s="5"/>
      <c r="CIH8" s="5"/>
      <c r="CII8" s="5"/>
      <c r="CIJ8" s="5"/>
      <c r="CIK8" s="5"/>
      <c r="CIL8" s="5"/>
      <c r="CIM8" s="5"/>
      <c r="CIN8" s="5"/>
      <c r="CIO8" s="5"/>
      <c r="CIP8" s="5"/>
      <c r="CIQ8" s="5"/>
      <c r="CIR8" s="5"/>
      <c r="CIS8" s="5"/>
      <c r="CIT8" s="5"/>
      <c r="CIU8" s="5"/>
      <c r="CIV8" s="5"/>
      <c r="CIW8" s="5"/>
      <c r="CIX8" s="5"/>
      <c r="CIY8" s="5"/>
      <c r="CIZ8" s="5"/>
      <c r="CJA8" s="5"/>
      <c r="CJB8" s="5"/>
      <c r="CJC8" s="5"/>
      <c r="CJD8" s="5"/>
      <c r="CJE8" s="5"/>
      <c r="CJF8" s="5"/>
      <c r="CJG8" s="5"/>
      <c r="CJH8" s="5"/>
      <c r="CJI8" s="5"/>
      <c r="CJJ8" s="5"/>
      <c r="CJK8" s="5"/>
      <c r="CJL8" s="5"/>
      <c r="CJM8" s="5"/>
      <c r="CJN8" s="5"/>
      <c r="CJO8" s="5"/>
      <c r="CJP8" s="5"/>
      <c r="CJQ8" s="5"/>
      <c r="CJR8" s="5"/>
      <c r="CJS8" s="5"/>
      <c r="CJT8" s="5"/>
      <c r="CJU8" s="5"/>
      <c r="CJV8" s="5"/>
      <c r="CJW8" s="5"/>
      <c r="CJX8" s="5"/>
      <c r="CJY8" s="5"/>
      <c r="CJZ8" s="5"/>
      <c r="CKA8" s="5"/>
      <c r="CKB8" s="5"/>
      <c r="CKC8" s="5"/>
      <c r="CKD8" s="5"/>
      <c r="CKE8" s="5"/>
      <c r="CKF8" s="5"/>
      <c r="CKG8" s="5"/>
      <c r="CKH8" s="5"/>
      <c r="CKI8" s="5"/>
      <c r="CKJ8" s="5"/>
      <c r="CKK8" s="5"/>
      <c r="CKL8" s="5"/>
      <c r="CKM8" s="5"/>
      <c r="CKN8" s="5"/>
      <c r="CKO8" s="5"/>
      <c r="CKP8" s="5"/>
      <c r="CKQ8" s="5"/>
      <c r="CKR8" s="5"/>
      <c r="CKS8" s="5"/>
      <c r="CKT8" s="5"/>
      <c r="CKU8" s="5"/>
      <c r="CKV8" s="5"/>
      <c r="CKW8" s="5"/>
      <c r="CKX8" s="5"/>
      <c r="CKY8" s="5"/>
      <c r="CKZ8" s="5"/>
      <c r="CLA8" s="5"/>
      <c r="CLB8" s="5"/>
      <c r="CLC8" s="5"/>
      <c r="CLD8" s="5"/>
      <c r="CLE8" s="5"/>
      <c r="CLF8" s="5"/>
      <c r="CLG8" s="5"/>
      <c r="CLH8" s="5"/>
      <c r="CLI8" s="5"/>
      <c r="CLJ8" s="5"/>
      <c r="CLK8" s="5"/>
      <c r="CLL8" s="5"/>
      <c r="CLM8" s="5"/>
      <c r="CLN8" s="5"/>
      <c r="CLO8" s="5"/>
      <c r="CLP8" s="5"/>
      <c r="CLQ8" s="5"/>
      <c r="CLR8" s="5"/>
      <c r="CLS8" s="5"/>
      <c r="CLT8" s="5"/>
      <c r="CLU8" s="5"/>
      <c r="CLV8" s="5"/>
      <c r="CLW8" s="5"/>
      <c r="CLX8" s="5"/>
      <c r="CLY8" s="5"/>
      <c r="CLZ8" s="5"/>
      <c r="CMA8" s="5"/>
      <c r="CMB8" s="5"/>
      <c r="CMC8" s="5"/>
      <c r="CMD8" s="5"/>
      <c r="CME8" s="5"/>
      <c r="CMF8" s="5"/>
      <c r="CMG8" s="5"/>
      <c r="CMH8" s="5"/>
      <c r="CMI8" s="5"/>
      <c r="CMJ8" s="5"/>
      <c r="CMK8" s="5"/>
      <c r="CML8" s="5"/>
      <c r="CMM8" s="5"/>
      <c r="CMN8" s="5"/>
      <c r="CMO8" s="5"/>
      <c r="CMP8" s="5"/>
      <c r="CMQ8" s="5"/>
      <c r="CMR8" s="5"/>
      <c r="CMS8" s="5"/>
      <c r="CMT8" s="5"/>
      <c r="CMU8" s="5"/>
      <c r="CMV8" s="5"/>
      <c r="CMW8" s="5"/>
      <c r="CMX8" s="5"/>
      <c r="CMY8" s="5"/>
      <c r="CMZ8" s="5"/>
      <c r="CNA8" s="5"/>
      <c r="CNB8" s="5"/>
      <c r="CNC8" s="5"/>
      <c r="CND8" s="5"/>
      <c r="CNE8" s="5"/>
      <c r="CNF8" s="5"/>
      <c r="CNG8" s="5"/>
      <c r="CNH8" s="5"/>
      <c r="CNI8" s="5"/>
      <c r="CNJ8" s="5"/>
      <c r="CNK8" s="5"/>
      <c r="CNL8" s="5"/>
      <c r="CNM8" s="5"/>
      <c r="CNN8" s="5"/>
      <c r="CNO8" s="5"/>
      <c r="CNP8" s="5"/>
      <c r="CNQ8" s="5"/>
      <c r="CNR8" s="5"/>
      <c r="CNS8" s="5"/>
      <c r="CNT8" s="5"/>
      <c r="CNU8" s="5"/>
      <c r="CNV8" s="5"/>
      <c r="CNW8" s="5"/>
      <c r="CNX8" s="5"/>
      <c r="CNY8" s="5"/>
      <c r="CNZ8" s="5"/>
      <c r="COA8" s="5"/>
      <c r="COB8" s="5"/>
      <c r="COC8" s="5"/>
      <c r="COD8" s="5"/>
      <c r="COE8" s="5"/>
      <c r="COF8" s="5"/>
      <c r="COG8" s="5"/>
      <c r="COH8" s="5"/>
      <c r="COI8" s="5"/>
      <c r="COJ8" s="5"/>
      <c r="COK8" s="5"/>
      <c r="COL8" s="5"/>
      <c r="COM8" s="5"/>
      <c r="CON8" s="5"/>
      <c r="COO8" s="5"/>
      <c r="COP8" s="5"/>
      <c r="COQ8" s="5"/>
      <c r="COR8" s="5"/>
      <c r="COS8" s="5"/>
      <c r="COT8" s="5"/>
      <c r="COU8" s="5"/>
      <c r="COV8" s="5"/>
      <c r="COW8" s="5"/>
      <c r="COX8" s="5"/>
      <c r="COY8" s="5"/>
      <c r="COZ8" s="5"/>
      <c r="CPA8" s="5"/>
      <c r="CPB8" s="5"/>
      <c r="CPC8" s="5"/>
      <c r="CPD8" s="5"/>
      <c r="CPE8" s="5"/>
      <c r="CPF8" s="5"/>
      <c r="CPG8" s="5"/>
      <c r="CPH8" s="5"/>
      <c r="CPI8" s="5"/>
      <c r="CPJ8" s="5"/>
      <c r="CPK8" s="5"/>
      <c r="CPL8" s="5"/>
      <c r="CPM8" s="5"/>
      <c r="CPN8" s="5"/>
      <c r="CPO8" s="5"/>
      <c r="CPP8" s="5"/>
      <c r="CPQ8" s="5"/>
      <c r="CPR8" s="5"/>
      <c r="CPS8" s="5"/>
      <c r="CPT8" s="5"/>
      <c r="CPU8" s="5"/>
      <c r="CPV8" s="5"/>
      <c r="CPW8" s="5"/>
      <c r="CPX8" s="5"/>
      <c r="CPY8" s="5"/>
      <c r="CPZ8" s="5"/>
      <c r="CQA8" s="5"/>
      <c r="CQB8" s="5"/>
      <c r="CQC8" s="5"/>
      <c r="CQD8" s="5"/>
      <c r="CQE8" s="5"/>
      <c r="CQF8" s="5"/>
      <c r="CQG8" s="5"/>
      <c r="CQH8" s="5"/>
      <c r="CQI8" s="5"/>
      <c r="CQJ8" s="5"/>
      <c r="CQK8" s="5"/>
      <c r="CQL8" s="5"/>
      <c r="CQM8" s="5"/>
      <c r="CQN8" s="5"/>
      <c r="CQO8" s="5"/>
      <c r="CQP8" s="5"/>
      <c r="CQQ8" s="5"/>
      <c r="CQR8" s="5"/>
      <c r="CQS8" s="5"/>
      <c r="CQT8" s="5"/>
      <c r="CQU8" s="5"/>
      <c r="CQV8" s="5"/>
      <c r="CQW8" s="5"/>
      <c r="CQX8" s="5"/>
      <c r="CQY8" s="5"/>
      <c r="CQZ8" s="5"/>
      <c r="CRA8" s="5"/>
      <c r="CRB8" s="5"/>
      <c r="CRC8" s="5"/>
      <c r="CRD8" s="5"/>
      <c r="CRE8" s="5"/>
      <c r="CRF8" s="5"/>
      <c r="CRG8" s="5"/>
      <c r="CRH8" s="5"/>
      <c r="CRI8" s="5"/>
      <c r="CRJ8" s="5"/>
      <c r="CRK8" s="5"/>
      <c r="CRL8" s="5"/>
      <c r="CRM8" s="5"/>
      <c r="CRN8" s="5"/>
      <c r="CRO8" s="5"/>
      <c r="CRP8" s="5"/>
      <c r="CRQ8" s="5"/>
      <c r="CRR8" s="5"/>
      <c r="CRS8" s="5"/>
      <c r="CRT8" s="5"/>
      <c r="CRU8" s="5"/>
      <c r="CRV8" s="5"/>
      <c r="CRW8" s="5"/>
      <c r="CRX8" s="5"/>
      <c r="CRY8" s="5"/>
      <c r="CRZ8" s="5"/>
      <c r="CSA8" s="5"/>
      <c r="CSB8" s="5"/>
      <c r="CSC8" s="5"/>
      <c r="CSD8" s="5"/>
      <c r="CSE8" s="5"/>
      <c r="CSF8" s="5"/>
      <c r="CSG8" s="5"/>
      <c r="CSH8" s="5"/>
      <c r="CSI8" s="5"/>
      <c r="CSJ8" s="5"/>
      <c r="CSK8" s="5"/>
      <c r="CSL8" s="5"/>
      <c r="CSM8" s="5"/>
      <c r="CSN8" s="5"/>
      <c r="CSO8" s="5"/>
      <c r="CSP8" s="5"/>
      <c r="CSQ8" s="5"/>
      <c r="CSR8" s="5"/>
      <c r="CSS8" s="5"/>
      <c r="CST8" s="5"/>
      <c r="CSU8" s="5"/>
      <c r="CSV8" s="5"/>
      <c r="CSW8" s="5"/>
      <c r="CSX8" s="5"/>
      <c r="CSY8" s="5"/>
      <c r="CSZ8" s="5"/>
      <c r="CTA8" s="5"/>
      <c r="CTB8" s="5"/>
      <c r="CTC8" s="5"/>
      <c r="CTD8" s="5"/>
      <c r="CTE8" s="5"/>
      <c r="CTF8" s="5"/>
      <c r="CTG8" s="5"/>
      <c r="CTH8" s="5"/>
      <c r="CTI8" s="5"/>
      <c r="CTJ8" s="5"/>
      <c r="CTK8" s="5"/>
      <c r="CTL8" s="5"/>
      <c r="CTM8" s="5"/>
      <c r="CTN8" s="5"/>
      <c r="CTO8" s="5"/>
      <c r="CTP8" s="5"/>
      <c r="CTQ8" s="5"/>
      <c r="CTR8" s="5"/>
      <c r="CTS8" s="5"/>
      <c r="CTT8" s="5"/>
      <c r="CTU8" s="5"/>
      <c r="CTV8" s="5"/>
      <c r="CTW8" s="5"/>
      <c r="CTX8" s="5"/>
      <c r="CTY8" s="5"/>
      <c r="CTZ8" s="5"/>
      <c r="CUA8" s="5"/>
      <c r="CUB8" s="5"/>
      <c r="CUC8" s="5"/>
      <c r="CUD8" s="5"/>
      <c r="CUE8" s="5"/>
      <c r="CUF8" s="5"/>
      <c r="CUG8" s="5"/>
      <c r="CUH8" s="5"/>
      <c r="CUI8" s="5"/>
      <c r="CUJ8" s="5"/>
      <c r="CUK8" s="5"/>
      <c r="CUL8" s="5"/>
      <c r="CUM8" s="5"/>
      <c r="CUN8" s="5"/>
      <c r="CUO8" s="5"/>
      <c r="CUP8" s="5"/>
      <c r="CUQ8" s="5"/>
      <c r="CUR8" s="5"/>
      <c r="CUS8" s="5"/>
      <c r="CUT8" s="5"/>
      <c r="CUU8" s="5"/>
      <c r="CUV8" s="5"/>
      <c r="CUW8" s="5"/>
      <c r="CUX8" s="5"/>
      <c r="CUY8" s="5"/>
      <c r="CUZ8" s="5"/>
      <c r="CVA8" s="5"/>
      <c r="CVB8" s="5"/>
      <c r="CVC8" s="5"/>
      <c r="CVD8" s="5"/>
      <c r="CVE8" s="5"/>
      <c r="CVF8" s="5"/>
      <c r="CVG8" s="5"/>
      <c r="CVH8" s="5"/>
      <c r="CVI8" s="5"/>
      <c r="CVJ8" s="5"/>
      <c r="CVK8" s="5"/>
      <c r="CVL8" s="5"/>
      <c r="CVM8" s="5"/>
      <c r="CVN8" s="5"/>
      <c r="CVO8" s="5"/>
      <c r="CVP8" s="5"/>
      <c r="CVQ8" s="5"/>
      <c r="CVR8" s="5"/>
      <c r="CVS8" s="5"/>
      <c r="CVT8" s="5"/>
      <c r="CVU8" s="5"/>
      <c r="CVV8" s="5"/>
      <c r="CVW8" s="5"/>
      <c r="CVX8" s="5"/>
      <c r="CVY8" s="5"/>
      <c r="CVZ8" s="5"/>
      <c r="CWA8" s="5"/>
      <c r="CWB8" s="5"/>
      <c r="CWC8" s="5"/>
      <c r="CWD8" s="5"/>
      <c r="CWE8" s="5"/>
      <c r="CWF8" s="5"/>
      <c r="CWG8" s="5"/>
      <c r="CWH8" s="5"/>
      <c r="CWI8" s="5"/>
      <c r="CWJ8" s="5"/>
      <c r="CWK8" s="5"/>
      <c r="CWL8" s="5"/>
      <c r="CWM8" s="5"/>
      <c r="CWN8" s="5"/>
      <c r="CWO8" s="5"/>
      <c r="CWP8" s="5"/>
      <c r="CWQ8" s="5"/>
      <c r="CWR8" s="5"/>
      <c r="CWS8" s="5"/>
      <c r="CWT8" s="5"/>
      <c r="CWU8" s="5"/>
      <c r="CWV8" s="5"/>
      <c r="CWW8" s="5"/>
      <c r="CWX8" s="5"/>
      <c r="CWY8" s="5"/>
      <c r="CWZ8" s="5"/>
      <c r="CXA8" s="5"/>
      <c r="CXB8" s="5"/>
      <c r="CXC8" s="5"/>
      <c r="CXD8" s="5"/>
      <c r="CXE8" s="5"/>
      <c r="CXF8" s="5"/>
      <c r="CXG8" s="5"/>
      <c r="CXH8" s="5"/>
      <c r="CXI8" s="5"/>
      <c r="CXJ8" s="5"/>
      <c r="CXK8" s="5"/>
      <c r="CXL8" s="5"/>
      <c r="CXM8" s="5"/>
      <c r="CXN8" s="5"/>
      <c r="CXO8" s="5"/>
      <c r="CXP8" s="5"/>
      <c r="CXQ8" s="5"/>
      <c r="CXR8" s="5"/>
      <c r="CXS8" s="5"/>
      <c r="CXT8" s="5"/>
      <c r="CXU8" s="5"/>
      <c r="CXV8" s="5"/>
      <c r="CXW8" s="5"/>
      <c r="CXX8" s="5"/>
      <c r="CXY8" s="5"/>
      <c r="CXZ8" s="5"/>
      <c r="CYA8" s="5"/>
      <c r="CYB8" s="5"/>
      <c r="CYC8" s="5"/>
      <c r="CYD8" s="5"/>
      <c r="CYE8" s="5"/>
      <c r="CYF8" s="5"/>
      <c r="CYG8" s="5"/>
      <c r="CYH8" s="5"/>
      <c r="CYI8" s="5"/>
      <c r="CYJ8" s="5"/>
      <c r="CYK8" s="5"/>
      <c r="CYL8" s="5"/>
      <c r="CYM8" s="5"/>
      <c r="CYN8" s="5"/>
      <c r="CYO8" s="5"/>
      <c r="CYP8" s="5"/>
      <c r="CYQ8" s="5"/>
      <c r="CYR8" s="5"/>
      <c r="CYS8" s="5"/>
      <c r="CYT8" s="5"/>
      <c r="CYU8" s="5"/>
      <c r="CYV8" s="5"/>
      <c r="CYW8" s="5"/>
      <c r="CYX8" s="5"/>
      <c r="CYY8" s="5"/>
      <c r="CYZ8" s="5"/>
      <c r="CZA8" s="5"/>
      <c r="CZB8" s="5"/>
      <c r="CZC8" s="5"/>
      <c r="CZD8" s="5"/>
      <c r="CZE8" s="5"/>
      <c r="CZF8" s="5"/>
      <c r="CZG8" s="5"/>
      <c r="CZH8" s="5"/>
      <c r="CZI8" s="5"/>
      <c r="CZJ8" s="5"/>
      <c r="CZK8" s="5"/>
      <c r="CZL8" s="5"/>
      <c r="CZM8" s="5"/>
      <c r="CZN8" s="5"/>
      <c r="CZO8" s="5"/>
      <c r="CZP8" s="5"/>
      <c r="CZQ8" s="5"/>
      <c r="CZR8" s="5"/>
      <c r="CZS8" s="5"/>
      <c r="CZT8" s="5"/>
      <c r="CZU8" s="5"/>
      <c r="CZV8" s="5"/>
      <c r="CZW8" s="5"/>
      <c r="CZX8" s="5"/>
      <c r="CZY8" s="5"/>
      <c r="CZZ8" s="5"/>
      <c r="DAA8" s="5"/>
      <c r="DAB8" s="5"/>
      <c r="DAC8" s="5"/>
      <c r="DAD8" s="5"/>
      <c r="DAE8" s="5"/>
      <c r="DAF8" s="5"/>
      <c r="DAG8" s="5"/>
      <c r="DAH8" s="5"/>
      <c r="DAI8" s="5"/>
      <c r="DAJ8" s="5"/>
      <c r="DAK8" s="5"/>
      <c r="DAL8" s="5"/>
      <c r="DAM8" s="5"/>
      <c r="DAN8" s="5"/>
      <c r="DAO8" s="5"/>
      <c r="DAP8" s="5"/>
      <c r="DAQ8" s="5"/>
      <c r="DAR8" s="5"/>
      <c r="DAS8" s="5"/>
      <c r="DAT8" s="5"/>
      <c r="DAU8" s="5"/>
      <c r="DAV8" s="5"/>
      <c r="DAW8" s="5"/>
      <c r="DAX8" s="5"/>
      <c r="DAY8" s="5"/>
      <c r="DAZ8" s="5"/>
      <c r="DBA8" s="5"/>
      <c r="DBB8" s="5"/>
      <c r="DBC8" s="5"/>
      <c r="DBD8" s="5"/>
      <c r="DBE8" s="5"/>
      <c r="DBF8" s="5"/>
      <c r="DBG8" s="5"/>
      <c r="DBH8" s="5"/>
      <c r="DBI8" s="5"/>
      <c r="DBJ8" s="5"/>
      <c r="DBK8" s="5"/>
      <c r="DBL8" s="5"/>
      <c r="DBM8" s="5"/>
      <c r="DBN8" s="5"/>
      <c r="DBO8" s="5"/>
      <c r="DBP8" s="5"/>
      <c r="DBQ8" s="5"/>
      <c r="DBR8" s="5"/>
      <c r="DBS8" s="5"/>
      <c r="DBT8" s="5"/>
      <c r="DBU8" s="5"/>
      <c r="DBV8" s="5"/>
      <c r="DBW8" s="5"/>
      <c r="DBX8" s="5"/>
      <c r="DBY8" s="5"/>
      <c r="DBZ8" s="5"/>
      <c r="DCA8" s="5"/>
      <c r="DCB8" s="5"/>
      <c r="DCC8" s="5"/>
      <c r="DCD8" s="5"/>
      <c r="DCE8" s="5"/>
      <c r="DCF8" s="5"/>
      <c r="DCG8" s="5"/>
      <c r="DCH8" s="5"/>
      <c r="DCI8" s="5"/>
      <c r="DCJ8" s="5"/>
      <c r="DCK8" s="5"/>
      <c r="DCL8" s="5"/>
      <c r="DCM8" s="5"/>
      <c r="DCN8" s="5"/>
      <c r="DCO8" s="5"/>
      <c r="DCP8" s="5"/>
      <c r="DCQ8" s="5"/>
      <c r="DCR8" s="5"/>
      <c r="DCS8" s="5"/>
      <c r="DCT8" s="5"/>
      <c r="DCU8" s="5"/>
      <c r="DCV8" s="5"/>
      <c r="DCW8" s="5"/>
      <c r="DCX8" s="5"/>
      <c r="DCY8" s="5"/>
      <c r="DCZ8" s="5"/>
      <c r="DDA8" s="5"/>
      <c r="DDB8" s="5"/>
      <c r="DDC8" s="5"/>
      <c r="DDD8" s="5"/>
      <c r="DDE8" s="5"/>
      <c r="DDF8" s="5"/>
      <c r="DDG8" s="5"/>
      <c r="DDH8" s="5"/>
      <c r="DDI8" s="5"/>
      <c r="DDJ8" s="5"/>
      <c r="DDK8" s="5"/>
      <c r="DDL8" s="5"/>
      <c r="DDM8" s="5"/>
      <c r="DDN8" s="5"/>
      <c r="DDO8" s="5"/>
      <c r="DDP8" s="5"/>
      <c r="DDQ8" s="5"/>
      <c r="DDR8" s="5"/>
      <c r="DDS8" s="5"/>
      <c r="DDT8" s="5"/>
      <c r="DDU8" s="5"/>
      <c r="DDV8" s="5"/>
      <c r="DDW8" s="5"/>
      <c r="DDX8" s="5"/>
      <c r="DDY8" s="5"/>
      <c r="DDZ8" s="5"/>
      <c r="DEA8" s="5"/>
      <c r="DEB8" s="5"/>
      <c r="DEC8" s="5"/>
      <c r="DED8" s="5"/>
      <c r="DEE8" s="5"/>
      <c r="DEF8" s="5"/>
      <c r="DEG8" s="5"/>
      <c r="DEH8" s="5"/>
      <c r="DEI8" s="5"/>
      <c r="DEJ8" s="5"/>
      <c r="DEK8" s="5"/>
      <c r="DEL8" s="5"/>
      <c r="DEM8" s="5"/>
      <c r="DEN8" s="5"/>
      <c r="DEO8" s="5"/>
      <c r="DEP8" s="5"/>
      <c r="DEQ8" s="5"/>
      <c r="DER8" s="5"/>
      <c r="DES8" s="5"/>
      <c r="DET8" s="5"/>
      <c r="DEU8" s="5"/>
      <c r="DEV8" s="5"/>
      <c r="DEW8" s="5"/>
      <c r="DEX8" s="5"/>
      <c r="DEY8" s="5"/>
      <c r="DEZ8" s="5"/>
      <c r="DFA8" s="5"/>
      <c r="DFB8" s="5"/>
      <c r="DFC8" s="5"/>
      <c r="DFD8" s="5"/>
      <c r="DFE8" s="5"/>
      <c r="DFF8" s="5"/>
      <c r="DFG8" s="5"/>
      <c r="DFH8" s="5"/>
      <c r="DFI8" s="5"/>
      <c r="DFJ8" s="5"/>
      <c r="DFK8" s="5"/>
      <c r="DFL8" s="5"/>
      <c r="DFM8" s="5"/>
      <c r="DFN8" s="5"/>
      <c r="DFO8" s="5"/>
      <c r="DFP8" s="5"/>
      <c r="DFQ8" s="5"/>
      <c r="DFR8" s="5"/>
      <c r="DFS8" s="5"/>
      <c r="DFT8" s="5"/>
      <c r="DFU8" s="5"/>
      <c r="DFV8" s="5"/>
      <c r="DFW8" s="5"/>
      <c r="DFX8" s="5"/>
      <c r="DFY8" s="5"/>
      <c r="DFZ8" s="5"/>
      <c r="DGA8" s="5"/>
      <c r="DGB8" s="5"/>
      <c r="DGC8" s="5"/>
      <c r="DGD8" s="5"/>
      <c r="DGE8" s="5"/>
      <c r="DGF8" s="5"/>
      <c r="DGG8" s="5"/>
      <c r="DGH8" s="5"/>
      <c r="DGI8" s="5"/>
      <c r="DGJ8" s="5"/>
      <c r="DGK8" s="5"/>
      <c r="DGL8" s="5"/>
      <c r="DGM8" s="5"/>
      <c r="DGN8" s="5"/>
      <c r="DGO8" s="5"/>
      <c r="DGP8" s="5"/>
      <c r="DGQ8" s="5"/>
      <c r="DGR8" s="5"/>
      <c r="DGS8" s="5"/>
      <c r="DGT8" s="5"/>
      <c r="DGU8" s="5"/>
      <c r="DGV8" s="5"/>
      <c r="DGW8" s="5"/>
      <c r="DGX8" s="5"/>
      <c r="DGY8" s="5"/>
      <c r="DGZ8" s="5"/>
      <c r="DHA8" s="5"/>
      <c r="DHB8" s="5"/>
      <c r="DHC8" s="5"/>
      <c r="DHD8" s="5"/>
      <c r="DHE8" s="5"/>
      <c r="DHF8" s="5"/>
      <c r="DHG8" s="5"/>
      <c r="DHH8" s="5"/>
      <c r="DHI8" s="5"/>
      <c r="DHJ8" s="5"/>
      <c r="DHK8" s="5"/>
      <c r="DHL8" s="5"/>
      <c r="DHM8" s="5"/>
      <c r="DHN8" s="5"/>
      <c r="DHO8" s="5"/>
      <c r="DHP8" s="5"/>
      <c r="DHQ8" s="5"/>
      <c r="DHR8" s="5"/>
      <c r="DHS8" s="5"/>
      <c r="DHT8" s="5"/>
      <c r="DHU8" s="5"/>
      <c r="DHV8" s="5"/>
      <c r="DHW8" s="5"/>
      <c r="DHX8" s="5"/>
      <c r="DHY8" s="5"/>
      <c r="DHZ8" s="5"/>
      <c r="DIA8" s="5"/>
      <c r="DIB8" s="5"/>
      <c r="DIC8" s="5"/>
      <c r="DID8" s="5"/>
      <c r="DIE8" s="5"/>
      <c r="DIF8" s="5"/>
      <c r="DIG8" s="5"/>
      <c r="DIH8" s="5"/>
      <c r="DII8" s="5"/>
      <c r="DIJ8" s="5"/>
      <c r="DIK8" s="5"/>
      <c r="DIL8" s="5"/>
      <c r="DIM8" s="5"/>
      <c r="DIN8" s="5"/>
      <c r="DIO8" s="5"/>
      <c r="DIP8" s="5"/>
      <c r="DIQ8" s="5"/>
      <c r="DIR8" s="5"/>
      <c r="DIS8" s="5"/>
      <c r="DIT8" s="5"/>
      <c r="DIU8" s="5"/>
      <c r="DIV8" s="5"/>
      <c r="DIW8" s="5"/>
      <c r="DIX8" s="5"/>
      <c r="DIY8" s="5"/>
      <c r="DIZ8" s="5"/>
      <c r="DJA8" s="5"/>
      <c r="DJB8" s="5"/>
      <c r="DJC8" s="5"/>
      <c r="DJD8" s="5"/>
      <c r="DJE8" s="5"/>
      <c r="DJF8" s="5"/>
      <c r="DJG8" s="5"/>
      <c r="DJH8" s="5"/>
      <c r="DJI8" s="5"/>
      <c r="DJJ8" s="5"/>
      <c r="DJK8" s="5"/>
      <c r="DJL8" s="5"/>
      <c r="DJM8" s="5"/>
      <c r="DJN8" s="5"/>
      <c r="DJO8" s="5"/>
      <c r="DJP8" s="5"/>
      <c r="DJQ8" s="5"/>
      <c r="DJR8" s="5"/>
      <c r="DJS8" s="5"/>
      <c r="DJT8" s="5"/>
      <c r="DJU8" s="5"/>
      <c r="DJV8" s="5"/>
      <c r="DJW8" s="5"/>
      <c r="DJX8" s="5"/>
      <c r="DJY8" s="5"/>
      <c r="DJZ8" s="5"/>
      <c r="DKA8" s="5"/>
      <c r="DKB8" s="5"/>
      <c r="DKC8" s="5"/>
      <c r="DKD8" s="5"/>
      <c r="DKE8" s="5"/>
      <c r="DKF8" s="5"/>
      <c r="DKG8" s="5"/>
      <c r="DKH8" s="5"/>
      <c r="DKI8" s="5"/>
      <c r="DKJ8" s="5"/>
      <c r="DKK8" s="5"/>
      <c r="DKL8" s="5"/>
      <c r="DKM8" s="5"/>
      <c r="DKN8" s="5"/>
      <c r="DKO8" s="5"/>
      <c r="DKP8" s="5"/>
      <c r="DKQ8" s="5"/>
      <c r="DKR8" s="5"/>
      <c r="DKS8" s="5"/>
      <c r="DKT8" s="5"/>
      <c r="DKU8" s="5"/>
      <c r="DKV8" s="5"/>
      <c r="DKW8" s="5"/>
      <c r="DKX8" s="5"/>
      <c r="DKY8" s="5"/>
      <c r="DKZ8" s="5"/>
      <c r="DLA8" s="5"/>
      <c r="DLB8" s="5"/>
      <c r="DLC8" s="5"/>
      <c r="DLD8" s="5"/>
      <c r="DLE8" s="5"/>
      <c r="DLF8" s="5"/>
      <c r="DLG8" s="5"/>
      <c r="DLH8" s="5"/>
      <c r="DLI8" s="5"/>
      <c r="DLJ8" s="5"/>
      <c r="DLK8" s="5"/>
      <c r="DLL8" s="5"/>
      <c r="DLM8" s="5"/>
      <c r="DLN8" s="5"/>
      <c r="DLO8" s="5"/>
      <c r="DLP8" s="5"/>
      <c r="DLQ8" s="5"/>
      <c r="DLR8" s="5"/>
      <c r="DLS8" s="5"/>
      <c r="DLT8" s="5"/>
      <c r="DLU8" s="5"/>
      <c r="DLV8" s="5"/>
      <c r="DLW8" s="5"/>
      <c r="DLX8" s="5"/>
      <c r="DLY8" s="5"/>
      <c r="DLZ8" s="5"/>
      <c r="DMA8" s="5"/>
      <c r="DMB8" s="5"/>
      <c r="DMC8" s="5"/>
      <c r="DMD8" s="5"/>
      <c r="DME8" s="5"/>
      <c r="DMF8" s="5"/>
      <c r="DMG8" s="5"/>
      <c r="DMH8" s="5"/>
      <c r="DMI8" s="5"/>
      <c r="DMJ8" s="5"/>
      <c r="DMK8" s="5"/>
      <c r="DML8" s="5"/>
      <c r="DMM8" s="5"/>
      <c r="DMN8" s="5"/>
      <c r="DMO8" s="5"/>
      <c r="DMP8" s="5"/>
      <c r="DMQ8" s="5"/>
      <c r="DMR8" s="5"/>
      <c r="DMS8" s="5"/>
      <c r="DMT8" s="5"/>
      <c r="DMU8" s="5"/>
      <c r="DMV8" s="5"/>
      <c r="DMW8" s="5"/>
      <c r="DMX8" s="5"/>
      <c r="DMY8" s="5"/>
      <c r="DMZ8" s="5"/>
      <c r="DNA8" s="5"/>
      <c r="DNB8" s="5"/>
      <c r="DNC8" s="5"/>
      <c r="DND8" s="5"/>
      <c r="DNE8" s="5"/>
      <c r="DNF8" s="5"/>
      <c r="DNG8" s="5"/>
      <c r="DNH8" s="5"/>
      <c r="DNI8" s="5"/>
      <c r="DNJ8" s="5"/>
      <c r="DNK8" s="5"/>
      <c r="DNL8" s="5"/>
      <c r="DNM8" s="5"/>
      <c r="DNN8" s="5"/>
      <c r="DNO8" s="5"/>
      <c r="DNP8" s="5"/>
      <c r="DNQ8" s="5"/>
      <c r="DNR8" s="5"/>
      <c r="DNS8" s="5"/>
      <c r="DNT8" s="5"/>
      <c r="DNU8" s="5"/>
      <c r="DNV8" s="5"/>
      <c r="DNW8" s="5"/>
      <c r="DNX8" s="5"/>
      <c r="DNY8" s="5"/>
      <c r="DNZ8" s="5"/>
      <c r="DOA8" s="5"/>
      <c r="DOB8" s="5"/>
      <c r="DOC8" s="5"/>
      <c r="DOD8" s="5"/>
      <c r="DOE8" s="5"/>
      <c r="DOF8" s="5"/>
      <c r="DOG8" s="5"/>
      <c r="DOH8" s="5"/>
      <c r="DOI8" s="5"/>
      <c r="DOJ8" s="5"/>
      <c r="DOK8" s="5"/>
      <c r="DOL8" s="5"/>
      <c r="DOM8" s="5"/>
      <c r="DON8" s="5"/>
      <c r="DOO8" s="5"/>
      <c r="DOP8" s="5"/>
      <c r="DOQ8" s="5"/>
      <c r="DOR8" s="5"/>
      <c r="DOS8" s="5"/>
      <c r="DOT8" s="5"/>
      <c r="DOU8" s="5"/>
      <c r="DOV8" s="5"/>
      <c r="DOW8" s="5"/>
      <c r="DOX8" s="5"/>
      <c r="DOY8" s="5"/>
      <c r="DOZ8" s="5"/>
      <c r="DPA8" s="5"/>
      <c r="DPB8" s="5"/>
      <c r="DPC8" s="5"/>
      <c r="DPD8" s="5"/>
      <c r="DPE8" s="5"/>
      <c r="DPF8" s="5"/>
      <c r="DPG8" s="5"/>
      <c r="DPH8" s="5"/>
      <c r="DPI8" s="5"/>
      <c r="DPJ8" s="5"/>
      <c r="DPK8" s="5"/>
      <c r="DPL8" s="5"/>
      <c r="DPM8" s="5"/>
      <c r="DPN8" s="5"/>
      <c r="DPO8" s="5"/>
      <c r="DPP8" s="5"/>
      <c r="DPQ8" s="5"/>
      <c r="DPR8" s="5"/>
      <c r="DPS8" s="5"/>
      <c r="DPT8" s="5"/>
      <c r="DPU8" s="5"/>
      <c r="DPV8" s="5"/>
      <c r="DPW8" s="5"/>
      <c r="DPX8" s="5"/>
      <c r="DPY8" s="5"/>
      <c r="DPZ8" s="5"/>
      <c r="DQA8" s="5"/>
      <c r="DQB8" s="5"/>
      <c r="DQC8" s="5"/>
      <c r="DQD8" s="5"/>
      <c r="DQE8" s="5"/>
      <c r="DQF8" s="5"/>
      <c r="DQG8" s="5"/>
      <c r="DQH8" s="5"/>
      <c r="DQI8" s="5"/>
      <c r="DQJ8" s="5"/>
      <c r="DQK8" s="5"/>
      <c r="DQL8" s="5"/>
      <c r="DQM8" s="5"/>
      <c r="DQN8" s="5"/>
      <c r="DQO8" s="5"/>
      <c r="DQP8" s="5"/>
      <c r="DQQ8" s="5"/>
      <c r="DQR8" s="5"/>
      <c r="DQS8" s="5"/>
      <c r="DQT8" s="5"/>
      <c r="DQU8" s="5"/>
      <c r="DQV8" s="5"/>
      <c r="DQW8" s="5"/>
      <c r="DQX8" s="5"/>
      <c r="DQY8" s="5"/>
      <c r="DQZ8" s="5"/>
      <c r="DRA8" s="5"/>
      <c r="DRB8" s="5"/>
      <c r="DRC8" s="5"/>
      <c r="DRD8" s="5"/>
      <c r="DRE8" s="5"/>
      <c r="DRF8" s="5"/>
      <c r="DRG8" s="5"/>
      <c r="DRH8" s="5"/>
      <c r="DRI8" s="5"/>
      <c r="DRJ8" s="5"/>
      <c r="DRK8" s="5"/>
      <c r="DRL8" s="5"/>
      <c r="DRM8" s="5"/>
      <c r="DRN8" s="5"/>
      <c r="DRO8" s="5"/>
      <c r="DRP8" s="5"/>
      <c r="DRQ8" s="5"/>
      <c r="DRR8" s="5"/>
      <c r="DRS8" s="5"/>
      <c r="DRT8" s="5"/>
      <c r="DRU8" s="5"/>
      <c r="DRV8" s="5"/>
      <c r="DRW8" s="5"/>
      <c r="DRX8" s="5"/>
      <c r="DRY8" s="5"/>
      <c r="DRZ8" s="5"/>
      <c r="DSA8" s="5"/>
      <c r="DSB8" s="5"/>
      <c r="DSC8" s="5"/>
      <c r="DSD8" s="5"/>
      <c r="DSE8" s="5"/>
      <c r="DSF8" s="5"/>
      <c r="DSG8" s="5"/>
      <c r="DSH8" s="5"/>
      <c r="DSI8" s="5"/>
      <c r="DSJ8" s="5"/>
      <c r="DSK8" s="5"/>
      <c r="DSL8" s="5"/>
      <c r="DSM8" s="5"/>
      <c r="DSN8" s="5"/>
      <c r="DSO8" s="5"/>
      <c r="DSP8" s="5"/>
      <c r="DSQ8" s="5"/>
      <c r="DSR8" s="5"/>
      <c r="DSS8" s="5"/>
      <c r="DST8" s="5"/>
      <c r="DSU8" s="5"/>
      <c r="DSV8" s="5"/>
      <c r="DSW8" s="5"/>
      <c r="DSX8" s="5"/>
      <c r="DSY8" s="5"/>
      <c r="DSZ8" s="5"/>
      <c r="DTA8" s="5"/>
      <c r="DTB8" s="5"/>
      <c r="DTC8" s="5"/>
      <c r="DTD8" s="5"/>
      <c r="DTE8" s="5"/>
      <c r="DTF8" s="5"/>
      <c r="DTG8" s="5"/>
      <c r="DTH8" s="5"/>
      <c r="DTI8" s="5"/>
      <c r="DTJ8" s="5"/>
      <c r="DTK8" s="5"/>
      <c r="DTL8" s="5"/>
      <c r="DTM8" s="5"/>
      <c r="DTN8" s="5"/>
      <c r="DTO8" s="5"/>
      <c r="DTP8" s="5"/>
      <c r="DTQ8" s="5"/>
      <c r="DTR8" s="5"/>
      <c r="DTS8" s="5"/>
      <c r="DTT8" s="5"/>
      <c r="DTU8" s="5"/>
      <c r="DTV8" s="5"/>
      <c r="DTW8" s="5"/>
      <c r="DTX8" s="5"/>
      <c r="DTY8" s="5"/>
      <c r="DTZ8" s="5"/>
      <c r="DUA8" s="5"/>
      <c r="DUB8" s="5"/>
      <c r="DUC8" s="5"/>
      <c r="DUD8" s="5"/>
      <c r="DUE8" s="5"/>
      <c r="DUF8" s="5"/>
      <c r="DUG8" s="5"/>
      <c r="DUH8" s="5"/>
      <c r="DUI8" s="5"/>
      <c r="DUJ8" s="5"/>
      <c r="DUK8" s="5"/>
      <c r="DUL8" s="5"/>
      <c r="DUM8" s="5"/>
      <c r="DUN8" s="5"/>
      <c r="DUO8" s="5"/>
      <c r="DUP8" s="5"/>
      <c r="DUQ8" s="5"/>
      <c r="DUR8" s="5"/>
      <c r="DUS8" s="5"/>
      <c r="DUT8" s="5"/>
      <c r="DUU8" s="5"/>
      <c r="DUV8" s="5"/>
      <c r="DUW8" s="5"/>
      <c r="DUX8" s="5"/>
      <c r="DUY8" s="5"/>
      <c r="DUZ8" s="5"/>
      <c r="DVA8" s="5"/>
      <c r="DVB8" s="5"/>
      <c r="DVC8" s="5"/>
      <c r="DVD8" s="5"/>
      <c r="DVE8" s="5"/>
      <c r="DVF8" s="5"/>
      <c r="DVG8" s="5"/>
      <c r="DVH8" s="5"/>
      <c r="DVI8" s="5"/>
      <c r="DVJ8" s="5"/>
      <c r="DVK8" s="5"/>
      <c r="DVL8" s="5"/>
      <c r="DVM8" s="5"/>
      <c r="DVN8" s="5"/>
      <c r="DVO8" s="5"/>
      <c r="DVP8" s="5"/>
      <c r="DVQ8" s="5"/>
      <c r="DVR8" s="5"/>
      <c r="DVS8" s="5"/>
      <c r="DVT8" s="5"/>
      <c r="DVU8" s="5"/>
      <c r="DVV8" s="5"/>
      <c r="DVW8" s="5"/>
      <c r="DVX8" s="5"/>
      <c r="DVY8" s="5"/>
      <c r="DVZ8" s="5"/>
      <c r="DWA8" s="5"/>
      <c r="DWB8" s="5"/>
      <c r="DWC8" s="5"/>
      <c r="DWD8" s="5"/>
      <c r="DWE8" s="5"/>
      <c r="DWF8" s="5"/>
      <c r="DWG8" s="5"/>
      <c r="DWH8" s="5"/>
      <c r="DWI8" s="5"/>
      <c r="DWJ8" s="5"/>
      <c r="DWK8" s="5"/>
      <c r="DWL8" s="5"/>
      <c r="DWM8" s="5"/>
      <c r="DWN8" s="5"/>
      <c r="DWO8" s="5"/>
      <c r="DWP8" s="5"/>
      <c r="DWQ8" s="5"/>
      <c r="DWR8" s="5"/>
      <c r="DWS8" s="5"/>
      <c r="DWT8" s="5"/>
      <c r="DWU8" s="5"/>
      <c r="DWV8" s="5"/>
      <c r="DWW8" s="5"/>
      <c r="DWX8" s="5"/>
      <c r="DWY8" s="5"/>
      <c r="DWZ8" s="5"/>
      <c r="DXA8" s="5"/>
      <c r="DXB8" s="5"/>
      <c r="DXC8" s="5"/>
      <c r="DXD8" s="5"/>
      <c r="DXE8" s="5"/>
      <c r="DXF8" s="5"/>
      <c r="DXG8" s="5"/>
      <c r="DXH8" s="5"/>
      <c r="DXI8" s="5"/>
      <c r="DXJ8" s="5"/>
      <c r="DXK8" s="5"/>
      <c r="DXL8" s="5"/>
      <c r="DXM8" s="5"/>
      <c r="DXN8" s="5"/>
      <c r="DXO8" s="5"/>
      <c r="DXP8" s="5"/>
      <c r="DXQ8" s="5"/>
      <c r="DXR8" s="5"/>
      <c r="DXS8" s="5"/>
      <c r="DXT8" s="5"/>
      <c r="DXU8" s="5"/>
      <c r="DXV8" s="5"/>
      <c r="DXW8" s="5"/>
      <c r="DXX8" s="5"/>
      <c r="DXY8" s="5"/>
      <c r="DXZ8" s="5"/>
      <c r="DYA8" s="5"/>
      <c r="DYB8" s="5"/>
      <c r="DYC8" s="5"/>
      <c r="DYD8" s="5"/>
      <c r="DYE8" s="5"/>
      <c r="DYF8" s="5"/>
      <c r="DYG8" s="5"/>
      <c r="DYH8" s="5"/>
      <c r="DYI8" s="5"/>
      <c r="DYJ8" s="5"/>
      <c r="DYK8" s="5"/>
      <c r="DYL8" s="5"/>
      <c r="DYM8" s="5"/>
      <c r="DYN8" s="5"/>
      <c r="DYO8" s="5"/>
      <c r="DYP8" s="5"/>
      <c r="DYQ8" s="5"/>
      <c r="DYR8" s="5"/>
      <c r="DYS8" s="5"/>
      <c r="DYT8" s="5"/>
      <c r="DYU8" s="5"/>
      <c r="DYV8" s="5"/>
      <c r="DYW8" s="5"/>
      <c r="DYX8" s="5"/>
      <c r="DYY8" s="5"/>
      <c r="DYZ8" s="5"/>
      <c r="DZA8" s="5"/>
      <c r="DZB8" s="5"/>
      <c r="DZC8" s="5"/>
      <c r="DZD8" s="5"/>
      <c r="DZE8" s="5"/>
      <c r="DZF8" s="5"/>
      <c r="DZG8" s="5"/>
      <c r="DZH8" s="5"/>
      <c r="DZI8" s="5"/>
      <c r="DZJ8" s="5"/>
      <c r="DZK8" s="5"/>
      <c r="DZL8" s="5"/>
      <c r="DZM8" s="5"/>
      <c r="DZN8" s="5"/>
      <c r="DZO8" s="5"/>
      <c r="DZP8" s="5"/>
      <c r="DZQ8" s="5"/>
      <c r="DZR8" s="5"/>
      <c r="DZS8" s="5"/>
      <c r="DZT8" s="5"/>
      <c r="DZU8" s="5"/>
      <c r="DZV8" s="5"/>
      <c r="DZW8" s="5"/>
      <c r="DZX8" s="5"/>
      <c r="DZY8" s="5"/>
      <c r="DZZ8" s="5"/>
      <c r="EAA8" s="5"/>
      <c r="EAB8" s="5"/>
      <c r="EAC8" s="5"/>
      <c r="EAD8" s="5"/>
      <c r="EAE8" s="5"/>
      <c r="EAF8" s="5"/>
      <c r="EAG8" s="5"/>
      <c r="EAH8" s="5"/>
      <c r="EAI8" s="5"/>
      <c r="EAJ8" s="5"/>
      <c r="EAK8" s="5"/>
      <c r="EAL8" s="5"/>
      <c r="EAM8" s="5"/>
      <c r="EAN8" s="5"/>
      <c r="EAO8" s="5"/>
      <c r="EAP8" s="5"/>
      <c r="EAQ8" s="5"/>
      <c r="EAR8" s="5"/>
      <c r="EAS8" s="5"/>
      <c r="EAT8" s="5"/>
      <c r="EAU8" s="5"/>
      <c r="EAV8" s="5"/>
      <c r="EAW8" s="5"/>
      <c r="EAX8" s="5"/>
      <c r="EAY8" s="5"/>
      <c r="EAZ8" s="5"/>
      <c r="EBA8" s="5"/>
      <c r="EBB8" s="5"/>
      <c r="EBC8" s="5"/>
      <c r="EBD8" s="5"/>
      <c r="EBE8" s="5"/>
      <c r="EBF8" s="5"/>
      <c r="EBG8" s="5"/>
      <c r="EBH8" s="5"/>
      <c r="EBI8" s="5"/>
      <c r="EBJ8" s="5"/>
      <c r="EBK8" s="5"/>
      <c r="EBL8" s="5"/>
      <c r="EBM8" s="5"/>
      <c r="EBN8" s="5"/>
      <c r="EBO8" s="5"/>
      <c r="EBP8" s="5"/>
      <c r="EBQ8" s="5"/>
      <c r="EBR8" s="5"/>
      <c r="EBS8" s="5"/>
      <c r="EBT8" s="5"/>
      <c r="EBU8" s="5"/>
      <c r="EBV8" s="5"/>
      <c r="EBW8" s="5"/>
      <c r="EBX8" s="5"/>
      <c r="EBY8" s="5"/>
      <c r="EBZ8" s="5"/>
      <c r="ECA8" s="5"/>
      <c r="ECB8" s="5"/>
      <c r="ECC8" s="5"/>
      <c r="ECD8" s="5"/>
      <c r="ECE8" s="5"/>
      <c r="ECF8" s="5"/>
      <c r="ECG8" s="5"/>
      <c r="ECH8" s="5"/>
      <c r="ECI8" s="5"/>
      <c r="ECJ8" s="5"/>
      <c r="ECK8" s="5"/>
      <c r="ECL8" s="5"/>
      <c r="ECM8" s="5"/>
      <c r="ECN8" s="5"/>
      <c r="ECO8" s="5"/>
      <c r="ECP8" s="5"/>
      <c r="ECQ8" s="5"/>
      <c r="ECR8" s="5"/>
      <c r="ECS8" s="5"/>
      <c r="ECT8" s="5"/>
      <c r="ECU8" s="5"/>
      <c r="ECV8" s="5"/>
      <c r="ECW8" s="5"/>
      <c r="ECX8" s="5"/>
      <c r="ECY8" s="5"/>
      <c r="ECZ8" s="5"/>
      <c r="EDA8" s="5"/>
      <c r="EDB8" s="5"/>
      <c r="EDC8" s="5"/>
      <c r="EDD8" s="5"/>
      <c r="EDE8" s="5"/>
      <c r="EDF8" s="5"/>
      <c r="EDG8" s="5"/>
      <c r="EDH8" s="5"/>
      <c r="EDI8" s="5"/>
      <c r="EDJ8" s="5"/>
      <c r="EDK8" s="5"/>
      <c r="EDL8" s="5"/>
      <c r="EDM8" s="5"/>
      <c r="EDN8" s="5"/>
      <c r="EDO8" s="5"/>
      <c r="EDP8" s="5"/>
      <c r="EDQ8" s="5"/>
      <c r="EDR8" s="5"/>
      <c r="EDS8" s="5"/>
      <c r="EDT8" s="5"/>
      <c r="EDU8" s="5"/>
      <c r="EDV8" s="5"/>
      <c r="EDW8" s="5"/>
      <c r="EDX8" s="5"/>
      <c r="EDY8" s="5"/>
      <c r="EDZ8" s="5"/>
      <c r="EEA8" s="5"/>
      <c r="EEB8" s="5"/>
      <c r="EEC8" s="5"/>
      <c r="EED8" s="5"/>
      <c r="EEE8" s="5"/>
      <c r="EEF8" s="5"/>
      <c r="EEG8" s="5"/>
      <c r="EEH8" s="5"/>
      <c r="EEI8" s="5"/>
      <c r="EEJ8" s="5"/>
      <c r="EEK8" s="5"/>
      <c r="EEL8" s="5"/>
      <c r="EEM8" s="5"/>
      <c r="EEN8" s="5"/>
      <c r="EEO8" s="5"/>
      <c r="EEP8" s="5"/>
      <c r="EEQ8" s="5"/>
      <c r="EER8" s="5"/>
      <c r="EES8" s="5"/>
      <c r="EET8" s="5"/>
      <c r="EEU8" s="5"/>
      <c r="EEV8" s="5"/>
      <c r="EEW8" s="5"/>
      <c r="EEX8" s="5"/>
      <c r="EEY8" s="5"/>
      <c r="EEZ8" s="5"/>
      <c r="EFA8" s="5"/>
      <c r="EFB8" s="5"/>
      <c r="EFC8" s="5"/>
      <c r="EFD8" s="5"/>
      <c r="EFE8" s="5"/>
      <c r="EFF8" s="5"/>
      <c r="EFG8" s="5"/>
      <c r="EFH8" s="5"/>
      <c r="EFI8" s="5"/>
      <c r="EFJ8" s="5"/>
      <c r="EFK8" s="5"/>
      <c r="EFL8" s="5"/>
      <c r="EFM8" s="5"/>
      <c r="EFN8" s="5"/>
      <c r="EFO8" s="5"/>
      <c r="EFP8" s="5"/>
      <c r="EFQ8" s="5"/>
      <c r="EFR8" s="5"/>
      <c r="EFS8" s="5"/>
      <c r="EFT8" s="5"/>
      <c r="EFU8" s="5"/>
      <c r="EFV8" s="5"/>
      <c r="EFW8" s="5"/>
      <c r="EFX8" s="5"/>
      <c r="EFY8" s="5"/>
      <c r="EFZ8" s="5"/>
      <c r="EGA8" s="5"/>
      <c r="EGB8" s="5"/>
      <c r="EGC8" s="5"/>
      <c r="EGD8" s="5"/>
      <c r="EGE8" s="5"/>
      <c r="EGF8" s="5"/>
      <c r="EGG8" s="5"/>
      <c r="EGH8" s="5"/>
      <c r="EGI8" s="5"/>
      <c r="EGJ8" s="5"/>
      <c r="EGK8" s="5"/>
      <c r="EGL8" s="5"/>
      <c r="EGM8" s="5"/>
      <c r="EGN8" s="5"/>
      <c r="EGO8" s="5"/>
      <c r="EGP8" s="5"/>
      <c r="EGQ8" s="5"/>
      <c r="EGR8" s="5"/>
      <c r="EGS8" s="5"/>
      <c r="EGT8" s="5"/>
      <c r="EGU8" s="5"/>
      <c r="EGV8" s="5"/>
      <c r="EGW8" s="5"/>
      <c r="EGX8" s="5"/>
      <c r="EGY8" s="5"/>
      <c r="EGZ8" s="5"/>
      <c r="EHA8" s="5"/>
      <c r="EHB8" s="5"/>
      <c r="EHC8" s="5"/>
      <c r="EHD8" s="5"/>
      <c r="EHE8" s="5"/>
      <c r="EHF8" s="5"/>
      <c r="EHG8" s="5"/>
      <c r="EHH8" s="5"/>
      <c r="EHI8" s="5"/>
      <c r="EHJ8" s="5"/>
      <c r="EHK8" s="5"/>
      <c r="EHL8" s="5"/>
      <c r="EHM8" s="5"/>
      <c r="EHN8" s="5"/>
      <c r="EHO8" s="5"/>
      <c r="EHP8" s="5"/>
      <c r="EHQ8" s="5"/>
      <c r="EHR8" s="5"/>
      <c r="EHS8" s="5"/>
      <c r="EHT8" s="5"/>
      <c r="EHU8" s="5"/>
      <c r="EHV8" s="5"/>
      <c r="EHW8" s="5"/>
      <c r="EHX8" s="5"/>
      <c r="EHY8" s="5"/>
      <c r="EHZ8" s="5"/>
      <c r="EIA8" s="5"/>
      <c r="EIB8" s="5"/>
      <c r="EIC8" s="5"/>
      <c r="EID8" s="5"/>
      <c r="EIE8" s="5"/>
      <c r="EIF8" s="5"/>
      <c r="EIG8" s="5"/>
      <c r="EIH8" s="5"/>
      <c r="EII8" s="5"/>
      <c r="EIJ8" s="5"/>
      <c r="EIK8" s="5"/>
      <c r="EIL8" s="5"/>
      <c r="EIM8" s="5"/>
      <c r="EIN8" s="5"/>
      <c r="EIO8" s="5"/>
      <c r="EIP8" s="5"/>
      <c r="EIQ8" s="5"/>
      <c r="EIR8" s="5"/>
      <c r="EIS8" s="5"/>
      <c r="EIT8" s="5"/>
      <c r="EIU8" s="5"/>
      <c r="EIV8" s="5"/>
      <c r="EIW8" s="5"/>
      <c r="EIX8" s="5"/>
      <c r="EIY8" s="5"/>
      <c r="EIZ8" s="5"/>
      <c r="EJA8" s="5"/>
      <c r="EJB8" s="5"/>
      <c r="EJC8" s="5"/>
      <c r="EJD8" s="5"/>
      <c r="EJE8" s="5"/>
      <c r="EJF8" s="5"/>
      <c r="EJG8" s="5"/>
      <c r="EJH8" s="5"/>
      <c r="EJI8" s="5"/>
      <c r="EJJ8" s="5"/>
      <c r="EJK8" s="5"/>
      <c r="EJL8" s="5"/>
      <c r="EJM8" s="5"/>
      <c r="EJN8" s="5"/>
      <c r="EJO8" s="5"/>
      <c r="EJP8" s="5"/>
      <c r="EJQ8" s="5"/>
      <c r="EJR8" s="5"/>
      <c r="EJS8" s="5"/>
      <c r="EJT8" s="5"/>
      <c r="EJU8" s="5"/>
      <c r="EJV8" s="5"/>
      <c r="EJW8" s="5"/>
      <c r="EJX8" s="5"/>
      <c r="EJY8" s="5"/>
      <c r="EJZ8" s="5"/>
      <c r="EKA8" s="5"/>
      <c r="EKB8" s="5"/>
      <c r="EKC8" s="5"/>
      <c r="EKD8" s="5"/>
      <c r="EKE8" s="5"/>
      <c r="EKF8" s="5"/>
      <c r="EKG8" s="5"/>
      <c r="EKH8" s="5"/>
      <c r="EKI8" s="5"/>
      <c r="EKJ8" s="5"/>
      <c r="EKK8" s="5"/>
      <c r="EKL8" s="5"/>
      <c r="EKM8" s="5"/>
      <c r="EKN8" s="5"/>
      <c r="EKO8" s="5"/>
      <c r="EKP8" s="5"/>
      <c r="EKQ8" s="5"/>
      <c r="EKR8" s="5"/>
      <c r="EKS8" s="5"/>
      <c r="EKT8" s="5"/>
      <c r="EKU8" s="5"/>
      <c r="EKV8" s="5"/>
      <c r="EKW8" s="5"/>
      <c r="EKX8" s="5"/>
      <c r="EKY8" s="5"/>
      <c r="EKZ8" s="5"/>
      <c r="ELA8" s="5"/>
      <c r="ELB8" s="5"/>
      <c r="ELC8" s="5"/>
      <c r="ELD8" s="5"/>
      <c r="ELE8" s="5"/>
      <c r="ELF8" s="5"/>
      <c r="ELG8" s="5"/>
      <c r="ELH8" s="5"/>
      <c r="ELI8" s="5"/>
      <c r="ELJ8" s="5"/>
      <c r="ELK8" s="5"/>
      <c r="ELL8" s="5"/>
      <c r="ELM8" s="5"/>
      <c r="ELN8" s="5"/>
      <c r="ELO8" s="5"/>
      <c r="ELP8" s="5"/>
      <c r="ELQ8" s="5"/>
      <c r="ELR8" s="5"/>
      <c r="ELS8" s="5"/>
      <c r="ELT8" s="5"/>
      <c r="ELU8" s="5"/>
      <c r="ELV8" s="5"/>
      <c r="ELW8" s="5"/>
      <c r="ELX8" s="5"/>
      <c r="ELY8" s="5"/>
      <c r="ELZ8" s="5"/>
      <c r="EMA8" s="5"/>
      <c r="EMB8" s="5"/>
      <c r="EMC8" s="5"/>
      <c r="EMD8" s="5"/>
      <c r="EME8" s="5"/>
      <c r="EMF8" s="5"/>
      <c r="EMG8" s="5"/>
      <c r="EMH8" s="5"/>
      <c r="EMI8" s="5"/>
      <c r="EMJ8" s="5"/>
      <c r="EMK8" s="5"/>
      <c r="EML8" s="5"/>
      <c r="EMM8" s="5"/>
      <c r="EMN8" s="5"/>
      <c r="EMO8" s="5"/>
      <c r="EMP8" s="5"/>
      <c r="EMQ8" s="5"/>
      <c r="EMR8" s="5"/>
      <c r="EMS8" s="5"/>
      <c r="EMT8" s="5"/>
      <c r="EMU8" s="5"/>
      <c r="EMV8" s="5"/>
      <c r="EMW8" s="5"/>
      <c r="EMX8" s="5"/>
      <c r="EMY8" s="5"/>
      <c r="EMZ8" s="5"/>
      <c r="ENA8" s="5"/>
      <c r="ENB8" s="5"/>
      <c r="ENC8" s="5"/>
      <c r="END8" s="5"/>
      <c r="ENE8" s="5"/>
      <c r="ENF8" s="5"/>
      <c r="ENG8" s="5"/>
      <c r="ENH8" s="5"/>
      <c r="ENI8" s="5"/>
      <c r="ENJ8" s="5"/>
      <c r="ENK8" s="5"/>
      <c r="ENL8" s="5"/>
      <c r="ENM8" s="5"/>
      <c r="ENN8" s="5"/>
      <c r="ENO8" s="5"/>
      <c r="ENP8" s="5"/>
      <c r="ENQ8" s="5"/>
      <c r="ENR8" s="5"/>
      <c r="ENS8" s="5"/>
      <c r="ENT8" s="5"/>
      <c r="ENU8" s="5"/>
      <c r="ENV8" s="5"/>
      <c r="ENW8" s="5"/>
      <c r="ENX8" s="5"/>
      <c r="ENY8" s="5"/>
      <c r="ENZ8" s="5"/>
      <c r="EOA8" s="5"/>
      <c r="EOB8" s="5"/>
      <c r="EOC8" s="5"/>
      <c r="EOD8" s="5"/>
      <c r="EOE8" s="5"/>
      <c r="EOF8" s="5"/>
      <c r="EOG8" s="5"/>
      <c r="EOH8" s="5"/>
      <c r="EOI8" s="5"/>
      <c r="EOJ8" s="5"/>
      <c r="EOK8" s="5"/>
      <c r="EOL8" s="5"/>
      <c r="EOM8" s="5"/>
      <c r="EON8" s="5"/>
      <c r="EOO8" s="5"/>
      <c r="EOP8" s="5"/>
      <c r="EOQ8" s="5"/>
      <c r="EOR8" s="5"/>
      <c r="EOS8" s="5"/>
      <c r="EOT8" s="5"/>
      <c r="EOU8" s="5"/>
      <c r="EOV8" s="5"/>
      <c r="EOW8" s="5"/>
      <c r="EOX8" s="5"/>
      <c r="EOY8" s="5"/>
      <c r="EOZ8" s="5"/>
      <c r="EPA8" s="5"/>
      <c r="EPB8" s="5"/>
      <c r="EPC8" s="5"/>
      <c r="EPD8" s="5"/>
      <c r="EPE8" s="5"/>
      <c r="EPF8" s="5"/>
      <c r="EPG8" s="5"/>
      <c r="EPH8" s="5"/>
      <c r="EPI8" s="5"/>
      <c r="EPJ8" s="5"/>
      <c r="EPK8" s="5"/>
      <c r="EPL8" s="5"/>
      <c r="EPM8" s="5"/>
      <c r="EPN8" s="5"/>
      <c r="EPO8" s="5"/>
      <c r="EPP8" s="5"/>
      <c r="EPQ8" s="5"/>
      <c r="EPR8" s="5"/>
      <c r="EPS8" s="5"/>
      <c r="EPT8" s="5"/>
      <c r="EPU8" s="5"/>
      <c r="EPV8" s="5"/>
      <c r="EPW8" s="5"/>
      <c r="EPX8" s="5"/>
      <c r="EPY8" s="5"/>
      <c r="EPZ8" s="5"/>
      <c r="EQA8" s="5"/>
      <c r="EQB8" s="5"/>
      <c r="EQC8" s="5"/>
      <c r="EQD8" s="5"/>
      <c r="EQE8" s="5"/>
      <c r="EQF8" s="5"/>
      <c r="EQG8" s="5"/>
      <c r="EQH8" s="5"/>
      <c r="EQI8" s="5"/>
      <c r="EQJ8" s="5"/>
      <c r="EQK8" s="5"/>
      <c r="EQL8" s="5"/>
      <c r="EQM8" s="5"/>
      <c r="EQN8" s="5"/>
      <c r="EQO8" s="5"/>
      <c r="EQP8" s="5"/>
      <c r="EQQ8" s="5"/>
      <c r="EQR8" s="5"/>
      <c r="EQS8" s="5"/>
      <c r="EQT8" s="5"/>
      <c r="EQU8" s="5"/>
      <c r="EQV8" s="5"/>
      <c r="EQW8" s="5"/>
      <c r="EQX8" s="5"/>
      <c r="EQY8" s="5"/>
      <c r="EQZ8" s="5"/>
      <c r="ERA8" s="5"/>
      <c r="ERB8" s="5"/>
      <c r="ERC8" s="5"/>
      <c r="ERD8" s="5"/>
      <c r="ERE8" s="5"/>
      <c r="ERF8" s="5"/>
      <c r="ERG8" s="5"/>
      <c r="ERH8" s="5"/>
      <c r="ERI8" s="5"/>
      <c r="ERJ8" s="5"/>
      <c r="ERK8" s="5"/>
      <c r="ERL8" s="5"/>
      <c r="ERM8" s="5"/>
      <c r="ERN8" s="5"/>
      <c r="ERO8" s="5"/>
      <c r="ERP8" s="5"/>
      <c r="ERQ8" s="5"/>
      <c r="ERR8" s="5"/>
      <c r="ERS8" s="5"/>
      <c r="ERT8" s="5"/>
      <c r="ERU8" s="5"/>
      <c r="ERV8" s="5"/>
      <c r="ERW8" s="5"/>
      <c r="ERX8" s="5"/>
      <c r="ERY8" s="5"/>
      <c r="ERZ8" s="5"/>
      <c r="ESA8" s="5"/>
      <c r="ESB8" s="5"/>
      <c r="ESC8" s="5"/>
      <c r="ESD8" s="5"/>
      <c r="ESE8" s="5"/>
      <c r="ESF8" s="5"/>
      <c r="ESG8" s="5"/>
      <c r="ESH8" s="5"/>
      <c r="ESI8" s="5"/>
      <c r="ESJ8" s="5"/>
      <c r="ESK8" s="5"/>
      <c r="ESL8" s="5"/>
      <c r="ESM8" s="5"/>
      <c r="ESN8" s="5"/>
      <c r="ESO8" s="5"/>
      <c r="ESP8" s="5"/>
      <c r="ESQ8" s="5"/>
      <c r="ESR8" s="5"/>
      <c r="ESS8" s="5"/>
      <c r="EST8" s="5"/>
      <c r="ESU8" s="5"/>
      <c r="ESV8" s="5"/>
      <c r="ESW8" s="5"/>
      <c r="ESX8" s="5"/>
      <c r="ESY8" s="5"/>
      <c r="ESZ8" s="5"/>
      <c r="ETA8" s="5"/>
      <c r="ETB8" s="5"/>
      <c r="ETC8" s="5"/>
      <c r="ETD8" s="5"/>
      <c r="ETE8" s="5"/>
      <c r="ETF8" s="5"/>
      <c r="ETG8" s="5"/>
      <c r="ETH8" s="5"/>
      <c r="ETI8" s="5"/>
      <c r="ETJ8" s="5"/>
      <c r="ETK8" s="5"/>
      <c r="ETL8" s="5"/>
      <c r="ETM8" s="5"/>
      <c r="ETN8" s="5"/>
      <c r="ETO8" s="5"/>
      <c r="ETP8" s="5"/>
      <c r="ETQ8" s="5"/>
      <c r="ETR8" s="5"/>
      <c r="ETS8" s="5"/>
      <c r="ETT8" s="5"/>
      <c r="ETU8" s="5"/>
      <c r="ETV8" s="5"/>
      <c r="ETW8" s="5"/>
      <c r="ETX8" s="5"/>
      <c r="ETY8" s="5"/>
      <c r="ETZ8" s="5"/>
      <c r="EUA8" s="5"/>
      <c r="EUB8" s="5"/>
      <c r="EUC8" s="5"/>
      <c r="EUD8" s="5"/>
      <c r="EUE8" s="5"/>
      <c r="EUF8" s="5"/>
      <c r="EUG8" s="5"/>
      <c r="EUH8" s="5"/>
      <c r="EUI8" s="5"/>
      <c r="EUJ8" s="5"/>
      <c r="EUK8" s="5"/>
      <c r="EUL8" s="5"/>
      <c r="EUM8" s="5"/>
      <c r="EUN8" s="5"/>
      <c r="EUO8" s="5"/>
      <c r="EUP8" s="5"/>
      <c r="EUQ8" s="5"/>
      <c r="EUR8" s="5"/>
      <c r="EUS8" s="5"/>
      <c r="EUT8" s="5"/>
      <c r="EUU8" s="5"/>
      <c r="EUV8" s="5"/>
      <c r="EUW8" s="5"/>
      <c r="EUX8" s="5"/>
      <c r="EUY8" s="5"/>
      <c r="EUZ8" s="5"/>
      <c r="EVA8" s="5"/>
      <c r="EVB8" s="5"/>
      <c r="EVC8" s="5"/>
      <c r="EVD8" s="5"/>
      <c r="EVE8" s="5"/>
      <c r="EVF8" s="5"/>
      <c r="EVG8" s="5"/>
      <c r="EVH8" s="5"/>
      <c r="EVI8" s="5"/>
      <c r="EVJ8" s="5"/>
      <c r="EVK8" s="5"/>
      <c r="EVL8" s="5"/>
      <c r="EVM8" s="5"/>
      <c r="EVN8" s="5"/>
      <c r="EVO8" s="5"/>
      <c r="EVP8" s="5"/>
      <c r="EVQ8" s="5"/>
      <c r="EVR8" s="5"/>
      <c r="EVS8" s="5"/>
      <c r="EVT8" s="5"/>
      <c r="EVU8" s="5"/>
      <c r="EVV8" s="5"/>
      <c r="EVW8" s="5"/>
      <c r="EVX8" s="5"/>
      <c r="EVY8" s="5"/>
      <c r="EVZ8" s="5"/>
      <c r="EWA8" s="5"/>
      <c r="EWB8" s="5"/>
      <c r="EWC8" s="5"/>
      <c r="EWD8" s="5"/>
      <c r="EWE8" s="5"/>
      <c r="EWF8" s="5"/>
      <c r="EWG8" s="5"/>
      <c r="EWH8" s="5"/>
      <c r="EWI8" s="5"/>
      <c r="EWJ8" s="5"/>
      <c r="EWK8" s="5"/>
      <c r="EWL8" s="5"/>
      <c r="EWM8" s="5"/>
      <c r="EWN8" s="5"/>
      <c r="EWO8" s="5"/>
      <c r="EWP8" s="5"/>
      <c r="EWQ8" s="5"/>
      <c r="EWR8" s="5"/>
      <c r="EWS8" s="5"/>
      <c r="EWT8" s="5"/>
      <c r="EWU8" s="5"/>
      <c r="EWV8" s="5"/>
      <c r="EWW8" s="5"/>
      <c r="EWX8" s="5"/>
      <c r="EWY8" s="5"/>
      <c r="EWZ8" s="5"/>
      <c r="EXA8" s="5"/>
      <c r="EXB8" s="5"/>
      <c r="EXC8" s="5"/>
      <c r="EXD8" s="5"/>
      <c r="EXE8" s="5"/>
      <c r="EXF8" s="5"/>
      <c r="EXG8" s="5"/>
      <c r="EXH8" s="5"/>
      <c r="EXI8" s="5"/>
      <c r="EXJ8" s="5"/>
      <c r="EXK8" s="5"/>
      <c r="EXL8" s="5"/>
      <c r="EXM8" s="5"/>
      <c r="EXN8" s="5"/>
      <c r="EXO8" s="5"/>
      <c r="EXP8" s="5"/>
      <c r="EXQ8" s="5"/>
      <c r="EXR8" s="5"/>
      <c r="EXS8" s="5"/>
      <c r="EXT8" s="5"/>
      <c r="EXU8" s="5"/>
      <c r="EXV8" s="5"/>
      <c r="EXW8" s="5"/>
      <c r="EXX8" s="5"/>
      <c r="EXY8" s="5"/>
      <c r="EXZ8" s="5"/>
      <c r="EYA8" s="5"/>
      <c r="EYB8" s="5"/>
      <c r="EYC8" s="5"/>
      <c r="EYD8" s="5"/>
      <c r="EYE8" s="5"/>
      <c r="EYF8" s="5"/>
      <c r="EYG8" s="5"/>
      <c r="EYH8" s="5"/>
      <c r="EYI8" s="5"/>
      <c r="EYJ8" s="5"/>
      <c r="EYK8" s="5"/>
      <c r="EYL8" s="5"/>
      <c r="EYM8" s="5"/>
      <c r="EYN8" s="5"/>
      <c r="EYO8" s="5"/>
      <c r="EYP8" s="5"/>
      <c r="EYQ8" s="5"/>
      <c r="EYR8" s="5"/>
      <c r="EYS8" s="5"/>
      <c r="EYT8" s="5"/>
      <c r="EYU8" s="5"/>
      <c r="EYV8" s="5"/>
      <c r="EYW8" s="5"/>
      <c r="EYX8" s="5"/>
      <c r="EYY8" s="5"/>
      <c r="EYZ8" s="5"/>
      <c r="EZA8" s="5"/>
      <c r="EZB8" s="5"/>
      <c r="EZC8" s="5"/>
      <c r="EZD8" s="5"/>
      <c r="EZE8" s="5"/>
      <c r="EZF8" s="5"/>
      <c r="EZG8" s="5"/>
      <c r="EZH8" s="5"/>
      <c r="EZI8" s="5"/>
      <c r="EZJ8" s="5"/>
      <c r="EZK8" s="5"/>
      <c r="EZL8" s="5"/>
      <c r="EZM8" s="5"/>
      <c r="EZN8" s="5"/>
      <c r="EZO8" s="5"/>
      <c r="EZP8" s="5"/>
      <c r="EZQ8" s="5"/>
      <c r="EZR8" s="5"/>
      <c r="EZS8" s="5"/>
      <c r="EZT8" s="5"/>
      <c r="EZU8" s="5"/>
      <c r="EZV8" s="5"/>
      <c r="EZW8" s="5"/>
      <c r="EZX8" s="5"/>
      <c r="EZY8" s="5"/>
      <c r="EZZ8" s="5"/>
      <c r="FAA8" s="5"/>
      <c r="FAB8" s="5"/>
      <c r="FAC8" s="5"/>
      <c r="FAD8" s="5"/>
      <c r="FAE8" s="5"/>
      <c r="FAF8" s="5"/>
      <c r="FAG8" s="5"/>
      <c r="FAH8" s="5"/>
      <c r="FAI8" s="5"/>
      <c r="FAJ8" s="5"/>
      <c r="FAK8" s="5"/>
      <c r="FAL8" s="5"/>
      <c r="FAM8" s="5"/>
      <c r="FAN8" s="5"/>
      <c r="FAO8" s="5"/>
      <c r="FAP8" s="5"/>
      <c r="FAQ8" s="5"/>
      <c r="FAR8" s="5"/>
      <c r="FAS8" s="5"/>
      <c r="FAT8" s="5"/>
      <c r="FAU8" s="5"/>
      <c r="FAV8" s="5"/>
      <c r="FAW8" s="5"/>
      <c r="FAX8" s="5"/>
      <c r="FAY8" s="5"/>
      <c r="FAZ8" s="5"/>
      <c r="FBA8" s="5"/>
      <c r="FBB8" s="5"/>
      <c r="FBC8" s="5"/>
      <c r="FBD8" s="5"/>
      <c r="FBE8" s="5"/>
      <c r="FBF8" s="5"/>
      <c r="FBG8" s="5"/>
      <c r="FBH8" s="5"/>
      <c r="FBI8" s="5"/>
      <c r="FBJ8" s="5"/>
      <c r="FBK8" s="5"/>
      <c r="FBL8" s="5"/>
      <c r="FBM8" s="5"/>
      <c r="FBN8" s="5"/>
      <c r="FBO8" s="5"/>
      <c r="FBP8" s="5"/>
      <c r="FBQ8" s="5"/>
      <c r="FBR8" s="5"/>
      <c r="FBS8" s="5"/>
      <c r="FBT8" s="5"/>
      <c r="FBU8" s="5"/>
      <c r="FBV8" s="5"/>
      <c r="FBW8" s="5"/>
      <c r="FBX8" s="5"/>
      <c r="FBY8" s="5"/>
      <c r="FBZ8" s="5"/>
      <c r="FCA8" s="5"/>
      <c r="FCB8" s="5"/>
      <c r="FCC8" s="5"/>
      <c r="FCD8" s="5"/>
      <c r="FCE8" s="5"/>
      <c r="FCF8" s="5"/>
      <c r="FCG8" s="5"/>
      <c r="FCH8" s="5"/>
      <c r="FCI8" s="5"/>
      <c r="FCJ8" s="5"/>
      <c r="FCK8" s="5"/>
      <c r="FCL8" s="5"/>
      <c r="FCM8" s="5"/>
      <c r="FCN8" s="5"/>
      <c r="FCO8" s="5"/>
      <c r="FCP8" s="5"/>
      <c r="FCQ8" s="5"/>
      <c r="FCR8" s="5"/>
      <c r="FCS8" s="5"/>
      <c r="FCT8" s="5"/>
      <c r="FCU8" s="5"/>
      <c r="FCV8" s="5"/>
      <c r="FCW8" s="5"/>
      <c r="FCX8" s="5"/>
      <c r="FCY8" s="5"/>
      <c r="FCZ8" s="5"/>
      <c r="FDA8" s="5"/>
      <c r="FDB8" s="5"/>
      <c r="FDC8" s="5"/>
      <c r="FDD8" s="5"/>
      <c r="FDE8" s="5"/>
      <c r="FDF8" s="5"/>
      <c r="FDG8" s="5"/>
      <c r="FDH8" s="5"/>
      <c r="FDI8" s="5"/>
      <c r="FDJ8" s="5"/>
      <c r="FDK8" s="5"/>
      <c r="FDL8" s="5"/>
      <c r="FDM8" s="5"/>
      <c r="FDN8" s="5"/>
      <c r="FDO8" s="5"/>
      <c r="FDP8" s="5"/>
      <c r="FDQ8" s="5"/>
      <c r="FDR8" s="5"/>
      <c r="FDS8" s="5"/>
      <c r="FDT8" s="5"/>
      <c r="FDU8" s="5"/>
      <c r="FDV8" s="5"/>
      <c r="FDW8" s="5"/>
      <c r="FDX8" s="5"/>
      <c r="FDY8" s="5"/>
      <c r="FDZ8" s="5"/>
      <c r="FEA8" s="5"/>
      <c r="FEB8" s="5"/>
      <c r="FEC8" s="5"/>
      <c r="FED8" s="5"/>
      <c r="FEE8" s="5"/>
      <c r="FEF8" s="5"/>
      <c r="FEG8" s="5"/>
      <c r="FEH8" s="5"/>
      <c r="FEI8" s="5"/>
      <c r="FEJ8" s="5"/>
      <c r="FEK8" s="5"/>
      <c r="FEL8" s="5"/>
      <c r="FEM8" s="5"/>
      <c r="FEN8" s="5"/>
      <c r="FEO8" s="5"/>
      <c r="FEP8" s="5"/>
      <c r="FEQ8" s="5"/>
      <c r="FER8" s="5"/>
      <c r="FES8" s="5"/>
      <c r="FET8" s="5"/>
      <c r="FEU8" s="5"/>
      <c r="FEV8" s="5"/>
      <c r="FEW8" s="5"/>
      <c r="FEX8" s="5"/>
      <c r="FEY8" s="5"/>
      <c r="FEZ8" s="5"/>
      <c r="FFA8" s="5"/>
      <c r="FFB8" s="5"/>
      <c r="FFC8" s="5"/>
      <c r="FFD8" s="5"/>
      <c r="FFE8" s="5"/>
      <c r="FFF8" s="5"/>
      <c r="FFG8" s="5"/>
      <c r="FFH8" s="5"/>
      <c r="FFI8" s="5"/>
      <c r="FFJ8" s="5"/>
      <c r="FFK8" s="5"/>
      <c r="FFL8" s="5"/>
      <c r="FFM8" s="5"/>
      <c r="FFN8" s="5"/>
      <c r="FFO8" s="5"/>
      <c r="FFP8" s="5"/>
      <c r="FFQ8" s="5"/>
      <c r="FFR8" s="5"/>
      <c r="FFS8" s="5"/>
      <c r="FFT8" s="5"/>
      <c r="FFU8" s="5"/>
      <c r="FFV8" s="5"/>
      <c r="FFW8" s="5"/>
      <c r="FFX8" s="5"/>
      <c r="FFY8" s="5"/>
      <c r="FFZ8" s="5"/>
      <c r="FGA8" s="5"/>
      <c r="FGB8" s="5"/>
      <c r="FGC8" s="5"/>
      <c r="FGD8" s="5"/>
      <c r="FGE8" s="5"/>
      <c r="FGF8" s="5"/>
      <c r="FGG8" s="5"/>
      <c r="FGH8" s="5"/>
      <c r="FGI8" s="5"/>
      <c r="FGJ8" s="5"/>
      <c r="FGK8" s="5"/>
      <c r="FGL8" s="5"/>
      <c r="FGM8" s="5"/>
      <c r="FGN8" s="5"/>
      <c r="FGO8" s="5"/>
      <c r="FGP8" s="5"/>
      <c r="FGQ8" s="5"/>
      <c r="FGR8" s="5"/>
      <c r="FGS8" s="5"/>
      <c r="FGT8" s="5"/>
      <c r="FGU8" s="5"/>
      <c r="FGV8" s="5"/>
      <c r="FGW8" s="5"/>
      <c r="FGX8" s="5"/>
      <c r="FGY8" s="5"/>
      <c r="FGZ8" s="5"/>
      <c r="FHA8" s="5"/>
      <c r="FHB8" s="5"/>
      <c r="FHC8" s="5"/>
      <c r="FHD8" s="5"/>
      <c r="FHE8" s="5"/>
      <c r="FHF8" s="5"/>
      <c r="FHG8" s="5"/>
      <c r="FHH8" s="5"/>
      <c r="FHI8" s="5"/>
      <c r="FHJ8" s="5"/>
      <c r="FHK8" s="5"/>
      <c r="FHL8" s="5"/>
      <c r="FHM8" s="5"/>
      <c r="FHN8" s="5"/>
      <c r="FHO8" s="5"/>
      <c r="FHP8" s="5"/>
      <c r="FHQ8" s="5"/>
      <c r="FHR8" s="5"/>
      <c r="FHS8" s="5"/>
      <c r="FHT8" s="5"/>
      <c r="FHU8" s="5"/>
      <c r="FHV8" s="5"/>
      <c r="FHW8" s="5"/>
      <c r="FHX8" s="5"/>
      <c r="FHY8" s="5"/>
      <c r="FHZ8" s="5"/>
      <c r="FIA8" s="5"/>
      <c r="FIB8" s="5"/>
      <c r="FIC8" s="5"/>
      <c r="FID8" s="5"/>
      <c r="FIE8" s="5"/>
      <c r="FIF8" s="5"/>
      <c r="FIG8" s="5"/>
      <c r="FIH8" s="5"/>
      <c r="FII8" s="5"/>
      <c r="FIJ8" s="5"/>
      <c r="FIK8" s="5"/>
      <c r="FIL8" s="5"/>
      <c r="FIM8" s="5"/>
      <c r="FIN8" s="5"/>
      <c r="FIO8" s="5"/>
      <c r="FIP8" s="5"/>
      <c r="FIQ8" s="5"/>
      <c r="FIR8" s="5"/>
      <c r="FIS8" s="5"/>
      <c r="FIT8" s="5"/>
      <c r="FIU8" s="5"/>
      <c r="FIV8" s="5"/>
      <c r="FIW8" s="5"/>
      <c r="FIX8" s="5"/>
      <c r="FIY8" s="5"/>
      <c r="FIZ8" s="5"/>
      <c r="FJA8" s="5"/>
      <c r="FJB8" s="5"/>
      <c r="FJC8" s="5"/>
      <c r="FJD8" s="5"/>
      <c r="FJE8" s="5"/>
      <c r="FJF8" s="5"/>
      <c r="FJG8" s="5"/>
      <c r="FJH8" s="5"/>
      <c r="FJI8" s="5"/>
      <c r="FJJ8" s="5"/>
      <c r="FJK8" s="5"/>
      <c r="FJL8" s="5"/>
      <c r="FJM8" s="5"/>
      <c r="FJN8" s="5"/>
      <c r="FJO8" s="5"/>
      <c r="FJP8" s="5"/>
      <c r="FJQ8" s="5"/>
      <c r="FJR8" s="5"/>
      <c r="FJS8" s="5"/>
      <c r="FJT8" s="5"/>
      <c r="FJU8" s="5"/>
      <c r="FJV8" s="5"/>
      <c r="FJW8" s="5"/>
      <c r="FJX8" s="5"/>
      <c r="FJY8" s="5"/>
      <c r="FJZ8" s="5"/>
      <c r="FKA8" s="5"/>
      <c r="FKB8" s="5"/>
      <c r="FKC8" s="5"/>
      <c r="FKD8" s="5"/>
      <c r="FKE8" s="5"/>
      <c r="FKF8" s="5"/>
      <c r="FKG8" s="5"/>
      <c r="FKH8" s="5"/>
      <c r="FKI8" s="5"/>
      <c r="FKJ8" s="5"/>
      <c r="FKK8" s="5"/>
      <c r="FKL8" s="5"/>
      <c r="FKM8" s="5"/>
      <c r="FKN8" s="5"/>
      <c r="FKO8" s="5"/>
      <c r="FKP8" s="5"/>
      <c r="FKQ8" s="5"/>
      <c r="FKR8" s="5"/>
      <c r="FKS8" s="5"/>
      <c r="FKT8" s="5"/>
      <c r="FKU8" s="5"/>
      <c r="FKV8" s="5"/>
      <c r="FKW8" s="5"/>
      <c r="FKX8" s="5"/>
      <c r="FKY8" s="5"/>
      <c r="FKZ8" s="5"/>
      <c r="FLA8" s="5"/>
      <c r="FLB8" s="5"/>
      <c r="FLC8" s="5"/>
      <c r="FLD8" s="5"/>
      <c r="FLE8" s="5"/>
      <c r="FLF8" s="5"/>
      <c r="FLG8" s="5"/>
      <c r="FLH8" s="5"/>
      <c r="FLI8" s="5"/>
      <c r="FLJ8" s="5"/>
      <c r="FLK8" s="5"/>
      <c r="FLL8" s="5"/>
      <c r="FLM8" s="5"/>
      <c r="FLN8" s="5"/>
      <c r="FLO8" s="5"/>
      <c r="FLP8" s="5"/>
      <c r="FLQ8" s="5"/>
      <c r="FLR8" s="5"/>
      <c r="FLS8" s="5"/>
      <c r="FLT8" s="5"/>
      <c r="FLU8" s="5"/>
      <c r="FLV8" s="5"/>
      <c r="FLW8" s="5"/>
      <c r="FLX8" s="5"/>
      <c r="FLY8" s="5"/>
      <c r="FLZ8" s="5"/>
      <c r="FMA8" s="5"/>
      <c r="FMB8" s="5"/>
      <c r="FMC8" s="5"/>
      <c r="FMD8" s="5"/>
      <c r="FME8" s="5"/>
      <c r="FMF8" s="5"/>
      <c r="FMG8" s="5"/>
      <c r="FMH8" s="5"/>
      <c r="FMI8" s="5"/>
      <c r="FMJ8" s="5"/>
      <c r="FMK8" s="5"/>
      <c r="FML8" s="5"/>
      <c r="FMM8" s="5"/>
      <c r="FMN8" s="5"/>
      <c r="FMO8" s="5"/>
      <c r="FMP8" s="5"/>
      <c r="FMQ8" s="5"/>
      <c r="FMR8" s="5"/>
      <c r="FMS8" s="5"/>
      <c r="FMT8" s="5"/>
      <c r="FMU8" s="5"/>
      <c r="FMV8" s="5"/>
      <c r="FMW8" s="5"/>
      <c r="FMX8" s="5"/>
      <c r="FMY8" s="5"/>
      <c r="FMZ8" s="5"/>
      <c r="FNA8" s="5"/>
      <c r="FNB8" s="5"/>
      <c r="FNC8" s="5"/>
      <c r="FND8" s="5"/>
      <c r="FNE8" s="5"/>
      <c r="FNF8" s="5"/>
      <c r="FNG8" s="5"/>
      <c r="FNH8" s="5"/>
      <c r="FNI8" s="5"/>
      <c r="FNJ8" s="5"/>
      <c r="FNK8" s="5"/>
      <c r="FNL8" s="5"/>
      <c r="FNM8" s="5"/>
      <c r="FNN8" s="5"/>
      <c r="FNO8" s="5"/>
      <c r="FNP8" s="5"/>
      <c r="FNQ8" s="5"/>
      <c r="FNR8" s="5"/>
      <c r="FNS8" s="5"/>
      <c r="FNT8" s="5"/>
      <c r="FNU8" s="5"/>
      <c r="FNV8" s="5"/>
      <c r="FNW8" s="5"/>
      <c r="FNX8" s="5"/>
      <c r="FNY8" s="5"/>
      <c r="FNZ8" s="5"/>
      <c r="FOA8" s="5"/>
      <c r="FOB8" s="5"/>
      <c r="FOC8" s="5"/>
      <c r="FOD8" s="5"/>
      <c r="FOE8" s="5"/>
      <c r="FOF8" s="5"/>
      <c r="FOG8" s="5"/>
      <c r="FOH8" s="5"/>
      <c r="FOI8" s="5"/>
      <c r="FOJ8" s="5"/>
      <c r="FOK8" s="5"/>
      <c r="FOL8" s="5"/>
      <c r="FOM8" s="5"/>
      <c r="FON8" s="5"/>
      <c r="FOO8" s="5"/>
      <c r="FOP8" s="5"/>
      <c r="FOQ8" s="5"/>
      <c r="FOR8" s="5"/>
      <c r="FOS8" s="5"/>
      <c r="FOT8" s="5"/>
      <c r="FOU8" s="5"/>
      <c r="FOV8" s="5"/>
      <c r="FOW8" s="5"/>
      <c r="FOX8" s="5"/>
      <c r="FOY8" s="5"/>
      <c r="FOZ8" s="5"/>
      <c r="FPA8" s="5"/>
      <c r="FPB8" s="5"/>
      <c r="FPC8" s="5"/>
      <c r="FPD8" s="5"/>
      <c r="FPE8" s="5"/>
      <c r="FPF8" s="5"/>
      <c r="FPG8" s="5"/>
      <c r="FPH8" s="5"/>
      <c r="FPI8" s="5"/>
      <c r="FPJ8" s="5"/>
      <c r="FPK8" s="5"/>
      <c r="FPL8" s="5"/>
      <c r="FPM8" s="5"/>
      <c r="FPN8" s="5"/>
      <c r="FPO8" s="5"/>
      <c r="FPP8" s="5"/>
      <c r="FPQ8" s="5"/>
      <c r="FPR8" s="5"/>
      <c r="FPS8" s="5"/>
      <c r="FPT8" s="5"/>
      <c r="FPU8" s="5"/>
      <c r="FPV8" s="5"/>
      <c r="FPW8" s="5"/>
      <c r="FPX8" s="5"/>
      <c r="FPY8" s="5"/>
      <c r="FPZ8" s="5"/>
      <c r="FQA8" s="5"/>
      <c r="FQB8" s="5"/>
      <c r="FQC8" s="5"/>
      <c r="FQD8" s="5"/>
      <c r="FQE8" s="5"/>
      <c r="FQF8" s="5"/>
      <c r="FQG8" s="5"/>
      <c r="FQH8" s="5"/>
      <c r="FQI8" s="5"/>
      <c r="FQJ8" s="5"/>
      <c r="FQK8" s="5"/>
      <c r="FQL8" s="5"/>
      <c r="FQM8" s="5"/>
      <c r="FQN8" s="5"/>
      <c r="FQO8" s="5"/>
      <c r="FQP8" s="5"/>
      <c r="FQQ8" s="5"/>
      <c r="FQR8" s="5"/>
      <c r="FQS8" s="5"/>
      <c r="FQT8" s="5"/>
      <c r="FQU8" s="5"/>
      <c r="FQV8" s="5"/>
      <c r="FQW8" s="5"/>
      <c r="FQX8" s="5"/>
      <c r="FQY8" s="5"/>
      <c r="FQZ8" s="5"/>
      <c r="FRA8" s="5"/>
      <c r="FRB8" s="5"/>
      <c r="FRC8" s="5"/>
      <c r="FRD8" s="5"/>
      <c r="FRE8" s="5"/>
      <c r="FRF8" s="5"/>
      <c r="FRG8" s="5"/>
      <c r="FRH8" s="5"/>
      <c r="FRI8" s="5"/>
      <c r="FRJ8" s="5"/>
      <c r="FRK8" s="5"/>
      <c r="FRL8" s="5"/>
      <c r="FRM8" s="5"/>
      <c r="FRN8" s="5"/>
      <c r="FRO8" s="5"/>
      <c r="FRP8" s="5"/>
      <c r="FRQ8" s="5"/>
      <c r="FRR8" s="5"/>
      <c r="FRS8" s="5"/>
      <c r="FRT8" s="5"/>
      <c r="FRU8" s="5"/>
      <c r="FRV8" s="5"/>
      <c r="FRW8" s="5"/>
      <c r="FRX8" s="5"/>
      <c r="FRY8" s="5"/>
      <c r="FRZ8" s="5"/>
      <c r="FSA8" s="5"/>
      <c r="FSB8" s="5"/>
      <c r="FSC8" s="5"/>
      <c r="FSD8" s="5"/>
      <c r="FSE8" s="5"/>
      <c r="FSF8" s="5"/>
      <c r="FSG8" s="5"/>
      <c r="FSH8" s="5"/>
      <c r="FSI8" s="5"/>
      <c r="FSJ8" s="5"/>
      <c r="FSK8" s="5"/>
      <c r="FSL8" s="5"/>
      <c r="FSM8" s="5"/>
      <c r="FSN8" s="5"/>
      <c r="FSO8" s="5"/>
      <c r="FSP8" s="5"/>
      <c r="FSQ8" s="5"/>
      <c r="FSR8" s="5"/>
      <c r="FSS8" s="5"/>
      <c r="FST8" s="5"/>
      <c r="FSU8" s="5"/>
      <c r="FSV8" s="5"/>
      <c r="FSW8" s="5"/>
      <c r="FSX8" s="5"/>
      <c r="FSY8" s="5"/>
      <c r="FSZ8" s="5"/>
      <c r="FTA8" s="5"/>
      <c r="FTB8" s="5"/>
      <c r="FTC8" s="5"/>
      <c r="FTD8" s="5"/>
      <c r="FTE8" s="5"/>
      <c r="FTF8" s="5"/>
      <c r="FTG8" s="5"/>
      <c r="FTH8" s="5"/>
      <c r="FTI8" s="5"/>
      <c r="FTJ8" s="5"/>
      <c r="FTK8" s="5"/>
      <c r="FTL8" s="5"/>
      <c r="FTM8" s="5"/>
      <c r="FTN8" s="5"/>
      <c r="FTO8" s="5"/>
      <c r="FTP8" s="5"/>
      <c r="FTQ8" s="5"/>
      <c r="FTR8" s="5"/>
      <c r="FTS8" s="5"/>
      <c r="FTT8" s="5"/>
      <c r="FTU8" s="5"/>
      <c r="FTV8" s="5"/>
      <c r="FTW8" s="5"/>
      <c r="FTX8" s="5"/>
      <c r="FTY8" s="5"/>
      <c r="FTZ8" s="5"/>
      <c r="FUA8" s="5"/>
      <c r="FUB8" s="5"/>
      <c r="FUC8" s="5"/>
      <c r="FUD8" s="5"/>
      <c r="FUE8" s="5"/>
      <c r="FUF8" s="5"/>
      <c r="FUG8" s="5"/>
      <c r="FUH8" s="5"/>
      <c r="FUI8" s="5"/>
      <c r="FUJ8" s="5"/>
      <c r="FUK8" s="5"/>
      <c r="FUL8" s="5"/>
      <c r="FUM8" s="5"/>
      <c r="FUN8" s="5"/>
      <c r="FUO8" s="5"/>
      <c r="FUP8" s="5"/>
      <c r="FUQ8" s="5"/>
      <c r="FUR8" s="5"/>
      <c r="FUS8" s="5"/>
      <c r="FUT8" s="5"/>
      <c r="FUU8" s="5"/>
      <c r="FUV8" s="5"/>
      <c r="FUW8" s="5"/>
      <c r="FUX8" s="5"/>
      <c r="FUY8" s="5"/>
      <c r="FUZ8" s="5"/>
      <c r="FVA8" s="5"/>
      <c r="FVB8" s="5"/>
      <c r="FVC8" s="5"/>
      <c r="FVD8" s="5"/>
      <c r="FVE8" s="5"/>
      <c r="FVF8" s="5"/>
      <c r="FVG8" s="5"/>
      <c r="FVH8" s="5"/>
      <c r="FVI8" s="5"/>
      <c r="FVJ8" s="5"/>
      <c r="FVK8" s="5"/>
      <c r="FVL8" s="5"/>
      <c r="FVM8" s="5"/>
      <c r="FVN8" s="5"/>
      <c r="FVO8" s="5"/>
      <c r="FVP8" s="5"/>
      <c r="FVQ8" s="5"/>
      <c r="FVR8" s="5"/>
      <c r="FVS8" s="5"/>
      <c r="FVT8" s="5"/>
      <c r="FVU8" s="5"/>
      <c r="FVV8" s="5"/>
      <c r="FVW8" s="5"/>
      <c r="FVX8" s="5"/>
      <c r="FVY8" s="5"/>
      <c r="FVZ8" s="5"/>
      <c r="FWA8" s="5"/>
      <c r="FWB8" s="5"/>
      <c r="FWC8" s="5"/>
      <c r="FWD8" s="5"/>
      <c r="FWE8" s="5"/>
      <c r="FWF8" s="5"/>
      <c r="FWG8" s="5"/>
      <c r="FWH8" s="5"/>
      <c r="FWI8" s="5"/>
      <c r="FWJ8" s="5"/>
      <c r="FWK8" s="5"/>
      <c r="FWL8" s="5"/>
      <c r="FWM8" s="5"/>
      <c r="FWN8" s="5"/>
      <c r="FWO8" s="5"/>
      <c r="FWP8" s="5"/>
      <c r="FWQ8" s="5"/>
      <c r="FWR8" s="5"/>
      <c r="FWS8" s="5"/>
      <c r="FWT8" s="5"/>
      <c r="FWU8" s="5"/>
      <c r="FWV8" s="5"/>
      <c r="FWW8" s="5"/>
      <c r="FWX8" s="5"/>
      <c r="FWY8" s="5"/>
      <c r="FWZ8" s="5"/>
      <c r="FXA8" s="5"/>
      <c r="FXB8" s="5"/>
      <c r="FXC8" s="5"/>
      <c r="FXD8" s="5"/>
      <c r="FXE8" s="5"/>
      <c r="FXF8" s="5"/>
      <c r="FXG8" s="5"/>
      <c r="FXH8" s="5"/>
      <c r="FXI8" s="5"/>
      <c r="FXJ8" s="5"/>
      <c r="FXK8" s="5"/>
      <c r="FXL8" s="5"/>
      <c r="FXM8" s="5"/>
      <c r="FXN8" s="5"/>
      <c r="FXO8" s="5"/>
      <c r="FXP8" s="5"/>
      <c r="FXQ8" s="5"/>
      <c r="FXR8" s="5"/>
      <c r="FXS8" s="5"/>
      <c r="FXT8" s="5"/>
      <c r="FXU8" s="5"/>
      <c r="FXV8" s="5"/>
      <c r="FXW8" s="5"/>
      <c r="FXX8" s="5"/>
      <c r="FXY8" s="5"/>
      <c r="FXZ8" s="5"/>
      <c r="FYA8" s="5"/>
      <c r="FYB8" s="5"/>
      <c r="FYC8" s="5"/>
      <c r="FYD8" s="5"/>
      <c r="FYE8" s="5"/>
      <c r="FYF8" s="5"/>
      <c r="FYG8" s="5"/>
      <c r="FYH8" s="5"/>
      <c r="FYI8" s="5"/>
      <c r="FYJ8" s="5"/>
      <c r="FYK8" s="5"/>
      <c r="FYL8" s="5"/>
      <c r="FYM8" s="5"/>
      <c r="FYN8" s="5"/>
      <c r="FYO8" s="5"/>
      <c r="FYP8" s="5"/>
      <c r="FYQ8" s="5"/>
      <c r="FYR8" s="5"/>
      <c r="FYS8" s="5"/>
      <c r="FYT8" s="5"/>
      <c r="FYU8" s="5"/>
      <c r="FYV8" s="5"/>
      <c r="FYW8" s="5"/>
      <c r="FYX8" s="5"/>
      <c r="FYY8" s="5"/>
      <c r="FYZ8" s="5"/>
      <c r="FZA8" s="5"/>
      <c r="FZB8" s="5"/>
      <c r="FZC8" s="5"/>
      <c r="FZD8" s="5"/>
      <c r="FZE8" s="5"/>
      <c r="FZF8" s="5"/>
      <c r="FZG8" s="5"/>
      <c r="FZH8" s="5"/>
      <c r="FZI8" s="5"/>
      <c r="FZJ8" s="5"/>
      <c r="FZK8" s="5"/>
      <c r="FZL8" s="5"/>
      <c r="FZM8" s="5"/>
      <c r="FZN8" s="5"/>
      <c r="FZO8" s="5"/>
      <c r="FZP8" s="5"/>
      <c r="FZQ8" s="5"/>
      <c r="FZR8" s="5"/>
      <c r="FZS8" s="5"/>
      <c r="FZT8" s="5"/>
      <c r="FZU8" s="5"/>
      <c r="FZV8" s="5"/>
      <c r="FZW8" s="5"/>
      <c r="FZX8" s="5"/>
      <c r="FZY8" s="5"/>
      <c r="FZZ8" s="5"/>
      <c r="GAA8" s="5"/>
      <c r="GAB8" s="5"/>
      <c r="GAC8" s="5"/>
      <c r="GAD8" s="5"/>
      <c r="GAE8" s="5"/>
      <c r="GAF8" s="5"/>
      <c r="GAG8" s="5"/>
      <c r="GAH8" s="5"/>
      <c r="GAI8" s="5"/>
      <c r="GAJ8" s="5"/>
      <c r="GAK8" s="5"/>
      <c r="GAL8" s="5"/>
      <c r="GAM8" s="5"/>
      <c r="GAN8" s="5"/>
      <c r="GAO8" s="5"/>
      <c r="GAP8" s="5"/>
      <c r="GAQ8" s="5"/>
      <c r="GAR8" s="5"/>
      <c r="GAS8" s="5"/>
      <c r="GAT8" s="5"/>
      <c r="GAU8" s="5"/>
      <c r="GAV8" s="5"/>
      <c r="GAW8" s="5"/>
      <c r="GAX8" s="5"/>
      <c r="GAY8" s="5"/>
      <c r="GAZ8" s="5"/>
      <c r="GBA8" s="5"/>
      <c r="GBB8" s="5"/>
      <c r="GBC8" s="5"/>
      <c r="GBD8" s="5"/>
      <c r="GBE8" s="5"/>
      <c r="GBF8" s="5"/>
      <c r="GBG8" s="5"/>
      <c r="GBH8" s="5"/>
      <c r="GBI8" s="5"/>
      <c r="GBJ8" s="5"/>
      <c r="GBK8" s="5"/>
      <c r="GBL8" s="5"/>
      <c r="GBM8" s="5"/>
      <c r="GBN8" s="5"/>
      <c r="GBO8" s="5"/>
      <c r="GBP8" s="5"/>
      <c r="GBQ8" s="5"/>
      <c r="GBR8" s="5"/>
      <c r="GBS8" s="5"/>
      <c r="GBT8" s="5"/>
      <c r="GBU8" s="5"/>
      <c r="GBV8" s="5"/>
      <c r="GBW8" s="5"/>
      <c r="GBX8" s="5"/>
      <c r="GBY8" s="5"/>
      <c r="GBZ8" s="5"/>
      <c r="GCA8" s="5"/>
      <c r="GCB8" s="5"/>
      <c r="GCC8" s="5"/>
      <c r="GCD8" s="5"/>
      <c r="GCE8" s="5"/>
      <c r="GCF8" s="5"/>
      <c r="GCG8" s="5"/>
      <c r="GCH8" s="5"/>
      <c r="GCI8" s="5"/>
      <c r="GCJ8" s="5"/>
      <c r="GCK8" s="5"/>
      <c r="GCL8" s="5"/>
      <c r="GCM8" s="5"/>
      <c r="GCN8" s="5"/>
      <c r="GCO8" s="5"/>
      <c r="GCP8" s="5"/>
      <c r="GCQ8" s="5"/>
      <c r="GCR8" s="5"/>
      <c r="GCS8" s="5"/>
      <c r="GCT8" s="5"/>
      <c r="GCU8" s="5"/>
      <c r="GCV8" s="5"/>
      <c r="GCW8" s="5"/>
      <c r="GCX8" s="5"/>
      <c r="GCY8" s="5"/>
      <c r="GCZ8" s="5"/>
      <c r="GDA8" s="5"/>
      <c r="GDB8" s="5"/>
      <c r="GDC8" s="5"/>
      <c r="GDD8" s="5"/>
      <c r="GDE8" s="5"/>
      <c r="GDF8" s="5"/>
      <c r="GDG8" s="5"/>
      <c r="GDH8" s="5"/>
      <c r="GDI8" s="5"/>
      <c r="GDJ8" s="5"/>
      <c r="GDK8" s="5"/>
      <c r="GDL8" s="5"/>
      <c r="GDM8" s="5"/>
      <c r="GDN8" s="5"/>
      <c r="GDO8" s="5"/>
      <c r="GDP8" s="5"/>
      <c r="GDQ8" s="5"/>
      <c r="GDR8" s="5"/>
      <c r="GDS8" s="5"/>
      <c r="GDT8" s="5"/>
      <c r="GDU8" s="5"/>
      <c r="GDV8" s="5"/>
      <c r="GDW8" s="5"/>
      <c r="GDX8" s="5"/>
      <c r="GDY8" s="5"/>
      <c r="GDZ8" s="5"/>
      <c r="GEA8" s="5"/>
      <c r="GEB8" s="5"/>
      <c r="GEC8" s="5"/>
      <c r="GED8" s="5"/>
      <c r="GEE8" s="5"/>
      <c r="GEF8" s="5"/>
      <c r="GEG8" s="5"/>
      <c r="GEH8" s="5"/>
      <c r="GEI8" s="5"/>
      <c r="GEJ8" s="5"/>
      <c r="GEK8" s="5"/>
      <c r="GEL8" s="5"/>
      <c r="GEM8" s="5"/>
      <c r="GEN8" s="5"/>
      <c r="GEO8" s="5"/>
      <c r="GEP8" s="5"/>
      <c r="GEQ8" s="5"/>
      <c r="GER8" s="5"/>
      <c r="GES8" s="5"/>
      <c r="GET8" s="5"/>
      <c r="GEU8" s="5"/>
      <c r="GEV8" s="5"/>
      <c r="GEW8" s="5"/>
      <c r="GEX8" s="5"/>
      <c r="GEY8" s="5"/>
      <c r="GEZ8" s="5"/>
      <c r="GFA8" s="5"/>
      <c r="GFB8" s="5"/>
      <c r="GFC8" s="5"/>
      <c r="GFD8" s="5"/>
      <c r="GFE8" s="5"/>
      <c r="GFF8" s="5"/>
      <c r="GFG8" s="5"/>
      <c r="GFH8" s="5"/>
      <c r="GFI8" s="5"/>
      <c r="GFJ8" s="5"/>
      <c r="GFK8" s="5"/>
      <c r="GFL8" s="5"/>
      <c r="GFM8" s="5"/>
      <c r="GFN8" s="5"/>
      <c r="GFO8" s="5"/>
      <c r="GFP8" s="5"/>
      <c r="GFQ8" s="5"/>
      <c r="GFR8" s="5"/>
      <c r="GFS8" s="5"/>
      <c r="GFT8" s="5"/>
      <c r="GFU8" s="5"/>
      <c r="GFV8" s="5"/>
      <c r="GFW8" s="5"/>
      <c r="GFX8" s="5"/>
      <c r="GFY8" s="5"/>
      <c r="GFZ8" s="5"/>
      <c r="GGA8" s="5"/>
      <c r="GGB8" s="5"/>
      <c r="GGC8" s="5"/>
      <c r="GGD8" s="5"/>
      <c r="GGE8" s="5"/>
      <c r="GGF8" s="5"/>
      <c r="GGG8" s="5"/>
      <c r="GGH8" s="5"/>
      <c r="GGI8" s="5"/>
      <c r="GGJ8" s="5"/>
      <c r="GGK8" s="5"/>
      <c r="GGL8" s="5"/>
      <c r="GGM8" s="5"/>
      <c r="GGN8" s="5"/>
      <c r="GGO8" s="5"/>
      <c r="GGP8" s="5"/>
      <c r="GGQ8" s="5"/>
      <c r="GGR8" s="5"/>
      <c r="GGS8" s="5"/>
      <c r="GGT8" s="5"/>
      <c r="GGU8" s="5"/>
      <c r="GGV8" s="5"/>
      <c r="GGW8" s="5"/>
      <c r="GGX8" s="5"/>
      <c r="GGY8" s="5"/>
      <c r="GGZ8" s="5"/>
      <c r="GHA8" s="5"/>
      <c r="GHB8" s="5"/>
      <c r="GHC8" s="5"/>
      <c r="GHD8" s="5"/>
      <c r="GHE8" s="5"/>
      <c r="GHF8" s="5"/>
      <c r="GHG8" s="5"/>
      <c r="GHH8" s="5"/>
      <c r="GHI8" s="5"/>
      <c r="GHJ8" s="5"/>
      <c r="GHK8" s="5"/>
      <c r="GHL8" s="5"/>
      <c r="GHM8" s="5"/>
      <c r="GHN8" s="5"/>
      <c r="GHO8" s="5"/>
      <c r="GHP8" s="5"/>
      <c r="GHQ8" s="5"/>
      <c r="GHR8" s="5"/>
      <c r="GHS8" s="5"/>
      <c r="GHT8" s="5"/>
      <c r="GHU8" s="5"/>
      <c r="GHV8" s="5"/>
      <c r="GHW8" s="5"/>
      <c r="GHX8" s="5"/>
      <c r="GHY8" s="5"/>
      <c r="GHZ8" s="5"/>
      <c r="GIA8" s="5"/>
      <c r="GIB8" s="5"/>
      <c r="GIC8" s="5"/>
      <c r="GID8" s="5"/>
      <c r="GIE8" s="5"/>
      <c r="GIF8" s="5"/>
      <c r="GIG8" s="5"/>
      <c r="GIH8" s="5"/>
      <c r="GII8" s="5"/>
      <c r="GIJ8" s="5"/>
      <c r="GIK8" s="5"/>
      <c r="GIL8" s="5"/>
      <c r="GIM8" s="5"/>
      <c r="GIN8" s="5"/>
      <c r="GIO8" s="5"/>
      <c r="GIP8" s="5"/>
      <c r="GIQ8" s="5"/>
      <c r="GIR8" s="5"/>
      <c r="GIS8" s="5"/>
      <c r="GIT8" s="5"/>
      <c r="GIU8" s="5"/>
      <c r="GIV8" s="5"/>
      <c r="GIW8" s="5"/>
      <c r="GIX8" s="5"/>
      <c r="GIY8" s="5"/>
      <c r="GIZ8" s="5"/>
      <c r="GJA8" s="5"/>
      <c r="GJB8" s="5"/>
      <c r="GJC8" s="5"/>
      <c r="GJD8" s="5"/>
      <c r="GJE8" s="5"/>
      <c r="GJF8" s="5"/>
      <c r="GJG8" s="5"/>
      <c r="GJH8" s="5"/>
      <c r="GJI8" s="5"/>
      <c r="GJJ8" s="5"/>
      <c r="GJK8" s="5"/>
      <c r="GJL8" s="5"/>
      <c r="GJM8" s="5"/>
      <c r="GJN8" s="5"/>
      <c r="GJO8" s="5"/>
      <c r="GJP8" s="5"/>
      <c r="GJQ8" s="5"/>
      <c r="GJR8" s="5"/>
      <c r="GJS8" s="5"/>
      <c r="GJT8" s="5"/>
      <c r="GJU8" s="5"/>
      <c r="GJV8" s="5"/>
      <c r="GJW8" s="5"/>
      <c r="GJX8" s="5"/>
      <c r="GJY8" s="5"/>
      <c r="GJZ8" s="5"/>
      <c r="GKA8" s="5"/>
      <c r="GKB8" s="5"/>
      <c r="GKC8" s="5"/>
      <c r="GKD8" s="5"/>
      <c r="GKE8" s="5"/>
      <c r="GKF8" s="5"/>
      <c r="GKG8" s="5"/>
      <c r="GKH8" s="5"/>
      <c r="GKI8" s="5"/>
      <c r="GKJ8" s="5"/>
      <c r="GKK8" s="5"/>
      <c r="GKL8" s="5"/>
      <c r="GKM8" s="5"/>
      <c r="GKN8" s="5"/>
      <c r="GKO8" s="5"/>
      <c r="GKP8" s="5"/>
      <c r="GKQ8" s="5"/>
      <c r="GKR8" s="5"/>
      <c r="GKS8" s="5"/>
      <c r="GKT8" s="5"/>
      <c r="GKU8" s="5"/>
      <c r="GKV8" s="5"/>
      <c r="GKW8" s="5"/>
      <c r="GKX8" s="5"/>
      <c r="GKY8" s="5"/>
      <c r="GKZ8" s="5"/>
      <c r="GLA8" s="5"/>
      <c r="GLB8" s="5"/>
      <c r="GLC8" s="5"/>
      <c r="GLD8" s="5"/>
      <c r="GLE8" s="5"/>
      <c r="GLF8" s="5"/>
      <c r="GLG8" s="5"/>
      <c r="GLH8" s="5"/>
      <c r="GLI8" s="5"/>
      <c r="GLJ8" s="5"/>
      <c r="GLK8" s="5"/>
      <c r="GLL8" s="5"/>
      <c r="GLM8" s="5"/>
      <c r="GLN8" s="5"/>
      <c r="GLO8" s="5"/>
      <c r="GLP8" s="5"/>
      <c r="GLQ8" s="5"/>
      <c r="GLR8" s="5"/>
      <c r="GLS8" s="5"/>
      <c r="GLT8" s="5"/>
      <c r="GLU8" s="5"/>
      <c r="GLV8" s="5"/>
      <c r="GLW8" s="5"/>
      <c r="GLX8" s="5"/>
      <c r="GLY8" s="5"/>
      <c r="GLZ8" s="5"/>
      <c r="GMA8" s="5"/>
      <c r="GMB8" s="5"/>
      <c r="GMC8" s="5"/>
      <c r="GMD8" s="5"/>
      <c r="GME8" s="5"/>
      <c r="GMF8" s="5"/>
      <c r="GMG8" s="5"/>
      <c r="GMH8" s="5"/>
      <c r="GMI8" s="5"/>
      <c r="GMJ8" s="5"/>
      <c r="GMK8" s="5"/>
      <c r="GML8" s="5"/>
      <c r="GMM8" s="5"/>
      <c r="GMN8" s="5"/>
      <c r="GMO8" s="5"/>
      <c r="GMP8" s="5"/>
      <c r="GMQ8" s="5"/>
      <c r="GMR8" s="5"/>
      <c r="GMS8" s="5"/>
      <c r="GMT8" s="5"/>
      <c r="GMU8" s="5"/>
      <c r="GMV8" s="5"/>
      <c r="GMW8" s="5"/>
      <c r="GMX8" s="5"/>
      <c r="GMY8" s="5"/>
      <c r="GMZ8" s="5"/>
      <c r="GNA8" s="5"/>
      <c r="GNB8" s="5"/>
      <c r="GNC8" s="5"/>
      <c r="GND8" s="5"/>
      <c r="GNE8" s="5"/>
      <c r="GNF8" s="5"/>
      <c r="GNG8" s="5"/>
      <c r="GNH8" s="5"/>
      <c r="GNI8" s="5"/>
      <c r="GNJ8" s="5"/>
      <c r="GNK8" s="5"/>
      <c r="GNL8" s="5"/>
      <c r="GNM8" s="5"/>
      <c r="GNN8" s="5"/>
      <c r="GNO8" s="5"/>
      <c r="GNP8" s="5"/>
      <c r="GNQ8" s="5"/>
      <c r="GNR8" s="5"/>
      <c r="GNS8" s="5"/>
      <c r="GNT8" s="5"/>
      <c r="GNU8" s="5"/>
      <c r="GNV8" s="5"/>
      <c r="GNW8" s="5"/>
      <c r="GNX8" s="5"/>
      <c r="GNY8" s="5"/>
      <c r="GNZ8" s="5"/>
      <c r="GOA8" s="5"/>
      <c r="GOB8" s="5"/>
      <c r="GOC8" s="5"/>
      <c r="GOD8" s="5"/>
      <c r="GOE8" s="5"/>
      <c r="GOF8" s="5"/>
      <c r="GOG8" s="5"/>
      <c r="GOH8" s="5"/>
      <c r="GOI8" s="5"/>
      <c r="GOJ8" s="5"/>
      <c r="GOK8" s="5"/>
      <c r="GOL8" s="5"/>
      <c r="GOM8" s="5"/>
      <c r="GON8" s="5"/>
      <c r="GOO8" s="5"/>
      <c r="GOP8" s="5"/>
      <c r="GOQ8" s="5"/>
      <c r="GOR8" s="5"/>
      <c r="GOS8" s="5"/>
      <c r="GOT8" s="5"/>
      <c r="GOU8" s="5"/>
      <c r="GOV8" s="5"/>
      <c r="GOW8" s="5"/>
      <c r="GOX8" s="5"/>
      <c r="GOY8" s="5"/>
      <c r="GOZ8" s="5"/>
      <c r="GPA8" s="5"/>
      <c r="GPB8" s="5"/>
      <c r="GPC8" s="5"/>
      <c r="GPD8" s="5"/>
      <c r="GPE8" s="5"/>
      <c r="GPF8" s="5"/>
      <c r="GPG8" s="5"/>
      <c r="GPH8" s="5"/>
      <c r="GPI8" s="5"/>
      <c r="GPJ8" s="5"/>
      <c r="GPK8" s="5"/>
      <c r="GPL8" s="5"/>
      <c r="GPM8" s="5"/>
      <c r="GPN8" s="5"/>
      <c r="GPO8" s="5"/>
      <c r="GPP8" s="5"/>
      <c r="GPQ8" s="5"/>
      <c r="GPR8" s="5"/>
      <c r="GPS8" s="5"/>
      <c r="GPT8" s="5"/>
      <c r="GPU8" s="5"/>
      <c r="GPV8" s="5"/>
      <c r="GPW8" s="5"/>
      <c r="GPX8" s="5"/>
      <c r="GPY8" s="5"/>
      <c r="GPZ8" s="5"/>
      <c r="GQA8" s="5"/>
      <c r="GQB8" s="5"/>
      <c r="GQC8" s="5"/>
      <c r="GQD8" s="5"/>
      <c r="GQE8" s="5"/>
      <c r="GQF8" s="5"/>
      <c r="GQG8" s="5"/>
      <c r="GQH8" s="5"/>
      <c r="GQI8" s="5"/>
      <c r="GQJ8" s="5"/>
      <c r="GQK8" s="5"/>
      <c r="GQL8" s="5"/>
      <c r="GQM8" s="5"/>
      <c r="GQN8" s="5"/>
      <c r="GQO8" s="5"/>
      <c r="GQP8" s="5"/>
      <c r="GQQ8" s="5"/>
      <c r="GQR8" s="5"/>
      <c r="GQS8" s="5"/>
      <c r="GQT8" s="5"/>
      <c r="GQU8" s="5"/>
      <c r="GQV8" s="5"/>
      <c r="GQW8" s="5"/>
      <c r="GQX8" s="5"/>
      <c r="GQY8" s="5"/>
      <c r="GQZ8" s="5"/>
      <c r="GRA8" s="5"/>
      <c r="GRB8" s="5"/>
      <c r="GRC8" s="5"/>
      <c r="GRD8" s="5"/>
      <c r="GRE8" s="5"/>
      <c r="GRF8" s="5"/>
      <c r="GRG8" s="5"/>
      <c r="GRH8" s="5"/>
      <c r="GRI8" s="5"/>
      <c r="GRJ8" s="5"/>
      <c r="GRK8" s="5"/>
      <c r="GRL8" s="5"/>
      <c r="GRM8" s="5"/>
      <c r="GRN8" s="5"/>
      <c r="GRO8" s="5"/>
      <c r="GRP8" s="5"/>
      <c r="GRQ8" s="5"/>
      <c r="GRR8" s="5"/>
      <c r="GRS8" s="5"/>
      <c r="GRT8" s="5"/>
      <c r="GRU8" s="5"/>
      <c r="GRV8" s="5"/>
      <c r="GRW8" s="5"/>
      <c r="GRX8" s="5"/>
      <c r="GRY8" s="5"/>
      <c r="GRZ8" s="5"/>
      <c r="GSA8" s="5"/>
      <c r="GSB8" s="5"/>
      <c r="GSC8" s="5"/>
      <c r="GSD8" s="5"/>
      <c r="GSE8" s="5"/>
      <c r="GSF8" s="5"/>
      <c r="GSG8" s="5"/>
      <c r="GSH8" s="5"/>
      <c r="GSI8" s="5"/>
      <c r="GSJ8" s="5"/>
      <c r="GSK8" s="5"/>
      <c r="GSL8" s="5"/>
      <c r="GSM8" s="5"/>
      <c r="GSN8" s="5"/>
      <c r="GSO8" s="5"/>
      <c r="GSP8" s="5"/>
      <c r="GSQ8" s="5"/>
      <c r="GSR8" s="5"/>
      <c r="GSS8" s="5"/>
      <c r="GST8" s="5"/>
      <c r="GSU8" s="5"/>
      <c r="GSV8" s="5"/>
      <c r="GSW8" s="5"/>
      <c r="GSX8" s="5"/>
      <c r="GSY8" s="5"/>
      <c r="GSZ8" s="5"/>
      <c r="GTA8" s="5"/>
      <c r="GTB8" s="5"/>
      <c r="GTC8" s="5"/>
      <c r="GTD8" s="5"/>
      <c r="GTE8" s="5"/>
      <c r="GTF8" s="5"/>
      <c r="GTG8" s="5"/>
      <c r="GTH8" s="5"/>
      <c r="GTI8" s="5"/>
      <c r="GTJ8" s="5"/>
      <c r="GTK8" s="5"/>
      <c r="GTL8" s="5"/>
      <c r="GTM8" s="5"/>
      <c r="GTN8" s="5"/>
      <c r="GTO8" s="5"/>
      <c r="GTP8" s="5"/>
      <c r="GTQ8" s="5"/>
      <c r="GTR8" s="5"/>
      <c r="GTS8" s="5"/>
      <c r="GTT8" s="5"/>
      <c r="GTU8" s="5"/>
      <c r="GTV8" s="5"/>
      <c r="GTW8" s="5"/>
      <c r="GTX8" s="5"/>
      <c r="GTY8" s="5"/>
      <c r="GTZ8" s="5"/>
      <c r="GUA8" s="5"/>
      <c r="GUB8" s="5"/>
      <c r="GUC8" s="5"/>
      <c r="GUD8" s="5"/>
      <c r="GUE8" s="5"/>
      <c r="GUF8" s="5"/>
      <c r="GUG8" s="5"/>
      <c r="GUH8" s="5"/>
      <c r="GUI8" s="5"/>
      <c r="GUJ8" s="5"/>
      <c r="GUK8" s="5"/>
      <c r="GUL8" s="5"/>
      <c r="GUM8" s="5"/>
      <c r="GUN8" s="5"/>
      <c r="GUO8" s="5"/>
      <c r="GUP8" s="5"/>
      <c r="GUQ8" s="5"/>
      <c r="GUR8" s="5"/>
      <c r="GUS8" s="5"/>
      <c r="GUT8" s="5"/>
      <c r="GUU8" s="5"/>
      <c r="GUV8" s="5"/>
      <c r="GUW8" s="5"/>
      <c r="GUX8" s="5"/>
      <c r="GUY8" s="5"/>
      <c r="GUZ8" s="5"/>
      <c r="GVA8" s="5"/>
      <c r="GVB8" s="5"/>
      <c r="GVC8" s="5"/>
      <c r="GVD8" s="5"/>
      <c r="GVE8" s="5"/>
      <c r="GVF8" s="5"/>
      <c r="GVG8" s="5"/>
      <c r="GVH8" s="5"/>
      <c r="GVI8" s="5"/>
      <c r="GVJ8" s="5"/>
      <c r="GVK8" s="5"/>
      <c r="GVL8" s="5"/>
      <c r="GVM8" s="5"/>
      <c r="GVN8" s="5"/>
      <c r="GVO8" s="5"/>
      <c r="GVP8" s="5"/>
      <c r="GVQ8" s="5"/>
      <c r="GVR8" s="5"/>
      <c r="GVS8" s="5"/>
      <c r="GVT8" s="5"/>
      <c r="GVU8" s="5"/>
      <c r="GVV8" s="5"/>
      <c r="GVW8" s="5"/>
      <c r="GVX8" s="5"/>
      <c r="GVY8" s="5"/>
      <c r="GVZ8" s="5"/>
      <c r="GWA8" s="5"/>
      <c r="GWB8" s="5"/>
      <c r="GWC8" s="5"/>
      <c r="GWD8" s="5"/>
      <c r="GWE8" s="5"/>
      <c r="GWF8" s="5"/>
      <c r="GWG8" s="5"/>
      <c r="GWH8" s="5"/>
      <c r="GWI8" s="5"/>
      <c r="GWJ8" s="5"/>
      <c r="GWK8" s="5"/>
      <c r="GWL8" s="5"/>
      <c r="GWM8" s="5"/>
      <c r="GWN8" s="5"/>
      <c r="GWO8" s="5"/>
      <c r="GWP8" s="5"/>
      <c r="GWQ8" s="5"/>
      <c r="GWR8" s="5"/>
      <c r="GWS8" s="5"/>
      <c r="GWT8" s="5"/>
      <c r="GWU8" s="5"/>
      <c r="GWV8" s="5"/>
      <c r="GWW8" s="5"/>
      <c r="GWX8" s="5"/>
      <c r="GWY8" s="5"/>
      <c r="GWZ8" s="5"/>
      <c r="GXA8" s="5"/>
      <c r="GXB8" s="5"/>
      <c r="GXC8" s="5"/>
      <c r="GXD8" s="5"/>
      <c r="GXE8" s="5"/>
      <c r="GXF8" s="5"/>
      <c r="GXG8" s="5"/>
      <c r="GXH8" s="5"/>
      <c r="GXI8" s="5"/>
      <c r="GXJ8" s="5"/>
      <c r="GXK8" s="5"/>
      <c r="GXL8" s="5"/>
      <c r="GXM8" s="5"/>
      <c r="GXN8" s="5"/>
      <c r="GXO8" s="5"/>
      <c r="GXP8" s="5"/>
      <c r="GXQ8" s="5"/>
      <c r="GXR8" s="5"/>
      <c r="GXS8" s="5"/>
      <c r="GXT8" s="5"/>
      <c r="GXU8" s="5"/>
      <c r="GXV8" s="5"/>
      <c r="GXW8" s="5"/>
      <c r="GXX8" s="5"/>
      <c r="GXY8" s="5"/>
      <c r="GXZ8" s="5"/>
      <c r="GYA8" s="5"/>
      <c r="GYB8" s="5"/>
      <c r="GYC8" s="5"/>
      <c r="GYD8" s="5"/>
      <c r="GYE8" s="5"/>
      <c r="GYF8" s="5"/>
      <c r="GYG8" s="5"/>
      <c r="GYH8" s="5"/>
      <c r="GYI8" s="5"/>
      <c r="GYJ8" s="5"/>
      <c r="GYK8" s="5"/>
      <c r="GYL8" s="5"/>
      <c r="GYM8" s="5"/>
      <c r="GYN8" s="5"/>
      <c r="GYO8" s="5"/>
      <c r="GYP8" s="5"/>
      <c r="GYQ8" s="5"/>
      <c r="GYR8" s="5"/>
      <c r="GYS8" s="5"/>
      <c r="GYT8" s="5"/>
      <c r="GYU8" s="5"/>
      <c r="GYV8" s="5"/>
      <c r="GYW8" s="5"/>
      <c r="GYX8" s="5"/>
      <c r="GYY8" s="5"/>
      <c r="GYZ8" s="5"/>
      <c r="GZA8" s="5"/>
      <c r="GZB8" s="5"/>
      <c r="GZC8" s="5"/>
      <c r="GZD8" s="5"/>
      <c r="GZE8" s="5"/>
      <c r="GZF8" s="5"/>
      <c r="GZG8" s="5"/>
      <c r="GZH8" s="5"/>
      <c r="GZI8" s="5"/>
      <c r="GZJ8" s="5"/>
      <c r="GZK8" s="5"/>
      <c r="GZL8" s="5"/>
      <c r="GZM8" s="5"/>
      <c r="GZN8" s="5"/>
      <c r="GZO8" s="5"/>
      <c r="GZP8" s="5"/>
      <c r="GZQ8" s="5"/>
      <c r="GZR8" s="5"/>
      <c r="GZS8" s="5"/>
      <c r="GZT8" s="5"/>
      <c r="GZU8" s="5"/>
      <c r="GZV8" s="5"/>
      <c r="GZW8" s="5"/>
      <c r="GZX8" s="5"/>
      <c r="GZY8" s="5"/>
      <c r="GZZ8" s="5"/>
      <c r="HAA8" s="5"/>
      <c r="HAB8" s="5"/>
      <c r="HAC8" s="5"/>
      <c r="HAD8" s="5"/>
      <c r="HAE8" s="5"/>
      <c r="HAF8" s="5"/>
      <c r="HAG8" s="5"/>
      <c r="HAH8" s="5"/>
      <c r="HAI8" s="5"/>
      <c r="HAJ8" s="5"/>
      <c r="HAK8" s="5"/>
      <c r="HAL8" s="5"/>
      <c r="HAM8" s="5"/>
      <c r="HAN8" s="5"/>
      <c r="HAO8" s="5"/>
      <c r="HAP8" s="5"/>
      <c r="HAQ8" s="5"/>
      <c r="HAR8" s="5"/>
      <c r="HAS8" s="5"/>
      <c r="HAT8" s="5"/>
      <c r="HAU8" s="5"/>
      <c r="HAV8" s="5"/>
      <c r="HAW8" s="5"/>
      <c r="HAX8" s="5"/>
      <c r="HAY8" s="5"/>
      <c r="HAZ8" s="5"/>
      <c r="HBA8" s="5"/>
      <c r="HBB8" s="5"/>
      <c r="HBC8" s="5"/>
      <c r="HBD8" s="5"/>
      <c r="HBE8" s="5"/>
      <c r="HBF8" s="5"/>
      <c r="HBG8" s="5"/>
      <c r="HBH8" s="5"/>
      <c r="HBI8" s="5"/>
      <c r="HBJ8" s="5"/>
      <c r="HBK8" s="5"/>
      <c r="HBL8" s="5"/>
      <c r="HBM8" s="5"/>
      <c r="HBN8" s="5"/>
      <c r="HBO8" s="5"/>
      <c r="HBP8" s="5"/>
      <c r="HBQ8" s="5"/>
      <c r="HBR8" s="5"/>
      <c r="HBS8" s="5"/>
      <c r="HBT8" s="5"/>
      <c r="HBU8" s="5"/>
      <c r="HBV8" s="5"/>
      <c r="HBW8" s="5"/>
      <c r="HBX8" s="5"/>
      <c r="HBY8" s="5"/>
      <c r="HBZ8" s="5"/>
      <c r="HCA8" s="5"/>
      <c r="HCB8" s="5"/>
      <c r="HCC8" s="5"/>
      <c r="HCD8" s="5"/>
      <c r="HCE8" s="5"/>
      <c r="HCF8" s="5"/>
      <c r="HCG8" s="5"/>
      <c r="HCH8" s="5"/>
      <c r="HCI8" s="5"/>
      <c r="HCJ8" s="5"/>
      <c r="HCK8" s="5"/>
      <c r="HCL8" s="5"/>
      <c r="HCM8" s="5"/>
      <c r="HCN8" s="5"/>
      <c r="HCO8" s="5"/>
      <c r="HCP8" s="5"/>
      <c r="HCQ8" s="5"/>
      <c r="HCR8" s="5"/>
      <c r="HCS8" s="5"/>
      <c r="HCT8" s="5"/>
      <c r="HCU8" s="5"/>
      <c r="HCV8" s="5"/>
      <c r="HCW8" s="5"/>
      <c r="HCX8" s="5"/>
      <c r="HCY8" s="5"/>
      <c r="HCZ8" s="5"/>
      <c r="HDA8" s="5"/>
      <c r="HDB8" s="5"/>
      <c r="HDC8" s="5"/>
      <c r="HDD8" s="5"/>
      <c r="HDE8" s="5"/>
      <c r="HDF8" s="5"/>
      <c r="HDG8" s="5"/>
      <c r="HDH8" s="5"/>
      <c r="HDI8" s="5"/>
      <c r="HDJ8" s="5"/>
      <c r="HDK8" s="5"/>
      <c r="HDL8" s="5"/>
      <c r="HDM8" s="5"/>
      <c r="HDN8" s="5"/>
      <c r="HDO8" s="5"/>
      <c r="HDP8" s="5"/>
      <c r="HDQ8" s="5"/>
      <c r="HDR8" s="5"/>
      <c r="HDS8" s="5"/>
      <c r="HDT8" s="5"/>
      <c r="HDU8" s="5"/>
      <c r="HDV8" s="5"/>
      <c r="HDW8" s="5"/>
      <c r="HDX8" s="5"/>
      <c r="HDY8" s="5"/>
      <c r="HDZ8" s="5"/>
      <c r="HEA8" s="5"/>
      <c r="HEB8" s="5"/>
      <c r="HEC8" s="5"/>
      <c r="HED8" s="5"/>
      <c r="HEE8" s="5"/>
      <c r="HEF8" s="5"/>
      <c r="HEG8" s="5"/>
      <c r="HEH8" s="5"/>
      <c r="HEI8" s="5"/>
      <c r="HEJ8" s="5"/>
      <c r="HEK8" s="5"/>
      <c r="HEL8" s="5"/>
      <c r="HEM8" s="5"/>
      <c r="HEN8" s="5"/>
      <c r="HEO8" s="5"/>
      <c r="HEP8" s="5"/>
      <c r="HEQ8" s="5"/>
      <c r="HER8" s="5"/>
      <c r="HES8" s="5"/>
      <c r="HET8" s="5"/>
      <c r="HEU8" s="5"/>
      <c r="HEV8" s="5"/>
      <c r="HEW8" s="5"/>
      <c r="HEX8" s="5"/>
      <c r="HEY8" s="5"/>
      <c r="HEZ8" s="5"/>
      <c r="HFA8" s="5"/>
      <c r="HFB8" s="5"/>
      <c r="HFC8" s="5"/>
      <c r="HFD8" s="5"/>
      <c r="HFE8" s="5"/>
      <c r="HFF8" s="5"/>
      <c r="HFG8" s="5"/>
      <c r="HFH8" s="5"/>
      <c r="HFI8" s="5"/>
      <c r="HFJ8" s="5"/>
      <c r="HFK8" s="5"/>
      <c r="HFL8" s="5"/>
      <c r="HFM8" s="5"/>
      <c r="HFN8" s="5"/>
      <c r="HFO8" s="5"/>
      <c r="HFP8" s="5"/>
      <c r="HFQ8" s="5"/>
      <c r="HFR8" s="5"/>
      <c r="HFS8" s="5"/>
      <c r="HFT8" s="5"/>
      <c r="HFU8" s="5"/>
      <c r="HFV8" s="5"/>
      <c r="HFW8" s="5"/>
      <c r="HFX8" s="5"/>
      <c r="HFY8" s="5"/>
      <c r="HFZ8" s="5"/>
      <c r="HGA8" s="5"/>
      <c r="HGB8" s="5"/>
      <c r="HGC8" s="5"/>
      <c r="HGD8" s="5"/>
      <c r="HGE8" s="5"/>
      <c r="HGF8" s="5"/>
      <c r="HGG8" s="5"/>
      <c r="HGH8" s="5"/>
      <c r="HGI8" s="5"/>
      <c r="HGJ8" s="5"/>
      <c r="HGK8" s="5"/>
      <c r="HGL8" s="5"/>
      <c r="HGM8" s="5"/>
      <c r="HGN8" s="5"/>
      <c r="HGO8" s="5"/>
      <c r="HGP8" s="5"/>
      <c r="HGQ8" s="5"/>
      <c r="HGR8" s="5"/>
      <c r="HGS8" s="5"/>
      <c r="HGT8" s="5"/>
      <c r="HGU8" s="5"/>
      <c r="HGV8" s="5"/>
      <c r="HGW8" s="5"/>
      <c r="HGX8" s="5"/>
      <c r="HGY8" s="5"/>
      <c r="HGZ8" s="5"/>
      <c r="HHA8" s="5"/>
      <c r="HHB8" s="5"/>
      <c r="HHC8" s="5"/>
      <c r="HHD8" s="5"/>
      <c r="HHE8" s="5"/>
      <c r="HHF8" s="5"/>
      <c r="HHG8" s="5"/>
      <c r="HHH8" s="5"/>
      <c r="HHI8" s="5"/>
      <c r="HHJ8" s="5"/>
      <c r="HHK8" s="5"/>
      <c r="HHL8" s="5"/>
      <c r="HHM8" s="5"/>
      <c r="HHN8" s="5"/>
      <c r="HHO8" s="5"/>
      <c r="HHP8" s="5"/>
      <c r="HHQ8" s="5"/>
      <c r="HHR8" s="5"/>
      <c r="HHS8" s="5"/>
      <c r="HHT8" s="5"/>
      <c r="HHU8" s="5"/>
      <c r="HHV8" s="5"/>
      <c r="HHW8" s="5"/>
      <c r="HHX8" s="5"/>
      <c r="HHY8" s="5"/>
      <c r="HHZ8" s="5"/>
      <c r="HIA8" s="5"/>
      <c r="HIB8" s="5"/>
      <c r="HIC8" s="5"/>
      <c r="HID8" s="5"/>
      <c r="HIE8" s="5"/>
      <c r="HIF8" s="5"/>
      <c r="HIG8" s="5"/>
      <c r="HIH8" s="5"/>
      <c r="HII8" s="5"/>
      <c r="HIJ8" s="5"/>
      <c r="HIK8" s="5"/>
      <c r="HIL8" s="5"/>
      <c r="HIM8" s="5"/>
      <c r="HIN8" s="5"/>
      <c r="HIO8" s="5"/>
      <c r="HIP8" s="5"/>
      <c r="HIQ8" s="5"/>
      <c r="HIR8" s="5"/>
      <c r="HIS8" s="5"/>
      <c r="HIT8" s="5"/>
      <c r="HIU8" s="5"/>
      <c r="HIV8" s="5"/>
      <c r="HIW8" s="5"/>
      <c r="HIX8" s="5"/>
      <c r="HIY8" s="5"/>
      <c r="HIZ8" s="5"/>
      <c r="HJA8" s="5"/>
      <c r="HJB8" s="5"/>
      <c r="HJC8" s="5"/>
      <c r="HJD8" s="5"/>
      <c r="HJE8" s="5"/>
      <c r="HJF8" s="5"/>
      <c r="HJG8" s="5"/>
      <c r="HJH8" s="5"/>
      <c r="HJI8" s="5"/>
      <c r="HJJ8" s="5"/>
      <c r="HJK8" s="5"/>
      <c r="HJL8" s="5"/>
      <c r="HJM8" s="5"/>
      <c r="HJN8" s="5"/>
      <c r="HJO8" s="5"/>
      <c r="HJP8" s="5"/>
      <c r="HJQ8" s="5"/>
      <c r="HJR8" s="5"/>
      <c r="HJS8" s="5"/>
      <c r="HJT8" s="5"/>
      <c r="HJU8" s="5"/>
      <c r="HJV8" s="5"/>
      <c r="HJW8" s="5"/>
      <c r="HJX8" s="5"/>
      <c r="HJY8" s="5"/>
      <c r="HJZ8" s="5"/>
      <c r="HKA8" s="5"/>
      <c r="HKB8" s="5"/>
      <c r="HKC8" s="5"/>
      <c r="HKD8" s="5"/>
      <c r="HKE8" s="5"/>
      <c r="HKF8" s="5"/>
      <c r="HKG8" s="5"/>
      <c r="HKH8" s="5"/>
      <c r="HKI8" s="5"/>
      <c r="HKJ8" s="5"/>
      <c r="HKK8" s="5"/>
      <c r="HKL8" s="5"/>
      <c r="HKM8" s="5"/>
      <c r="HKN8" s="5"/>
      <c r="HKO8" s="5"/>
      <c r="HKP8" s="5"/>
      <c r="HKQ8" s="5"/>
      <c r="HKR8" s="5"/>
      <c r="HKS8" s="5"/>
      <c r="HKT8" s="5"/>
      <c r="HKU8" s="5"/>
      <c r="HKV8" s="5"/>
      <c r="HKW8" s="5"/>
      <c r="HKX8" s="5"/>
      <c r="HKY8" s="5"/>
      <c r="HKZ8" s="5"/>
      <c r="HLA8" s="5"/>
      <c r="HLB8" s="5"/>
      <c r="HLC8" s="5"/>
      <c r="HLD8" s="5"/>
      <c r="HLE8" s="5"/>
      <c r="HLF8" s="5"/>
      <c r="HLG8" s="5"/>
      <c r="HLH8" s="5"/>
      <c r="HLI8" s="5"/>
      <c r="HLJ8" s="5"/>
      <c r="HLK8" s="5"/>
      <c r="HLL8" s="5"/>
      <c r="HLM8" s="5"/>
      <c r="HLN8" s="5"/>
      <c r="HLO8" s="5"/>
      <c r="HLP8" s="5"/>
      <c r="HLQ8" s="5"/>
      <c r="HLR8" s="5"/>
      <c r="HLS8" s="5"/>
      <c r="HLT8" s="5"/>
      <c r="HLU8" s="5"/>
      <c r="HLV8" s="5"/>
      <c r="HLW8" s="5"/>
      <c r="HLX8" s="5"/>
      <c r="HLY8" s="5"/>
      <c r="HLZ8" s="5"/>
      <c r="HMA8" s="5"/>
      <c r="HMB8" s="5"/>
      <c r="HMC8" s="5"/>
      <c r="HMD8" s="5"/>
      <c r="HME8" s="5"/>
      <c r="HMF8" s="5"/>
      <c r="HMG8" s="5"/>
      <c r="HMH8" s="5"/>
      <c r="HMI8" s="5"/>
      <c r="HMJ8" s="5"/>
      <c r="HMK8" s="5"/>
      <c r="HML8" s="5"/>
      <c r="HMM8" s="5"/>
      <c r="HMN8" s="5"/>
      <c r="HMO8" s="5"/>
      <c r="HMP8" s="5"/>
      <c r="HMQ8" s="5"/>
      <c r="HMR8" s="5"/>
      <c r="HMS8" s="5"/>
      <c r="HMT8" s="5"/>
      <c r="HMU8" s="5"/>
      <c r="HMV8" s="5"/>
      <c r="HMW8" s="5"/>
      <c r="HMX8" s="5"/>
      <c r="HMY8" s="5"/>
      <c r="HMZ8" s="5"/>
      <c r="HNA8" s="5"/>
      <c r="HNB8" s="5"/>
      <c r="HNC8" s="5"/>
      <c r="HND8" s="5"/>
      <c r="HNE8" s="5"/>
      <c r="HNF8" s="5"/>
      <c r="HNG8" s="5"/>
      <c r="HNH8" s="5"/>
      <c r="HNI8" s="5"/>
      <c r="HNJ8" s="5"/>
      <c r="HNK8" s="5"/>
      <c r="HNL8" s="5"/>
      <c r="HNM8" s="5"/>
      <c r="HNN8" s="5"/>
      <c r="HNO8" s="5"/>
      <c r="HNP8" s="5"/>
      <c r="HNQ8" s="5"/>
      <c r="HNR8" s="5"/>
      <c r="HNS8" s="5"/>
      <c r="HNT8" s="5"/>
      <c r="HNU8" s="5"/>
      <c r="HNV8" s="5"/>
      <c r="HNW8" s="5"/>
      <c r="HNX8" s="5"/>
      <c r="HNY8" s="5"/>
      <c r="HNZ8" s="5"/>
      <c r="HOA8" s="5"/>
      <c r="HOB8" s="5"/>
      <c r="HOC8" s="5"/>
      <c r="HOD8" s="5"/>
      <c r="HOE8" s="5"/>
      <c r="HOF8" s="5"/>
      <c r="HOG8" s="5"/>
      <c r="HOH8" s="5"/>
      <c r="HOI8" s="5"/>
      <c r="HOJ8" s="5"/>
      <c r="HOK8" s="5"/>
      <c r="HOL8" s="5"/>
      <c r="HOM8" s="5"/>
      <c r="HON8" s="5"/>
      <c r="HOO8" s="5"/>
      <c r="HOP8" s="5"/>
      <c r="HOQ8" s="5"/>
      <c r="HOR8" s="5"/>
      <c r="HOS8" s="5"/>
      <c r="HOT8" s="5"/>
      <c r="HOU8" s="5"/>
      <c r="HOV8" s="5"/>
      <c r="HOW8" s="5"/>
      <c r="HOX8" s="5"/>
      <c r="HOY8" s="5"/>
      <c r="HOZ8" s="5"/>
      <c r="HPA8" s="5"/>
      <c r="HPB8" s="5"/>
      <c r="HPC8" s="5"/>
      <c r="HPD8" s="5"/>
      <c r="HPE8" s="5"/>
      <c r="HPF8" s="5"/>
      <c r="HPG8" s="5"/>
      <c r="HPH8" s="5"/>
      <c r="HPI8" s="5"/>
      <c r="HPJ8" s="5"/>
      <c r="HPK8" s="5"/>
      <c r="HPL8" s="5"/>
      <c r="HPM8" s="5"/>
      <c r="HPN8" s="5"/>
      <c r="HPO8" s="5"/>
      <c r="HPP8" s="5"/>
      <c r="HPQ8" s="5"/>
      <c r="HPR8" s="5"/>
      <c r="HPS8" s="5"/>
      <c r="HPT8" s="5"/>
      <c r="HPU8" s="5"/>
      <c r="HPV8" s="5"/>
      <c r="HPW8" s="5"/>
      <c r="HPX8" s="5"/>
      <c r="HPY8" s="5"/>
      <c r="HPZ8" s="5"/>
      <c r="HQA8" s="5"/>
      <c r="HQB8" s="5"/>
      <c r="HQC8" s="5"/>
      <c r="HQD8" s="5"/>
      <c r="HQE8" s="5"/>
      <c r="HQF8" s="5"/>
      <c r="HQG8" s="5"/>
      <c r="HQH8" s="5"/>
      <c r="HQI8" s="5"/>
      <c r="HQJ8" s="5"/>
      <c r="HQK8" s="5"/>
      <c r="HQL8" s="5"/>
      <c r="HQM8" s="5"/>
      <c r="HQN8" s="5"/>
      <c r="HQO8" s="5"/>
      <c r="HQP8" s="5"/>
      <c r="HQQ8" s="5"/>
      <c r="HQR8" s="5"/>
      <c r="HQS8" s="5"/>
      <c r="HQT8" s="5"/>
      <c r="HQU8" s="5"/>
      <c r="HQV8" s="5"/>
      <c r="HQW8" s="5"/>
      <c r="HQX8" s="5"/>
      <c r="HQY8" s="5"/>
      <c r="HQZ8" s="5"/>
      <c r="HRA8" s="5"/>
      <c r="HRB8" s="5"/>
      <c r="HRC8" s="5"/>
      <c r="HRD8" s="5"/>
      <c r="HRE8" s="5"/>
      <c r="HRF8" s="5"/>
      <c r="HRG8" s="5"/>
      <c r="HRH8" s="5"/>
      <c r="HRI8" s="5"/>
      <c r="HRJ8" s="5"/>
      <c r="HRK8" s="5"/>
      <c r="HRL8" s="5"/>
      <c r="HRM8" s="5"/>
      <c r="HRN8" s="5"/>
      <c r="HRO8" s="5"/>
      <c r="HRP8" s="5"/>
      <c r="HRQ8" s="5"/>
      <c r="HRR8" s="5"/>
      <c r="HRS8" s="5"/>
      <c r="HRT8" s="5"/>
      <c r="HRU8" s="5"/>
      <c r="HRV8" s="5"/>
      <c r="HRW8" s="5"/>
      <c r="HRX8" s="5"/>
      <c r="HRY8" s="5"/>
      <c r="HRZ8" s="5"/>
      <c r="HSA8" s="5"/>
      <c r="HSB8" s="5"/>
      <c r="HSC8" s="5"/>
      <c r="HSD8" s="5"/>
      <c r="HSE8" s="5"/>
      <c r="HSF8" s="5"/>
      <c r="HSG8" s="5"/>
      <c r="HSH8" s="5"/>
      <c r="HSI8" s="5"/>
      <c r="HSJ8" s="5"/>
      <c r="HSK8" s="5"/>
      <c r="HSL8" s="5"/>
      <c r="HSM8" s="5"/>
      <c r="HSN8" s="5"/>
      <c r="HSO8" s="5"/>
      <c r="HSP8" s="5"/>
      <c r="HSQ8" s="5"/>
      <c r="HSR8" s="5"/>
      <c r="HSS8" s="5"/>
      <c r="HST8" s="5"/>
      <c r="HSU8" s="5"/>
      <c r="HSV8" s="5"/>
      <c r="HSW8" s="5"/>
      <c r="HSX8" s="5"/>
      <c r="HSY8" s="5"/>
      <c r="HSZ8" s="5"/>
      <c r="HTA8" s="5"/>
      <c r="HTB8" s="5"/>
      <c r="HTC8" s="5"/>
      <c r="HTD8" s="5"/>
      <c r="HTE8" s="5"/>
      <c r="HTF8" s="5"/>
      <c r="HTG8" s="5"/>
      <c r="HTH8" s="5"/>
      <c r="HTI8" s="5"/>
      <c r="HTJ8" s="5"/>
      <c r="HTK8" s="5"/>
      <c r="HTL8" s="5"/>
      <c r="HTM8" s="5"/>
      <c r="HTN8" s="5"/>
      <c r="HTO8" s="5"/>
      <c r="HTP8" s="5"/>
      <c r="HTQ8" s="5"/>
      <c r="HTR8" s="5"/>
      <c r="HTS8" s="5"/>
      <c r="HTT8" s="5"/>
      <c r="HTU8" s="5"/>
      <c r="HTV8" s="5"/>
      <c r="HTW8" s="5"/>
      <c r="HTX8" s="5"/>
      <c r="HTY8" s="5"/>
      <c r="HTZ8" s="5"/>
      <c r="HUA8" s="5"/>
      <c r="HUB8" s="5"/>
      <c r="HUC8" s="5"/>
      <c r="HUD8" s="5"/>
      <c r="HUE8" s="5"/>
      <c r="HUF8" s="5"/>
      <c r="HUG8" s="5"/>
      <c r="HUH8" s="5"/>
      <c r="HUI8" s="5"/>
      <c r="HUJ8" s="5"/>
      <c r="HUK8" s="5"/>
      <c r="HUL8" s="5"/>
      <c r="HUM8" s="5"/>
      <c r="HUN8" s="5"/>
      <c r="HUO8" s="5"/>
      <c r="HUP8" s="5"/>
      <c r="HUQ8" s="5"/>
      <c r="HUR8" s="5"/>
      <c r="HUS8" s="5"/>
      <c r="HUT8" s="5"/>
      <c r="HUU8" s="5"/>
      <c r="HUV8" s="5"/>
      <c r="HUW8" s="5"/>
      <c r="HUX8" s="5"/>
      <c r="HUY8" s="5"/>
      <c r="HUZ8" s="5"/>
      <c r="HVA8" s="5"/>
      <c r="HVB8" s="5"/>
      <c r="HVC8" s="5"/>
      <c r="HVD8" s="5"/>
      <c r="HVE8" s="5"/>
      <c r="HVF8" s="5"/>
      <c r="HVG8" s="5"/>
      <c r="HVH8" s="5"/>
      <c r="HVI8" s="5"/>
      <c r="HVJ8" s="5"/>
      <c r="HVK8" s="5"/>
      <c r="HVL8" s="5"/>
      <c r="HVM8" s="5"/>
      <c r="HVN8" s="5"/>
      <c r="HVO8" s="5"/>
      <c r="HVP8" s="5"/>
      <c r="HVQ8" s="5"/>
      <c r="HVR8" s="5"/>
      <c r="HVS8" s="5"/>
      <c r="HVT8" s="5"/>
      <c r="HVU8" s="5"/>
      <c r="HVV8" s="5"/>
      <c r="HVW8" s="5"/>
      <c r="HVX8" s="5"/>
      <c r="HVY8" s="5"/>
      <c r="HVZ8" s="5"/>
      <c r="HWA8" s="5"/>
      <c r="HWB8" s="5"/>
      <c r="HWC8" s="5"/>
      <c r="HWD8" s="5"/>
      <c r="HWE8" s="5"/>
      <c r="HWF8" s="5"/>
      <c r="HWG8" s="5"/>
      <c r="HWH8" s="5"/>
      <c r="HWI8" s="5"/>
      <c r="HWJ8" s="5"/>
      <c r="HWK8" s="5"/>
      <c r="HWL8" s="5"/>
      <c r="HWM8" s="5"/>
      <c r="HWN8" s="5"/>
      <c r="HWO8" s="5"/>
      <c r="HWP8" s="5"/>
      <c r="HWQ8" s="5"/>
      <c r="HWR8" s="5"/>
      <c r="HWS8" s="5"/>
      <c r="HWT8" s="5"/>
      <c r="HWU8" s="5"/>
      <c r="HWV8" s="5"/>
      <c r="HWW8" s="5"/>
      <c r="HWX8" s="5"/>
      <c r="HWY8" s="5"/>
      <c r="HWZ8" s="5"/>
      <c r="HXA8" s="5"/>
      <c r="HXB8" s="5"/>
      <c r="HXC8" s="5"/>
      <c r="HXD8" s="5"/>
      <c r="HXE8" s="5"/>
      <c r="HXF8" s="5"/>
      <c r="HXG8" s="5"/>
      <c r="HXH8" s="5"/>
      <c r="HXI8" s="5"/>
      <c r="HXJ8" s="5"/>
      <c r="HXK8" s="5"/>
      <c r="HXL8" s="5"/>
      <c r="HXM8" s="5"/>
      <c r="HXN8" s="5"/>
      <c r="HXO8" s="5"/>
      <c r="HXP8" s="5"/>
      <c r="HXQ8" s="5"/>
      <c r="HXR8" s="5"/>
      <c r="HXS8" s="5"/>
      <c r="HXT8" s="5"/>
      <c r="HXU8" s="5"/>
      <c r="HXV8" s="5"/>
      <c r="HXW8" s="5"/>
      <c r="HXX8" s="5"/>
      <c r="HXY8" s="5"/>
      <c r="HXZ8" s="5"/>
      <c r="HYA8" s="5"/>
      <c r="HYB8" s="5"/>
      <c r="HYC8" s="5"/>
      <c r="HYD8" s="5"/>
      <c r="HYE8" s="5"/>
      <c r="HYF8" s="5"/>
      <c r="HYG8" s="5"/>
      <c r="HYH8" s="5"/>
      <c r="HYI8" s="5"/>
      <c r="HYJ8" s="5"/>
      <c r="HYK8" s="5"/>
      <c r="HYL8" s="5"/>
      <c r="HYM8" s="5"/>
      <c r="HYN8" s="5"/>
      <c r="HYO8" s="5"/>
      <c r="HYP8" s="5"/>
      <c r="HYQ8" s="5"/>
      <c r="HYR8" s="5"/>
      <c r="HYS8" s="5"/>
      <c r="HYT8" s="5"/>
      <c r="HYU8" s="5"/>
      <c r="HYV8" s="5"/>
      <c r="HYW8" s="5"/>
      <c r="HYX8" s="5"/>
      <c r="HYY8" s="5"/>
      <c r="HYZ8" s="5"/>
      <c r="HZA8" s="5"/>
      <c r="HZB8" s="5"/>
      <c r="HZC8" s="5"/>
      <c r="HZD8" s="5"/>
      <c r="HZE8" s="5"/>
      <c r="HZF8" s="5"/>
      <c r="HZG8" s="5"/>
      <c r="HZH8" s="5"/>
      <c r="HZI8" s="5"/>
      <c r="HZJ8" s="5"/>
      <c r="HZK8" s="5"/>
      <c r="HZL8" s="5"/>
      <c r="HZM8" s="5"/>
      <c r="HZN8" s="5"/>
      <c r="HZO8" s="5"/>
      <c r="HZP8" s="5"/>
      <c r="HZQ8" s="5"/>
      <c r="HZR8" s="5"/>
      <c r="HZS8" s="5"/>
      <c r="HZT8" s="5"/>
      <c r="HZU8" s="5"/>
      <c r="HZV8" s="5"/>
      <c r="HZW8" s="5"/>
      <c r="HZX8" s="5"/>
      <c r="HZY8" s="5"/>
      <c r="HZZ8" s="5"/>
      <c r="IAA8" s="5"/>
      <c r="IAB8" s="5"/>
      <c r="IAC8" s="5"/>
      <c r="IAD8" s="5"/>
      <c r="IAE8" s="5"/>
      <c r="IAF8" s="5"/>
      <c r="IAG8" s="5"/>
      <c r="IAH8" s="5"/>
      <c r="IAI8" s="5"/>
      <c r="IAJ8" s="5"/>
      <c r="IAK8" s="5"/>
      <c r="IAL8" s="5"/>
      <c r="IAM8" s="5"/>
      <c r="IAN8" s="5"/>
      <c r="IAO8" s="5"/>
      <c r="IAP8" s="5"/>
      <c r="IAQ8" s="5"/>
      <c r="IAR8" s="5"/>
      <c r="IAS8" s="5"/>
      <c r="IAT8" s="5"/>
      <c r="IAU8" s="5"/>
      <c r="IAV8" s="5"/>
      <c r="IAW8" s="5"/>
      <c r="IAX8" s="5"/>
      <c r="IAY8" s="5"/>
      <c r="IAZ8" s="5"/>
      <c r="IBA8" s="5"/>
      <c r="IBB8" s="5"/>
      <c r="IBC8" s="5"/>
      <c r="IBD8" s="5"/>
      <c r="IBE8" s="5"/>
      <c r="IBF8" s="5"/>
      <c r="IBG8" s="5"/>
      <c r="IBH8" s="5"/>
      <c r="IBI8" s="5"/>
      <c r="IBJ8" s="5"/>
      <c r="IBK8" s="5"/>
      <c r="IBL8" s="5"/>
      <c r="IBM8" s="5"/>
      <c r="IBN8" s="5"/>
      <c r="IBO8" s="5"/>
      <c r="IBP8" s="5"/>
      <c r="IBQ8" s="5"/>
      <c r="IBR8" s="5"/>
      <c r="IBS8" s="5"/>
      <c r="IBT8" s="5"/>
      <c r="IBU8" s="5"/>
      <c r="IBV8" s="5"/>
      <c r="IBW8" s="5"/>
      <c r="IBX8" s="5"/>
      <c r="IBY8" s="5"/>
      <c r="IBZ8" s="5"/>
      <c r="ICA8" s="5"/>
      <c r="ICB8" s="5"/>
      <c r="ICC8" s="5"/>
      <c r="ICD8" s="5"/>
      <c r="ICE8" s="5"/>
      <c r="ICF8" s="5"/>
      <c r="ICG8" s="5"/>
      <c r="ICH8" s="5"/>
      <c r="ICI8" s="5"/>
      <c r="ICJ8" s="5"/>
      <c r="ICK8" s="5"/>
      <c r="ICL8" s="5"/>
      <c r="ICM8" s="5"/>
      <c r="ICN8" s="5"/>
      <c r="ICO8" s="5"/>
      <c r="ICP8" s="5"/>
      <c r="ICQ8" s="5"/>
      <c r="ICR8" s="5"/>
      <c r="ICS8" s="5"/>
      <c r="ICT8" s="5"/>
      <c r="ICU8" s="5"/>
      <c r="ICV8" s="5"/>
      <c r="ICW8" s="5"/>
      <c r="ICX8" s="5"/>
      <c r="ICY8" s="5"/>
      <c r="ICZ8" s="5"/>
      <c r="IDA8" s="5"/>
      <c r="IDB8" s="5"/>
      <c r="IDC8" s="5"/>
      <c r="IDD8" s="5"/>
      <c r="IDE8" s="5"/>
      <c r="IDF8" s="5"/>
      <c r="IDG8" s="5"/>
      <c r="IDH8" s="5"/>
      <c r="IDI8" s="5"/>
      <c r="IDJ8" s="5"/>
      <c r="IDK8" s="5"/>
      <c r="IDL8" s="5"/>
      <c r="IDM8" s="5"/>
      <c r="IDN8" s="5"/>
      <c r="IDO8" s="5"/>
      <c r="IDP8" s="5"/>
      <c r="IDQ8" s="5"/>
      <c r="IDR8" s="5"/>
      <c r="IDS8" s="5"/>
      <c r="IDT8" s="5"/>
      <c r="IDU8" s="5"/>
      <c r="IDV8" s="5"/>
      <c r="IDW8" s="5"/>
      <c r="IDX8" s="5"/>
      <c r="IDY8" s="5"/>
      <c r="IDZ8" s="5"/>
      <c r="IEA8" s="5"/>
      <c r="IEB8" s="5"/>
      <c r="IEC8" s="5"/>
      <c r="IED8" s="5"/>
      <c r="IEE8" s="5"/>
      <c r="IEF8" s="5"/>
      <c r="IEG8" s="5"/>
      <c r="IEH8" s="5"/>
      <c r="IEI8" s="5"/>
      <c r="IEJ8" s="5"/>
      <c r="IEK8" s="5"/>
      <c r="IEL8" s="5"/>
      <c r="IEM8" s="5"/>
      <c r="IEN8" s="5"/>
      <c r="IEO8" s="5"/>
      <c r="IEP8" s="5"/>
      <c r="IEQ8" s="5"/>
      <c r="IER8" s="5"/>
      <c r="IES8" s="5"/>
      <c r="IET8" s="5"/>
      <c r="IEU8" s="5"/>
      <c r="IEV8" s="5"/>
      <c r="IEW8" s="5"/>
      <c r="IEX8" s="5"/>
      <c r="IEY8" s="5"/>
      <c r="IEZ8" s="5"/>
      <c r="IFA8" s="5"/>
      <c r="IFB8" s="5"/>
      <c r="IFC8" s="5"/>
      <c r="IFD8" s="5"/>
      <c r="IFE8" s="5"/>
      <c r="IFF8" s="5"/>
      <c r="IFG8" s="5"/>
      <c r="IFH8" s="5"/>
      <c r="IFI8" s="5"/>
      <c r="IFJ8" s="5"/>
      <c r="IFK8" s="5"/>
      <c r="IFL8" s="5"/>
      <c r="IFM8" s="5"/>
      <c r="IFN8" s="5"/>
      <c r="IFO8" s="5"/>
      <c r="IFP8" s="5"/>
      <c r="IFQ8" s="5"/>
      <c r="IFR8" s="5"/>
      <c r="IFS8" s="5"/>
      <c r="IFT8" s="5"/>
      <c r="IFU8" s="5"/>
      <c r="IFV8" s="5"/>
      <c r="IFW8" s="5"/>
      <c r="IFX8" s="5"/>
      <c r="IFY8" s="5"/>
      <c r="IFZ8" s="5"/>
      <c r="IGA8" s="5"/>
      <c r="IGB8" s="5"/>
      <c r="IGC8" s="5"/>
      <c r="IGD8" s="5"/>
      <c r="IGE8" s="5"/>
      <c r="IGF8" s="5"/>
      <c r="IGG8" s="5"/>
      <c r="IGH8" s="5"/>
      <c r="IGI8" s="5"/>
      <c r="IGJ8" s="5"/>
      <c r="IGK8" s="5"/>
      <c r="IGL8" s="5"/>
      <c r="IGM8" s="5"/>
      <c r="IGN8" s="5"/>
      <c r="IGO8" s="5"/>
      <c r="IGP8" s="5"/>
      <c r="IGQ8" s="5"/>
      <c r="IGR8" s="5"/>
      <c r="IGS8" s="5"/>
      <c r="IGT8" s="5"/>
      <c r="IGU8" s="5"/>
      <c r="IGV8" s="5"/>
      <c r="IGW8" s="5"/>
      <c r="IGX8" s="5"/>
      <c r="IGY8" s="5"/>
      <c r="IGZ8" s="5"/>
      <c r="IHA8" s="5"/>
      <c r="IHB8" s="5"/>
      <c r="IHC8" s="5"/>
      <c r="IHD8" s="5"/>
      <c r="IHE8" s="5"/>
      <c r="IHF8" s="5"/>
      <c r="IHG8" s="5"/>
      <c r="IHH8" s="5"/>
      <c r="IHI8" s="5"/>
      <c r="IHJ8" s="5"/>
      <c r="IHK8" s="5"/>
      <c r="IHL8" s="5"/>
      <c r="IHM8" s="5"/>
      <c r="IHN8" s="5"/>
      <c r="IHO8" s="5"/>
      <c r="IHP8" s="5"/>
      <c r="IHQ8" s="5"/>
      <c r="IHR8" s="5"/>
      <c r="IHS8" s="5"/>
      <c r="IHT8" s="5"/>
      <c r="IHU8" s="5"/>
      <c r="IHV8" s="5"/>
      <c r="IHW8" s="5"/>
      <c r="IHX8" s="5"/>
      <c r="IHY8" s="5"/>
      <c r="IHZ8" s="5"/>
      <c r="IIA8" s="5"/>
      <c r="IIB8" s="5"/>
      <c r="IIC8" s="5"/>
      <c r="IID8" s="5"/>
      <c r="IIE8" s="5"/>
      <c r="IIF8" s="5"/>
      <c r="IIG8" s="5"/>
      <c r="IIH8" s="5"/>
      <c r="III8" s="5"/>
      <c r="IIJ8" s="5"/>
      <c r="IIK8" s="5"/>
      <c r="IIL8" s="5"/>
      <c r="IIM8" s="5"/>
      <c r="IIN8" s="5"/>
      <c r="IIO8" s="5"/>
      <c r="IIP8" s="5"/>
      <c r="IIQ8" s="5"/>
      <c r="IIR8" s="5"/>
      <c r="IIS8" s="5"/>
      <c r="IIT8" s="5"/>
      <c r="IIU8" s="5"/>
      <c r="IIV8" s="5"/>
      <c r="IIW8" s="5"/>
      <c r="IIX8" s="5"/>
      <c r="IIY8" s="5"/>
      <c r="IIZ8" s="5"/>
      <c r="IJA8" s="5"/>
      <c r="IJB8" s="5"/>
      <c r="IJC8" s="5"/>
      <c r="IJD8" s="5"/>
      <c r="IJE8" s="5"/>
      <c r="IJF8" s="5"/>
      <c r="IJG8" s="5"/>
      <c r="IJH8" s="5"/>
      <c r="IJI8" s="5"/>
      <c r="IJJ8" s="5"/>
      <c r="IJK8" s="5"/>
      <c r="IJL8" s="5"/>
      <c r="IJM8" s="5"/>
      <c r="IJN8" s="5"/>
      <c r="IJO8" s="5"/>
      <c r="IJP8" s="5"/>
      <c r="IJQ8" s="5"/>
      <c r="IJR8" s="5"/>
      <c r="IJS8" s="5"/>
      <c r="IJT8" s="5"/>
      <c r="IJU8" s="5"/>
      <c r="IJV8" s="5"/>
      <c r="IJW8" s="5"/>
      <c r="IJX8" s="5"/>
      <c r="IJY8" s="5"/>
      <c r="IJZ8" s="5"/>
      <c r="IKA8" s="5"/>
      <c r="IKB8" s="5"/>
      <c r="IKC8" s="5"/>
      <c r="IKD8" s="5"/>
      <c r="IKE8" s="5"/>
      <c r="IKF8" s="5"/>
      <c r="IKG8" s="5"/>
      <c r="IKH8" s="5"/>
      <c r="IKI8" s="5"/>
      <c r="IKJ8" s="5"/>
      <c r="IKK8" s="5"/>
      <c r="IKL8" s="5"/>
      <c r="IKM8" s="5"/>
      <c r="IKN8" s="5"/>
      <c r="IKO8" s="5"/>
      <c r="IKP8" s="5"/>
      <c r="IKQ8" s="5"/>
      <c r="IKR8" s="5"/>
      <c r="IKS8" s="5"/>
      <c r="IKT8" s="5"/>
      <c r="IKU8" s="5"/>
      <c r="IKV8" s="5"/>
      <c r="IKW8" s="5"/>
      <c r="IKX8" s="5"/>
      <c r="IKY8" s="5"/>
      <c r="IKZ8" s="5"/>
      <c r="ILA8" s="5"/>
      <c r="ILB8" s="5"/>
      <c r="ILC8" s="5"/>
      <c r="ILD8" s="5"/>
      <c r="ILE8" s="5"/>
      <c r="ILF8" s="5"/>
      <c r="ILG8" s="5"/>
      <c r="ILH8" s="5"/>
      <c r="ILI8" s="5"/>
      <c r="ILJ8" s="5"/>
      <c r="ILK8" s="5"/>
      <c r="ILL8" s="5"/>
      <c r="ILM8" s="5"/>
      <c r="ILN8" s="5"/>
      <c r="ILO8" s="5"/>
      <c r="ILP8" s="5"/>
      <c r="ILQ8" s="5"/>
      <c r="ILR8" s="5"/>
      <c r="ILS8" s="5"/>
      <c r="ILT8" s="5"/>
      <c r="ILU8" s="5"/>
      <c r="ILV8" s="5"/>
      <c r="ILW8" s="5"/>
      <c r="ILX8" s="5"/>
      <c r="ILY8" s="5"/>
      <c r="ILZ8" s="5"/>
      <c r="IMA8" s="5"/>
      <c r="IMB8" s="5"/>
      <c r="IMC8" s="5"/>
      <c r="IMD8" s="5"/>
      <c r="IME8" s="5"/>
      <c r="IMF8" s="5"/>
      <c r="IMG8" s="5"/>
      <c r="IMH8" s="5"/>
      <c r="IMI8" s="5"/>
      <c r="IMJ8" s="5"/>
      <c r="IMK8" s="5"/>
      <c r="IML8" s="5"/>
      <c r="IMM8" s="5"/>
      <c r="IMN8" s="5"/>
      <c r="IMO8" s="5"/>
      <c r="IMP8" s="5"/>
      <c r="IMQ8" s="5"/>
      <c r="IMR8" s="5"/>
      <c r="IMS8" s="5"/>
      <c r="IMT8" s="5"/>
      <c r="IMU8" s="5"/>
      <c r="IMV8" s="5"/>
      <c r="IMW8" s="5"/>
      <c r="IMX8" s="5"/>
      <c r="IMY8" s="5"/>
      <c r="IMZ8" s="5"/>
      <c r="INA8" s="5"/>
      <c r="INB8" s="5"/>
      <c r="INC8" s="5"/>
      <c r="IND8" s="5"/>
      <c r="INE8" s="5"/>
      <c r="INF8" s="5"/>
      <c r="ING8" s="5"/>
      <c r="INH8" s="5"/>
      <c r="INI8" s="5"/>
      <c r="INJ8" s="5"/>
      <c r="INK8" s="5"/>
      <c r="INL8" s="5"/>
      <c r="INM8" s="5"/>
      <c r="INN8" s="5"/>
      <c r="INO8" s="5"/>
      <c r="INP8" s="5"/>
      <c r="INQ8" s="5"/>
      <c r="INR8" s="5"/>
      <c r="INS8" s="5"/>
      <c r="INT8" s="5"/>
      <c r="INU8" s="5"/>
      <c r="INV8" s="5"/>
      <c r="INW8" s="5"/>
      <c r="INX8" s="5"/>
      <c r="INY8" s="5"/>
      <c r="INZ8" s="5"/>
      <c r="IOA8" s="5"/>
      <c r="IOB8" s="5"/>
      <c r="IOC8" s="5"/>
      <c r="IOD8" s="5"/>
      <c r="IOE8" s="5"/>
      <c r="IOF8" s="5"/>
      <c r="IOG8" s="5"/>
      <c r="IOH8" s="5"/>
      <c r="IOI8" s="5"/>
      <c r="IOJ8" s="5"/>
      <c r="IOK8" s="5"/>
      <c r="IOL8" s="5"/>
      <c r="IOM8" s="5"/>
      <c r="ION8" s="5"/>
      <c r="IOO8" s="5"/>
      <c r="IOP8" s="5"/>
      <c r="IOQ8" s="5"/>
      <c r="IOR8" s="5"/>
      <c r="IOS8" s="5"/>
      <c r="IOT8" s="5"/>
      <c r="IOU8" s="5"/>
      <c r="IOV8" s="5"/>
      <c r="IOW8" s="5"/>
      <c r="IOX8" s="5"/>
      <c r="IOY8" s="5"/>
      <c r="IOZ8" s="5"/>
      <c r="IPA8" s="5"/>
      <c r="IPB8" s="5"/>
      <c r="IPC8" s="5"/>
      <c r="IPD8" s="5"/>
      <c r="IPE8" s="5"/>
      <c r="IPF8" s="5"/>
      <c r="IPG8" s="5"/>
      <c r="IPH8" s="5"/>
      <c r="IPI8" s="5"/>
      <c r="IPJ8" s="5"/>
      <c r="IPK8" s="5"/>
      <c r="IPL8" s="5"/>
      <c r="IPM8" s="5"/>
      <c r="IPN8" s="5"/>
      <c r="IPO8" s="5"/>
      <c r="IPP8" s="5"/>
      <c r="IPQ8" s="5"/>
      <c r="IPR8" s="5"/>
      <c r="IPS8" s="5"/>
      <c r="IPT8" s="5"/>
      <c r="IPU8" s="5"/>
      <c r="IPV8" s="5"/>
      <c r="IPW8" s="5"/>
      <c r="IPX8" s="5"/>
      <c r="IPY8" s="5"/>
      <c r="IPZ8" s="5"/>
      <c r="IQA8" s="5"/>
      <c r="IQB8" s="5"/>
      <c r="IQC8" s="5"/>
      <c r="IQD8" s="5"/>
      <c r="IQE8" s="5"/>
      <c r="IQF8" s="5"/>
      <c r="IQG8" s="5"/>
      <c r="IQH8" s="5"/>
      <c r="IQI8" s="5"/>
      <c r="IQJ8" s="5"/>
      <c r="IQK8" s="5"/>
      <c r="IQL8" s="5"/>
      <c r="IQM8" s="5"/>
      <c r="IQN8" s="5"/>
      <c r="IQO8" s="5"/>
      <c r="IQP8" s="5"/>
      <c r="IQQ8" s="5"/>
      <c r="IQR8" s="5"/>
      <c r="IQS8" s="5"/>
      <c r="IQT8" s="5"/>
      <c r="IQU8" s="5"/>
      <c r="IQV8" s="5"/>
      <c r="IQW8" s="5"/>
      <c r="IQX8" s="5"/>
      <c r="IQY8" s="5"/>
      <c r="IQZ8" s="5"/>
      <c r="IRA8" s="5"/>
      <c r="IRB8" s="5"/>
      <c r="IRC8" s="5"/>
      <c r="IRD8" s="5"/>
      <c r="IRE8" s="5"/>
      <c r="IRF8" s="5"/>
      <c r="IRG8" s="5"/>
      <c r="IRH8" s="5"/>
      <c r="IRI8" s="5"/>
      <c r="IRJ8" s="5"/>
      <c r="IRK8" s="5"/>
      <c r="IRL8" s="5"/>
      <c r="IRM8" s="5"/>
      <c r="IRN8" s="5"/>
      <c r="IRO8" s="5"/>
      <c r="IRP8" s="5"/>
      <c r="IRQ8" s="5"/>
      <c r="IRR8" s="5"/>
      <c r="IRS8" s="5"/>
      <c r="IRT8" s="5"/>
      <c r="IRU8" s="5"/>
      <c r="IRV8" s="5"/>
      <c r="IRW8" s="5"/>
      <c r="IRX8" s="5"/>
      <c r="IRY8" s="5"/>
      <c r="IRZ8" s="5"/>
      <c r="ISA8" s="5"/>
      <c r="ISB8" s="5"/>
      <c r="ISC8" s="5"/>
      <c r="ISD8" s="5"/>
      <c r="ISE8" s="5"/>
      <c r="ISF8" s="5"/>
      <c r="ISG8" s="5"/>
      <c r="ISH8" s="5"/>
      <c r="ISI8" s="5"/>
      <c r="ISJ8" s="5"/>
      <c r="ISK8" s="5"/>
      <c r="ISL8" s="5"/>
      <c r="ISM8" s="5"/>
      <c r="ISN8" s="5"/>
      <c r="ISO8" s="5"/>
      <c r="ISP8" s="5"/>
      <c r="ISQ8" s="5"/>
      <c r="ISR8" s="5"/>
      <c r="ISS8" s="5"/>
      <c r="IST8" s="5"/>
      <c r="ISU8" s="5"/>
      <c r="ISV8" s="5"/>
      <c r="ISW8" s="5"/>
      <c r="ISX8" s="5"/>
      <c r="ISY8" s="5"/>
      <c r="ISZ8" s="5"/>
      <c r="ITA8" s="5"/>
      <c r="ITB8" s="5"/>
      <c r="ITC8" s="5"/>
      <c r="ITD8" s="5"/>
      <c r="ITE8" s="5"/>
      <c r="ITF8" s="5"/>
      <c r="ITG8" s="5"/>
      <c r="ITH8" s="5"/>
      <c r="ITI8" s="5"/>
      <c r="ITJ8" s="5"/>
      <c r="ITK8" s="5"/>
      <c r="ITL8" s="5"/>
      <c r="ITM8" s="5"/>
      <c r="ITN8" s="5"/>
      <c r="ITO8" s="5"/>
      <c r="ITP8" s="5"/>
      <c r="ITQ8" s="5"/>
      <c r="ITR8" s="5"/>
      <c r="ITS8" s="5"/>
      <c r="ITT8" s="5"/>
      <c r="ITU8" s="5"/>
      <c r="ITV8" s="5"/>
      <c r="ITW8" s="5"/>
      <c r="ITX8" s="5"/>
      <c r="ITY8" s="5"/>
      <c r="ITZ8" s="5"/>
      <c r="IUA8" s="5"/>
      <c r="IUB8" s="5"/>
      <c r="IUC8" s="5"/>
      <c r="IUD8" s="5"/>
      <c r="IUE8" s="5"/>
      <c r="IUF8" s="5"/>
      <c r="IUG8" s="5"/>
      <c r="IUH8" s="5"/>
      <c r="IUI8" s="5"/>
      <c r="IUJ8" s="5"/>
      <c r="IUK8" s="5"/>
      <c r="IUL8" s="5"/>
      <c r="IUM8" s="5"/>
      <c r="IUN8" s="5"/>
      <c r="IUO8" s="5"/>
      <c r="IUP8" s="5"/>
      <c r="IUQ8" s="5"/>
      <c r="IUR8" s="5"/>
      <c r="IUS8" s="5"/>
      <c r="IUT8" s="5"/>
      <c r="IUU8" s="5"/>
      <c r="IUV8" s="5"/>
      <c r="IUW8" s="5"/>
      <c r="IUX8" s="5"/>
      <c r="IUY8" s="5"/>
      <c r="IUZ8" s="5"/>
      <c r="IVA8" s="5"/>
      <c r="IVB8" s="5"/>
      <c r="IVC8" s="5"/>
      <c r="IVD8" s="5"/>
      <c r="IVE8" s="5"/>
      <c r="IVF8" s="5"/>
      <c r="IVG8" s="5"/>
      <c r="IVH8" s="5"/>
      <c r="IVI8" s="5"/>
      <c r="IVJ8" s="5"/>
      <c r="IVK8" s="5"/>
      <c r="IVL8" s="5"/>
      <c r="IVM8" s="5"/>
      <c r="IVN8" s="5"/>
      <c r="IVO8" s="5"/>
      <c r="IVP8" s="5"/>
      <c r="IVQ8" s="5"/>
      <c r="IVR8" s="5"/>
      <c r="IVS8" s="5"/>
      <c r="IVT8" s="5"/>
      <c r="IVU8" s="5"/>
      <c r="IVV8" s="5"/>
      <c r="IVW8" s="5"/>
      <c r="IVX8" s="5"/>
      <c r="IVY8" s="5"/>
      <c r="IVZ8" s="5"/>
      <c r="IWA8" s="5"/>
      <c r="IWB8" s="5"/>
      <c r="IWC8" s="5"/>
      <c r="IWD8" s="5"/>
      <c r="IWE8" s="5"/>
      <c r="IWF8" s="5"/>
      <c r="IWG8" s="5"/>
      <c r="IWH8" s="5"/>
      <c r="IWI8" s="5"/>
      <c r="IWJ8" s="5"/>
      <c r="IWK8" s="5"/>
      <c r="IWL8" s="5"/>
      <c r="IWM8" s="5"/>
      <c r="IWN8" s="5"/>
      <c r="IWO8" s="5"/>
      <c r="IWP8" s="5"/>
      <c r="IWQ8" s="5"/>
      <c r="IWR8" s="5"/>
      <c r="IWS8" s="5"/>
      <c r="IWT8" s="5"/>
      <c r="IWU8" s="5"/>
      <c r="IWV8" s="5"/>
      <c r="IWW8" s="5"/>
      <c r="IWX8" s="5"/>
      <c r="IWY8" s="5"/>
      <c r="IWZ8" s="5"/>
      <c r="IXA8" s="5"/>
      <c r="IXB8" s="5"/>
      <c r="IXC8" s="5"/>
      <c r="IXD8" s="5"/>
      <c r="IXE8" s="5"/>
      <c r="IXF8" s="5"/>
      <c r="IXG8" s="5"/>
      <c r="IXH8" s="5"/>
      <c r="IXI8" s="5"/>
      <c r="IXJ8" s="5"/>
      <c r="IXK8" s="5"/>
      <c r="IXL8" s="5"/>
      <c r="IXM8" s="5"/>
      <c r="IXN8" s="5"/>
      <c r="IXO8" s="5"/>
      <c r="IXP8" s="5"/>
      <c r="IXQ8" s="5"/>
      <c r="IXR8" s="5"/>
      <c r="IXS8" s="5"/>
      <c r="IXT8" s="5"/>
      <c r="IXU8" s="5"/>
      <c r="IXV8" s="5"/>
      <c r="IXW8" s="5"/>
      <c r="IXX8" s="5"/>
      <c r="IXY8" s="5"/>
      <c r="IXZ8" s="5"/>
      <c r="IYA8" s="5"/>
      <c r="IYB8" s="5"/>
      <c r="IYC8" s="5"/>
      <c r="IYD8" s="5"/>
      <c r="IYE8" s="5"/>
      <c r="IYF8" s="5"/>
      <c r="IYG8" s="5"/>
      <c r="IYH8" s="5"/>
      <c r="IYI8" s="5"/>
      <c r="IYJ8" s="5"/>
      <c r="IYK8" s="5"/>
      <c r="IYL8" s="5"/>
      <c r="IYM8" s="5"/>
      <c r="IYN8" s="5"/>
      <c r="IYO8" s="5"/>
      <c r="IYP8" s="5"/>
      <c r="IYQ8" s="5"/>
      <c r="IYR8" s="5"/>
      <c r="IYS8" s="5"/>
      <c r="IYT8" s="5"/>
      <c r="IYU8" s="5"/>
      <c r="IYV8" s="5"/>
      <c r="IYW8" s="5"/>
      <c r="IYX8" s="5"/>
      <c r="IYY8" s="5"/>
      <c r="IYZ8" s="5"/>
      <c r="IZA8" s="5"/>
      <c r="IZB8" s="5"/>
      <c r="IZC8" s="5"/>
      <c r="IZD8" s="5"/>
      <c r="IZE8" s="5"/>
      <c r="IZF8" s="5"/>
      <c r="IZG8" s="5"/>
      <c r="IZH8" s="5"/>
      <c r="IZI8" s="5"/>
      <c r="IZJ8" s="5"/>
      <c r="IZK8" s="5"/>
      <c r="IZL8" s="5"/>
      <c r="IZM8" s="5"/>
      <c r="IZN8" s="5"/>
      <c r="IZO8" s="5"/>
      <c r="IZP8" s="5"/>
      <c r="IZQ8" s="5"/>
      <c r="IZR8" s="5"/>
      <c r="IZS8" s="5"/>
      <c r="IZT8" s="5"/>
      <c r="IZU8" s="5"/>
      <c r="IZV8" s="5"/>
      <c r="IZW8" s="5"/>
      <c r="IZX8" s="5"/>
      <c r="IZY8" s="5"/>
      <c r="IZZ8" s="5"/>
      <c r="JAA8" s="5"/>
      <c r="JAB8" s="5"/>
      <c r="JAC8" s="5"/>
      <c r="JAD8" s="5"/>
      <c r="JAE8" s="5"/>
      <c r="JAF8" s="5"/>
      <c r="JAG8" s="5"/>
      <c r="JAH8" s="5"/>
      <c r="JAI8" s="5"/>
      <c r="JAJ8" s="5"/>
      <c r="JAK8" s="5"/>
      <c r="JAL8" s="5"/>
      <c r="JAM8" s="5"/>
      <c r="JAN8" s="5"/>
      <c r="JAO8" s="5"/>
      <c r="JAP8" s="5"/>
      <c r="JAQ8" s="5"/>
      <c r="JAR8" s="5"/>
      <c r="JAS8" s="5"/>
      <c r="JAT8" s="5"/>
      <c r="JAU8" s="5"/>
      <c r="JAV8" s="5"/>
      <c r="JAW8" s="5"/>
      <c r="JAX8" s="5"/>
      <c r="JAY8" s="5"/>
      <c r="JAZ8" s="5"/>
      <c r="JBA8" s="5"/>
      <c r="JBB8" s="5"/>
      <c r="JBC8" s="5"/>
      <c r="JBD8" s="5"/>
      <c r="JBE8" s="5"/>
      <c r="JBF8" s="5"/>
      <c r="JBG8" s="5"/>
      <c r="JBH8" s="5"/>
      <c r="JBI8" s="5"/>
      <c r="JBJ8" s="5"/>
      <c r="JBK8" s="5"/>
      <c r="JBL8" s="5"/>
      <c r="JBM8" s="5"/>
      <c r="JBN8" s="5"/>
      <c r="JBO8" s="5"/>
      <c r="JBP8" s="5"/>
      <c r="JBQ8" s="5"/>
      <c r="JBR8" s="5"/>
      <c r="JBS8" s="5"/>
      <c r="JBT8" s="5"/>
      <c r="JBU8" s="5"/>
      <c r="JBV8" s="5"/>
      <c r="JBW8" s="5"/>
      <c r="JBX8" s="5"/>
      <c r="JBY8" s="5"/>
      <c r="JBZ8" s="5"/>
      <c r="JCA8" s="5"/>
      <c r="JCB8" s="5"/>
      <c r="JCC8" s="5"/>
      <c r="JCD8" s="5"/>
      <c r="JCE8" s="5"/>
      <c r="JCF8" s="5"/>
      <c r="JCG8" s="5"/>
      <c r="JCH8" s="5"/>
      <c r="JCI8" s="5"/>
      <c r="JCJ8" s="5"/>
      <c r="JCK8" s="5"/>
      <c r="JCL8" s="5"/>
      <c r="JCM8" s="5"/>
      <c r="JCN8" s="5"/>
      <c r="JCO8" s="5"/>
      <c r="JCP8" s="5"/>
      <c r="JCQ8" s="5"/>
      <c r="JCR8" s="5"/>
      <c r="JCS8" s="5"/>
      <c r="JCT8" s="5"/>
      <c r="JCU8" s="5"/>
      <c r="JCV8" s="5"/>
      <c r="JCW8" s="5"/>
      <c r="JCX8" s="5"/>
      <c r="JCY8" s="5"/>
      <c r="JCZ8" s="5"/>
      <c r="JDA8" s="5"/>
      <c r="JDB8" s="5"/>
      <c r="JDC8" s="5"/>
      <c r="JDD8" s="5"/>
      <c r="JDE8" s="5"/>
      <c r="JDF8" s="5"/>
      <c r="JDG8" s="5"/>
      <c r="JDH8" s="5"/>
      <c r="JDI8" s="5"/>
      <c r="JDJ8" s="5"/>
      <c r="JDK8" s="5"/>
      <c r="JDL8" s="5"/>
      <c r="JDM8" s="5"/>
      <c r="JDN8" s="5"/>
      <c r="JDO8" s="5"/>
      <c r="JDP8" s="5"/>
      <c r="JDQ8" s="5"/>
      <c r="JDR8" s="5"/>
      <c r="JDS8" s="5"/>
      <c r="JDT8" s="5"/>
      <c r="JDU8" s="5"/>
      <c r="JDV8" s="5"/>
      <c r="JDW8" s="5"/>
      <c r="JDX8" s="5"/>
      <c r="JDY8" s="5"/>
      <c r="JDZ8" s="5"/>
      <c r="JEA8" s="5"/>
      <c r="JEB8" s="5"/>
      <c r="JEC8" s="5"/>
      <c r="JED8" s="5"/>
      <c r="JEE8" s="5"/>
      <c r="JEF8" s="5"/>
      <c r="JEG8" s="5"/>
      <c r="JEH8" s="5"/>
      <c r="JEI8" s="5"/>
      <c r="JEJ8" s="5"/>
      <c r="JEK8" s="5"/>
      <c r="JEL8" s="5"/>
      <c r="JEM8" s="5"/>
      <c r="JEN8" s="5"/>
      <c r="JEO8" s="5"/>
      <c r="JEP8" s="5"/>
      <c r="JEQ8" s="5"/>
      <c r="JER8" s="5"/>
      <c r="JES8" s="5"/>
      <c r="JET8" s="5"/>
      <c r="JEU8" s="5"/>
      <c r="JEV8" s="5"/>
      <c r="JEW8" s="5"/>
      <c r="JEX8" s="5"/>
      <c r="JEY8" s="5"/>
      <c r="JEZ8" s="5"/>
      <c r="JFA8" s="5"/>
      <c r="JFB8" s="5"/>
      <c r="JFC8" s="5"/>
      <c r="JFD8" s="5"/>
      <c r="JFE8" s="5"/>
      <c r="JFF8" s="5"/>
      <c r="JFG8" s="5"/>
      <c r="JFH8" s="5"/>
      <c r="JFI8" s="5"/>
      <c r="JFJ8" s="5"/>
      <c r="JFK8" s="5"/>
      <c r="JFL8" s="5"/>
      <c r="JFM8" s="5"/>
      <c r="JFN8" s="5"/>
      <c r="JFO8" s="5"/>
      <c r="JFP8" s="5"/>
      <c r="JFQ8" s="5"/>
      <c r="JFR8" s="5"/>
      <c r="JFS8" s="5"/>
      <c r="JFT8" s="5"/>
      <c r="JFU8" s="5"/>
      <c r="JFV8" s="5"/>
      <c r="JFW8" s="5"/>
      <c r="JFX8" s="5"/>
      <c r="JFY8" s="5"/>
      <c r="JFZ8" s="5"/>
      <c r="JGA8" s="5"/>
      <c r="JGB8" s="5"/>
      <c r="JGC8" s="5"/>
      <c r="JGD8" s="5"/>
      <c r="JGE8" s="5"/>
      <c r="JGF8" s="5"/>
      <c r="JGG8" s="5"/>
      <c r="JGH8" s="5"/>
      <c r="JGI8" s="5"/>
      <c r="JGJ8" s="5"/>
      <c r="JGK8" s="5"/>
      <c r="JGL8" s="5"/>
      <c r="JGM8" s="5"/>
      <c r="JGN8" s="5"/>
      <c r="JGO8" s="5"/>
      <c r="JGP8" s="5"/>
      <c r="JGQ8" s="5"/>
      <c r="JGR8" s="5"/>
      <c r="JGS8" s="5"/>
      <c r="JGT8" s="5"/>
      <c r="JGU8" s="5"/>
      <c r="JGV8" s="5"/>
      <c r="JGW8" s="5"/>
      <c r="JGX8" s="5"/>
      <c r="JGY8" s="5"/>
      <c r="JGZ8" s="5"/>
      <c r="JHA8" s="5"/>
      <c r="JHB8" s="5"/>
      <c r="JHC8" s="5"/>
      <c r="JHD8" s="5"/>
      <c r="JHE8" s="5"/>
      <c r="JHF8" s="5"/>
      <c r="JHG8" s="5"/>
      <c r="JHH8" s="5"/>
      <c r="JHI8" s="5"/>
      <c r="JHJ8" s="5"/>
      <c r="JHK8" s="5"/>
      <c r="JHL8" s="5"/>
      <c r="JHM8" s="5"/>
      <c r="JHN8" s="5"/>
      <c r="JHO8" s="5"/>
      <c r="JHP8" s="5"/>
      <c r="JHQ8" s="5"/>
      <c r="JHR8" s="5"/>
      <c r="JHS8" s="5"/>
      <c r="JHT8" s="5"/>
      <c r="JHU8" s="5"/>
      <c r="JHV8" s="5"/>
      <c r="JHW8" s="5"/>
      <c r="JHX8" s="5"/>
      <c r="JHY8" s="5"/>
      <c r="JHZ8" s="5"/>
      <c r="JIA8" s="5"/>
      <c r="JIB8" s="5"/>
      <c r="JIC8" s="5"/>
      <c r="JID8" s="5"/>
      <c r="JIE8" s="5"/>
      <c r="JIF8" s="5"/>
      <c r="JIG8" s="5"/>
      <c r="JIH8" s="5"/>
      <c r="JII8" s="5"/>
      <c r="JIJ8" s="5"/>
      <c r="JIK8" s="5"/>
      <c r="JIL8" s="5"/>
      <c r="JIM8" s="5"/>
      <c r="JIN8" s="5"/>
      <c r="JIO8" s="5"/>
      <c r="JIP8" s="5"/>
      <c r="JIQ8" s="5"/>
      <c r="JIR8" s="5"/>
      <c r="JIS8" s="5"/>
      <c r="JIT8" s="5"/>
      <c r="JIU8" s="5"/>
      <c r="JIV8" s="5"/>
      <c r="JIW8" s="5"/>
      <c r="JIX8" s="5"/>
      <c r="JIY8" s="5"/>
      <c r="JIZ8" s="5"/>
      <c r="JJA8" s="5"/>
      <c r="JJB8" s="5"/>
      <c r="JJC8" s="5"/>
      <c r="JJD8" s="5"/>
      <c r="JJE8" s="5"/>
      <c r="JJF8" s="5"/>
      <c r="JJG8" s="5"/>
      <c r="JJH8" s="5"/>
      <c r="JJI8" s="5"/>
      <c r="JJJ8" s="5"/>
      <c r="JJK8" s="5"/>
      <c r="JJL8" s="5"/>
      <c r="JJM8" s="5"/>
      <c r="JJN8" s="5"/>
      <c r="JJO8" s="5"/>
      <c r="JJP8" s="5"/>
      <c r="JJQ8" s="5"/>
      <c r="JJR8" s="5"/>
      <c r="JJS8" s="5"/>
      <c r="JJT8" s="5"/>
      <c r="JJU8" s="5"/>
      <c r="JJV8" s="5"/>
      <c r="JJW8" s="5"/>
      <c r="JJX8" s="5"/>
      <c r="JJY8" s="5"/>
      <c r="JJZ8" s="5"/>
      <c r="JKA8" s="5"/>
      <c r="JKB8" s="5"/>
      <c r="JKC8" s="5"/>
      <c r="JKD8" s="5"/>
      <c r="JKE8" s="5"/>
      <c r="JKF8" s="5"/>
      <c r="JKG8" s="5"/>
      <c r="JKH8" s="5"/>
      <c r="JKI8" s="5"/>
      <c r="JKJ8" s="5"/>
      <c r="JKK8" s="5"/>
      <c r="JKL8" s="5"/>
      <c r="JKM8" s="5"/>
      <c r="JKN8" s="5"/>
      <c r="JKO8" s="5"/>
      <c r="JKP8" s="5"/>
      <c r="JKQ8" s="5"/>
      <c r="JKR8" s="5"/>
      <c r="JKS8" s="5"/>
      <c r="JKT8" s="5"/>
      <c r="JKU8" s="5"/>
      <c r="JKV8" s="5"/>
      <c r="JKW8" s="5"/>
      <c r="JKX8" s="5"/>
      <c r="JKY8" s="5"/>
      <c r="JKZ8" s="5"/>
      <c r="JLA8" s="5"/>
      <c r="JLB8" s="5"/>
      <c r="JLC8" s="5"/>
      <c r="JLD8" s="5"/>
      <c r="JLE8" s="5"/>
      <c r="JLF8" s="5"/>
      <c r="JLG8" s="5"/>
      <c r="JLH8" s="5"/>
      <c r="JLI8" s="5"/>
      <c r="JLJ8" s="5"/>
      <c r="JLK8" s="5"/>
      <c r="JLL8" s="5"/>
      <c r="JLM8" s="5"/>
      <c r="JLN8" s="5"/>
      <c r="JLO8" s="5"/>
      <c r="JLP8" s="5"/>
      <c r="JLQ8" s="5"/>
      <c r="JLR8" s="5"/>
      <c r="JLS8" s="5"/>
      <c r="JLT8" s="5"/>
      <c r="JLU8" s="5"/>
      <c r="JLV8" s="5"/>
      <c r="JLW8" s="5"/>
      <c r="JLX8" s="5"/>
      <c r="JLY8" s="5"/>
      <c r="JLZ8" s="5"/>
      <c r="JMA8" s="5"/>
      <c r="JMB8" s="5"/>
      <c r="JMC8" s="5"/>
      <c r="JMD8" s="5"/>
      <c r="JME8" s="5"/>
      <c r="JMF8" s="5"/>
      <c r="JMG8" s="5"/>
      <c r="JMH8" s="5"/>
      <c r="JMI8" s="5"/>
      <c r="JMJ8" s="5"/>
      <c r="JMK8" s="5"/>
      <c r="JML8" s="5"/>
      <c r="JMM8" s="5"/>
      <c r="JMN8" s="5"/>
      <c r="JMO8" s="5"/>
      <c r="JMP8" s="5"/>
      <c r="JMQ8" s="5"/>
      <c r="JMR8" s="5"/>
      <c r="JMS8" s="5"/>
      <c r="JMT8" s="5"/>
      <c r="JMU8" s="5"/>
      <c r="JMV8" s="5"/>
      <c r="JMW8" s="5"/>
      <c r="JMX8" s="5"/>
      <c r="JMY8" s="5"/>
      <c r="JMZ8" s="5"/>
      <c r="JNA8" s="5"/>
      <c r="JNB8" s="5"/>
      <c r="JNC8" s="5"/>
      <c r="JND8" s="5"/>
      <c r="JNE8" s="5"/>
      <c r="JNF8" s="5"/>
      <c r="JNG8" s="5"/>
      <c r="JNH8" s="5"/>
      <c r="JNI8" s="5"/>
      <c r="JNJ8" s="5"/>
      <c r="JNK8" s="5"/>
      <c r="JNL8" s="5"/>
      <c r="JNM8" s="5"/>
      <c r="JNN8" s="5"/>
      <c r="JNO8" s="5"/>
      <c r="JNP8" s="5"/>
      <c r="JNQ8" s="5"/>
      <c r="JNR8" s="5"/>
      <c r="JNS8" s="5"/>
      <c r="JNT8" s="5"/>
      <c r="JNU8" s="5"/>
      <c r="JNV8" s="5"/>
      <c r="JNW8" s="5"/>
      <c r="JNX8" s="5"/>
      <c r="JNY8" s="5"/>
      <c r="JNZ8" s="5"/>
      <c r="JOA8" s="5"/>
      <c r="JOB8" s="5"/>
      <c r="JOC8" s="5"/>
      <c r="JOD8" s="5"/>
      <c r="JOE8" s="5"/>
      <c r="JOF8" s="5"/>
      <c r="JOG8" s="5"/>
      <c r="JOH8" s="5"/>
      <c r="JOI8" s="5"/>
      <c r="JOJ8" s="5"/>
      <c r="JOK8" s="5"/>
      <c r="JOL8" s="5"/>
      <c r="JOM8" s="5"/>
      <c r="JON8" s="5"/>
      <c r="JOO8" s="5"/>
      <c r="JOP8" s="5"/>
      <c r="JOQ8" s="5"/>
      <c r="JOR8" s="5"/>
      <c r="JOS8" s="5"/>
      <c r="JOT8" s="5"/>
      <c r="JOU8" s="5"/>
      <c r="JOV8" s="5"/>
      <c r="JOW8" s="5"/>
      <c r="JOX8" s="5"/>
      <c r="JOY8" s="5"/>
      <c r="JOZ8" s="5"/>
      <c r="JPA8" s="5"/>
      <c r="JPB8" s="5"/>
      <c r="JPC8" s="5"/>
      <c r="JPD8" s="5"/>
      <c r="JPE8" s="5"/>
      <c r="JPF8" s="5"/>
      <c r="JPG8" s="5"/>
      <c r="JPH8" s="5"/>
      <c r="JPI8" s="5"/>
      <c r="JPJ8" s="5"/>
      <c r="JPK8" s="5"/>
      <c r="JPL8" s="5"/>
      <c r="JPM8" s="5"/>
      <c r="JPN8" s="5"/>
      <c r="JPO8" s="5"/>
      <c r="JPP8" s="5"/>
      <c r="JPQ8" s="5"/>
      <c r="JPR8" s="5"/>
      <c r="JPS8" s="5"/>
      <c r="JPT8" s="5"/>
      <c r="JPU8" s="5"/>
      <c r="JPV8" s="5"/>
      <c r="JPW8" s="5"/>
      <c r="JPX8" s="5"/>
      <c r="JPY8" s="5"/>
      <c r="JPZ8" s="5"/>
      <c r="JQA8" s="5"/>
      <c r="JQB8" s="5"/>
      <c r="JQC8" s="5"/>
      <c r="JQD8" s="5"/>
      <c r="JQE8" s="5"/>
      <c r="JQF8" s="5"/>
      <c r="JQG8" s="5"/>
      <c r="JQH8" s="5"/>
      <c r="JQI8" s="5"/>
      <c r="JQJ8" s="5"/>
      <c r="JQK8" s="5"/>
      <c r="JQL8" s="5"/>
      <c r="JQM8" s="5"/>
      <c r="JQN8" s="5"/>
      <c r="JQO8" s="5"/>
      <c r="JQP8" s="5"/>
      <c r="JQQ8" s="5"/>
      <c r="JQR8" s="5"/>
      <c r="JQS8" s="5"/>
      <c r="JQT8" s="5"/>
      <c r="JQU8" s="5"/>
      <c r="JQV8" s="5"/>
      <c r="JQW8" s="5"/>
      <c r="JQX8" s="5"/>
      <c r="JQY8" s="5"/>
      <c r="JQZ8" s="5"/>
      <c r="JRA8" s="5"/>
      <c r="JRB8" s="5"/>
      <c r="JRC8" s="5"/>
      <c r="JRD8" s="5"/>
      <c r="JRE8" s="5"/>
      <c r="JRF8" s="5"/>
      <c r="JRG8" s="5"/>
      <c r="JRH8" s="5"/>
      <c r="JRI8" s="5"/>
      <c r="JRJ8" s="5"/>
      <c r="JRK8" s="5"/>
      <c r="JRL8" s="5"/>
      <c r="JRM8" s="5"/>
      <c r="JRN8" s="5"/>
      <c r="JRO8" s="5"/>
      <c r="JRP8" s="5"/>
      <c r="JRQ8" s="5"/>
      <c r="JRR8" s="5"/>
      <c r="JRS8" s="5"/>
      <c r="JRT8" s="5"/>
      <c r="JRU8" s="5"/>
      <c r="JRV8" s="5"/>
      <c r="JRW8" s="5"/>
      <c r="JRX8" s="5"/>
      <c r="JRY8" s="5"/>
      <c r="JRZ8" s="5"/>
      <c r="JSA8" s="5"/>
      <c r="JSB8" s="5"/>
      <c r="JSC8" s="5"/>
      <c r="JSD8" s="5"/>
      <c r="JSE8" s="5"/>
      <c r="JSF8" s="5"/>
      <c r="JSG8" s="5"/>
      <c r="JSH8" s="5"/>
      <c r="JSI8" s="5"/>
      <c r="JSJ8" s="5"/>
      <c r="JSK8" s="5"/>
      <c r="JSL8" s="5"/>
      <c r="JSM8" s="5"/>
      <c r="JSN8" s="5"/>
      <c r="JSO8" s="5"/>
      <c r="JSP8" s="5"/>
      <c r="JSQ8" s="5"/>
      <c r="JSR8" s="5"/>
      <c r="JSS8" s="5"/>
      <c r="JST8" s="5"/>
      <c r="JSU8" s="5"/>
      <c r="JSV8" s="5"/>
      <c r="JSW8" s="5"/>
      <c r="JSX8" s="5"/>
      <c r="JSY8" s="5"/>
      <c r="JSZ8" s="5"/>
      <c r="JTA8" s="5"/>
      <c r="JTB8" s="5"/>
      <c r="JTC8" s="5"/>
      <c r="JTD8" s="5"/>
      <c r="JTE8" s="5"/>
      <c r="JTF8" s="5"/>
      <c r="JTG8" s="5"/>
      <c r="JTH8" s="5"/>
      <c r="JTI8" s="5"/>
      <c r="JTJ8" s="5"/>
      <c r="JTK8" s="5"/>
      <c r="JTL8" s="5"/>
      <c r="JTM8" s="5"/>
      <c r="JTN8" s="5"/>
      <c r="JTO8" s="5"/>
      <c r="JTP8" s="5"/>
      <c r="JTQ8" s="5"/>
      <c r="JTR8" s="5"/>
      <c r="JTS8" s="5"/>
      <c r="JTT8" s="5"/>
      <c r="JTU8" s="5"/>
      <c r="JTV8" s="5"/>
      <c r="JTW8" s="5"/>
      <c r="JTX8" s="5"/>
      <c r="JTY8" s="5"/>
      <c r="JTZ8" s="5"/>
      <c r="JUA8" s="5"/>
      <c r="JUB8" s="5"/>
      <c r="JUC8" s="5"/>
      <c r="JUD8" s="5"/>
      <c r="JUE8" s="5"/>
      <c r="JUF8" s="5"/>
      <c r="JUG8" s="5"/>
      <c r="JUH8" s="5"/>
      <c r="JUI8" s="5"/>
      <c r="JUJ8" s="5"/>
      <c r="JUK8" s="5"/>
      <c r="JUL8" s="5"/>
      <c r="JUM8" s="5"/>
      <c r="JUN8" s="5"/>
      <c r="JUO8" s="5"/>
      <c r="JUP8" s="5"/>
      <c r="JUQ8" s="5"/>
      <c r="JUR8" s="5"/>
      <c r="JUS8" s="5"/>
      <c r="JUT8" s="5"/>
      <c r="JUU8" s="5"/>
      <c r="JUV8" s="5"/>
      <c r="JUW8" s="5"/>
      <c r="JUX8" s="5"/>
      <c r="JUY8" s="5"/>
      <c r="JUZ8" s="5"/>
      <c r="JVA8" s="5"/>
      <c r="JVB8" s="5"/>
      <c r="JVC8" s="5"/>
      <c r="JVD8" s="5"/>
      <c r="JVE8" s="5"/>
      <c r="JVF8" s="5"/>
      <c r="JVG8" s="5"/>
      <c r="JVH8" s="5"/>
      <c r="JVI8" s="5"/>
      <c r="JVJ8" s="5"/>
      <c r="JVK8" s="5"/>
      <c r="JVL8" s="5"/>
      <c r="JVM8" s="5"/>
      <c r="JVN8" s="5"/>
      <c r="JVO8" s="5"/>
      <c r="JVP8" s="5"/>
      <c r="JVQ8" s="5"/>
      <c r="JVR8" s="5"/>
      <c r="JVS8" s="5"/>
      <c r="JVT8" s="5"/>
      <c r="JVU8" s="5"/>
      <c r="JVV8" s="5"/>
      <c r="JVW8" s="5"/>
      <c r="JVX8" s="5"/>
      <c r="JVY8" s="5"/>
      <c r="JVZ8" s="5"/>
      <c r="JWA8" s="5"/>
      <c r="JWB8" s="5"/>
      <c r="JWC8" s="5"/>
      <c r="JWD8" s="5"/>
      <c r="JWE8" s="5"/>
      <c r="JWF8" s="5"/>
      <c r="JWG8" s="5"/>
      <c r="JWH8" s="5"/>
      <c r="JWI8" s="5"/>
      <c r="JWJ8" s="5"/>
      <c r="JWK8" s="5"/>
      <c r="JWL8" s="5"/>
      <c r="JWM8" s="5"/>
      <c r="JWN8" s="5"/>
      <c r="JWO8" s="5"/>
      <c r="JWP8" s="5"/>
      <c r="JWQ8" s="5"/>
      <c r="JWR8" s="5"/>
      <c r="JWS8" s="5"/>
      <c r="JWT8" s="5"/>
      <c r="JWU8" s="5"/>
      <c r="JWV8" s="5"/>
      <c r="JWW8" s="5"/>
      <c r="JWX8" s="5"/>
      <c r="JWY8" s="5"/>
      <c r="JWZ8" s="5"/>
      <c r="JXA8" s="5"/>
      <c r="JXB8" s="5"/>
      <c r="JXC8" s="5"/>
      <c r="JXD8" s="5"/>
      <c r="JXE8" s="5"/>
      <c r="JXF8" s="5"/>
      <c r="JXG8" s="5"/>
      <c r="JXH8" s="5"/>
      <c r="JXI8" s="5"/>
      <c r="JXJ8" s="5"/>
      <c r="JXK8" s="5"/>
      <c r="JXL8" s="5"/>
      <c r="JXM8" s="5"/>
      <c r="JXN8" s="5"/>
      <c r="JXO8" s="5"/>
      <c r="JXP8" s="5"/>
      <c r="JXQ8" s="5"/>
      <c r="JXR8" s="5"/>
      <c r="JXS8" s="5"/>
      <c r="JXT8" s="5"/>
      <c r="JXU8" s="5"/>
      <c r="JXV8" s="5"/>
      <c r="JXW8" s="5"/>
      <c r="JXX8" s="5"/>
      <c r="JXY8" s="5"/>
      <c r="JXZ8" s="5"/>
      <c r="JYA8" s="5"/>
      <c r="JYB8" s="5"/>
      <c r="JYC8" s="5"/>
      <c r="JYD8" s="5"/>
      <c r="JYE8" s="5"/>
      <c r="JYF8" s="5"/>
      <c r="JYG8" s="5"/>
      <c r="JYH8" s="5"/>
      <c r="JYI8" s="5"/>
      <c r="JYJ8" s="5"/>
      <c r="JYK8" s="5"/>
      <c r="JYL8" s="5"/>
      <c r="JYM8" s="5"/>
      <c r="JYN8" s="5"/>
      <c r="JYO8" s="5"/>
      <c r="JYP8" s="5"/>
      <c r="JYQ8" s="5"/>
      <c r="JYR8" s="5"/>
      <c r="JYS8" s="5"/>
      <c r="JYT8" s="5"/>
      <c r="JYU8" s="5"/>
      <c r="JYV8" s="5"/>
      <c r="JYW8" s="5"/>
      <c r="JYX8" s="5"/>
      <c r="JYY8" s="5"/>
      <c r="JYZ8" s="5"/>
      <c r="JZA8" s="5"/>
      <c r="JZB8" s="5"/>
      <c r="JZC8" s="5"/>
      <c r="JZD8" s="5"/>
      <c r="JZE8" s="5"/>
      <c r="JZF8" s="5"/>
      <c r="JZG8" s="5"/>
      <c r="JZH8" s="5"/>
      <c r="JZI8" s="5"/>
      <c r="JZJ8" s="5"/>
      <c r="JZK8" s="5"/>
      <c r="JZL8" s="5"/>
      <c r="JZM8" s="5"/>
      <c r="JZN8" s="5"/>
      <c r="JZO8" s="5"/>
      <c r="JZP8" s="5"/>
      <c r="JZQ8" s="5"/>
      <c r="JZR8" s="5"/>
      <c r="JZS8" s="5"/>
      <c r="JZT8" s="5"/>
      <c r="JZU8" s="5"/>
      <c r="JZV8" s="5"/>
      <c r="JZW8" s="5"/>
      <c r="JZX8" s="5"/>
      <c r="JZY8" s="5"/>
      <c r="JZZ8" s="5"/>
      <c r="KAA8" s="5"/>
      <c r="KAB8" s="5"/>
      <c r="KAC8" s="5"/>
      <c r="KAD8" s="5"/>
      <c r="KAE8" s="5"/>
      <c r="KAF8" s="5"/>
      <c r="KAG8" s="5"/>
      <c r="KAH8" s="5"/>
      <c r="KAI8" s="5"/>
      <c r="KAJ8" s="5"/>
      <c r="KAK8" s="5"/>
      <c r="KAL8" s="5"/>
      <c r="KAM8" s="5"/>
      <c r="KAN8" s="5"/>
      <c r="KAO8" s="5"/>
      <c r="KAP8" s="5"/>
      <c r="KAQ8" s="5"/>
      <c r="KAR8" s="5"/>
      <c r="KAS8" s="5"/>
      <c r="KAT8" s="5"/>
      <c r="KAU8" s="5"/>
      <c r="KAV8" s="5"/>
      <c r="KAW8" s="5"/>
      <c r="KAX8" s="5"/>
      <c r="KAY8" s="5"/>
      <c r="KAZ8" s="5"/>
      <c r="KBA8" s="5"/>
      <c r="KBB8" s="5"/>
      <c r="KBC8" s="5"/>
      <c r="KBD8" s="5"/>
      <c r="KBE8" s="5"/>
      <c r="KBF8" s="5"/>
      <c r="KBG8" s="5"/>
      <c r="KBH8" s="5"/>
      <c r="KBI8" s="5"/>
      <c r="KBJ8" s="5"/>
      <c r="KBK8" s="5"/>
      <c r="KBL8" s="5"/>
      <c r="KBM8" s="5"/>
      <c r="KBN8" s="5"/>
      <c r="KBO8" s="5"/>
      <c r="KBP8" s="5"/>
      <c r="KBQ8" s="5"/>
      <c r="KBR8" s="5"/>
      <c r="KBS8" s="5"/>
      <c r="KBT8" s="5"/>
      <c r="KBU8" s="5"/>
      <c r="KBV8" s="5"/>
      <c r="KBW8" s="5"/>
      <c r="KBX8" s="5"/>
      <c r="KBY8" s="5"/>
      <c r="KBZ8" s="5"/>
      <c r="KCA8" s="5"/>
      <c r="KCB8" s="5"/>
      <c r="KCC8" s="5"/>
      <c r="KCD8" s="5"/>
      <c r="KCE8" s="5"/>
      <c r="KCF8" s="5"/>
      <c r="KCG8" s="5"/>
      <c r="KCH8" s="5"/>
      <c r="KCI8" s="5"/>
      <c r="KCJ8" s="5"/>
      <c r="KCK8" s="5"/>
      <c r="KCL8" s="5"/>
      <c r="KCM8" s="5"/>
      <c r="KCN8" s="5"/>
      <c r="KCO8" s="5"/>
      <c r="KCP8" s="5"/>
      <c r="KCQ8" s="5"/>
      <c r="KCR8" s="5"/>
      <c r="KCS8" s="5"/>
      <c r="KCT8" s="5"/>
      <c r="KCU8" s="5"/>
      <c r="KCV8" s="5"/>
      <c r="KCW8" s="5"/>
      <c r="KCX8" s="5"/>
      <c r="KCY8" s="5"/>
      <c r="KCZ8" s="5"/>
      <c r="KDA8" s="5"/>
      <c r="KDB8" s="5"/>
      <c r="KDC8" s="5"/>
      <c r="KDD8" s="5"/>
      <c r="KDE8" s="5"/>
      <c r="KDF8" s="5"/>
      <c r="KDG8" s="5"/>
      <c r="KDH8" s="5"/>
      <c r="KDI8" s="5"/>
      <c r="KDJ8" s="5"/>
      <c r="KDK8" s="5"/>
      <c r="KDL8" s="5"/>
      <c r="KDM8" s="5"/>
      <c r="KDN8" s="5"/>
      <c r="KDO8" s="5"/>
      <c r="KDP8" s="5"/>
      <c r="KDQ8" s="5"/>
      <c r="KDR8" s="5"/>
      <c r="KDS8" s="5"/>
      <c r="KDT8" s="5"/>
      <c r="KDU8" s="5"/>
      <c r="KDV8" s="5"/>
      <c r="KDW8" s="5"/>
      <c r="KDX8" s="5"/>
      <c r="KDY8" s="5"/>
      <c r="KDZ8" s="5"/>
      <c r="KEA8" s="5"/>
      <c r="KEB8" s="5"/>
      <c r="KEC8" s="5"/>
      <c r="KED8" s="5"/>
      <c r="KEE8" s="5"/>
      <c r="KEF8" s="5"/>
      <c r="KEG8" s="5"/>
      <c r="KEH8" s="5"/>
      <c r="KEI8" s="5"/>
      <c r="KEJ8" s="5"/>
      <c r="KEK8" s="5"/>
      <c r="KEL8" s="5"/>
      <c r="KEM8" s="5"/>
      <c r="KEN8" s="5"/>
      <c r="KEO8" s="5"/>
      <c r="KEP8" s="5"/>
      <c r="KEQ8" s="5"/>
      <c r="KER8" s="5"/>
      <c r="KES8" s="5"/>
      <c r="KET8" s="5"/>
      <c r="KEU8" s="5"/>
      <c r="KEV8" s="5"/>
      <c r="KEW8" s="5"/>
      <c r="KEX8" s="5"/>
      <c r="KEY8" s="5"/>
      <c r="KEZ8" s="5"/>
      <c r="KFA8" s="5"/>
      <c r="KFB8" s="5"/>
      <c r="KFC8" s="5"/>
      <c r="KFD8" s="5"/>
      <c r="KFE8" s="5"/>
      <c r="KFF8" s="5"/>
      <c r="KFG8" s="5"/>
      <c r="KFH8" s="5"/>
      <c r="KFI8" s="5"/>
      <c r="KFJ8" s="5"/>
      <c r="KFK8" s="5"/>
      <c r="KFL8" s="5"/>
      <c r="KFM8" s="5"/>
      <c r="KFN8" s="5"/>
      <c r="KFO8" s="5"/>
      <c r="KFP8" s="5"/>
      <c r="KFQ8" s="5"/>
      <c r="KFR8" s="5"/>
      <c r="KFS8" s="5"/>
      <c r="KFT8" s="5"/>
      <c r="KFU8" s="5"/>
      <c r="KFV8" s="5"/>
      <c r="KFW8" s="5"/>
      <c r="KFX8" s="5"/>
      <c r="KFY8" s="5"/>
      <c r="KFZ8" s="5"/>
      <c r="KGA8" s="5"/>
      <c r="KGB8" s="5"/>
      <c r="KGC8" s="5"/>
      <c r="KGD8" s="5"/>
      <c r="KGE8" s="5"/>
      <c r="KGF8" s="5"/>
      <c r="KGG8" s="5"/>
      <c r="KGH8" s="5"/>
      <c r="KGI8" s="5"/>
      <c r="KGJ8" s="5"/>
      <c r="KGK8" s="5"/>
      <c r="KGL8" s="5"/>
      <c r="KGM8" s="5"/>
      <c r="KGN8" s="5"/>
      <c r="KGO8" s="5"/>
      <c r="KGP8" s="5"/>
      <c r="KGQ8" s="5"/>
      <c r="KGR8" s="5"/>
      <c r="KGS8" s="5"/>
      <c r="KGT8" s="5"/>
      <c r="KGU8" s="5"/>
      <c r="KGV8" s="5"/>
      <c r="KGW8" s="5"/>
      <c r="KGX8" s="5"/>
      <c r="KGY8" s="5"/>
      <c r="KGZ8" s="5"/>
      <c r="KHA8" s="5"/>
      <c r="KHB8" s="5"/>
      <c r="KHC8" s="5"/>
      <c r="KHD8" s="5"/>
      <c r="KHE8" s="5"/>
      <c r="KHF8" s="5"/>
      <c r="KHG8" s="5"/>
      <c r="KHH8" s="5"/>
      <c r="KHI8" s="5"/>
      <c r="KHJ8" s="5"/>
      <c r="KHK8" s="5"/>
      <c r="KHL8" s="5"/>
      <c r="KHM8" s="5"/>
      <c r="KHN8" s="5"/>
      <c r="KHO8" s="5"/>
      <c r="KHP8" s="5"/>
      <c r="KHQ8" s="5"/>
      <c r="KHR8" s="5"/>
      <c r="KHS8" s="5"/>
      <c r="KHT8" s="5"/>
      <c r="KHU8" s="5"/>
      <c r="KHV8" s="5"/>
      <c r="KHW8" s="5"/>
      <c r="KHX8" s="5"/>
      <c r="KHY8" s="5"/>
      <c r="KHZ8" s="5"/>
      <c r="KIA8" s="5"/>
      <c r="KIB8" s="5"/>
      <c r="KIC8" s="5"/>
      <c r="KID8" s="5"/>
      <c r="KIE8" s="5"/>
      <c r="KIF8" s="5"/>
      <c r="KIG8" s="5"/>
      <c r="KIH8" s="5"/>
      <c r="KII8" s="5"/>
      <c r="KIJ8" s="5"/>
      <c r="KIK8" s="5"/>
      <c r="KIL8" s="5"/>
      <c r="KIM8" s="5"/>
      <c r="KIN8" s="5"/>
      <c r="KIO8" s="5"/>
      <c r="KIP8" s="5"/>
      <c r="KIQ8" s="5"/>
      <c r="KIR8" s="5"/>
      <c r="KIS8" s="5"/>
      <c r="KIT8" s="5"/>
      <c r="KIU8" s="5"/>
      <c r="KIV8" s="5"/>
      <c r="KIW8" s="5"/>
      <c r="KIX8" s="5"/>
      <c r="KIY8" s="5"/>
      <c r="KIZ8" s="5"/>
      <c r="KJA8" s="5"/>
      <c r="KJB8" s="5"/>
      <c r="KJC8" s="5"/>
      <c r="KJD8" s="5"/>
      <c r="KJE8" s="5"/>
      <c r="KJF8" s="5"/>
      <c r="KJG8" s="5"/>
      <c r="KJH8" s="5"/>
      <c r="KJI8" s="5"/>
      <c r="KJJ8" s="5"/>
      <c r="KJK8" s="5"/>
      <c r="KJL8" s="5"/>
      <c r="KJM8" s="5"/>
      <c r="KJN8" s="5"/>
      <c r="KJO8" s="5"/>
      <c r="KJP8" s="5"/>
      <c r="KJQ8" s="5"/>
      <c r="KJR8" s="5"/>
      <c r="KJS8" s="5"/>
      <c r="KJT8" s="5"/>
      <c r="KJU8" s="5"/>
      <c r="KJV8" s="5"/>
      <c r="KJW8" s="5"/>
      <c r="KJX8" s="5"/>
      <c r="KJY8" s="5"/>
      <c r="KJZ8" s="5"/>
      <c r="KKA8" s="5"/>
      <c r="KKB8" s="5"/>
      <c r="KKC8" s="5"/>
      <c r="KKD8" s="5"/>
      <c r="KKE8" s="5"/>
      <c r="KKF8" s="5"/>
      <c r="KKG8" s="5"/>
      <c r="KKH8" s="5"/>
      <c r="KKI8" s="5"/>
      <c r="KKJ8" s="5"/>
      <c r="KKK8" s="5"/>
      <c r="KKL8" s="5"/>
      <c r="KKM8" s="5"/>
      <c r="KKN8" s="5"/>
      <c r="KKO8" s="5"/>
      <c r="KKP8" s="5"/>
      <c r="KKQ8" s="5"/>
      <c r="KKR8" s="5"/>
      <c r="KKS8" s="5"/>
      <c r="KKT8" s="5"/>
      <c r="KKU8" s="5"/>
      <c r="KKV8" s="5"/>
      <c r="KKW8" s="5"/>
      <c r="KKX8" s="5"/>
      <c r="KKY8" s="5"/>
      <c r="KKZ8" s="5"/>
      <c r="KLA8" s="5"/>
      <c r="KLB8" s="5"/>
      <c r="KLC8" s="5"/>
      <c r="KLD8" s="5"/>
      <c r="KLE8" s="5"/>
      <c r="KLF8" s="5"/>
      <c r="KLG8" s="5"/>
      <c r="KLH8" s="5"/>
      <c r="KLI8" s="5"/>
      <c r="KLJ8" s="5"/>
      <c r="KLK8" s="5"/>
      <c r="KLL8" s="5"/>
      <c r="KLM8" s="5"/>
      <c r="KLN8" s="5"/>
      <c r="KLO8" s="5"/>
      <c r="KLP8" s="5"/>
      <c r="KLQ8" s="5"/>
      <c r="KLR8" s="5"/>
      <c r="KLS8" s="5"/>
      <c r="KLT8" s="5"/>
      <c r="KLU8" s="5"/>
      <c r="KLV8" s="5"/>
      <c r="KLW8" s="5"/>
      <c r="KLX8" s="5"/>
      <c r="KLY8" s="5"/>
      <c r="KLZ8" s="5"/>
      <c r="KMA8" s="5"/>
      <c r="KMB8" s="5"/>
      <c r="KMC8" s="5"/>
      <c r="KMD8" s="5"/>
      <c r="KME8" s="5"/>
      <c r="KMF8" s="5"/>
      <c r="KMG8" s="5"/>
      <c r="KMH8" s="5"/>
      <c r="KMI8" s="5"/>
      <c r="KMJ8" s="5"/>
      <c r="KMK8" s="5"/>
      <c r="KML8" s="5"/>
      <c r="KMM8" s="5"/>
      <c r="KMN8" s="5"/>
      <c r="KMO8" s="5"/>
      <c r="KMP8" s="5"/>
      <c r="KMQ8" s="5"/>
      <c r="KMR8" s="5"/>
      <c r="KMS8" s="5"/>
      <c r="KMT8" s="5"/>
      <c r="KMU8" s="5"/>
      <c r="KMV8" s="5"/>
      <c r="KMW8" s="5"/>
      <c r="KMX8" s="5"/>
      <c r="KMY8" s="5"/>
      <c r="KMZ8" s="5"/>
      <c r="KNA8" s="5"/>
      <c r="KNB8" s="5"/>
      <c r="KNC8" s="5"/>
      <c r="KND8" s="5"/>
      <c r="KNE8" s="5"/>
      <c r="KNF8" s="5"/>
      <c r="KNG8" s="5"/>
      <c r="KNH8" s="5"/>
      <c r="KNI8" s="5"/>
      <c r="KNJ8" s="5"/>
      <c r="KNK8" s="5"/>
      <c r="KNL8" s="5"/>
      <c r="KNM8" s="5"/>
      <c r="KNN8" s="5"/>
      <c r="KNO8" s="5"/>
      <c r="KNP8" s="5"/>
      <c r="KNQ8" s="5"/>
      <c r="KNR8" s="5"/>
      <c r="KNS8" s="5"/>
      <c r="KNT8" s="5"/>
      <c r="KNU8" s="5"/>
      <c r="KNV8" s="5"/>
      <c r="KNW8" s="5"/>
      <c r="KNX8" s="5"/>
      <c r="KNY8" s="5"/>
      <c r="KNZ8" s="5"/>
      <c r="KOA8" s="5"/>
      <c r="KOB8" s="5"/>
      <c r="KOC8" s="5"/>
      <c r="KOD8" s="5"/>
      <c r="KOE8" s="5"/>
      <c r="KOF8" s="5"/>
      <c r="KOG8" s="5"/>
      <c r="KOH8" s="5"/>
      <c r="KOI8" s="5"/>
      <c r="KOJ8" s="5"/>
      <c r="KOK8" s="5"/>
      <c r="KOL8" s="5"/>
      <c r="KOM8" s="5"/>
      <c r="KON8" s="5"/>
      <c r="KOO8" s="5"/>
      <c r="KOP8" s="5"/>
      <c r="KOQ8" s="5"/>
      <c r="KOR8" s="5"/>
      <c r="KOS8" s="5"/>
      <c r="KOT8" s="5"/>
      <c r="KOU8" s="5"/>
      <c r="KOV8" s="5"/>
      <c r="KOW8" s="5"/>
      <c r="KOX8" s="5"/>
      <c r="KOY8" s="5"/>
      <c r="KOZ8" s="5"/>
      <c r="KPA8" s="5"/>
      <c r="KPB8" s="5"/>
      <c r="KPC8" s="5"/>
      <c r="KPD8" s="5"/>
      <c r="KPE8" s="5"/>
      <c r="KPF8" s="5"/>
      <c r="KPG8" s="5"/>
      <c r="KPH8" s="5"/>
      <c r="KPI8" s="5"/>
      <c r="KPJ8" s="5"/>
      <c r="KPK8" s="5"/>
      <c r="KPL8" s="5"/>
      <c r="KPM8" s="5"/>
      <c r="KPN8" s="5"/>
      <c r="KPO8" s="5"/>
      <c r="KPP8" s="5"/>
      <c r="KPQ8" s="5"/>
      <c r="KPR8" s="5"/>
      <c r="KPS8" s="5"/>
      <c r="KPT8" s="5"/>
      <c r="KPU8" s="5"/>
      <c r="KPV8" s="5"/>
      <c r="KPW8" s="5"/>
      <c r="KPX8" s="5"/>
      <c r="KPY8" s="5"/>
      <c r="KPZ8" s="5"/>
      <c r="KQA8" s="5"/>
      <c r="KQB8" s="5"/>
      <c r="KQC8" s="5"/>
      <c r="KQD8" s="5"/>
      <c r="KQE8" s="5"/>
      <c r="KQF8" s="5"/>
      <c r="KQG8" s="5"/>
      <c r="KQH8" s="5"/>
      <c r="KQI8" s="5"/>
      <c r="KQJ8" s="5"/>
      <c r="KQK8" s="5"/>
      <c r="KQL8" s="5"/>
      <c r="KQM8" s="5"/>
      <c r="KQN8" s="5"/>
      <c r="KQO8" s="5"/>
      <c r="KQP8" s="5"/>
      <c r="KQQ8" s="5"/>
      <c r="KQR8" s="5"/>
      <c r="KQS8" s="5"/>
      <c r="KQT8" s="5"/>
      <c r="KQU8" s="5"/>
      <c r="KQV8" s="5"/>
      <c r="KQW8" s="5"/>
      <c r="KQX8" s="5"/>
      <c r="KQY8" s="5"/>
      <c r="KQZ8" s="5"/>
      <c r="KRA8" s="5"/>
      <c r="KRB8" s="5"/>
      <c r="KRC8" s="5"/>
      <c r="KRD8" s="5"/>
      <c r="KRE8" s="5"/>
      <c r="KRF8" s="5"/>
      <c r="KRG8" s="5"/>
      <c r="KRH8" s="5"/>
      <c r="KRI8" s="5"/>
      <c r="KRJ8" s="5"/>
      <c r="KRK8" s="5"/>
      <c r="KRL8" s="5"/>
      <c r="KRM8" s="5"/>
      <c r="KRN8" s="5"/>
      <c r="KRO8" s="5"/>
      <c r="KRP8" s="5"/>
      <c r="KRQ8" s="5"/>
      <c r="KRR8" s="5"/>
      <c r="KRS8" s="5"/>
      <c r="KRT8" s="5"/>
      <c r="KRU8" s="5"/>
      <c r="KRV8" s="5"/>
      <c r="KRW8" s="5"/>
      <c r="KRX8" s="5"/>
      <c r="KRY8" s="5"/>
      <c r="KRZ8" s="5"/>
      <c r="KSA8" s="5"/>
      <c r="KSB8" s="5"/>
      <c r="KSC8" s="5"/>
      <c r="KSD8" s="5"/>
      <c r="KSE8" s="5"/>
      <c r="KSF8" s="5"/>
      <c r="KSG8" s="5"/>
      <c r="KSH8" s="5"/>
      <c r="KSI8" s="5"/>
      <c r="KSJ8" s="5"/>
      <c r="KSK8" s="5"/>
      <c r="KSL8" s="5"/>
      <c r="KSM8" s="5"/>
      <c r="KSN8" s="5"/>
      <c r="KSO8" s="5"/>
      <c r="KSP8" s="5"/>
      <c r="KSQ8" s="5"/>
      <c r="KSR8" s="5"/>
      <c r="KSS8" s="5"/>
      <c r="KST8" s="5"/>
      <c r="KSU8" s="5"/>
      <c r="KSV8" s="5"/>
      <c r="KSW8" s="5"/>
      <c r="KSX8" s="5"/>
      <c r="KSY8" s="5"/>
      <c r="KSZ8" s="5"/>
      <c r="KTA8" s="5"/>
      <c r="KTB8" s="5"/>
      <c r="KTC8" s="5"/>
      <c r="KTD8" s="5"/>
      <c r="KTE8" s="5"/>
      <c r="KTF8" s="5"/>
      <c r="KTG8" s="5"/>
      <c r="KTH8" s="5"/>
      <c r="KTI8" s="5"/>
      <c r="KTJ8" s="5"/>
      <c r="KTK8" s="5"/>
      <c r="KTL8" s="5"/>
      <c r="KTM8" s="5"/>
      <c r="KTN8" s="5"/>
      <c r="KTO8" s="5"/>
      <c r="KTP8" s="5"/>
      <c r="KTQ8" s="5"/>
      <c r="KTR8" s="5"/>
      <c r="KTS8" s="5"/>
      <c r="KTT8" s="5"/>
      <c r="KTU8" s="5"/>
      <c r="KTV8" s="5"/>
      <c r="KTW8" s="5"/>
      <c r="KTX8" s="5"/>
      <c r="KTY8" s="5"/>
      <c r="KTZ8" s="5"/>
      <c r="KUA8" s="5"/>
      <c r="KUB8" s="5"/>
      <c r="KUC8" s="5"/>
      <c r="KUD8" s="5"/>
      <c r="KUE8" s="5"/>
      <c r="KUF8" s="5"/>
      <c r="KUG8" s="5"/>
      <c r="KUH8" s="5"/>
      <c r="KUI8" s="5"/>
      <c r="KUJ8" s="5"/>
      <c r="KUK8" s="5"/>
      <c r="KUL8" s="5"/>
      <c r="KUM8" s="5"/>
      <c r="KUN8" s="5"/>
      <c r="KUO8" s="5"/>
      <c r="KUP8" s="5"/>
      <c r="KUQ8" s="5"/>
      <c r="KUR8" s="5"/>
      <c r="KUS8" s="5"/>
      <c r="KUT8" s="5"/>
      <c r="KUU8" s="5"/>
      <c r="KUV8" s="5"/>
      <c r="KUW8" s="5"/>
      <c r="KUX8" s="5"/>
      <c r="KUY8" s="5"/>
      <c r="KUZ8" s="5"/>
      <c r="KVA8" s="5"/>
      <c r="KVB8" s="5"/>
      <c r="KVC8" s="5"/>
      <c r="KVD8" s="5"/>
      <c r="KVE8" s="5"/>
      <c r="KVF8" s="5"/>
      <c r="KVG8" s="5"/>
      <c r="KVH8" s="5"/>
      <c r="KVI8" s="5"/>
      <c r="KVJ8" s="5"/>
      <c r="KVK8" s="5"/>
      <c r="KVL8" s="5"/>
      <c r="KVM8" s="5"/>
      <c r="KVN8" s="5"/>
      <c r="KVO8" s="5"/>
      <c r="KVP8" s="5"/>
      <c r="KVQ8" s="5"/>
      <c r="KVR8" s="5"/>
      <c r="KVS8" s="5"/>
      <c r="KVT8" s="5"/>
      <c r="KVU8" s="5"/>
      <c r="KVV8" s="5"/>
      <c r="KVW8" s="5"/>
      <c r="KVX8" s="5"/>
      <c r="KVY8" s="5"/>
      <c r="KVZ8" s="5"/>
      <c r="KWA8" s="5"/>
      <c r="KWB8" s="5"/>
      <c r="KWC8" s="5"/>
      <c r="KWD8" s="5"/>
      <c r="KWE8" s="5"/>
      <c r="KWF8" s="5"/>
      <c r="KWG8" s="5"/>
      <c r="KWH8" s="5"/>
      <c r="KWI8" s="5"/>
      <c r="KWJ8" s="5"/>
      <c r="KWK8" s="5"/>
      <c r="KWL8" s="5"/>
      <c r="KWM8" s="5"/>
      <c r="KWN8" s="5"/>
      <c r="KWO8" s="5"/>
      <c r="KWP8" s="5"/>
      <c r="KWQ8" s="5"/>
      <c r="KWR8" s="5"/>
      <c r="KWS8" s="5"/>
      <c r="KWT8" s="5"/>
      <c r="KWU8" s="5"/>
      <c r="KWV8" s="5"/>
      <c r="KWW8" s="5"/>
      <c r="KWX8" s="5"/>
      <c r="KWY8" s="5"/>
      <c r="KWZ8" s="5"/>
      <c r="KXA8" s="5"/>
      <c r="KXB8" s="5"/>
      <c r="KXC8" s="5"/>
      <c r="KXD8" s="5"/>
      <c r="KXE8" s="5"/>
      <c r="KXF8" s="5"/>
      <c r="KXG8" s="5"/>
      <c r="KXH8" s="5"/>
      <c r="KXI8" s="5"/>
      <c r="KXJ8" s="5"/>
      <c r="KXK8" s="5"/>
      <c r="KXL8" s="5"/>
      <c r="KXM8" s="5"/>
      <c r="KXN8" s="5"/>
      <c r="KXO8" s="5"/>
      <c r="KXP8" s="5"/>
      <c r="KXQ8" s="5"/>
      <c r="KXR8" s="5"/>
      <c r="KXS8" s="5"/>
      <c r="KXT8" s="5"/>
      <c r="KXU8" s="5"/>
      <c r="KXV8" s="5"/>
      <c r="KXW8" s="5"/>
      <c r="KXX8" s="5"/>
      <c r="KXY8" s="5"/>
      <c r="KXZ8" s="5"/>
      <c r="KYA8" s="5"/>
      <c r="KYB8" s="5"/>
      <c r="KYC8" s="5"/>
      <c r="KYD8" s="5"/>
      <c r="KYE8" s="5"/>
      <c r="KYF8" s="5"/>
      <c r="KYG8" s="5"/>
      <c r="KYH8" s="5"/>
      <c r="KYI8" s="5"/>
      <c r="KYJ8" s="5"/>
      <c r="KYK8" s="5"/>
      <c r="KYL8" s="5"/>
      <c r="KYM8" s="5"/>
      <c r="KYN8" s="5"/>
      <c r="KYO8" s="5"/>
      <c r="KYP8" s="5"/>
      <c r="KYQ8" s="5"/>
      <c r="KYR8" s="5"/>
      <c r="KYS8" s="5"/>
      <c r="KYT8" s="5"/>
      <c r="KYU8" s="5"/>
      <c r="KYV8" s="5"/>
      <c r="KYW8" s="5"/>
      <c r="KYX8" s="5"/>
      <c r="KYY8" s="5"/>
      <c r="KYZ8" s="5"/>
      <c r="KZA8" s="5"/>
      <c r="KZB8" s="5"/>
      <c r="KZC8" s="5"/>
      <c r="KZD8" s="5"/>
      <c r="KZE8" s="5"/>
      <c r="KZF8" s="5"/>
      <c r="KZG8" s="5"/>
      <c r="KZH8" s="5"/>
      <c r="KZI8" s="5"/>
      <c r="KZJ8" s="5"/>
      <c r="KZK8" s="5"/>
      <c r="KZL8" s="5"/>
      <c r="KZM8" s="5"/>
      <c r="KZN8" s="5"/>
      <c r="KZO8" s="5"/>
      <c r="KZP8" s="5"/>
      <c r="KZQ8" s="5"/>
      <c r="KZR8" s="5"/>
      <c r="KZS8" s="5"/>
      <c r="KZT8" s="5"/>
      <c r="KZU8" s="5"/>
      <c r="KZV8" s="5"/>
      <c r="KZW8" s="5"/>
      <c r="KZX8" s="5"/>
      <c r="KZY8" s="5"/>
      <c r="KZZ8" s="5"/>
      <c r="LAA8" s="5"/>
      <c r="LAB8" s="5"/>
      <c r="LAC8" s="5"/>
      <c r="LAD8" s="5"/>
      <c r="LAE8" s="5"/>
      <c r="LAF8" s="5"/>
      <c r="LAG8" s="5"/>
      <c r="LAH8" s="5"/>
      <c r="LAI8" s="5"/>
      <c r="LAJ8" s="5"/>
      <c r="LAK8" s="5"/>
      <c r="LAL8" s="5"/>
      <c r="LAM8" s="5"/>
      <c r="LAN8" s="5"/>
      <c r="LAO8" s="5"/>
      <c r="LAP8" s="5"/>
      <c r="LAQ8" s="5"/>
      <c r="LAR8" s="5"/>
      <c r="LAS8" s="5"/>
      <c r="LAT8" s="5"/>
      <c r="LAU8" s="5"/>
      <c r="LAV8" s="5"/>
      <c r="LAW8" s="5"/>
      <c r="LAX8" s="5"/>
      <c r="LAY8" s="5"/>
      <c r="LAZ8" s="5"/>
      <c r="LBA8" s="5"/>
      <c r="LBB8" s="5"/>
      <c r="LBC8" s="5"/>
      <c r="LBD8" s="5"/>
      <c r="LBE8" s="5"/>
      <c r="LBF8" s="5"/>
      <c r="LBG8" s="5"/>
      <c r="LBH8" s="5"/>
      <c r="LBI8" s="5"/>
      <c r="LBJ8" s="5"/>
      <c r="LBK8" s="5"/>
      <c r="LBL8" s="5"/>
      <c r="LBM8" s="5"/>
      <c r="LBN8" s="5"/>
      <c r="LBO8" s="5"/>
      <c r="LBP8" s="5"/>
      <c r="LBQ8" s="5"/>
      <c r="LBR8" s="5"/>
      <c r="LBS8" s="5"/>
      <c r="LBT8" s="5"/>
      <c r="LBU8" s="5"/>
      <c r="LBV8" s="5"/>
      <c r="LBW8" s="5"/>
      <c r="LBX8" s="5"/>
      <c r="LBY8" s="5"/>
      <c r="LBZ8" s="5"/>
      <c r="LCA8" s="5"/>
      <c r="LCB8" s="5"/>
      <c r="LCC8" s="5"/>
      <c r="LCD8" s="5"/>
      <c r="LCE8" s="5"/>
      <c r="LCF8" s="5"/>
      <c r="LCG8" s="5"/>
      <c r="LCH8" s="5"/>
      <c r="LCI8" s="5"/>
      <c r="LCJ8" s="5"/>
      <c r="LCK8" s="5"/>
      <c r="LCL8" s="5"/>
      <c r="LCM8" s="5"/>
      <c r="LCN8" s="5"/>
      <c r="LCO8" s="5"/>
      <c r="LCP8" s="5"/>
      <c r="LCQ8" s="5"/>
      <c r="LCR8" s="5"/>
      <c r="LCS8" s="5"/>
      <c r="LCT8" s="5"/>
      <c r="LCU8" s="5"/>
      <c r="LCV8" s="5"/>
      <c r="LCW8" s="5"/>
      <c r="LCX8" s="5"/>
      <c r="LCY8" s="5"/>
      <c r="LCZ8" s="5"/>
      <c r="LDA8" s="5"/>
      <c r="LDB8" s="5"/>
      <c r="LDC8" s="5"/>
      <c r="LDD8" s="5"/>
      <c r="LDE8" s="5"/>
      <c r="LDF8" s="5"/>
      <c r="LDG8" s="5"/>
      <c r="LDH8" s="5"/>
      <c r="LDI8" s="5"/>
      <c r="LDJ8" s="5"/>
      <c r="LDK8" s="5"/>
      <c r="LDL8" s="5"/>
      <c r="LDM8" s="5"/>
      <c r="LDN8" s="5"/>
      <c r="LDO8" s="5"/>
      <c r="LDP8" s="5"/>
      <c r="LDQ8" s="5"/>
      <c r="LDR8" s="5"/>
      <c r="LDS8" s="5"/>
      <c r="LDT8" s="5"/>
      <c r="LDU8" s="5"/>
      <c r="LDV8" s="5"/>
      <c r="LDW8" s="5"/>
      <c r="LDX8" s="5"/>
      <c r="LDY8" s="5"/>
      <c r="LDZ8" s="5"/>
      <c r="LEA8" s="5"/>
      <c r="LEB8" s="5"/>
      <c r="LEC8" s="5"/>
      <c r="LED8" s="5"/>
      <c r="LEE8" s="5"/>
      <c r="LEF8" s="5"/>
      <c r="LEG8" s="5"/>
      <c r="LEH8" s="5"/>
      <c r="LEI8" s="5"/>
      <c r="LEJ8" s="5"/>
      <c r="LEK8" s="5"/>
      <c r="LEL8" s="5"/>
      <c r="LEM8" s="5"/>
      <c r="LEN8" s="5"/>
      <c r="LEO8" s="5"/>
      <c r="LEP8" s="5"/>
      <c r="LEQ8" s="5"/>
      <c r="LER8" s="5"/>
      <c r="LES8" s="5"/>
      <c r="LET8" s="5"/>
      <c r="LEU8" s="5"/>
      <c r="LEV8" s="5"/>
      <c r="LEW8" s="5"/>
      <c r="LEX8" s="5"/>
      <c r="LEY8" s="5"/>
      <c r="LEZ8" s="5"/>
      <c r="LFA8" s="5"/>
      <c r="LFB8" s="5"/>
      <c r="LFC8" s="5"/>
      <c r="LFD8" s="5"/>
      <c r="LFE8" s="5"/>
      <c r="LFF8" s="5"/>
      <c r="LFG8" s="5"/>
      <c r="LFH8" s="5"/>
      <c r="LFI8" s="5"/>
      <c r="LFJ8" s="5"/>
      <c r="LFK8" s="5"/>
      <c r="LFL8" s="5"/>
      <c r="LFM8" s="5"/>
      <c r="LFN8" s="5"/>
      <c r="LFO8" s="5"/>
      <c r="LFP8" s="5"/>
      <c r="LFQ8" s="5"/>
      <c r="LFR8" s="5"/>
      <c r="LFS8" s="5"/>
      <c r="LFT8" s="5"/>
      <c r="LFU8" s="5"/>
      <c r="LFV8" s="5"/>
      <c r="LFW8" s="5"/>
      <c r="LFX8" s="5"/>
      <c r="LFY8" s="5"/>
      <c r="LFZ8" s="5"/>
      <c r="LGA8" s="5"/>
      <c r="LGB8" s="5"/>
      <c r="LGC8" s="5"/>
      <c r="LGD8" s="5"/>
      <c r="LGE8" s="5"/>
      <c r="LGF8" s="5"/>
      <c r="LGG8" s="5"/>
      <c r="LGH8" s="5"/>
      <c r="LGI8" s="5"/>
      <c r="LGJ8" s="5"/>
      <c r="LGK8" s="5"/>
      <c r="LGL8" s="5"/>
      <c r="LGM8" s="5"/>
      <c r="LGN8" s="5"/>
      <c r="LGO8" s="5"/>
      <c r="LGP8" s="5"/>
      <c r="LGQ8" s="5"/>
      <c r="LGR8" s="5"/>
      <c r="LGS8" s="5"/>
      <c r="LGT8" s="5"/>
      <c r="LGU8" s="5"/>
      <c r="LGV8" s="5"/>
      <c r="LGW8" s="5"/>
      <c r="LGX8" s="5"/>
      <c r="LGY8" s="5"/>
      <c r="LGZ8" s="5"/>
      <c r="LHA8" s="5"/>
      <c r="LHB8" s="5"/>
      <c r="LHC8" s="5"/>
      <c r="LHD8" s="5"/>
      <c r="LHE8" s="5"/>
      <c r="LHF8" s="5"/>
      <c r="LHG8" s="5"/>
      <c r="LHH8" s="5"/>
      <c r="LHI8" s="5"/>
      <c r="LHJ8" s="5"/>
      <c r="LHK8" s="5"/>
      <c r="LHL8" s="5"/>
      <c r="LHM8" s="5"/>
      <c r="LHN8" s="5"/>
      <c r="LHO8" s="5"/>
      <c r="LHP8" s="5"/>
      <c r="LHQ8" s="5"/>
      <c r="LHR8" s="5"/>
      <c r="LHS8" s="5"/>
      <c r="LHT8" s="5"/>
      <c r="LHU8" s="5"/>
      <c r="LHV8" s="5"/>
      <c r="LHW8" s="5"/>
      <c r="LHX8" s="5"/>
      <c r="LHY8" s="5"/>
      <c r="LHZ8" s="5"/>
      <c r="LIA8" s="5"/>
      <c r="LIB8" s="5"/>
      <c r="LIC8" s="5"/>
      <c r="LID8" s="5"/>
      <c r="LIE8" s="5"/>
      <c r="LIF8" s="5"/>
      <c r="LIG8" s="5"/>
      <c r="LIH8" s="5"/>
      <c r="LII8" s="5"/>
      <c r="LIJ8" s="5"/>
      <c r="LIK8" s="5"/>
      <c r="LIL8" s="5"/>
      <c r="LIM8" s="5"/>
      <c r="LIN8" s="5"/>
      <c r="LIO8" s="5"/>
      <c r="LIP8" s="5"/>
      <c r="LIQ8" s="5"/>
      <c r="LIR8" s="5"/>
      <c r="LIS8" s="5"/>
      <c r="LIT8" s="5"/>
      <c r="LIU8" s="5"/>
      <c r="LIV8" s="5"/>
      <c r="LIW8" s="5"/>
      <c r="LIX8" s="5"/>
      <c r="LIY8" s="5"/>
      <c r="LIZ8" s="5"/>
      <c r="LJA8" s="5"/>
      <c r="LJB8" s="5"/>
      <c r="LJC8" s="5"/>
      <c r="LJD8" s="5"/>
      <c r="LJE8" s="5"/>
      <c r="LJF8" s="5"/>
      <c r="LJG8" s="5"/>
      <c r="LJH8" s="5"/>
      <c r="LJI8" s="5"/>
      <c r="LJJ8" s="5"/>
      <c r="LJK8" s="5"/>
      <c r="LJL8" s="5"/>
      <c r="LJM8" s="5"/>
      <c r="LJN8" s="5"/>
      <c r="LJO8" s="5"/>
      <c r="LJP8" s="5"/>
      <c r="LJQ8" s="5"/>
      <c r="LJR8" s="5"/>
      <c r="LJS8" s="5"/>
      <c r="LJT8" s="5"/>
      <c r="LJU8" s="5"/>
      <c r="LJV8" s="5"/>
      <c r="LJW8" s="5"/>
      <c r="LJX8" s="5"/>
      <c r="LJY8" s="5"/>
      <c r="LJZ8" s="5"/>
      <c r="LKA8" s="5"/>
      <c r="LKB8" s="5"/>
      <c r="LKC8" s="5"/>
      <c r="LKD8" s="5"/>
      <c r="LKE8" s="5"/>
      <c r="LKF8" s="5"/>
      <c r="LKG8" s="5"/>
      <c r="LKH8" s="5"/>
      <c r="LKI8" s="5"/>
      <c r="LKJ8" s="5"/>
      <c r="LKK8" s="5"/>
      <c r="LKL8" s="5"/>
      <c r="LKM8" s="5"/>
      <c r="LKN8" s="5"/>
      <c r="LKO8" s="5"/>
      <c r="LKP8" s="5"/>
      <c r="LKQ8" s="5"/>
      <c r="LKR8" s="5"/>
      <c r="LKS8" s="5"/>
      <c r="LKT8" s="5"/>
      <c r="LKU8" s="5"/>
      <c r="LKV8" s="5"/>
      <c r="LKW8" s="5"/>
      <c r="LKX8" s="5"/>
      <c r="LKY8" s="5"/>
      <c r="LKZ8" s="5"/>
      <c r="LLA8" s="5"/>
      <c r="LLB8" s="5"/>
      <c r="LLC8" s="5"/>
      <c r="LLD8" s="5"/>
      <c r="LLE8" s="5"/>
      <c r="LLF8" s="5"/>
      <c r="LLG8" s="5"/>
      <c r="LLH8" s="5"/>
      <c r="LLI8" s="5"/>
      <c r="LLJ8" s="5"/>
      <c r="LLK8" s="5"/>
      <c r="LLL8" s="5"/>
      <c r="LLM8" s="5"/>
      <c r="LLN8" s="5"/>
      <c r="LLO8" s="5"/>
      <c r="LLP8" s="5"/>
      <c r="LLQ8" s="5"/>
      <c r="LLR8" s="5"/>
      <c r="LLS8" s="5"/>
      <c r="LLT8" s="5"/>
      <c r="LLU8" s="5"/>
      <c r="LLV8" s="5"/>
      <c r="LLW8" s="5"/>
      <c r="LLX8" s="5"/>
      <c r="LLY8" s="5"/>
      <c r="LLZ8" s="5"/>
      <c r="LMA8" s="5"/>
      <c r="LMB8" s="5"/>
      <c r="LMC8" s="5"/>
      <c r="LMD8" s="5"/>
      <c r="LME8" s="5"/>
      <c r="LMF8" s="5"/>
      <c r="LMG8" s="5"/>
      <c r="LMH8" s="5"/>
      <c r="LMI8" s="5"/>
      <c r="LMJ8" s="5"/>
      <c r="LMK8" s="5"/>
      <c r="LML8" s="5"/>
      <c r="LMM8" s="5"/>
      <c r="LMN8" s="5"/>
      <c r="LMO8" s="5"/>
      <c r="LMP8" s="5"/>
      <c r="LMQ8" s="5"/>
      <c r="LMR8" s="5"/>
      <c r="LMS8" s="5"/>
      <c r="LMT8" s="5"/>
      <c r="LMU8" s="5"/>
      <c r="LMV8" s="5"/>
      <c r="LMW8" s="5"/>
      <c r="LMX8" s="5"/>
      <c r="LMY8" s="5"/>
      <c r="LMZ8" s="5"/>
      <c r="LNA8" s="5"/>
      <c r="LNB8" s="5"/>
      <c r="LNC8" s="5"/>
      <c r="LND8" s="5"/>
      <c r="LNE8" s="5"/>
      <c r="LNF8" s="5"/>
      <c r="LNG8" s="5"/>
      <c r="LNH8" s="5"/>
      <c r="LNI8" s="5"/>
      <c r="LNJ8" s="5"/>
      <c r="LNK8" s="5"/>
      <c r="LNL8" s="5"/>
      <c r="LNM8" s="5"/>
      <c r="LNN8" s="5"/>
      <c r="LNO8" s="5"/>
      <c r="LNP8" s="5"/>
      <c r="LNQ8" s="5"/>
      <c r="LNR8" s="5"/>
      <c r="LNS8" s="5"/>
      <c r="LNT8" s="5"/>
      <c r="LNU8" s="5"/>
      <c r="LNV8" s="5"/>
      <c r="LNW8" s="5"/>
      <c r="LNX8" s="5"/>
      <c r="LNY8" s="5"/>
      <c r="LNZ8" s="5"/>
      <c r="LOA8" s="5"/>
      <c r="LOB8" s="5"/>
      <c r="LOC8" s="5"/>
      <c r="LOD8" s="5"/>
      <c r="LOE8" s="5"/>
      <c r="LOF8" s="5"/>
      <c r="LOG8" s="5"/>
      <c r="LOH8" s="5"/>
      <c r="LOI8" s="5"/>
      <c r="LOJ8" s="5"/>
      <c r="LOK8" s="5"/>
      <c r="LOL8" s="5"/>
      <c r="LOM8" s="5"/>
      <c r="LON8" s="5"/>
      <c r="LOO8" s="5"/>
      <c r="LOP8" s="5"/>
      <c r="LOQ8" s="5"/>
      <c r="LOR8" s="5"/>
      <c r="LOS8" s="5"/>
      <c r="LOT8" s="5"/>
      <c r="LOU8" s="5"/>
      <c r="LOV8" s="5"/>
      <c r="LOW8" s="5"/>
      <c r="LOX8" s="5"/>
      <c r="LOY8" s="5"/>
      <c r="LOZ8" s="5"/>
      <c r="LPA8" s="5"/>
      <c r="LPB8" s="5"/>
      <c r="LPC8" s="5"/>
      <c r="LPD8" s="5"/>
      <c r="LPE8" s="5"/>
      <c r="LPF8" s="5"/>
      <c r="LPG8" s="5"/>
      <c r="LPH8" s="5"/>
      <c r="LPI8" s="5"/>
      <c r="LPJ8" s="5"/>
      <c r="LPK8" s="5"/>
      <c r="LPL8" s="5"/>
      <c r="LPM8" s="5"/>
      <c r="LPN8" s="5"/>
      <c r="LPO8" s="5"/>
      <c r="LPP8" s="5"/>
      <c r="LPQ8" s="5"/>
      <c r="LPR8" s="5"/>
      <c r="LPS8" s="5"/>
      <c r="LPT8" s="5"/>
      <c r="LPU8" s="5"/>
      <c r="LPV8" s="5"/>
      <c r="LPW8" s="5"/>
      <c r="LPX8" s="5"/>
      <c r="LPY8" s="5"/>
      <c r="LPZ8" s="5"/>
      <c r="LQA8" s="5"/>
      <c r="LQB8" s="5"/>
      <c r="LQC8" s="5"/>
      <c r="LQD8" s="5"/>
      <c r="LQE8" s="5"/>
      <c r="LQF8" s="5"/>
      <c r="LQG8" s="5"/>
      <c r="LQH8" s="5"/>
      <c r="LQI8" s="5"/>
      <c r="LQJ8" s="5"/>
      <c r="LQK8" s="5"/>
      <c r="LQL8" s="5"/>
      <c r="LQM8" s="5"/>
      <c r="LQN8" s="5"/>
      <c r="LQO8" s="5"/>
      <c r="LQP8" s="5"/>
      <c r="LQQ8" s="5"/>
      <c r="LQR8" s="5"/>
      <c r="LQS8" s="5"/>
      <c r="LQT8" s="5"/>
      <c r="LQU8" s="5"/>
      <c r="LQV8" s="5"/>
      <c r="LQW8" s="5"/>
      <c r="LQX8" s="5"/>
      <c r="LQY8" s="5"/>
      <c r="LQZ8" s="5"/>
      <c r="LRA8" s="5"/>
      <c r="LRB8" s="5"/>
      <c r="LRC8" s="5"/>
      <c r="LRD8" s="5"/>
      <c r="LRE8" s="5"/>
      <c r="LRF8" s="5"/>
      <c r="LRG8" s="5"/>
      <c r="LRH8" s="5"/>
      <c r="LRI8" s="5"/>
      <c r="LRJ8" s="5"/>
      <c r="LRK8" s="5"/>
      <c r="LRL8" s="5"/>
      <c r="LRM8" s="5"/>
      <c r="LRN8" s="5"/>
      <c r="LRO8" s="5"/>
      <c r="LRP8" s="5"/>
      <c r="LRQ8" s="5"/>
      <c r="LRR8" s="5"/>
      <c r="LRS8" s="5"/>
      <c r="LRT8" s="5"/>
      <c r="LRU8" s="5"/>
      <c r="LRV8" s="5"/>
      <c r="LRW8" s="5"/>
      <c r="LRX8" s="5"/>
      <c r="LRY8" s="5"/>
      <c r="LRZ8" s="5"/>
      <c r="LSA8" s="5"/>
      <c r="LSB8" s="5"/>
      <c r="LSC8" s="5"/>
      <c r="LSD8" s="5"/>
      <c r="LSE8" s="5"/>
      <c r="LSF8" s="5"/>
      <c r="LSG8" s="5"/>
      <c r="LSH8" s="5"/>
      <c r="LSI8" s="5"/>
      <c r="LSJ8" s="5"/>
      <c r="LSK8" s="5"/>
      <c r="LSL8" s="5"/>
      <c r="LSM8" s="5"/>
      <c r="LSN8" s="5"/>
      <c r="LSO8" s="5"/>
      <c r="LSP8" s="5"/>
      <c r="LSQ8" s="5"/>
      <c r="LSR8" s="5"/>
      <c r="LSS8" s="5"/>
      <c r="LST8" s="5"/>
      <c r="LSU8" s="5"/>
      <c r="LSV8" s="5"/>
      <c r="LSW8" s="5"/>
      <c r="LSX8" s="5"/>
      <c r="LSY8" s="5"/>
      <c r="LSZ8" s="5"/>
      <c r="LTA8" s="5"/>
      <c r="LTB8" s="5"/>
      <c r="LTC8" s="5"/>
      <c r="LTD8" s="5"/>
      <c r="LTE8" s="5"/>
      <c r="LTF8" s="5"/>
      <c r="LTG8" s="5"/>
      <c r="LTH8" s="5"/>
      <c r="LTI8" s="5"/>
      <c r="LTJ8" s="5"/>
      <c r="LTK8" s="5"/>
      <c r="LTL8" s="5"/>
      <c r="LTM8" s="5"/>
      <c r="LTN8" s="5"/>
      <c r="LTO8" s="5"/>
      <c r="LTP8" s="5"/>
      <c r="LTQ8" s="5"/>
      <c r="LTR8" s="5"/>
      <c r="LTS8" s="5"/>
      <c r="LTT8" s="5"/>
      <c r="LTU8" s="5"/>
      <c r="LTV8" s="5"/>
      <c r="LTW8" s="5"/>
      <c r="LTX8" s="5"/>
      <c r="LTY8" s="5"/>
      <c r="LTZ8" s="5"/>
      <c r="LUA8" s="5"/>
      <c r="LUB8" s="5"/>
      <c r="LUC8" s="5"/>
      <c r="LUD8" s="5"/>
      <c r="LUE8" s="5"/>
      <c r="LUF8" s="5"/>
      <c r="LUG8" s="5"/>
      <c r="LUH8" s="5"/>
      <c r="LUI8" s="5"/>
      <c r="LUJ8" s="5"/>
      <c r="LUK8" s="5"/>
      <c r="LUL8" s="5"/>
      <c r="LUM8" s="5"/>
      <c r="LUN8" s="5"/>
      <c r="LUO8" s="5"/>
      <c r="LUP8" s="5"/>
      <c r="LUQ8" s="5"/>
      <c r="LUR8" s="5"/>
      <c r="LUS8" s="5"/>
      <c r="LUT8" s="5"/>
      <c r="LUU8" s="5"/>
      <c r="LUV8" s="5"/>
      <c r="LUW8" s="5"/>
      <c r="LUX8" s="5"/>
      <c r="LUY8" s="5"/>
      <c r="LUZ8" s="5"/>
      <c r="LVA8" s="5"/>
      <c r="LVB8" s="5"/>
      <c r="LVC8" s="5"/>
      <c r="LVD8" s="5"/>
      <c r="LVE8" s="5"/>
      <c r="LVF8" s="5"/>
      <c r="LVG8" s="5"/>
      <c r="LVH8" s="5"/>
      <c r="LVI8" s="5"/>
      <c r="LVJ8" s="5"/>
      <c r="LVK8" s="5"/>
      <c r="LVL8" s="5"/>
      <c r="LVM8" s="5"/>
      <c r="LVN8" s="5"/>
      <c r="LVO8" s="5"/>
      <c r="LVP8" s="5"/>
      <c r="LVQ8" s="5"/>
      <c r="LVR8" s="5"/>
      <c r="LVS8" s="5"/>
      <c r="LVT8" s="5"/>
      <c r="LVU8" s="5"/>
      <c r="LVV8" s="5"/>
      <c r="LVW8" s="5"/>
      <c r="LVX8" s="5"/>
      <c r="LVY8" s="5"/>
      <c r="LVZ8" s="5"/>
      <c r="LWA8" s="5"/>
      <c r="LWB8" s="5"/>
      <c r="LWC8" s="5"/>
      <c r="LWD8" s="5"/>
      <c r="LWE8" s="5"/>
      <c r="LWF8" s="5"/>
      <c r="LWG8" s="5"/>
      <c r="LWH8" s="5"/>
      <c r="LWI8" s="5"/>
      <c r="LWJ8" s="5"/>
      <c r="LWK8" s="5"/>
      <c r="LWL8" s="5"/>
      <c r="LWM8" s="5"/>
      <c r="LWN8" s="5"/>
      <c r="LWO8" s="5"/>
      <c r="LWP8" s="5"/>
      <c r="LWQ8" s="5"/>
      <c r="LWR8" s="5"/>
      <c r="LWS8" s="5"/>
      <c r="LWT8" s="5"/>
      <c r="LWU8" s="5"/>
      <c r="LWV8" s="5"/>
      <c r="LWW8" s="5"/>
      <c r="LWX8" s="5"/>
      <c r="LWY8" s="5"/>
      <c r="LWZ8" s="5"/>
      <c r="LXA8" s="5"/>
      <c r="LXB8" s="5"/>
      <c r="LXC8" s="5"/>
      <c r="LXD8" s="5"/>
      <c r="LXE8" s="5"/>
      <c r="LXF8" s="5"/>
      <c r="LXG8" s="5"/>
      <c r="LXH8" s="5"/>
      <c r="LXI8" s="5"/>
      <c r="LXJ8" s="5"/>
      <c r="LXK8" s="5"/>
      <c r="LXL8" s="5"/>
      <c r="LXM8" s="5"/>
      <c r="LXN8" s="5"/>
      <c r="LXO8" s="5"/>
      <c r="LXP8" s="5"/>
      <c r="LXQ8" s="5"/>
      <c r="LXR8" s="5"/>
      <c r="LXS8" s="5"/>
      <c r="LXT8" s="5"/>
      <c r="LXU8" s="5"/>
      <c r="LXV8" s="5"/>
      <c r="LXW8" s="5"/>
      <c r="LXX8" s="5"/>
      <c r="LXY8" s="5"/>
      <c r="LXZ8" s="5"/>
      <c r="LYA8" s="5"/>
      <c r="LYB8" s="5"/>
      <c r="LYC8" s="5"/>
      <c r="LYD8" s="5"/>
      <c r="LYE8" s="5"/>
      <c r="LYF8" s="5"/>
      <c r="LYG8" s="5"/>
      <c r="LYH8" s="5"/>
      <c r="LYI8" s="5"/>
      <c r="LYJ8" s="5"/>
      <c r="LYK8" s="5"/>
      <c r="LYL8" s="5"/>
      <c r="LYM8" s="5"/>
      <c r="LYN8" s="5"/>
      <c r="LYO8" s="5"/>
      <c r="LYP8" s="5"/>
      <c r="LYQ8" s="5"/>
      <c r="LYR8" s="5"/>
      <c r="LYS8" s="5"/>
      <c r="LYT8" s="5"/>
      <c r="LYU8" s="5"/>
      <c r="LYV8" s="5"/>
      <c r="LYW8" s="5"/>
      <c r="LYX8" s="5"/>
      <c r="LYY8" s="5"/>
      <c r="LYZ8" s="5"/>
      <c r="LZA8" s="5"/>
      <c r="LZB8" s="5"/>
      <c r="LZC8" s="5"/>
      <c r="LZD8" s="5"/>
      <c r="LZE8" s="5"/>
      <c r="LZF8" s="5"/>
      <c r="LZG8" s="5"/>
      <c r="LZH8" s="5"/>
      <c r="LZI8" s="5"/>
      <c r="LZJ8" s="5"/>
      <c r="LZK8" s="5"/>
      <c r="LZL8" s="5"/>
      <c r="LZM8" s="5"/>
      <c r="LZN8" s="5"/>
      <c r="LZO8" s="5"/>
      <c r="LZP8" s="5"/>
      <c r="LZQ8" s="5"/>
      <c r="LZR8" s="5"/>
      <c r="LZS8" s="5"/>
      <c r="LZT8" s="5"/>
      <c r="LZU8" s="5"/>
      <c r="LZV8" s="5"/>
      <c r="LZW8" s="5"/>
      <c r="LZX8" s="5"/>
      <c r="LZY8" s="5"/>
      <c r="LZZ8" s="5"/>
      <c r="MAA8" s="5"/>
      <c r="MAB8" s="5"/>
      <c r="MAC8" s="5"/>
      <c r="MAD8" s="5"/>
      <c r="MAE8" s="5"/>
      <c r="MAF8" s="5"/>
      <c r="MAG8" s="5"/>
      <c r="MAH8" s="5"/>
      <c r="MAI8" s="5"/>
      <c r="MAJ8" s="5"/>
      <c r="MAK8" s="5"/>
      <c r="MAL8" s="5"/>
      <c r="MAM8" s="5"/>
      <c r="MAN8" s="5"/>
      <c r="MAO8" s="5"/>
      <c r="MAP8" s="5"/>
      <c r="MAQ8" s="5"/>
      <c r="MAR8" s="5"/>
      <c r="MAS8" s="5"/>
      <c r="MAT8" s="5"/>
      <c r="MAU8" s="5"/>
      <c r="MAV8" s="5"/>
      <c r="MAW8" s="5"/>
      <c r="MAX8" s="5"/>
      <c r="MAY8" s="5"/>
      <c r="MAZ8" s="5"/>
      <c r="MBA8" s="5"/>
      <c r="MBB8" s="5"/>
      <c r="MBC8" s="5"/>
      <c r="MBD8" s="5"/>
      <c r="MBE8" s="5"/>
      <c r="MBF8" s="5"/>
      <c r="MBG8" s="5"/>
      <c r="MBH8" s="5"/>
      <c r="MBI8" s="5"/>
      <c r="MBJ8" s="5"/>
      <c r="MBK8" s="5"/>
      <c r="MBL8" s="5"/>
      <c r="MBM8" s="5"/>
      <c r="MBN8" s="5"/>
      <c r="MBO8" s="5"/>
      <c r="MBP8" s="5"/>
      <c r="MBQ8" s="5"/>
      <c r="MBR8" s="5"/>
      <c r="MBS8" s="5"/>
      <c r="MBT8" s="5"/>
      <c r="MBU8" s="5"/>
      <c r="MBV8" s="5"/>
      <c r="MBW8" s="5"/>
      <c r="MBX8" s="5"/>
      <c r="MBY8" s="5"/>
      <c r="MBZ8" s="5"/>
      <c r="MCA8" s="5"/>
      <c r="MCB8" s="5"/>
      <c r="MCC8" s="5"/>
      <c r="MCD8" s="5"/>
      <c r="MCE8" s="5"/>
      <c r="MCF8" s="5"/>
      <c r="MCG8" s="5"/>
      <c r="MCH8" s="5"/>
      <c r="MCI8" s="5"/>
      <c r="MCJ8" s="5"/>
      <c r="MCK8" s="5"/>
      <c r="MCL8" s="5"/>
      <c r="MCM8" s="5"/>
      <c r="MCN8" s="5"/>
      <c r="MCO8" s="5"/>
      <c r="MCP8" s="5"/>
      <c r="MCQ8" s="5"/>
      <c r="MCR8" s="5"/>
      <c r="MCS8" s="5"/>
      <c r="MCT8" s="5"/>
      <c r="MCU8" s="5"/>
      <c r="MCV8" s="5"/>
      <c r="MCW8" s="5"/>
      <c r="MCX8" s="5"/>
      <c r="MCY8" s="5"/>
      <c r="MCZ8" s="5"/>
      <c r="MDA8" s="5"/>
      <c r="MDB8" s="5"/>
      <c r="MDC8" s="5"/>
      <c r="MDD8" s="5"/>
      <c r="MDE8" s="5"/>
      <c r="MDF8" s="5"/>
      <c r="MDG8" s="5"/>
      <c r="MDH8" s="5"/>
      <c r="MDI8" s="5"/>
      <c r="MDJ8" s="5"/>
      <c r="MDK8" s="5"/>
      <c r="MDL8" s="5"/>
      <c r="MDM8" s="5"/>
      <c r="MDN8" s="5"/>
      <c r="MDO8" s="5"/>
      <c r="MDP8" s="5"/>
      <c r="MDQ8" s="5"/>
      <c r="MDR8" s="5"/>
      <c r="MDS8" s="5"/>
      <c r="MDT8" s="5"/>
      <c r="MDU8" s="5"/>
      <c r="MDV8" s="5"/>
      <c r="MDW8" s="5"/>
      <c r="MDX8" s="5"/>
      <c r="MDY8" s="5"/>
      <c r="MDZ8" s="5"/>
      <c r="MEA8" s="5"/>
      <c r="MEB8" s="5"/>
      <c r="MEC8" s="5"/>
      <c r="MED8" s="5"/>
      <c r="MEE8" s="5"/>
      <c r="MEF8" s="5"/>
      <c r="MEG8" s="5"/>
      <c r="MEH8" s="5"/>
      <c r="MEI8" s="5"/>
      <c r="MEJ8" s="5"/>
      <c r="MEK8" s="5"/>
      <c r="MEL8" s="5"/>
      <c r="MEM8" s="5"/>
      <c r="MEN8" s="5"/>
      <c r="MEO8" s="5"/>
      <c r="MEP8" s="5"/>
      <c r="MEQ8" s="5"/>
      <c r="MER8" s="5"/>
      <c r="MES8" s="5"/>
      <c r="MET8" s="5"/>
      <c r="MEU8" s="5"/>
      <c r="MEV8" s="5"/>
      <c r="MEW8" s="5"/>
      <c r="MEX8" s="5"/>
      <c r="MEY8" s="5"/>
      <c r="MEZ8" s="5"/>
      <c r="MFA8" s="5"/>
      <c r="MFB8" s="5"/>
      <c r="MFC8" s="5"/>
      <c r="MFD8" s="5"/>
      <c r="MFE8" s="5"/>
      <c r="MFF8" s="5"/>
      <c r="MFG8" s="5"/>
      <c r="MFH8" s="5"/>
      <c r="MFI8" s="5"/>
      <c r="MFJ8" s="5"/>
      <c r="MFK8" s="5"/>
      <c r="MFL8" s="5"/>
      <c r="MFM8" s="5"/>
      <c r="MFN8" s="5"/>
      <c r="MFO8" s="5"/>
      <c r="MFP8" s="5"/>
      <c r="MFQ8" s="5"/>
      <c r="MFR8" s="5"/>
      <c r="MFS8" s="5"/>
      <c r="MFT8" s="5"/>
      <c r="MFU8" s="5"/>
      <c r="MFV8" s="5"/>
      <c r="MFW8" s="5"/>
      <c r="MFX8" s="5"/>
      <c r="MFY8" s="5"/>
      <c r="MFZ8" s="5"/>
      <c r="MGA8" s="5"/>
      <c r="MGB8" s="5"/>
      <c r="MGC8" s="5"/>
      <c r="MGD8" s="5"/>
      <c r="MGE8" s="5"/>
      <c r="MGF8" s="5"/>
      <c r="MGG8" s="5"/>
      <c r="MGH8" s="5"/>
      <c r="MGI8" s="5"/>
      <c r="MGJ8" s="5"/>
      <c r="MGK8" s="5"/>
      <c r="MGL8" s="5"/>
      <c r="MGM8" s="5"/>
      <c r="MGN8" s="5"/>
      <c r="MGO8" s="5"/>
      <c r="MGP8" s="5"/>
      <c r="MGQ8" s="5"/>
      <c r="MGR8" s="5"/>
      <c r="MGS8" s="5"/>
      <c r="MGT8" s="5"/>
      <c r="MGU8" s="5"/>
      <c r="MGV8" s="5"/>
      <c r="MGW8" s="5"/>
      <c r="MGX8" s="5"/>
      <c r="MGY8" s="5"/>
      <c r="MGZ8" s="5"/>
      <c r="MHA8" s="5"/>
      <c r="MHB8" s="5"/>
      <c r="MHC8" s="5"/>
      <c r="MHD8" s="5"/>
      <c r="MHE8" s="5"/>
      <c r="MHF8" s="5"/>
      <c r="MHG8" s="5"/>
      <c r="MHH8" s="5"/>
      <c r="MHI8" s="5"/>
      <c r="MHJ8" s="5"/>
      <c r="MHK8" s="5"/>
      <c r="MHL8" s="5"/>
      <c r="MHM8" s="5"/>
      <c r="MHN8" s="5"/>
      <c r="MHO8" s="5"/>
      <c r="MHP8" s="5"/>
      <c r="MHQ8" s="5"/>
      <c r="MHR8" s="5"/>
      <c r="MHS8" s="5"/>
      <c r="MHT8" s="5"/>
      <c r="MHU8" s="5"/>
      <c r="MHV8" s="5"/>
      <c r="MHW8" s="5"/>
      <c r="MHX8" s="5"/>
      <c r="MHY8" s="5"/>
      <c r="MHZ8" s="5"/>
      <c r="MIA8" s="5"/>
      <c r="MIB8" s="5"/>
      <c r="MIC8" s="5"/>
      <c r="MID8" s="5"/>
      <c r="MIE8" s="5"/>
      <c r="MIF8" s="5"/>
      <c r="MIG8" s="5"/>
      <c r="MIH8" s="5"/>
      <c r="MII8" s="5"/>
      <c r="MIJ8" s="5"/>
      <c r="MIK8" s="5"/>
      <c r="MIL8" s="5"/>
      <c r="MIM8" s="5"/>
      <c r="MIN8" s="5"/>
      <c r="MIO8" s="5"/>
      <c r="MIP8" s="5"/>
      <c r="MIQ8" s="5"/>
      <c r="MIR8" s="5"/>
      <c r="MIS8" s="5"/>
      <c r="MIT8" s="5"/>
      <c r="MIU8" s="5"/>
      <c r="MIV8" s="5"/>
      <c r="MIW8" s="5"/>
      <c r="MIX8" s="5"/>
      <c r="MIY8" s="5"/>
      <c r="MIZ8" s="5"/>
      <c r="MJA8" s="5"/>
      <c r="MJB8" s="5"/>
      <c r="MJC8" s="5"/>
      <c r="MJD8" s="5"/>
      <c r="MJE8" s="5"/>
      <c r="MJF8" s="5"/>
      <c r="MJG8" s="5"/>
      <c r="MJH8" s="5"/>
      <c r="MJI8" s="5"/>
      <c r="MJJ8" s="5"/>
      <c r="MJK8" s="5"/>
      <c r="MJL8" s="5"/>
      <c r="MJM8" s="5"/>
      <c r="MJN8" s="5"/>
      <c r="MJO8" s="5"/>
      <c r="MJP8" s="5"/>
      <c r="MJQ8" s="5"/>
      <c r="MJR8" s="5"/>
      <c r="MJS8" s="5"/>
      <c r="MJT8" s="5"/>
      <c r="MJU8" s="5"/>
      <c r="MJV8" s="5"/>
      <c r="MJW8" s="5"/>
      <c r="MJX8" s="5"/>
      <c r="MJY8" s="5"/>
      <c r="MJZ8" s="5"/>
      <c r="MKA8" s="5"/>
      <c r="MKB8" s="5"/>
      <c r="MKC8" s="5"/>
      <c r="MKD8" s="5"/>
      <c r="MKE8" s="5"/>
      <c r="MKF8" s="5"/>
      <c r="MKG8" s="5"/>
      <c r="MKH8" s="5"/>
      <c r="MKI8" s="5"/>
      <c r="MKJ8" s="5"/>
      <c r="MKK8" s="5"/>
      <c r="MKL8" s="5"/>
      <c r="MKM8" s="5"/>
      <c r="MKN8" s="5"/>
      <c r="MKO8" s="5"/>
      <c r="MKP8" s="5"/>
      <c r="MKQ8" s="5"/>
      <c r="MKR8" s="5"/>
      <c r="MKS8" s="5"/>
      <c r="MKT8" s="5"/>
      <c r="MKU8" s="5"/>
      <c r="MKV8" s="5"/>
      <c r="MKW8" s="5"/>
      <c r="MKX8" s="5"/>
      <c r="MKY8" s="5"/>
      <c r="MKZ8" s="5"/>
      <c r="MLA8" s="5"/>
      <c r="MLB8" s="5"/>
      <c r="MLC8" s="5"/>
      <c r="MLD8" s="5"/>
      <c r="MLE8" s="5"/>
      <c r="MLF8" s="5"/>
      <c r="MLG8" s="5"/>
      <c r="MLH8" s="5"/>
      <c r="MLI8" s="5"/>
      <c r="MLJ8" s="5"/>
      <c r="MLK8" s="5"/>
      <c r="MLL8" s="5"/>
      <c r="MLM8" s="5"/>
      <c r="MLN8" s="5"/>
      <c r="MLO8" s="5"/>
      <c r="MLP8" s="5"/>
      <c r="MLQ8" s="5"/>
      <c r="MLR8" s="5"/>
      <c r="MLS8" s="5"/>
      <c r="MLT8" s="5"/>
      <c r="MLU8" s="5"/>
      <c r="MLV8" s="5"/>
      <c r="MLW8" s="5"/>
      <c r="MLX8" s="5"/>
      <c r="MLY8" s="5"/>
      <c r="MLZ8" s="5"/>
      <c r="MMA8" s="5"/>
      <c r="MMB8" s="5"/>
      <c r="MMC8" s="5"/>
      <c r="MMD8" s="5"/>
      <c r="MME8" s="5"/>
      <c r="MMF8" s="5"/>
      <c r="MMG8" s="5"/>
      <c r="MMH8" s="5"/>
      <c r="MMI8" s="5"/>
      <c r="MMJ8" s="5"/>
      <c r="MMK8" s="5"/>
      <c r="MML8" s="5"/>
      <c r="MMM8" s="5"/>
      <c r="MMN8" s="5"/>
      <c r="MMO8" s="5"/>
      <c r="MMP8" s="5"/>
      <c r="MMQ8" s="5"/>
      <c r="MMR8" s="5"/>
      <c r="MMS8" s="5"/>
      <c r="MMT8" s="5"/>
      <c r="MMU8" s="5"/>
      <c r="MMV8" s="5"/>
      <c r="MMW8" s="5"/>
      <c r="MMX8" s="5"/>
      <c r="MMY8" s="5"/>
      <c r="MMZ8" s="5"/>
      <c r="MNA8" s="5"/>
      <c r="MNB8" s="5"/>
      <c r="MNC8" s="5"/>
      <c r="MND8" s="5"/>
      <c r="MNE8" s="5"/>
      <c r="MNF8" s="5"/>
      <c r="MNG8" s="5"/>
      <c r="MNH8" s="5"/>
      <c r="MNI8" s="5"/>
      <c r="MNJ8" s="5"/>
      <c r="MNK8" s="5"/>
      <c r="MNL8" s="5"/>
      <c r="MNM8" s="5"/>
      <c r="MNN8" s="5"/>
      <c r="MNO8" s="5"/>
      <c r="MNP8" s="5"/>
      <c r="MNQ8" s="5"/>
      <c r="MNR8" s="5"/>
      <c r="MNS8" s="5"/>
      <c r="MNT8" s="5"/>
      <c r="MNU8" s="5"/>
      <c r="MNV8" s="5"/>
      <c r="MNW8" s="5"/>
      <c r="MNX8" s="5"/>
      <c r="MNY8" s="5"/>
      <c r="MNZ8" s="5"/>
      <c r="MOA8" s="5"/>
      <c r="MOB8" s="5"/>
      <c r="MOC8" s="5"/>
      <c r="MOD8" s="5"/>
      <c r="MOE8" s="5"/>
      <c r="MOF8" s="5"/>
      <c r="MOG8" s="5"/>
      <c r="MOH8" s="5"/>
      <c r="MOI8" s="5"/>
      <c r="MOJ8" s="5"/>
      <c r="MOK8" s="5"/>
      <c r="MOL8" s="5"/>
      <c r="MOM8" s="5"/>
      <c r="MON8" s="5"/>
      <c r="MOO8" s="5"/>
      <c r="MOP8" s="5"/>
      <c r="MOQ8" s="5"/>
      <c r="MOR8" s="5"/>
      <c r="MOS8" s="5"/>
      <c r="MOT8" s="5"/>
      <c r="MOU8" s="5"/>
      <c r="MOV8" s="5"/>
      <c r="MOW8" s="5"/>
      <c r="MOX8" s="5"/>
      <c r="MOY8" s="5"/>
      <c r="MOZ8" s="5"/>
      <c r="MPA8" s="5"/>
      <c r="MPB8" s="5"/>
      <c r="MPC8" s="5"/>
      <c r="MPD8" s="5"/>
      <c r="MPE8" s="5"/>
      <c r="MPF8" s="5"/>
      <c r="MPG8" s="5"/>
      <c r="MPH8" s="5"/>
      <c r="MPI8" s="5"/>
      <c r="MPJ8" s="5"/>
      <c r="MPK8" s="5"/>
      <c r="MPL8" s="5"/>
      <c r="MPM8" s="5"/>
      <c r="MPN8" s="5"/>
      <c r="MPO8" s="5"/>
      <c r="MPP8" s="5"/>
      <c r="MPQ8" s="5"/>
      <c r="MPR8" s="5"/>
      <c r="MPS8" s="5"/>
      <c r="MPT8" s="5"/>
      <c r="MPU8" s="5"/>
      <c r="MPV8" s="5"/>
      <c r="MPW8" s="5"/>
      <c r="MPX8" s="5"/>
      <c r="MPY8" s="5"/>
      <c r="MPZ8" s="5"/>
      <c r="MQA8" s="5"/>
      <c r="MQB8" s="5"/>
      <c r="MQC8" s="5"/>
      <c r="MQD8" s="5"/>
      <c r="MQE8" s="5"/>
      <c r="MQF8" s="5"/>
      <c r="MQG8" s="5"/>
      <c r="MQH8" s="5"/>
      <c r="MQI8" s="5"/>
      <c r="MQJ8" s="5"/>
      <c r="MQK8" s="5"/>
      <c r="MQL8" s="5"/>
      <c r="MQM8" s="5"/>
      <c r="MQN8" s="5"/>
      <c r="MQO8" s="5"/>
      <c r="MQP8" s="5"/>
      <c r="MQQ8" s="5"/>
      <c r="MQR8" s="5"/>
      <c r="MQS8" s="5"/>
      <c r="MQT8" s="5"/>
      <c r="MQU8" s="5"/>
      <c r="MQV8" s="5"/>
      <c r="MQW8" s="5"/>
      <c r="MQX8" s="5"/>
      <c r="MQY8" s="5"/>
      <c r="MQZ8" s="5"/>
      <c r="MRA8" s="5"/>
      <c r="MRB8" s="5"/>
      <c r="MRC8" s="5"/>
      <c r="MRD8" s="5"/>
      <c r="MRE8" s="5"/>
      <c r="MRF8" s="5"/>
      <c r="MRG8" s="5"/>
      <c r="MRH8" s="5"/>
      <c r="MRI8" s="5"/>
      <c r="MRJ8" s="5"/>
      <c r="MRK8" s="5"/>
      <c r="MRL8" s="5"/>
      <c r="MRM8" s="5"/>
      <c r="MRN8" s="5"/>
      <c r="MRO8" s="5"/>
      <c r="MRP8" s="5"/>
      <c r="MRQ8" s="5"/>
      <c r="MRR8" s="5"/>
      <c r="MRS8" s="5"/>
      <c r="MRT8" s="5"/>
      <c r="MRU8" s="5"/>
      <c r="MRV8" s="5"/>
      <c r="MRW8" s="5"/>
      <c r="MRX8" s="5"/>
      <c r="MRY8" s="5"/>
      <c r="MRZ8" s="5"/>
      <c r="MSA8" s="5"/>
      <c r="MSB8" s="5"/>
      <c r="MSC8" s="5"/>
      <c r="MSD8" s="5"/>
      <c r="MSE8" s="5"/>
      <c r="MSF8" s="5"/>
      <c r="MSG8" s="5"/>
      <c r="MSH8" s="5"/>
      <c r="MSI8" s="5"/>
      <c r="MSJ8" s="5"/>
      <c r="MSK8" s="5"/>
      <c r="MSL8" s="5"/>
      <c r="MSM8" s="5"/>
      <c r="MSN8" s="5"/>
      <c r="MSO8" s="5"/>
      <c r="MSP8" s="5"/>
      <c r="MSQ8" s="5"/>
      <c r="MSR8" s="5"/>
      <c r="MSS8" s="5"/>
      <c r="MST8" s="5"/>
      <c r="MSU8" s="5"/>
      <c r="MSV8" s="5"/>
      <c r="MSW8" s="5"/>
      <c r="MSX8" s="5"/>
      <c r="MSY8" s="5"/>
      <c r="MSZ8" s="5"/>
      <c r="MTA8" s="5"/>
      <c r="MTB8" s="5"/>
      <c r="MTC8" s="5"/>
      <c r="MTD8" s="5"/>
      <c r="MTE8" s="5"/>
      <c r="MTF8" s="5"/>
      <c r="MTG8" s="5"/>
      <c r="MTH8" s="5"/>
      <c r="MTI8" s="5"/>
      <c r="MTJ8" s="5"/>
      <c r="MTK8" s="5"/>
      <c r="MTL8" s="5"/>
      <c r="MTM8" s="5"/>
      <c r="MTN8" s="5"/>
      <c r="MTO8" s="5"/>
      <c r="MTP8" s="5"/>
      <c r="MTQ8" s="5"/>
      <c r="MTR8" s="5"/>
      <c r="MTS8" s="5"/>
      <c r="MTT8" s="5"/>
      <c r="MTU8" s="5"/>
      <c r="MTV8" s="5"/>
      <c r="MTW8" s="5"/>
      <c r="MTX8" s="5"/>
      <c r="MTY8" s="5"/>
      <c r="MTZ8" s="5"/>
      <c r="MUA8" s="5"/>
      <c r="MUB8" s="5"/>
      <c r="MUC8" s="5"/>
      <c r="MUD8" s="5"/>
      <c r="MUE8" s="5"/>
      <c r="MUF8" s="5"/>
      <c r="MUG8" s="5"/>
      <c r="MUH8" s="5"/>
      <c r="MUI8" s="5"/>
      <c r="MUJ8" s="5"/>
      <c r="MUK8" s="5"/>
      <c r="MUL8" s="5"/>
      <c r="MUM8" s="5"/>
      <c r="MUN8" s="5"/>
      <c r="MUO8" s="5"/>
      <c r="MUP8" s="5"/>
      <c r="MUQ8" s="5"/>
      <c r="MUR8" s="5"/>
      <c r="MUS8" s="5"/>
      <c r="MUT8" s="5"/>
      <c r="MUU8" s="5"/>
      <c r="MUV8" s="5"/>
      <c r="MUW8" s="5"/>
      <c r="MUX8" s="5"/>
      <c r="MUY8" s="5"/>
      <c r="MUZ8" s="5"/>
      <c r="MVA8" s="5"/>
      <c r="MVB8" s="5"/>
      <c r="MVC8" s="5"/>
      <c r="MVD8" s="5"/>
      <c r="MVE8" s="5"/>
      <c r="MVF8" s="5"/>
      <c r="MVG8" s="5"/>
      <c r="MVH8" s="5"/>
      <c r="MVI8" s="5"/>
      <c r="MVJ8" s="5"/>
      <c r="MVK8" s="5"/>
      <c r="MVL8" s="5"/>
      <c r="MVM8" s="5"/>
      <c r="MVN8" s="5"/>
      <c r="MVO8" s="5"/>
      <c r="MVP8" s="5"/>
      <c r="MVQ8" s="5"/>
      <c r="MVR8" s="5"/>
      <c r="MVS8" s="5"/>
      <c r="MVT8" s="5"/>
      <c r="MVU8" s="5"/>
      <c r="MVV8" s="5"/>
      <c r="MVW8" s="5"/>
      <c r="MVX8" s="5"/>
      <c r="MVY8" s="5"/>
      <c r="MVZ8" s="5"/>
      <c r="MWA8" s="5"/>
      <c r="MWB8" s="5"/>
      <c r="MWC8" s="5"/>
      <c r="MWD8" s="5"/>
      <c r="MWE8" s="5"/>
      <c r="MWF8" s="5"/>
      <c r="MWG8" s="5"/>
      <c r="MWH8" s="5"/>
      <c r="MWI8" s="5"/>
      <c r="MWJ8" s="5"/>
      <c r="MWK8" s="5"/>
      <c r="MWL8" s="5"/>
      <c r="MWM8" s="5"/>
      <c r="MWN8" s="5"/>
      <c r="MWO8" s="5"/>
      <c r="MWP8" s="5"/>
      <c r="MWQ8" s="5"/>
      <c r="MWR8" s="5"/>
      <c r="MWS8" s="5"/>
      <c r="MWT8" s="5"/>
      <c r="MWU8" s="5"/>
      <c r="MWV8" s="5"/>
      <c r="MWW8" s="5"/>
      <c r="MWX8" s="5"/>
      <c r="MWY8" s="5"/>
      <c r="MWZ8" s="5"/>
      <c r="MXA8" s="5"/>
      <c r="MXB8" s="5"/>
      <c r="MXC8" s="5"/>
      <c r="MXD8" s="5"/>
      <c r="MXE8" s="5"/>
      <c r="MXF8" s="5"/>
      <c r="MXG8" s="5"/>
      <c r="MXH8" s="5"/>
      <c r="MXI8" s="5"/>
      <c r="MXJ8" s="5"/>
      <c r="MXK8" s="5"/>
      <c r="MXL8" s="5"/>
      <c r="MXM8" s="5"/>
      <c r="MXN8" s="5"/>
      <c r="MXO8" s="5"/>
      <c r="MXP8" s="5"/>
      <c r="MXQ8" s="5"/>
      <c r="MXR8" s="5"/>
      <c r="MXS8" s="5"/>
      <c r="MXT8" s="5"/>
      <c r="MXU8" s="5"/>
      <c r="MXV8" s="5"/>
      <c r="MXW8" s="5"/>
      <c r="MXX8" s="5"/>
      <c r="MXY8" s="5"/>
      <c r="MXZ8" s="5"/>
      <c r="MYA8" s="5"/>
      <c r="MYB8" s="5"/>
      <c r="MYC8" s="5"/>
      <c r="MYD8" s="5"/>
      <c r="MYE8" s="5"/>
      <c r="MYF8" s="5"/>
      <c r="MYG8" s="5"/>
      <c r="MYH8" s="5"/>
      <c r="MYI8" s="5"/>
      <c r="MYJ8" s="5"/>
      <c r="MYK8" s="5"/>
      <c r="MYL8" s="5"/>
      <c r="MYM8" s="5"/>
      <c r="MYN8" s="5"/>
      <c r="MYO8" s="5"/>
      <c r="MYP8" s="5"/>
      <c r="MYQ8" s="5"/>
      <c r="MYR8" s="5"/>
      <c r="MYS8" s="5"/>
      <c r="MYT8" s="5"/>
      <c r="MYU8" s="5"/>
      <c r="MYV8" s="5"/>
      <c r="MYW8" s="5"/>
      <c r="MYX8" s="5"/>
      <c r="MYY8" s="5"/>
      <c r="MYZ8" s="5"/>
      <c r="MZA8" s="5"/>
      <c r="MZB8" s="5"/>
      <c r="MZC8" s="5"/>
      <c r="MZD8" s="5"/>
      <c r="MZE8" s="5"/>
      <c r="MZF8" s="5"/>
      <c r="MZG8" s="5"/>
      <c r="MZH8" s="5"/>
      <c r="MZI8" s="5"/>
      <c r="MZJ8" s="5"/>
      <c r="MZK8" s="5"/>
      <c r="MZL8" s="5"/>
      <c r="MZM8" s="5"/>
      <c r="MZN8" s="5"/>
      <c r="MZO8" s="5"/>
      <c r="MZP8" s="5"/>
      <c r="MZQ8" s="5"/>
      <c r="MZR8" s="5"/>
      <c r="MZS8" s="5"/>
      <c r="MZT8" s="5"/>
      <c r="MZU8" s="5"/>
      <c r="MZV8" s="5"/>
      <c r="MZW8" s="5"/>
      <c r="MZX8" s="5"/>
      <c r="MZY8" s="5"/>
      <c r="MZZ8" s="5"/>
      <c r="NAA8" s="5"/>
      <c r="NAB8" s="5"/>
      <c r="NAC8" s="5"/>
      <c r="NAD8" s="5"/>
      <c r="NAE8" s="5"/>
      <c r="NAF8" s="5"/>
      <c r="NAG8" s="5"/>
      <c r="NAH8" s="5"/>
      <c r="NAI8" s="5"/>
      <c r="NAJ8" s="5"/>
      <c r="NAK8" s="5"/>
      <c r="NAL8" s="5"/>
      <c r="NAM8" s="5"/>
      <c r="NAN8" s="5"/>
      <c r="NAO8" s="5"/>
      <c r="NAP8" s="5"/>
      <c r="NAQ8" s="5"/>
      <c r="NAR8" s="5"/>
      <c r="NAS8" s="5"/>
      <c r="NAT8" s="5"/>
      <c r="NAU8" s="5"/>
      <c r="NAV8" s="5"/>
      <c r="NAW8" s="5"/>
      <c r="NAX8" s="5"/>
      <c r="NAY8" s="5"/>
      <c r="NAZ8" s="5"/>
      <c r="NBA8" s="5"/>
      <c r="NBB8" s="5"/>
      <c r="NBC8" s="5"/>
      <c r="NBD8" s="5"/>
      <c r="NBE8" s="5"/>
      <c r="NBF8" s="5"/>
      <c r="NBG8" s="5"/>
      <c r="NBH8" s="5"/>
      <c r="NBI8" s="5"/>
      <c r="NBJ8" s="5"/>
      <c r="NBK8" s="5"/>
      <c r="NBL8" s="5"/>
      <c r="NBM8" s="5"/>
      <c r="NBN8" s="5"/>
      <c r="NBO8" s="5"/>
      <c r="NBP8" s="5"/>
      <c r="NBQ8" s="5"/>
      <c r="NBR8" s="5"/>
      <c r="NBS8" s="5"/>
      <c r="NBT8" s="5"/>
      <c r="NBU8" s="5"/>
      <c r="NBV8" s="5"/>
      <c r="NBW8" s="5"/>
      <c r="NBX8" s="5"/>
      <c r="NBY8" s="5"/>
      <c r="NBZ8" s="5"/>
      <c r="NCA8" s="5"/>
      <c r="NCB8" s="5"/>
      <c r="NCC8" s="5"/>
      <c r="NCD8" s="5"/>
      <c r="NCE8" s="5"/>
      <c r="NCF8" s="5"/>
      <c r="NCG8" s="5"/>
      <c r="NCH8" s="5"/>
      <c r="NCI8" s="5"/>
      <c r="NCJ8" s="5"/>
      <c r="NCK8" s="5"/>
      <c r="NCL8" s="5"/>
      <c r="NCM8" s="5"/>
      <c r="NCN8" s="5"/>
      <c r="NCO8" s="5"/>
      <c r="NCP8" s="5"/>
      <c r="NCQ8" s="5"/>
      <c r="NCR8" s="5"/>
      <c r="NCS8" s="5"/>
      <c r="NCT8" s="5"/>
      <c r="NCU8" s="5"/>
      <c r="NCV8" s="5"/>
      <c r="NCW8" s="5"/>
      <c r="NCX8" s="5"/>
      <c r="NCY8" s="5"/>
      <c r="NCZ8" s="5"/>
      <c r="NDA8" s="5"/>
      <c r="NDB8" s="5"/>
      <c r="NDC8" s="5"/>
      <c r="NDD8" s="5"/>
      <c r="NDE8" s="5"/>
      <c r="NDF8" s="5"/>
      <c r="NDG8" s="5"/>
      <c r="NDH8" s="5"/>
      <c r="NDI8" s="5"/>
      <c r="NDJ8" s="5"/>
      <c r="NDK8" s="5"/>
      <c r="NDL8" s="5"/>
      <c r="NDM8" s="5"/>
      <c r="NDN8" s="5"/>
      <c r="NDO8" s="5"/>
      <c r="NDP8" s="5"/>
      <c r="NDQ8" s="5"/>
      <c r="NDR8" s="5"/>
      <c r="NDS8" s="5"/>
      <c r="NDT8" s="5"/>
      <c r="NDU8" s="5"/>
      <c r="NDV8" s="5"/>
      <c r="NDW8" s="5"/>
      <c r="NDX8" s="5"/>
      <c r="NDY8" s="5"/>
      <c r="NDZ8" s="5"/>
      <c r="NEA8" s="5"/>
      <c r="NEB8" s="5"/>
      <c r="NEC8" s="5"/>
      <c r="NED8" s="5"/>
      <c r="NEE8" s="5"/>
      <c r="NEF8" s="5"/>
      <c r="NEG8" s="5"/>
      <c r="NEH8" s="5"/>
      <c r="NEI8" s="5"/>
      <c r="NEJ8" s="5"/>
      <c r="NEK8" s="5"/>
      <c r="NEL8" s="5"/>
      <c r="NEM8" s="5"/>
      <c r="NEN8" s="5"/>
      <c r="NEO8" s="5"/>
      <c r="NEP8" s="5"/>
      <c r="NEQ8" s="5"/>
      <c r="NER8" s="5"/>
      <c r="NES8" s="5"/>
      <c r="NET8" s="5"/>
      <c r="NEU8" s="5"/>
      <c r="NEV8" s="5"/>
      <c r="NEW8" s="5"/>
      <c r="NEX8" s="5"/>
      <c r="NEY8" s="5"/>
      <c r="NEZ8" s="5"/>
      <c r="NFA8" s="5"/>
      <c r="NFB8" s="5"/>
      <c r="NFC8" s="5"/>
      <c r="NFD8" s="5"/>
      <c r="NFE8" s="5"/>
      <c r="NFF8" s="5"/>
      <c r="NFG8" s="5"/>
      <c r="NFH8" s="5"/>
      <c r="NFI8" s="5"/>
      <c r="NFJ8" s="5"/>
      <c r="NFK8" s="5"/>
      <c r="NFL8" s="5"/>
      <c r="NFM8" s="5"/>
      <c r="NFN8" s="5"/>
      <c r="NFO8" s="5"/>
      <c r="NFP8" s="5"/>
      <c r="NFQ8" s="5"/>
      <c r="NFR8" s="5"/>
      <c r="NFS8" s="5"/>
      <c r="NFT8" s="5"/>
      <c r="NFU8" s="5"/>
      <c r="NFV8" s="5"/>
      <c r="NFW8" s="5"/>
      <c r="NFX8" s="5"/>
      <c r="NFY8" s="5"/>
      <c r="NFZ8" s="5"/>
      <c r="NGA8" s="5"/>
      <c r="NGB8" s="5"/>
      <c r="NGC8" s="5"/>
      <c r="NGD8" s="5"/>
      <c r="NGE8" s="5"/>
      <c r="NGF8" s="5"/>
      <c r="NGG8" s="5"/>
      <c r="NGH8" s="5"/>
      <c r="NGI8" s="5"/>
      <c r="NGJ8" s="5"/>
      <c r="NGK8" s="5"/>
      <c r="NGL8" s="5"/>
      <c r="NGM8" s="5"/>
      <c r="NGN8" s="5"/>
      <c r="NGO8" s="5"/>
      <c r="NGP8" s="5"/>
      <c r="NGQ8" s="5"/>
      <c r="NGR8" s="5"/>
      <c r="NGS8" s="5"/>
      <c r="NGT8" s="5"/>
      <c r="NGU8" s="5"/>
      <c r="NGV8" s="5"/>
      <c r="NGW8" s="5"/>
      <c r="NGX8" s="5"/>
      <c r="NGY8" s="5"/>
      <c r="NGZ8" s="5"/>
      <c r="NHA8" s="5"/>
      <c r="NHB8" s="5"/>
      <c r="NHC8" s="5"/>
      <c r="NHD8" s="5"/>
      <c r="NHE8" s="5"/>
      <c r="NHF8" s="5"/>
      <c r="NHG8" s="5"/>
      <c r="NHH8" s="5"/>
      <c r="NHI8" s="5"/>
      <c r="NHJ8" s="5"/>
      <c r="NHK8" s="5"/>
      <c r="NHL8" s="5"/>
      <c r="NHM8" s="5"/>
      <c r="NHN8" s="5"/>
      <c r="NHO8" s="5"/>
      <c r="NHP8" s="5"/>
      <c r="NHQ8" s="5"/>
      <c r="NHR8" s="5"/>
      <c r="NHS8" s="5"/>
      <c r="NHT8" s="5"/>
      <c r="NHU8" s="5"/>
      <c r="NHV8" s="5"/>
      <c r="NHW8" s="5"/>
      <c r="NHX8" s="5"/>
      <c r="NHY8" s="5"/>
      <c r="NHZ8" s="5"/>
      <c r="NIA8" s="5"/>
      <c r="NIB8" s="5"/>
      <c r="NIC8" s="5"/>
      <c r="NID8" s="5"/>
      <c r="NIE8" s="5"/>
      <c r="NIF8" s="5"/>
      <c r="NIG8" s="5"/>
      <c r="NIH8" s="5"/>
      <c r="NII8" s="5"/>
      <c r="NIJ8" s="5"/>
      <c r="NIK8" s="5"/>
      <c r="NIL8" s="5"/>
      <c r="NIM8" s="5"/>
      <c r="NIN8" s="5"/>
      <c r="NIO8" s="5"/>
      <c r="NIP8" s="5"/>
      <c r="NIQ8" s="5"/>
      <c r="NIR8" s="5"/>
      <c r="NIS8" s="5"/>
      <c r="NIT8" s="5"/>
      <c r="NIU8" s="5"/>
      <c r="NIV8" s="5"/>
      <c r="NIW8" s="5"/>
      <c r="NIX8" s="5"/>
      <c r="NIY8" s="5"/>
      <c r="NIZ8" s="5"/>
      <c r="NJA8" s="5"/>
      <c r="NJB8" s="5"/>
      <c r="NJC8" s="5"/>
      <c r="NJD8" s="5"/>
      <c r="NJE8" s="5"/>
      <c r="NJF8" s="5"/>
      <c r="NJG8" s="5"/>
      <c r="NJH8" s="5"/>
      <c r="NJI8" s="5"/>
      <c r="NJJ8" s="5"/>
      <c r="NJK8" s="5"/>
      <c r="NJL8" s="5"/>
      <c r="NJM8" s="5"/>
      <c r="NJN8" s="5"/>
      <c r="NJO8" s="5"/>
      <c r="NJP8" s="5"/>
      <c r="NJQ8" s="5"/>
      <c r="NJR8" s="5"/>
      <c r="NJS8" s="5"/>
      <c r="NJT8" s="5"/>
      <c r="NJU8" s="5"/>
      <c r="NJV8" s="5"/>
      <c r="NJW8" s="5"/>
      <c r="NJX8" s="5"/>
      <c r="NJY8" s="5"/>
      <c r="NJZ8" s="5"/>
      <c r="NKA8" s="5"/>
      <c r="NKB8" s="5"/>
      <c r="NKC8" s="5"/>
      <c r="NKD8" s="5"/>
      <c r="NKE8" s="5"/>
      <c r="NKF8" s="5"/>
      <c r="NKG8" s="5"/>
      <c r="NKH8" s="5"/>
      <c r="NKI8" s="5"/>
      <c r="NKJ8" s="5"/>
      <c r="NKK8" s="5"/>
      <c r="NKL8" s="5"/>
      <c r="NKM8" s="5"/>
      <c r="NKN8" s="5"/>
      <c r="NKO8" s="5"/>
      <c r="NKP8" s="5"/>
      <c r="NKQ8" s="5"/>
      <c r="NKR8" s="5"/>
      <c r="NKS8" s="5"/>
      <c r="NKT8" s="5"/>
      <c r="NKU8" s="5"/>
      <c r="NKV8" s="5"/>
      <c r="NKW8" s="5"/>
      <c r="NKX8" s="5"/>
      <c r="NKY8" s="5"/>
      <c r="NKZ8" s="5"/>
      <c r="NLA8" s="5"/>
      <c r="NLB8" s="5"/>
      <c r="NLC8" s="5"/>
      <c r="NLD8" s="5"/>
      <c r="NLE8" s="5"/>
      <c r="NLF8" s="5"/>
      <c r="NLG8" s="5"/>
      <c r="NLH8" s="5"/>
      <c r="NLI8" s="5"/>
      <c r="NLJ8" s="5"/>
      <c r="NLK8" s="5"/>
      <c r="NLL8" s="5"/>
      <c r="NLM8" s="5"/>
      <c r="NLN8" s="5"/>
      <c r="NLO8" s="5"/>
      <c r="NLP8" s="5"/>
      <c r="NLQ8" s="5"/>
      <c r="NLR8" s="5"/>
      <c r="NLS8" s="5"/>
      <c r="NLT8" s="5"/>
      <c r="NLU8" s="5"/>
      <c r="NLV8" s="5"/>
      <c r="NLW8" s="5"/>
      <c r="NLX8" s="5"/>
      <c r="NLY8" s="5"/>
      <c r="NLZ8" s="5"/>
      <c r="NMA8" s="5"/>
      <c r="NMB8" s="5"/>
      <c r="NMC8" s="5"/>
      <c r="NMD8" s="5"/>
      <c r="NME8" s="5"/>
      <c r="NMF8" s="5"/>
      <c r="NMG8" s="5"/>
      <c r="NMH8" s="5"/>
      <c r="NMI8" s="5"/>
      <c r="NMJ8" s="5"/>
      <c r="NMK8" s="5"/>
      <c r="NML8" s="5"/>
      <c r="NMM8" s="5"/>
      <c r="NMN8" s="5"/>
      <c r="NMO8" s="5"/>
      <c r="NMP8" s="5"/>
      <c r="NMQ8" s="5"/>
      <c r="NMR8" s="5"/>
      <c r="NMS8" s="5"/>
      <c r="NMT8" s="5"/>
      <c r="NMU8" s="5"/>
      <c r="NMV8" s="5"/>
      <c r="NMW8" s="5"/>
      <c r="NMX8" s="5"/>
      <c r="NMY8" s="5"/>
      <c r="NMZ8" s="5"/>
      <c r="NNA8" s="5"/>
      <c r="NNB8" s="5"/>
      <c r="NNC8" s="5"/>
      <c r="NND8" s="5"/>
      <c r="NNE8" s="5"/>
      <c r="NNF8" s="5"/>
      <c r="NNG8" s="5"/>
      <c r="NNH8" s="5"/>
      <c r="NNI8" s="5"/>
      <c r="NNJ8" s="5"/>
      <c r="NNK8" s="5"/>
      <c r="NNL8" s="5"/>
      <c r="NNM8" s="5"/>
      <c r="NNN8" s="5"/>
      <c r="NNO8" s="5"/>
      <c r="NNP8" s="5"/>
      <c r="NNQ8" s="5"/>
      <c r="NNR8" s="5"/>
      <c r="NNS8" s="5"/>
      <c r="NNT8" s="5"/>
      <c r="NNU8" s="5"/>
      <c r="NNV8" s="5"/>
      <c r="NNW8" s="5"/>
      <c r="NNX8" s="5"/>
      <c r="NNY8" s="5"/>
      <c r="NNZ8" s="5"/>
      <c r="NOA8" s="5"/>
      <c r="NOB8" s="5"/>
      <c r="NOC8" s="5"/>
      <c r="NOD8" s="5"/>
      <c r="NOE8" s="5"/>
      <c r="NOF8" s="5"/>
      <c r="NOG8" s="5"/>
      <c r="NOH8" s="5"/>
      <c r="NOI8" s="5"/>
      <c r="NOJ8" s="5"/>
      <c r="NOK8" s="5"/>
      <c r="NOL8" s="5"/>
      <c r="NOM8" s="5"/>
      <c r="NON8" s="5"/>
      <c r="NOO8" s="5"/>
      <c r="NOP8" s="5"/>
      <c r="NOQ8" s="5"/>
      <c r="NOR8" s="5"/>
      <c r="NOS8" s="5"/>
      <c r="NOT8" s="5"/>
      <c r="NOU8" s="5"/>
      <c r="NOV8" s="5"/>
      <c r="NOW8" s="5"/>
      <c r="NOX8" s="5"/>
      <c r="NOY8" s="5"/>
      <c r="NOZ8" s="5"/>
      <c r="NPA8" s="5"/>
      <c r="NPB8" s="5"/>
      <c r="NPC8" s="5"/>
      <c r="NPD8" s="5"/>
      <c r="NPE8" s="5"/>
      <c r="NPF8" s="5"/>
      <c r="NPG8" s="5"/>
      <c r="NPH8" s="5"/>
      <c r="NPI8" s="5"/>
      <c r="NPJ8" s="5"/>
      <c r="NPK8" s="5"/>
      <c r="NPL8" s="5"/>
      <c r="NPM8" s="5"/>
      <c r="NPN8" s="5"/>
      <c r="NPO8" s="5"/>
      <c r="NPP8" s="5"/>
      <c r="NPQ8" s="5"/>
      <c r="NPR8" s="5"/>
      <c r="NPS8" s="5"/>
      <c r="NPT8" s="5"/>
      <c r="NPU8" s="5"/>
      <c r="NPV8" s="5"/>
      <c r="NPW8" s="5"/>
      <c r="NPX8" s="5"/>
      <c r="NPY8" s="5"/>
      <c r="NPZ8" s="5"/>
      <c r="NQA8" s="5"/>
      <c r="NQB8" s="5"/>
      <c r="NQC8" s="5"/>
      <c r="NQD8" s="5"/>
      <c r="NQE8" s="5"/>
      <c r="NQF8" s="5"/>
      <c r="NQG8" s="5"/>
      <c r="NQH8" s="5"/>
      <c r="NQI8" s="5"/>
      <c r="NQJ8" s="5"/>
      <c r="NQK8" s="5"/>
      <c r="NQL8" s="5"/>
      <c r="NQM8" s="5"/>
      <c r="NQN8" s="5"/>
      <c r="NQO8" s="5"/>
      <c r="NQP8" s="5"/>
      <c r="NQQ8" s="5"/>
      <c r="NQR8" s="5"/>
      <c r="NQS8" s="5"/>
      <c r="NQT8" s="5"/>
      <c r="NQU8" s="5"/>
      <c r="NQV8" s="5"/>
      <c r="NQW8" s="5"/>
      <c r="NQX8" s="5"/>
      <c r="NQY8" s="5"/>
      <c r="NQZ8" s="5"/>
      <c r="NRA8" s="5"/>
      <c r="NRB8" s="5"/>
      <c r="NRC8" s="5"/>
      <c r="NRD8" s="5"/>
      <c r="NRE8" s="5"/>
      <c r="NRF8" s="5"/>
      <c r="NRG8" s="5"/>
      <c r="NRH8" s="5"/>
      <c r="NRI8" s="5"/>
      <c r="NRJ8" s="5"/>
      <c r="NRK8" s="5"/>
      <c r="NRL8" s="5"/>
      <c r="NRM8" s="5"/>
      <c r="NRN8" s="5"/>
      <c r="NRO8" s="5"/>
      <c r="NRP8" s="5"/>
      <c r="NRQ8" s="5"/>
      <c r="NRR8" s="5"/>
      <c r="NRS8" s="5"/>
      <c r="NRT8" s="5"/>
      <c r="NRU8" s="5"/>
      <c r="NRV8" s="5"/>
      <c r="NRW8" s="5"/>
      <c r="NRX8" s="5"/>
      <c r="NRY8" s="5"/>
      <c r="NRZ8" s="5"/>
      <c r="NSA8" s="5"/>
      <c r="NSB8" s="5"/>
      <c r="NSC8" s="5"/>
      <c r="NSD8" s="5"/>
      <c r="NSE8" s="5"/>
      <c r="NSF8" s="5"/>
      <c r="NSG8" s="5"/>
      <c r="NSH8" s="5"/>
      <c r="NSI8" s="5"/>
      <c r="NSJ8" s="5"/>
      <c r="NSK8" s="5"/>
      <c r="NSL8" s="5"/>
      <c r="NSM8" s="5"/>
      <c r="NSN8" s="5"/>
      <c r="NSO8" s="5"/>
      <c r="NSP8" s="5"/>
      <c r="NSQ8" s="5"/>
      <c r="NSR8" s="5"/>
      <c r="NSS8" s="5"/>
      <c r="NST8" s="5"/>
      <c r="NSU8" s="5"/>
      <c r="NSV8" s="5"/>
      <c r="NSW8" s="5"/>
      <c r="NSX8" s="5"/>
      <c r="NSY8" s="5"/>
      <c r="NSZ8" s="5"/>
      <c r="NTA8" s="5"/>
      <c r="NTB8" s="5"/>
      <c r="NTC8" s="5"/>
      <c r="NTD8" s="5"/>
      <c r="NTE8" s="5"/>
      <c r="NTF8" s="5"/>
      <c r="NTG8" s="5"/>
      <c r="NTH8" s="5"/>
      <c r="NTI8" s="5"/>
      <c r="NTJ8" s="5"/>
      <c r="NTK8" s="5"/>
      <c r="NTL8" s="5"/>
      <c r="NTM8" s="5"/>
      <c r="NTN8" s="5"/>
      <c r="NTO8" s="5"/>
      <c r="NTP8" s="5"/>
      <c r="NTQ8" s="5"/>
      <c r="NTR8" s="5"/>
      <c r="NTS8" s="5"/>
      <c r="NTT8" s="5"/>
      <c r="NTU8" s="5"/>
      <c r="NTV8" s="5"/>
      <c r="NTW8" s="5"/>
      <c r="NTX8" s="5"/>
      <c r="NTY8" s="5"/>
      <c r="NTZ8" s="5"/>
      <c r="NUA8" s="5"/>
      <c r="NUB8" s="5"/>
      <c r="NUC8" s="5"/>
      <c r="NUD8" s="5"/>
      <c r="NUE8" s="5"/>
      <c r="NUF8" s="5"/>
      <c r="NUG8" s="5"/>
      <c r="NUH8" s="5"/>
      <c r="NUI8" s="5"/>
      <c r="NUJ8" s="5"/>
      <c r="NUK8" s="5"/>
      <c r="NUL8" s="5"/>
      <c r="NUM8" s="5"/>
      <c r="NUN8" s="5"/>
      <c r="NUO8" s="5"/>
      <c r="NUP8" s="5"/>
      <c r="NUQ8" s="5"/>
      <c r="NUR8" s="5"/>
      <c r="NUS8" s="5"/>
      <c r="NUT8" s="5"/>
      <c r="NUU8" s="5"/>
      <c r="NUV8" s="5"/>
      <c r="NUW8" s="5"/>
      <c r="NUX8" s="5"/>
      <c r="NUY8" s="5"/>
      <c r="NUZ8" s="5"/>
      <c r="NVA8" s="5"/>
      <c r="NVB8" s="5"/>
      <c r="NVC8" s="5"/>
      <c r="NVD8" s="5"/>
      <c r="NVE8" s="5"/>
      <c r="NVF8" s="5"/>
      <c r="NVG8" s="5"/>
      <c r="NVH8" s="5"/>
      <c r="NVI8" s="5"/>
      <c r="NVJ8" s="5"/>
      <c r="NVK8" s="5"/>
      <c r="NVL8" s="5"/>
      <c r="NVM8" s="5"/>
      <c r="NVN8" s="5"/>
      <c r="NVO8" s="5"/>
      <c r="NVP8" s="5"/>
      <c r="NVQ8" s="5"/>
      <c r="NVR8" s="5"/>
      <c r="NVS8" s="5"/>
      <c r="NVT8" s="5"/>
      <c r="NVU8" s="5"/>
      <c r="NVV8" s="5"/>
      <c r="NVW8" s="5"/>
      <c r="NVX8" s="5"/>
      <c r="NVY8" s="5"/>
      <c r="NVZ8" s="5"/>
      <c r="NWA8" s="5"/>
      <c r="NWB8" s="5"/>
      <c r="NWC8" s="5"/>
      <c r="NWD8" s="5"/>
      <c r="NWE8" s="5"/>
      <c r="NWF8" s="5"/>
      <c r="NWG8" s="5"/>
      <c r="NWH8" s="5"/>
      <c r="NWI8" s="5"/>
      <c r="NWJ8" s="5"/>
      <c r="NWK8" s="5"/>
      <c r="NWL8" s="5"/>
      <c r="NWM8" s="5"/>
      <c r="NWN8" s="5"/>
      <c r="NWO8" s="5"/>
      <c r="NWP8" s="5"/>
      <c r="NWQ8" s="5"/>
      <c r="NWR8" s="5"/>
      <c r="NWS8" s="5"/>
      <c r="NWT8" s="5"/>
      <c r="NWU8" s="5"/>
      <c r="NWV8" s="5"/>
      <c r="NWW8" s="5"/>
      <c r="NWX8" s="5"/>
      <c r="NWY8" s="5"/>
      <c r="NWZ8" s="5"/>
      <c r="NXA8" s="5"/>
      <c r="NXB8" s="5"/>
      <c r="NXC8" s="5"/>
      <c r="NXD8" s="5"/>
      <c r="NXE8" s="5"/>
      <c r="NXF8" s="5"/>
      <c r="NXG8" s="5"/>
      <c r="NXH8" s="5"/>
      <c r="NXI8" s="5"/>
      <c r="NXJ8" s="5"/>
      <c r="NXK8" s="5"/>
      <c r="NXL8" s="5"/>
      <c r="NXM8" s="5"/>
      <c r="NXN8" s="5"/>
      <c r="NXO8" s="5"/>
      <c r="NXP8" s="5"/>
      <c r="NXQ8" s="5"/>
      <c r="NXR8" s="5"/>
      <c r="NXS8" s="5"/>
      <c r="NXT8" s="5"/>
      <c r="NXU8" s="5"/>
      <c r="NXV8" s="5"/>
      <c r="NXW8" s="5"/>
      <c r="NXX8" s="5"/>
      <c r="NXY8" s="5"/>
      <c r="NXZ8" s="5"/>
      <c r="NYA8" s="5"/>
      <c r="NYB8" s="5"/>
      <c r="NYC8" s="5"/>
      <c r="NYD8" s="5"/>
      <c r="NYE8" s="5"/>
      <c r="NYF8" s="5"/>
      <c r="NYG8" s="5"/>
      <c r="NYH8" s="5"/>
      <c r="NYI8" s="5"/>
      <c r="NYJ8" s="5"/>
      <c r="NYK8" s="5"/>
      <c r="NYL8" s="5"/>
      <c r="NYM8" s="5"/>
      <c r="NYN8" s="5"/>
      <c r="NYO8" s="5"/>
      <c r="NYP8" s="5"/>
      <c r="NYQ8" s="5"/>
      <c r="NYR8" s="5"/>
      <c r="NYS8" s="5"/>
      <c r="NYT8" s="5"/>
      <c r="NYU8" s="5"/>
      <c r="NYV8" s="5"/>
      <c r="NYW8" s="5"/>
      <c r="NYX8" s="5"/>
      <c r="NYY8" s="5"/>
      <c r="NYZ8" s="5"/>
      <c r="NZA8" s="5"/>
      <c r="NZB8" s="5"/>
      <c r="NZC8" s="5"/>
      <c r="NZD8" s="5"/>
      <c r="NZE8" s="5"/>
      <c r="NZF8" s="5"/>
      <c r="NZG8" s="5"/>
      <c r="NZH8" s="5"/>
      <c r="NZI8" s="5"/>
      <c r="NZJ8" s="5"/>
      <c r="NZK8" s="5"/>
      <c r="NZL8" s="5"/>
      <c r="NZM8" s="5"/>
      <c r="NZN8" s="5"/>
      <c r="NZO8" s="5"/>
      <c r="NZP8" s="5"/>
      <c r="NZQ8" s="5"/>
      <c r="NZR8" s="5"/>
      <c r="NZS8" s="5"/>
      <c r="NZT8" s="5"/>
      <c r="NZU8" s="5"/>
      <c r="NZV8" s="5"/>
      <c r="NZW8" s="5"/>
      <c r="NZX8" s="5"/>
      <c r="NZY8" s="5"/>
      <c r="NZZ8" s="5"/>
      <c r="OAA8" s="5"/>
      <c r="OAB8" s="5"/>
      <c r="OAC8" s="5"/>
      <c r="OAD8" s="5"/>
      <c r="OAE8" s="5"/>
      <c r="OAF8" s="5"/>
      <c r="OAG8" s="5"/>
      <c r="OAH8" s="5"/>
      <c r="OAI8" s="5"/>
      <c r="OAJ8" s="5"/>
      <c r="OAK8" s="5"/>
      <c r="OAL8" s="5"/>
      <c r="OAM8" s="5"/>
      <c r="OAN8" s="5"/>
      <c r="OAO8" s="5"/>
      <c r="OAP8" s="5"/>
      <c r="OAQ8" s="5"/>
      <c r="OAR8" s="5"/>
      <c r="OAS8" s="5"/>
      <c r="OAT8" s="5"/>
      <c r="OAU8" s="5"/>
      <c r="OAV8" s="5"/>
      <c r="OAW8" s="5"/>
      <c r="OAX8" s="5"/>
      <c r="OAY8" s="5"/>
      <c r="OAZ8" s="5"/>
      <c r="OBA8" s="5"/>
      <c r="OBB8" s="5"/>
      <c r="OBC8" s="5"/>
      <c r="OBD8" s="5"/>
      <c r="OBE8" s="5"/>
      <c r="OBF8" s="5"/>
      <c r="OBG8" s="5"/>
      <c r="OBH8" s="5"/>
      <c r="OBI8" s="5"/>
      <c r="OBJ8" s="5"/>
      <c r="OBK8" s="5"/>
      <c r="OBL8" s="5"/>
      <c r="OBM8" s="5"/>
      <c r="OBN8" s="5"/>
      <c r="OBO8" s="5"/>
      <c r="OBP8" s="5"/>
      <c r="OBQ8" s="5"/>
      <c r="OBR8" s="5"/>
      <c r="OBS8" s="5"/>
      <c r="OBT8" s="5"/>
      <c r="OBU8" s="5"/>
      <c r="OBV8" s="5"/>
      <c r="OBW8" s="5"/>
      <c r="OBX8" s="5"/>
      <c r="OBY8" s="5"/>
      <c r="OBZ8" s="5"/>
      <c r="OCA8" s="5"/>
      <c r="OCB8" s="5"/>
      <c r="OCC8" s="5"/>
      <c r="OCD8" s="5"/>
      <c r="OCE8" s="5"/>
      <c r="OCF8" s="5"/>
      <c r="OCG8" s="5"/>
      <c r="OCH8" s="5"/>
      <c r="OCI8" s="5"/>
      <c r="OCJ8" s="5"/>
      <c r="OCK8" s="5"/>
      <c r="OCL8" s="5"/>
      <c r="OCM8" s="5"/>
      <c r="OCN8" s="5"/>
      <c r="OCO8" s="5"/>
      <c r="OCP8" s="5"/>
      <c r="OCQ8" s="5"/>
      <c r="OCR8" s="5"/>
      <c r="OCS8" s="5"/>
      <c r="OCT8" s="5"/>
      <c r="OCU8" s="5"/>
      <c r="OCV8" s="5"/>
      <c r="OCW8" s="5"/>
      <c r="OCX8" s="5"/>
      <c r="OCY8" s="5"/>
      <c r="OCZ8" s="5"/>
      <c r="ODA8" s="5"/>
      <c r="ODB8" s="5"/>
      <c r="ODC8" s="5"/>
      <c r="ODD8" s="5"/>
      <c r="ODE8" s="5"/>
      <c r="ODF8" s="5"/>
      <c r="ODG8" s="5"/>
      <c r="ODH8" s="5"/>
      <c r="ODI8" s="5"/>
      <c r="ODJ8" s="5"/>
      <c r="ODK8" s="5"/>
      <c r="ODL8" s="5"/>
      <c r="ODM8" s="5"/>
      <c r="ODN8" s="5"/>
      <c r="ODO8" s="5"/>
      <c r="ODP8" s="5"/>
      <c r="ODQ8" s="5"/>
      <c r="ODR8" s="5"/>
      <c r="ODS8" s="5"/>
      <c r="ODT8" s="5"/>
      <c r="ODU8" s="5"/>
      <c r="ODV8" s="5"/>
      <c r="ODW8" s="5"/>
      <c r="ODX8" s="5"/>
      <c r="ODY8" s="5"/>
      <c r="ODZ8" s="5"/>
      <c r="OEA8" s="5"/>
      <c r="OEB8" s="5"/>
      <c r="OEC8" s="5"/>
      <c r="OED8" s="5"/>
      <c r="OEE8" s="5"/>
      <c r="OEF8" s="5"/>
      <c r="OEG8" s="5"/>
      <c r="OEH8" s="5"/>
      <c r="OEI8" s="5"/>
      <c r="OEJ8" s="5"/>
      <c r="OEK8" s="5"/>
      <c r="OEL8" s="5"/>
      <c r="OEM8" s="5"/>
      <c r="OEN8" s="5"/>
      <c r="OEO8" s="5"/>
      <c r="OEP8" s="5"/>
      <c r="OEQ8" s="5"/>
      <c r="OER8" s="5"/>
      <c r="OES8" s="5"/>
      <c r="OET8" s="5"/>
      <c r="OEU8" s="5"/>
      <c r="OEV8" s="5"/>
      <c r="OEW8" s="5"/>
      <c r="OEX8" s="5"/>
      <c r="OEY8" s="5"/>
      <c r="OEZ8" s="5"/>
      <c r="OFA8" s="5"/>
      <c r="OFB8" s="5"/>
      <c r="OFC8" s="5"/>
      <c r="OFD8" s="5"/>
      <c r="OFE8" s="5"/>
      <c r="OFF8" s="5"/>
      <c r="OFG8" s="5"/>
      <c r="OFH8" s="5"/>
      <c r="OFI8" s="5"/>
      <c r="OFJ8" s="5"/>
      <c r="OFK8" s="5"/>
      <c r="OFL8" s="5"/>
      <c r="OFM8" s="5"/>
      <c r="OFN8" s="5"/>
      <c r="OFO8" s="5"/>
      <c r="OFP8" s="5"/>
      <c r="OFQ8" s="5"/>
      <c r="OFR8" s="5"/>
      <c r="OFS8" s="5"/>
      <c r="OFT8" s="5"/>
      <c r="OFU8" s="5"/>
      <c r="OFV8" s="5"/>
      <c r="OFW8" s="5"/>
      <c r="OFX8" s="5"/>
      <c r="OFY8" s="5"/>
      <c r="OFZ8" s="5"/>
      <c r="OGA8" s="5"/>
      <c r="OGB8" s="5"/>
      <c r="OGC8" s="5"/>
      <c r="OGD8" s="5"/>
      <c r="OGE8" s="5"/>
      <c r="OGF8" s="5"/>
      <c r="OGG8" s="5"/>
      <c r="OGH8" s="5"/>
      <c r="OGI8" s="5"/>
      <c r="OGJ8" s="5"/>
      <c r="OGK8" s="5"/>
      <c r="OGL8" s="5"/>
      <c r="OGM8" s="5"/>
      <c r="OGN8" s="5"/>
      <c r="OGO8" s="5"/>
      <c r="OGP8" s="5"/>
      <c r="OGQ8" s="5"/>
      <c r="OGR8" s="5"/>
      <c r="OGS8" s="5"/>
      <c r="OGT8" s="5"/>
      <c r="OGU8" s="5"/>
      <c r="OGV8" s="5"/>
      <c r="OGW8" s="5"/>
      <c r="OGX8" s="5"/>
      <c r="OGY8" s="5"/>
      <c r="OGZ8" s="5"/>
      <c r="OHA8" s="5"/>
      <c r="OHB8" s="5"/>
      <c r="OHC8" s="5"/>
      <c r="OHD8" s="5"/>
      <c r="OHE8" s="5"/>
      <c r="OHF8" s="5"/>
      <c r="OHG8" s="5"/>
      <c r="OHH8" s="5"/>
      <c r="OHI8" s="5"/>
      <c r="OHJ8" s="5"/>
      <c r="OHK8" s="5"/>
      <c r="OHL8" s="5"/>
      <c r="OHM8" s="5"/>
      <c r="OHN8" s="5"/>
      <c r="OHO8" s="5"/>
      <c r="OHP8" s="5"/>
      <c r="OHQ8" s="5"/>
      <c r="OHR8" s="5"/>
      <c r="OHS8" s="5"/>
      <c r="OHT8" s="5"/>
      <c r="OHU8" s="5"/>
      <c r="OHV8" s="5"/>
      <c r="OHW8" s="5"/>
      <c r="OHX8" s="5"/>
      <c r="OHY8" s="5"/>
      <c r="OHZ8" s="5"/>
      <c r="OIA8" s="5"/>
      <c r="OIB8" s="5"/>
      <c r="OIC8" s="5"/>
      <c r="OID8" s="5"/>
      <c r="OIE8" s="5"/>
      <c r="OIF8" s="5"/>
      <c r="OIG8" s="5"/>
      <c r="OIH8" s="5"/>
      <c r="OII8" s="5"/>
      <c r="OIJ8" s="5"/>
      <c r="OIK8" s="5"/>
      <c r="OIL8" s="5"/>
      <c r="OIM8" s="5"/>
      <c r="OIN8" s="5"/>
      <c r="OIO8" s="5"/>
      <c r="OIP8" s="5"/>
      <c r="OIQ8" s="5"/>
      <c r="OIR8" s="5"/>
      <c r="OIS8" s="5"/>
      <c r="OIT8" s="5"/>
      <c r="OIU8" s="5"/>
      <c r="OIV8" s="5"/>
      <c r="OIW8" s="5"/>
      <c r="OIX8" s="5"/>
      <c r="OIY8" s="5"/>
      <c r="OIZ8" s="5"/>
      <c r="OJA8" s="5"/>
      <c r="OJB8" s="5"/>
      <c r="OJC8" s="5"/>
      <c r="OJD8" s="5"/>
      <c r="OJE8" s="5"/>
      <c r="OJF8" s="5"/>
      <c r="OJG8" s="5"/>
      <c r="OJH8" s="5"/>
      <c r="OJI8" s="5"/>
      <c r="OJJ8" s="5"/>
      <c r="OJK8" s="5"/>
      <c r="OJL8" s="5"/>
      <c r="OJM8" s="5"/>
      <c r="OJN8" s="5"/>
      <c r="OJO8" s="5"/>
      <c r="OJP8" s="5"/>
      <c r="OJQ8" s="5"/>
      <c r="OJR8" s="5"/>
      <c r="OJS8" s="5"/>
      <c r="OJT8" s="5"/>
      <c r="OJU8" s="5"/>
      <c r="OJV8" s="5"/>
      <c r="OJW8" s="5"/>
      <c r="OJX8" s="5"/>
      <c r="OJY8" s="5"/>
      <c r="OJZ8" s="5"/>
      <c r="OKA8" s="5"/>
      <c r="OKB8" s="5"/>
      <c r="OKC8" s="5"/>
      <c r="OKD8" s="5"/>
      <c r="OKE8" s="5"/>
      <c r="OKF8" s="5"/>
      <c r="OKG8" s="5"/>
      <c r="OKH8" s="5"/>
      <c r="OKI8" s="5"/>
      <c r="OKJ8" s="5"/>
      <c r="OKK8" s="5"/>
      <c r="OKL8" s="5"/>
      <c r="OKM8" s="5"/>
      <c r="OKN8" s="5"/>
      <c r="OKO8" s="5"/>
      <c r="OKP8" s="5"/>
      <c r="OKQ8" s="5"/>
      <c r="OKR8" s="5"/>
      <c r="OKS8" s="5"/>
      <c r="OKT8" s="5"/>
      <c r="OKU8" s="5"/>
      <c r="OKV8" s="5"/>
      <c r="OKW8" s="5"/>
      <c r="OKX8" s="5"/>
      <c r="OKY8" s="5"/>
      <c r="OKZ8" s="5"/>
      <c r="OLA8" s="5"/>
      <c r="OLB8" s="5"/>
      <c r="OLC8" s="5"/>
      <c r="OLD8" s="5"/>
      <c r="OLE8" s="5"/>
      <c r="OLF8" s="5"/>
      <c r="OLG8" s="5"/>
      <c r="OLH8" s="5"/>
      <c r="OLI8" s="5"/>
      <c r="OLJ8" s="5"/>
      <c r="OLK8" s="5"/>
      <c r="OLL8" s="5"/>
      <c r="OLM8" s="5"/>
      <c r="OLN8" s="5"/>
      <c r="OLO8" s="5"/>
      <c r="OLP8" s="5"/>
      <c r="OLQ8" s="5"/>
      <c r="OLR8" s="5"/>
      <c r="OLS8" s="5"/>
      <c r="OLT8" s="5"/>
      <c r="OLU8" s="5"/>
      <c r="OLV8" s="5"/>
      <c r="OLW8" s="5"/>
      <c r="OLX8" s="5"/>
      <c r="OLY8" s="5"/>
      <c r="OLZ8" s="5"/>
      <c r="OMA8" s="5"/>
      <c r="OMB8" s="5"/>
      <c r="OMC8" s="5"/>
      <c r="OMD8" s="5"/>
      <c r="OME8" s="5"/>
      <c r="OMF8" s="5"/>
      <c r="OMG8" s="5"/>
      <c r="OMH8" s="5"/>
      <c r="OMI8" s="5"/>
      <c r="OMJ8" s="5"/>
      <c r="OMK8" s="5"/>
      <c r="OML8" s="5"/>
      <c r="OMM8" s="5"/>
      <c r="OMN8" s="5"/>
      <c r="OMO8" s="5"/>
      <c r="OMP8" s="5"/>
      <c r="OMQ8" s="5"/>
      <c r="OMR8" s="5"/>
      <c r="OMS8" s="5"/>
      <c r="OMT8" s="5"/>
      <c r="OMU8" s="5"/>
      <c r="OMV8" s="5"/>
      <c r="OMW8" s="5"/>
      <c r="OMX8" s="5"/>
      <c r="OMY8" s="5"/>
      <c r="OMZ8" s="5"/>
      <c r="ONA8" s="5"/>
      <c r="ONB8" s="5"/>
      <c r="ONC8" s="5"/>
      <c r="OND8" s="5"/>
      <c r="ONE8" s="5"/>
      <c r="ONF8" s="5"/>
      <c r="ONG8" s="5"/>
      <c r="ONH8" s="5"/>
      <c r="ONI8" s="5"/>
      <c r="ONJ8" s="5"/>
      <c r="ONK8" s="5"/>
      <c r="ONL8" s="5"/>
      <c r="ONM8" s="5"/>
      <c r="ONN8" s="5"/>
      <c r="ONO8" s="5"/>
      <c r="ONP8" s="5"/>
      <c r="ONQ8" s="5"/>
      <c r="ONR8" s="5"/>
      <c r="ONS8" s="5"/>
      <c r="ONT8" s="5"/>
      <c r="ONU8" s="5"/>
      <c r="ONV8" s="5"/>
      <c r="ONW8" s="5"/>
      <c r="ONX8" s="5"/>
      <c r="ONY8" s="5"/>
      <c r="ONZ8" s="5"/>
      <c r="OOA8" s="5"/>
      <c r="OOB8" s="5"/>
      <c r="OOC8" s="5"/>
      <c r="OOD8" s="5"/>
      <c r="OOE8" s="5"/>
      <c r="OOF8" s="5"/>
      <c r="OOG8" s="5"/>
      <c r="OOH8" s="5"/>
      <c r="OOI8" s="5"/>
      <c r="OOJ8" s="5"/>
      <c r="OOK8" s="5"/>
      <c r="OOL8" s="5"/>
      <c r="OOM8" s="5"/>
      <c r="OON8" s="5"/>
      <c r="OOO8" s="5"/>
      <c r="OOP8" s="5"/>
      <c r="OOQ8" s="5"/>
      <c r="OOR8" s="5"/>
      <c r="OOS8" s="5"/>
      <c r="OOT8" s="5"/>
      <c r="OOU8" s="5"/>
      <c r="OOV8" s="5"/>
      <c r="OOW8" s="5"/>
      <c r="OOX8" s="5"/>
      <c r="OOY8" s="5"/>
      <c r="OOZ8" s="5"/>
      <c r="OPA8" s="5"/>
      <c r="OPB8" s="5"/>
      <c r="OPC8" s="5"/>
      <c r="OPD8" s="5"/>
      <c r="OPE8" s="5"/>
      <c r="OPF8" s="5"/>
      <c r="OPG8" s="5"/>
      <c r="OPH8" s="5"/>
      <c r="OPI8" s="5"/>
      <c r="OPJ8" s="5"/>
      <c r="OPK8" s="5"/>
      <c r="OPL8" s="5"/>
      <c r="OPM8" s="5"/>
      <c r="OPN8" s="5"/>
      <c r="OPO8" s="5"/>
      <c r="OPP8" s="5"/>
      <c r="OPQ8" s="5"/>
      <c r="OPR8" s="5"/>
      <c r="OPS8" s="5"/>
      <c r="OPT8" s="5"/>
      <c r="OPU8" s="5"/>
      <c r="OPV8" s="5"/>
      <c r="OPW8" s="5"/>
      <c r="OPX8" s="5"/>
      <c r="OPY8" s="5"/>
      <c r="OPZ8" s="5"/>
      <c r="OQA8" s="5"/>
      <c r="OQB8" s="5"/>
      <c r="OQC8" s="5"/>
      <c r="OQD8" s="5"/>
      <c r="OQE8" s="5"/>
      <c r="OQF8" s="5"/>
      <c r="OQG8" s="5"/>
      <c r="OQH8" s="5"/>
      <c r="OQI8" s="5"/>
      <c r="OQJ8" s="5"/>
      <c r="OQK8" s="5"/>
      <c r="OQL8" s="5"/>
      <c r="OQM8" s="5"/>
      <c r="OQN8" s="5"/>
      <c r="OQO8" s="5"/>
      <c r="OQP8" s="5"/>
      <c r="OQQ8" s="5"/>
      <c r="OQR8" s="5"/>
      <c r="OQS8" s="5"/>
      <c r="OQT8" s="5"/>
      <c r="OQU8" s="5"/>
      <c r="OQV8" s="5"/>
      <c r="OQW8" s="5"/>
      <c r="OQX8" s="5"/>
      <c r="OQY8" s="5"/>
      <c r="OQZ8" s="5"/>
      <c r="ORA8" s="5"/>
      <c r="ORB8" s="5"/>
      <c r="ORC8" s="5"/>
      <c r="ORD8" s="5"/>
      <c r="ORE8" s="5"/>
      <c r="ORF8" s="5"/>
      <c r="ORG8" s="5"/>
      <c r="ORH8" s="5"/>
      <c r="ORI8" s="5"/>
      <c r="ORJ8" s="5"/>
      <c r="ORK8" s="5"/>
      <c r="ORL8" s="5"/>
      <c r="ORM8" s="5"/>
      <c r="ORN8" s="5"/>
      <c r="ORO8" s="5"/>
      <c r="ORP8" s="5"/>
      <c r="ORQ8" s="5"/>
      <c r="ORR8" s="5"/>
      <c r="ORS8" s="5"/>
      <c r="ORT8" s="5"/>
      <c r="ORU8" s="5"/>
      <c r="ORV8" s="5"/>
      <c r="ORW8" s="5"/>
      <c r="ORX8" s="5"/>
      <c r="ORY8" s="5"/>
      <c r="ORZ8" s="5"/>
      <c r="OSA8" s="5"/>
      <c r="OSB8" s="5"/>
      <c r="OSC8" s="5"/>
      <c r="OSD8" s="5"/>
      <c r="OSE8" s="5"/>
      <c r="OSF8" s="5"/>
      <c r="OSG8" s="5"/>
      <c r="OSH8" s="5"/>
      <c r="OSI8" s="5"/>
      <c r="OSJ8" s="5"/>
      <c r="OSK8" s="5"/>
      <c r="OSL8" s="5"/>
      <c r="OSM8" s="5"/>
      <c r="OSN8" s="5"/>
      <c r="OSO8" s="5"/>
      <c r="OSP8" s="5"/>
      <c r="OSQ8" s="5"/>
      <c r="OSR8" s="5"/>
      <c r="OSS8" s="5"/>
      <c r="OST8" s="5"/>
      <c r="OSU8" s="5"/>
      <c r="OSV8" s="5"/>
      <c r="OSW8" s="5"/>
      <c r="OSX8" s="5"/>
      <c r="OSY8" s="5"/>
      <c r="OSZ8" s="5"/>
      <c r="OTA8" s="5"/>
      <c r="OTB8" s="5"/>
      <c r="OTC8" s="5"/>
      <c r="OTD8" s="5"/>
      <c r="OTE8" s="5"/>
      <c r="OTF8" s="5"/>
      <c r="OTG8" s="5"/>
      <c r="OTH8" s="5"/>
      <c r="OTI8" s="5"/>
      <c r="OTJ8" s="5"/>
      <c r="OTK8" s="5"/>
      <c r="OTL8" s="5"/>
      <c r="OTM8" s="5"/>
      <c r="OTN8" s="5"/>
      <c r="OTO8" s="5"/>
      <c r="OTP8" s="5"/>
      <c r="OTQ8" s="5"/>
      <c r="OTR8" s="5"/>
      <c r="OTS8" s="5"/>
      <c r="OTT8" s="5"/>
      <c r="OTU8" s="5"/>
      <c r="OTV8" s="5"/>
      <c r="OTW8" s="5"/>
      <c r="OTX8" s="5"/>
      <c r="OTY8" s="5"/>
      <c r="OTZ8" s="5"/>
      <c r="OUA8" s="5"/>
      <c r="OUB8" s="5"/>
      <c r="OUC8" s="5"/>
      <c r="OUD8" s="5"/>
      <c r="OUE8" s="5"/>
      <c r="OUF8" s="5"/>
      <c r="OUG8" s="5"/>
      <c r="OUH8" s="5"/>
      <c r="OUI8" s="5"/>
      <c r="OUJ8" s="5"/>
      <c r="OUK8" s="5"/>
      <c r="OUL8" s="5"/>
      <c r="OUM8" s="5"/>
      <c r="OUN8" s="5"/>
      <c r="OUO8" s="5"/>
      <c r="OUP8" s="5"/>
      <c r="OUQ8" s="5"/>
      <c r="OUR8" s="5"/>
      <c r="OUS8" s="5"/>
      <c r="OUT8" s="5"/>
      <c r="OUU8" s="5"/>
      <c r="OUV8" s="5"/>
      <c r="OUW8" s="5"/>
      <c r="OUX8" s="5"/>
      <c r="OUY8" s="5"/>
      <c r="OUZ8" s="5"/>
      <c r="OVA8" s="5"/>
      <c r="OVB8" s="5"/>
      <c r="OVC8" s="5"/>
      <c r="OVD8" s="5"/>
      <c r="OVE8" s="5"/>
      <c r="OVF8" s="5"/>
      <c r="OVG8" s="5"/>
      <c r="OVH8" s="5"/>
      <c r="OVI8" s="5"/>
      <c r="OVJ8" s="5"/>
      <c r="OVK8" s="5"/>
      <c r="OVL8" s="5"/>
      <c r="OVM8" s="5"/>
      <c r="OVN8" s="5"/>
      <c r="OVO8" s="5"/>
      <c r="OVP8" s="5"/>
      <c r="OVQ8" s="5"/>
      <c r="OVR8" s="5"/>
      <c r="OVS8" s="5"/>
      <c r="OVT8" s="5"/>
      <c r="OVU8" s="5"/>
      <c r="OVV8" s="5"/>
      <c r="OVW8" s="5"/>
      <c r="OVX8" s="5"/>
      <c r="OVY8" s="5"/>
      <c r="OVZ8" s="5"/>
      <c r="OWA8" s="5"/>
      <c r="OWB8" s="5"/>
      <c r="OWC8" s="5"/>
      <c r="OWD8" s="5"/>
      <c r="OWE8" s="5"/>
      <c r="OWF8" s="5"/>
      <c r="OWG8" s="5"/>
      <c r="OWH8" s="5"/>
      <c r="OWI8" s="5"/>
      <c r="OWJ8" s="5"/>
      <c r="OWK8" s="5"/>
      <c r="OWL8" s="5"/>
      <c r="OWM8" s="5"/>
      <c r="OWN8" s="5"/>
      <c r="OWO8" s="5"/>
      <c r="OWP8" s="5"/>
      <c r="OWQ8" s="5"/>
      <c r="OWR8" s="5"/>
      <c r="OWS8" s="5"/>
      <c r="OWT8" s="5"/>
      <c r="OWU8" s="5"/>
      <c r="OWV8" s="5"/>
      <c r="OWW8" s="5"/>
      <c r="OWX8" s="5"/>
      <c r="OWY8" s="5"/>
      <c r="OWZ8" s="5"/>
      <c r="OXA8" s="5"/>
      <c r="OXB8" s="5"/>
      <c r="OXC8" s="5"/>
      <c r="OXD8" s="5"/>
      <c r="OXE8" s="5"/>
      <c r="OXF8" s="5"/>
      <c r="OXG8" s="5"/>
      <c r="OXH8" s="5"/>
      <c r="OXI8" s="5"/>
      <c r="OXJ8" s="5"/>
      <c r="OXK8" s="5"/>
      <c r="OXL8" s="5"/>
      <c r="OXM8" s="5"/>
      <c r="OXN8" s="5"/>
      <c r="OXO8" s="5"/>
      <c r="OXP8" s="5"/>
      <c r="OXQ8" s="5"/>
      <c r="OXR8" s="5"/>
      <c r="OXS8" s="5"/>
      <c r="OXT8" s="5"/>
      <c r="OXU8" s="5"/>
      <c r="OXV8" s="5"/>
      <c r="OXW8" s="5"/>
      <c r="OXX8" s="5"/>
      <c r="OXY8" s="5"/>
      <c r="OXZ8" s="5"/>
      <c r="OYA8" s="5"/>
      <c r="OYB8" s="5"/>
      <c r="OYC8" s="5"/>
      <c r="OYD8" s="5"/>
      <c r="OYE8" s="5"/>
      <c r="OYF8" s="5"/>
      <c r="OYG8" s="5"/>
      <c r="OYH8" s="5"/>
      <c r="OYI8" s="5"/>
      <c r="OYJ8" s="5"/>
      <c r="OYK8" s="5"/>
      <c r="OYL8" s="5"/>
      <c r="OYM8" s="5"/>
      <c r="OYN8" s="5"/>
      <c r="OYO8" s="5"/>
      <c r="OYP8" s="5"/>
      <c r="OYQ8" s="5"/>
      <c r="OYR8" s="5"/>
      <c r="OYS8" s="5"/>
      <c r="OYT8" s="5"/>
      <c r="OYU8" s="5"/>
      <c r="OYV8" s="5"/>
      <c r="OYW8" s="5"/>
      <c r="OYX8" s="5"/>
      <c r="OYY8" s="5"/>
      <c r="OYZ8" s="5"/>
      <c r="OZA8" s="5"/>
      <c r="OZB8" s="5"/>
      <c r="OZC8" s="5"/>
      <c r="OZD8" s="5"/>
      <c r="OZE8" s="5"/>
      <c r="OZF8" s="5"/>
      <c r="OZG8" s="5"/>
      <c r="OZH8" s="5"/>
      <c r="OZI8" s="5"/>
      <c r="OZJ8" s="5"/>
      <c r="OZK8" s="5"/>
      <c r="OZL8" s="5"/>
      <c r="OZM8" s="5"/>
      <c r="OZN8" s="5"/>
      <c r="OZO8" s="5"/>
      <c r="OZP8" s="5"/>
      <c r="OZQ8" s="5"/>
      <c r="OZR8" s="5"/>
      <c r="OZS8" s="5"/>
      <c r="OZT8" s="5"/>
      <c r="OZU8" s="5"/>
      <c r="OZV8" s="5"/>
      <c r="OZW8" s="5"/>
      <c r="OZX8" s="5"/>
      <c r="OZY8" s="5"/>
      <c r="OZZ8" s="5"/>
      <c r="PAA8" s="5"/>
      <c r="PAB8" s="5"/>
      <c r="PAC8" s="5"/>
      <c r="PAD8" s="5"/>
      <c r="PAE8" s="5"/>
      <c r="PAF8" s="5"/>
      <c r="PAG8" s="5"/>
      <c r="PAH8" s="5"/>
      <c r="PAI8" s="5"/>
      <c r="PAJ8" s="5"/>
      <c r="PAK8" s="5"/>
      <c r="PAL8" s="5"/>
      <c r="PAM8" s="5"/>
      <c r="PAN8" s="5"/>
      <c r="PAO8" s="5"/>
      <c r="PAP8" s="5"/>
      <c r="PAQ8" s="5"/>
      <c r="PAR8" s="5"/>
      <c r="PAS8" s="5"/>
      <c r="PAT8" s="5"/>
      <c r="PAU8" s="5"/>
      <c r="PAV8" s="5"/>
      <c r="PAW8" s="5"/>
      <c r="PAX8" s="5"/>
      <c r="PAY8" s="5"/>
      <c r="PAZ8" s="5"/>
      <c r="PBA8" s="5"/>
      <c r="PBB8" s="5"/>
      <c r="PBC8" s="5"/>
      <c r="PBD8" s="5"/>
      <c r="PBE8" s="5"/>
      <c r="PBF8" s="5"/>
      <c r="PBG8" s="5"/>
      <c r="PBH8" s="5"/>
      <c r="PBI8" s="5"/>
      <c r="PBJ8" s="5"/>
      <c r="PBK8" s="5"/>
      <c r="PBL8" s="5"/>
      <c r="PBM8" s="5"/>
      <c r="PBN8" s="5"/>
      <c r="PBO8" s="5"/>
      <c r="PBP8" s="5"/>
      <c r="PBQ8" s="5"/>
      <c r="PBR8" s="5"/>
      <c r="PBS8" s="5"/>
      <c r="PBT8" s="5"/>
      <c r="PBU8" s="5"/>
      <c r="PBV8" s="5"/>
      <c r="PBW8" s="5"/>
      <c r="PBX8" s="5"/>
      <c r="PBY8" s="5"/>
      <c r="PBZ8" s="5"/>
      <c r="PCA8" s="5"/>
      <c r="PCB8" s="5"/>
      <c r="PCC8" s="5"/>
      <c r="PCD8" s="5"/>
      <c r="PCE8" s="5"/>
      <c r="PCF8" s="5"/>
      <c r="PCG8" s="5"/>
      <c r="PCH8" s="5"/>
      <c r="PCI8" s="5"/>
      <c r="PCJ8" s="5"/>
      <c r="PCK8" s="5"/>
      <c r="PCL8" s="5"/>
      <c r="PCM8" s="5"/>
      <c r="PCN8" s="5"/>
      <c r="PCO8" s="5"/>
      <c r="PCP8" s="5"/>
      <c r="PCQ8" s="5"/>
      <c r="PCR8" s="5"/>
      <c r="PCS8" s="5"/>
      <c r="PCT8" s="5"/>
      <c r="PCU8" s="5"/>
      <c r="PCV8" s="5"/>
      <c r="PCW8" s="5"/>
      <c r="PCX8" s="5"/>
      <c r="PCY8" s="5"/>
      <c r="PCZ8" s="5"/>
      <c r="PDA8" s="5"/>
      <c r="PDB8" s="5"/>
      <c r="PDC8" s="5"/>
      <c r="PDD8" s="5"/>
      <c r="PDE8" s="5"/>
      <c r="PDF8" s="5"/>
      <c r="PDG8" s="5"/>
      <c r="PDH8" s="5"/>
      <c r="PDI8" s="5"/>
      <c r="PDJ8" s="5"/>
      <c r="PDK8" s="5"/>
      <c r="PDL8" s="5"/>
      <c r="PDM8" s="5"/>
      <c r="PDN8" s="5"/>
      <c r="PDO8" s="5"/>
      <c r="PDP8" s="5"/>
      <c r="PDQ8" s="5"/>
      <c r="PDR8" s="5"/>
      <c r="PDS8" s="5"/>
      <c r="PDT8" s="5"/>
      <c r="PDU8" s="5"/>
      <c r="PDV8" s="5"/>
      <c r="PDW8" s="5"/>
      <c r="PDX8" s="5"/>
      <c r="PDY8" s="5"/>
      <c r="PDZ8" s="5"/>
      <c r="PEA8" s="5"/>
      <c r="PEB8" s="5"/>
      <c r="PEC8" s="5"/>
      <c r="PED8" s="5"/>
      <c r="PEE8" s="5"/>
      <c r="PEF8" s="5"/>
      <c r="PEG8" s="5"/>
      <c r="PEH8" s="5"/>
      <c r="PEI8" s="5"/>
      <c r="PEJ8" s="5"/>
      <c r="PEK8" s="5"/>
      <c r="PEL8" s="5"/>
      <c r="PEM8" s="5"/>
      <c r="PEN8" s="5"/>
      <c r="PEO8" s="5"/>
      <c r="PEP8" s="5"/>
      <c r="PEQ8" s="5"/>
      <c r="PER8" s="5"/>
      <c r="PES8" s="5"/>
      <c r="PET8" s="5"/>
      <c r="PEU8" s="5"/>
      <c r="PEV8" s="5"/>
      <c r="PEW8" s="5"/>
      <c r="PEX8" s="5"/>
      <c r="PEY8" s="5"/>
      <c r="PEZ8" s="5"/>
      <c r="PFA8" s="5"/>
      <c r="PFB8" s="5"/>
      <c r="PFC8" s="5"/>
      <c r="PFD8" s="5"/>
      <c r="PFE8" s="5"/>
      <c r="PFF8" s="5"/>
      <c r="PFG8" s="5"/>
      <c r="PFH8" s="5"/>
      <c r="PFI8" s="5"/>
      <c r="PFJ8" s="5"/>
      <c r="PFK8" s="5"/>
      <c r="PFL8" s="5"/>
      <c r="PFM8" s="5"/>
      <c r="PFN8" s="5"/>
      <c r="PFO8" s="5"/>
      <c r="PFP8" s="5"/>
      <c r="PFQ8" s="5"/>
      <c r="PFR8" s="5"/>
      <c r="PFS8" s="5"/>
      <c r="PFT8" s="5"/>
      <c r="PFU8" s="5"/>
      <c r="PFV8" s="5"/>
      <c r="PFW8" s="5"/>
      <c r="PFX8" s="5"/>
      <c r="PFY8" s="5"/>
      <c r="PFZ8" s="5"/>
      <c r="PGA8" s="5"/>
      <c r="PGB8" s="5"/>
      <c r="PGC8" s="5"/>
      <c r="PGD8" s="5"/>
      <c r="PGE8" s="5"/>
      <c r="PGF8" s="5"/>
      <c r="PGG8" s="5"/>
      <c r="PGH8" s="5"/>
      <c r="PGI8" s="5"/>
      <c r="PGJ8" s="5"/>
      <c r="PGK8" s="5"/>
      <c r="PGL8" s="5"/>
      <c r="PGM8" s="5"/>
      <c r="PGN8" s="5"/>
      <c r="PGO8" s="5"/>
      <c r="PGP8" s="5"/>
      <c r="PGQ8" s="5"/>
      <c r="PGR8" s="5"/>
      <c r="PGS8" s="5"/>
      <c r="PGT8" s="5"/>
      <c r="PGU8" s="5"/>
      <c r="PGV8" s="5"/>
      <c r="PGW8" s="5"/>
      <c r="PGX8" s="5"/>
      <c r="PGY8" s="5"/>
      <c r="PGZ8" s="5"/>
      <c r="PHA8" s="5"/>
      <c r="PHB8" s="5"/>
      <c r="PHC8" s="5"/>
      <c r="PHD8" s="5"/>
      <c r="PHE8" s="5"/>
      <c r="PHF8" s="5"/>
      <c r="PHG8" s="5"/>
      <c r="PHH8" s="5"/>
      <c r="PHI8" s="5"/>
      <c r="PHJ8" s="5"/>
      <c r="PHK8" s="5"/>
      <c r="PHL8" s="5"/>
      <c r="PHM8" s="5"/>
      <c r="PHN8" s="5"/>
      <c r="PHO8" s="5"/>
      <c r="PHP8" s="5"/>
      <c r="PHQ8" s="5"/>
      <c r="PHR8" s="5"/>
      <c r="PHS8" s="5"/>
      <c r="PHT8" s="5"/>
      <c r="PHU8" s="5"/>
      <c r="PHV8" s="5"/>
      <c r="PHW8" s="5"/>
      <c r="PHX8" s="5"/>
      <c r="PHY8" s="5"/>
      <c r="PHZ8" s="5"/>
      <c r="PIA8" s="5"/>
      <c r="PIB8" s="5"/>
      <c r="PIC8" s="5"/>
      <c r="PID8" s="5"/>
      <c r="PIE8" s="5"/>
      <c r="PIF8" s="5"/>
      <c r="PIG8" s="5"/>
      <c r="PIH8" s="5"/>
      <c r="PII8" s="5"/>
      <c r="PIJ8" s="5"/>
      <c r="PIK8" s="5"/>
      <c r="PIL8" s="5"/>
      <c r="PIM8" s="5"/>
      <c r="PIN8" s="5"/>
      <c r="PIO8" s="5"/>
      <c r="PIP8" s="5"/>
      <c r="PIQ8" s="5"/>
      <c r="PIR8" s="5"/>
      <c r="PIS8" s="5"/>
      <c r="PIT8" s="5"/>
      <c r="PIU8" s="5"/>
      <c r="PIV8" s="5"/>
      <c r="PIW8" s="5"/>
      <c r="PIX8" s="5"/>
      <c r="PIY8" s="5"/>
      <c r="PIZ8" s="5"/>
      <c r="PJA8" s="5"/>
      <c r="PJB8" s="5"/>
      <c r="PJC8" s="5"/>
      <c r="PJD8" s="5"/>
      <c r="PJE8" s="5"/>
      <c r="PJF8" s="5"/>
      <c r="PJG8" s="5"/>
      <c r="PJH8" s="5"/>
      <c r="PJI8" s="5"/>
      <c r="PJJ8" s="5"/>
      <c r="PJK8" s="5"/>
      <c r="PJL8" s="5"/>
      <c r="PJM8" s="5"/>
      <c r="PJN8" s="5"/>
      <c r="PJO8" s="5"/>
      <c r="PJP8" s="5"/>
      <c r="PJQ8" s="5"/>
      <c r="PJR8" s="5"/>
      <c r="PJS8" s="5"/>
      <c r="PJT8" s="5"/>
      <c r="PJU8" s="5"/>
      <c r="PJV8" s="5"/>
      <c r="PJW8" s="5"/>
      <c r="PJX8" s="5"/>
      <c r="PJY8" s="5"/>
      <c r="PJZ8" s="5"/>
      <c r="PKA8" s="5"/>
      <c r="PKB8" s="5"/>
      <c r="PKC8" s="5"/>
      <c r="PKD8" s="5"/>
      <c r="PKE8" s="5"/>
      <c r="PKF8" s="5"/>
      <c r="PKG8" s="5"/>
      <c r="PKH8" s="5"/>
      <c r="PKI8" s="5"/>
      <c r="PKJ8" s="5"/>
      <c r="PKK8" s="5"/>
      <c r="PKL8" s="5"/>
      <c r="PKM8" s="5"/>
      <c r="PKN8" s="5"/>
      <c r="PKO8" s="5"/>
      <c r="PKP8" s="5"/>
      <c r="PKQ8" s="5"/>
      <c r="PKR8" s="5"/>
      <c r="PKS8" s="5"/>
      <c r="PKT8" s="5"/>
      <c r="PKU8" s="5"/>
      <c r="PKV8" s="5"/>
      <c r="PKW8" s="5"/>
      <c r="PKX8" s="5"/>
      <c r="PKY8" s="5"/>
      <c r="PKZ8" s="5"/>
      <c r="PLA8" s="5"/>
      <c r="PLB8" s="5"/>
      <c r="PLC8" s="5"/>
      <c r="PLD8" s="5"/>
      <c r="PLE8" s="5"/>
      <c r="PLF8" s="5"/>
      <c r="PLG8" s="5"/>
      <c r="PLH8" s="5"/>
      <c r="PLI8" s="5"/>
      <c r="PLJ8" s="5"/>
      <c r="PLK8" s="5"/>
      <c r="PLL8" s="5"/>
      <c r="PLM8" s="5"/>
      <c r="PLN8" s="5"/>
      <c r="PLO8" s="5"/>
      <c r="PLP8" s="5"/>
      <c r="PLQ8" s="5"/>
      <c r="PLR8" s="5"/>
      <c r="PLS8" s="5"/>
      <c r="PLT8" s="5"/>
      <c r="PLU8" s="5"/>
      <c r="PLV8" s="5"/>
      <c r="PLW8" s="5"/>
      <c r="PLX8" s="5"/>
      <c r="PLY8" s="5"/>
      <c r="PLZ8" s="5"/>
      <c r="PMA8" s="5"/>
      <c r="PMB8" s="5"/>
      <c r="PMC8" s="5"/>
      <c r="PMD8" s="5"/>
      <c r="PME8" s="5"/>
      <c r="PMF8" s="5"/>
      <c r="PMG8" s="5"/>
      <c r="PMH8" s="5"/>
      <c r="PMI8" s="5"/>
      <c r="PMJ8" s="5"/>
      <c r="PMK8" s="5"/>
      <c r="PML8" s="5"/>
      <c r="PMM8" s="5"/>
      <c r="PMN8" s="5"/>
      <c r="PMO8" s="5"/>
      <c r="PMP8" s="5"/>
      <c r="PMQ8" s="5"/>
      <c r="PMR8" s="5"/>
      <c r="PMS8" s="5"/>
      <c r="PMT8" s="5"/>
      <c r="PMU8" s="5"/>
      <c r="PMV8" s="5"/>
      <c r="PMW8" s="5"/>
      <c r="PMX8" s="5"/>
      <c r="PMY8" s="5"/>
      <c r="PMZ8" s="5"/>
      <c r="PNA8" s="5"/>
      <c r="PNB8" s="5"/>
      <c r="PNC8" s="5"/>
      <c r="PND8" s="5"/>
      <c r="PNE8" s="5"/>
      <c r="PNF8" s="5"/>
      <c r="PNG8" s="5"/>
      <c r="PNH8" s="5"/>
      <c r="PNI8" s="5"/>
      <c r="PNJ8" s="5"/>
      <c r="PNK8" s="5"/>
      <c r="PNL8" s="5"/>
      <c r="PNM8" s="5"/>
      <c r="PNN8" s="5"/>
      <c r="PNO8" s="5"/>
      <c r="PNP8" s="5"/>
      <c r="PNQ8" s="5"/>
      <c r="PNR8" s="5"/>
      <c r="PNS8" s="5"/>
      <c r="PNT8" s="5"/>
      <c r="PNU8" s="5"/>
      <c r="PNV8" s="5"/>
      <c r="PNW8" s="5"/>
      <c r="PNX8" s="5"/>
      <c r="PNY8" s="5"/>
      <c r="PNZ8" s="5"/>
      <c r="POA8" s="5"/>
      <c r="POB8" s="5"/>
      <c r="POC8" s="5"/>
      <c r="POD8" s="5"/>
      <c r="POE8" s="5"/>
      <c r="POF8" s="5"/>
      <c r="POG8" s="5"/>
      <c r="POH8" s="5"/>
      <c r="POI8" s="5"/>
      <c r="POJ8" s="5"/>
      <c r="POK8" s="5"/>
      <c r="POL8" s="5"/>
      <c r="POM8" s="5"/>
      <c r="PON8" s="5"/>
      <c r="POO8" s="5"/>
      <c r="POP8" s="5"/>
      <c r="POQ8" s="5"/>
      <c r="POR8" s="5"/>
      <c r="POS8" s="5"/>
      <c r="POT8" s="5"/>
      <c r="POU8" s="5"/>
      <c r="POV8" s="5"/>
      <c r="POW8" s="5"/>
      <c r="POX8" s="5"/>
      <c r="POY8" s="5"/>
      <c r="POZ8" s="5"/>
      <c r="PPA8" s="5"/>
      <c r="PPB8" s="5"/>
      <c r="PPC8" s="5"/>
      <c r="PPD8" s="5"/>
      <c r="PPE8" s="5"/>
      <c r="PPF8" s="5"/>
      <c r="PPG8" s="5"/>
      <c r="PPH8" s="5"/>
      <c r="PPI8" s="5"/>
      <c r="PPJ8" s="5"/>
      <c r="PPK8" s="5"/>
      <c r="PPL8" s="5"/>
      <c r="PPM8" s="5"/>
      <c r="PPN8" s="5"/>
      <c r="PPO8" s="5"/>
      <c r="PPP8" s="5"/>
      <c r="PPQ8" s="5"/>
      <c r="PPR8" s="5"/>
      <c r="PPS8" s="5"/>
      <c r="PPT8" s="5"/>
      <c r="PPU8" s="5"/>
      <c r="PPV8" s="5"/>
      <c r="PPW8" s="5"/>
      <c r="PPX8" s="5"/>
      <c r="PPY8" s="5"/>
      <c r="PPZ8" s="5"/>
      <c r="PQA8" s="5"/>
      <c r="PQB8" s="5"/>
      <c r="PQC8" s="5"/>
      <c r="PQD8" s="5"/>
      <c r="PQE8" s="5"/>
      <c r="PQF8" s="5"/>
      <c r="PQG8" s="5"/>
      <c r="PQH8" s="5"/>
      <c r="PQI8" s="5"/>
      <c r="PQJ8" s="5"/>
      <c r="PQK8" s="5"/>
      <c r="PQL8" s="5"/>
      <c r="PQM8" s="5"/>
      <c r="PQN8" s="5"/>
      <c r="PQO8" s="5"/>
      <c r="PQP8" s="5"/>
      <c r="PQQ8" s="5"/>
      <c r="PQR8" s="5"/>
      <c r="PQS8" s="5"/>
      <c r="PQT8" s="5"/>
      <c r="PQU8" s="5"/>
      <c r="PQV8" s="5"/>
      <c r="PQW8" s="5"/>
      <c r="PQX8" s="5"/>
      <c r="PQY8" s="5"/>
      <c r="PQZ8" s="5"/>
      <c r="PRA8" s="5"/>
      <c r="PRB8" s="5"/>
      <c r="PRC8" s="5"/>
      <c r="PRD8" s="5"/>
      <c r="PRE8" s="5"/>
      <c r="PRF8" s="5"/>
      <c r="PRG8" s="5"/>
      <c r="PRH8" s="5"/>
      <c r="PRI8" s="5"/>
      <c r="PRJ8" s="5"/>
      <c r="PRK8" s="5"/>
      <c r="PRL8" s="5"/>
      <c r="PRM8" s="5"/>
      <c r="PRN8" s="5"/>
      <c r="PRO8" s="5"/>
      <c r="PRP8" s="5"/>
      <c r="PRQ8" s="5"/>
      <c r="PRR8" s="5"/>
      <c r="PRS8" s="5"/>
      <c r="PRT8" s="5"/>
      <c r="PRU8" s="5"/>
      <c r="PRV8" s="5"/>
      <c r="PRW8" s="5"/>
      <c r="PRX8" s="5"/>
      <c r="PRY8" s="5"/>
      <c r="PRZ8" s="5"/>
      <c r="PSA8" s="5"/>
      <c r="PSB8" s="5"/>
      <c r="PSC8" s="5"/>
      <c r="PSD8" s="5"/>
      <c r="PSE8" s="5"/>
      <c r="PSF8" s="5"/>
      <c r="PSG8" s="5"/>
      <c r="PSH8" s="5"/>
      <c r="PSI8" s="5"/>
      <c r="PSJ8" s="5"/>
      <c r="PSK8" s="5"/>
      <c r="PSL8" s="5"/>
      <c r="PSM8" s="5"/>
      <c r="PSN8" s="5"/>
      <c r="PSO8" s="5"/>
      <c r="PSP8" s="5"/>
      <c r="PSQ8" s="5"/>
      <c r="PSR8" s="5"/>
      <c r="PSS8" s="5"/>
      <c r="PST8" s="5"/>
      <c r="PSU8" s="5"/>
      <c r="PSV8" s="5"/>
      <c r="PSW8" s="5"/>
      <c r="PSX8" s="5"/>
      <c r="PSY8" s="5"/>
      <c r="PSZ8" s="5"/>
      <c r="PTA8" s="5"/>
      <c r="PTB8" s="5"/>
      <c r="PTC8" s="5"/>
      <c r="PTD8" s="5"/>
      <c r="PTE8" s="5"/>
      <c r="PTF8" s="5"/>
      <c r="PTG8" s="5"/>
      <c r="PTH8" s="5"/>
      <c r="PTI8" s="5"/>
      <c r="PTJ8" s="5"/>
      <c r="PTK8" s="5"/>
      <c r="PTL8" s="5"/>
      <c r="PTM8" s="5"/>
      <c r="PTN8" s="5"/>
      <c r="PTO8" s="5"/>
      <c r="PTP8" s="5"/>
      <c r="PTQ8" s="5"/>
      <c r="PTR8" s="5"/>
      <c r="PTS8" s="5"/>
      <c r="PTT8" s="5"/>
      <c r="PTU8" s="5"/>
      <c r="PTV8" s="5"/>
      <c r="PTW8" s="5"/>
      <c r="PTX8" s="5"/>
      <c r="PTY8" s="5"/>
      <c r="PTZ8" s="5"/>
      <c r="PUA8" s="5"/>
      <c r="PUB8" s="5"/>
      <c r="PUC8" s="5"/>
      <c r="PUD8" s="5"/>
      <c r="PUE8" s="5"/>
      <c r="PUF8" s="5"/>
      <c r="PUG8" s="5"/>
      <c r="PUH8" s="5"/>
      <c r="PUI8" s="5"/>
      <c r="PUJ8" s="5"/>
      <c r="PUK8" s="5"/>
      <c r="PUL8" s="5"/>
      <c r="PUM8" s="5"/>
      <c r="PUN8" s="5"/>
      <c r="PUO8" s="5"/>
      <c r="PUP8" s="5"/>
      <c r="PUQ8" s="5"/>
      <c r="PUR8" s="5"/>
      <c r="PUS8" s="5"/>
      <c r="PUT8" s="5"/>
      <c r="PUU8" s="5"/>
      <c r="PUV8" s="5"/>
      <c r="PUW8" s="5"/>
      <c r="PUX8" s="5"/>
      <c r="PUY8" s="5"/>
      <c r="PUZ8" s="5"/>
      <c r="PVA8" s="5"/>
      <c r="PVB8" s="5"/>
      <c r="PVC8" s="5"/>
      <c r="PVD8" s="5"/>
      <c r="PVE8" s="5"/>
      <c r="PVF8" s="5"/>
      <c r="PVG8" s="5"/>
      <c r="PVH8" s="5"/>
      <c r="PVI8" s="5"/>
      <c r="PVJ8" s="5"/>
      <c r="PVK8" s="5"/>
      <c r="PVL8" s="5"/>
      <c r="PVM8" s="5"/>
      <c r="PVN8" s="5"/>
      <c r="PVO8" s="5"/>
      <c r="PVP8" s="5"/>
      <c r="PVQ8" s="5"/>
      <c r="PVR8" s="5"/>
      <c r="PVS8" s="5"/>
      <c r="PVT8" s="5"/>
      <c r="PVU8" s="5"/>
      <c r="PVV8" s="5"/>
      <c r="PVW8" s="5"/>
      <c r="PVX8" s="5"/>
      <c r="PVY8" s="5"/>
      <c r="PVZ8" s="5"/>
      <c r="PWA8" s="5"/>
      <c r="PWB8" s="5"/>
      <c r="PWC8" s="5"/>
      <c r="PWD8" s="5"/>
      <c r="PWE8" s="5"/>
      <c r="PWF8" s="5"/>
      <c r="PWG8" s="5"/>
      <c r="PWH8" s="5"/>
      <c r="PWI8" s="5"/>
      <c r="PWJ8" s="5"/>
      <c r="PWK8" s="5"/>
      <c r="PWL8" s="5"/>
      <c r="PWM8" s="5"/>
      <c r="PWN8" s="5"/>
      <c r="PWO8" s="5"/>
      <c r="PWP8" s="5"/>
      <c r="PWQ8" s="5"/>
      <c r="PWR8" s="5"/>
      <c r="PWS8" s="5"/>
      <c r="PWT8" s="5"/>
      <c r="PWU8" s="5"/>
      <c r="PWV8" s="5"/>
      <c r="PWW8" s="5"/>
      <c r="PWX8" s="5"/>
      <c r="PWY8" s="5"/>
      <c r="PWZ8" s="5"/>
      <c r="PXA8" s="5"/>
      <c r="PXB8" s="5"/>
      <c r="PXC8" s="5"/>
      <c r="PXD8" s="5"/>
      <c r="PXE8" s="5"/>
      <c r="PXF8" s="5"/>
      <c r="PXG8" s="5"/>
      <c r="PXH8" s="5"/>
      <c r="PXI8" s="5"/>
      <c r="PXJ8" s="5"/>
      <c r="PXK8" s="5"/>
      <c r="PXL8" s="5"/>
      <c r="PXM8" s="5"/>
      <c r="PXN8" s="5"/>
      <c r="PXO8" s="5"/>
      <c r="PXP8" s="5"/>
      <c r="PXQ8" s="5"/>
      <c r="PXR8" s="5"/>
      <c r="PXS8" s="5"/>
      <c r="PXT8" s="5"/>
      <c r="PXU8" s="5"/>
      <c r="PXV8" s="5"/>
      <c r="PXW8" s="5"/>
      <c r="PXX8" s="5"/>
      <c r="PXY8" s="5"/>
      <c r="PXZ8" s="5"/>
      <c r="PYA8" s="5"/>
      <c r="PYB8" s="5"/>
      <c r="PYC8" s="5"/>
      <c r="PYD8" s="5"/>
      <c r="PYE8" s="5"/>
      <c r="PYF8" s="5"/>
      <c r="PYG8" s="5"/>
      <c r="PYH8" s="5"/>
      <c r="PYI8" s="5"/>
      <c r="PYJ8" s="5"/>
      <c r="PYK8" s="5"/>
      <c r="PYL8" s="5"/>
      <c r="PYM8" s="5"/>
      <c r="PYN8" s="5"/>
      <c r="PYO8" s="5"/>
      <c r="PYP8" s="5"/>
      <c r="PYQ8" s="5"/>
      <c r="PYR8" s="5"/>
      <c r="PYS8" s="5"/>
      <c r="PYT8" s="5"/>
      <c r="PYU8" s="5"/>
      <c r="PYV8" s="5"/>
      <c r="PYW8" s="5"/>
      <c r="PYX8" s="5"/>
      <c r="PYY8" s="5"/>
      <c r="PYZ8" s="5"/>
      <c r="PZA8" s="5"/>
      <c r="PZB8" s="5"/>
      <c r="PZC8" s="5"/>
      <c r="PZD8" s="5"/>
      <c r="PZE8" s="5"/>
      <c r="PZF8" s="5"/>
      <c r="PZG8" s="5"/>
      <c r="PZH8" s="5"/>
      <c r="PZI8" s="5"/>
      <c r="PZJ8" s="5"/>
      <c r="PZK8" s="5"/>
      <c r="PZL8" s="5"/>
      <c r="PZM8" s="5"/>
      <c r="PZN8" s="5"/>
      <c r="PZO8" s="5"/>
      <c r="PZP8" s="5"/>
      <c r="PZQ8" s="5"/>
      <c r="PZR8" s="5"/>
      <c r="PZS8" s="5"/>
      <c r="PZT8" s="5"/>
      <c r="PZU8" s="5"/>
      <c r="PZV8" s="5"/>
      <c r="PZW8" s="5"/>
      <c r="PZX8" s="5"/>
      <c r="PZY8" s="5"/>
      <c r="PZZ8" s="5"/>
      <c r="QAA8" s="5"/>
      <c r="QAB8" s="5"/>
      <c r="QAC8" s="5"/>
      <c r="QAD8" s="5"/>
      <c r="QAE8" s="5"/>
      <c r="QAF8" s="5"/>
      <c r="QAG8" s="5"/>
      <c r="QAH8" s="5"/>
      <c r="QAI8" s="5"/>
      <c r="QAJ8" s="5"/>
      <c r="QAK8" s="5"/>
      <c r="QAL8" s="5"/>
      <c r="QAM8" s="5"/>
      <c r="QAN8" s="5"/>
      <c r="QAO8" s="5"/>
      <c r="QAP8" s="5"/>
      <c r="QAQ8" s="5"/>
      <c r="QAR8" s="5"/>
      <c r="QAS8" s="5"/>
      <c r="QAT8" s="5"/>
      <c r="QAU8" s="5"/>
      <c r="QAV8" s="5"/>
      <c r="QAW8" s="5"/>
      <c r="QAX8" s="5"/>
      <c r="QAY8" s="5"/>
      <c r="QAZ8" s="5"/>
      <c r="QBA8" s="5"/>
      <c r="QBB8" s="5"/>
      <c r="QBC8" s="5"/>
      <c r="QBD8" s="5"/>
      <c r="QBE8" s="5"/>
      <c r="QBF8" s="5"/>
      <c r="QBG8" s="5"/>
      <c r="QBH8" s="5"/>
      <c r="QBI8" s="5"/>
      <c r="QBJ8" s="5"/>
      <c r="QBK8" s="5"/>
      <c r="QBL8" s="5"/>
      <c r="QBM8" s="5"/>
      <c r="QBN8" s="5"/>
      <c r="QBO8" s="5"/>
      <c r="QBP8" s="5"/>
      <c r="QBQ8" s="5"/>
      <c r="QBR8" s="5"/>
      <c r="QBS8" s="5"/>
      <c r="QBT8" s="5"/>
      <c r="QBU8" s="5"/>
      <c r="QBV8" s="5"/>
      <c r="QBW8" s="5"/>
      <c r="QBX8" s="5"/>
      <c r="QBY8" s="5"/>
      <c r="QBZ8" s="5"/>
      <c r="QCA8" s="5"/>
      <c r="QCB8" s="5"/>
      <c r="QCC8" s="5"/>
      <c r="QCD8" s="5"/>
      <c r="QCE8" s="5"/>
      <c r="QCF8" s="5"/>
      <c r="QCG8" s="5"/>
      <c r="QCH8" s="5"/>
      <c r="QCI8" s="5"/>
      <c r="QCJ8" s="5"/>
      <c r="QCK8" s="5"/>
      <c r="QCL8" s="5"/>
      <c r="QCM8" s="5"/>
      <c r="QCN8" s="5"/>
      <c r="QCO8" s="5"/>
      <c r="QCP8" s="5"/>
      <c r="QCQ8" s="5"/>
      <c r="QCR8" s="5"/>
      <c r="QCS8" s="5"/>
      <c r="QCT8" s="5"/>
      <c r="QCU8" s="5"/>
      <c r="QCV8" s="5"/>
      <c r="QCW8" s="5"/>
      <c r="QCX8" s="5"/>
      <c r="QCY8" s="5"/>
      <c r="QCZ8" s="5"/>
      <c r="QDA8" s="5"/>
      <c r="QDB8" s="5"/>
      <c r="QDC8" s="5"/>
      <c r="QDD8" s="5"/>
      <c r="QDE8" s="5"/>
      <c r="QDF8" s="5"/>
      <c r="QDG8" s="5"/>
      <c r="QDH8" s="5"/>
      <c r="QDI8" s="5"/>
      <c r="QDJ8" s="5"/>
      <c r="QDK8" s="5"/>
      <c r="QDL8" s="5"/>
      <c r="QDM8" s="5"/>
      <c r="QDN8" s="5"/>
      <c r="QDO8" s="5"/>
      <c r="QDP8" s="5"/>
      <c r="QDQ8" s="5"/>
      <c r="QDR8" s="5"/>
      <c r="QDS8" s="5"/>
      <c r="QDT8" s="5"/>
      <c r="QDU8" s="5"/>
      <c r="QDV8" s="5"/>
      <c r="QDW8" s="5"/>
      <c r="QDX8" s="5"/>
      <c r="QDY8" s="5"/>
      <c r="QDZ8" s="5"/>
      <c r="QEA8" s="5"/>
      <c r="QEB8" s="5"/>
      <c r="QEC8" s="5"/>
      <c r="QED8" s="5"/>
      <c r="QEE8" s="5"/>
      <c r="QEF8" s="5"/>
      <c r="QEG8" s="5"/>
      <c r="QEH8" s="5"/>
      <c r="QEI8" s="5"/>
      <c r="QEJ8" s="5"/>
      <c r="QEK8" s="5"/>
      <c r="QEL8" s="5"/>
      <c r="QEM8" s="5"/>
      <c r="QEN8" s="5"/>
      <c r="QEO8" s="5"/>
      <c r="QEP8" s="5"/>
      <c r="QEQ8" s="5"/>
      <c r="QER8" s="5"/>
      <c r="QES8" s="5"/>
      <c r="QET8" s="5"/>
      <c r="QEU8" s="5"/>
      <c r="QEV8" s="5"/>
      <c r="QEW8" s="5"/>
      <c r="QEX8" s="5"/>
      <c r="QEY8" s="5"/>
      <c r="QEZ8" s="5"/>
      <c r="QFA8" s="5"/>
      <c r="QFB8" s="5"/>
      <c r="QFC8" s="5"/>
      <c r="QFD8" s="5"/>
      <c r="QFE8" s="5"/>
      <c r="QFF8" s="5"/>
      <c r="QFG8" s="5"/>
      <c r="QFH8" s="5"/>
      <c r="QFI8" s="5"/>
      <c r="QFJ8" s="5"/>
      <c r="QFK8" s="5"/>
      <c r="QFL8" s="5"/>
      <c r="QFM8" s="5"/>
      <c r="QFN8" s="5"/>
      <c r="QFO8" s="5"/>
      <c r="QFP8" s="5"/>
      <c r="QFQ8" s="5"/>
      <c r="QFR8" s="5"/>
      <c r="QFS8" s="5"/>
      <c r="QFT8" s="5"/>
      <c r="QFU8" s="5"/>
      <c r="QFV8" s="5"/>
      <c r="QFW8" s="5"/>
      <c r="QFX8" s="5"/>
      <c r="QFY8" s="5"/>
      <c r="QFZ8" s="5"/>
      <c r="QGA8" s="5"/>
      <c r="QGB8" s="5"/>
      <c r="QGC8" s="5"/>
      <c r="QGD8" s="5"/>
      <c r="QGE8" s="5"/>
      <c r="QGF8" s="5"/>
      <c r="QGG8" s="5"/>
      <c r="QGH8" s="5"/>
      <c r="QGI8" s="5"/>
      <c r="QGJ8" s="5"/>
      <c r="QGK8" s="5"/>
      <c r="QGL8" s="5"/>
      <c r="QGM8" s="5"/>
      <c r="QGN8" s="5"/>
      <c r="QGO8" s="5"/>
      <c r="QGP8" s="5"/>
      <c r="QGQ8" s="5"/>
      <c r="QGR8" s="5"/>
      <c r="QGS8" s="5"/>
      <c r="QGT8" s="5"/>
      <c r="QGU8" s="5"/>
      <c r="QGV8" s="5"/>
      <c r="QGW8" s="5"/>
      <c r="QGX8" s="5"/>
      <c r="QGY8" s="5"/>
      <c r="QGZ8" s="5"/>
      <c r="QHA8" s="5"/>
      <c r="QHB8" s="5"/>
      <c r="QHC8" s="5"/>
      <c r="QHD8" s="5"/>
      <c r="QHE8" s="5"/>
      <c r="QHF8" s="5"/>
      <c r="QHG8" s="5"/>
      <c r="QHH8" s="5"/>
      <c r="QHI8" s="5"/>
      <c r="QHJ8" s="5"/>
      <c r="QHK8" s="5"/>
      <c r="QHL8" s="5"/>
      <c r="QHM8" s="5"/>
      <c r="QHN8" s="5"/>
      <c r="QHO8" s="5"/>
      <c r="QHP8" s="5"/>
      <c r="QHQ8" s="5"/>
      <c r="QHR8" s="5"/>
      <c r="QHS8" s="5"/>
      <c r="QHT8" s="5"/>
      <c r="QHU8" s="5"/>
      <c r="QHV8" s="5"/>
      <c r="QHW8" s="5"/>
      <c r="QHX8" s="5"/>
      <c r="QHY8" s="5"/>
      <c r="QHZ8" s="5"/>
      <c r="QIA8" s="5"/>
      <c r="QIB8" s="5"/>
      <c r="QIC8" s="5"/>
      <c r="QID8" s="5"/>
      <c r="QIE8" s="5"/>
      <c r="QIF8" s="5"/>
      <c r="QIG8" s="5"/>
      <c r="QIH8" s="5"/>
      <c r="QII8" s="5"/>
      <c r="QIJ8" s="5"/>
      <c r="QIK8" s="5"/>
      <c r="QIL8" s="5"/>
      <c r="QIM8" s="5"/>
      <c r="QIN8" s="5"/>
      <c r="QIO8" s="5"/>
      <c r="QIP8" s="5"/>
      <c r="QIQ8" s="5"/>
      <c r="QIR8" s="5"/>
      <c r="QIS8" s="5"/>
      <c r="QIT8" s="5"/>
      <c r="QIU8" s="5"/>
      <c r="QIV8" s="5"/>
      <c r="QIW8" s="5"/>
      <c r="QIX8" s="5"/>
      <c r="QIY8" s="5"/>
      <c r="QIZ8" s="5"/>
      <c r="QJA8" s="5"/>
      <c r="QJB8" s="5"/>
      <c r="QJC8" s="5"/>
      <c r="QJD8" s="5"/>
      <c r="QJE8" s="5"/>
      <c r="QJF8" s="5"/>
      <c r="QJG8" s="5"/>
      <c r="QJH8" s="5"/>
      <c r="QJI8" s="5"/>
      <c r="QJJ8" s="5"/>
      <c r="QJK8" s="5"/>
      <c r="QJL8" s="5"/>
      <c r="QJM8" s="5"/>
      <c r="QJN8" s="5"/>
      <c r="QJO8" s="5"/>
      <c r="QJP8" s="5"/>
      <c r="QJQ8" s="5"/>
      <c r="QJR8" s="5"/>
      <c r="QJS8" s="5"/>
      <c r="QJT8" s="5"/>
      <c r="QJU8" s="5"/>
      <c r="QJV8" s="5"/>
      <c r="QJW8" s="5"/>
      <c r="QJX8" s="5"/>
      <c r="QJY8" s="5"/>
      <c r="QJZ8" s="5"/>
      <c r="QKA8" s="5"/>
      <c r="QKB8" s="5"/>
      <c r="QKC8" s="5"/>
      <c r="QKD8" s="5"/>
      <c r="QKE8" s="5"/>
      <c r="QKF8" s="5"/>
      <c r="QKG8" s="5"/>
      <c r="QKH8" s="5"/>
      <c r="QKI8" s="5"/>
      <c r="QKJ8" s="5"/>
      <c r="QKK8" s="5"/>
      <c r="QKL8" s="5"/>
      <c r="QKM8" s="5"/>
      <c r="QKN8" s="5"/>
      <c r="QKO8" s="5"/>
      <c r="QKP8" s="5"/>
      <c r="QKQ8" s="5"/>
      <c r="QKR8" s="5"/>
      <c r="QKS8" s="5"/>
      <c r="QKT8" s="5"/>
      <c r="QKU8" s="5"/>
      <c r="QKV8" s="5"/>
      <c r="QKW8" s="5"/>
      <c r="QKX8" s="5"/>
      <c r="QKY8" s="5"/>
      <c r="QKZ8" s="5"/>
      <c r="QLA8" s="5"/>
      <c r="QLB8" s="5"/>
      <c r="QLC8" s="5"/>
      <c r="QLD8" s="5"/>
      <c r="QLE8" s="5"/>
      <c r="QLF8" s="5"/>
      <c r="QLG8" s="5"/>
      <c r="QLH8" s="5"/>
      <c r="QLI8" s="5"/>
      <c r="QLJ8" s="5"/>
      <c r="QLK8" s="5"/>
      <c r="QLL8" s="5"/>
      <c r="QLM8" s="5"/>
      <c r="QLN8" s="5"/>
      <c r="QLO8" s="5"/>
      <c r="QLP8" s="5"/>
      <c r="QLQ8" s="5"/>
      <c r="QLR8" s="5"/>
      <c r="QLS8" s="5"/>
      <c r="QLT8" s="5"/>
      <c r="QLU8" s="5"/>
      <c r="QLV8" s="5"/>
      <c r="QLW8" s="5"/>
      <c r="QLX8" s="5"/>
      <c r="QLY8" s="5"/>
      <c r="QLZ8" s="5"/>
      <c r="QMA8" s="5"/>
      <c r="QMB8" s="5"/>
      <c r="QMC8" s="5"/>
      <c r="QMD8" s="5"/>
      <c r="QME8" s="5"/>
      <c r="QMF8" s="5"/>
      <c r="QMG8" s="5"/>
      <c r="QMH8" s="5"/>
      <c r="QMI8" s="5"/>
      <c r="QMJ8" s="5"/>
      <c r="QMK8" s="5"/>
      <c r="QML8" s="5"/>
      <c r="QMM8" s="5"/>
      <c r="QMN8" s="5"/>
      <c r="QMO8" s="5"/>
      <c r="QMP8" s="5"/>
      <c r="QMQ8" s="5"/>
      <c r="QMR8" s="5"/>
      <c r="QMS8" s="5"/>
      <c r="QMT8" s="5"/>
      <c r="QMU8" s="5"/>
      <c r="QMV8" s="5"/>
      <c r="QMW8" s="5"/>
      <c r="QMX8" s="5"/>
      <c r="QMY8" s="5"/>
      <c r="QMZ8" s="5"/>
      <c r="QNA8" s="5"/>
      <c r="QNB8" s="5"/>
      <c r="QNC8" s="5"/>
      <c r="QND8" s="5"/>
      <c r="QNE8" s="5"/>
      <c r="QNF8" s="5"/>
      <c r="QNG8" s="5"/>
      <c r="QNH8" s="5"/>
      <c r="QNI8" s="5"/>
      <c r="QNJ8" s="5"/>
      <c r="QNK8" s="5"/>
      <c r="QNL8" s="5"/>
      <c r="QNM8" s="5"/>
      <c r="QNN8" s="5"/>
      <c r="QNO8" s="5"/>
      <c r="QNP8" s="5"/>
      <c r="QNQ8" s="5"/>
      <c r="QNR8" s="5"/>
      <c r="QNS8" s="5"/>
      <c r="QNT8" s="5"/>
      <c r="QNU8" s="5"/>
      <c r="QNV8" s="5"/>
      <c r="QNW8" s="5"/>
      <c r="QNX8" s="5"/>
      <c r="QNY8" s="5"/>
      <c r="QNZ8" s="5"/>
      <c r="QOA8" s="5"/>
      <c r="QOB8" s="5"/>
      <c r="QOC8" s="5"/>
      <c r="QOD8" s="5"/>
      <c r="QOE8" s="5"/>
      <c r="QOF8" s="5"/>
      <c r="QOG8" s="5"/>
      <c r="QOH8" s="5"/>
      <c r="QOI8" s="5"/>
      <c r="QOJ8" s="5"/>
      <c r="QOK8" s="5"/>
      <c r="QOL8" s="5"/>
      <c r="QOM8" s="5"/>
      <c r="QON8" s="5"/>
      <c r="QOO8" s="5"/>
      <c r="QOP8" s="5"/>
      <c r="QOQ8" s="5"/>
      <c r="QOR8" s="5"/>
      <c r="QOS8" s="5"/>
      <c r="QOT8" s="5"/>
      <c r="QOU8" s="5"/>
      <c r="QOV8" s="5"/>
      <c r="QOW8" s="5"/>
      <c r="QOX8" s="5"/>
      <c r="QOY8" s="5"/>
      <c r="QOZ8" s="5"/>
      <c r="QPA8" s="5"/>
      <c r="QPB8" s="5"/>
      <c r="QPC8" s="5"/>
      <c r="QPD8" s="5"/>
      <c r="QPE8" s="5"/>
      <c r="QPF8" s="5"/>
      <c r="QPG8" s="5"/>
      <c r="QPH8" s="5"/>
      <c r="QPI8" s="5"/>
      <c r="QPJ8" s="5"/>
      <c r="QPK8" s="5"/>
      <c r="QPL8" s="5"/>
      <c r="QPM8" s="5"/>
      <c r="QPN8" s="5"/>
      <c r="QPO8" s="5"/>
      <c r="QPP8" s="5"/>
      <c r="QPQ8" s="5"/>
      <c r="QPR8" s="5"/>
      <c r="QPS8" s="5"/>
      <c r="QPT8" s="5"/>
      <c r="QPU8" s="5"/>
      <c r="QPV8" s="5"/>
      <c r="QPW8" s="5"/>
      <c r="QPX8" s="5"/>
      <c r="QPY8" s="5"/>
      <c r="QPZ8" s="5"/>
      <c r="QQA8" s="5"/>
      <c r="QQB8" s="5"/>
      <c r="QQC8" s="5"/>
      <c r="QQD8" s="5"/>
      <c r="QQE8" s="5"/>
      <c r="QQF8" s="5"/>
      <c r="QQG8" s="5"/>
      <c r="QQH8" s="5"/>
      <c r="QQI8" s="5"/>
      <c r="QQJ8" s="5"/>
      <c r="QQK8" s="5"/>
      <c r="QQL8" s="5"/>
      <c r="QQM8" s="5"/>
      <c r="QQN8" s="5"/>
      <c r="QQO8" s="5"/>
      <c r="QQP8" s="5"/>
      <c r="QQQ8" s="5"/>
      <c r="QQR8" s="5"/>
      <c r="QQS8" s="5"/>
      <c r="QQT8" s="5"/>
      <c r="QQU8" s="5"/>
      <c r="QQV8" s="5"/>
      <c r="QQW8" s="5"/>
      <c r="QQX8" s="5"/>
      <c r="QQY8" s="5"/>
      <c r="QQZ8" s="5"/>
      <c r="QRA8" s="5"/>
      <c r="QRB8" s="5"/>
      <c r="QRC8" s="5"/>
      <c r="QRD8" s="5"/>
      <c r="QRE8" s="5"/>
      <c r="QRF8" s="5"/>
      <c r="QRG8" s="5"/>
      <c r="QRH8" s="5"/>
      <c r="QRI8" s="5"/>
      <c r="QRJ8" s="5"/>
      <c r="QRK8" s="5"/>
      <c r="QRL8" s="5"/>
      <c r="QRM8" s="5"/>
      <c r="QRN8" s="5"/>
      <c r="QRO8" s="5"/>
      <c r="QRP8" s="5"/>
      <c r="QRQ8" s="5"/>
      <c r="QRR8" s="5"/>
      <c r="QRS8" s="5"/>
      <c r="QRT8" s="5"/>
      <c r="QRU8" s="5"/>
      <c r="QRV8" s="5"/>
      <c r="QRW8" s="5"/>
      <c r="QRX8" s="5"/>
      <c r="QRY8" s="5"/>
      <c r="QRZ8" s="5"/>
      <c r="QSA8" s="5"/>
      <c r="QSB8" s="5"/>
      <c r="QSC8" s="5"/>
      <c r="QSD8" s="5"/>
      <c r="QSE8" s="5"/>
      <c r="QSF8" s="5"/>
      <c r="QSG8" s="5"/>
      <c r="QSH8" s="5"/>
      <c r="QSI8" s="5"/>
      <c r="QSJ8" s="5"/>
      <c r="QSK8" s="5"/>
      <c r="QSL8" s="5"/>
      <c r="QSM8" s="5"/>
      <c r="QSN8" s="5"/>
      <c r="QSO8" s="5"/>
      <c r="QSP8" s="5"/>
      <c r="QSQ8" s="5"/>
      <c r="QSR8" s="5"/>
      <c r="QSS8" s="5"/>
      <c r="QST8" s="5"/>
      <c r="QSU8" s="5"/>
      <c r="QSV8" s="5"/>
      <c r="QSW8" s="5"/>
      <c r="QSX8" s="5"/>
      <c r="QSY8" s="5"/>
      <c r="QSZ8" s="5"/>
      <c r="QTA8" s="5"/>
      <c r="QTB8" s="5"/>
      <c r="QTC8" s="5"/>
      <c r="QTD8" s="5"/>
      <c r="QTE8" s="5"/>
      <c r="QTF8" s="5"/>
      <c r="QTG8" s="5"/>
      <c r="QTH8" s="5"/>
      <c r="QTI8" s="5"/>
      <c r="QTJ8" s="5"/>
      <c r="QTK8" s="5"/>
      <c r="QTL8" s="5"/>
      <c r="QTM8" s="5"/>
      <c r="QTN8" s="5"/>
      <c r="QTO8" s="5"/>
      <c r="QTP8" s="5"/>
      <c r="QTQ8" s="5"/>
      <c r="QTR8" s="5"/>
      <c r="QTS8" s="5"/>
      <c r="QTT8" s="5"/>
      <c r="QTU8" s="5"/>
      <c r="QTV8" s="5"/>
      <c r="QTW8" s="5"/>
      <c r="QTX8" s="5"/>
      <c r="QTY8" s="5"/>
      <c r="QTZ8" s="5"/>
      <c r="QUA8" s="5"/>
      <c r="QUB8" s="5"/>
      <c r="QUC8" s="5"/>
      <c r="QUD8" s="5"/>
      <c r="QUE8" s="5"/>
      <c r="QUF8" s="5"/>
      <c r="QUG8" s="5"/>
      <c r="QUH8" s="5"/>
      <c r="QUI8" s="5"/>
      <c r="QUJ8" s="5"/>
      <c r="QUK8" s="5"/>
      <c r="QUL8" s="5"/>
      <c r="QUM8" s="5"/>
      <c r="QUN8" s="5"/>
      <c r="QUO8" s="5"/>
      <c r="QUP8" s="5"/>
      <c r="QUQ8" s="5"/>
      <c r="QUR8" s="5"/>
      <c r="QUS8" s="5"/>
      <c r="QUT8" s="5"/>
      <c r="QUU8" s="5"/>
      <c r="QUV8" s="5"/>
      <c r="QUW8" s="5"/>
      <c r="QUX8" s="5"/>
      <c r="QUY8" s="5"/>
      <c r="QUZ8" s="5"/>
      <c r="QVA8" s="5"/>
      <c r="QVB8" s="5"/>
      <c r="QVC8" s="5"/>
      <c r="QVD8" s="5"/>
      <c r="QVE8" s="5"/>
      <c r="QVF8" s="5"/>
      <c r="QVG8" s="5"/>
      <c r="QVH8" s="5"/>
      <c r="QVI8" s="5"/>
      <c r="QVJ8" s="5"/>
      <c r="QVK8" s="5"/>
      <c r="QVL8" s="5"/>
      <c r="QVM8" s="5"/>
      <c r="QVN8" s="5"/>
      <c r="QVO8" s="5"/>
      <c r="QVP8" s="5"/>
      <c r="QVQ8" s="5"/>
      <c r="QVR8" s="5"/>
      <c r="QVS8" s="5"/>
      <c r="QVT8" s="5"/>
      <c r="QVU8" s="5"/>
      <c r="QVV8" s="5"/>
      <c r="QVW8" s="5"/>
      <c r="QVX8" s="5"/>
      <c r="QVY8" s="5"/>
      <c r="QVZ8" s="5"/>
      <c r="QWA8" s="5"/>
      <c r="QWB8" s="5"/>
      <c r="QWC8" s="5"/>
      <c r="QWD8" s="5"/>
      <c r="QWE8" s="5"/>
      <c r="QWF8" s="5"/>
      <c r="QWG8" s="5"/>
      <c r="QWH8" s="5"/>
      <c r="QWI8" s="5"/>
      <c r="QWJ8" s="5"/>
      <c r="QWK8" s="5"/>
      <c r="QWL8" s="5"/>
      <c r="QWM8" s="5"/>
      <c r="QWN8" s="5"/>
      <c r="QWO8" s="5"/>
      <c r="QWP8" s="5"/>
      <c r="QWQ8" s="5"/>
      <c r="QWR8" s="5"/>
      <c r="QWS8" s="5"/>
      <c r="QWT8" s="5"/>
      <c r="QWU8" s="5"/>
      <c r="QWV8" s="5"/>
      <c r="QWW8" s="5"/>
      <c r="QWX8" s="5"/>
      <c r="QWY8" s="5"/>
      <c r="QWZ8" s="5"/>
      <c r="QXA8" s="5"/>
      <c r="QXB8" s="5"/>
      <c r="QXC8" s="5"/>
      <c r="QXD8" s="5"/>
      <c r="QXE8" s="5"/>
      <c r="QXF8" s="5"/>
      <c r="QXG8" s="5"/>
      <c r="QXH8" s="5"/>
      <c r="QXI8" s="5"/>
      <c r="QXJ8" s="5"/>
      <c r="QXK8" s="5"/>
      <c r="QXL8" s="5"/>
      <c r="QXM8" s="5"/>
      <c r="QXN8" s="5"/>
      <c r="QXO8" s="5"/>
      <c r="QXP8" s="5"/>
      <c r="QXQ8" s="5"/>
      <c r="QXR8" s="5"/>
      <c r="QXS8" s="5"/>
      <c r="QXT8" s="5"/>
      <c r="QXU8" s="5"/>
      <c r="QXV8" s="5"/>
      <c r="QXW8" s="5"/>
      <c r="QXX8" s="5"/>
      <c r="QXY8" s="5"/>
      <c r="QXZ8" s="5"/>
      <c r="QYA8" s="5"/>
      <c r="QYB8" s="5"/>
      <c r="QYC8" s="5"/>
      <c r="QYD8" s="5"/>
      <c r="QYE8" s="5"/>
      <c r="QYF8" s="5"/>
      <c r="QYG8" s="5"/>
      <c r="QYH8" s="5"/>
      <c r="QYI8" s="5"/>
      <c r="QYJ8" s="5"/>
      <c r="QYK8" s="5"/>
      <c r="QYL8" s="5"/>
      <c r="QYM8" s="5"/>
      <c r="QYN8" s="5"/>
      <c r="QYO8" s="5"/>
      <c r="QYP8" s="5"/>
      <c r="QYQ8" s="5"/>
      <c r="QYR8" s="5"/>
      <c r="QYS8" s="5"/>
      <c r="QYT8" s="5"/>
      <c r="QYU8" s="5"/>
      <c r="QYV8" s="5"/>
      <c r="QYW8" s="5"/>
      <c r="QYX8" s="5"/>
      <c r="QYY8" s="5"/>
      <c r="QYZ8" s="5"/>
      <c r="QZA8" s="5"/>
      <c r="QZB8" s="5"/>
      <c r="QZC8" s="5"/>
      <c r="QZD8" s="5"/>
      <c r="QZE8" s="5"/>
      <c r="QZF8" s="5"/>
      <c r="QZG8" s="5"/>
      <c r="QZH8" s="5"/>
      <c r="QZI8" s="5"/>
      <c r="QZJ8" s="5"/>
      <c r="QZK8" s="5"/>
      <c r="QZL8" s="5"/>
      <c r="QZM8" s="5"/>
      <c r="QZN8" s="5"/>
      <c r="QZO8" s="5"/>
      <c r="QZP8" s="5"/>
      <c r="QZQ8" s="5"/>
      <c r="QZR8" s="5"/>
      <c r="QZS8" s="5"/>
      <c r="QZT8" s="5"/>
      <c r="QZU8" s="5"/>
      <c r="QZV8" s="5"/>
      <c r="QZW8" s="5"/>
      <c r="QZX8" s="5"/>
      <c r="QZY8" s="5"/>
      <c r="QZZ8" s="5"/>
      <c r="RAA8" s="5"/>
      <c r="RAB8" s="5"/>
      <c r="RAC8" s="5"/>
      <c r="RAD8" s="5"/>
      <c r="RAE8" s="5"/>
      <c r="RAF8" s="5"/>
      <c r="RAG8" s="5"/>
      <c r="RAH8" s="5"/>
      <c r="RAI8" s="5"/>
      <c r="RAJ8" s="5"/>
      <c r="RAK8" s="5"/>
      <c r="RAL8" s="5"/>
      <c r="RAM8" s="5"/>
      <c r="RAN8" s="5"/>
      <c r="RAO8" s="5"/>
      <c r="RAP8" s="5"/>
      <c r="RAQ8" s="5"/>
      <c r="RAR8" s="5"/>
      <c r="RAS8" s="5"/>
      <c r="RAT8" s="5"/>
      <c r="RAU8" s="5"/>
      <c r="RAV8" s="5"/>
      <c r="RAW8" s="5"/>
      <c r="RAX8" s="5"/>
      <c r="RAY8" s="5"/>
      <c r="RAZ8" s="5"/>
      <c r="RBA8" s="5"/>
      <c r="RBB8" s="5"/>
      <c r="RBC8" s="5"/>
      <c r="RBD8" s="5"/>
      <c r="RBE8" s="5"/>
      <c r="RBF8" s="5"/>
      <c r="RBG8" s="5"/>
      <c r="RBH8" s="5"/>
      <c r="RBI8" s="5"/>
      <c r="RBJ8" s="5"/>
      <c r="RBK8" s="5"/>
      <c r="RBL8" s="5"/>
      <c r="RBM8" s="5"/>
      <c r="RBN8" s="5"/>
      <c r="RBO8" s="5"/>
      <c r="RBP8" s="5"/>
      <c r="RBQ8" s="5"/>
      <c r="RBR8" s="5"/>
      <c r="RBS8" s="5"/>
      <c r="RBT8" s="5"/>
      <c r="RBU8" s="5"/>
      <c r="RBV8" s="5"/>
      <c r="RBW8" s="5"/>
      <c r="RBX8" s="5"/>
      <c r="RBY8" s="5"/>
      <c r="RBZ8" s="5"/>
      <c r="RCA8" s="5"/>
      <c r="RCB8" s="5"/>
      <c r="RCC8" s="5"/>
      <c r="RCD8" s="5"/>
      <c r="RCE8" s="5"/>
      <c r="RCF8" s="5"/>
      <c r="RCG8" s="5"/>
      <c r="RCH8" s="5"/>
      <c r="RCI8" s="5"/>
      <c r="RCJ8" s="5"/>
      <c r="RCK8" s="5"/>
      <c r="RCL8" s="5"/>
      <c r="RCM8" s="5"/>
      <c r="RCN8" s="5"/>
      <c r="RCO8" s="5"/>
      <c r="RCP8" s="5"/>
      <c r="RCQ8" s="5"/>
      <c r="RCR8" s="5"/>
      <c r="RCS8" s="5"/>
      <c r="RCT8" s="5"/>
      <c r="RCU8" s="5"/>
      <c r="RCV8" s="5"/>
      <c r="RCW8" s="5"/>
      <c r="RCX8" s="5"/>
      <c r="RCY8" s="5"/>
      <c r="RCZ8" s="5"/>
      <c r="RDA8" s="5"/>
      <c r="RDB8" s="5"/>
      <c r="RDC8" s="5"/>
      <c r="RDD8" s="5"/>
      <c r="RDE8" s="5"/>
      <c r="RDF8" s="5"/>
      <c r="RDG8" s="5"/>
      <c r="RDH8" s="5"/>
      <c r="RDI8" s="5"/>
      <c r="RDJ8" s="5"/>
      <c r="RDK8" s="5"/>
      <c r="RDL8" s="5"/>
      <c r="RDM8" s="5"/>
      <c r="RDN8" s="5"/>
      <c r="RDO8" s="5"/>
      <c r="RDP8" s="5"/>
      <c r="RDQ8" s="5"/>
      <c r="RDR8" s="5"/>
      <c r="RDS8" s="5"/>
      <c r="RDT8" s="5"/>
      <c r="RDU8" s="5"/>
      <c r="RDV8" s="5"/>
      <c r="RDW8" s="5"/>
      <c r="RDX8" s="5"/>
      <c r="RDY8" s="5"/>
      <c r="RDZ8" s="5"/>
      <c r="REA8" s="5"/>
      <c r="REB8" s="5"/>
      <c r="REC8" s="5"/>
      <c r="RED8" s="5"/>
      <c r="REE8" s="5"/>
      <c r="REF8" s="5"/>
      <c r="REG8" s="5"/>
      <c r="REH8" s="5"/>
      <c r="REI8" s="5"/>
      <c r="REJ8" s="5"/>
      <c r="REK8" s="5"/>
      <c r="REL8" s="5"/>
      <c r="REM8" s="5"/>
      <c r="REN8" s="5"/>
      <c r="REO8" s="5"/>
      <c r="REP8" s="5"/>
      <c r="REQ8" s="5"/>
      <c r="RER8" s="5"/>
      <c r="RES8" s="5"/>
      <c r="RET8" s="5"/>
      <c r="REU8" s="5"/>
      <c r="REV8" s="5"/>
      <c r="REW8" s="5"/>
      <c r="REX8" s="5"/>
      <c r="REY8" s="5"/>
      <c r="REZ8" s="5"/>
      <c r="RFA8" s="5"/>
      <c r="RFB8" s="5"/>
      <c r="RFC8" s="5"/>
      <c r="RFD8" s="5"/>
      <c r="RFE8" s="5"/>
      <c r="RFF8" s="5"/>
      <c r="RFG8" s="5"/>
      <c r="RFH8" s="5"/>
      <c r="RFI8" s="5"/>
      <c r="RFJ8" s="5"/>
      <c r="RFK8" s="5"/>
      <c r="RFL8" s="5"/>
      <c r="RFM8" s="5"/>
      <c r="RFN8" s="5"/>
      <c r="RFO8" s="5"/>
      <c r="RFP8" s="5"/>
      <c r="RFQ8" s="5"/>
      <c r="RFR8" s="5"/>
      <c r="RFS8" s="5"/>
      <c r="RFT8" s="5"/>
      <c r="RFU8" s="5"/>
      <c r="RFV8" s="5"/>
      <c r="RFW8" s="5"/>
      <c r="RFX8" s="5"/>
      <c r="RFY8" s="5"/>
      <c r="RFZ8" s="5"/>
      <c r="RGA8" s="5"/>
      <c r="RGB8" s="5"/>
      <c r="RGC8" s="5"/>
      <c r="RGD8" s="5"/>
      <c r="RGE8" s="5"/>
      <c r="RGF8" s="5"/>
      <c r="RGG8" s="5"/>
      <c r="RGH8" s="5"/>
      <c r="RGI8" s="5"/>
      <c r="RGJ8" s="5"/>
      <c r="RGK8" s="5"/>
      <c r="RGL8" s="5"/>
      <c r="RGM8" s="5"/>
      <c r="RGN8" s="5"/>
      <c r="RGO8" s="5"/>
      <c r="RGP8" s="5"/>
      <c r="RGQ8" s="5"/>
      <c r="RGR8" s="5"/>
      <c r="RGS8" s="5"/>
      <c r="RGT8" s="5"/>
      <c r="RGU8" s="5"/>
      <c r="RGV8" s="5"/>
      <c r="RGW8" s="5"/>
      <c r="RGX8" s="5"/>
      <c r="RGY8" s="5"/>
      <c r="RGZ8" s="5"/>
      <c r="RHA8" s="5"/>
      <c r="RHB8" s="5"/>
      <c r="RHC8" s="5"/>
      <c r="RHD8" s="5"/>
      <c r="RHE8" s="5"/>
      <c r="RHF8" s="5"/>
      <c r="RHG8" s="5"/>
      <c r="RHH8" s="5"/>
      <c r="RHI8" s="5"/>
      <c r="RHJ8" s="5"/>
      <c r="RHK8" s="5"/>
      <c r="RHL8" s="5"/>
      <c r="RHM8" s="5"/>
      <c r="RHN8" s="5"/>
      <c r="RHO8" s="5"/>
      <c r="RHP8" s="5"/>
      <c r="RHQ8" s="5"/>
      <c r="RHR8" s="5"/>
      <c r="RHS8" s="5"/>
      <c r="RHT8" s="5"/>
      <c r="RHU8" s="5"/>
      <c r="RHV8" s="5"/>
      <c r="RHW8" s="5"/>
      <c r="RHX8" s="5"/>
      <c r="RHY8" s="5"/>
      <c r="RHZ8" s="5"/>
      <c r="RIA8" s="5"/>
      <c r="RIB8" s="5"/>
      <c r="RIC8" s="5"/>
      <c r="RID8" s="5"/>
      <c r="RIE8" s="5"/>
      <c r="RIF8" s="5"/>
      <c r="RIG8" s="5"/>
      <c r="RIH8" s="5"/>
      <c r="RII8" s="5"/>
      <c r="RIJ8" s="5"/>
      <c r="RIK8" s="5"/>
      <c r="RIL8" s="5"/>
      <c r="RIM8" s="5"/>
      <c r="RIN8" s="5"/>
      <c r="RIO8" s="5"/>
      <c r="RIP8" s="5"/>
      <c r="RIQ8" s="5"/>
      <c r="RIR8" s="5"/>
      <c r="RIS8" s="5"/>
      <c r="RIT8" s="5"/>
      <c r="RIU8" s="5"/>
      <c r="RIV8" s="5"/>
      <c r="RIW8" s="5"/>
      <c r="RIX8" s="5"/>
      <c r="RIY8" s="5"/>
      <c r="RIZ8" s="5"/>
      <c r="RJA8" s="5"/>
      <c r="RJB8" s="5"/>
      <c r="RJC8" s="5"/>
      <c r="RJD8" s="5"/>
      <c r="RJE8" s="5"/>
      <c r="RJF8" s="5"/>
      <c r="RJG8" s="5"/>
      <c r="RJH8" s="5"/>
      <c r="RJI8" s="5"/>
      <c r="RJJ8" s="5"/>
      <c r="RJK8" s="5"/>
      <c r="RJL8" s="5"/>
      <c r="RJM8" s="5"/>
      <c r="RJN8" s="5"/>
      <c r="RJO8" s="5"/>
      <c r="RJP8" s="5"/>
      <c r="RJQ8" s="5"/>
      <c r="RJR8" s="5"/>
      <c r="RJS8" s="5"/>
      <c r="RJT8" s="5"/>
      <c r="RJU8" s="5"/>
      <c r="RJV8" s="5"/>
      <c r="RJW8" s="5"/>
      <c r="RJX8" s="5"/>
      <c r="RJY8" s="5"/>
      <c r="RJZ8" s="5"/>
      <c r="RKA8" s="5"/>
      <c r="RKB8" s="5"/>
      <c r="RKC8" s="5"/>
      <c r="RKD8" s="5"/>
      <c r="RKE8" s="5"/>
      <c r="RKF8" s="5"/>
      <c r="RKG8" s="5"/>
      <c r="RKH8" s="5"/>
      <c r="RKI8" s="5"/>
      <c r="RKJ8" s="5"/>
      <c r="RKK8" s="5"/>
      <c r="RKL8" s="5"/>
      <c r="RKM8" s="5"/>
      <c r="RKN8" s="5"/>
      <c r="RKO8" s="5"/>
      <c r="RKP8" s="5"/>
      <c r="RKQ8" s="5"/>
      <c r="RKR8" s="5"/>
      <c r="RKS8" s="5"/>
      <c r="RKT8" s="5"/>
      <c r="RKU8" s="5"/>
      <c r="RKV8" s="5"/>
      <c r="RKW8" s="5"/>
      <c r="RKX8" s="5"/>
      <c r="RKY8" s="5"/>
      <c r="RKZ8" s="5"/>
      <c r="RLA8" s="5"/>
      <c r="RLB8" s="5"/>
      <c r="RLC8" s="5"/>
      <c r="RLD8" s="5"/>
      <c r="RLE8" s="5"/>
      <c r="RLF8" s="5"/>
      <c r="RLG8" s="5"/>
      <c r="RLH8" s="5"/>
      <c r="RLI8" s="5"/>
      <c r="RLJ8" s="5"/>
      <c r="RLK8" s="5"/>
      <c r="RLL8" s="5"/>
      <c r="RLM8" s="5"/>
      <c r="RLN8" s="5"/>
      <c r="RLO8" s="5"/>
      <c r="RLP8" s="5"/>
      <c r="RLQ8" s="5"/>
      <c r="RLR8" s="5"/>
      <c r="RLS8" s="5"/>
      <c r="RLT8" s="5"/>
      <c r="RLU8" s="5"/>
      <c r="RLV8" s="5"/>
      <c r="RLW8" s="5"/>
      <c r="RLX8" s="5"/>
      <c r="RLY8" s="5"/>
      <c r="RLZ8" s="5"/>
      <c r="RMA8" s="5"/>
      <c r="RMB8" s="5"/>
      <c r="RMC8" s="5"/>
      <c r="RMD8" s="5"/>
      <c r="RME8" s="5"/>
      <c r="RMF8" s="5"/>
      <c r="RMG8" s="5"/>
      <c r="RMH8" s="5"/>
      <c r="RMI8" s="5"/>
      <c r="RMJ8" s="5"/>
      <c r="RMK8" s="5"/>
      <c r="RML8" s="5"/>
      <c r="RMM8" s="5"/>
      <c r="RMN8" s="5"/>
      <c r="RMO8" s="5"/>
      <c r="RMP8" s="5"/>
      <c r="RMQ8" s="5"/>
      <c r="RMR8" s="5"/>
      <c r="RMS8" s="5"/>
      <c r="RMT8" s="5"/>
      <c r="RMU8" s="5"/>
      <c r="RMV8" s="5"/>
      <c r="RMW8" s="5"/>
      <c r="RMX8" s="5"/>
      <c r="RMY8" s="5"/>
      <c r="RMZ8" s="5"/>
      <c r="RNA8" s="5"/>
      <c r="RNB8" s="5"/>
      <c r="RNC8" s="5"/>
      <c r="RND8" s="5"/>
      <c r="RNE8" s="5"/>
      <c r="RNF8" s="5"/>
      <c r="RNG8" s="5"/>
      <c r="RNH8" s="5"/>
      <c r="RNI8" s="5"/>
      <c r="RNJ8" s="5"/>
      <c r="RNK8" s="5"/>
      <c r="RNL8" s="5"/>
      <c r="RNM8" s="5"/>
      <c r="RNN8" s="5"/>
      <c r="RNO8" s="5"/>
      <c r="RNP8" s="5"/>
      <c r="RNQ8" s="5"/>
      <c r="RNR8" s="5"/>
      <c r="RNS8" s="5"/>
      <c r="RNT8" s="5"/>
      <c r="RNU8" s="5"/>
      <c r="RNV8" s="5"/>
      <c r="RNW8" s="5"/>
      <c r="RNX8" s="5"/>
      <c r="RNY8" s="5"/>
      <c r="RNZ8" s="5"/>
      <c r="ROA8" s="5"/>
      <c r="ROB8" s="5"/>
      <c r="ROC8" s="5"/>
      <c r="ROD8" s="5"/>
      <c r="ROE8" s="5"/>
      <c r="ROF8" s="5"/>
      <c r="ROG8" s="5"/>
      <c r="ROH8" s="5"/>
      <c r="ROI8" s="5"/>
      <c r="ROJ8" s="5"/>
      <c r="ROK8" s="5"/>
      <c r="ROL8" s="5"/>
      <c r="ROM8" s="5"/>
      <c r="RON8" s="5"/>
      <c r="ROO8" s="5"/>
      <c r="ROP8" s="5"/>
      <c r="ROQ8" s="5"/>
      <c r="ROR8" s="5"/>
      <c r="ROS8" s="5"/>
      <c r="ROT8" s="5"/>
      <c r="ROU8" s="5"/>
      <c r="ROV8" s="5"/>
      <c r="ROW8" s="5"/>
      <c r="ROX8" s="5"/>
      <c r="ROY8" s="5"/>
      <c r="ROZ8" s="5"/>
      <c r="RPA8" s="5"/>
      <c r="RPB8" s="5"/>
      <c r="RPC8" s="5"/>
      <c r="RPD8" s="5"/>
      <c r="RPE8" s="5"/>
      <c r="RPF8" s="5"/>
      <c r="RPG8" s="5"/>
      <c r="RPH8" s="5"/>
      <c r="RPI8" s="5"/>
      <c r="RPJ8" s="5"/>
      <c r="RPK8" s="5"/>
      <c r="RPL8" s="5"/>
      <c r="RPM8" s="5"/>
      <c r="RPN8" s="5"/>
      <c r="RPO8" s="5"/>
      <c r="RPP8" s="5"/>
      <c r="RPQ8" s="5"/>
      <c r="RPR8" s="5"/>
      <c r="RPS8" s="5"/>
      <c r="RPT8" s="5"/>
      <c r="RPU8" s="5"/>
      <c r="RPV8" s="5"/>
      <c r="RPW8" s="5"/>
      <c r="RPX8" s="5"/>
      <c r="RPY8" s="5"/>
      <c r="RPZ8" s="5"/>
      <c r="RQA8" s="5"/>
      <c r="RQB8" s="5"/>
      <c r="RQC8" s="5"/>
      <c r="RQD8" s="5"/>
      <c r="RQE8" s="5"/>
      <c r="RQF8" s="5"/>
      <c r="RQG8" s="5"/>
      <c r="RQH8" s="5"/>
      <c r="RQI8" s="5"/>
      <c r="RQJ8" s="5"/>
      <c r="RQK8" s="5"/>
      <c r="RQL8" s="5"/>
      <c r="RQM8" s="5"/>
      <c r="RQN8" s="5"/>
      <c r="RQO8" s="5"/>
      <c r="RQP8" s="5"/>
      <c r="RQQ8" s="5"/>
      <c r="RQR8" s="5"/>
      <c r="RQS8" s="5"/>
      <c r="RQT8" s="5"/>
      <c r="RQU8" s="5"/>
      <c r="RQV8" s="5"/>
      <c r="RQW8" s="5"/>
      <c r="RQX8" s="5"/>
      <c r="RQY8" s="5"/>
      <c r="RQZ8" s="5"/>
      <c r="RRA8" s="5"/>
      <c r="RRB8" s="5"/>
      <c r="RRC8" s="5"/>
      <c r="RRD8" s="5"/>
      <c r="RRE8" s="5"/>
      <c r="RRF8" s="5"/>
      <c r="RRG8" s="5"/>
      <c r="RRH8" s="5"/>
      <c r="RRI8" s="5"/>
      <c r="RRJ8" s="5"/>
      <c r="RRK8" s="5"/>
      <c r="RRL8" s="5"/>
      <c r="RRM8" s="5"/>
      <c r="RRN8" s="5"/>
      <c r="RRO8" s="5"/>
      <c r="RRP8" s="5"/>
      <c r="RRQ8" s="5"/>
      <c r="RRR8" s="5"/>
      <c r="RRS8" s="5"/>
      <c r="RRT8" s="5"/>
      <c r="RRU8" s="5"/>
      <c r="RRV8" s="5"/>
      <c r="RRW8" s="5"/>
      <c r="RRX8" s="5"/>
      <c r="RRY8" s="5"/>
      <c r="RRZ8" s="5"/>
      <c r="RSA8" s="5"/>
      <c r="RSB8" s="5"/>
      <c r="RSC8" s="5"/>
      <c r="RSD8" s="5"/>
      <c r="RSE8" s="5"/>
      <c r="RSF8" s="5"/>
      <c r="RSG8" s="5"/>
      <c r="RSH8" s="5"/>
      <c r="RSI8" s="5"/>
      <c r="RSJ8" s="5"/>
      <c r="RSK8" s="5"/>
      <c r="RSL8" s="5"/>
      <c r="RSM8" s="5"/>
      <c r="RSN8" s="5"/>
      <c r="RSO8" s="5"/>
      <c r="RSP8" s="5"/>
      <c r="RSQ8" s="5"/>
      <c r="RSR8" s="5"/>
      <c r="RSS8" s="5"/>
      <c r="RST8" s="5"/>
      <c r="RSU8" s="5"/>
      <c r="RSV8" s="5"/>
      <c r="RSW8" s="5"/>
      <c r="RSX8" s="5"/>
      <c r="RSY8" s="5"/>
      <c r="RSZ8" s="5"/>
      <c r="RTA8" s="5"/>
      <c r="RTB8" s="5"/>
      <c r="RTC8" s="5"/>
      <c r="RTD8" s="5"/>
      <c r="RTE8" s="5"/>
      <c r="RTF8" s="5"/>
      <c r="RTG8" s="5"/>
      <c r="RTH8" s="5"/>
      <c r="RTI8" s="5"/>
      <c r="RTJ8" s="5"/>
      <c r="RTK8" s="5"/>
      <c r="RTL8" s="5"/>
      <c r="RTM8" s="5"/>
      <c r="RTN8" s="5"/>
      <c r="RTO8" s="5"/>
      <c r="RTP8" s="5"/>
      <c r="RTQ8" s="5"/>
      <c r="RTR8" s="5"/>
      <c r="RTS8" s="5"/>
      <c r="RTT8" s="5"/>
      <c r="RTU8" s="5"/>
      <c r="RTV8" s="5"/>
      <c r="RTW8" s="5"/>
      <c r="RTX8" s="5"/>
      <c r="RTY8" s="5"/>
      <c r="RTZ8" s="5"/>
      <c r="RUA8" s="5"/>
      <c r="RUB8" s="5"/>
      <c r="RUC8" s="5"/>
      <c r="RUD8" s="5"/>
      <c r="RUE8" s="5"/>
      <c r="RUF8" s="5"/>
      <c r="RUG8" s="5"/>
      <c r="RUH8" s="5"/>
      <c r="RUI8" s="5"/>
      <c r="RUJ8" s="5"/>
      <c r="RUK8" s="5"/>
      <c r="RUL8" s="5"/>
      <c r="RUM8" s="5"/>
      <c r="RUN8" s="5"/>
      <c r="RUO8" s="5"/>
      <c r="RUP8" s="5"/>
      <c r="RUQ8" s="5"/>
      <c r="RUR8" s="5"/>
      <c r="RUS8" s="5"/>
      <c r="RUT8" s="5"/>
      <c r="RUU8" s="5"/>
      <c r="RUV8" s="5"/>
      <c r="RUW8" s="5"/>
      <c r="RUX8" s="5"/>
      <c r="RUY8" s="5"/>
      <c r="RUZ8" s="5"/>
      <c r="RVA8" s="5"/>
      <c r="RVB8" s="5"/>
      <c r="RVC8" s="5"/>
      <c r="RVD8" s="5"/>
      <c r="RVE8" s="5"/>
      <c r="RVF8" s="5"/>
      <c r="RVG8" s="5"/>
      <c r="RVH8" s="5"/>
      <c r="RVI8" s="5"/>
      <c r="RVJ8" s="5"/>
      <c r="RVK8" s="5"/>
      <c r="RVL8" s="5"/>
      <c r="RVM8" s="5"/>
      <c r="RVN8" s="5"/>
      <c r="RVO8" s="5"/>
      <c r="RVP8" s="5"/>
      <c r="RVQ8" s="5"/>
      <c r="RVR8" s="5"/>
      <c r="RVS8" s="5"/>
      <c r="RVT8" s="5"/>
      <c r="RVU8" s="5"/>
      <c r="RVV8" s="5"/>
      <c r="RVW8" s="5"/>
      <c r="RVX8" s="5"/>
      <c r="RVY8" s="5"/>
      <c r="RVZ8" s="5"/>
      <c r="RWA8" s="5"/>
      <c r="RWB8" s="5"/>
      <c r="RWC8" s="5"/>
      <c r="RWD8" s="5"/>
      <c r="RWE8" s="5"/>
      <c r="RWF8" s="5"/>
      <c r="RWG8" s="5"/>
      <c r="RWH8" s="5"/>
      <c r="RWI8" s="5"/>
      <c r="RWJ8" s="5"/>
      <c r="RWK8" s="5"/>
      <c r="RWL8" s="5"/>
      <c r="RWM8" s="5"/>
      <c r="RWN8" s="5"/>
      <c r="RWO8" s="5"/>
      <c r="RWP8" s="5"/>
      <c r="RWQ8" s="5"/>
      <c r="RWR8" s="5"/>
      <c r="RWS8" s="5"/>
      <c r="RWT8" s="5"/>
      <c r="RWU8" s="5"/>
      <c r="RWV8" s="5"/>
      <c r="RWW8" s="5"/>
      <c r="RWX8" s="5"/>
      <c r="RWY8" s="5"/>
      <c r="RWZ8" s="5"/>
      <c r="RXA8" s="5"/>
      <c r="RXB8" s="5"/>
      <c r="RXC8" s="5"/>
      <c r="RXD8" s="5"/>
      <c r="RXE8" s="5"/>
      <c r="RXF8" s="5"/>
      <c r="RXG8" s="5"/>
      <c r="RXH8" s="5"/>
      <c r="RXI8" s="5"/>
      <c r="RXJ8" s="5"/>
      <c r="RXK8" s="5"/>
      <c r="RXL8" s="5"/>
      <c r="RXM8" s="5"/>
      <c r="RXN8" s="5"/>
      <c r="RXO8" s="5"/>
      <c r="RXP8" s="5"/>
      <c r="RXQ8" s="5"/>
      <c r="RXR8" s="5"/>
      <c r="RXS8" s="5"/>
      <c r="RXT8" s="5"/>
      <c r="RXU8" s="5"/>
      <c r="RXV8" s="5"/>
      <c r="RXW8" s="5"/>
      <c r="RXX8" s="5"/>
      <c r="RXY8" s="5"/>
      <c r="RXZ8" s="5"/>
      <c r="RYA8" s="5"/>
      <c r="RYB8" s="5"/>
      <c r="RYC8" s="5"/>
      <c r="RYD8" s="5"/>
      <c r="RYE8" s="5"/>
      <c r="RYF8" s="5"/>
      <c r="RYG8" s="5"/>
      <c r="RYH8" s="5"/>
      <c r="RYI8" s="5"/>
      <c r="RYJ8" s="5"/>
      <c r="RYK8" s="5"/>
      <c r="RYL8" s="5"/>
      <c r="RYM8" s="5"/>
      <c r="RYN8" s="5"/>
      <c r="RYO8" s="5"/>
      <c r="RYP8" s="5"/>
      <c r="RYQ8" s="5"/>
      <c r="RYR8" s="5"/>
      <c r="RYS8" s="5"/>
      <c r="RYT8" s="5"/>
      <c r="RYU8" s="5"/>
      <c r="RYV8" s="5"/>
      <c r="RYW8" s="5"/>
      <c r="RYX8" s="5"/>
      <c r="RYY8" s="5"/>
      <c r="RYZ8" s="5"/>
      <c r="RZA8" s="5"/>
      <c r="RZB8" s="5"/>
      <c r="RZC8" s="5"/>
      <c r="RZD8" s="5"/>
      <c r="RZE8" s="5"/>
      <c r="RZF8" s="5"/>
      <c r="RZG8" s="5"/>
      <c r="RZH8" s="5"/>
      <c r="RZI8" s="5"/>
      <c r="RZJ8" s="5"/>
      <c r="RZK8" s="5"/>
      <c r="RZL8" s="5"/>
      <c r="RZM8" s="5"/>
      <c r="RZN8" s="5"/>
      <c r="RZO8" s="5"/>
      <c r="RZP8" s="5"/>
      <c r="RZQ8" s="5"/>
      <c r="RZR8" s="5"/>
      <c r="RZS8" s="5"/>
      <c r="RZT8" s="5"/>
      <c r="RZU8" s="5"/>
      <c r="RZV8" s="5"/>
      <c r="RZW8" s="5"/>
      <c r="RZX8" s="5"/>
      <c r="RZY8" s="5"/>
      <c r="RZZ8" s="5"/>
      <c r="SAA8" s="5"/>
      <c r="SAB8" s="5"/>
      <c r="SAC8" s="5"/>
      <c r="SAD8" s="5"/>
      <c r="SAE8" s="5"/>
      <c r="SAF8" s="5"/>
      <c r="SAG8" s="5"/>
      <c r="SAH8" s="5"/>
      <c r="SAI8" s="5"/>
      <c r="SAJ8" s="5"/>
      <c r="SAK8" s="5"/>
      <c r="SAL8" s="5"/>
      <c r="SAM8" s="5"/>
      <c r="SAN8" s="5"/>
      <c r="SAO8" s="5"/>
      <c r="SAP8" s="5"/>
      <c r="SAQ8" s="5"/>
      <c r="SAR8" s="5"/>
      <c r="SAS8" s="5"/>
      <c r="SAT8" s="5"/>
      <c r="SAU8" s="5"/>
      <c r="SAV8" s="5"/>
      <c r="SAW8" s="5"/>
      <c r="SAX8" s="5"/>
      <c r="SAY8" s="5"/>
      <c r="SAZ8" s="5"/>
      <c r="SBA8" s="5"/>
      <c r="SBB8" s="5"/>
      <c r="SBC8" s="5"/>
      <c r="SBD8" s="5"/>
      <c r="SBE8" s="5"/>
      <c r="SBF8" s="5"/>
      <c r="SBG8" s="5"/>
      <c r="SBH8" s="5"/>
      <c r="SBI8" s="5"/>
      <c r="SBJ8" s="5"/>
      <c r="SBK8" s="5"/>
      <c r="SBL8" s="5"/>
      <c r="SBM8" s="5"/>
      <c r="SBN8" s="5"/>
      <c r="SBO8" s="5"/>
      <c r="SBP8" s="5"/>
      <c r="SBQ8" s="5"/>
      <c r="SBR8" s="5"/>
      <c r="SBS8" s="5"/>
      <c r="SBT8" s="5"/>
      <c r="SBU8" s="5"/>
      <c r="SBV8" s="5"/>
      <c r="SBW8" s="5"/>
      <c r="SBX8" s="5"/>
      <c r="SBY8" s="5"/>
      <c r="SBZ8" s="5"/>
      <c r="SCA8" s="5"/>
      <c r="SCB8" s="5"/>
      <c r="SCC8" s="5"/>
      <c r="SCD8" s="5"/>
      <c r="SCE8" s="5"/>
      <c r="SCF8" s="5"/>
      <c r="SCG8" s="5"/>
      <c r="SCH8" s="5"/>
      <c r="SCI8" s="5"/>
      <c r="SCJ8" s="5"/>
      <c r="SCK8" s="5"/>
      <c r="SCL8" s="5"/>
      <c r="SCM8" s="5"/>
      <c r="SCN8" s="5"/>
      <c r="SCO8" s="5"/>
      <c r="SCP8" s="5"/>
      <c r="SCQ8" s="5"/>
      <c r="SCR8" s="5"/>
      <c r="SCS8" s="5"/>
      <c r="SCT8" s="5"/>
      <c r="SCU8" s="5"/>
      <c r="SCV8" s="5"/>
      <c r="SCW8" s="5"/>
      <c r="SCX8" s="5"/>
      <c r="SCY8" s="5"/>
      <c r="SCZ8" s="5"/>
      <c r="SDA8" s="5"/>
      <c r="SDB8" s="5"/>
      <c r="SDC8" s="5"/>
      <c r="SDD8" s="5"/>
      <c r="SDE8" s="5"/>
      <c r="SDF8" s="5"/>
      <c r="SDG8" s="5"/>
      <c r="SDH8" s="5"/>
      <c r="SDI8" s="5"/>
      <c r="SDJ8" s="5"/>
      <c r="SDK8" s="5"/>
      <c r="SDL8" s="5"/>
      <c r="SDM8" s="5"/>
      <c r="SDN8" s="5"/>
      <c r="SDO8" s="5"/>
      <c r="SDP8" s="5"/>
      <c r="SDQ8" s="5"/>
      <c r="SDR8" s="5"/>
      <c r="SDS8" s="5"/>
      <c r="SDT8" s="5"/>
      <c r="SDU8" s="5"/>
      <c r="SDV8" s="5"/>
      <c r="SDW8" s="5"/>
      <c r="SDX8" s="5"/>
      <c r="SDY8" s="5"/>
      <c r="SDZ8" s="5"/>
      <c r="SEA8" s="5"/>
      <c r="SEB8" s="5"/>
      <c r="SEC8" s="5"/>
      <c r="SED8" s="5"/>
      <c r="SEE8" s="5"/>
      <c r="SEF8" s="5"/>
      <c r="SEG8" s="5"/>
      <c r="SEH8" s="5"/>
      <c r="SEI8" s="5"/>
      <c r="SEJ8" s="5"/>
      <c r="SEK8" s="5"/>
      <c r="SEL8" s="5"/>
      <c r="SEM8" s="5"/>
      <c r="SEN8" s="5"/>
      <c r="SEO8" s="5"/>
      <c r="SEP8" s="5"/>
      <c r="SEQ8" s="5"/>
      <c r="SER8" s="5"/>
      <c r="SES8" s="5"/>
      <c r="SET8" s="5"/>
      <c r="SEU8" s="5"/>
      <c r="SEV8" s="5"/>
      <c r="SEW8" s="5"/>
      <c r="SEX8" s="5"/>
      <c r="SEY8" s="5"/>
      <c r="SEZ8" s="5"/>
      <c r="SFA8" s="5"/>
      <c r="SFB8" s="5"/>
      <c r="SFC8" s="5"/>
      <c r="SFD8" s="5"/>
      <c r="SFE8" s="5"/>
      <c r="SFF8" s="5"/>
      <c r="SFG8" s="5"/>
      <c r="SFH8" s="5"/>
      <c r="SFI8" s="5"/>
      <c r="SFJ8" s="5"/>
      <c r="SFK8" s="5"/>
      <c r="SFL8" s="5"/>
      <c r="SFM8" s="5"/>
      <c r="SFN8" s="5"/>
      <c r="SFO8" s="5"/>
      <c r="SFP8" s="5"/>
      <c r="SFQ8" s="5"/>
      <c r="SFR8" s="5"/>
      <c r="SFS8" s="5"/>
      <c r="SFT8" s="5"/>
      <c r="SFU8" s="5"/>
      <c r="SFV8" s="5"/>
      <c r="SFW8" s="5"/>
      <c r="SFX8" s="5"/>
      <c r="SFY8" s="5"/>
      <c r="SFZ8" s="5"/>
      <c r="SGA8" s="5"/>
      <c r="SGB8" s="5"/>
      <c r="SGC8" s="5"/>
      <c r="SGD8" s="5"/>
      <c r="SGE8" s="5"/>
      <c r="SGF8" s="5"/>
      <c r="SGG8" s="5"/>
      <c r="SGH8" s="5"/>
      <c r="SGI8" s="5"/>
      <c r="SGJ8" s="5"/>
      <c r="SGK8" s="5"/>
      <c r="SGL8" s="5"/>
      <c r="SGM8" s="5"/>
      <c r="SGN8" s="5"/>
      <c r="SGO8" s="5"/>
      <c r="SGP8" s="5"/>
      <c r="SGQ8" s="5"/>
      <c r="SGR8" s="5"/>
      <c r="SGS8" s="5"/>
      <c r="SGT8" s="5"/>
      <c r="SGU8" s="5"/>
      <c r="SGV8" s="5"/>
      <c r="SGW8" s="5"/>
      <c r="SGX8" s="5"/>
      <c r="SGY8" s="5"/>
      <c r="SGZ8" s="5"/>
      <c r="SHA8" s="5"/>
      <c r="SHB8" s="5"/>
      <c r="SHC8" s="5"/>
      <c r="SHD8" s="5"/>
      <c r="SHE8" s="5"/>
      <c r="SHF8" s="5"/>
      <c r="SHG8" s="5"/>
      <c r="SHH8" s="5"/>
      <c r="SHI8" s="5"/>
      <c r="SHJ8" s="5"/>
      <c r="SHK8" s="5"/>
      <c r="SHL8" s="5"/>
      <c r="SHM8" s="5"/>
      <c r="SHN8" s="5"/>
      <c r="SHO8" s="5"/>
      <c r="SHP8" s="5"/>
      <c r="SHQ8" s="5"/>
      <c r="SHR8" s="5"/>
      <c r="SHS8" s="5"/>
      <c r="SHT8" s="5"/>
      <c r="SHU8" s="5"/>
      <c r="SHV8" s="5"/>
      <c r="SHW8" s="5"/>
      <c r="SHX8" s="5"/>
      <c r="SHY8" s="5"/>
      <c r="SHZ8" s="5"/>
      <c r="SIA8" s="5"/>
      <c r="SIB8" s="5"/>
      <c r="SIC8" s="5"/>
      <c r="SID8" s="5"/>
      <c r="SIE8" s="5"/>
      <c r="SIF8" s="5"/>
      <c r="SIG8" s="5"/>
      <c r="SIH8" s="5"/>
      <c r="SII8" s="5"/>
      <c r="SIJ8" s="5"/>
      <c r="SIK8" s="5"/>
      <c r="SIL8" s="5"/>
      <c r="SIM8" s="5"/>
      <c r="SIN8" s="5"/>
      <c r="SIO8" s="5"/>
      <c r="SIP8" s="5"/>
      <c r="SIQ8" s="5"/>
      <c r="SIR8" s="5"/>
      <c r="SIS8" s="5"/>
      <c r="SIT8" s="5"/>
      <c r="SIU8" s="5"/>
      <c r="SIV8" s="5"/>
      <c r="SIW8" s="5"/>
      <c r="SIX8" s="5"/>
      <c r="SIY8" s="5"/>
      <c r="SIZ8" s="5"/>
      <c r="SJA8" s="5"/>
      <c r="SJB8" s="5"/>
      <c r="SJC8" s="5"/>
      <c r="SJD8" s="5"/>
      <c r="SJE8" s="5"/>
      <c r="SJF8" s="5"/>
      <c r="SJG8" s="5"/>
      <c r="SJH8" s="5"/>
      <c r="SJI8" s="5"/>
      <c r="SJJ8" s="5"/>
      <c r="SJK8" s="5"/>
      <c r="SJL8" s="5"/>
      <c r="SJM8" s="5"/>
      <c r="SJN8" s="5"/>
      <c r="SJO8" s="5"/>
      <c r="SJP8" s="5"/>
      <c r="SJQ8" s="5"/>
      <c r="SJR8" s="5"/>
      <c r="SJS8" s="5"/>
      <c r="SJT8" s="5"/>
      <c r="SJU8" s="5"/>
      <c r="SJV8" s="5"/>
      <c r="SJW8" s="5"/>
      <c r="SJX8" s="5"/>
      <c r="SJY8" s="5"/>
      <c r="SJZ8" s="5"/>
      <c r="SKA8" s="5"/>
      <c r="SKB8" s="5"/>
      <c r="SKC8" s="5"/>
      <c r="SKD8" s="5"/>
      <c r="SKE8" s="5"/>
      <c r="SKF8" s="5"/>
      <c r="SKG8" s="5"/>
      <c r="SKH8" s="5"/>
      <c r="SKI8" s="5"/>
      <c r="SKJ8" s="5"/>
      <c r="SKK8" s="5"/>
      <c r="SKL8" s="5"/>
      <c r="SKM8" s="5"/>
      <c r="SKN8" s="5"/>
      <c r="SKO8" s="5"/>
      <c r="SKP8" s="5"/>
      <c r="SKQ8" s="5"/>
      <c r="SKR8" s="5"/>
      <c r="SKS8" s="5"/>
      <c r="SKT8" s="5"/>
      <c r="SKU8" s="5"/>
      <c r="SKV8" s="5"/>
      <c r="SKW8" s="5"/>
      <c r="SKX8" s="5"/>
      <c r="SKY8" s="5"/>
      <c r="SKZ8" s="5"/>
      <c r="SLA8" s="5"/>
      <c r="SLB8" s="5"/>
      <c r="SLC8" s="5"/>
      <c r="SLD8" s="5"/>
      <c r="SLE8" s="5"/>
      <c r="SLF8" s="5"/>
      <c r="SLG8" s="5"/>
      <c r="SLH8" s="5"/>
      <c r="SLI8" s="5"/>
      <c r="SLJ8" s="5"/>
      <c r="SLK8" s="5"/>
      <c r="SLL8" s="5"/>
      <c r="SLM8" s="5"/>
      <c r="SLN8" s="5"/>
      <c r="SLO8" s="5"/>
      <c r="SLP8" s="5"/>
      <c r="SLQ8" s="5"/>
      <c r="SLR8" s="5"/>
      <c r="SLS8" s="5"/>
      <c r="SLT8" s="5"/>
      <c r="SLU8" s="5"/>
      <c r="SLV8" s="5"/>
      <c r="SLW8" s="5"/>
      <c r="SLX8" s="5"/>
      <c r="SLY8" s="5"/>
      <c r="SLZ8" s="5"/>
      <c r="SMA8" s="5"/>
      <c r="SMB8" s="5"/>
      <c r="SMC8" s="5"/>
      <c r="SMD8" s="5"/>
      <c r="SME8" s="5"/>
      <c r="SMF8" s="5"/>
      <c r="SMG8" s="5"/>
      <c r="SMH8" s="5"/>
      <c r="SMI8" s="5"/>
      <c r="SMJ8" s="5"/>
      <c r="SMK8" s="5"/>
      <c r="SML8" s="5"/>
      <c r="SMM8" s="5"/>
      <c r="SMN8" s="5"/>
      <c r="SMO8" s="5"/>
      <c r="SMP8" s="5"/>
      <c r="SMQ8" s="5"/>
      <c r="SMR8" s="5"/>
      <c r="SMS8" s="5"/>
      <c r="SMT8" s="5"/>
      <c r="SMU8" s="5"/>
      <c r="SMV8" s="5"/>
      <c r="SMW8" s="5"/>
      <c r="SMX8" s="5"/>
      <c r="SMY8" s="5"/>
      <c r="SMZ8" s="5"/>
      <c r="SNA8" s="5"/>
      <c r="SNB8" s="5"/>
      <c r="SNC8" s="5"/>
      <c r="SND8" s="5"/>
      <c r="SNE8" s="5"/>
      <c r="SNF8" s="5"/>
      <c r="SNG8" s="5"/>
      <c r="SNH8" s="5"/>
      <c r="SNI8" s="5"/>
      <c r="SNJ8" s="5"/>
      <c r="SNK8" s="5"/>
      <c r="SNL8" s="5"/>
      <c r="SNM8" s="5"/>
      <c r="SNN8" s="5"/>
      <c r="SNO8" s="5"/>
      <c r="SNP8" s="5"/>
      <c r="SNQ8" s="5"/>
      <c r="SNR8" s="5"/>
      <c r="SNS8" s="5"/>
      <c r="SNT8" s="5"/>
      <c r="SNU8" s="5"/>
      <c r="SNV8" s="5"/>
      <c r="SNW8" s="5"/>
      <c r="SNX8" s="5"/>
      <c r="SNY8" s="5"/>
      <c r="SNZ8" s="5"/>
      <c r="SOA8" s="5"/>
      <c r="SOB8" s="5"/>
      <c r="SOC8" s="5"/>
      <c r="SOD8" s="5"/>
      <c r="SOE8" s="5"/>
      <c r="SOF8" s="5"/>
      <c r="SOG8" s="5"/>
      <c r="SOH8" s="5"/>
      <c r="SOI8" s="5"/>
      <c r="SOJ8" s="5"/>
      <c r="SOK8" s="5"/>
      <c r="SOL8" s="5"/>
      <c r="SOM8" s="5"/>
      <c r="SON8" s="5"/>
      <c r="SOO8" s="5"/>
      <c r="SOP8" s="5"/>
      <c r="SOQ8" s="5"/>
      <c r="SOR8" s="5"/>
      <c r="SOS8" s="5"/>
      <c r="SOT8" s="5"/>
      <c r="SOU8" s="5"/>
      <c r="SOV8" s="5"/>
      <c r="SOW8" s="5"/>
      <c r="SOX8" s="5"/>
      <c r="SOY8" s="5"/>
      <c r="SOZ8" s="5"/>
      <c r="SPA8" s="5"/>
      <c r="SPB8" s="5"/>
      <c r="SPC8" s="5"/>
      <c r="SPD8" s="5"/>
      <c r="SPE8" s="5"/>
      <c r="SPF8" s="5"/>
      <c r="SPG8" s="5"/>
      <c r="SPH8" s="5"/>
      <c r="SPI8" s="5"/>
      <c r="SPJ8" s="5"/>
      <c r="SPK8" s="5"/>
      <c r="SPL8" s="5"/>
      <c r="SPM8" s="5"/>
      <c r="SPN8" s="5"/>
      <c r="SPO8" s="5"/>
      <c r="SPP8" s="5"/>
      <c r="SPQ8" s="5"/>
      <c r="SPR8" s="5"/>
      <c r="SPS8" s="5"/>
      <c r="SPT8" s="5"/>
      <c r="SPU8" s="5"/>
      <c r="SPV8" s="5"/>
      <c r="SPW8" s="5"/>
      <c r="SPX8" s="5"/>
      <c r="SPY8" s="5"/>
      <c r="SPZ8" s="5"/>
      <c r="SQA8" s="5"/>
      <c r="SQB8" s="5"/>
      <c r="SQC8" s="5"/>
      <c r="SQD8" s="5"/>
      <c r="SQE8" s="5"/>
      <c r="SQF8" s="5"/>
      <c r="SQG8" s="5"/>
      <c r="SQH8" s="5"/>
      <c r="SQI8" s="5"/>
      <c r="SQJ8" s="5"/>
      <c r="SQK8" s="5"/>
      <c r="SQL8" s="5"/>
      <c r="SQM8" s="5"/>
      <c r="SQN8" s="5"/>
      <c r="SQO8" s="5"/>
      <c r="SQP8" s="5"/>
      <c r="SQQ8" s="5"/>
      <c r="SQR8" s="5"/>
      <c r="SQS8" s="5"/>
      <c r="SQT8" s="5"/>
      <c r="SQU8" s="5"/>
      <c r="SQV8" s="5"/>
      <c r="SQW8" s="5"/>
      <c r="SQX8" s="5"/>
      <c r="SQY8" s="5"/>
      <c r="SQZ8" s="5"/>
      <c r="SRA8" s="5"/>
      <c r="SRB8" s="5"/>
      <c r="SRC8" s="5"/>
      <c r="SRD8" s="5"/>
      <c r="SRE8" s="5"/>
      <c r="SRF8" s="5"/>
      <c r="SRG8" s="5"/>
      <c r="SRH8" s="5"/>
      <c r="SRI8" s="5"/>
      <c r="SRJ8" s="5"/>
      <c r="SRK8" s="5"/>
      <c r="SRL8" s="5"/>
      <c r="SRM8" s="5"/>
      <c r="SRN8" s="5"/>
      <c r="SRO8" s="5"/>
      <c r="SRP8" s="5"/>
      <c r="SRQ8" s="5"/>
      <c r="SRR8" s="5"/>
      <c r="SRS8" s="5"/>
      <c r="SRT8" s="5"/>
      <c r="SRU8" s="5"/>
      <c r="SRV8" s="5"/>
      <c r="SRW8" s="5"/>
      <c r="SRX8" s="5"/>
      <c r="SRY8" s="5"/>
      <c r="SRZ8" s="5"/>
      <c r="SSA8" s="5"/>
      <c r="SSB8" s="5"/>
      <c r="SSC8" s="5"/>
      <c r="SSD8" s="5"/>
      <c r="SSE8" s="5"/>
      <c r="SSF8" s="5"/>
      <c r="SSG8" s="5"/>
      <c r="SSH8" s="5"/>
      <c r="SSI8" s="5"/>
      <c r="SSJ8" s="5"/>
      <c r="SSK8" s="5"/>
      <c r="SSL8" s="5"/>
      <c r="SSM8" s="5"/>
      <c r="SSN8" s="5"/>
      <c r="SSO8" s="5"/>
      <c r="SSP8" s="5"/>
      <c r="SSQ8" s="5"/>
      <c r="SSR8" s="5"/>
      <c r="SSS8" s="5"/>
      <c r="SST8" s="5"/>
      <c r="SSU8" s="5"/>
      <c r="SSV8" s="5"/>
      <c r="SSW8" s="5"/>
      <c r="SSX8" s="5"/>
      <c r="SSY8" s="5"/>
      <c r="SSZ8" s="5"/>
      <c r="STA8" s="5"/>
      <c r="STB8" s="5"/>
      <c r="STC8" s="5"/>
      <c r="STD8" s="5"/>
      <c r="STE8" s="5"/>
      <c r="STF8" s="5"/>
      <c r="STG8" s="5"/>
      <c r="STH8" s="5"/>
      <c r="STI8" s="5"/>
      <c r="STJ8" s="5"/>
      <c r="STK8" s="5"/>
      <c r="STL8" s="5"/>
      <c r="STM8" s="5"/>
      <c r="STN8" s="5"/>
      <c r="STO8" s="5"/>
      <c r="STP8" s="5"/>
      <c r="STQ8" s="5"/>
      <c r="STR8" s="5"/>
      <c r="STS8" s="5"/>
      <c r="STT8" s="5"/>
      <c r="STU8" s="5"/>
      <c r="STV8" s="5"/>
      <c r="STW8" s="5"/>
      <c r="STX8" s="5"/>
      <c r="STY8" s="5"/>
      <c r="STZ8" s="5"/>
      <c r="SUA8" s="5"/>
      <c r="SUB8" s="5"/>
      <c r="SUC8" s="5"/>
      <c r="SUD8" s="5"/>
      <c r="SUE8" s="5"/>
      <c r="SUF8" s="5"/>
      <c r="SUG8" s="5"/>
      <c r="SUH8" s="5"/>
      <c r="SUI8" s="5"/>
      <c r="SUJ8" s="5"/>
      <c r="SUK8" s="5"/>
      <c r="SUL8" s="5"/>
      <c r="SUM8" s="5"/>
      <c r="SUN8" s="5"/>
      <c r="SUO8" s="5"/>
      <c r="SUP8" s="5"/>
      <c r="SUQ8" s="5"/>
      <c r="SUR8" s="5"/>
      <c r="SUS8" s="5"/>
      <c r="SUT8" s="5"/>
      <c r="SUU8" s="5"/>
      <c r="SUV8" s="5"/>
      <c r="SUW8" s="5"/>
      <c r="SUX8" s="5"/>
      <c r="SUY8" s="5"/>
      <c r="SUZ8" s="5"/>
      <c r="SVA8" s="5"/>
      <c r="SVB8" s="5"/>
      <c r="SVC8" s="5"/>
      <c r="SVD8" s="5"/>
      <c r="SVE8" s="5"/>
      <c r="SVF8" s="5"/>
      <c r="SVG8" s="5"/>
      <c r="SVH8" s="5"/>
      <c r="SVI8" s="5"/>
      <c r="SVJ8" s="5"/>
      <c r="SVK8" s="5"/>
      <c r="SVL8" s="5"/>
      <c r="SVM8" s="5"/>
      <c r="SVN8" s="5"/>
      <c r="SVO8" s="5"/>
      <c r="SVP8" s="5"/>
      <c r="SVQ8" s="5"/>
      <c r="SVR8" s="5"/>
      <c r="SVS8" s="5"/>
      <c r="SVT8" s="5"/>
      <c r="SVU8" s="5"/>
      <c r="SVV8" s="5"/>
      <c r="SVW8" s="5"/>
      <c r="SVX8" s="5"/>
      <c r="SVY8" s="5"/>
      <c r="SVZ8" s="5"/>
      <c r="SWA8" s="5"/>
      <c r="SWB8" s="5"/>
      <c r="SWC8" s="5"/>
      <c r="SWD8" s="5"/>
      <c r="SWE8" s="5"/>
      <c r="SWF8" s="5"/>
      <c r="SWG8" s="5"/>
      <c r="SWH8" s="5"/>
      <c r="SWI8" s="5"/>
      <c r="SWJ8" s="5"/>
      <c r="SWK8" s="5"/>
      <c r="SWL8" s="5"/>
      <c r="SWM8" s="5"/>
      <c r="SWN8" s="5"/>
      <c r="SWO8" s="5"/>
      <c r="SWP8" s="5"/>
      <c r="SWQ8" s="5"/>
      <c r="SWR8" s="5"/>
      <c r="SWS8" s="5"/>
      <c r="SWT8" s="5"/>
      <c r="SWU8" s="5"/>
      <c r="SWV8" s="5"/>
      <c r="SWW8" s="5"/>
      <c r="SWX8" s="5"/>
      <c r="SWY8" s="5"/>
      <c r="SWZ8" s="5"/>
      <c r="SXA8" s="5"/>
      <c r="SXB8" s="5"/>
      <c r="SXC8" s="5"/>
      <c r="SXD8" s="5"/>
      <c r="SXE8" s="5"/>
      <c r="SXF8" s="5"/>
      <c r="SXG8" s="5"/>
      <c r="SXH8" s="5"/>
      <c r="SXI8" s="5"/>
      <c r="SXJ8" s="5"/>
      <c r="SXK8" s="5"/>
      <c r="SXL8" s="5"/>
      <c r="SXM8" s="5"/>
      <c r="SXN8" s="5"/>
      <c r="SXO8" s="5"/>
      <c r="SXP8" s="5"/>
      <c r="SXQ8" s="5"/>
      <c r="SXR8" s="5"/>
      <c r="SXS8" s="5"/>
      <c r="SXT8" s="5"/>
      <c r="SXU8" s="5"/>
      <c r="SXV8" s="5"/>
      <c r="SXW8" s="5"/>
      <c r="SXX8" s="5"/>
      <c r="SXY8" s="5"/>
      <c r="SXZ8" s="5"/>
      <c r="SYA8" s="5"/>
      <c r="SYB8" s="5"/>
      <c r="SYC8" s="5"/>
      <c r="SYD8" s="5"/>
      <c r="SYE8" s="5"/>
      <c r="SYF8" s="5"/>
      <c r="SYG8" s="5"/>
      <c r="SYH8" s="5"/>
      <c r="SYI8" s="5"/>
      <c r="SYJ8" s="5"/>
      <c r="SYK8" s="5"/>
      <c r="SYL8" s="5"/>
      <c r="SYM8" s="5"/>
      <c r="SYN8" s="5"/>
      <c r="SYO8" s="5"/>
      <c r="SYP8" s="5"/>
      <c r="SYQ8" s="5"/>
      <c r="SYR8" s="5"/>
      <c r="SYS8" s="5"/>
      <c r="SYT8" s="5"/>
      <c r="SYU8" s="5"/>
      <c r="SYV8" s="5"/>
      <c r="SYW8" s="5"/>
      <c r="SYX8" s="5"/>
      <c r="SYY8" s="5"/>
      <c r="SYZ8" s="5"/>
      <c r="SZA8" s="5"/>
      <c r="SZB8" s="5"/>
      <c r="SZC8" s="5"/>
      <c r="SZD8" s="5"/>
      <c r="SZE8" s="5"/>
      <c r="SZF8" s="5"/>
      <c r="SZG8" s="5"/>
      <c r="SZH8" s="5"/>
      <c r="SZI8" s="5"/>
      <c r="SZJ8" s="5"/>
      <c r="SZK8" s="5"/>
      <c r="SZL8" s="5"/>
      <c r="SZM8" s="5"/>
      <c r="SZN8" s="5"/>
      <c r="SZO8" s="5"/>
      <c r="SZP8" s="5"/>
      <c r="SZQ8" s="5"/>
      <c r="SZR8" s="5"/>
      <c r="SZS8" s="5"/>
      <c r="SZT8" s="5"/>
      <c r="SZU8" s="5"/>
      <c r="SZV8" s="5"/>
      <c r="SZW8" s="5"/>
      <c r="SZX8" s="5"/>
      <c r="SZY8" s="5"/>
      <c r="SZZ8" s="5"/>
      <c r="TAA8" s="5"/>
      <c r="TAB8" s="5"/>
      <c r="TAC8" s="5"/>
      <c r="TAD8" s="5"/>
      <c r="TAE8" s="5"/>
      <c r="TAF8" s="5"/>
      <c r="TAG8" s="5"/>
      <c r="TAH8" s="5"/>
      <c r="TAI8" s="5"/>
      <c r="TAJ8" s="5"/>
      <c r="TAK8" s="5"/>
      <c r="TAL8" s="5"/>
      <c r="TAM8" s="5"/>
      <c r="TAN8" s="5"/>
      <c r="TAO8" s="5"/>
      <c r="TAP8" s="5"/>
      <c r="TAQ8" s="5"/>
      <c r="TAR8" s="5"/>
      <c r="TAS8" s="5"/>
      <c r="TAT8" s="5"/>
      <c r="TAU8" s="5"/>
      <c r="TAV8" s="5"/>
      <c r="TAW8" s="5"/>
      <c r="TAX8" s="5"/>
      <c r="TAY8" s="5"/>
      <c r="TAZ8" s="5"/>
      <c r="TBA8" s="5"/>
      <c r="TBB8" s="5"/>
      <c r="TBC8" s="5"/>
      <c r="TBD8" s="5"/>
      <c r="TBE8" s="5"/>
      <c r="TBF8" s="5"/>
      <c r="TBG8" s="5"/>
      <c r="TBH8" s="5"/>
      <c r="TBI8" s="5"/>
      <c r="TBJ8" s="5"/>
      <c r="TBK8" s="5"/>
      <c r="TBL8" s="5"/>
      <c r="TBM8" s="5"/>
      <c r="TBN8" s="5"/>
      <c r="TBO8" s="5"/>
      <c r="TBP8" s="5"/>
      <c r="TBQ8" s="5"/>
      <c r="TBR8" s="5"/>
      <c r="TBS8" s="5"/>
      <c r="TBT8" s="5"/>
      <c r="TBU8" s="5"/>
      <c r="TBV8" s="5"/>
      <c r="TBW8" s="5"/>
      <c r="TBX8" s="5"/>
      <c r="TBY8" s="5"/>
      <c r="TBZ8" s="5"/>
      <c r="TCA8" s="5"/>
      <c r="TCB8" s="5"/>
      <c r="TCC8" s="5"/>
      <c r="TCD8" s="5"/>
      <c r="TCE8" s="5"/>
      <c r="TCF8" s="5"/>
      <c r="TCG8" s="5"/>
      <c r="TCH8" s="5"/>
      <c r="TCI8" s="5"/>
      <c r="TCJ8" s="5"/>
      <c r="TCK8" s="5"/>
      <c r="TCL8" s="5"/>
      <c r="TCM8" s="5"/>
      <c r="TCN8" s="5"/>
      <c r="TCO8" s="5"/>
      <c r="TCP8" s="5"/>
      <c r="TCQ8" s="5"/>
      <c r="TCR8" s="5"/>
      <c r="TCS8" s="5"/>
      <c r="TCT8" s="5"/>
      <c r="TCU8" s="5"/>
      <c r="TCV8" s="5"/>
      <c r="TCW8" s="5"/>
      <c r="TCX8" s="5"/>
      <c r="TCY8" s="5"/>
      <c r="TCZ8" s="5"/>
      <c r="TDA8" s="5"/>
      <c r="TDB8" s="5"/>
      <c r="TDC8" s="5"/>
      <c r="TDD8" s="5"/>
      <c r="TDE8" s="5"/>
      <c r="TDF8" s="5"/>
      <c r="TDG8" s="5"/>
      <c r="TDH8" s="5"/>
      <c r="TDI8" s="5"/>
      <c r="TDJ8" s="5"/>
      <c r="TDK8" s="5"/>
      <c r="TDL8" s="5"/>
      <c r="TDM8" s="5"/>
      <c r="TDN8" s="5"/>
      <c r="TDO8" s="5"/>
      <c r="TDP8" s="5"/>
      <c r="TDQ8" s="5"/>
      <c r="TDR8" s="5"/>
      <c r="TDS8" s="5"/>
      <c r="TDT8" s="5"/>
      <c r="TDU8" s="5"/>
      <c r="TDV8" s="5"/>
      <c r="TDW8" s="5"/>
      <c r="TDX8" s="5"/>
      <c r="TDY8" s="5"/>
      <c r="TDZ8" s="5"/>
      <c r="TEA8" s="5"/>
      <c r="TEB8" s="5"/>
      <c r="TEC8" s="5"/>
      <c r="TED8" s="5"/>
      <c r="TEE8" s="5"/>
      <c r="TEF8" s="5"/>
      <c r="TEG8" s="5"/>
      <c r="TEH8" s="5"/>
      <c r="TEI8" s="5"/>
      <c r="TEJ8" s="5"/>
      <c r="TEK8" s="5"/>
      <c r="TEL8" s="5"/>
      <c r="TEM8" s="5"/>
      <c r="TEN8" s="5"/>
      <c r="TEO8" s="5"/>
      <c r="TEP8" s="5"/>
      <c r="TEQ8" s="5"/>
      <c r="TER8" s="5"/>
      <c r="TES8" s="5"/>
      <c r="TET8" s="5"/>
      <c r="TEU8" s="5"/>
      <c r="TEV8" s="5"/>
      <c r="TEW8" s="5"/>
      <c r="TEX8" s="5"/>
      <c r="TEY8" s="5"/>
      <c r="TEZ8" s="5"/>
      <c r="TFA8" s="5"/>
      <c r="TFB8" s="5"/>
      <c r="TFC8" s="5"/>
      <c r="TFD8" s="5"/>
      <c r="TFE8" s="5"/>
      <c r="TFF8" s="5"/>
      <c r="TFG8" s="5"/>
      <c r="TFH8" s="5"/>
      <c r="TFI8" s="5"/>
      <c r="TFJ8" s="5"/>
      <c r="TFK8" s="5"/>
      <c r="TFL8" s="5"/>
      <c r="TFM8" s="5"/>
      <c r="TFN8" s="5"/>
      <c r="TFO8" s="5"/>
      <c r="TFP8" s="5"/>
      <c r="TFQ8" s="5"/>
      <c r="TFR8" s="5"/>
      <c r="TFS8" s="5"/>
      <c r="TFT8" s="5"/>
      <c r="TFU8" s="5"/>
      <c r="TFV8" s="5"/>
      <c r="TFW8" s="5"/>
      <c r="TFX8" s="5"/>
      <c r="TFY8" s="5"/>
      <c r="TFZ8" s="5"/>
      <c r="TGA8" s="5"/>
      <c r="TGB8" s="5"/>
      <c r="TGC8" s="5"/>
      <c r="TGD8" s="5"/>
      <c r="TGE8" s="5"/>
      <c r="TGF8" s="5"/>
      <c r="TGG8" s="5"/>
      <c r="TGH8" s="5"/>
      <c r="TGI8" s="5"/>
      <c r="TGJ8" s="5"/>
      <c r="TGK8" s="5"/>
      <c r="TGL8" s="5"/>
      <c r="TGM8" s="5"/>
      <c r="TGN8" s="5"/>
      <c r="TGO8" s="5"/>
      <c r="TGP8" s="5"/>
      <c r="TGQ8" s="5"/>
      <c r="TGR8" s="5"/>
      <c r="TGS8" s="5"/>
      <c r="TGT8" s="5"/>
      <c r="TGU8" s="5"/>
      <c r="TGV8" s="5"/>
      <c r="TGW8" s="5"/>
      <c r="TGX8" s="5"/>
      <c r="TGY8" s="5"/>
      <c r="TGZ8" s="5"/>
      <c r="THA8" s="5"/>
      <c r="THB8" s="5"/>
      <c r="THC8" s="5"/>
      <c r="THD8" s="5"/>
      <c r="THE8" s="5"/>
      <c r="THF8" s="5"/>
      <c r="THG8" s="5"/>
      <c r="THH8" s="5"/>
      <c r="THI8" s="5"/>
      <c r="THJ8" s="5"/>
      <c r="THK8" s="5"/>
      <c r="THL8" s="5"/>
      <c r="THM8" s="5"/>
      <c r="THN8" s="5"/>
      <c r="THO8" s="5"/>
      <c r="THP8" s="5"/>
      <c r="THQ8" s="5"/>
      <c r="THR8" s="5"/>
      <c r="THS8" s="5"/>
      <c r="THT8" s="5"/>
      <c r="THU8" s="5"/>
      <c r="THV8" s="5"/>
      <c r="THW8" s="5"/>
      <c r="THX8" s="5"/>
      <c r="THY8" s="5"/>
      <c r="THZ8" s="5"/>
      <c r="TIA8" s="5"/>
      <c r="TIB8" s="5"/>
      <c r="TIC8" s="5"/>
      <c r="TID8" s="5"/>
      <c r="TIE8" s="5"/>
      <c r="TIF8" s="5"/>
      <c r="TIG8" s="5"/>
      <c r="TIH8" s="5"/>
      <c r="TII8" s="5"/>
      <c r="TIJ8" s="5"/>
      <c r="TIK8" s="5"/>
      <c r="TIL8" s="5"/>
      <c r="TIM8" s="5"/>
      <c r="TIN8" s="5"/>
      <c r="TIO8" s="5"/>
      <c r="TIP8" s="5"/>
      <c r="TIQ8" s="5"/>
      <c r="TIR8" s="5"/>
      <c r="TIS8" s="5"/>
      <c r="TIT8" s="5"/>
      <c r="TIU8" s="5"/>
      <c r="TIV8" s="5"/>
      <c r="TIW8" s="5"/>
      <c r="TIX8" s="5"/>
      <c r="TIY8" s="5"/>
      <c r="TIZ8" s="5"/>
      <c r="TJA8" s="5"/>
      <c r="TJB8" s="5"/>
      <c r="TJC8" s="5"/>
      <c r="TJD8" s="5"/>
      <c r="TJE8" s="5"/>
      <c r="TJF8" s="5"/>
      <c r="TJG8" s="5"/>
      <c r="TJH8" s="5"/>
      <c r="TJI8" s="5"/>
      <c r="TJJ8" s="5"/>
      <c r="TJK8" s="5"/>
      <c r="TJL8" s="5"/>
      <c r="TJM8" s="5"/>
      <c r="TJN8" s="5"/>
      <c r="TJO8" s="5"/>
      <c r="TJP8" s="5"/>
      <c r="TJQ8" s="5"/>
      <c r="TJR8" s="5"/>
      <c r="TJS8" s="5"/>
      <c r="TJT8" s="5"/>
      <c r="TJU8" s="5"/>
      <c r="TJV8" s="5"/>
      <c r="TJW8" s="5"/>
      <c r="TJX8" s="5"/>
      <c r="TJY8" s="5"/>
      <c r="TJZ8" s="5"/>
      <c r="TKA8" s="5"/>
      <c r="TKB8" s="5"/>
      <c r="TKC8" s="5"/>
      <c r="TKD8" s="5"/>
      <c r="TKE8" s="5"/>
      <c r="TKF8" s="5"/>
      <c r="TKG8" s="5"/>
      <c r="TKH8" s="5"/>
      <c r="TKI8" s="5"/>
      <c r="TKJ8" s="5"/>
      <c r="TKK8" s="5"/>
      <c r="TKL8" s="5"/>
      <c r="TKM8" s="5"/>
      <c r="TKN8" s="5"/>
      <c r="TKO8" s="5"/>
      <c r="TKP8" s="5"/>
      <c r="TKQ8" s="5"/>
      <c r="TKR8" s="5"/>
      <c r="TKS8" s="5"/>
      <c r="TKT8" s="5"/>
      <c r="TKU8" s="5"/>
      <c r="TKV8" s="5"/>
      <c r="TKW8" s="5"/>
      <c r="TKX8" s="5"/>
      <c r="TKY8" s="5"/>
      <c r="TKZ8" s="5"/>
      <c r="TLA8" s="5"/>
      <c r="TLB8" s="5"/>
      <c r="TLC8" s="5"/>
      <c r="TLD8" s="5"/>
      <c r="TLE8" s="5"/>
      <c r="TLF8" s="5"/>
      <c r="TLG8" s="5"/>
      <c r="TLH8" s="5"/>
      <c r="TLI8" s="5"/>
      <c r="TLJ8" s="5"/>
      <c r="TLK8" s="5"/>
      <c r="TLL8" s="5"/>
      <c r="TLM8" s="5"/>
      <c r="TLN8" s="5"/>
      <c r="TLO8" s="5"/>
      <c r="TLP8" s="5"/>
      <c r="TLQ8" s="5"/>
      <c r="TLR8" s="5"/>
      <c r="TLS8" s="5"/>
      <c r="TLT8" s="5"/>
      <c r="TLU8" s="5"/>
      <c r="TLV8" s="5"/>
      <c r="TLW8" s="5"/>
      <c r="TLX8" s="5"/>
      <c r="TLY8" s="5"/>
      <c r="TLZ8" s="5"/>
      <c r="TMA8" s="5"/>
      <c r="TMB8" s="5"/>
      <c r="TMC8" s="5"/>
      <c r="TMD8" s="5"/>
      <c r="TME8" s="5"/>
      <c r="TMF8" s="5"/>
      <c r="TMG8" s="5"/>
      <c r="TMH8" s="5"/>
      <c r="TMI8" s="5"/>
      <c r="TMJ8" s="5"/>
      <c r="TMK8" s="5"/>
      <c r="TML8" s="5"/>
      <c r="TMM8" s="5"/>
      <c r="TMN8" s="5"/>
      <c r="TMO8" s="5"/>
      <c r="TMP8" s="5"/>
      <c r="TMQ8" s="5"/>
      <c r="TMR8" s="5"/>
      <c r="TMS8" s="5"/>
      <c r="TMT8" s="5"/>
      <c r="TMU8" s="5"/>
      <c r="TMV8" s="5"/>
      <c r="TMW8" s="5"/>
      <c r="TMX8" s="5"/>
      <c r="TMY8" s="5"/>
      <c r="TMZ8" s="5"/>
      <c r="TNA8" s="5"/>
      <c r="TNB8" s="5"/>
      <c r="TNC8" s="5"/>
      <c r="TND8" s="5"/>
      <c r="TNE8" s="5"/>
      <c r="TNF8" s="5"/>
      <c r="TNG8" s="5"/>
      <c r="TNH8" s="5"/>
      <c r="TNI8" s="5"/>
      <c r="TNJ8" s="5"/>
      <c r="TNK8" s="5"/>
      <c r="TNL8" s="5"/>
      <c r="TNM8" s="5"/>
      <c r="TNN8" s="5"/>
      <c r="TNO8" s="5"/>
      <c r="TNP8" s="5"/>
      <c r="TNQ8" s="5"/>
      <c r="TNR8" s="5"/>
      <c r="TNS8" s="5"/>
      <c r="TNT8" s="5"/>
      <c r="TNU8" s="5"/>
      <c r="TNV8" s="5"/>
      <c r="TNW8" s="5"/>
      <c r="TNX8" s="5"/>
      <c r="TNY8" s="5"/>
      <c r="TNZ8" s="5"/>
      <c r="TOA8" s="5"/>
      <c r="TOB8" s="5"/>
      <c r="TOC8" s="5"/>
      <c r="TOD8" s="5"/>
      <c r="TOE8" s="5"/>
      <c r="TOF8" s="5"/>
      <c r="TOG8" s="5"/>
      <c r="TOH8" s="5"/>
      <c r="TOI8" s="5"/>
      <c r="TOJ8" s="5"/>
      <c r="TOK8" s="5"/>
      <c r="TOL8" s="5"/>
      <c r="TOM8" s="5"/>
      <c r="TON8" s="5"/>
      <c r="TOO8" s="5"/>
      <c r="TOP8" s="5"/>
      <c r="TOQ8" s="5"/>
      <c r="TOR8" s="5"/>
      <c r="TOS8" s="5"/>
      <c r="TOT8" s="5"/>
      <c r="TOU8" s="5"/>
      <c r="TOV8" s="5"/>
      <c r="TOW8" s="5"/>
      <c r="TOX8" s="5"/>
      <c r="TOY8" s="5"/>
      <c r="TOZ8" s="5"/>
      <c r="TPA8" s="5"/>
      <c r="TPB8" s="5"/>
      <c r="TPC8" s="5"/>
      <c r="TPD8" s="5"/>
      <c r="TPE8" s="5"/>
      <c r="TPF8" s="5"/>
      <c r="TPG8" s="5"/>
      <c r="TPH8" s="5"/>
      <c r="TPI8" s="5"/>
      <c r="TPJ8" s="5"/>
      <c r="TPK8" s="5"/>
      <c r="TPL8" s="5"/>
      <c r="TPM8" s="5"/>
      <c r="TPN8" s="5"/>
      <c r="TPO8" s="5"/>
      <c r="TPP8" s="5"/>
      <c r="TPQ8" s="5"/>
      <c r="TPR8" s="5"/>
      <c r="TPS8" s="5"/>
      <c r="TPT8" s="5"/>
      <c r="TPU8" s="5"/>
      <c r="TPV8" s="5"/>
      <c r="TPW8" s="5"/>
      <c r="TPX8" s="5"/>
      <c r="TPY8" s="5"/>
      <c r="TPZ8" s="5"/>
      <c r="TQA8" s="5"/>
      <c r="TQB8" s="5"/>
      <c r="TQC8" s="5"/>
      <c r="TQD8" s="5"/>
      <c r="TQE8" s="5"/>
      <c r="TQF8" s="5"/>
      <c r="TQG8" s="5"/>
      <c r="TQH8" s="5"/>
      <c r="TQI8" s="5"/>
      <c r="TQJ8" s="5"/>
      <c r="TQK8" s="5"/>
      <c r="TQL8" s="5"/>
      <c r="TQM8" s="5"/>
      <c r="TQN8" s="5"/>
      <c r="TQO8" s="5"/>
      <c r="TQP8" s="5"/>
      <c r="TQQ8" s="5"/>
      <c r="TQR8" s="5"/>
      <c r="TQS8" s="5"/>
      <c r="TQT8" s="5"/>
      <c r="TQU8" s="5"/>
      <c r="TQV8" s="5"/>
      <c r="TQW8" s="5"/>
      <c r="TQX8" s="5"/>
      <c r="TQY8" s="5"/>
      <c r="TQZ8" s="5"/>
      <c r="TRA8" s="5"/>
      <c r="TRB8" s="5"/>
      <c r="TRC8" s="5"/>
      <c r="TRD8" s="5"/>
      <c r="TRE8" s="5"/>
      <c r="TRF8" s="5"/>
      <c r="TRG8" s="5"/>
      <c r="TRH8" s="5"/>
      <c r="TRI8" s="5"/>
      <c r="TRJ8" s="5"/>
      <c r="TRK8" s="5"/>
      <c r="TRL8" s="5"/>
      <c r="TRM8" s="5"/>
      <c r="TRN8" s="5"/>
      <c r="TRO8" s="5"/>
      <c r="TRP8" s="5"/>
      <c r="TRQ8" s="5"/>
      <c r="TRR8" s="5"/>
      <c r="TRS8" s="5"/>
      <c r="TRT8" s="5"/>
      <c r="TRU8" s="5"/>
      <c r="TRV8" s="5"/>
      <c r="TRW8" s="5"/>
      <c r="TRX8" s="5"/>
      <c r="TRY8" s="5"/>
      <c r="TRZ8" s="5"/>
      <c r="TSA8" s="5"/>
      <c r="TSB8" s="5"/>
      <c r="TSC8" s="5"/>
      <c r="TSD8" s="5"/>
      <c r="TSE8" s="5"/>
      <c r="TSF8" s="5"/>
      <c r="TSG8" s="5"/>
      <c r="TSH8" s="5"/>
      <c r="TSI8" s="5"/>
      <c r="TSJ8" s="5"/>
      <c r="TSK8" s="5"/>
      <c r="TSL8" s="5"/>
      <c r="TSM8" s="5"/>
      <c r="TSN8" s="5"/>
      <c r="TSO8" s="5"/>
      <c r="TSP8" s="5"/>
      <c r="TSQ8" s="5"/>
      <c r="TSR8" s="5"/>
      <c r="TSS8" s="5"/>
      <c r="TST8" s="5"/>
      <c r="TSU8" s="5"/>
      <c r="TSV8" s="5"/>
      <c r="TSW8" s="5"/>
      <c r="TSX8" s="5"/>
      <c r="TSY8" s="5"/>
      <c r="TSZ8" s="5"/>
      <c r="TTA8" s="5"/>
      <c r="TTB8" s="5"/>
      <c r="TTC8" s="5"/>
      <c r="TTD8" s="5"/>
      <c r="TTE8" s="5"/>
      <c r="TTF8" s="5"/>
      <c r="TTG8" s="5"/>
      <c r="TTH8" s="5"/>
      <c r="TTI8" s="5"/>
      <c r="TTJ8" s="5"/>
      <c r="TTK8" s="5"/>
      <c r="TTL8" s="5"/>
      <c r="TTM8" s="5"/>
      <c r="TTN8" s="5"/>
      <c r="TTO8" s="5"/>
      <c r="TTP8" s="5"/>
      <c r="TTQ8" s="5"/>
      <c r="TTR8" s="5"/>
      <c r="TTS8" s="5"/>
      <c r="TTT8" s="5"/>
      <c r="TTU8" s="5"/>
      <c r="TTV8" s="5"/>
      <c r="TTW8" s="5"/>
      <c r="TTX8" s="5"/>
      <c r="TTY8" s="5"/>
      <c r="TTZ8" s="5"/>
      <c r="TUA8" s="5"/>
      <c r="TUB8" s="5"/>
      <c r="TUC8" s="5"/>
      <c r="TUD8" s="5"/>
      <c r="TUE8" s="5"/>
      <c r="TUF8" s="5"/>
      <c r="TUG8" s="5"/>
      <c r="TUH8" s="5"/>
      <c r="TUI8" s="5"/>
      <c r="TUJ8" s="5"/>
      <c r="TUK8" s="5"/>
      <c r="TUL8" s="5"/>
      <c r="TUM8" s="5"/>
      <c r="TUN8" s="5"/>
      <c r="TUO8" s="5"/>
      <c r="TUP8" s="5"/>
      <c r="TUQ8" s="5"/>
      <c r="TUR8" s="5"/>
      <c r="TUS8" s="5"/>
      <c r="TUT8" s="5"/>
      <c r="TUU8" s="5"/>
      <c r="TUV8" s="5"/>
      <c r="TUW8" s="5"/>
      <c r="TUX8" s="5"/>
      <c r="TUY8" s="5"/>
      <c r="TUZ8" s="5"/>
      <c r="TVA8" s="5"/>
      <c r="TVB8" s="5"/>
      <c r="TVC8" s="5"/>
      <c r="TVD8" s="5"/>
      <c r="TVE8" s="5"/>
      <c r="TVF8" s="5"/>
      <c r="TVG8" s="5"/>
      <c r="TVH8" s="5"/>
      <c r="TVI8" s="5"/>
      <c r="TVJ8" s="5"/>
      <c r="TVK8" s="5"/>
      <c r="TVL8" s="5"/>
      <c r="TVM8" s="5"/>
      <c r="TVN8" s="5"/>
      <c r="TVO8" s="5"/>
      <c r="TVP8" s="5"/>
      <c r="TVQ8" s="5"/>
      <c r="TVR8" s="5"/>
      <c r="TVS8" s="5"/>
      <c r="TVT8" s="5"/>
      <c r="TVU8" s="5"/>
      <c r="TVV8" s="5"/>
      <c r="TVW8" s="5"/>
      <c r="TVX8" s="5"/>
      <c r="TVY8" s="5"/>
      <c r="TVZ8" s="5"/>
      <c r="TWA8" s="5"/>
      <c r="TWB8" s="5"/>
      <c r="TWC8" s="5"/>
      <c r="TWD8" s="5"/>
      <c r="TWE8" s="5"/>
      <c r="TWF8" s="5"/>
      <c r="TWG8" s="5"/>
      <c r="TWH8" s="5"/>
      <c r="TWI8" s="5"/>
      <c r="TWJ8" s="5"/>
      <c r="TWK8" s="5"/>
      <c r="TWL8" s="5"/>
      <c r="TWM8" s="5"/>
      <c r="TWN8" s="5"/>
      <c r="TWO8" s="5"/>
      <c r="TWP8" s="5"/>
      <c r="TWQ8" s="5"/>
      <c r="TWR8" s="5"/>
      <c r="TWS8" s="5"/>
      <c r="TWT8" s="5"/>
      <c r="TWU8" s="5"/>
      <c r="TWV8" s="5"/>
      <c r="TWW8" s="5"/>
      <c r="TWX8" s="5"/>
      <c r="TWY8" s="5"/>
      <c r="TWZ8" s="5"/>
      <c r="TXA8" s="5"/>
      <c r="TXB8" s="5"/>
      <c r="TXC8" s="5"/>
      <c r="TXD8" s="5"/>
      <c r="TXE8" s="5"/>
      <c r="TXF8" s="5"/>
      <c r="TXG8" s="5"/>
      <c r="TXH8" s="5"/>
      <c r="TXI8" s="5"/>
      <c r="TXJ8" s="5"/>
      <c r="TXK8" s="5"/>
      <c r="TXL8" s="5"/>
      <c r="TXM8" s="5"/>
      <c r="TXN8" s="5"/>
      <c r="TXO8" s="5"/>
      <c r="TXP8" s="5"/>
      <c r="TXQ8" s="5"/>
      <c r="TXR8" s="5"/>
      <c r="TXS8" s="5"/>
      <c r="TXT8" s="5"/>
      <c r="TXU8" s="5"/>
      <c r="TXV8" s="5"/>
      <c r="TXW8" s="5"/>
      <c r="TXX8" s="5"/>
      <c r="TXY8" s="5"/>
      <c r="TXZ8" s="5"/>
      <c r="TYA8" s="5"/>
      <c r="TYB8" s="5"/>
      <c r="TYC8" s="5"/>
      <c r="TYD8" s="5"/>
      <c r="TYE8" s="5"/>
      <c r="TYF8" s="5"/>
      <c r="TYG8" s="5"/>
      <c r="TYH8" s="5"/>
      <c r="TYI8" s="5"/>
      <c r="TYJ8" s="5"/>
      <c r="TYK8" s="5"/>
      <c r="TYL8" s="5"/>
      <c r="TYM8" s="5"/>
      <c r="TYN8" s="5"/>
      <c r="TYO8" s="5"/>
      <c r="TYP8" s="5"/>
      <c r="TYQ8" s="5"/>
      <c r="TYR8" s="5"/>
      <c r="TYS8" s="5"/>
      <c r="TYT8" s="5"/>
      <c r="TYU8" s="5"/>
      <c r="TYV8" s="5"/>
      <c r="TYW8" s="5"/>
      <c r="TYX8" s="5"/>
      <c r="TYY8" s="5"/>
      <c r="TYZ8" s="5"/>
      <c r="TZA8" s="5"/>
      <c r="TZB8" s="5"/>
      <c r="TZC8" s="5"/>
      <c r="TZD8" s="5"/>
      <c r="TZE8" s="5"/>
      <c r="TZF8" s="5"/>
      <c r="TZG8" s="5"/>
      <c r="TZH8" s="5"/>
      <c r="TZI8" s="5"/>
      <c r="TZJ8" s="5"/>
      <c r="TZK8" s="5"/>
      <c r="TZL8" s="5"/>
      <c r="TZM8" s="5"/>
      <c r="TZN8" s="5"/>
      <c r="TZO8" s="5"/>
      <c r="TZP8" s="5"/>
      <c r="TZQ8" s="5"/>
      <c r="TZR8" s="5"/>
      <c r="TZS8" s="5"/>
      <c r="TZT8" s="5"/>
      <c r="TZU8" s="5"/>
      <c r="TZV8" s="5"/>
      <c r="TZW8" s="5"/>
      <c r="TZX8" s="5"/>
      <c r="TZY8" s="5"/>
      <c r="TZZ8" s="5"/>
      <c r="UAA8" s="5"/>
      <c r="UAB8" s="5"/>
      <c r="UAC8" s="5"/>
      <c r="UAD8" s="5"/>
      <c r="UAE8" s="5"/>
      <c r="UAF8" s="5"/>
      <c r="UAG8" s="5"/>
      <c r="UAH8" s="5"/>
      <c r="UAI8" s="5"/>
      <c r="UAJ8" s="5"/>
      <c r="UAK8" s="5"/>
      <c r="UAL8" s="5"/>
      <c r="UAM8" s="5"/>
      <c r="UAN8" s="5"/>
      <c r="UAO8" s="5"/>
      <c r="UAP8" s="5"/>
      <c r="UAQ8" s="5"/>
      <c r="UAR8" s="5"/>
      <c r="UAS8" s="5"/>
      <c r="UAT8" s="5"/>
      <c r="UAU8" s="5"/>
      <c r="UAV8" s="5"/>
      <c r="UAW8" s="5"/>
      <c r="UAX8" s="5"/>
      <c r="UAY8" s="5"/>
      <c r="UAZ8" s="5"/>
      <c r="UBA8" s="5"/>
      <c r="UBB8" s="5"/>
      <c r="UBC8" s="5"/>
      <c r="UBD8" s="5"/>
      <c r="UBE8" s="5"/>
      <c r="UBF8" s="5"/>
      <c r="UBG8" s="5"/>
      <c r="UBH8" s="5"/>
      <c r="UBI8" s="5"/>
      <c r="UBJ8" s="5"/>
      <c r="UBK8" s="5"/>
      <c r="UBL8" s="5"/>
      <c r="UBM8" s="5"/>
      <c r="UBN8" s="5"/>
      <c r="UBO8" s="5"/>
      <c r="UBP8" s="5"/>
      <c r="UBQ8" s="5"/>
      <c r="UBR8" s="5"/>
      <c r="UBS8" s="5"/>
      <c r="UBT8" s="5"/>
      <c r="UBU8" s="5"/>
      <c r="UBV8" s="5"/>
      <c r="UBW8" s="5"/>
      <c r="UBX8" s="5"/>
      <c r="UBY8" s="5"/>
      <c r="UBZ8" s="5"/>
      <c r="UCA8" s="5"/>
      <c r="UCB8" s="5"/>
      <c r="UCC8" s="5"/>
      <c r="UCD8" s="5"/>
      <c r="UCE8" s="5"/>
      <c r="UCF8" s="5"/>
      <c r="UCG8" s="5"/>
      <c r="UCH8" s="5"/>
      <c r="UCI8" s="5"/>
      <c r="UCJ8" s="5"/>
      <c r="UCK8" s="5"/>
      <c r="UCL8" s="5"/>
      <c r="UCM8" s="5"/>
      <c r="UCN8" s="5"/>
      <c r="UCO8" s="5"/>
      <c r="UCP8" s="5"/>
      <c r="UCQ8" s="5"/>
      <c r="UCR8" s="5"/>
      <c r="UCS8" s="5"/>
      <c r="UCT8" s="5"/>
      <c r="UCU8" s="5"/>
      <c r="UCV8" s="5"/>
      <c r="UCW8" s="5"/>
      <c r="UCX8" s="5"/>
      <c r="UCY8" s="5"/>
      <c r="UCZ8" s="5"/>
      <c r="UDA8" s="5"/>
      <c r="UDB8" s="5"/>
      <c r="UDC8" s="5"/>
      <c r="UDD8" s="5"/>
      <c r="UDE8" s="5"/>
      <c r="UDF8" s="5"/>
      <c r="UDG8" s="5"/>
      <c r="UDH8" s="5"/>
      <c r="UDI8" s="5"/>
      <c r="UDJ8" s="5"/>
      <c r="UDK8" s="5"/>
      <c r="UDL8" s="5"/>
      <c r="UDM8" s="5"/>
      <c r="UDN8" s="5"/>
      <c r="UDO8" s="5"/>
      <c r="UDP8" s="5"/>
      <c r="UDQ8" s="5"/>
      <c r="UDR8" s="5"/>
      <c r="UDS8" s="5"/>
      <c r="UDT8" s="5"/>
      <c r="UDU8" s="5"/>
      <c r="UDV8" s="5"/>
      <c r="UDW8" s="5"/>
      <c r="UDX8" s="5"/>
      <c r="UDY8" s="5"/>
      <c r="UDZ8" s="5"/>
      <c r="UEA8" s="5"/>
      <c r="UEB8" s="5"/>
      <c r="UEC8" s="5"/>
      <c r="UED8" s="5"/>
      <c r="UEE8" s="5"/>
      <c r="UEF8" s="5"/>
      <c r="UEG8" s="5"/>
      <c r="UEH8" s="5"/>
      <c r="UEI8" s="5"/>
      <c r="UEJ8" s="5"/>
      <c r="UEK8" s="5"/>
      <c r="UEL8" s="5"/>
      <c r="UEM8" s="5"/>
      <c r="UEN8" s="5"/>
      <c r="UEO8" s="5"/>
      <c r="UEP8" s="5"/>
      <c r="UEQ8" s="5"/>
      <c r="UER8" s="5"/>
      <c r="UES8" s="5"/>
      <c r="UET8" s="5"/>
      <c r="UEU8" s="5"/>
      <c r="UEV8" s="5"/>
      <c r="UEW8" s="5"/>
      <c r="UEX8" s="5"/>
      <c r="UEY8" s="5"/>
      <c r="UEZ8" s="5"/>
      <c r="UFA8" s="5"/>
      <c r="UFB8" s="5"/>
      <c r="UFC8" s="5"/>
      <c r="UFD8" s="5"/>
      <c r="UFE8" s="5"/>
      <c r="UFF8" s="5"/>
      <c r="UFG8" s="5"/>
      <c r="UFH8" s="5"/>
      <c r="UFI8" s="5"/>
      <c r="UFJ8" s="5"/>
      <c r="UFK8" s="5"/>
      <c r="UFL8" s="5"/>
      <c r="UFM8" s="5"/>
      <c r="UFN8" s="5"/>
      <c r="UFO8" s="5"/>
      <c r="UFP8" s="5"/>
      <c r="UFQ8" s="5"/>
      <c r="UFR8" s="5"/>
      <c r="UFS8" s="5"/>
      <c r="UFT8" s="5"/>
      <c r="UFU8" s="5"/>
      <c r="UFV8" s="5"/>
      <c r="UFW8" s="5"/>
      <c r="UFX8" s="5"/>
      <c r="UFY8" s="5"/>
      <c r="UFZ8" s="5"/>
      <c r="UGA8" s="5"/>
      <c r="UGB8" s="5"/>
      <c r="UGC8" s="5"/>
      <c r="UGD8" s="5"/>
      <c r="UGE8" s="5"/>
      <c r="UGF8" s="5"/>
      <c r="UGG8" s="5"/>
      <c r="UGH8" s="5"/>
      <c r="UGI8" s="5"/>
      <c r="UGJ8" s="5"/>
      <c r="UGK8" s="5"/>
      <c r="UGL8" s="5"/>
      <c r="UGM8" s="5"/>
      <c r="UGN8" s="5"/>
      <c r="UGO8" s="5"/>
      <c r="UGP8" s="5"/>
      <c r="UGQ8" s="5"/>
      <c r="UGR8" s="5"/>
      <c r="UGS8" s="5"/>
      <c r="UGT8" s="5"/>
      <c r="UGU8" s="5"/>
      <c r="UGV8" s="5"/>
      <c r="UGW8" s="5"/>
      <c r="UGX8" s="5"/>
      <c r="UGY8" s="5"/>
      <c r="UGZ8" s="5"/>
      <c r="UHA8" s="5"/>
      <c r="UHB8" s="5"/>
      <c r="UHC8" s="5"/>
      <c r="UHD8" s="5"/>
      <c r="UHE8" s="5"/>
      <c r="UHF8" s="5"/>
      <c r="UHG8" s="5"/>
      <c r="UHH8" s="5"/>
      <c r="UHI8" s="5"/>
      <c r="UHJ8" s="5"/>
      <c r="UHK8" s="5"/>
      <c r="UHL8" s="5"/>
      <c r="UHM8" s="5"/>
      <c r="UHN8" s="5"/>
      <c r="UHO8" s="5"/>
      <c r="UHP8" s="5"/>
      <c r="UHQ8" s="5"/>
      <c r="UHR8" s="5"/>
      <c r="UHS8" s="5"/>
      <c r="UHT8" s="5"/>
      <c r="UHU8" s="5"/>
      <c r="UHV8" s="5"/>
      <c r="UHW8" s="5"/>
      <c r="UHX8" s="5"/>
      <c r="UHY8" s="5"/>
      <c r="UHZ8" s="5"/>
      <c r="UIA8" s="5"/>
      <c r="UIB8" s="5"/>
      <c r="UIC8" s="5"/>
      <c r="UID8" s="5"/>
      <c r="UIE8" s="5"/>
      <c r="UIF8" s="5"/>
      <c r="UIG8" s="5"/>
      <c r="UIH8" s="5"/>
      <c r="UII8" s="5"/>
      <c r="UIJ8" s="5"/>
      <c r="UIK8" s="5"/>
      <c r="UIL8" s="5"/>
      <c r="UIM8" s="5"/>
      <c r="UIN8" s="5"/>
      <c r="UIO8" s="5"/>
      <c r="UIP8" s="5"/>
      <c r="UIQ8" s="5"/>
      <c r="UIR8" s="5"/>
      <c r="UIS8" s="5"/>
      <c r="UIT8" s="5"/>
      <c r="UIU8" s="5"/>
      <c r="UIV8" s="5"/>
      <c r="UIW8" s="5"/>
      <c r="UIX8" s="5"/>
      <c r="UIY8" s="5"/>
      <c r="UIZ8" s="5"/>
      <c r="UJA8" s="5"/>
      <c r="UJB8" s="5"/>
      <c r="UJC8" s="5"/>
      <c r="UJD8" s="5"/>
      <c r="UJE8" s="5"/>
      <c r="UJF8" s="5"/>
      <c r="UJG8" s="5"/>
      <c r="UJH8" s="5"/>
      <c r="UJI8" s="5"/>
      <c r="UJJ8" s="5"/>
      <c r="UJK8" s="5"/>
      <c r="UJL8" s="5"/>
      <c r="UJM8" s="5"/>
      <c r="UJN8" s="5"/>
      <c r="UJO8" s="5"/>
      <c r="UJP8" s="5"/>
      <c r="UJQ8" s="5"/>
      <c r="UJR8" s="5"/>
      <c r="UJS8" s="5"/>
      <c r="UJT8" s="5"/>
      <c r="UJU8" s="5"/>
      <c r="UJV8" s="5"/>
      <c r="UJW8" s="5"/>
      <c r="UJX8" s="5"/>
      <c r="UJY8" s="5"/>
      <c r="UJZ8" s="5"/>
      <c r="UKA8" s="5"/>
      <c r="UKB8" s="5"/>
      <c r="UKC8" s="5"/>
      <c r="UKD8" s="5"/>
      <c r="UKE8" s="5"/>
      <c r="UKF8" s="5"/>
      <c r="UKG8" s="5"/>
      <c r="UKH8" s="5"/>
      <c r="UKI8" s="5"/>
      <c r="UKJ8" s="5"/>
      <c r="UKK8" s="5"/>
      <c r="UKL8" s="5"/>
      <c r="UKM8" s="5"/>
      <c r="UKN8" s="5"/>
      <c r="UKO8" s="5"/>
      <c r="UKP8" s="5"/>
      <c r="UKQ8" s="5"/>
      <c r="UKR8" s="5"/>
      <c r="UKS8" s="5"/>
      <c r="UKT8" s="5"/>
      <c r="UKU8" s="5"/>
      <c r="UKV8" s="5"/>
      <c r="UKW8" s="5"/>
      <c r="UKX8" s="5"/>
      <c r="UKY8" s="5"/>
      <c r="UKZ8" s="5"/>
      <c r="ULA8" s="5"/>
      <c r="ULB8" s="5"/>
      <c r="ULC8" s="5"/>
      <c r="ULD8" s="5"/>
      <c r="ULE8" s="5"/>
      <c r="ULF8" s="5"/>
      <c r="ULG8" s="5"/>
      <c r="ULH8" s="5"/>
      <c r="ULI8" s="5"/>
      <c r="ULJ8" s="5"/>
      <c r="ULK8" s="5"/>
      <c r="ULL8" s="5"/>
      <c r="ULM8" s="5"/>
      <c r="ULN8" s="5"/>
      <c r="ULO8" s="5"/>
      <c r="ULP8" s="5"/>
      <c r="ULQ8" s="5"/>
      <c r="ULR8" s="5"/>
      <c r="ULS8" s="5"/>
      <c r="ULT8" s="5"/>
      <c r="ULU8" s="5"/>
      <c r="ULV8" s="5"/>
      <c r="ULW8" s="5"/>
      <c r="ULX8" s="5"/>
      <c r="ULY8" s="5"/>
      <c r="ULZ8" s="5"/>
      <c r="UMA8" s="5"/>
      <c r="UMB8" s="5"/>
      <c r="UMC8" s="5"/>
      <c r="UMD8" s="5"/>
      <c r="UME8" s="5"/>
      <c r="UMF8" s="5"/>
      <c r="UMG8" s="5"/>
      <c r="UMH8" s="5"/>
      <c r="UMI8" s="5"/>
      <c r="UMJ8" s="5"/>
      <c r="UMK8" s="5"/>
      <c r="UML8" s="5"/>
      <c r="UMM8" s="5"/>
      <c r="UMN8" s="5"/>
      <c r="UMO8" s="5"/>
      <c r="UMP8" s="5"/>
      <c r="UMQ8" s="5"/>
      <c r="UMR8" s="5"/>
      <c r="UMS8" s="5"/>
      <c r="UMT8" s="5"/>
      <c r="UMU8" s="5"/>
      <c r="UMV8" s="5"/>
      <c r="UMW8" s="5"/>
      <c r="UMX8" s="5"/>
      <c r="UMY8" s="5"/>
      <c r="UMZ8" s="5"/>
      <c r="UNA8" s="5"/>
      <c r="UNB8" s="5"/>
      <c r="UNC8" s="5"/>
      <c r="UND8" s="5"/>
      <c r="UNE8" s="5"/>
      <c r="UNF8" s="5"/>
      <c r="UNG8" s="5"/>
      <c r="UNH8" s="5"/>
      <c r="UNI8" s="5"/>
      <c r="UNJ8" s="5"/>
      <c r="UNK8" s="5"/>
      <c r="UNL8" s="5"/>
      <c r="UNM8" s="5"/>
      <c r="UNN8" s="5"/>
      <c r="UNO8" s="5"/>
      <c r="UNP8" s="5"/>
      <c r="UNQ8" s="5"/>
      <c r="UNR8" s="5"/>
      <c r="UNS8" s="5"/>
      <c r="UNT8" s="5"/>
      <c r="UNU8" s="5"/>
      <c r="UNV8" s="5"/>
      <c r="UNW8" s="5"/>
      <c r="UNX8" s="5"/>
      <c r="UNY8" s="5"/>
      <c r="UNZ8" s="5"/>
      <c r="UOA8" s="5"/>
      <c r="UOB8" s="5"/>
      <c r="UOC8" s="5"/>
      <c r="UOD8" s="5"/>
      <c r="UOE8" s="5"/>
      <c r="UOF8" s="5"/>
      <c r="UOG8" s="5"/>
      <c r="UOH8" s="5"/>
      <c r="UOI8" s="5"/>
      <c r="UOJ8" s="5"/>
      <c r="UOK8" s="5"/>
      <c r="UOL8" s="5"/>
      <c r="UOM8" s="5"/>
      <c r="UON8" s="5"/>
      <c r="UOO8" s="5"/>
      <c r="UOP8" s="5"/>
      <c r="UOQ8" s="5"/>
      <c r="UOR8" s="5"/>
      <c r="UOS8" s="5"/>
      <c r="UOT8" s="5"/>
      <c r="UOU8" s="5"/>
      <c r="UOV8" s="5"/>
      <c r="UOW8" s="5"/>
      <c r="UOX8" s="5"/>
      <c r="UOY8" s="5"/>
      <c r="UOZ8" s="5"/>
      <c r="UPA8" s="5"/>
      <c r="UPB8" s="5"/>
      <c r="UPC8" s="5"/>
      <c r="UPD8" s="5"/>
      <c r="UPE8" s="5"/>
      <c r="UPF8" s="5"/>
      <c r="UPG8" s="5"/>
      <c r="UPH8" s="5"/>
      <c r="UPI8" s="5"/>
      <c r="UPJ8" s="5"/>
      <c r="UPK8" s="5"/>
      <c r="UPL8" s="5"/>
      <c r="UPM8" s="5"/>
      <c r="UPN8" s="5"/>
      <c r="UPO8" s="5"/>
      <c r="UPP8" s="5"/>
      <c r="UPQ8" s="5"/>
      <c r="UPR8" s="5"/>
      <c r="UPS8" s="5"/>
      <c r="UPT8" s="5"/>
      <c r="UPU8" s="5"/>
      <c r="UPV8" s="5"/>
      <c r="UPW8" s="5"/>
      <c r="UPX8" s="5"/>
      <c r="UPY8" s="5"/>
      <c r="UPZ8" s="5"/>
      <c r="UQA8" s="5"/>
      <c r="UQB8" s="5"/>
      <c r="UQC8" s="5"/>
      <c r="UQD8" s="5"/>
      <c r="UQE8" s="5"/>
      <c r="UQF8" s="5"/>
      <c r="UQG8" s="5"/>
      <c r="UQH8" s="5"/>
      <c r="UQI8" s="5"/>
      <c r="UQJ8" s="5"/>
      <c r="UQK8" s="5"/>
      <c r="UQL8" s="5"/>
      <c r="UQM8" s="5"/>
      <c r="UQN8" s="5"/>
      <c r="UQO8" s="5"/>
      <c r="UQP8" s="5"/>
      <c r="UQQ8" s="5"/>
      <c r="UQR8" s="5"/>
      <c r="UQS8" s="5"/>
      <c r="UQT8" s="5"/>
      <c r="UQU8" s="5"/>
      <c r="UQV8" s="5"/>
      <c r="UQW8" s="5"/>
      <c r="UQX8" s="5"/>
      <c r="UQY8" s="5"/>
      <c r="UQZ8" s="5"/>
      <c r="URA8" s="5"/>
      <c r="URB8" s="5"/>
      <c r="URC8" s="5"/>
      <c r="URD8" s="5"/>
      <c r="URE8" s="5"/>
      <c r="URF8" s="5"/>
      <c r="URG8" s="5"/>
      <c r="URH8" s="5"/>
      <c r="URI8" s="5"/>
      <c r="URJ8" s="5"/>
      <c r="URK8" s="5"/>
      <c r="URL8" s="5"/>
      <c r="URM8" s="5"/>
      <c r="URN8" s="5"/>
      <c r="URO8" s="5"/>
      <c r="URP8" s="5"/>
      <c r="URQ8" s="5"/>
      <c r="URR8" s="5"/>
      <c r="URS8" s="5"/>
      <c r="URT8" s="5"/>
      <c r="URU8" s="5"/>
      <c r="URV8" s="5"/>
      <c r="URW8" s="5"/>
      <c r="URX8" s="5"/>
      <c r="URY8" s="5"/>
      <c r="URZ8" s="5"/>
      <c r="USA8" s="5"/>
      <c r="USB8" s="5"/>
      <c r="USC8" s="5"/>
      <c r="USD8" s="5"/>
      <c r="USE8" s="5"/>
      <c r="USF8" s="5"/>
      <c r="USG8" s="5"/>
      <c r="USH8" s="5"/>
      <c r="USI8" s="5"/>
      <c r="USJ8" s="5"/>
      <c r="USK8" s="5"/>
      <c r="USL8" s="5"/>
      <c r="USM8" s="5"/>
      <c r="USN8" s="5"/>
      <c r="USO8" s="5"/>
      <c r="USP8" s="5"/>
      <c r="USQ8" s="5"/>
      <c r="USR8" s="5"/>
      <c r="USS8" s="5"/>
      <c r="UST8" s="5"/>
      <c r="USU8" s="5"/>
      <c r="USV8" s="5"/>
      <c r="USW8" s="5"/>
      <c r="USX8" s="5"/>
      <c r="USY8" s="5"/>
      <c r="USZ8" s="5"/>
      <c r="UTA8" s="5"/>
      <c r="UTB8" s="5"/>
      <c r="UTC8" s="5"/>
      <c r="UTD8" s="5"/>
      <c r="UTE8" s="5"/>
      <c r="UTF8" s="5"/>
      <c r="UTG8" s="5"/>
      <c r="UTH8" s="5"/>
      <c r="UTI8" s="5"/>
      <c r="UTJ8" s="5"/>
      <c r="UTK8" s="5"/>
      <c r="UTL8" s="5"/>
      <c r="UTM8" s="5"/>
      <c r="UTN8" s="5"/>
      <c r="UTO8" s="5"/>
      <c r="UTP8" s="5"/>
      <c r="UTQ8" s="5"/>
      <c r="UTR8" s="5"/>
      <c r="UTS8" s="5"/>
      <c r="UTT8" s="5"/>
      <c r="UTU8" s="5"/>
      <c r="UTV8" s="5"/>
      <c r="UTW8" s="5"/>
      <c r="UTX8" s="5"/>
      <c r="UTY8" s="5"/>
      <c r="UTZ8" s="5"/>
      <c r="UUA8" s="5"/>
      <c r="UUB8" s="5"/>
      <c r="UUC8" s="5"/>
      <c r="UUD8" s="5"/>
      <c r="UUE8" s="5"/>
      <c r="UUF8" s="5"/>
      <c r="UUG8" s="5"/>
      <c r="UUH8" s="5"/>
      <c r="UUI8" s="5"/>
      <c r="UUJ8" s="5"/>
      <c r="UUK8" s="5"/>
      <c r="UUL8" s="5"/>
      <c r="UUM8" s="5"/>
      <c r="UUN8" s="5"/>
      <c r="UUO8" s="5"/>
      <c r="UUP8" s="5"/>
      <c r="UUQ8" s="5"/>
      <c r="UUR8" s="5"/>
      <c r="UUS8" s="5"/>
      <c r="UUT8" s="5"/>
      <c r="UUU8" s="5"/>
      <c r="UUV8" s="5"/>
      <c r="UUW8" s="5"/>
      <c r="UUX8" s="5"/>
      <c r="UUY8" s="5"/>
      <c r="UUZ8" s="5"/>
      <c r="UVA8" s="5"/>
      <c r="UVB8" s="5"/>
      <c r="UVC8" s="5"/>
      <c r="UVD8" s="5"/>
      <c r="UVE8" s="5"/>
      <c r="UVF8" s="5"/>
      <c r="UVG8" s="5"/>
      <c r="UVH8" s="5"/>
      <c r="UVI8" s="5"/>
      <c r="UVJ8" s="5"/>
      <c r="UVK8" s="5"/>
      <c r="UVL8" s="5"/>
      <c r="UVM8" s="5"/>
      <c r="UVN8" s="5"/>
      <c r="UVO8" s="5"/>
      <c r="UVP8" s="5"/>
      <c r="UVQ8" s="5"/>
      <c r="UVR8" s="5"/>
      <c r="UVS8" s="5"/>
      <c r="UVT8" s="5"/>
      <c r="UVU8" s="5"/>
      <c r="UVV8" s="5"/>
      <c r="UVW8" s="5"/>
      <c r="UVX8" s="5"/>
      <c r="UVY8" s="5"/>
      <c r="UVZ8" s="5"/>
      <c r="UWA8" s="5"/>
      <c r="UWB8" s="5"/>
      <c r="UWC8" s="5"/>
      <c r="UWD8" s="5"/>
      <c r="UWE8" s="5"/>
      <c r="UWF8" s="5"/>
      <c r="UWG8" s="5"/>
      <c r="UWH8" s="5"/>
      <c r="UWI8" s="5"/>
      <c r="UWJ8" s="5"/>
      <c r="UWK8" s="5"/>
      <c r="UWL8" s="5"/>
      <c r="UWM8" s="5"/>
      <c r="UWN8" s="5"/>
      <c r="UWO8" s="5"/>
      <c r="UWP8" s="5"/>
      <c r="UWQ8" s="5"/>
      <c r="UWR8" s="5"/>
      <c r="UWS8" s="5"/>
      <c r="UWT8" s="5"/>
      <c r="UWU8" s="5"/>
      <c r="UWV8" s="5"/>
      <c r="UWW8" s="5"/>
      <c r="UWX8" s="5"/>
      <c r="UWY8" s="5"/>
      <c r="UWZ8" s="5"/>
      <c r="UXA8" s="5"/>
      <c r="UXB8" s="5"/>
      <c r="UXC8" s="5"/>
      <c r="UXD8" s="5"/>
      <c r="UXE8" s="5"/>
      <c r="UXF8" s="5"/>
      <c r="UXG8" s="5"/>
      <c r="UXH8" s="5"/>
      <c r="UXI8" s="5"/>
      <c r="UXJ8" s="5"/>
      <c r="UXK8" s="5"/>
      <c r="UXL8" s="5"/>
      <c r="UXM8" s="5"/>
      <c r="UXN8" s="5"/>
      <c r="UXO8" s="5"/>
      <c r="UXP8" s="5"/>
      <c r="UXQ8" s="5"/>
      <c r="UXR8" s="5"/>
      <c r="UXS8" s="5"/>
      <c r="UXT8" s="5"/>
      <c r="UXU8" s="5"/>
      <c r="UXV8" s="5"/>
      <c r="UXW8" s="5"/>
      <c r="UXX8" s="5"/>
      <c r="UXY8" s="5"/>
      <c r="UXZ8" s="5"/>
      <c r="UYA8" s="5"/>
      <c r="UYB8" s="5"/>
      <c r="UYC8" s="5"/>
      <c r="UYD8" s="5"/>
      <c r="UYE8" s="5"/>
      <c r="UYF8" s="5"/>
      <c r="UYG8" s="5"/>
      <c r="UYH8" s="5"/>
      <c r="UYI8" s="5"/>
      <c r="UYJ8" s="5"/>
      <c r="UYK8" s="5"/>
      <c r="UYL8" s="5"/>
      <c r="UYM8" s="5"/>
      <c r="UYN8" s="5"/>
      <c r="UYO8" s="5"/>
      <c r="UYP8" s="5"/>
      <c r="UYQ8" s="5"/>
      <c r="UYR8" s="5"/>
      <c r="UYS8" s="5"/>
      <c r="UYT8" s="5"/>
      <c r="UYU8" s="5"/>
      <c r="UYV8" s="5"/>
      <c r="UYW8" s="5"/>
      <c r="UYX8" s="5"/>
      <c r="UYY8" s="5"/>
      <c r="UYZ8" s="5"/>
      <c r="UZA8" s="5"/>
      <c r="UZB8" s="5"/>
      <c r="UZC8" s="5"/>
      <c r="UZD8" s="5"/>
      <c r="UZE8" s="5"/>
      <c r="UZF8" s="5"/>
      <c r="UZG8" s="5"/>
      <c r="UZH8" s="5"/>
      <c r="UZI8" s="5"/>
      <c r="UZJ8" s="5"/>
      <c r="UZK8" s="5"/>
      <c r="UZL8" s="5"/>
      <c r="UZM8" s="5"/>
      <c r="UZN8" s="5"/>
      <c r="UZO8" s="5"/>
      <c r="UZP8" s="5"/>
      <c r="UZQ8" s="5"/>
      <c r="UZR8" s="5"/>
      <c r="UZS8" s="5"/>
      <c r="UZT8" s="5"/>
      <c r="UZU8" s="5"/>
      <c r="UZV8" s="5"/>
      <c r="UZW8" s="5"/>
      <c r="UZX8" s="5"/>
      <c r="UZY8" s="5"/>
      <c r="UZZ8" s="5"/>
      <c r="VAA8" s="5"/>
      <c r="VAB8" s="5"/>
      <c r="VAC8" s="5"/>
      <c r="VAD8" s="5"/>
      <c r="VAE8" s="5"/>
      <c r="VAF8" s="5"/>
      <c r="VAG8" s="5"/>
      <c r="VAH8" s="5"/>
      <c r="VAI8" s="5"/>
      <c r="VAJ8" s="5"/>
      <c r="VAK8" s="5"/>
      <c r="VAL8" s="5"/>
      <c r="VAM8" s="5"/>
      <c r="VAN8" s="5"/>
      <c r="VAO8" s="5"/>
      <c r="VAP8" s="5"/>
      <c r="VAQ8" s="5"/>
      <c r="VAR8" s="5"/>
      <c r="VAS8" s="5"/>
      <c r="VAT8" s="5"/>
      <c r="VAU8" s="5"/>
      <c r="VAV8" s="5"/>
      <c r="VAW8" s="5"/>
      <c r="VAX8" s="5"/>
      <c r="VAY8" s="5"/>
      <c r="VAZ8" s="5"/>
      <c r="VBA8" s="5"/>
      <c r="VBB8" s="5"/>
      <c r="VBC8" s="5"/>
      <c r="VBD8" s="5"/>
      <c r="VBE8" s="5"/>
      <c r="VBF8" s="5"/>
      <c r="VBG8" s="5"/>
      <c r="VBH8" s="5"/>
      <c r="VBI8" s="5"/>
      <c r="VBJ8" s="5"/>
      <c r="VBK8" s="5"/>
      <c r="VBL8" s="5"/>
      <c r="VBM8" s="5"/>
      <c r="VBN8" s="5"/>
      <c r="VBO8" s="5"/>
      <c r="VBP8" s="5"/>
      <c r="VBQ8" s="5"/>
      <c r="VBR8" s="5"/>
      <c r="VBS8" s="5"/>
      <c r="VBT8" s="5"/>
      <c r="VBU8" s="5"/>
      <c r="VBV8" s="5"/>
      <c r="VBW8" s="5"/>
      <c r="VBX8" s="5"/>
      <c r="VBY8" s="5"/>
      <c r="VBZ8" s="5"/>
      <c r="VCA8" s="5"/>
      <c r="VCB8" s="5"/>
      <c r="VCC8" s="5"/>
      <c r="VCD8" s="5"/>
      <c r="VCE8" s="5"/>
      <c r="VCF8" s="5"/>
      <c r="VCG8" s="5"/>
      <c r="VCH8" s="5"/>
      <c r="VCI8" s="5"/>
      <c r="VCJ8" s="5"/>
      <c r="VCK8" s="5"/>
      <c r="VCL8" s="5"/>
      <c r="VCM8" s="5"/>
      <c r="VCN8" s="5"/>
      <c r="VCO8" s="5"/>
      <c r="VCP8" s="5"/>
      <c r="VCQ8" s="5"/>
      <c r="VCR8" s="5"/>
      <c r="VCS8" s="5"/>
      <c r="VCT8" s="5"/>
      <c r="VCU8" s="5"/>
      <c r="VCV8" s="5"/>
      <c r="VCW8" s="5"/>
      <c r="VCX8" s="5"/>
      <c r="VCY8" s="5"/>
      <c r="VCZ8" s="5"/>
      <c r="VDA8" s="5"/>
      <c r="VDB8" s="5"/>
      <c r="VDC8" s="5"/>
      <c r="VDD8" s="5"/>
      <c r="VDE8" s="5"/>
      <c r="VDF8" s="5"/>
      <c r="VDG8" s="5"/>
      <c r="VDH8" s="5"/>
      <c r="VDI8" s="5"/>
      <c r="VDJ8" s="5"/>
      <c r="VDK8" s="5"/>
      <c r="VDL8" s="5"/>
      <c r="VDM8" s="5"/>
      <c r="VDN8" s="5"/>
      <c r="VDO8" s="5"/>
      <c r="VDP8" s="5"/>
      <c r="VDQ8" s="5"/>
      <c r="VDR8" s="5"/>
      <c r="VDS8" s="5"/>
      <c r="VDT8" s="5"/>
      <c r="VDU8" s="5"/>
      <c r="VDV8" s="5"/>
      <c r="VDW8" s="5"/>
      <c r="VDX8" s="5"/>
      <c r="VDY8" s="5"/>
      <c r="VDZ8" s="5"/>
      <c r="VEA8" s="5"/>
      <c r="VEB8" s="5"/>
      <c r="VEC8" s="5"/>
      <c r="VED8" s="5"/>
      <c r="VEE8" s="5"/>
      <c r="VEF8" s="5"/>
      <c r="VEG8" s="5"/>
      <c r="VEH8" s="5"/>
      <c r="VEI8" s="5"/>
      <c r="VEJ8" s="5"/>
      <c r="VEK8" s="5"/>
      <c r="VEL8" s="5"/>
      <c r="VEM8" s="5"/>
      <c r="VEN8" s="5"/>
      <c r="VEO8" s="5"/>
      <c r="VEP8" s="5"/>
      <c r="VEQ8" s="5"/>
      <c r="VER8" s="5"/>
      <c r="VES8" s="5"/>
      <c r="VET8" s="5"/>
      <c r="VEU8" s="5"/>
      <c r="VEV8" s="5"/>
      <c r="VEW8" s="5"/>
      <c r="VEX8" s="5"/>
      <c r="VEY8" s="5"/>
      <c r="VEZ8" s="5"/>
      <c r="VFA8" s="5"/>
      <c r="VFB8" s="5"/>
      <c r="VFC8" s="5"/>
      <c r="VFD8" s="5"/>
      <c r="VFE8" s="5"/>
      <c r="VFF8" s="5"/>
      <c r="VFG8" s="5"/>
      <c r="VFH8" s="5"/>
      <c r="VFI8" s="5"/>
      <c r="VFJ8" s="5"/>
      <c r="VFK8" s="5"/>
      <c r="VFL8" s="5"/>
      <c r="VFM8" s="5"/>
      <c r="VFN8" s="5"/>
      <c r="VFO8" s="5"/>
      <c r="VFP8" s="5"/>
      <c r="VFQ8" s="5"/>
      <c r="VFR8" s="5"/>
      <c r="VFS8" s="5"/>
      <c r="VFT8" s="5"/>
      <c r="VFU8" s="5"/>
      <c r="VFV8" s="5"/>
      <c r="VFW8" s="5"/>
      <c r="VFX8" s="5"/>
      <c r="VFY8" s="5"/>
      <c r="VFZ8" s="5"/>
      <c r="VGA8" s="5"/>
      <c r="VGB8" s="5"/>
      <c r="VGC8" s="5"/>
      <c r="VGD8" s="5"/>
      <c r="VGE8" s="5"/>
      <c r="VGF8" s="5"/>
      <c r="VGG8" s="5"/>
      <c r="VGH8" s="5"/>
      <c r="VGI8" s="5"/>
      <c r="VGJ8" s="5"/>
      <c r="VGK8" s="5"/>
      <c r="VGL8" s="5"/>
      <c r="VGM8" s="5"/>
      <c r="VGN8" s="5"/>
      <c r="VGO8" s="5"/>
      <c r="VGP8" s="5"/>
      <c r="VGQ8" s="5"/>
      <c r="VGR8" s="5"/>
      <c r="VGS8" s="5"/>
      <c r="VGT8" s="5"/>
      <c r="VGU8" s="5"/>
      <c r="VGV8" s="5"/>
      <c r="VGW8" s="5"/>
      <c r="VGX8" s="5"/>
      <c r="VGY8" s="5"/>
      <c r="VGZ8" s="5"/>
      <c r="VHA8" s="5"/>
      <c r="VHB8" s="5"/>
      <c r="VHC8" s="5"/>
      <c r="VHD8" s="5"/>
      <c r="VHE8" s="5"/>
      <c r="VHF8" s="5"/>
      <c r="VHG8" s="5"/>
      <c r="VHH8" s="5"/>
      <c r="VHI8" s="5"/>
      <c r="VHJ8" s="5"/>
      <c r="VHK8" s="5"/>
      <c r="VHL8" s="5"/>
      <c r="VHM8" s="5"/>
      <c r="VHN8" s="5"/>
      <c r="VHO8" s="5"/>
      <c r="VHP8" s="5"/>
      <c r="VHQ8" s="5"/>
      <c r="VHR8" s="5"/>
      <c r="VHS8" s="5"/>
      <c r="VHT8" s="5"/>
      <c r="VHU8" s="5"/>
      <c r="VHV8" s="5"/>
      <c r="VHW8" s="5"/>
      <c r="VHX8" s="5"/>
      <c r="VHY8" s="5"/>
      <c r="VHZ8" s="5"/>
      <c r="VIA8" s="5"/>
      <c r="VIB8" s="5"/>
      <c r="VIC8" s="5"/>
      <c r="VID8" s="5"/>
      <c r="VIE8" s="5"/>
      <c r="VIF8" s="5"/>
      <c r="VIG8" s="5"/>
      <c r="VIH8" s="5"/>
      <c r="VII8" s="5"/>
      <c r="VIJ8" s="5"/>
      <c r="VIK8" s="5"/>
      <c r="VIL8" s="5"/>
      <c r="VIM8" s="5"/>
      <c r="VIN8" s="5"/>
      <c r="VIO8" s="5"/>
      <c r="VIP8" s="5"/>
      <c r="VIQ8" s="5"/>
      <c r="VIR8" s="5"/>
      <c r="VIS8" s="5"/>
      <c r="VIT8" s="5"/>
      <c r="VIU8" s="5"/>
      <c r="VIV8" s="5"/>
      <c r="VIW8" s="5"/>
      <c r="VIX8" s="5"/>
      <c r="VIY8" s="5"/>
      <c r="VIZ8" s="5"/>
      <c r="VJA8" s="5"/>
      <c r="VJB8" s="5"/>
      <c r="VJC8" s="5"/>
      <c r="VJD8" s="5"/>
      <c r="VJE8" s="5"/>
      <c r="VJF8" s="5"/>
      <c r="VJG8" s="5"/>
      <c r="VJH8" s="5"/>
      <c r="VJI8" s="5"/>
      <c r="VJJ8" s="5"/>
      <c r="VJK8" s="5"/>
      <c r="VJL8" s="5"/>
      <c r="VJM8" s="5"/>
      <c r="VJN8" s="5"/>
      <c r="VJO8" s="5"/>
      <c r="VJP8" s="5"/>
      <c r="VJQ8" s="5"/>
      <c r="VJR8" s="5"/>
      <c r="VJS8" s="5"/>
      <c r="VJT8" s="5"/>
      <c r="VJU8" s="5"/>
      <c r="VJV8" s="5"/>
      <c r="VJW8" s="5"/>
      <c r="VJX8" s="5"/>
      <c r="VJY8" s="5"/>
      <c r="VJZ8" s="5"/>
      <c r="VKA8" s="5"/>
      <c r="VKB8" s="5"/>
      <c r="VKC8" s="5"/>
      <c r="VKD8" s="5"/>
      <c r="VKE8" s="5"/>
      <c r="VKF8" s="5"/>
      <c r="VKG8" s="5"/>
      <c r="VKH8" s="5"/>
      <c r="VKI8" s="5"/>
      <c r="VKJ8" s="5"/>
      <c r="VKK8" s="5"/>
      <c r="VKL8" s="5"/>
      <c r="VKM8" s="5"/>
      <c r="VKN8" s="5"/>
      <c r="VKO8" s="5"/>
      <c r="VKP8" s="5"/>
      <c r="VKQ8" s="5"/>
      <c r="VKR8" s="5"/>
      <c r="VKS8" s="5"/>
      <c r="VKT8" s="5"/>
      <c r="VKU8" s="5"/>
      <c r="VKV8" s="5"/>
      <c r="VKW8" s="5"/>
      <c r="VKX8" s="5"/>
      <c r="VKY8" s="5"/>
      <c r="VKZ8" s="5"/>
      <c r="VLA8" s="5"/>
      <c r="VLB8" s="5"/>
      <c r="VLC8" s="5"/>
      <c r="VLD8" s="5"/>
      <c r="VLE8" s="5"/>
      <c r="VLF8" s="5"/>
      <c r="VLG8" s="5"/>
      <c r="VLH8" s="5"/>
      <c r="VLI8" s="5"/>
      <c r="VLJ8" s="5"/>
      <c r="VLK8" s="5"/>
      <c r="VLL8" s="5"/>
      <c r="VLM8" s="5"/>
      <c r="VLN8" s="5"/>
      <c r="VLO8" s="5"/>
      <c r="VLP8" s="5"/>
      <c r="VLQ8" s="5"/>
      <c r="VLR8" s="5"/>
      <c r="VLS8" s="5"/>
      <c r="VLT8" s="5"/>
      <c r="VLU8" s="5"/>
      <c r="VLV8" s="5"/>
      <c r="VLW8" s="5"/>
      <c r="VLX8" s="5"/>
      <c r="VLY8" s="5"/>
      <c r="VLZ8" s="5"/>
      <c r="VMA8" s="5"/>
      <c r="VMB8" s="5"/>
      <c r="VMC8" s="5"/>
      <c r="VMD8" s="5"/>
      <c r="VME8" s="5"/>
      <c r="VMF8" s="5"/>
      <c r="VMG8" s="5"/>
      <c r="VMH8" s="5"/>
      <c r="VMI8" s="5"/>
      <c r="VMJ8" s="5"/>
      <c r="VMK8" s="5"/>
      <c r="VML8" s="5"/>
      <c r="VMM8" s="5"/>
      <c r="VMN8" s="5"/>
      <c r="VMO8" s="5"/>
      <c r="VMP8" s="5"/>
      <c r="VMQ8" s="5"/>
      <c r="VMR8" s="5"/>
      <c r="VMS8" s="5"/>
      <c r="VMT8" s="5"/>
      <c r="VMU8" s="5"/>
      <c r="VMV8" s="5"/>
      <c r="VMW8" s="5"/>
      <c r="VMX8" s="5"/>
      <c r="VMY8" s="5"/>
      <c r="VMZ8" s="5"/>
      <c r="VNA8" s="5"/>
      <c r="VNB8" s="5"/>
      <c r="VNC8" s="5"/>
      <c r="VND8" s="5"/>
      <c r="VNE8" s="5"/>
      <c r="VNF8" s="5"/>
      <c r="VNG8" s="5"/>
      <c r="VNH8" s="5"/>
      <c r="VNI8" s="5"/>
      <c r="VNJ8" s="5"/>
      <c r="VNK8" s="5"/>
      <c r="VNL8" s="5"/>
      <c r="VNM8" s="5"/>
      <c r="VNN8" s="5"/>
      <c r="VNO8" s="5"/>
      <c r="VNP8" s="5"/>
      <c r="VNQ8" s="5"/>
      <c r="VNR8" s="5"/>
      <c r="VNS8" s="5"/>
      <c r="VNT8" s="5"/>
      <c r="VNU8" s="5"/>
      <c r="VNV8" s="5"/>
      <c r="VNW8" s="5"/>
      <c r="VNX8" s="5"/>
      <c r="VNY8" s="5"/>
      <c r="VNZ8" s="5"/>
      <c r="VOA8" s="5"/>
      <c r="VOB8" s="5"/>
      <c r="VOC8" s="5"/>
      <c r="VOD8" s="5"/>
      <c r="VOE8" s="5"/>
      <c r="VOF8" s="5"/>
      <c r="VOG8" s="5"/>
      <c r="VOH8" s="5"/>
      <c r="VOI8" s="5"/>
      <c r="VOJ8" s="5"/>
      <c r="VOK8" s="5"/>
      <c r="VOL8" s="5"/>
      <c r="VOM8" s="5"/>
      <c r="VON8" s="5"/>
      <c r="VOO8" s="5"/>
      <c r="VOP8" s="5"/>
      <c r="VOQ8" s="5"/>
      <c r="VOR8" s="5"/>
      <c r="VOS8" s="5"/>
      <c r="VOT8" s="5"/>
      <c r="VOU8" s="5"/>
      <c r="VOV8" s="5"/>
      <c r="VOW8" s="5"/>
      <c r="VOX8" s="5"/>
      <c r="VOY8" s="5"/>
      <c r="VOZ8" s="5"/>
      <c r="VPA8" s="5"/>
      <c r="VPB8" s="5"/>
      <c r="VPC8" s="5"/>
      <c r="VPD8" s="5"/>
      <c r="VPE8" s="5"/>
      <c r="VPF8" s="5"/>
      <c r="VPG8" s="5"/>
      <c r="VPH8" s="5"/>
      <c r="VPI8" s="5"/>
      <c r="VPJ8" s="5"/>
      <c r="VPK8" s="5"/>
      <c r="VPL8" s="5"/>
      <c r="VPM8" s="5"/>
      <c r="VPN8" s="5"/>
      <c r="VPO8" s="5"/>
      <c r="VPP8" s="5"/>
      <c r="VPQ8" s="5"/>
      <c r="VPR8" s="5"/>
      <c r="VPS8" s="5"/>
      <c r="VPT8" s="5"/>
      <c r="VPU8" s="5"/>
      <c r="VPV8" s="5"/>
      <c r="VPW8" s="5"/>
      <c r="VPX8" s="5"/>
      <c r="VPY8" s="5"/>
      <c r="VPZ8" s="5"/>
      <c r="VQA8" s="5"/>
      <c r="VQB8" s="5"/>
      <c r="VQC8" s="5"/>
      <c r="VQD8" s="5"/>
      <c r="VQE8" s="5"/>
      <c r="VQF8" s="5"/>
      <c r="VQG8" s="5"/>
      <c r="VQH8" s="5"/>
      <c r="VQI8" s="5"/>
      <c r="VQJ8" s="5"/>
      <c r="VQK8" s="5"/>
      <c r="VQL8" s="5"/>
      <c r="VQM8" s="5"/>
      <c r="VQN8" s="5"/>
      <c r="VQO8" s="5"/>
      <c r="VQP8" s="5"/>
      <c r="VQQ8" s="5"/>
      <c r="VQR8" s="5"/>
      <c r="VQS8" s="5"/>
      <c r="VQT8" s="5"/>
      <c r="VQU8" s="5"/>
      <c r="VQV8" s="5"/>
      <c r="VQW8" s="5"/>
      <c r="VQX8" s="5"/>
      <c r="VQY8" s="5"/>
      <c r="VQZ8" s="5"/>
      <c r="VRA8" s="5"/>
      <c r="VRB8" s="5"/>
      <c r="VRC8" s="5"/>
      <c r="VRD8" s="5"/>
      <c r="VRE8" s="5"/>
      <c r="VRF8" s="5"/>
      <c r="VRG8" s="5"/>
      <c r="VRH8" s="5"/>
      <c r="VRI8" s="5"/>
      <c r="VRJ8" s="5"/>
      <c r="VRK8" s="5"/>
      <c r="VRL8" s="5"/>
      <c r="VRM8" s="5"/>
      <c r="VRN8" s="5"/>
      <c r="VRO8" s="5"/>
      <c r="VRP8" s="5"/>
      <c r="VRQ8" s="5"/>
      <c r="VRR8" s="5"/>
      <c r="VRS8" s="5"/>
      <c r="VRT8" s="5"/>
      <c r="VRU8" s="5"/>
      <c r="VRV8" s="5"/>
      <c r="VRW8" s="5"/>
      <c r="VRX8" s="5"/>
      <c r="VRY8" s="5"/>
      <c r="VRZ8" s="5"/>
      <c r="VSA8" s="5"/>
      <c r="VSB8" s="5"/>
      <c r="VSC8" s="5"/>
      <c r="VSD8" s="5"/>
      <c r="VSE8" s="5"/>
      <c r="VSF8" s="5"/>
      <c r="VSG8" s="5"/>
      <c r="VSH8" s="5"/>
      <c r="VSI8" s="5"/>
      <c r="VSJ8" s="5"/>
      <c r="VSK8" s="5"/>
      <c r="VSL8" s="5"/>
      <c r="VSM8" s="5"/>
      <c r="VSN8" s="5"/>
      <c r="VSO8" s="5"/>
      <c r="VSP8" s="5"/>
      <c r="VSQ8" s="5"/>
      <c r="VSR8" s="5"/>
      <c r="VSS8" s="5"/>
      <c r="VST8" s="5"/>
      <c r="VSU8" s="5"/>
      <c r="VSV8" s="5"/>
      <c r="VSW8" s="5"/>
      <c r="VSX8" s="5"/>
      <c r="VSY8" s="5"/>
      <c r="VSZ8" s="5"/>
      <c r="VTA8" s="5"/>
      <c r="VTB8" s="5"/>
      <c r="VTC8" s="5"/>
      <c r="VTD8" s="5"/>
      <c r="VTE8" s="5"/>
      <c r="VTF8" s="5"/>
      <c r="VTG8" s="5"/>
      <c r="VTH8" s="5"/>
      <c r="VTI8" s="5"/>
      <c r="VTJ8" s="5"/>
      <c r="VTK8" s="5"/>
      <c r="VTL8" s="5"/>
      <c r="VTM8" s="5"/>
      <c r="VTN8" s="5"/>
      <c r="VTO8" s="5"/>
      <c r="VTP8" s="5"/>
      <c r="VTQ8" s="5"/>
      <c r="VTR8" s="5"/>
      <c r="VTS8" s="5"/>
      <c r="VTT8" s="5"/>
      <c r="VTU8" s="5"/>
      <c r="VTV8" s="5"/>
      <c r="VTW8" s="5"/>
      <c r="VTX8" s="5"/>
      <c r="VTY8" s="5"/>
      <c r="VTZ8" s="5"/>
      <c r="VUA8" s="5"/>
      <c r="VUB8" s="5"/>
      <c r="VUC8" s="5"/>
      <c r="VUD8" s="5"/>
      <c r="VUE8" s="5"/>
      <c r="VUF8" s="5"/>
      <c r="VUG8" s="5"/>
      <c r="VUH8" s="5"/>
      <c r="VUI8" s="5"/>
      <c r="VUJ8" s="5"/>
      <c r="VUK8" s="5"/>
      <c r="VUL8" s="5"/>
      <c r="VUM8" s="5"/>
      <c r="VUN8" s="5"/>
      <c r="VUO8" s="5"/>
      <c r="VUP8" s="5"/>
      <c r="VUQ8" s="5"/>
      <c r="VUR8" s="5"/>
      <c r="VUS8" s="5"/>
      <c r="VUT8" s="5"/>
      <c r="VUU8" s="5"/>
      <c r="VUV8" s="5"/>
      <c r="VUW8" s="5"/>
      <c r="VUX8" s="5"/>
      <c r="VUY8" s="5"/>
      <c r="VUZ8" s="5"/>
      <c r="VVA8" s="5"/>
      <c r="VVB8" s="5"/>
      <c r="VVC8" s="5"/>
      <c r="VVD8" s="5"/>
      <c r="VVE8" s="5"/>
      <c r="VVF8" s="5"/>
      <c r="VVG8" s="5"/>
      <c r="VVH8" s="5"/>
      <c r="VVI8" s="5"/>
      <c r="VVJ8" s="5"/>
      <c r="VVK8" s="5"/>
      <c r="VVL8" s="5"/>
      <c r="VVM8" s="5"/>
      <c r="VVN8" s="5"/>
      <c r="VVO8" s="5"/>
      <c r="VVP8" s="5"/>
      <c r="VVQ8" s="5"/>
      <c r="VVR8" s="5"/>
      <c r="VVS8" s="5"/>
      <c r="VVT8" s="5"/>
      <c r="VVU8" s="5"/>
      <c r="VVV8" s="5"/>
      <c r="VVW8" s="5"/>
      <c r="VVX8" s="5"/>
      <c r="VVY8" s="5"/>
      <c r="VVZ8" s="5"/>
      <c r="VWA8" s="5"/>
      <c r="VWB8" s="5"/>
      <c r="VWC8" s="5"/>
      <c r="VWD8" s="5"/>
      <c r="VWE8" s="5"/>
      <c r="VWF8" s="5"/>
      <c r="VWG8" s="5"/>
      <c r="VWH8" s="5"/>
      <c r="VWI8" s="5"/>
      <c r="VWJ8" s="5"/>
      <c r="VWK8" s="5"/>
      <c r="VWL8" s="5"/>
      <c r="VWM8" s="5"/>
      <c r="VWN8" s="5"/>
      <c r="VWO8" s="5"/>
      <c r="VWP8" s="5"/>
      <c r="VWQ8" s="5"/>
      <c r="VWR8" s="5"/>
      <c r="VWS8" s="5"/>
      <c r="VWT8" s="5"/>
      <c r="VWU8" s="5"/>
      <c r="VWV8" s="5"/>
      <c r="VWW8" s="5"/>
      <c r="VWX8" s="5"/>
      <c r="VWY8" s="5"/>
      <c r="VWZ8" s="5"/>
      <c r="VXA8" s="5"/>
      <c r="VXB8" s="5"/>
      <c r="VXC8" s="5"/>
      <c r="VXD8" s="5"/>
      <c r="VXE8" s="5"/>
      <c r="VXF8" s="5"/>
      <c r="VXG8" s="5"/>
      <c r="VXH8" s="5"/>
      <c r="VXI8" s="5"/>
      <c r="VXJ8" s="5"/>
      <c r="VXK8" s="5"/>
      <c r="VXL8" s="5"/>
      <c r="VXM8" s="5"/>
      <c r="VXN8" s="5"/>
      <c r="VXO8" s="5"/>
      <c r="VXP8" s="5"/>
      <c r="VXQ8" s="5"/>
      <c r="VXR8" s="5"/>
      <c r="VXS8" s="5"/>
      <c r="VXT8" s="5"/>
      <c r="VXU8" s="5"/>
      <c r="VXV8" s="5"/>
      <c r="VXW8" s="5"/>
      <c r="VXX8" s="5"/>
      <c r="VXY8" s="5"/>
      <c r="VXZ8" s="5"/>
      <c r="VYA8" s="5"/>
      <c r="VYB8" s="5"/>
      <c r="VYC8" s="5"/>
      <c r="VYD8" s="5"/>
      <c r="VYE8" s="5"/>
      <c r="VYF8" s="5"/>
      <c r="VYG8" s="5"/>
      <c r="VYH8" s="5"/>
      <c r="VYI8" s="5"/>
      <c r="VYJ8" s="5"/>
      <c r="VYK8" s="5"/>
      <c r="VYL8" s="5"/>
      <c r="VYM8" s="5"/>
      <c r="VYN8" s="5"/>
      <c r="VYO8" s="5"/>
      <c r="VYP8" s="5"/>
      <c r="VYQ8" s="5"/>
      <c r="VYR8" s="5"/>
      <c r="VYS8" s="5"/>
      <c r="VYT8" s="5"/>
      <c r="VYU8" s="5"/>
      <c r="VYV8" s="5"/>
      <c r="VYW8" s="5"/>
      <c r="VYX8" s="5"/>
      <c r="VYY8" s="5"/>
      <c r="VYZ8" s="5"/>
      <c r="VZA8" s="5"/>
      <c r="VZB8" s="5"/>
      <c r="VZC8" s="5"/>
      <c r="VZD8" s="5"/>
      <c r="VZE8" s="5"/>
      <c r="VZF8" s="5"/>
      <c r="VZG8" s="5"/>
      <c r="VZH8" s="5"/>
      <c r="VZI8" s="5"/>
      <c r="VZJ8" s="5"/>
      <c r="VZK8" s="5"/>
      <c r="VZL8" s="5"/>
      <c r="VZM8" s="5"/>
      <c r="VZN8" s="5"/>
      <c r="VZO8" s="5"/>
      <c r="VZP8" s="5"/>
      <c r="VZQ8" s="5"/>
      <c r="VZR8" s="5"/>
      <c r="VZS8" s="5"/>
      <c r="VZT8" s="5"/>
      <c r="VZU8" s="5"/>
      <c r="VZV8" s="5"/>
      <c r="VZW8" s="5"/>
      <c r="VZX8" s="5"/>
      <c r="VZY8" s="5"/>
      <c r="VZZ8" s="5"/>
      <c r="WAA8" s="5"/>
      <c r="WAB8" s="5"/>
      <c r="WAC8" s="5"/>
      <c r="WAD8" s="5"/>
      <c r="WAE8" s="5"/>
      <c r="WAF8" s="5"/>
      <c r="WAG8" s="5"/>
      <c r="WAH8" s="5"/>
      <c r="WAI8" s="5"/>
      <c r="WAJ8" s="5"/>
      <c r="WAK8" s="5"/>
      <c r="WAL8" s="5"/>
      <c r="WAM8" s="5"/>
      <c r="WAN8" s="5"/>
      <c r="WAO8" s="5"/>
      <c r="WAP8" s="5"/>
      <c r="WAQ8" s="5"/>
      <c r="WAR8" s="5"/>
      <c r="WAS8" s="5"/>
      <c r="WAT8" s="5"/>
      <c r="WAU8" s="5"/>
      <c r="WAV8" s="5"/>
      <c r="WAW8" s="5"/>
      <c r="WAX8" s="5"/>
      <c r="WAY8" s="5"/>
      <c r="WAZ8" s="5"/>
      <c r="WBA8" s="5"/>
      <c r="WBB8" s="5"/>
      <c r="WBC8" s="5"/>
      <c r="WBD8" s="5"/>
      <c r="WBE8" s="5"/>
      <c r="WBF8" s="5"/>
      <c r="WBG8" s="5"/>
      <c r="WBH8" s="5"/>
      <c r="WBI8" s="5"/>
      <c r="WBJ8" s="5"/>
      <c r="WBK8" s="5"/>
      <c r="WBL8" s="5"/>
      <c r="WBM8" s="5"/>
      <c r="WBN8" s="5"/>
      <c r="WBO8" s="5"/>
      <c r="WBP8" s="5"/>
      <c r="WBQ8" s="5"/>
      <c r="WBR8" s="5"/>
      <c r="WBS8" s="5"/>
      <c r="WBT8" s="5"/>
      <c r="WBU8" s="5"/>
      <c r="WBV8" s="5"/>
      <c r="WBW8" s="5"/>
      <c r="WBX8" s="5"/>
      <c r="WBY8" s="5"/>
      <c r="WBZ8" s="5"/>
      <c r="WCA8" s="5"/>
      <c r="WCB8" s="5"/>
      <c r="WCC8" s="5"/>
      <c r="WCD8" s="5"/>
      <c r="WCE8" s="5"/>
      <c r="WCF8" s="5"/>
      <c r="WCG8" s="5"/>
      <c r="WCH8" s="5"/>
      <c r="WCI8" s="5"/>
      <c r="WCJ8" s="5"/>
      <c r="WCK8" s="5"/>
      <c r="WCL8" s="5"/>
      <c r="WCM8" s="5"/>
      <c r="WCN8" s="5"/>
      <c r="WCO8" s="5"/>
      <c r="WCP8" s="5"/>
      <c r="WCQ8" s="5"/>
      <c r="WCR8" s="5"/>
      <c r="WCS8" s="5"/>
      <c r="WCT8" s="5"/>
      <c r="WCU8" s="5"/>
      <c r="WCV8" s="5"/>
      <c r="WCW8" s="5"/>
      <c r="WCX8" s="5"/>
      <c r="WCY8" s="5"/>
      <c r="WCZ8" s="5"/>
      <c r="WDA8" s="5"/>
      <c r="WDB8" s="5"/>
      <c r="WDC8" s="5"/>
      <c r="WDD8" s="5"/>
      <c r="WDE8" s="5"/>
      <c r="WDF8" s="5"/>
      <c r="WDG8" s="5"/>
      <c r="WDH8" s="5"/>
      <c r="WDI8" s="5"/>
      <c r="WDJ8" s="5"/>
      <c r="WDK8" s="5"/>
      <c r="WDL8" s="5"/>
      <c r="WDM8" s="5"/>
      <c r="WDN8" s="5"/>
      <c r="WDO8" s="5"/>
      <c r="WDP8" s="5"/>
      <c r="WDQ8" s="5"/>
      <c r="WDR8" s="5"/>
      <c r="WDS8" s="5"/>
      <c r="WDT8" s="5"/>
      <c r="WDU8" s="5"/>
      <c r="WDV8" s="5"/>
      <c r="WDW8" s="5"/>
      <c r="WDX8" s="5"/>
      <c r="WDY8" s="5"/>
      <c r="WDZ8" s="5"/>
      <c r="WEA8" s="5"/>
      <c r="WEB8" s="5"/>
      <c r="WEC8" s="5"/>
      <c r="WED8" s="5"/>
      <c r="WEE8" s="5"/>
      <c r="WEF8" s="5"/>
      <c r="WEG8" s="5"/>
      <c r="WEH8" s="5"/>
      <c r="WEI8" s="5"/>
      <c r="WEJ8" s="5"/>
      <c r="WEK8" s="5"/>
      <c r="WEL8" s="5"/>
      <c r="WEM8" s="5"/>
      <c r="WEN8" s="5"/>
      <c r="WEO8" s="5"/>
      <c r="WEP8" s="5"/>
      <c r="WEQ8" s="5"/>
      <c r="WER8" s="5"/>
      <c r="WES8" s="5"/>
      <c r="WET8" s="5"/>
      <c r="WEU8" s="5"/>
      <c r="WEV8" s="5"/>
      <c r="WEW8" s="5"/>
      <c r="WEX8" s="5"/>
      <c r="WEY8" s="5"/>
      <c r="WEZ8" s="5"/>
      <c r="WFA8" s="5"/>
      <c r="WFB8" s="5"/>
      <c r="WFC8" s="5"/>
      <c r="WFD8" s="5"/>
      <c r="WFE8" s="5"/>
      <c r="WFF8" s="5"/>
      <c r="WFG8" s="5"/>
      <c r="WFH8" s="5"/>
      <c r="WFI8" s="5"/>
      <c r="WFJ8" s="5"/>
      <c r="WFK8" s="5"/>
      <c r="WFL8" s="5"/>
      <c r="WFM8" s="5"/>
      <c r="WFN8" s="5"/>
      <c r="WFO8" s="5"/>
      <c r="WFP8" s="5"/>
      <c r="WFQ8" s="5"/>
      <c r="WFR8" s="5"/>
      <c r="WFS8" s="5"/>
      <c r="WFT8" s="5"/>
      <c r="WFU8" s="5"/>
      <c r="WFV8" s="5"/>
      <c r="WFW8" s="5"/>
      <c r="WFX8" s="5"/>
      <c r="WFY8" s="5"/>
      <c r="WFZ8" s="5"/>
      <c r="WGA8" s="5"/>
      <c r="WGB8" s="5"/>
      <c r="WGC8" s="5"/>
      <c r="WGD8" s="5"/>
      <c r="WGE8" s="5"/>
      <c r="WGF8" s="5"/>
      <c r="WGG8" s="5"/>
      <c r="WGH8" s="5"/>
      <c r="WGI8" s="5"/>
      <c r="WGJ8" s="5"/>
      <c r="WGK8" s="5"/>
      <c r="WGL8" s="5"/>
      <c r="WGM8" s="5"/>
      <c r="WGN8" s="5"/>
      <c r="WGO8" s="5"/>
      <c r="WGP8" s="5"/>
      <c r="WGQ8" s="5"/>
      <c r="WGR8" s="5"/>
      <c r="WGS8" s="5"/>
      <c r="WGT8" s="5"/>
      <c r="WGU8" s="5"/>
      <c r="WGV8" s="5"/>
      <c r="WGW8" s="5"/>
      <c r="WGX8" s="5"/>
      <c r="WGY8" s="5"/>
      <c r="WGZ8" s="5"/>
      <c r="WHA8" s="5"/>
      <c r="WHB8" s="5"/>
      <c r="WHC8" s="5"/>
      <c r="WHD8" s="5"/>
      <c r="WHE8" s="5"/>
      <c r="WHF8" s="5"/>
      <c r="WHG8" s="5"/>
      <c r="WHH8" s="5"/>
      <c r="WHI8" s="5"/>
      <c r="WHJ8" s="5"/>
      <c r="WHK8" s="5"/>
      <c r="WHL8" s="5"/>
      <c r="WHM8" s="5"/>
      <c r="WHN8" s="5"/>
      <c r="WHO8" s="5"/>
      <c r="WHP8" s="5"/>
      <c r="WHQ8" s="5"/>
      <c r="WHR8" s="5"/>
      <c r="WHS8" s="5"/>
      <c r="WHT8" s="5"/>
      <c r="WHU8" s="5"/>
      <c r="WHV8" s="5"/>
      <c r="WHW8" s="5"/>
      <c r="WHX8" s="5"/>
      <c r="WHY8" s="5"/>
      <c r="WHZ8" s="5"/>
      <c r="WIA8" s="5"/>
      <c r="WIB8" s="5"/>
      <c r="WIC8" s="5"/>
      <c r="WID8" s="5"/>
      <c r="WIE8" s="5"/>
      <c r="WIF8" s="5"/>
      <c r="WIG8" s="5"/>
      <c r="WIH8" s="5"/>
      <c r="WII8" s="5"/>
      <c r="WIJ8" s="5"/>
      <c r="WIK8" s="5"/>
      <c r="WIL8" s="5"/>
      <c r="WIM8" s="5"/>
      <c r="WIN8" s="5"/>
      <c r="WIO8" s="5"/>
      <c r="WIP8" s="5"/>
      <c r="WIQ8" s="5"/>
      <c r="WIR8" s="5"/>
      <c r="WIS8" s="5"/>
      <c r="WIT8" s="5"/>
      <c r="WIU8" s="5"/>
      <c r="WIV8" s="5"/>
      <c r="WIW8" s="5"/>
      <c r="WIX8" s="5"/>
      <c r="WIY8" s="5"/>
      <c r="WIZ8" s="5"/>
      <c r="WJA8" s="5"/>
      <c r="WJB8" s="5"/>
      <c r="WJC8" s="5"/>
      <c r="WJD8" s="5"/>
      <c r="WJE8" s="5"/>
      <c r="WJF8" s="5"/>
      <c r="WJG8" s="5"/>
      <c r="WJH8" s="5"/>
      <c r="WJI8" s="5"/>
      <c r="WJJ8" s="5"/>
      <c r="WJK8" s="5"/>
      <c r="WJL8" s="5"/>
      <c r="WJM8" s="5"/>
      <c r="WJN8" s="5"/>
      <c r="WJO8" s="5"/>
      <c r="WJP8" s="5"/>
      <c r="WJQ8" s="5"/>
      <c r="WJR8" s="5"/>
      <c r="WJS8" s="5"/>
      <c r="WJT8" s="5"/>
      <c r="WJU8" s="5"/>
      <c r="WJV8" s="5"/>
      <c r="WJW8" s="5"/>
      <c r="WJX8" s="5"/>
      <c r="WJY8" s="5"/>
      <c r="WJZ8" s="5"/>
      <c r="WKA8" s="5"/>
      <c r="WKB8" s="5"/>
      <c r="WKC8" s="5"/>
      <c r="WKD8" s="5"/>
      <c r="WKE8" s="5"/>
      <c r="WKF8" s="5"/>
      <c r="WKG8" s="5"/>
      <c r="WKH8" s="5"/>
      <c r="WKI8" s="5"/>
      <c r="WKJ8" s="5"/>
      <c r="WKK8" s="5"/>
      <c r="WKL8" s="5"/>
      <c r="WKM8" s="5"/>
      <c r="WKN8" s="5"/>
      <c r="WKO8" s="5"/>
      <c r="WKP8" s="5"/>
      <c r="WKQ8" s="5"/>
      <c r="WKR8" s="5"/>
      <c r="WKS8" s="5"/>
      <c r="WKT8" s="5"/>
      <c r="WKU8" s="5"/>
      <c r="WKV8" s="5"/>
      <c r="WKW8" s="5"/>
      <c r="WKX8" s="5"/>
      <c r="WKY8" s="5"/>
      <c r="WKZ8" s="5"/>
      <c r="WLA8" s="5"/>
      <c r="WLB8" s="5"/>
      <c r="WLC8" s="5"/>
      <c r="WLD8" s="5"/>
      <c r="WLE8" s="5"/>
      <c r="WLF8" s="5"/>
      <c r="WLG8" s="5"/>
      <c r="WLH8" s="5"/>
      <c r="WLI8" s="5"/>
      <c r="WLJ8" s="5"/>
      <c r="WLK8" s="5"/>
      <c r="WLL8" s="5"/>
      <c r="WLM8" s="5"/>
      <c r="WLN8" s="5"/>
      <c r="WLO8" s="5"/>
      <c r="WLP8" s="5"/>
      <c r="WLQ8" s="5"/>
      <c r="WLR8" s="5"/>
      <c r="WLS8" s="5"/>
      <c r="WLT8" s="5"/>
      <c r="WLU8" s="5"/>
      <c r="WLV8" s="5"/>
      <c r="WLW8" s="5"/>
      <c r="WLX8" s="5"/>
      <c r="WLY8" s="5"/>
      <c r="WLZ8" s="5"/>
      <c r="WMA8" s="5"/>
      <c r="WMB8" s="5"/>
      <c r="WMC8" s="5"/>
      <c r="WMD8" s="5"/>
      <c r="WME8" s="5"/>
      <c r="WMF8" s="5"/>
      <c r="WMG8" s="5"/>
      <c r="WMH8" s="5"/>
      <c r="WMI8" s="5"/>
      <c r="WMJ8" s="5"/>
      <c r="WMK8" s="5"/>
      <c r="WML8" s="5"/>
      <c r="WMM8" s="5"/>
      <c r="WMN8" s="5"/>
      <c r="WMO8" s="5"/>
      <c r="WMP8" s="5"/>
      <c r="WMQ8" s="5"/>
      <c r="WMR8" s="5"/>
      <c r="WMS8" s="5"/>
      <c r="WMT8" s="5"/>
      <c r="WMU8" s="5"/>
      <c r="WMV8" s="5"/>
      <c r="WMW8" s="5"/>
      <c r="WMX8" s="5"/>
      <c r="WMY8" s="5"/>
      <c r="WMZ8" s="5"/>
      <c r="WNA8" s="5"/>
      <c r="WNB8" s="5"/>
      <c r="WNC8" s="5"/>
      <c r="WND8" s="5"/>
      <c r="WNE8" s="5"/>
      <c r="WNF8" s="5"/>
      <c r="WNG8" s="5"/>
      <c r="WNH8" s="5"/>
      <c r="WNI8" s="5"/>
      <c r="WNJ8" s="5"/>
      <c r="WNK8" s="5"/>
      <c r="WNL8" s="5"/>
      <c r="WNM8" s="5"/>
      <c r="WNN8" s="5"/>
      <c r="WNO8" s="5"/>
      <c r="WNP8" s="5"/>
      <c r="WNQ8" s="5"/>
      <c r="WNR8" s="5"/>
      <c r="WNS8" s="5"/>
      <c r="WNT8" s="5"/>
      <c r="WNU8" s="5"/>
      <c r="WNV8" s="5"/>
      <c r="WNW8" s="5"/>
      <c r="WNX8" s="5"/>
      <c r="WNY8" s="5"/>
      <c r="WNZ8" s="5"/>
      <c r="WOA8" s="5"/>
      <c r="WOB8" s="5"/>
      <c r="WOC8" s="5"/>
      <c r="WOD8" s="5"/>
      <c r="WOE8" s="5"/>
      <c r="WOF8" s="5"/>
      <c r="WOG8" s="5"/>
      <c r="WOH8" s="5"/>
      <c r="WOI8" s="5"/>
      <c r="WOJ8" s="5"/>
      <c r="WOK8" s="5"/>
      <c r="WOL8" s="5"/>
      <c r="WOM8" s="5"/>
      <c r="WON8" s="5"/>
      <c r="WOO8" s="5"/>
      <c r="WOP8" s="5"/>
      <c r="WOQ8" s="5"/>
      <c r="WOR8" s="5"/>
      <c r="WOS8" s="5"/>
      <c r="WOT8" s="5"/>
      <c r="WOU8" s="5"/>
      <c r="WOV8" s="5"/>
      <c r="WOW8" s="5"/>
      <c r="WOX8" s="5"/>
      <c r="WOY8" s="5"/>
      <c r="WOZ8" s="5"/>
      <c r="WPA8" s="5"/>
      <c r="WPB8" s="5"/>
      <c r="WPC8" s="5"/>
      <c r="WPD8" s="5"/>
      <c r="WPE8" s="5"/>
      <c r="WPF8" s="5"/>
      <c r="WPG8" s="5"/>
      <c r="WPH8" s="5"/>
      <c r="WPI8" s="5"/>
      <c r="WPJ8" s="5"/>
      <c r="WPK8" s="5"/>
      <c r="WPL8" s="5"/>
      <c r="WPM8" s="5"/>
      <c r="WPN8" s="5"/>
      <c r="WPO8" s="5"/>
      <c r="WPP8" s="5"/>
      <c r="WPQ8" s="5"/>
      <c r="WPR8" s="5"/>
      <c r="WPS8" s="5"/>
      <c r="WPT8" s="5"/>
      <c r="WPU8" s="5"/>
      <c r="WPV8" s="5"/>
      <c r="WPW8" s="5"/>
      <c r="WPX8" s="5"/>
      <c r="WPY8" s="5"/>
      <c r="WPZ8" s="5"/>
      <c r="WQA8" s="5"/>
      <c r="WQB8" s="5"/>
      <c r="WQC8" s="5"/>
      <c r="WQD8" s="5"/>
      <c r="WQE8" s="5"/>
      <c r="WQF8" s="5"/>
      <c r="WQG8" s="5"/>
      <c r="WQH8" s="5"/>
      <c r="WQI8" s="5"/>
      <c r="WQJ8" s="5"/>
      <c r="WQK8" s="5"/>
      <c r="WQL8" s="5"/>
      <c r="WQM8" s="5"/>
      <c r="WQN8" s="5"/>
      <c r="WQO8" s="5"/>
      <c r="WQP8" s="5"/>
      <c r="WQQ8" s="5"/>
      <c r="WQR8" s="5"/>
      <c r="WQS8" s="5"/>
      <c r="WQT8" s="5"/>
      <c r="WQU8" s="5"/>
      <c r="WQV8" s="5"/>
      <c r="WQW8" s="5"/>
      <c r="WQX8" s="5"/>
      <c r="WQY8" s="5"/>
      <c r="WQZ8" s="5"/>
      <c r="WRA8" s="5"/>
      <c r="WRB8" s="5"/>
      <c r="WRC8" s="5"/>
      <c r="WRD8" s="5"/>
      <c r="WRE8" s="5"/>
      <c r="WRF8" s="5"/>
      <c r="WRG8" s="5"/>
      <c r="WRH8" s="5"/>
      <c r="WRI8" s="5"/>
      <c r="WRJ8" s="5"/>
      <c r="WRK8" s="5"/>
      <c r="WRL8" s="5"/>
      <c r="WRM8" s="5"/>
      <c r="WRN8" s="5"/>
      <c r="WRO8" s="5"/>
      <c r="WRP8" s="5"/>
      <c r="WRQ8" s="5"/>
      <c r="WRR8" s="5"/>
      <c r="WRS8" s="5"/>
      <c r="WRT8" s="5"/>
      <c r="WRU8" s="5"/>
      <c r="WRV8" s="5"/>
      <c r="WRW8" s="5"/>
      <c r="WRX8" s="5"/>
      <c r="WRY8" s="5"/>
      <c r="WRZ8" s="5"/>
      <c r="WSA8" s="5"/>
      <c r="WSB8" s="5"/>
      <c r="WSC8" s="5"/>
      <c r="WSD8" s="5"/>
      <c r="WSE8" s="5"/>
      <c r="WSF8" s="5"/>
      <c r="WSG8" s="5"/>
      <c r="WSH8" s="5"/>
      <c r="WSI8" s="5"/>
      <c r="WSJ8" s="5"/>
      <c r="WSK8" s="5"/>
      <c r="WSL8" s="5"/>
      <c r="WSM8" s="5"/>
      <c r="WSN8" s="5"/>
      <c r="WSO8" s="5"/>
      <c r="WSP8" s="5"/>
      <c r="WSQ8" s="5"/>
      <c r="WSR8" s="5"/>
      <c r="WSS8" s="5"/>
      <c r="WST8" s="5"/>
      <c r="WSU8" s="5"/>
      <c r="WSV8" s="5"/>
      <c r="WSW8" s="5"/>
      <c r="WSX8" s="5"/>
      <c r="WSY8" s="5"/>
      <c r="WSZ8" s="5"/>
      <c r="WTA8" s="5"/>
      <c r="WTB8" s="5"/>
      <c r="WTC8" s="5"/>
      <c r="WTD8" s="5"/>
      <c r="WTE8" s="5"/>
      <c r="WTF8" s="5"/>
      <c r="WTG8" s="5"/>
      <c r="WTH8" s="5"/>
      <c r="WTI8" s="5"/>
      <c r="WTJ8" s="5"/>
      <c r="WTK8" s="5"/>
      <c r="WTL8" s="5"/>
      <c r="WTM8" s="5"/>
      <c r="WTN8" s="5"/>
      <c r="WTO8" s="5"/>
      <c r="WTP8" s="5"/>
      <c r="WTQ8" s="5"/>
      <c r="WTR8" s="5"/>
      <c r="WTS8" s="5"/>
      <c r="WTT8" s="5"/>
      <c r="WTU8" s="5"/>
      <c r="WTV8" s="5"/>
      <c r="WTW8" s="5"/>
      <c r="WTX8" s="5"/>
      <c r="WTY8" s="5"/>
      <c r="WTZ8" s="5"/>
      <c r="WUA8" s="5"/>
      <c r="WUB8" s="5"/>
      <c r="WUC8" s="5"/>
      <c r="WUD8" s="5"/>
      <c r="WUE8" s="5"/>
      <c r="WUF8" s="5"/>
      <c r="WUG8" s="5"/>
      <c r="WUH8" s="5"/>
      <c r="WUI8" s="5"/>
      <c r="WUJ8" s="5"/>
      <c r="WUK8" s="5"/>
      <c r="WUL8" s="5"/>
      <c r="WUM8" s="5"/>
      <c r="WUN8" s="5"/>
      <c r="WUO8" s="5"/>
      <c r="WUP8" s="5"/>
      <c r="WUQ8" s="5"/>
      <c r="WUR8" s="5"/>
      <c r="WUS8" s="5"/>
      <c r="WUT8" s="5"/>
      <c r="WUU8" s="5"/>
      <c r="WUV8" s="5"/>
      <c r="WUW8" s="5"/>
      <c r="WUX8" s="5"/>
      <c r="WUY8" s="5"/>
      <c r="WUZ8" s="5"/>
      <c r="WVA8" s="5"/>
      <c r="WVB8" s="5"/>
      <c r="WVC8" s="5"/>
      <c r="WVD8" s="5"/>
      <c r="WVE8" s="5"/>
      <c r="WVF8" s="5"/>
      <c r="WVG8" s="5"/>
      <c r="WVH8" s="5"/>
      <c r="WVI8" s="5"/>
      <c r="WVJ8" s="5"/>
      <c r="WVK8" s="5"/>
      <c r="WVL8" s="5"/>
      <c r="WVM8" s="5"/>
      <c r="WVN8" s="5"/>
      <c r="WVO8" s="5"/>
      <c r="WVP8" s="5"/>
      <c r="WVQ8" s="5"/>
      <c r="WVR8" s="5"/>
      <c r="WVS8" s="5"/>
      <c r="WVT8" s="5"/>
      <c r="WVU8" s="5"/>
      <c r="WVV8" s="5"/>
      <c r="WVW8" s="5"/>
      <c r="WVX8" s="5"/>
      <c r="WVY8" s="5"/>
      <c r="WVZ8" s="5"/>
      <c r="WWA8" s="5"/>
      <c r="WWB8" s="5"/>
      <c r="WWC8" s="5"/>
      <c r="WWD8" s="5"/>
      <c r="WWE8" s="5"/>
      <c r="WWF8" s="5"/>
      <c r="WWG8" s="5"/>
      <c r="WWH8" s="5"/>
      <c r="WWI8" s="5"/>
      <c r="WWJ8" s="5"/>
      <c r="WWK8" s="5"/>
      <c r="WWL8" s="5"/>
      <c r="WWM8" s="5"/>
      <c r="WWN8" s="5"/>
      <c r="WWO8" s="5"/>
      <c r="WWP8" s="5"/>
      <c r="WWQ8" s="5"/>
      <c r="WWR8" s="5"/>
      <c r="WWS8" s="5"/>
      <c r="WWT8" s="5"/>
      <c r="WWU8" s="5"/>
      <c r="WWV8" s="5"/>
      <c r="WWW8" s="5"/>
      <c r="WWX8" s="5"/>
      <c r="WWY8" s="5"/>
      <c r="WWZ8" s="5"/>
      <c r="WXA8" s="5"/>
      <c r="WXB8" s="5"/>
      <c r="WXC8" s="5"/>
      <c r="WXD8" s="5"/>
      <c r="WXE8" s="5"/>
      <c r="WXF8" s="5"/>
      <c r="WXG8" s="5"/>
      <c r="WXH8" s="5"/>
      <c r="WXI8" s="5"/>
      <c r="WXJ8" s="5"/>
      <c r="WXK8" s="5"/>
      <c r="WXL8" s="5"/>
      <c r="WXM8" s="5"/>
      <c r="WXN8" s="5"/>
      <c r="WXO8" s="5"/>
      <c r="WXP8" s="5"/>
      <c r="WXQ8" s="5"/>
      <c r="WXR8" s="5"/>
      <c r="WXS8" s="5"/>
      <c r="WXT8" s="5"/>
      <c r="WXU8" s="5"/>
      <c r="WXV8" s="5"/>
      <c r="WXW8" s="5"/>
      <c r="WXX8" s="5"/>
      <c r="WXY8" s="5"/>
      <c r="WXZ8" s="5"/>
      <c r="WYA8" s="5"/>
      <c r="WYB8" s="5"/>
      <c r="WYC8" s="5"/>
      <c r="WYD8" s="5"/>
      <c r="WYE8" s="5"/>
      <c r="WYF8" s="5"/>
      <c r="WYG8" s="5"/>
      <c r="WYH8" s="5"/>
      <c r="WYI8" s="5"/>
      <c r="WYJ8" s="5"/>
      <c r="WYK8" s="5"/>
      <c r="WYL8" s="5"/>
      <c r="WYM8" s="5"/>
      <c r="WYN8" s="5"/>
      <c r="WYO8" s="5"/>
      <c r="WYP8" s="5"/>
      <c r="WYQ8" s="5"/>
      <c r="WYR8" s="5"/>
      <c r="WYS8" s="5"/>
      <c r="WYT8" s="5"/>
      <c r="WYU8" s="5"/>
      <c r="WYV8" s="5"/>
      <c r="WYW8" s="5"/>
      <c r="WYX8" s="5"/>
      <c r="WYY8" s="5"/>
      <c r="WYZ8" s="5"/>
      <c r="WZA8" s="5"/>
      <c r="WZB8" s="5"/>
      <c r="WZC8" s="5"/>
      <c r="WZD8" s="5"/>
      <c r="WZE8" s="5"/>
      <c r="WZF8" s="5"/>
      <c r="WZG8" s="5"/>
      <c r="WZH8" s="5"/>
      <c r="WZI8" s="5"/>
      <c r="WZJ8" s="5"/>
      <c r="WZK8" s="5"/>
      <c r="WZL8" s="5"/>
      <c r="WZM8" s="5"/>
      <c r="WZN8" s="5"/>
      <c r="WZO8" s="5"/>
      <c r="WZP8" s="5"/>
      <c r="WZQ8" s="5"/>
      <c r="WZR8" s="5"/>
      <c r="WZS8" s="5"/>
      <c r="WZT8" s="5"/>
      <c r="WZU8" s="5"/>
      <c r="WZV8" s="5"/>
      <c r="WZW8" s="5"/>
      <c r="WZX8" s="5"/>
      <c r="WZY8" s="5"/>
      <c r="WZZ8" s="5"/>
      <c r="XAA8" s="5"/>
      <c r="XAB8" s="5"/>
      <c r="XAC8" s="5"/>
      <c r="XAD8" s="5"/>
      <c r="XAE8" s="5"/>
      <c r="XAF8" s="5"/>
      <c r="XAG8" s="5"/>
      <c r="XAH8" s="5"/>
      <c r="XAI8" s="5"/>
      <c r="XAJ8" s="5"/>
      <c r="XAK8" s="5"/>
      <c r="XAL8" s="5"/>
      <c r="XAM8" s="5"/>
      <c r="XAN8" s="5"/>
      <c r="XAO8" s="5"/>
      <c r="XAP8" s="5"/>
      <c r="XAQ8" s="5"/>
      <c r="XAR8" s="5"/>
      <c r="XAS8" s="5"/>
      <c r="XAT8" s="5"/>
      <c r="XAU8" s="5"/>
      <c r="XAV8" s="5"/>
      <c r="XAW8" s="5"/>
      <c r="XAX8" s="5"/>
      <c r="XAY8" s="5"/>
      <c r="XAZ8" s="5"/>
      <c r="XBA8" s="5"/>
      <c r="XBB8" s="5"/>
      <c r="XBC8" s="5"/>
      <c r="XBD8" s="5"/>
      <c r="XBE8" s="5"/>
      <c r="XBF8" s="5"/>
      <c r="XBG8" s="5"/>
      <c r="XBH8" s="5"/>
      <c r="XBI8" s="5"/>
      <c r="XBJ8" s="5"/>
      <c r="XBK8" s="5"/>
      <c r="XBL8" s="5"/>
      <c r="XBM8" s="5"/>
      <c r="XBN8" s="5"/>
      <c r="XBO8" s="5"/>
      <c r="XBP8" s="5"/>
      <c r="XBQ8" s="5"/>
      <c r="XBR8" s="5"/>
      <c r="XBS8" s="5"/>
      <c r="XBT8" s="5"/>
      <c r="XBU8" s="5"/>
      <c r="XBV8" s="5"/>
      <c r="XBW8" s="5"/>
      <c r="XBX8" s="5"/>
      <c r="XBY8" s="5"/>
      <c r="XBZ8" s="5"/>
      <c r="XCA8" s="5"/>
      <c r="XCB8" s="5"/>
      <c r="XCC8" s="5"/>
      <c r="XCD8" s="5"/>
      <c r="XCE8" s="5"/>
      <c r="XCF8" s="5"/>
      <c r="XCG8" s="5"/>
      <c r="XCH8" s="5"/>
      <c r="XCI8" s="5"/>
      <c r="XCJ8" s="5"/>
      <c r="XCK8" s="5"/>
      <c r="XCL8" s="5"/>
      <c r="XCM8" s="5"/>
      <c r="XCN8" s="5"/>
      <c r="XCO8" s="5"/>
      <c r="XCP8" s="5"/>
      <c r="XCQ8" s="5"/>
      <c r="XCR8" s="5"/>
      <c r="XCS8" s="5"/>
      <c r="XCT8" s="5"/>
      <c r="XCU8" s="5"/>
      <c r="XCV8" s="5"/>
      <c r="XCW8" s="5"/>
      <c r="XCX8" s="5"/>
      <c r="XCY8" s="5"/>
      <c r="XCZ8" s="5"/>
      <c r="XDA8" s="5"/>
      <c r="XDB8" s="5"/>
      <c r="XDC8" s="5"/>
      <c r="XDD8" s="5"/>
      <c r="XDE8" s="5"/>
      <c r="XDF8" s="5"/>
      <c r="XDG8" s="5"/>
      <c r="XDH8" s="5"/>
      <c r="XDI8" s="5"/>
      <c r="XDJ8" s="5"/>
      <c r="XDK8" s="5"/>
      <c r="XDL8" s="5"/>
      <c r="XDM8" s="5"/>
      <c r="XDN8" s="5"/>
      <c r="XDO8" s="5"/>
      <c r="XDP8" s="5"/>
      <c r="XDQ8" s="5"/>
      <c r="XDR8" s="5"/>
      <c r="XDS8" s="5"/>
      <c r="XDT8" s="5"/>
      <c r="XDU8" s="5"/>
      <c r="XDV8" s="5"/>
      <c r="XDW8" s="5"/>
      <c r="XDX8" s="5"/>
      <c r="XDY8" s="5"/>
      <c r="XDZ8" s="5"/>
      <c r="XEA8" s="5"/>
      <c r="XEB8" s="5"/>
      <c r="XEC8" s="5"/>
      <c r="XED8" s="5"/>
      <c r="XEE8" s="5"/>
      <c r="XEF8" s="5"/>
      <c r="XEG8" s="5"/>
      <c r="XEH8" s="5"/>
      <c r="XEI8" s="5"/>
      <c r="XEJ8" s="5"/>
      <c r="XEK8" s="5"/>
      <c r="XEL8" s="5"/>
      <c r="XEM8" s="5"/>
      <c r="XEN8" s="5"/>
      <c r="XEO8" s="5"/>
      <c r="XEP8" s="5"/>
      <c r="XEQ8" s="5"/>
      <c r="XER8" s="5"/>
      <c r="XES8" s="5"/>
      <c r="XET8" s="5"/>
      <c r="XEU8" s="5"/>
      <c r="XEV8" s="5"/>
      <c r="XEW8" s="5"/>
      <c r="XEX8" s="5"/>
      <c r="XEY8" s="5"/>
    </row>
    <row r="9" spans="1:16379" ht="15.6" customHeight="1" x14ac:dyDescent="0.35">
      <c r="A9" s="84" t="s">
        <v>23</v>
      </c>
      <c r="B9" s="91" t="s">
        <v>122</v>
      </c>
      <c r="C9" s="85" t="s">
        <v>132</v>
      </c>
      <c r="D9" s="4" t="s">
        <v>119</v>
      </c>
      <c r="E9" s="86">
        <v>4926899413</v>
      </c>
      <c r="F9" s="87" t="s">
        <v>213</v>
      </c>
      <c r="G9" s="88" t="s">
        <v>12</v>
      </c>
      <c r="H9" s="87" t="s">
        <v>288</v>
      </c>
      <c r="I9" s="89">
        <v>42379</v>
      </c>
      <c r="J9" s="90">
        <v>42385</v>
      </c>
      <c r="K9" s="80">
        <f t="shared" si="4"/>
        <v>7</v>
      </c>
      <c r="L9" s="77">
        <f>IF(G9="ISO",IF(OR(F9="Na-Metilato"),10,15),IFERROR(VLOOKUP(G9&amp;D9,'Datos Maestro'!$C$33:$D$62,2,0),VLOOKUP('Demoras Colombia 2016'!G9,'Datos Maestro'!$B$15:$C$19,2,0)))</f>
        <v>20</v>
      </c>
      <c r="M9" s="80">
        <f t="shared" si="0"/>
        <v>0</v>
      </c>
      <c r="N9" s="82">
        <f t="shared" si="1"/>
        <v>0</v>
      </c>
      <c r="O9" s="82">
        <f t="shared" si="2"/>
        <v>0</v>
      </c>
      <c r="P9" s="78">
        <f>IF(G9="ISO",25*N9,IFERROR(VLOOKUP(G9&amp;D9,'Datos Maestro'!$C$33:$F$62,3,0)*N9,VLOOKUP('Demoras Colombia 2016'!G9,'Datos Maestro'!$B$15:$D$19,3,0)*N9))</f>
        <v>0</v>
      </c>
      <c r="Q9" s="78">
        <f>IF(G9="ISO",25*O9,IFERROR(VLOOKUP(G9&amp;D9,'Datos Maestro'!$C$33:$F$62,4,0)*O9,VLOOKUP('Demoras Colombia 2016'!G9,'Datos Maestro'!$B$15:$D$19,3,0)*O9))</f>
        <v>0</v>
      </c>
      <c r="R9" s="78">
        <f t="shared" si="3"/>
        <v>0</v>
      </c>
      <c r="S9" s="4" t="s">
        <v>25</v>
      </c>
      <c r="T9" s="95" t="s">
        <v>25</v>
      </c>
      <c r="U9" s="4"/>
      <c r="V9" s="95"/>
      <c r="W9" s="4"/>
      <c r="X9" s="95"/>
      <c r="Y9" s="4"/>
      <c r="Z9" s="102"/>
      <c r="AA9" s="4"/>
      <c r="AB9" s="96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  <c r="AMJ9" s="5"/>
      <c r="AMK9" s="5"/>
      <c r="AML9" s="5"/>
      <c r="AMM9" s="5"/>
      <c r="AMN9" s="5"/>
      <c r="AMO9" s="5"/>
      <c r="AMP9" s="5"/>
      <c r="AMQ9" s="5"/>
      <c r="AMR9" s="5"/>
      <c r="AMS9" s="5"/>
      <c r="AMT9" s="5"/>
      <c r="AMU9" s="5"/>
      <c r="AMV9" s="5"/>
      <c r="AMW9" s="5"/>
      <c r="AMX9" s="5"/>
      <c r="AMY9" s="5"/>
      <c r="AMZ9" s="5"/>
      <c r="ANA9" s="5"/>
      <c r="ANB9" s="5"/>
      <c r="ANC9" s="5"/>
      <c r="AND9" s="5"/>
      <c r="ANE9" s="5"/>
      <c r="ANF9" s="5"/>
      <c r="ANG9" s="5"/>
      <c r="ANH9" s="5"/>
      <c r="ANI9" s="5"/>
      <c r="ANJ9" s="5"/>
      <c r="ANK9" s="5"/>
      <c r="ANL9" s="5"/>
      <c r="ANM9" s="5"/>
      <c r="ANN9" s="5"/>
      <c r="ANO9" s="5"/>
      <c r="ANP9" s="5"/>
      <c r="ANQ9" s="5"/>
      <c r="ANR9" s="5"/>
      <c r="ANS9" s="5"/>
      <c r="ANT9" s="5"/>
      <c r="ANU9" s="5"/>
      <c r="ANV9" s="5"/>
      <c r="ANW9" s="5"/>
      <c r="ANX9" s="5"/>
      <c r="ANY9" s="5"/>
      <c r="ANZ9" s="5"/>
      <c r="AOA9" s="5"/>
      <c r="AOB9" s="5"/>
      <c r="AOC9" s="5"/>
      <c r="AOD9" s="5"/>
      <c r="AOE9" s="5"/>
      <c r="AOF9" s="5"/>
      <c r="AOG9" s="5"/>
      <c r="AOH9" s="5"/>
      <c r="AOI9" s="5"/>
      <c r="AOJ9" s="5"/>
      <c r="AOK9" s="5"/>
      <c r="AOL9" s="5"/>
      <c r="AOM9" s="5"/>
      <c r="AON9" s="5"/>
      <c r="AOO9" s="5"/>
      <c r="AOP9" s="5"/>
      <c r="AOQ9" s="5"/>
      <c r="AOR9" s="5"/>
      <c r="AOS9" s="5"/>
      <c r="AOT9" s="5"/>
      <c r="AOU9" s="5"/>
      <c r="AOV9" s="5"/>
      <c r="AOW9" s="5"/>
      <c r="AOX9" s="5"/>
      <c r="AOY9" s="5"/>
      <c r="AOZ9" s="5"/>
      <c r="APA9" s="5"/>
      <c r="APB9" s="5"/>
      <c r="APC9" s="5"/>
      <c r="APD9" s="5"/>
      <c r="APE9" s="5"/>
      <c r="APF9" s="5"/>
      <c r="APG9" s="5"/>
      <c r="APH9" s="5"/>
      <c r="API9" s="5"/>
      <c r="APJ9" s="5"/>
      <c r="APK9" s="5"/>
      <c r="APL9" s="5"/>
      <c r="APM9" s="5"/>
      <c r="APN9" s="5"/>
      <c r="APO9" s="5"/>
      <c r="APP9" s="5"/>
      <c r="APQ9" s="5"/>
      <c r="APR9" s="5"/>
      <c r="APS9" s="5"/>
      <c r="APT9" s="5"/>
      <c r="APU9" s="5"/>
      <c r="APV9" s="5"/>
      <c r="APW9" s="5"/>
      <c r="APX9" s="5"/>
      <c r="APY9" s="5"/>
      <c r="APZ9" s="5"/>
      <c r="AQA9" s="5"/>
      <c r="AQB9" s="5"/>
      <c r="AQC9" s="5"/>
      <c r="AQD9" s="5"/>
      <c r="AQE9" s="5"/>
      <c r="AQF9" s="5"/>
      <c r="AQG9" s="5"/>
      <c r="AQH9" s="5"/>
      <c r="AQI9" s="5"/>
      <c r="AQJ9" s="5"/>
      <c r="AQK9" s="5"/>
      <c r="AQL9" s="5"/>
      <c r="AQM9" s="5"/>
      <c r="AQN9" s="5"/>
      <c r="AQO9" s="5"/>
      <c r="AQP9" s="5"/>
      <c r="AQQ9" s="5"/>
      <c r="AQR9" s="5"/>
      <c r="AQS9" s="5"/>
      <c r="AQT9" s="5"/>
      <c r="AQU9" s="5"/>
      <c r="AQV9" s="5"/>
      <c r="AQW9" s="5"/>
      <c r="AQX9" s="5"/>
      <c r="AQY9" s="5"/>
      <c r="AQZ9" s="5"/>
      <c r="ARA9" s="5"/>
      <c r="ARB9" s="5"/>
      <c r="ARC9" s="5"/>
      <c r="ARD9" s="5"/>
      <c r="ARE9" s="5"/>
      <c r="ARF9" s="5"/>
      <c r="ARG9" s="5"/>
      <c r="ARH9" s="5"/>
      <c r="ARI9" s="5"/>
      <c r="ARJ9" s="5"/>
      <c r="ARK9" s="5"/>
      <c r="ARL9" s="5"/>
      <c r="ARM9" s="5"/>
      <c r="ARN9" s="5"/>
      <c r="ARO9" s="5"/>
      <c r="ARP9" s="5"/>
      <c r="ARQ9" s="5"/>
      <c r="ARR9" s="5"/>
      <c r="ARS9" s="5"/>
      <c r="ART9" s="5"/>
      <c r="ARU9" s="5"/>
      <c r="ARV9" s="5"/>
      <c r="ARW9" s="5"/>
      <c r="ARX9" s="5"/>
      <c r="ARY9" s="5"/>
      <c r="ARZ9" s="5"/>
      <c r="ASA9" s="5"/>
      <c r="ASB9" s="5"/>
      <c r="ASC9" s="5"/>
      <c r="ASD9" s="5"/>
      <c r="ASE9" s="5"/>
      <c r="ASF9" s="5"/>
      <c r="ASG9" s="5"/>
      <c r="ASH9" s="5"/>
      <c r="ASI9" s="5"/>
      <c r="ASJ9" s="5"/>
      <c r="ASK9" s="5"/>
      <c r="ASL9" s="5"/>
      <c r="ASM9" s="5"/>
      <c r="ASN9" s="5"/>
      <c r="ASO9" s="5"/>
      <c r="ASP9" s="5"/>
      <c r="ASQ9" s="5"/>
      <c r="ASR9" s="5"/>
      <c r="ASS9" s="5"/>
      <c r="AST9" s="5"/>
      <c r="ASU9" s="5"/>
      <c r="ASV9" s="5"/>
      <c r="ASW9" s="5"/>
      <c r="ASX9" s="5"/>
      <c r="ASY9" s="5"/>
      <c r="ASZ9" s="5"/>
      <c r="ATA9" s="5"/>
      <c r="ATB9" s="5"/>
      <c r="ATC9" s="5"/>
      <c r="ATD9" s="5"/>
      <c r="ATE9" s="5"/>
      <c r="ATF9" s="5"/>
      <c r="ATG9" s="5"/>
      <c r="ATH9" s="5"/>
      <c r="ATI9" s="5"/>
      <c r="ATJ9" s="5"/>
      <c r="ATK9" s="5"/>
      <c r="ATL9" s="5"/>
      <c r="ATM9" s="5"/>
      <c r="ATN9" s="5"/>
      <c r="ATO9" s="5"/>
      <c r="ATP9" s="5"/>
      <c r="ATQ9" s="5"/>
      <c r="ATR9" s="5"/>
      <c r="ATS9" s="5"/>
      <c r="ATT9" s="5"/>
      <c r="ATU9" s="5"/>
      <c r="ATV9" s="5"/>
      <c r="ATW9" s="5"/>
      <c r="ATX9" s="5"/>
      <c r="ATY9" s="5"/>
      <c r="ATZ9" s="5"/>
      <c r="AUA9" s="5"/>
      <c r="AUB9" s="5"/>
      <c r="AUC9" s="5"/>
      <c r="AUD9" s="5"/>
      <c r="AUE9" s="5"/>
      <c r="AUF9" s="5"/>
      <c r="AUG9" s="5"/>
      <c r="AUH9" s="5"/>
      <c r="AUI9" s="5"/>
      <c r="AUJ9" s="5"/>
      <c r="AUK9" s="5"/>
      <c r="AUL9" s="5"/>
      <c r="AUM9" s="5"/>
      <c r="AUN9" s="5"/>
      <c r="AUO9" s="5"/>
      <c r="AUP9" s="5"/>
      <c r="AUQ9" s="5"/>
      <c r="AUR9" s="5"/>
      <c r="AUS9" s="5"/>
      <c r="AUT9" s="5"/>
      <c r="AUU9" s="5"/>
      <c r="AUV9" s="5"/>
      <c r="AUW9" s="5"/>
      <c r="AUX9" s="5"/>
      <c r="AUY9" s="5"/>
      <c r="AUZ9" s="5"/>
      <c r="AVA9" s="5"/>
      <c r="AVB9" s="5"/>
      <c r="AVC9" s="5"/>
      <c r="AVD9" s="5"/>
      <c r="AVE9" s="5"/>
      <c r="AVF9" s="5"/>
      <c r="AVG9" s="5"/>
      <c r="AVH9" s="5"/>
      <c r="AVI9" s="5"/>
      <c r="AVJ9" s="5"/>
      <c r="AVK9" s="5"/>
      <c r="AVL9" s="5"/>
      <c r="AVM9" s="5"/>
      <c r="AVN9" s="5"/>
      <c r="AVO9" s="5"/>
      <c r="AVP9" s="5"/>
      <c r="AVQ9" s="5"/>
      <c r="AVR9" s="5"/>
      <c r="AVS9" s="5"/>
      <c r="AVT9" s="5"/>
      <c r="AVU9" s="5"/>
      <c r="AVV9" s="5"/>
      <c r="AVW9" s="5"/>
      <c r="AVX9" s="5"/>
      <c r="AVY9" s="5"/>
      <c r="AVZ9" s="5"/>
      <c r="AWA9" s="5"/>
      <c r="AWB9" s="5"/>
      <c r="AWC9" s="5"/>
      <c r="AWD9" s="5"/>
      <c r="AWE9" s="5"/>
      <c r="AWF9" s="5"/>
      <c r="AWG9" s="5"/>
      <c r="AWH9" s="5"/>
      <c r="AWI9" s="5"/>
      <c r="AWJ9" s="5"/>
      <c r="AWK9" s="5"/>
      <c r="AWL9" s="5"/>
      <c r="AWM9" s="5"/>
      <c r="AWN9" s="5"/>
      <c r="AWO9" s="5"/>
      <c r="AWP9" s="5"/>
      <c r="AWQ9" s="5"/>
      <c r="AWR9" s="5"/>
      <c r="AWS9" s="5"/>
      <c r="AWT9" s="5"/>
      <c r="AWU9" s="5"/>
      <c r="AWV9" s="5"/>
      <c r="AWW9" s="5"/>
      <c r="AWX9" s="5"/>
      <c r="AWY9" s="5"/>
      <c r="AWZ9" s="5"/>
      <c r="AXA9" s="5"/>
      <c r="AXB9" s="5"/>
      <c r="AXC9" s="5"/>
      <c r="AXD9" s="5"/>
      <c r="AXE9" s="5"/>
      <c r="AXF9" s="5"/>
      <c r="AXG9" s="5"/>
      <c r="AXH9" s="5"/>
      <c r="AXI9" s="5"/>
      <c r="AXJ9" s="5"/>
      <c r="AXK9" s="5"/>
      <c r="AXL9" s="5"/>
      <c r="AXM9" s="5"/>
      <c r="AXN9" s="5"/>
      <c r="AXO9" s="5"/>
      <c r="AXP9" s="5"/>
      <c r="AXQ9" s="5"/>
      <c r="AXR9" s="5"/>
      <c r="AXS9" s="5"/>
      <c r="AXT9" s="5"/>
      <c r="AXU9" s="5"/>
      <c r="AXV9" s="5"/>
      <c r="AXW9" s="5"/>
      <c r="AXX9" s="5"/>
      <c r="AXY9" s="5"/>
      <c r="AXZ9" s="5"/>
      <c r="AYA9" s="5"/>
      <c r="AYB9" s="5"/>
      <c r="AYC9" s="5"/>
      <c r="AYD9" s="5"/>
      <c r="AYE9" s="5"/>
      <c r="AYF9" s="5"/>
      <c r="AYG9" s="5"/>
      <c r="AYH9" s="5"/>
      <c r="AYI9" s="5"/>
      <c r="AYJ9" s="5"/>
      <c r="AYK9" s="5"/>
      <c r="AYL9" s="5"/>
      <c r="AYM9" s="5"/>
      <c r="AYN9" s="5"/>
      <c r="AYO9" s="5"/>
      <c r="AYP9" s="5"/>
      <c r="AYQ9" s="5"/>
      <c r="AYR9" s="5"/>
      <c r="AYS9" s="5"/>
      <c r="AYT9" s="5"/>
      <c r="AYU9" s="5"/>
      <c r="AYV9" s="5"/>
      <c r="AYW9" s="5"/>
      <c r="AYX9" s="5"/>
      <c r="AYY9" s="5"/>
      <c r="AYZ9" s="5"/>
      <c r="AZA9" s="5"/>
      <c r="AZB9" s="5"/>
      <c r="AZC9" s="5"/>
      <c r="AZD9" s="5"/>
      <c r="AZE9" s="5"/>
      <c r="AZF9" s="5"/>
      <c r="AZG9" s="5"/>
      <c r="AZH9" s="5"/>
      <c r="AZI9" s="5"/>
      <c r="AZJ9" s="5"/>
      <c r="AZK9" s="5"/>
      <c r="AZL9" s="5"/>
      <c r="AZM9" s="5"/>
      <c r="AZN9" s="5"/>
      <c r="AZO9" s="5"/>
      <c r="AZP9" s="5"/>
      <c r="AZQ9" s="5"/>
      <c r="AZR9" s="5"/>
      <c r="AZS9" s="5"/>
      <c r="AZT9" s="5"/>
      <c r="AZU9" s="5"/>
      <c r="AZV9" s="5"/>
      <c r="AZW9" s="5"/>
      <c r="AZX9" s="5"/>
      <c r="AZY9" s="5"/>
      <c r="AZZ9" s="5"/>
      <c r="BAA9" s="5"/>
      <c r="BAB9" s="5"/>
      <c r="BAC9" s="5"/>
      <c r="BAD9" s="5"/>
      <c r="BAE9" s="5"/>
      <c r="BAF9" s="5"/>
      <c r="BAG9" s="5"/>
      <c r="BAH9" s="5"/>
      <c r="BAI9" s="5"/>
      <c r="BAJ9" s="5"/>
      <c r="BAK9" s="5"/>
      <c r="BAL9" s="5"/>
      <c r="BAM9" s="5"/>
      <c r="BAN9" s="5"/>
      <c r="BAO9" s="5"/>
      <c r="BAP9" s="5"/>
      <c r="BAQ9" s="5"/>
      <c r="BAR9" s="5"/>
      <c r="BAS9" s="5"/>
      <c r="BAT9" s="5"/>
      <c r="BAU9" s="5"/>
      <c r="BAV9" s="5"/>
      <c r="BAW9" s="5"/>
      <c r="BAX9" s="5"/>
      <c r="BAY9" s="5"/>
      <c r="BAZ9" s="5"/>
      <c r="BBA9" s="5"/>
      <c r="BBB9" s="5"/>
      <c r="BBC9" s="5"/>
      <c r="BBD9" s="5"/>
      <c r="BBE9" s="5"/>
      <c r="BBF9" s="5"/>
      <c r="BBG9" s="5"/>
      <c r="BBH9" s="5"/>
      <c r="BBI9" s="5"/>
      <c r="BBJ9" s="5"/>
      <c r="BBK9" s="5"/>
      <c r="BBL9" s="5"/>
      <c r="BBM9" s="5"/>
      <c r="BBN9" s="5"/>
      <c r="BBO9" s="5"/>
      <c r="BBP9" s="5"/>
      <c r="BBQ9" s="5"/>
      <c r="BBR9" s="5"/>
      <c r="BBS9" s="5"/>
      <c r="BBT9" s="5"/>
      <c r="BBU9" s="5"/>
      <c r="BBV9" s="5"/>
      <c r="BBW9" s="5"/>
      <c r="BBX9" s="5"/>
      <c r="BBY9" s="5"/>
      <c r="BBZ9" s="5"/>
      <c r="BCA9" s="5"/>
      <c r="BCB9" s="5"/>
      <c r="BCC9" s="5"/>
      <c r="BCD9" s="5"/>
      <c r="BCE9" s="5"/>
      <c r="BCF9" s="5"/>
      <c r="BCG9" s="5"/>
      <c r="BCH9" s="5"/>
      <c r="BCI9" s="5"/>
      <c r="BCJ9" s="5"/>
      <c r="BCK9" s="5"/>
      <c r="BCL9" s="5"/>
      <c r="BCM9" s="5"/>
      <c r="BCN9" s="5"/>
      <c r="BCO9" s="5"/>
      <c r="BCP9" s="5"/>
      <c r="BCQ9" s="5"/>
      <c r="BCR9" s="5"/>
      <c r="BCS9" s="5"/>
      <c r="BCT9" s="5"/>
      <c r="BCU9" s="5"/>
      <c r="BCV9" s="5"/>
      <c r="BCW9" s="5"/>
      <c r="BCX9" s="5"/>
      <c r="BCY9" s="5"/>
      <c r="BCZ9" s="5"/>
      <c r="BDA9" s="5"/>
      <c r="BDB9" s="5"/>
      <c r="BDC9" s="5"/>
      <c r="BDD9" s="5"/>
      <c r="BDE9" s="5"/>
      <c r="BDF9" s="5"/>
      <c r="BDG9" s="5"/>
      <c r="BDH9" s="5"/>
      <c r="BDI9" s="5"/>
      <c r="BDJ9" s="5"/>
      <c r="BDK9" s="5"/>
      <c r="BDL9" s="5"/>
      <c r="BDM9" s="5"/>
      <c r="BDN9" s="5"/>
      <c r="BDO9" s="5"/>
      <c r="BDP9" s="5"/>
      <c r="BDQ9" s="5"/>
      <c r="BDR9" s="5"/>
      <c r="BDS9" s="5"/>
      <c r="BDT9" s="5"/>
      <c r="BDU9" s="5"/>
      <c r="BDV9" s="5"/>
      <c r="BDW9" s="5"/>
      <c r="BDX9" s="5"/>
      <c r="BDY9" s="5"/>
      <c r="BDZ9" s="5"/>
      <c r="BEA9" s="5"/>
      <c r="BEB9" s="5"/>
      <c r="BEC9" s="5"/>
      <c r="BED9" s="5"/>
      <c r="BEE9" s="5"/>
      <c r="BEF9" s="5"/>
      <c r="BEG9" s="5"/>
      <c r="BEH9" s="5"/>
      <c r="BEI9" s="5"/>
      <c r="BEJ9" s="5"/>
      <c r="BEK9" s="5"/>
      <c r="BEL9" s="5"/>
      <c r="BEM9" s="5"/>
      <c r="BEN9" s="5"/>
      <c r="BEO9" s="5"/>
      <c r="BEP9" s="5"/>
      <c r="BEQ9" s="5"/>
      <c r="BER9" s="5"/>
      <c r="BES9" s="5"/>
      <c r="BET9" s="5"/>
      <c r="BEU9" s="5"/>
      <c r="BEV9" s="5"/>
      <c r="BEW9" s="5"/>
      <c r="BEX9" s="5"/>
      <c r="BEY9" s="5"/>
      <c r="BEZ9" s="5"/>
      <c r="BFA9" s="5"/>
      <c r="BFB9" s="5"/>
      <c r="BFC9" s="5"/>
      <c r="BFD9" s="5"/>
      <c r="BFE9" s="5"/>
      <c r="BFF9" s="5"/>
      <c r="BFG9" s="5"/>
      <c r="BFH9" s="5"/>
      <c r="BFI9" s="5"/>
      <c r="BFJ9" s="5"/>
      <c r="BFK9" s="5"/>
      <c r="BFL9" s="5"/>
      <c r="BFM9" s="5"/>
      <c r="BFN9" s="5"/>
      <c r="BFO9" s="5"/>
      <c r="BFP9" s="5"/>
      <c r="BFQ9" s="5"/>
      <c r="BFR9" s="5"/>
      <c r="BFS9" s="5"/>
      <c r="BFT9" s="5"/>
      <c r="BFU9" s="5"/>
      <c r="BFV9" s="5"/>
      <c r="BFW9" s="5"/>
      <c r="BFX9" s="5"/>
      <c r="BFY9" s="5"/>
      <c r="BFZ9" s="5"/>
      <c r="BGA9" s="5"/>
      <c r="BGB9" s="5"/>
      <c r="BGC9" s="5"/>
      <c r="BGD9" s="5"/>
      <c r="BGE9" s="5"/>
      <c r="BGF9" s="5"/>
      <c r="BGG9" s="5"/>
      <c r="BGH9" s="5"/>
      <c r="BGI9" s="5"/>
      <c r="BGJ9" s="5"/>
      <c r="BGK9" s="5"/>
      <c r="BGL9" s="5"/>
      <c r="BGM9" s="5"/>
      <c r="BGN9" s="5"/>
      <c r="BGO9" s="5"/>
      <c r="BGP9" s="5"/>
      <c r="BGQ9" s="5"/>
      <c r="BGR9" s="5"/>
      <c r="BGS9" s="5"/>
      <c r="BGT9" s="5"/>
      <c r="BGU9" s="5"/>
      <c r="BGV9" s="5"/>
      <c r="BGW9" s="5"/>
      <c r="BGX9" s="5"/>
      <c r="BGY9" s="5"/>
      <c r="BGZ9" s="5"/>
      <c r="BHA9" s="5"/>
      <c r="BHB9" s="5"/>
      <c r="BHC9" s="5"/>
      <c r="BHD9" s="5"/>
      <c r="BHE9" s="5"/>
      <c r="BHF9" s="5"/>
      <c r="BHG9" s="5"/>
      <c r="BHH9" s="5"/>
      <c r="BHI9" s="5"/>
      <c r="BHJ9" s="5"/>
      <c r="BHK9" s="5"/>
      <c r="BHL9" s="5"/>
      <c r="BHM9" s="5"/>
      <c r="BHN9" s="5"/>
      <c r="BHO9" s="5"/>
      <c r="BHP9" s="5"/>
      <c r="BHQ9" s="5"/>
      <c r="BHR9" s="5"/>
      <c r="BHS9" s="5"/>
      <c r="BHT9" s="5"/>
      <c r="BHU9" s="5"/>
      <c r="BHV9" s="5"/>
      <c r="BHW9" s="5"/>
      <c r="BHX9" s="5"/>
      <c r="BHY9" s="5"/>
      <c r="BHZ9" s="5"/>
      <c r="BIA9" s="5"/>
      <c r="BIB9" s="5"/>
      <c r="BIC9" s="5"/>
      <c r="BID9" s="5"/>
      <c r="BIE9" s="5"/>
      <c r="BIF9" s="5"/>
      <c r="BIG9" s="5"/>
      <c r="BIH9" s="5"/>
      <c r="BII9" s="5"/>
      <c r="BIJ9" s="5"/>
      <c r="BIK9" s="5"/>
      <c r="BIL9" s="5"/>
      <c r="BIM9" s="5"/>
      <c r="BIN9" s="5"/>
      <c r="BIO9" s="5"/>
      <c r="BIP9" s="5"/>
      <c r="BIQ9" s="5"/>
      <c r="BIR9" s="5"/>
      <c r="BIS9" s="5"/>
      <c r="BIT9" s="5"/>
      <c r="BIU9" s="5"/>
      <c r="BIV9" s="5"/>
      <c r="BIW9" s="5"/>
      <c r="BIX9" s="5"/>
      <c r="BIY9" s="5"/>
      <c r="BIZ9" s="5"/>
      <c r="BJA9" s="5"/>
      <c r="BJB9" s="5"/>
      <c r="BJC9" s="5"/>
      <c r="BJD9" s="5"/>
      <c r="BJE9" s="5"/>
      <c r="BJF9" s="5"/>
      <c r="BJG9" s="5"/>
      <c r="BJH9" s="5"/>
      <c r="BJI9" s="5"/>
      <c r="BJJ9" s="5"/>
      <c r="BJK9" s="5"/>
      <c r="BJL9" s="5"/>
      <c r="BJM9" s="5"/>
      <c r="BJN9" s="5"/>
      <c r="BJO9" s="5"/>
      <c r="BJP9" s="5"/>
      <c r="BJQ9" s="5"/>
      <c r="BJR9" s="5"/>
      <c r="BJS9" s="5"/>
      <c r="BJT9" s="5"/>
      <c r="BJU9" s="5"/>
      <c r="BJV9" s="5"/>
      <c r="BJW9" s="5"/>
      <c r="BJX9" s="5"/>
      <c r="BJY9" s="5"/>
      <c r="BJZ9" s="5"/>
      <c r="BKA9" s="5"/>
      <c r="BKB9" s="5"/>
      <c r="BKC9" s="5"/>
      <c r="BKD9" s="5"/>
      <c r="BKE9" s="5"/>
      <c r="BKF9" s="5"/>
      <c r="BKG9" s="5"/>
      <c r="BKH9" s="5"/>
      <c r="BKI9" s="5"/>
      <c r="BKJ9" s="5"/>
      <c r="BKK9" s="5"/>
      <c r="BKL9" s="5"/>
      <c r="BKM9" s="5"/>
      <c r="BKN9" s="5"/>
      <c r="BKO9" s="5"/>
      <c r="BKP9" s="5"/>
      <c r="BKQ9" s="5"/>
      <c r="BKR9" s="5"/>
      <c r="BKS9" s="5"/>
      <c r="BKT9" s="5"/>
      <c r="BKU9" s="5"/>
      <c r="BKV9" s="5"/>
      <c r="BKW9" s="5"/>
      <c r="BKX9" s="5"/>
      <c r="BKY9" s="5"/>
      <c r="BKZ9" s="5"/>
      <c r="BLA9" s="5"/>
      <c r="BLB9" s="5"/>
      <c r="BLC9" s="5"/>
      <c r="BLD9" s="5"/>
      <c r="BLE9" s="5"/>
      <c r="BLF9" s="5"/>
      <c r="BLG9" s="5"/>
      <c r="BLH9" s="5"/>
      <c r="BLI9" s="5"/>
      <c r="BLJ9" s="5"/>
      <c r="BLK9" s="5"/>
      <c r="BLL9" s="5"/>
      <c r="BLM9" s="5"/>
      <c r="BLN9" s="5"/>
      <c r="BLO9" s="5"/>
      <c r="BLP9" s="5"/>
      <c r="BLQ9" s="5"/>
      <c r="BLR9" s="5"/>
      <c r="BLS9" s="5"/>
      <c r="BLT9" s="5"/>
      <c r="BLU9" s="5"/>
      <c r="BLV9" s="5"/>
      <c r="BLW9" s="5"/>
      <c r="BLX9" s="5"/>
      <c r="BLY9" s="5"/>
      <c r="BLZ9" s="5"/>
      <c r="BMA9" s="5"/>
      <c r="BMB9" s="5"/>
      <c r="BMC9" s="5"/>
      <c r="BMD9" s="5"/>
      <c r="BME9" s="5"/>
      <c r="BMF9" s="5"/>
      <c r="BMG9" s="5"/>
      <c r="BMH9" s="5"/>
      <c r="BMI9" s="5"/>
      <c r="BMJ9" s="5"/>
      <c r="BMK9" s="5"/>
      <c r="BML9" s="5"/>
      <c r="BMM9" s="5"/>
      <c r="BMN9" s="5"/>
      <c r="BMO9" s="5"/>
      <c r="BMP9" s="5"/>
      <c r="BMQ9" s="5"/>
      <c r="BMR9" s="5"/>
      <c r="BMS9" s="5"/>
      <c r="BMT9" s="5"/>
      <c r="BMU9" s="5"/>
      <c r="BMV9" s="5"/>
      <c r="BMW9" s="5"/>
      <c r="BMX9" s="5"/>
      <c r="BMY9" s="5"/>
      <c r="BMZ9" s="5"/>
      <c r="BNA9" s="5"/>
      <c r="BNB9" s="5"/>
      <c r="BNC9" s="5"/>
      <c r="BND9" s="5"/>
      <c r="BNE9" s="5"/>
      <c r="BNF9" s="5"/>
      <c r="BNG9" s="5"/>
      <c r="BNH9" s="5"/>
      <c r="BNI9" s="5"/>
      <c r="BNJ9" s="5"/>
      <c r="BNK9" s="5"/>
      <c r="BNL9" s="5"/>
      <c r="BNM9" s="5"/>
      <c r="BNN9" s="5"/>
      <c r="BNO9" s="5"/>
      <c r="BNP9" s="5"/>
      <c r="BNQ9" s="5"/>
      <c r="BNR9" s="5"/>
      <c r="BNS9" s="5"/>
      <c r="BNT9" s="5"/>
      <c r="BNU9" s="5"/>
      <c r="BNV9" s="5"/>
      <c r="BNW9" s="5"/>
      <c r="BNX9" s="5"/>
      <c r="BNY9" s="5"/>
      <c r="BNZ9" s="5"/>
      <c r="BOA9" s="5"/>
      <c r="BOB9" s="5"/>
      <c r="BOC9" s="5"/>
      <c r="BOD9" s="5"/>
      <c r="BOE9" s="5"/>
      <c r="BOF9" s="5"/>
      <c r="BOG9" s="5"/>
      <c r="BOH9" s="5"/>
      <c r="BOI9" s="5"/>
      <c r="BOJ9" s="5"/>
      <c r="BOK9" s="5"/>
      <c r="BOL9" s="5"/>
      <c r="BOM9" s="5"/>
      <c r="BON9" s="5"/>
      <c r="BOO9" s="5"/>
      <c r="BOP9" s="5"/>
      <c r="BOQ9" s="5"/>
      <c r="BOR9" s="5"/>
      <c r="BOS9" s="5"/>
      <c r="BOT9" s="5"/>
      <c r="BOU9" s="5"/>
      <c r="BOV9" s="5"/>
      <c r="BOW9" s="5"/>
      <c r="BOX9" s="5"/>
      <c r="BOY9" s="5"/>
      <c r="BOZ9" s="5"/>
      <c r="BPA9" s="5"/>
      <c r="BPB9" s="5"/>
      <c r="BPC9" s="5"/>
      <c r="BPD9" s="5"/>
      <c r="BPE9" s="5"/>
      <c r="BPF9" s="5"/>
      <c r="BPG9" s="5"/>
      <c r="BPH9" s="5"/>
      <c r="BPI9" s="5"/>
      <c r="BPJ9" s="5"/>
      <c r="BPK9" s="5"/>
      <c r="BPL9" s="5"/>
      <c r="BPM9" s="5"/>
      <c r="BPN9" s="5"/>
      <c r="BPO9" s="5"/>
      <c r="BPP9" s="5"/>
      <c r="BPQ9" s="5"/>
      <c r="BPR9" s="5"/>
      <c r="BPS9" s="5"/>
      <c r="BPT9" s="5"/>
      <c r="BPU9" s="5"/>
      <c r="BPV9" s="5"/>
      <c r="BPW9" s="5"/>
      <c r="BPX9" s="5"/>
      <c r="BPY9" s="5"/>
      <c r="BPZ9" s="5"/>
      <c r="BQA9" s="5"/>
      <c r="BQB9" s="5"/>
      <c r="BQC9" s="5"/>
      <c r="BQD9" s="5"/>
      <c r="BQE9" s="5"/>
      <c r="BQF9" s="5"/>
      <c r="BQG9" s="5"/>
      <c r="BQH9" s="5"/>
      <c r="BQI9" s="5"/>
      <c r="BQJ9" s="5"/>
      <c r="BQK9" s="5"/>
      <c r="BQL9" s="5"/>
      <c r="BQM9" s="5"/>
      <c r="BQN9" s="5"/>
      <c r="BQO9" s="5"/>
      <c r="BQP9" s="5"/>
      <c r="BQQ9" s="5"/>
      <c r="BQR9" s="5"/>
      <c r="BQS9" s="5"/>
      <c r="BQT9" s="5"/>
      <c r="BQU9" s="5"/>
      <c r="BQV9" s="5"/>
      <c r="BQW9" s="5"/>
      <c r="BQX9" s="5"/>
      <c r="BQY9" s="5"/>
      <c r="BQZ9" s="5"/>
      <c r="BRA9" s="5"/>
      <c r="BRB9" s="5"/>
      <c r="BRC9" s="5"/>
      <c r="BRD9" s="5"/>
      <c r="BRE9" s="5"/>
      <c r="BRF9" s="5"/>
      <c r="BRG9" s="5"/>
      <c r="BRH9" s="5"/>
      <c r="BRI9" s="5"/>
      <c r="BRJ9" s="5"/>
      <c r="BRK9" s="5"/>
      <c r="BRL9" s="5"/>
      <c r="BRM9" s="5"/>
      <c r="BRN9" s="5"/>
      <c r="BRO9" s="5"/>
      <c r="BRP9" s="5"/>
      <c r="BRQ9" s="5"/>
      <c r="BRR9" s="5"/>
      <c r="BRS9" s="5"/>
      <c r="BRT9" s="5"/>
      <c r="BRU9" s="5"/>
      <c r="BRV9" s="5"/>
      <c r="BRW9" s="5"/>
      <c r="BRX9" s="5"/>
      <c r="BRY9" s="5"/>
      <c r="BRZ9" s="5"/>
      <c r="BSA9" s="5"/>
      <c r="BSB9" s="5"/>
      <c r="BSC9" s="5"/>
      <c r="BSD9" s="5"/>
      <c r="BSE9" s="5"/>
      <c r="BSF9" s="5"/>
      <c r="BSG9" s="5"/>
      <c r="BSH9" s="5"/>
      <c r="BSI9" s="5"/>
      <c r="BSJ9" s="5"/>
      <c r="BSK9" s="5"/>
      <c r="BSL9" s="5"/>
      <c r="BSM9" s="5"/>
      <c r="BSN9" s="5"/>
      <c r="BSO9" s="5"/>
      <c r="BSP9" s="5"/>
      <c r="BSQ9" s="5"/>
      <c r="BSR9" s="5"/>
      <c r="BSS9" s="5"/>
      <c r="BST9" s="5"/>
      <c r="BSU9" s="5"/>
      <c r="BSV9" s="5"/>
      <c r="BSW9" s="5"/>
      <c r="BSX9" s="5"/>
      <c r="BSY9" s="5"/>
      <c r="BSZ9" s="5"/>
      <c r="BTA9" s="5"/>
      <c r="BTB9" s="5"/>
      <c r="BTC9" s="5"/>
      <c r="BTD9" s="5"/>
      <c r="BTE9" s="5"/>
      <c r="BTF9" s="5"/>
      <c r="BTG9" s="5"/>
      <c r="BTH9" s="5"/>
      <c r="BTI9" s="5"/>
      <c r="BTJ9" s="5"/>
      <c r="BTK9" s="5"/>
      <c r="BTL9" s="5"/>
      <c r="BTM9" s="5"/>
      <c r="BTN9" s="5"/>
      <c r="BTO9" s="5"/>
      <c r="BTP9" s="5"/>
      <c r="BTQ9" s="5"/>
      <c r="BTR9" s="5"/>
      <c r="BTS9" s="5"/>
      <c r="BTT9" s="5"/>
      <c r="BTU9" s="5"/>
      <c r="BTV9" s="5"/>
      <c r="BTW9" s="5"/>
      <c r="BTX9" s="5"/>
      <c r="BTY9" s="5"/>
      <c r="BTZ9" s="5"/>
      <c r="BUA9" s="5"/>
      <c r="BUB9" s="5"/>
      <c r="BUC9" s="5"/>
      <c r="BUD9" s="5"/>
      <c r="BUE9" s="5"/>
      <c r="BUF9" s="5"/>
      <c r="BUG9" s="5"/>
      <c r="BUH9" s="5"/>
      <c r="BUI9" s="5"/>
      <c r="BUJ9" s="5"/>
      <c r="BUK9" s="5"/>
      <c r="BUL9" s="5"/>
      <c r="BUM9" s="5"/>
      <c r="BUN9" s="5"/>
      <c r="BUO9" s="5"/>
      <c r="BUP9" s="5"/>
      <c r="BUQ9" s="5"/>
      <c r="BUR9" s="5"/>
      <c r="BUS9" s="5"/>
      <c r="BUT9" s="5"/>
      <c r="BUU9" s="5"/>
      <c r="BUV9" s="5"/>
      <c r="BUW9" s="5"/>
      <c r="BUX9" s="5"/>
      <c r="BUY9" s="5"/>
      <c r="BUZ9" s="5"/>
      <c r="BVA9" s="5"/>
      <c r="BVB9" s="5"/>
      <c r="BVC9" s="5"/>
      <c r="BVD9" s="5"/>
      <c r="BVE9" s="5"/>
      <c r="BVF9" s="5"/>
      <c r="BVG9" s="5"/>
      <c r="BVH9" s="5"/>
      <c r="BVI9" s="5"/>
      <c r="BVJ9" s="5"/>
      <c r="BVK9" s="5"/>
      <c r="BVL9" s="5"/>
      <c r="BVM9" s="5"/>
      <c r="BVN9" s="5"/>
      <c r="BVO9" s="5"/>
      <c r="BVP9" s="5"/>
      <c r="BVQ9" s="5"/>
      <c r="BVR9" s="5"/>
      <c r="BVS9" s="5"/>
      <c r="BVT9" s="5"/>
      <c r="BVU9" s="5"/>
      <c r="BVV9" s="5"/>
      <c r="BVW9" s="5"/>
      <c r="BVX9" s="5"/>
      <c r="BVY9" s="5"/>
      <c r="BVZ9" s="5"/>
      <c r="BWA9" s="5"/>
      <c r="BWB9" s="5"/>
      <c r="BWC9" s="5"/>
      <c r="BWD9" s="5"/>
      <c r="BWE9" s="5"/>
      <c r="BWF9" s="5"/>
      <c r="BWG9" s="5"/>
      <c r="BWH9" s="5"/>
      <c r="BWI9" s="5"/>
      <c r="BWJ9" s="5"/>
      <c r="BWK9" s="5"/>
      <c r="BWL9" s="5"/>
      <c r="BWM9" s="5"/>
      <c r="BWN9" s="5"/>
      <c r="BWO9" s="5"/>
      <c r="BWP9" s="5"/>
      <c r="BWQ9" s="5"/>
      <c r="BWR9" s="5"/>
      <c r="BWS9" s="5"/>
      <c r="BWT9" s="5"/>
      <c r="BWU9" s="5"/>
      <c r="BWV9" s="5"/>
      <c r="BWW9" s="5"/>
      <c r="BWX9" s="5"/>
      <c r="BWY9" s="5"/>
      <c r="BWZ9" s="5"/>
      <c r="BXA9" s="5"/>
      <c r="BXB9" s="5"/>
      <c r="BXC9" s="5"/>
      <c r="BXD9" s="5"/>
      <c r="BXE9" s="5"/>
      <c r="BXF9" s="5"/>
      <c r="BXG9" s="5"/>
      <c r="BXH9" s="5"/>
      <c r="BXI9" s="5"/>
      <c r="BXJ9" s="5"/>
      <c r="BXK9" s="5"/>
      <c r="BXL9" s="5"/>
      <c r="BXM9" s="5"/>
      <c r="BXN9" s="5"/>
      <c r="BXO9" s="5"/>
      <c r="BXP9" s="5"/>
      <c r="BXQ9" s="5"/>
      <c r="BXR9" s="5"/>
      <c r="BXS9" s="5"/>
      <c r="BXT9" s="5"/>
      <c r="BXU9" s="5"/>
      <c r="BXV9" s="5"/>
      <c r="BXW9" s="5"/>
      <c r="BXX9" s="5"/>
      <c r="BXY9" s="5"/>
      <c r="BXZ9" s="5"/>
      <c r="BYA9" s="5"/>
      <c r="BYB9" s="5"/>
      <c r="BYC9" s="5"/>
      <c r="BYD9" s="5"/>
      <c r="BYE9" s="5"/>
      <c r="BYF9" s="5"/>
      <c r="BYG9" s="5"/>
      <c r="BYH9" s="5"/>
      <c r="BYI9" s="5"/>
      <c r="BYJ9" s="5"/>
      <c r="BYK9" s="5"/>
      <c r="BYL9" s="5"/>
      <c r="BYM9" s="5"/>
      <c r="BYN9" s="5"/>
      <c r="BYO9" s="5"/>
      <c r="BYP9" s="5"/>
      <c r="BYQ9" s="5"/>
      <c r="BYR9" s="5"/>
      <c r="BYS9" s="5"/>
      <c r="BYT9" s="5"/>
      <c r="BYU9" s="5"/>
      <c r="BYV9" s="5"/>
      <c r="BYW9" s="5"/>
      <c r="BYX9" s="5"/>
      <c r="BYY9" s="5"/>
      <c r="BYZ9" s="5"/>
      <c r="BZA9" s="5"/>
      <c r="BZB9" s="5"/>
      <c r="BZC9" s="5"/>
      <c r="BZD9" s="5"/>
      <c r="BZE9" s="5"/>
      <c r="BZF9" s="5"/>
      <c r="BZG9" s="5"/>
      <c r="BZH9" s="5"/>
      <c r="BZI9" s="5"/>
      <c r="BZJ9" s="5"/>
      <c r="BZK9" s="5"/>
      <c r="BZL9" s="5"/>
      <c r="BZM9" s="5"/>
      <c r="BZN9" s="5"/>
      <c r="BZO9" s="5"/>
      <c r="BZP9" s="5"/>
      <c r="BZQ9" s="5"/>
      <c r="BZR9" s="5"/>
      <c r="BZS9" s="5"/>
      <c r="BZT9" s="5"/>
      <c r="BZU9" s="5"/>
      <c r="BZV9" s="5"/>
      <c r="BZW9" s="5"/>
      <c r="BZX9" s="5"/>
      <c r="BZY9" s="5"/>
      <c r="BZZ9" s="5"/>
      <c r="CAA9" s="5"/>
      <c r="CAB9" s="5"/>
      <c r="CAC9" s="5"/>
      <c r="CAD9" s="5"/>
      <c r="CAE9" s="5"/>
      <c r="CAF9" s="5"/>
      <c r="CAG9" s="5"/>
      <c r="CAH9" s="5"/>
      <c r="CAI9" s="5"/>
      <c r="CAJ9" s="5"/>
      <c r="CAK9" s="5"/>
      <c r="CAL9" s="5"/>
      <c r="CAM9" s="5"/>
      <c r="CAN9" s="5"/>
      <c r="CAO9" s="5"/>
      <c r="CAP9" s="5"/>
      <c r="CAQ9" s="5"/>
      <c r="CAR9" s="5"/>
      <c r="CAS9" s="5"/>
      <c r="CAT9" s="5"/>
      <c r="CAU9" s="5"/>
      <c r="CAV9" s="5"/>
      <c r="CAW9" s="5"/>
      <c r="CAX9" s="5"/>
      <c r="CAY9" s="5"/>
      <c r="CAZ9" s="5"/>
      <c r="CBA9" s="5"/>
      <c r="CBB9" s="5"/>
      <c r="CBC9" s="5"/>
      <c r="CBD9" s="5"/>
      <c r="CBE9" s="5"/>
      <c r="CBF9" s="5"/>
      <c r="CBG9" s="5"/>
      <c r="CBH9" s="5"/>
      <c r="CBI9" s="5"/>
      <c r="CBJ9" s="5"/>
      <c r="CBK9" s="5"/>
      <c r="CBL9" s="5"/>
      <c r="CBM9" s="5"/>
      <c r="CBN9" s="5"/>
      <c r="CBO9" s="5"/>
      <c r="CBP9" s="5"/>
      <c r="CBQ9" s="5"/>
      <c r="CBR9" s="5"/>
      <c r="CBS9" s="5"/>
      <c r="CBT9" s="5"/>
      <c r="CBU9" s="5"/>
      <c r="CBV9" s="5"/>
      <c r="CBW9" s="5"/>
      <c r="CBX9" s="5"/>
      <c r="CBY9" s="5"/>
      <c r="CBZ9" s="5"/>
      <c r="CCA9" s="5"/>
      <c r="CCB9" s="5"/>
      <c r="CCC9" s="5"/>
      <c r="CCD9" s="5"/>
      <c r="CCE9" s="5"/>
      <c r="CCF9" s="5"/>
      <c r="CCG9" s="5"/>
      <c r="CCH9" s="5"/>
      <c r="CCI9" s="5"/>
      <c r="CCJ9" s="5"/>
      <c r="CCK9" s="5"/>
      <c r="CCL9" s="5"/>
      <c r="CCM9" s="5"/>
      <c r="CCN9" s="5"/>
      <c r="CCO9" s="5"/>
      <c r="CCP9" s="5"/>
      <c r="CCQ9" s="5"/>
      <c r="CCR9" s="5"/>
      <c r="CCS9" s="5"/>
      <c r="CCT9" s="5"/>
      <c r="CCU9" s="5"/>
      <c r="CCV9" s="5"/>
      <c r="CCW9" s="5"/>
      <c r="CCX9" s="5"/>
      <c r="CCY9" s="5"/>
      <c r="CCZ9" s="5"/>
      <c r="CDA9" s="5"/>
      <c r="CDB9" s="5"/>
      <c r="CDC9" s="5"/>
      <c r="CDD9" s="5"/>
      <c r="CDE9" s="5"/>
      <c r="CDF9" s="5"/>
      <c r="CDG9" s="5"/>
      <c r="CDH9" s="5"/>
      <c r="CDI9" s="5"/>
      <c r="CDJ9" s="5"/>
      <c r="CDK9" s="5"/>
      <c r="CDL9" s="5"/>
      <c r="CDM9" s="5"/>
      <c r="CDN9" s="5"/>
      <c r="CDO9" s="5"/>
      <c r="CDP9" s="5"/>
      <c r="CDQ9" s="5"/>
      <c r="CDR9" s="5"/>
      <c r="CDS9" s="5"/>
      <c r="CDT9" s="5"/>
      <c r="CDU9" s="5"/>
      <c r="CDV9" s="5"/>
      <c r="CDW9" s="5"/>
      <c r="CDX9" s="5"/>
      <c r="CDY9" s="5"/>
      <c r="CDZ9" s="5"/>
      <c r="CEA9" s="5"/>
      <c r="CEB9" s="5"/>
      <c r="CEC9" s="5"/>
      <c r="CED9" s="5"/>
      <c r="CEE9" s="5"/>
      <c r="CEF9" s="5"/>
      <c r="CEG9" s="5"/>
      <c r="CEH9" s="5"/>
      <c r="CEI9" s="5"/>
      <c r="CEJ9" s="5"/>
      <c r="CEK9" s="5"/>
      <c r="CEL9" s="5"/>
      <c r="CEM9" s="5"/>
      <c r="CEN9" s="5"/>
      <c r="CEO9" s="5"/>
      <c r="CEP9" s="5"/>
      <c r="CEQ9" s="5"/>
      <c r="CER9" s="5"/>
      <c r="CES9" s="5"/>
      <c r="CET9" s="5"/>
      <c r="CEU9" s="5"/>
      <c r="CEV9" s="5"/>
      <c r="CEW9" s="5"/>
      <c r="CEX9" s="5"/>
      <c r="CEY9" s="5"/>
      <c r="CEZ9" s="5"/>
      <c r="CFA9" s="5"/>
      <c r="CFB9" s="5"/>
      <c r="CFC9" s="5"/>
      <c r="CFD9" s="5"/>
      <c r="CFE9" s="5"/>
      <c r="CFF9" s="5"/>
      <c r="CFG9" s="5"/>
      <c r="CFH9" s="5"/>
      <c r="CFI9" s="5"/>
      <c r="CFJ9" s="5"/>
      <c r="CFK9" s="5"/>
      <c r="CFL9" s="5"/>
      <c r="CFM9" s="5"/>
      <c r="CFN9" s="5"/>
      <c r="CFO9" s="5"/>
      <c r="CFP9" s="5"/>
      <c r="CFQ9" s="5"/>
      <c r="CFR9" s="5"/>
      <c r="CFS9" s="5"/>
      <c r="CFT9" s="5"/>
      <c r="CFU9" s="5"/>
      <c r="CFV9" s="5"/>
      <c r="CFW9" s="5"/>
      <c r="CFX9" s="5"/>
      <c r="CFY9" s="5"/>
      <c r="CFZ9" s="5"/>
      <c r="CGA9" s="5"/>
      <c r="CGB9" s="5"/>
      <c r="CGC9" s="5"/>
      <c r="CGD9" s="5"/>
      <c r="CGE9" s="5"/>
      <c r="CGF9" s="5"/>
      <c r="CGG9" s="5"/>
      <c r="CGH9" s="5"/>
      <c r="CGI9" s="5"/>
      <c r="CGJ9" s="5"/>
      <c r="CGK9" s="5"/>
      <c r="CGL9" s="5"/>
      <c r="CGM9" s="5"/>
      <c r="CGN9" s="5"/>
      <c r="CGO9" s="5"/>
      <c r="CGP9" s="5"/>
      <c r="CGQ9" s="5"/>
      <c r="CGR9" s="5"/>
      <c r="CGS9" s="5"/>
      <c r="CGT9" s="5"/>
      <c r="CGU9" s="5"/>
      <c r="CGV9" s="5"/>
      <c r="CGW9" s="5"/>
      <c r="CGX9" s="5"/>
      <c r="CGY9" s="5"/>
      <c r="CGZ9" s="5"/>
      <c r="CHA9" s="5"/>
      <c r="CHB9" s="5"/>
      <c r="CHC9" s="5"/>
      <c r="CHD9" s="5"/>
      <c r="CHE9" s="5"/>
      <c r="CHF9" s="5"/>
      <c r="CHG9" s="5"/>
      <c r="CHH9" s="5"/>
      <c r="CHI9" s="5"/>
      <c r="CHJ9" s="5"/>
      <c r="CHK9" s="5"/>
      <c r="CHL9" s="5"/>
      <c r="CHM9" s="5"/>
      <c r="CHN9" s="5"/>
      <c r="CHO9" s="5"/>
      <c r="CHP9" s="5"/>
      <c r="CHQ9" s="5"/>
      <c r="CHR9" s="5"/>
      <c r="CHS9" s="5"/>
      <c r="CHT9" s="5"/>
      <c r="CHU9" s="5"/>
      <c r="CHV9" s="5"/>
      <c r="CHW9" s="5"/>
      <c r="CHX9" s="5"/>
      <c r="CHY9" s="5"/>
      <c r="CHZ9" s="5"/>
      <c r="CIA9" s="5"/>
      <c r="CIB9" s="5"/>
      <c r="CIC9" s="5"/>
      <c r="CID9" s="5"/>
      <c r="CIE9" s="5"/>
      <c r="CIF9" s="5"/>
      <c r="CIG9" s="5"/>
      <c r="CIH9" s="5"/>
      <c r="CII9" s="5"/>
      <c r="CIJ9" s="5"/>
      <c r="CIK9" s="5"/>
      <c r="CIL9" s="5"/>
      <c r="CIM9" s="5"/>
      <c r="CIN9" s="5"/>
      <c r="CIO9" s="5"/>
      <c r="CIP9" s="5"/>
      <c r="CIQ9" s="5"/>
      <c r="CIR9" s="5"/>
      <c r="CIS9" s="5"/>
      <c r="CIT9" s="5"/>
      <c r="CIU9" s="5"/>
      <c r="CIV9" s="5"/>
      <c r="CIW9" s="5"/>
      <c r="CIX9" s="5"/>
      <c r="CIY9" s="5"/>
      <c r="CIZ9" s="5"/>
      <c r="CJA9" s="5"/>
      <c r="CJB9" s="5"/>
      <c r="CJC9" s="5"/>
      <c r="CJD9" s="5"/>
      <c r="CJE9" s="5"/>
      <c r="CJF9" s="5"/>
      <c r="CJG9" s="5"/>
      <c r="CJH9" s="5"/>
      <c r="CJI9" s="5"/>
      <c r="CJJ9" s="5"/>
      <c r="CJK9" s="5"/>
      <c r="CJL9" s="5"/>
      <c r="CJM9" s="5"/>
      <c r="CJN9" s="5"/>
      <c r="CJO9" s="5"/>
      <c r="CJP9" s="5"/>
      <c r="CJQ9" s="5"/>
      <c r="CJR9" s="5"/>
      <c r="CJS9" s="5"/>
      <c r="CJT9" s="5"/>
      <c r="CJU9" s="5"/>
      <c r="CJV9" s="5"/>
      <c r="CJW9" s="5"/>
      <c r="CJX9" s="5"/>
      <c r="CJY9" s="5"/>
      <c r="CJZ9" s="5"/>
      <c r="CKA9" s="5"/>
      <c r="CKB9" s="5"/>
      <c r="CKC9" s="5"/>
      <c r="CKD9" s="5"/>
      <c r="CKE9" s="5"/>
      <c r="CKF9" s="5"/>
      <c r="CKG9" s="5"/>
      <c r="CKH9" s="5"/>
      <c r="CKI9" s="5"/>
      <c r="CKJ9" s="5"/>
      <c r="CKK9" s="5"/>
      <c r="CKL9" s="5"/>
      <c r="CKM9" s="5"/>
      <c r="CKN9" s="5"/>
      <c r="CKO9" s="5"/>
      <c r="CKP9" s="5"/>
      <c r="CKQ9" s="5"/>
      <c r="CKR9" s="5"/>
      <c r="CKS9" s="5"/>
      <c r="CKT9" s="5"/>
      <c r="CKU9" s="5"/>
      <c r="CKV9" s="5"/>
      <c r="CKW9" s="5"/>
      <c r="CKX9" s="5"/>
      <c r="CKY9" s="5"/>
      <c r="CKZ9" s="5"/>
      <c r="CLA9" s="5"/>
      <c r="CLB9" s="5"/>
      <c r="CLC9" s="5"/>
      <c r="CLD9" s="5"/>
      <c r="CLE9" s="5"/>
      <c r="CLF9" s="5"/>
      <c r="CLG9" s="5"/>
      <c r="CLH9" s="5"/>
      <c r="CLI9" s="5"/>
      <c r="CLJ9" s="5"/>
      <c r="CLK9" s="5"/>
      <c r="CLL9" s="5"/>
      <c r="CLM9" s="5"/>
      <c r="CLN9" s="5"/>
      <c r="CLO9" s="5"/>
      <c r="CLP9" s="5"/>
      <c r="CLQ9" s="5"/>
      <c r="CLR9" s="5"/>
      <c r="CLS9" s="5"/>
      <c r="CLT9" s="5"/>
      <c r="CLU9" s="5"/>
      <c r="CLV9" s="5"/>
      <c r="CLW9" s="5"/>
      <c r="CLX9" s="5"/>
      <c r="CLY9" s="5"/>
      <c r="CLZ9" s="5"/>
      <c r="CMA9" s="5"/>
      <c r="CMB9" s="5"/>
      <c r="CMC9" s="5"/>
      <c r="CMD9" s="5"/>
      <c r="CME9" s="5"/>
      <c r="CMF9" s="5"/>
      <c r="CMG9" s="5"/>
      <c r="CMH9" s="5"/>
      <c r="CMI9" s="5"/>
      <c r="CMJ9" s="5"/>
      <c r="CMK9" s="5"/>
      <c r="CML9" s="5"/>
      <c r="CMM9" s="5"/>
      <c r="CMN9" s="5"/>
      <c r="CMO9" s="5"/>
      <c r="CMP9" s="5"/>
      <c r="CMQ9" s="5"/>
      <c r="CMR9" s="5"/>
      <c r="CMS9" s="5"/>
      <c r="CMT9" s="5"/>
      <c r="CMU9" s="5"/>
      <c r="CMV9" s="5"/>
      <c r="CMW9" s="5"/>
      <c r="CMX9" s="5"/>
      <c r="CMY9" s="5"/>
      <c r="CMZ9" s="5"/>
      <c r="CNA9" s="5"/>
      <c r="CNB9" s="5"/>
      <c r="CNC9" s="5"/>
      <c r="CND9" s="5"/>
      <c r="CNE9" s="5"/>
      <c r="CNF9" s="5"/>
      <c r="CNG9" s="5"/>
      <c r="CNH9" s="5"/>
      <c r="CNI9" s="5"/>
      <c r="CNJ9" s="5"/>
      <c r="CNK9" s="5"/>
      <c r="CNL9" s="5"/>
      <c r="CNM9" s="5"/>
      <c r="CNN9" s="5"/>
      <c r="CNO9" s="5"/>
      <c r="CNP9" s="5"/>
      <c r="CNQ9" s="5"/>
      <c r="CNR9" s="5"/>
      <c r="CNS9" s="5"/>
      <c r="CNT9" s="5"/>
      <c r="CNU9" s="5"/>
      <c r="CNV9" s="5"/>
      <c r="CNW9" s="5"/>
      <c r="CNX9" s="5"/>
      <c r="CNY9" s="5"/>
      <c r="CNZ9" s="5"/>
      <c r="COA9" s="5"/>
      <c r="COB9" s="5"/>
      <c r="COC9" s="5"/>
      <c r="COD9" s="5"/>
      <c r="COE9" s="5"/>
      <c r="COF9" s="5"/>
      <c r="COG9" s="5"/>
      <c r="COH9" s="5"/>
      <c r="COI9" s="5"/>
      <c r="COJ9" s="5"/>
      <c r="COK9" s="5"/>
      <c r="COL9" s="5"/>
      <c r="COM9" s="5"/>
      <c r="CON9" s="5"/>
      <c r="COO9" s="5"/>
      <c r="COP9" s="5"/>
      <c r="COQ9" s="5"/>
      <c r="COR9" s="5"/>
      <c r="COS9" s="5"/>
      <c r="COT9" s="5"/>
      <c r="COU9" s="5"/>
      <c r="COV9" s="5"/>
      <c r="COW9" s="5"/>
      <c r="COX9" s="5"/>
      <c r="COY9" s="5"/>
      <c r="COZ9" s="5"/>
      <c r="CPA9" s="5"/>
      <c r="CPB9" s="5"/>
      <c r="CPC9" s="5"/>
      <c r="CPD9" s="5"/>
      <c r="CPE9" s="5"/>
      <c r="CPF9" s="5"/>
      <c r="CPG9" s="5"/>
      <c r="CPH9" s="5"/>
      <c r="CPI9" s="5"/>
      <c r="CPJ9" s="5"/>
      <c r="CPK9" s="5"/>
      <c r="CPL9" s="5"/>
      <c r="CPM9" s="5"/>
      <c r="CPN9" s="5"/>
      <c r="CPO9" s="5"/>
      <c r="CPP9" s="5"/>
      <c r="CPQ9" s="5"/>
      <c r="CPR9" s="5"/>
      <c r="CPS9" s="5"/>
      <c r="CPT9" s="5"/>
      <c r="CPU9" s="5"/>
      <c r="CPV9" s="5"/>
      <c r="CPW9" s="5"/>
      <c r="CPX9" s="5"/>
      <c r="CPY9" s="5"/>
      <c r="CPZ9" s="5"/>
      <c r="CQA9" s="5"/>
      <c r="CQB9" s="5"/>
      <c r="CQC9" s="5"/>
      <c r="CQD9" s="5"/>
      <c r="CQE9" s="5"/>
      <c r="CQF9" s="5"/>
      <c r="CQG9" s="5"/>
      <c r="CQH9" s="5"/>
      <c r="CQI9" s="5"/>
      <c r="CQJ9" s="5"/>
      <c r="CQK9" s="5"/>
      <c r="CQL9" s="5"/>
      <c r="CQM9" s="5"/>
      <c r="CQN9" s="5"/>
      <c r="CQO9" s="5"/>
      <c r="CQP9" s="5"/>
      <c r="CQQ9" s="5"/>
      <c r="CQR9" s="5"/>
      <c r="CQS9" s="5"/>
      <c r="CQT9" s="5"/>
      <c r="CQU9" s="5"/>
      <c r="CQV9" s="5"/>
      <c r="CQW9" s="5"/>
      <c r="CQX9" s="5"/>
      <c r="CQY9" s="5"/>
      <c r="CQZ9" s="5"/>
      <c r="CRA9" s="5"/>
      <c r="CRB9" s="5"/>
      <c r="CRC9" s="5"/>
      <c r="CRD9" s="5"/>
      <c r="CRE9" s="5"/>
      <c r="CRF9" s="5"/>
      <c r="CRG9" s="5"/>
      <c r="CRH9" s="5"/>
      <c r="CRI9" s="5"/>
      <c r="CRJ9" s="5"/>
      <c r="CRK9" s="5"/>
      <c r="CRL9" s="5"/>
      <c r="CRM9" s="5"/>
      <c r="CRN9" s="5"/>
      <c r="CRO9" s="5"/>
      <c r="CRP9" s="5"/>
      <c r="CRQ9" s="5"/>
      <c r="CRR9" s="5"/>
      <c r="CRS9" s="5"/>
      <c r="CRT9" s="5"/>
      <c r="CRU9" s="5"/>
      <c r="CRV9" s="5"/>
      <c r="CRW9" s="5"/>
      <c r="CRX9" s="5"/>
      <c r="CRY9" s="5"/>
      <c r="CRZ9" s="5"/>
      <c r="CSA9" s="5"/>
      <c r="CSB9" s="5"/>
      <c r="CSC9" s="5"/>
      <c r="CSD9" s="5"/>
      <c r="CSE9" s="5"/>
      <c r="CSF9" s="5"/>
      <c r="CSG9" s="5"/>
      <c r="CSH9" s="5"/>
      <c r="CSI9" s="5"/>
      <c r="CSJ9" s="5"/>
      <c r="CSK9" s="5"/>
      <c r="CSL9" s="5"/>
      <c r="CSM9" s="5"/>
      <c r="CSN9" s="5"/>
      <c r="CSO9" s="5"/>
      <c r="CSP9" s="5"/>
      <c r="CSQ9" s="5"/>
      <c r="CSR9" s="5"/>
      <c r="CSS9" s="5"/>
      <c r="CST9" s="5"/>
      <c r="CSU9" s="5"/>
      <c r="CSV9" s="5"/>
      <c r="CSW9" s="5"/>
      <c r="CSX9" s="5"/>
      <c r="CSY9" s="5"/>
      <c r="CSZ9" s="5"/>
      <c r="CTA9" s="5"/>
      <c r="CTB9" s="5"/>
      <c r="CTC9" s="5"/>
      <c r="CTD9" s="5"/>
      <c r="CTE9" s="5"/>
      <c r="CTF9" s="5"/>
      <c r="CTG9" s="5"/>
      <c r="CTH9" s="5"/>
      <c r="CTI9" s="5"/>
      <c r="CTJ9" s="5"/>
      <c r="CTK9" s="5"/>
      <c r="CTL9" s="5"/>
      <c r="CTM9" s="5"/>
      <c r="CTN9" s="5"/>
      <c r="CTO9" s="5"/>
      <c r="CTP9" s="5"/>
      <c r="CTQ9" s="5"/>
      <c r="CTR9" s="5"/>
      <c r="CTS9" s="5"/>
      <c r="CTT9" s="5"/>
      <c r="CTU9" s="5"/>
      <c r="CTV9" s="5"/>
      <c r="CTW9" s="5"/>
      <c r="CTX9" s="5"/>
      <c r="CTY9" s="5"/>
      <c r="CTZ9" s="5"/>
      <c r="CUA9" s="5"/>
      <c r="CUB9" s="5"/>
      <c r="CUC9" s="5"/>
      <c r="CUD9" s="5"/>
      <c r="CUE9" s="5"/>
      <c r="CUF9" s="5"/>
      <c r="CUG9" s="5"/>
      <c r="CUH9" s="5"/>
      <c r="CUI9" s="5"/>
      <c r="CUJ9" s="5"/>
      <c r="CUK9" s="5"/>
      <c r="CUL9" s="5"/>
      <c r="CUM9" s="5"/>
      <c r="CUN9" s="5"/>
      <c r="CUO9" s="5"/>
      <c r="CUP9" s="5"/>
      <c r="CUQ9" s="5"/>
      <c r="CUR9" s="5"/>
      <c r="CUS9" s="5"/>
      <c r="CUT9" s="5"/>
      <c r="CUU9" s="5"/>
      <c r="CUV9" s="5"/>
      <c r="CUW9" s="5"/>
      <c r="CUX9" s="5"/>
      <c r="CUY9" s="5"/>
      <c r="CUZ9" s="5"/>
      <c r="CVA9" s="5"/>
      <c r="CVB9" s="5"/>
      <c r="CVC9" s="5"/>
      <c r="CVD9" s="5"/>
      <c r="CVE9" s="5"/>
      <c r="CVF9" s="5"/>
      <c r="CVG9" s="5"/>
      <c r="CVH9" s="5"/>
      <c r="CVI9" s="5"/>
      <c r="CVJ9" s="5"/>
      <c r="CVK9" s="5"/>
      <c r="CVL9" s="5"/>
      <c r="CVM9" s="5"/>
      <c r="CVN9" s="5"/>
      <c r="CVO9" s="5"/>
      <c r="CVP9" s="5"/>
      <c r="CVQ9" s="5"/>
      <c r="CVR9" s="5"/>
      <c r="CVS9" s="5"/>
      <c r="CVT9" s="5"/>
      <c r="CVU9" s="5"/>
      <c r="CVV9" s="5"/>
      <c r="CVW9" s="5"/>
      <c r="CVX9" s="5"/>
      <c r="CVY9" s="5"/>
      <c r="CVZ9" s="5"/>
      <c r="CWA9" s="5"/>
      <c r="CWB9" s="5"/>
      <c r="CWC9" s="5"/>
      <c r="CWD9" s="5"/>
      <c r="CWE9" s="5"/>
      <c r="CWF9" s="5"/>
      <c r="CWG9" s="5"/>
      <c r="CWH9" s="5"/>
      <c r="CWI9" s="5"/>
      <c r="CWJ9" s="5"/>
      <c r="CWK9" s="5"/>
      <c r="CWL9" s="5"/>
      <c r="CWM9" s="5"/>
      <c r="CWN9" s="5"/>
      <c r="CWO9" s="5"/>
      <c r="CWP9" s="5"/>
      <c r="CWQ9" s="5"/>
      <c r="CWR9" s="5"/>
      <c r="CWS9" s="5"/>
      <c r="CWT9" s="5"/>
      <c r="CWU9" s="5"/>
      <c r="CWV9" s="5"/>
      <c r="CWW9" s="5"/>
      <c r="CWX9" s="5"/>
      <c r="CWY9" s="5"/>
      <c r="CWZ9" s="5"/>
      <c r="CXA9" s="5"/>
      <c r="CXB9" s="5"/>
      <c r="CXC9" s="5"/>
      <c r="CXD9" s="5"/>
      <c r="CXE9" s="5"/>
      <c r="CXF9" s="5"/>
      <c r="CXG9" s="5"/>
      <c r="CXH9" s="5"/>
      <c r="CXI9" s="5"/>
      <c r="CXJ9" s="5"/>
      <c r="CXK9" s="5"/>
      <c r="CXL9" s="5"/>
      <c r="CXM9" s="5"/>
      <c r="CXN9" s="5"/>
      <c r="CXO9" s="5"/>
      <c r="CXP9" s="5"/>
      <c r="CXQ9" s="5"/>
      <c r="CXR9" s="5"/>
      <c r="CXS9" s="5"/>
      <c r="CXT9" s="5"/>
      <c r="CXU9" s="5"/>
      <c r="CXV9" s="5"/>
      <c r="CXW9" s="5"/>
      <c r="CXX9" s="5"/>
      <c r="CXY9" s="5"/>
      <c r="CXZ9" s="5"/>
      <c r="CYA9" s="5"/>
      <c r="CYB9" s="5"/>
      <c r="CYC9" s="5"/>
      <c r="CYD9" s="5"/>
      <c r="CYE9" s="5"/>
      <c r="CYF9" s="5"/>
      <c r="CYG9" s="5"/>
      <c r="CYH9" s="5"/>
      <c r="CYI9" s="5"/>
      <c r="CYJ9" s="5"/>
      <c r="CYK9" s="5"/>
      <c r="CYL9" s="5"/>
      <c r="CYM9" s="5"/>
      <c r="CYN9" s="5"/>
      <c r="CYO9" s="5"/>
      <c r="CYP9" s="5"/>
      <c r="CYQ9" s="5"/>
      <c r="CYR9" s="5"/>
      <c r="CYS9" s="5"/>
      <c r="CYT9" s="5"/>
      <c r="CYU9" s="5"/>
      <c r="CYV9" s="5"/>
      <c r="CYW9" s="5"/>
      <c r="CYX9" s="5"/>
      <c r="CYY9" s="5"/>
      <c r="CYZ9" s="5"/>
      <c r="CZA9" s="5"/>
      <c r="CZB9" s="5"/>
      <c r="CZC9" s="5"/>
      <c r="CZD9" s="5"/>
      <c r="CZE9" s="5"/>
      <c r="CZF9" s="5"/>
      <c r="CZG9" s="5"/>
      <c r="CZH9" s="5"/>
      <c r="CZI9" s="5"/>
      <c r="CZJ9" s="5"/>
      <c r="CZK9" s="5"/>
      <c r="CZL9" s="5"/>
      <c r="CZM9" s="5"/>
      <c r="CZN9" s="5"/>
      <c r="CZO9" s="5"/>
      <c r="CZP9" s="5"/>
      <c r="CZQ9" s="5"/>
      <c r="CZR9" s="5"/>
      <c r="CZS9" s="5"/>
      <c r="CZT9" s="5"/>
      <c r="CZU9" s="5"/>
      <c r="CZV9" s="5"/>
      <c r="CZW9" s="5"/>
      <c r="CZX9" s="5"/>
      <c r="CZY9" s="5"/>
      <c r="CZZ9" s="5"/>
      <c r="DAA9" s="5"/>
      <c r="DAB9" s="5"/>
      <c r="DAC9" s="5"/>
      <c r="DAD9" s="5"/>
      <c r="DAE9" s="5"/>
      <c r="DAF9" s="5"/>
      <c r="DAG9" s="5"/>
      <c r="DAH9" s="5"/>
      <c r="DAI9" s="5"/>
      <c r="DAJ9" s="5"/>
      <c r="DAK9" s="5"/>
      <c r="DAL9" s="5"/>
      <c r="DAM9" s="5"/>
      <c r="DAN9" s="5"/>
      <c r="DAO9" s="5"/>
      <c r="DAP9" s="5"/>
      <c r="DAQ9" s="5"/>
      <c r="DAR9" s="5"/>
      <c r="DAS9" s="5"/>
      <c r="DAT9" s="5"/>
      <c r="DAU9" s="5"/>
      <c r="DAV9" s="5"/>
      <c r="DAW9" s="5"/>
      <c r="DAX9" s="5"/>
      <c r="DAY9" s="5"/>
      <c r="DAZ9" s="5"/>
      <c r="DBA9" s="5"/>
      <c r="DBB9" s="5"/>
      <c r="DBC9" s="5"/>
      <c r="DBD9" s="5"/>
      <c r="DBE9" s="5"/>
      <c r="DBF9" s="5"/>
      <c r="DBG9" s="5"/>
      <c r="DBH9" s="5"/>
      <c r="DBI9" s="5"/>
      <c r="DBJ9" s="5"/>
      <c r="DBK9" s="5"/>
      <c r="DBL9" s="5"/>
      <c r="DBM9" s="5"/>
      <c r="DBN9" s="5"/>
      <c r="DBO9" s="5"/>
      <c r="DBP9" s="5"/>
      <c r="DBQ9" s="5"/>
      <c r="DBR9" s="5"/>
      <c r="DBS9" s="5"/>
      <c r="DBT9" s="5"/>
      <c r="DBU9" s="5"/>
      <c r="DBV9" s="5"/>
      <c r="DBW9" s="5"/>
      <c r="DBX9" s="5"/>
      <c r="DBY9" s="5"/>
      <c r="DBZ9" s="5"/>
      <c r="DCA9" s="5"/>
      <c r="DCB9" s="5"/>
      <c r="DCC9" s="5"/>
      <c r="DCD9" s="5"/>
      <c r="DCE9" s="5"/>
      <c r="DCF9" s="5"/>
      <c r="DCG9" s="5"/>
      <c r="DCH9" s="5"/>
      <c r="DCI9" s="5"/>
      <c r="DCJ9" s="5"/>
      <c r="DCK9" s="5"/>
      <c r="DCL9" s="5"/>
      <c r="DCM9" s="5"/>
      <c r="DCN9" s="5"/>
      <c r="DCO9" s="5"/>
      <c r="DCP9" s="5"/>
      <c r="DCQ9" s="5"/>
      <c r="DCR9" s="5"/>
      <c r="DCS9" s="5"/>
      <c r="DCT9" s="5"/>
      <c r="DCU9" s="5"/>
      <c r="DCV9" s="5"/>
      <c r="DCW9" s="5"/>
      <c r="DCX9" s="5"/>
      <c r="DCY9" s="5"/>
      <c r="DCZ9" s="5"/>
      <c r="DDA9" s="5"/>
      <c r="DDB9" s="5"/>
      <c r="DDC9" s="5"/>
      <c r="DDD9" s="5"/>
      <c r="DDE9" s="5"/>
      <c r="DDF9" s="5"/>
      <c r="DDG9" s="5"/>
      <c r="DDH9" s="5"/>
      <c r="DDI9" s="5"/>
      <c r="DDJ9" s="5"/>
      <c r="DDK9" s="5"/>
      <c r="DDL9" s="5"/>
      <c r="DDM9" s="5"/>
      <c r="DDN9" s="5"/>
      <c r="DDO9" s="5"/>
      <c r="DDP9" s="5"/>
      <c r="DDQ9" s="5"/>
      <c r="DDR9" s="5"/>
      <c r="DDS9" s="5"/>
      <c r="DDT9" s="5"/>
      <c r="DDU9" s="5"/>
      <c r="DDV9" s="5"/>
      <c r="DDW9" s="5"/>
      <c r="DDX9" s="5"/>
      <c r="DDY9" s="5"/>
      <c r="DDZ9" s="5"/>
      <c r="DEA9" s="5"/>
      <c r="DEB9" s="5"/>
      <c r="DEC9" s="5"/>
      <c r="DED9" s="5"/>
      <c r="DEE9" s="5"/>
      <c r="DEF9" s="5"/>
      <c r="DEG9" s="5"/>
      <c r="DEH9" s="5"/>
      <c r="DEI9" s="5"/>
      <c r="DEJ9" s="5"/>
      <c r="DEK9" s="5"/>
      <c r="DEL9" s="5"/>
      <c r="DEM9" s="5"/>
      <c r="DEN9" s="5"/>
      <c r="DEO9" s="5"/>
      <c r="DEP9" s="5"/>
      <c r="DEQ9" s="5"/>
      <c r="DER9" s="5"/>
      <c r="DES9" s="5"/>
      <c r="DET9" s="5"/>
      <c r="DEU9" s="5"/>
      <c r="DEV9" s="5"/>
      <c r="DEW9" s="5"/>
      <c r="DEX9" s="5"/>
      <c r="DEY9" s="5"/>
      <c r="DEZ9" s="5"/>
      <c r="DFA9" s="5"/>
      <c r="DFB9" s="5"/>
      <c r="DFC9" s="5"/>
      <c r="DFD9" s="5"/>
      <c r="DFE9" s="5"/>
      <c r="DFF9" s="5"/>
      <c r="DFG9" s="5"/>
      <c r="DFH9" s="5"/>
      <c r="DFI9" s="5"/>
      <c r="DFJ9" s="5"/>
      <c r="DFK9" s="5"/>
      <c r="DFL9" s="5"/>
      <c r="DFM9" s="5"/>
      <c r="DFN9" s="5"/>
      <c r="DFO9" s="5"/>
      <c r="DFP9" s="5"/>
      <c r="DFQ9" s="5"/>
      <c r="DFR9" s="5"/>
      <c r="DFS9" s="5"/>
      <c r="DFT9" s="5"/>
      <c r="DFU9" s="5"/>
      <c r="DFV9" s="5"/>
      <c r="DFW9" s="5"/>
      <c r="DFX9" s="5"/>
      <c r="DFY9" s="5"/>
      <c r="DFZ9" s="5"/>
      <c r="DGA9" s="5"/>
      <c r="DGB9" s="5"/>
      <c r="DGC9" s="5"/>
      <c r="DGD9" s="5"/>
      <c r="DGE9" s="5"/>
      <c r="DGF9" s="5"/>
      <c r="DGG9" s="5"/>
      <c r="DGH9" s="5"/>
      <c r="DGI9" s="5"/>
      <c r="DGJ9" s="5"/>
      <c r="DGK9" s="5"/>
      <c r="DGL9" s="5"/>
      <c r="DGM9" s="5"/>
      <c r="DGN9" s="5"/>
      <c r="DGO9" s="5"/>
      <c r="DGP9" s="5"/>
      <c r="DGQ9" s="5"/>
      <c r="DGR9" s="5"/>
      <c r="DGS9" s="5"/>
      <c r="DGT9" s="5"/>
      <c r="DGU9" s="5"/>
      <c r="DGV9" s="5"/>
      <c r="DGW9" s="5"/>
      <c r="DGX9" s="5"/>
      <c r="DGY9" s="5"/>
      <c r="DGZ9" s="5"/>
      <c r="DHA9" s="5"/>
      <c r="DHB9" s="5"/>
      <c r="DHC9" s="5"/>
      <c r="DHD9" s="5"/>
      <c r="DHE9" s="5"/>
      <c r="DHF9" s="5"/>
      <c r="DHG9" s="5"/>
      <c r="DHH9" s="5"/>
      <c r="DHI9" s="5"/>
      <c r="DHJ9" s="5"/>
      <c r="DHK9" s="5"/>
      <c r="DHL9" s="5"/>
      <c r="DHM9" s="5"/>
      <c r="DHN9" s="5"/>
      <c r="DHO9" s="5"/>
      <c r="DHP9" s="5"/>
      <c r="DHQ9" s="5"/>
      <c r="DHR9" s="5"/>
      <c r="DHS9" s="5"/>
      <c r="DHT9" s="5"/>
      <c r="DHU9" s="5"/>
      <c r="DHV9" s="5"/>
      <c r="DHW9" s="5"/>
      <c r="DHX9" s="5"/>
      <c r="DHY9" s="5"/>
      <c r="DHZ9" s="5"/>
      <c r="DIA9" s="5"/>
      <c r="DIB9" s="5"/>
      <c r="DIC9" s="5"/>
      <c r="DID9" s="5"/>
      <c r="DIE9" s="5"/>
      <c r="DIF9" s="5"/>
      <c r="DIG9" s="5"/>
      <c r="DIH9" s="5"/>
      <c r="DII9" s="5"/>
      <c r="DIJ9" s="5"/>
      <c r="DIK9" s="5"/>
      <c r="DIL9" s="5"/>
      <c r="DIM9" s="5"/>
      <c r="DIN9" s="5"/>
      <c r="DIO9" s="5"/>
      <c r="DIP9" s="5"/>
      <c r="DIQ9" s="5"/>
      <c r="DIR9" s="5"/>
      <c r="DIS9" s="5"/>
      <c r="DIT9" s="5"/>
      <c r="DIU9" s="5"/>
      <c r="DIV9" s="5"/>
      <c r="DIW9" s="5"/>
      <c r="DIX9" s="5"/>
      <c r="DIY9" s="5"/>
      <c r="DIZ9" s="5"/>
      <c r="DJA9" s="5"/>
      <c r="DJB9" s="5"/>
      <c r="DJC9" s="5"/>
      <c r="DJD9" s="5"/>
      <c r="DJE9" s="5"/>
      <c r="DJF9" s="5"/>
      <c r="DJG9" s="5"/>
      <c r="DJH9" s="5"/>
      <c r="DJI9" s="5"/>
      <c r="DJJ9" s="5"/>
      <c r="DJK9" s="5"/>
      <c r="DJL9" s="5"/>
      <c r="DJM9" s="5"/>
      <c r="DJN9" s="5"/>
      <c r="DJO9" s="5"/>
      <c r="DJP9" s="5"/>
      <c r="DJQ9" s="5"/>
      <c r="DJR9" s="5"/>
      <c r="DJS9" s="5"/>
      <c r="DJT9" s="5"/>
      <c r="DJU9" s="5"/>
      <c r="DJV9" s="5"/>
      <c r="DJW9" s="5"/>
      <c r="DJX9" s="5"/>
      <c r="DJY9" s="5"/>
      <c r="DJZ9" s="5"/>
      <c r="DKA9" s="5"/>
      <c r="DKB9" s="5"/>
      <c r="DKC9" s="5"/>
      <c r="DKD9" s="5"/>
      <c r="DKE9" s="5"/>
      <c r="DKF9" s="5"/>
      <c r="DKG9" s="5"/>
      <c r="DKH9" s="5"/>
      <c r="DKI9" s="5"/>
      <c r="DKJ9" s="5"/>
      <c r="DKK9" s="5"/>
      <c r="DKL9" s="5"/>
      <c r="DKM9" s="5"/>
      <c r="DKN9" s="5"/>
      <c r="DKO9" s="5"/>
      <c r="DKP9" s="5"/>
      <c r="DKQ9" s="5"/>
      <c r="DKR9" s="5"/>
      <c r="DKS9" s="5"/>
      <c r="DKT9" s="5"/>
      <c r="DKU9" s="5"/>
      <c r="DKV9" s="5"/>
      <c r="DKW9" s="5"/>
      <c r="DKX9" s="5"/>
      <c r="DKY9" s="5"/>
      <c r="DKZ9" s="5"/>
      <c r="DLA9" s="5"/>
      <c r="DLB9" s="5"/>
      <c r="DLC9" s="5"/>
      <c r="DLD9" s="5"/>
      <c r="DLE9" s="5"/>
      <c r="DLF9" s="5"/>
      <c r="DLG9" s="5"/>
      <c r="DLH9" s="5"/>
      <c r="DLI9" s="5"/>
      <c r="DLJ9" s="5"/>
      <c r="DLK9" s="5"/>
      <c r="DLL9" s="5"/>
      <c r="DLM9" s="5"/>
      <c r="DLN9" s="5"/>
      <c r="DLO9" s="5"/>
      <c r="DLP9" s="5"/>
      <c r="DLQ9" s="5"/>
      <c r="DLR9" s="5"/>
      <c r="DLS9" s="5"/>
      <c r="DLT9" s="5"/>
      <c r="DLU9" s="5"/>
      <c r="DLV9" s="5"/>
      <c r="DLW9" s="5"/>
      <c r="DLX9" s="5"/>
      <c r="DLY9" s="5"/>
      <c r="DLZ9" s="5"/>
      <c r="DMA9" s="5"/>
      <c r="DMB9" s="5"/>
      <c r="DMC9" s="5"/>
      <c r="DMD9" s="5"/>
      <c r="DME9" s="5"/>
      <c r="DMF9" s="5"/>
      <c r="DMG9" s="5"/>
      <c r="DMH9" s="5"/>
      <c r="DMI9" s="5"/>
      <c r="DMJ9" s="5"/>
      <c r="DMK9" s="5"/>
      <c r="DML9" s="5"/>
      <c r="DMM9" s="5"/>
      <c r="DMN9" s="5"/>
      <c r="DMO9" s="5"/>
      <c r="DMP9" s="5"/>
      <c r="DMQ9" s="5"/>
      <c r="DMR9" s="5"/>
      <c r="DMS9" s="5"/>
      <c r="DMT9" s="5"/>
      <c r="DMU9" s="5"/>
      <c r="DMV9" s="5"/>
      <c r="DMW9" s="5"/>
      <c r="DMX9" s="5"/>
      <c r="DMY9" s="5"/>
      <c r="DMZ9" s="5"/>
      <c r="DNA9" s="5"/>
      <c r="DNB9" s="5"/>
      <c r="DNC9" s="5"/>
      <c r="DND9" s="5"/>
      <c r="DNE9" s="5"/>
      <c r="DNF9" s="5"/>
      <c r="DNG9" s="5"/>
      <c r="DNH9" s="5"/>
      <c r="DNI9" s="5"/>
      <c r="DNJ9" s="5"/>
      <c r="DNK9" s="5"/>
      <c r="DNL9" s="5"/>
      <c r="DNM9" s="5"/>
      <c r="DNN9" s="5"/>
      <c r="DNO9" s="5"/>
      <c r="DNP9" s="5"/>
      <c r="DNQ9" s="5"/>
      <c r="DNR9" s="5"/>
      <c r="DNS9" s="5"/>
      <c r="DNT9" s="5"/>
      <c r="DNU9" s="5"/>
      <c r="DNV9" s="5"/>
      <c r="DNW9" s="5"/>
      <c r="DNX9" s="5"/>
      <c r="DNY9" s="5"/>
      <c r="DNZ9" s="5"/>
      <c r="DOA9" s="5"/>
      <c r="DOB9" s="5"/>
      <c r="DOC9" s="5"/>
      <c r="DOD9" s="5"/>
      <c r="DOE9" s="5"/>
      <c r="DOF9" s="5"/>
      <c r="DOG9" s="5"/>
      <c r="DOH9" s="5"/>
      <c r="DOI9" s="5"/>
      <c r="DOJ9" s="5"/>
      <c r="DOK9" s="5"/>
      <c r="DOL9" s="5"/>
      <c r="DOM9" s="5"/>
      <c r="DON9" s="5"/>
      <c r="DOO9" s="5"/>
      <c r="DOP9" s="5"/>
      <c r="DOQ9" s="5"/>
      <c r="DOR9" s="5"/>
      <c r="DOS9" s="5"/>
      <c r="DOT9" s="5"/>
      <c r="DOU9" s="5"/>
      <c r="DOV9" s="5"/>
      <c r="DOW9" s="5"/>
      <c r="DOX9" s="5"/>
      <c r="DOY9" s="5"/>
      <c r="DOZ9" s="5"/>
      <c r="DPA9" s="5"/>
      <c r="DPB9" s="5"/>
      <c r="DPC9" s="5"/>
      <c r="DPD9" s="5"/>
      <c r="DPE9" s="5"/>
      <c r="DPF9" s="5"/>
      <c r="DPG9" s="5"/>
      <c r="DPH9" s="5"/>
      <c r="DPI9" s="5"/>
      <c r="DPJ9" s="5"/>
      <c r="DPK9" s="5"/>
      <c r="DPL9" s="5"/>
      <c r="DPM9" s="5"/>
      <c r="DPN9" s="5"/>
      <c r="DPO9" s="5"/>
      <c r="DPP9" s="5"/>
      <c r="DPQ9" s="5"/>
      <c r="DPR9" s="5"/>
      <c r="DPS9" s="5"/>
      <c r="DPT9" s="5"/>
      <c r="DPU9" s="5"/>
      <c r="DPV9" s="5"/>
      <c r="DPW9" s="5"/>
      <c r="DPX9" s="5"/>
      <c r="DPY9" s="5"/>
      <c r="DPZ9" s="5"/>
      <c r="DQA9" s="5"/>
      <c r="DQB9" s="5"/>
      <c r="DQC9" s="5"/>
      <c r="DQD9" s="5"/>
      <c r="DQE9" s="5"/>
      <c r="DQF9" s="5"/>
      <c r="DQG9" s="5"/>
      <c r="DQH9" s="5"/>
      <c r="DQI9" s="5"/>
      <c r="DQJ9" s="5"/>
      <c r="DQK9" s="5"/>
      <c r="DQL9" s="5"/>
      <c r="DQM9" s="5"/>
      <c r="DQN9" s="5"/>
      <c r="DQO9" s="5"/>
      <c r="DQP9" s="5"/>
      <c r="DQQ9" s="5"/>
      <c r="DQR9" s="5"/>
      <c r="DQS9" s="5"/>
      <c r="DQT9" s="5"/>
      <c r="DQU9" s="5"/>
      <c r="DQV9" s="5"/>
      <c r="DQW9" s="5"/>
      <c r="DQX9" s="5"/>
      <c r="DQY9" s="5"/>
      <c r="DQZ9" s="5"/>
      <c r="DRA9" s="5"/>
      <c r="DRB9" s="5"/>
      <c r="DRC9" s="5"/>
      <c r="DRD9" s="5"/>
      <c r="DRE9" s="5"/>
      <c r="DRF9" s="5"/>
      <c r="DRG9" s="5"/>
      <c r="DRH9" s="5"/>
      <c r="DRI9" s="5"/>
      <c r="DRJ9" s="5"/>
      <c r="DRK9" s="5"/>
      <c r="DRL9" s="5"/>
      <c r="DRM9" s="5"/>
      <c r="DRN9" s="5"/>
      <c r="DRO9" s="5"/>
      <c r="DRP9" s="5"/>
      <c r="DRQ9" s="5"/>
      <c r="DRR9" s="5"/>
      <c r="DRS9" s="5"/>
      <c r="DRT9" s="5"/>
      <c r="DRU9" s="5"/>
      <c r="DRV9" s="5"/>
      <c r="DRW9" s="5"/>
      <c r="DRX9" s="5"/>
      <c r="DRY9" s="5"/>
      <c r="DRZ9" s="5"/>
      <c r="DSA9" s="5"/>
      <c r="DSB9" s="5"/>
      <c r="DSC9" s="5"/>
      <c r="DSD9" s="5"/>
      <c r="DSE9" s="5"/>
      <c r="DSF9" s="5"/>
      <c r="DSG9" s="5"/>
      <c r="DSH9" s="5"/>
      <c r="DSI9" s="5"/>
      <c r="DSJ9" s="5"/>
      <c r="DSK9" s="5"/>
      <c r="DSL9" s="5"/>
      <c r="DSM9" s="5"/>
      <c r="DSN9" s="5"/>
      <c r="DSO9" s="5"/>
      <c r="DSP9" s="5"/>
      <c r="DSQ9" s="5"/>
      <c r="DSR9" s="5"/>
      <c r="DSS9" s="5"/>
      <c r="DST9" s="5"/>
      <c r="DSU9" s="5"/>
      <c r="DSV9" s="5"/>
      <c r="DSW9" s="5"/>
      <c r="DSX9" s="5"/>
      <c r="DSY9" s="5"/>
      <c r="DSZ9" s="5"/>
      <c r="DTA9" s="5"/>
      <c r="DTB9" s="5"/>
      <c r="DTC9" s="5"/>
      <c r="DTD9" s="5"/>
      <c r="DTE9" s="5"/>
      <c r="DTF9" s="5"/>
      <c r="DTG9" s="5"/>
      <c r="DTH9" s="5"/>
      <c r="DTI9" s="5"/>
      <c r="DTJ9" s="5"/>
      <c r="DTK9" s="5"/>
      <c r="DTL9" s="5"/>
      <c r="DTM9" s="5"/>
      <c r="DTN9" s="5"/>
      <c r="DTO9" s="5"/>
      <c r="DTP9" s="5"/>
      <c r="DTQ9" s="5"/>
      <c r="DTR9" s="5"/>
      <c r="DTS9" s="5"/>
      <c r="DTT9" s="5"/>
      <c r="DTU9" s="5"/>
      <c r="DTV9" s="5"/>
      <c r="DTW9" s="5"/>
      <c r="DTX9" s="5"/>
      <c r="DTY9" s="5"/>
      <c r="DTZ9" s="5"/>
      <c r="DUA9" s="5"/>
      <c r="DUB9" s="5"/>
      <c r="DUC9" s="5"/>
      <c r="DUD9" s="5"/>
      <c r="DUE9" s="5"/>
      <c r="DUF9" s="5"/>
      <c r="DUG9" s="5"/>
      <c r="DUH9" s="5"/>
      <c r="DUI9" s="5"/>
      <c r="DUJ9" s="5"/>
      <c r="DUK9" s="5"/>
      <c r="DUL9" s="5"/>
      <c r="DUM9" s="5"/>
      <c r="DUN9" s="5"/>
      <c r="DUO9" s="5"/>
      <c r="DUP9" s="5"/>
      <c r="DUQ9" s="5"/>
      <c r="DUR9" s="5"/>
      <c r="DUS9" s="5"/>
      <c r="DUT9" s="5"/>
      <c r="DUU9" s="5"/>
      <c r="DUV9" s="5"/>
      <c r="DUW9" s="5"/>
      <c r="DUX9" s="5"/>
      <c r="DUY9" s="5"/>
      <c r="DUZ9" s="5"/>
      <c r="DVA9" s="5"/>
      <c r="DVB9" s="5"/>
      <c r="DVC9" s="5"/>
      <c r="DVD9" s="5"/>
      <c r="DVE9" s="5"/>
      <c r="DVF9" s="5"/>
      <c r="DVG9" s="5"/>
      <c r="DVH9" s="5"/>
      <c r="DVI9" s="5"/>
      <c r="DVJ9" s="5"/>
      <c r="DVK9" s="5"/>
      <c r="DVL9" s="5"/>
      <c r="DVM9" s="5"/>
      <c r="DVN9" s="5"/>
      <c r="DVO9" s="5"/>
      <c r="DVP9" s="5"/>
      <c r="DVQ9" s="5"/>
      <c r="DVR9" s="5"/>
      <c r="DVS9" s="5"/>
      <c r="DVT9" s="5"/>
      <c r="DVU9" s="5"/>
      <c r="DVV9" s="5"/>
      <c r="DVW9" s="5"/>
      <c r="DVX9" s="5"/>
      <c r="DVY9" s="5"/>
      <c r="DVZ9" s="5"/>
      <c r="DWA9" s="5"/>
      <c r="DWB9" s="5"/>
      <c r="DWC9" s="5"/>
      <c r="DWD9" s="5"/>
      <c r="DWE9" s="5"/>
      <c r="DWF9" s="5"/>
      <c r="DWG9" s="5"/>
      <c r="DWH9" s="5"/>
      <c r="DWI9" s="5"/>
      <c r="DWJ9" s="5"/>
      <c r="DWK9" s="5"/>
      <c r="DWL9" s="5"/>
      <c r="DWM9" s="5"/>
      <c r="DWN9" s="5"/>
      <c r="DWO9" s="5"/>
      <c r="DWP9" s="5"/>
      <c r="DWQ9" s="5"/>
      <c r="DWR9" s="5"/>
      <c r="DWS9" s="5"/>
      <c r="DWT9" s="5"/>
      <c r="DWU9" s="5"/>
      <c r="DWV9" s="5"/>
      <c r="DWW9" s="5"/>
      <c r="DWX9" s="5"/>
      <c r="DWY9" s="5"/>
      <c r="DWZ9" s="5"/>
      <c r="DXA9" s="5"/>
      <c r="DXB9" s="5"/>
      <c r="DXC9" s="5"/>
      <c r="DXD9" s="5"/>
      <c r="DXE9" s="5"/>
      <c r="DXF9" s="5"/>
      <c r="DXG9" s="5"/>
      <c r="DXH9" s="5"/>
      <c r="DXI9" s="5"/>
      <c r="DXJ9" s="5"/>
      <c r="DXK9" s="5"/>
      <c r="DXL9" s="5"/>
      <c r="DXM9" s="5"/>
      <c r="DXN9" s="5"/>
      <c r="DXO9" s="5"/>
      <c r="DXP9" s="5"/>
      <c r="DXQ9" s="5"/>
      <c r="DXR9" s="5"/>
      <c r="DXS9" s="5"/>
      <c r="DXT9" s="5"/>
      <c r="DXU9" s="5"/>
      <c r="DXV9" s="5"/>
      <c r="DXW9" s="5"/>
      <c r="DXX9" s="5"/>
      <c r="DXY9" s="5"/>
      <c r="DXZ9" s="5"/>
      <c r="DYA9" s="5"/>
      <c r="DYB9" s="5"/>
      <c r="DYC9" s="5"/>
      <c r="DYD9" s="5"/>
      <c r="DYE9" s="5"/>
      <c r="DYF9" s="5"/>
      <c r="DYG9" s="5"/>
      <c r="DYH9" s="5"/>
      <c r="DYI9" s="5"/>
      <c r="DYJ9" s="5"/>
      <c r="DYK9" s="5"/>
      <c r="DYL9" s="5"/>
      <c r="DYM9" s="5"/>
      <c r="DYN9" s="5"/>
      <c r="DYO9" s="5"/>
      <c r="DYP9" s="5"/>
      <c r="DYQ9" s="5"/>
      <c r="DYR9" s="5"/>
      <c r="DYS9" s="5"/>
      <c r="DYT9" s="5"/>
      <c r="DYU9" s="5"/>
      <c r="DYV9" s="5"/>
      <c r="DYW9" s="5"/>
      <c r="DYX9" s="5"/>
      <c r="DYY9" s="5"/>
      <c r="DYZ9" s="5"/>
      <c r="DZA9" s="5"/>
      <c r="DZB9" s="5"/>
      <c r="DZC9" s="5"/>
      <c r="DZD9" s="5"/>
      <c r="DZE9" s="5"/>
      <c r="DZF9" s="5"/>
      <c r="DZG9" s="5"/>
      <c r="DZH9" s="5"/>
      <c r="DZI9" s="5"/>
      <c r="DZJ9" s="5"/>
      <c r="DZK9" s="5"/>
      <c r="DZL9" s="5"/>
      <c r="DZM9" s="5"/>
      <c r="DZN9" s="5"/>
      <c r="DZO9" s="5"/>
      <c r="DZP9" s="5"/>
      <c r="DZQ9" s="5"/>
      <c r="DZR9" s="5"/>
      <c r="DZS9" s="5"/>
      <c r="DZT9" s="5"/>
      <c r="DZU9" s="5"/>
      <c r="DZV9" s="5"/>
      <c r="DZW9" s="5"/>
      <c r="DZX9" s="5"/>
      <c r="DZY9" s="5"/>
      <c r="DZZ9" s="5"/>
      <c r="EAA9" s="5"/>
      <c r="EAB9" s="5"/>
      <c r="EAC9" s="5"/>
      <c r="EAD9" s="5"/>
      <c r="EAE9" s="5"/>
      <c r="EAF9" s="5"/>
      <c r="EAG9" s="5"/>
      <c r="EAH9" s="5"/>
      <c r="EAI9" s="5"/>
      <c r="EAJ9" s="5"/>
      <c r="EAK9" s="5"/>
      <c r="EAL9" s="5"/>
      <c r="EAM9" s="5"/>
      <c r="EAN9" s="5"/>
      <c r="EAO9" s="5"/>
      <c r="EAP9" s="5"/>
      <c r="EAQ9" s="5"/>
      <c r="EAR9" s="5"/>
      <c r="EAS9" s="5"/>
      <c r="EAT9" s="5"/>
      <c r="EAU9" s="5"/>
      <c r="EAV9" s="5"/>
      <c r="EAW9" s="5"/>
      <c r="EAX9" s="5"/>
      <c r="EAY9" s="5"/>
      <c r="EAZ9" s="5"/>
      <c r="EBA9" s="5"/>
      <c r="EBB9" s="5"/>
      <c r="EBC9" s="5"/>
      <c r="EBD9" s="5"/>
      <c r="EBE9" s="5"/>
      <c r="EBF9" s="5"/>
      <c r="EBG9" s="5"/>
      <c r="EBH9" s="5"/>
      <c r="EBI9" s="5"/>
      <c r="EBJ9" s="5"/>
      <c r="EBK9" s="5"/>
      <c r="EBL9" s="5"/>
      <c r="EBM9" s="5"/>
      <c r="EBN9" s="5"/>
      <c r="EBO9" s="5"/>
      <c r="EBP9" s="5"/>
      <c r="EBQ9" s="5"/>
      <c r="EBR9" s="5"/>
      <c r="EBS9" s="5"/>
      <c r="EBT9" s="5"/>
      <c r="EBU9" s="5"/>
      <c r="EBV9" s="5"/>
      <c r="EBW9" s="5"/>
      <c r="EBX9" s="5"/>
      <c r="EBY9" s="5"/>
      <c r="EBZ9" s="5"/>
      <c r="ECA9" s="5"/>
      <c r="ECB9" s="5"/>
      <c r="ECC9" s="5"/>
      <c r="ECD9" s="5"/>
      <c r="ECE9" s="5"/>
      <c r="ECF9" s="5"/>
      <c r="ECG9" s="5"/>
      <c r="ECH9" s="5"/>
      <c r="ECI9" s="5"/>
      <c r="ECJ9" s="5"/>
      <c r="ECK9" s="5"/>
      <c r="ECL9" s="5"/>
      <c r="ECM9" s="5"/>
      <c r="ECN9" s="5"/>
      <c r="ECO9" s="5"/>
      <c r="ECP9" s="5"/>
      <c r="ECQ9" s="5"/>
      <c r="ECR9" s="5"/>
      <c r="ECS9" s="5"/>
      <c r="ECT9" s="5"/>
      <c r="ECU9" s="5"/>
      <c r="ECV9" s="5"/>
      <c r="ECW9" s="5"/>
      <c r="ECX9" s="5"/>
      <c r="ECY9" s="5"/>
      <c r="ECZ9" s="5"/>
      <c r="EDA9" s="5"/>
      <c r="EDB9" s="5"/>
      <c r="EDC9" s="5"/>
      <c r="EDD9" s="5"/>
      <c r="EDE9" s="5"/>
      <c r="EDF9" s="5"/>
      <c r="EDG9" s="5"/>
      <c r="EDH9" s="5"/>
      <c r="EDI9" s="5"/>
      <c r="EDJ9" s="5"/>
      <c r="EDK9" s="5"/>
      <c r="EDL9" s="5"/>
      <c r="EDM9" s="5"/>
      <c r="EDN9" s="5"/>
      <c r="EDO9" s="5"/>
      <c r="EDP9" s="5"/>
      <c r="EDQ9" s="5"/>
      <c r="EDR9" s="5"/>
      <c r="EDS9" s="5"/>
      <c r="EDT9" s="5"/>
      <c r="EDU9" s="5"/>
      <c r="EDV9" s="5"/>
      <c r="EDW9" s="5"/>
      <c r="EDX9" s="5"/>
      <c r="EDY9" s="5"/>
      <c r="EDZ9" s="5"/>
      <c r="EEA9" s="5"/>
      <c r="EEB9" s="5"/>
      <c r="EEC9" s="5"/>
      <c r="EED9" s="5"/>
      <c r="EEE9" s="5"/>
      <c r="EEF9" s="5"/>
      <c r="EEG9" s="5"/>
      <c r="EEH9" s="5"/>
      <c r="EEI9" s="5"/>
      <c r="EEJ9" s="5"/>
      <c r="EEK9" s="5"/>
      <c r="EEL9" s="5"/>
      <c r="EEM9" s="5"/>
      <c r="EEN9" s="5"/>
      <c r="EEO9" s="5"/>
      <c r="EEP9" s="5"/>
      <c r="EEQ9" s="5"/>
      <c r="EER9" s="5"/>
      <c r="EES9" s="5"/>
      <c r="EET9" s="5"/>
      <c r="EEU9" s="5"/>
      <c r="EEV9" s="5"/>
      <c r="EEW9" s="5"/>
      <c r="EEX9" s="5"/>
      <c r="EEY9" s="5"/>
      <c r="EEZ9" s="5"/>
      <c r="EFA9" s="5"/>
      <c r="EFB9" s="5"/>
      <c r="EFC9" s="5"/>
      <c r="EFD9" s="5"/>
      <c r="EFE9" s="5"/>
      <c r="EFF9" s="5"/>
      <c r="EFG9" s="5"/>
      <c r="EFH9" s="5"/>
      <c r="EFI9" s="5"/>
      <c r="EFJ9" s="5"/>
      <c r="EFK9" s="5"/>
      <c r="EFL9" s="5"/>
      <c r="EFM9" s="5"/>
      <c r="EFN9" s="5"/>
      <c r="EFO9" s="5"/>
      <c r="EFP9" s="5"/>
      <c r="EFQ9" s="5"/>
      <c r="EFR9" s="5"/>
      <c r="EFS9" s="5"/>
      <c r="EFT9" s="5"/>
      <c r="EFU9" s="5"/>
      <c r="EFV9" s="5"/>
      <c r="EFW9" s="5"/>
      <c r="EFX9" s="5"/>
      <c r="EFY9" s="5"/>
      <c r="EFZ9" s="5"/>
      <c r="EGA9" s="5"/>
      <c r="EGB9" s="5"/>
      <c r="EGC9" s="5"/>
      <c r="EGD9" s="5"/>
      <c r="EGE9" s="5"/>
      <c r="EGF9" s="5"/>
      <c r="EGG9" s="5"/>
      <c r="EGH9" s="5"/>
      <c r="EGI9" s="5"/>
      <c r="EGJ9" s="5"/>
      <c r="EGK9" s="5"/>
      <c r="EGL9" s="5"/>
      <c r="EGM9" s="5"/>
      <c r="EGN9" s="5"/>
      <c r="EGO9" s="5"/>
      <c r="EGP9" s="5"/>
      <c r="EGQ9" s="5"/>
      <c r="EGR9" s="5"/>
      <c r="EGS9" s="5"/>
      <c r="EGT9" s="5"/>
      <c r="EGU9" s="5"/>
      <c r="EGV9" s="5"/>
      <c r="EGW9" s="5"/>
      <c r="EGX9" s="5"/>
      <c r="EGY9" s="5"/>
      <c r="EGZ9" s="5"/>
      <c r="EHA9" s="5"/>
      <c r="EHB9" s="5"/>
      <c r="EHC9" s="5"/>
      <c r="EHD9" s="5"/>
      <c r="EHE9" s="5"/>
      <c r="EHF9" s="5"/>
      <c r="EHG9" s="5"/>
      <c r="EHH9" s="5"/>
      <c r="EHI9" s="5"/>
      <c r="EHJ9" s="5"/>
      <c r="EHK9" s="5"/>
      <c r="EHL9" s="5"/>
      <c r="EHM9" s="5"/>
      <c r="EHN9" s="5"/>
      <c r="EHO9" s="5"/>
      <c r="EHP9" s="5"/>
      <c r="EHQ9" s="5"/>
      <c r="EHR9" s="5"/>
      <c r="EHS9" s="5"/>
      <c r="EHT9" s="5"/>
      <c r="EHU9" s="5"/>
      <c r="EHV9" s="5"/>
      <c r="EHW9" s="5"/>
      <c r="EHX9" s="5"/>
      <c r="EHY9" s="5"/>
      <c r="EHZ9" s="5"/>
      <c r="EIA9" s="5"/>
      <c r="EIB9" s="5"/>
      <c r="EIC9" s="5"/>
      <c r="EID9" s="5"/>
      <c r="EIE9" s="5"/>
      <c r="EIF9" s="5"/>
      <c r="EIG9" s="5"/>
      <c r="EIH9" s="5"/>
      <c r="EII9" s="5"/>
      <c r="EIJ9" s="5"/>
      <c r="EIK9" s="5"/>
      <c r="EIL9" s="5"/>
      <c r="EIM9" s="5"/>
      <c r="EIN9" s="5"/>
      <c r="EIO9" s="5"/>
      <c r="EIP9" s="5"/>
      <c r="EIQ9" s="5"/>
      <c r="EIR9" s="5"/>
      <c r="EIS9" s="5"/>
      <c r="EIT9" s="5"/>
      <c r="EIU9" s="5"/>
      <c r="EIV9" s="5"/>
      <c r="EIW9" s="5"/>
      <c r="EIX9" s="5"/>
      <c r="EIY9" s="5"/>
      <c r="EIZ9" s="5"/>
      <c r="EJA9" s="5"/>
      <c r="EJB9" s="5"/>
      <c r="EJC9" s="5"/>
      <c r="EJD9" s="5"/>
      <c r="EJE9" s="5"/>
      <c r="EJF9" s="5"/>
      <c r="EJG9" s="5"/>
      <c r="EJH9" s="5"/>
      <c r="EJI9" s="5"/>
      <c r="EJJ9" s="5"/>
      <c r="EJK9" s="5"/>
      <c r="EJL9" s="5"/>
      <c r="EJM9" s="5"/>
      <c r="EJN9" s="5"/>
      <c r="EJO9" s="5"/>
      <c r="EJP9" s="5"/>
      <c r="EJQ9" s="5"/>
      <c r="EJR9" s="5"/>
      <c r="EJS9" s="5"/>
      <c r="EJT9" s="5"/>
      <c r="EJU9" s="5"/>
      <c r="EJV9" s="5"/>
      <c r="EJW9" s="5"/>
      <c r="EJX9" s="5"/>
      <c r="EJY9" s="5"/>
      <c r="EJZ9" s="5"/>
      <c r="EKA9" s="5"/>
      <c r="EKB9" s="5"/>
      <c r="EKC9" s="5"/>
      <c r="EKD9" s="5"/>
      <c r="EKE9" s="5"/>
      <c r="EKF9" s="5"/>
      <c r="EKG9" s="5"/>
      <c r="EKH9" s="5"/>
      <c r="EKI9" s="5"/>
      <c r="EKJ9" s="5"/>
      <c r="EKK9" s="5"/>
      <c r="EKL9" s="5"/>
      <c r="EKM9" s="5"/>
      <c r="EKN9" s="5"/>
      <c r="EKO9" s="5"/>
      <c r="EKP9" s="5"/>
      <c r="EKQ9" s="5"/>
      <c r="EKR9" s="5"/>
      <c r="EKS9" s="5"/>
      <c r="EKT9" s="5"/>
      <c r="EKU9" s="5"/>
      <c r="EKV9" s="5"/>
      <c r="EKW9" s="5"/>
      <c r="EKX9" s="5"/>
      <c r="EKY9" s="5"/>
      <c r="EKZ9" s="5"/>
      <c r="ELA9" s="5"/>
      <c r="ELB9" s="5"/>
      <c r="ELC9" s="5"/>
      <c r="ELD9" s="5"/>
      <c r="ELE9" s="5"/>
      <c r="ELF9" s="5"/>
      <c r="ELG9" s="5"/>
      <c r="ELH9" s="5"/>
      <c r="ELI9" s="5"/>
      <c r="ELJ9" s="5"/>
      <c r="ELK9" s="5"/>
      <c r="ELL9" s="5"/>
      <c r="ELM9" s="5"/>
      <c r="ELN9" s="5"/>
      <c r="ELO9" s="5"/>
      <c r="ELP9" s="5"/>
      <c r="ELQ9" s="5"/>
      <c r="ELR9" s="5"/>
      <c r="ELS9" s="5"/>
      <c r="ELT9" s="5"/>
      <c r="ELU9" s="5"/>
      <c r="ELV9" s="5"/>
      <c r="ELW9" s="5"/>
      <c r="ELX9" s="5"/>
      <c r="ELY9" s="5"/>
      <c r="ELZ9" s="5"/>
      <c r="EMA9" s="5"/>
      <c r="EMB9" s="5"/>
      <c r="EMC9" s="5"/>
      <c r="EMD9" s="5"/>
      <c r="EME9" s="5"/>
      <c r="EMF9" s="5"/>
      <c r="EMG9" s="5"/>
      <c r="EMH9" s="5"/>
      <c r="EMI9" s="5"/>
      <c r="EMJ9" s="5"/>
      <c r="EMK9" s="5"/>
      <c r="EML9" s="5"/>
      <c r="EMM9" s="5"/>
      <c r="EMN9" s="5"/>
      <c r="EMO9" s="5"/>
      <c r="EMP9" s="5"/>
      <c r="EMQ9" s="5"/>
      <c r="EMR9" s="5"/>
      <c r="EMS9" s="5"/>
      <c r="EMT9" s="5"/>
      <c r="EMU9" s="5"/>
      <c r="EMV9" s="5"/>
      <c r="EMW9" s="5"/>
      <c r="EMX9" s="5"/>
      <c r="EMY9" s="5"/>
      <c r="EMZ9" s="5"/>
      <c r="ENA9" s="5"/>
      <c r="ENB9" s="5"/>
      <c r="ENC9" s="5"/>
      <c r="END9" s="5"/>
      <c r="ENE9" s="5"/>
      <c r="ENF9" s="5"/>
      <c r="ENG9" s="5"/>
      <c r="ENH9" s="5"/>
      <c r="ENI9" s="5"/>
      <c r="ENJ9" s="5"/>
      <c r="ENK9" s="5"/>
      <c r="ENL9" s="5"/>
      <c r="ENM9" s="5"/>
      <c r="ENN9" s="5"/>
      <c r="ENO9" s="5"/>
      <c r="ENP9" s="5"/>
      <c r="ENQ9" s="5"/>
      <c r="ENR9" s="5"/>
      <c r="ENS9" s="5"/>
      <c r="ENT9" s="5"/>
      <c r="ENU9" s="5"/>
      <c r="ENV9" s="5"/>
      <c r="ENW9" s="5"/>
      <c r="ENX9" s="5"/>
      <c r="ENY9" s="5"/>
      <c r="ENZ9" s="5"/>
      <c r="EOA9" s="5"/>
      <c r="EOB9" s="5"/>
      <c r="EOC9" s="5"/>
      <c r="EOD9" s="5"/>
      <c r="EOE9" s="5"/>
      <c r="EOF9" s="5"/>
      <c r="EOG9" s="5"/>
      <c r="EOH9" s="5"/>
      <c r="EOI9" s="5"/>
      <c r="EOJ9" s="5"/>
      <c r="EOK9" s="5"/>
      <c r="EOL9" s="5"/>
      <c r="EOM9" s="5"/>
      <c r="EON9" s="5"/>
      <c r="EOO9" s="5"/>
      <c r="EOP9" s="5"/>
      <c r="EOQ9" s="5"/>
      <c r="EOR9" s="5"/>
      <c r="EOS9" s="5"/>
      <c r="EOT9" s="5"/>
      <c r="EOU9" s="5"/>
      <c r="EOV9" s="5"/>
      <c r="EOW9" s="5"/>
      <c r="EOX9" s="5"/>
      <c r="EOY9" s="5"/>
      <c r="EOZ9" s="5"/>
      <c r="EPA9" s="5"/>
      <c r="EPB9" s="5"/>
      <c r="EPC9" s="5"/>
      <c r="EPD9" s="5"/>
      <c r="EPE9" s="5"/>
      <c r="EPF9" s="5"/>
      <c r="EPG9" s="5"/>
      <c r="EPH9" s="5"/>
      <c r="EPI9" s="5"/>
      <c r="EPJ9" s="5"/>
      <c r="EPK9" s="5"/>
      <c r="EPL9" s="5"/>
      <c r="EPM9" s="5"/>
      <c r="EPN9" s="5"/>
      <c r="EPO9" s="5"/>
      <c r="EPP9" s="5"/>
      <c r="EPQ9" s="5"/>
      <c r="EPR9" s="5"/>
      <c r="EPS9" s="5"/>
      <c r="EPT9" s="5"/>
      <c r="EPU9" s="5"/>
      <c r="EPV9" s="5"/>
      <c r="EPW9" s="5"/>
      <c r="EPX9" s="5"/>
      <c r="EPY9" s="5"/>
      <c r="EPZ9" s="5"/>
      <c r="EQA9" s="5"/>
      <c r="EQB9" s="5"/>
      <c r="EQC9" s="5"/>
      <c r="EQD9" s="5"/>
      <c r="EQE9" s="5"/>
      <c r="EQF9" s="5"/>
      <c r="EQG9" s="5"/>
      <c r="EQH9" s="5"/>
      <c r="EQI9" s="5"/>
      <c r="EQJ9" s="5"/>
      <c r="EQK9" s="5"/>
      <c r="EQL9" s="5"/>
      <c r="EQM9" s="5"/>
      <c r="EQN9" s="5"/>
      <c r="EQO9" s="5"/>
      <c r="EQP9" s="5"/>
      <c r="EQQ9" s="5"/>
      <c r="EQR9" s="5"/>
      <c r="EQS9" s="5"/>
      <c r="EQT9" s="5"/>
      <c r="EQU9" s="5"/>
      <c r="EQV9" s="5"/>
      <c r="EQW9" s="5"/>
      <c r="EQX9" s="5"/>
      <c r="EQY9" s="5"/>
      <c r="EQZ9" s="5"/>
      <c r="ERA9" s="5"/>
      <c r="ERB9" s="5"/>
      <c r="ERC9" s="5"/>
      <c r="ERD9" s="5"/>
      <c r="ERE9" s="5"/>
      <c r="ERF9" s="5"/>
      <c r="ERG9" s="5"/>
      <c r="ERH9" s="5"/>
      <c r="ERI9" s="5"/>
      <c r="ERJ9" s="5"/>
      <c r="ERK9" s="5"/>
      <c r="ERL9" s="5"/>
      <c r="ERM9" s="5"/>
      <c r="ERN9" s="5"/>
      <c r="ERO9" s="5"/>
      <c r="ERP9" s="5"/>
      <c r="ERQ9" s="5"/>
      <c r="ERR9" s="5"/>
      <c r="ERS9" s="5"/>
      <c r="ERT9" s="5"/>
      <c r="ERU9" s="5"/>
      <c r="ERV9" s="5"/>
      <c r="ERW9" s="5"/>
      <c r="ERX9" s="5"/>
      <c r="ERY9" s="5"/>
      <c r="ERZ9" s="5"/>
      <c r="ESA9" s="5"/>
      <c r="ESB9" s="5"/>
      <c r="ESC9" s="5"/>
      <c r="ESD9" s="5"/>
      <c r="ESE9" s="5"/>
      <c r="ESF9" s="5"/>
      <c r="ESG9" s="5"/>
      <c r="ESH9" s="5"/>
      <c r="ESI9" s="5"/>
      <c r="ESJ9" s="5"/>
      <c r="ESK9" s="5"/>
      <c r="ESL9" s="5"/>
      <c r="ESM9" s="5"/>
      <c r="ESN9" s="5"/>
      <c r="ESO9" s="5"/>
      <c r="ESP9" s="5"/>
      <c r="ESQ9" s="5"/>
      <c r="ESR9" s="5"/>
      <c r="ESS9" s="5"/>
      <c r="EST9" s="5"/>
      <c r="ESU9" s="5"/>
      <c r="ESV9" s="5"/>
      <c r="ESW9" s="5"/>
      <c r="ESX9" s="5"/>
      <c r="ESY9" s="5"/>
      <c r="ESZ9" s="5"/>
      <c r="ETA9" s="5"/>
      <c r="ETB9" s="5"/>
      <c r="ETC9" s="5"/>
      <c r="ETD9" s="5"/>
      <c r="ETE9" s="5"/>
      <c r="ETF9" s="5"/>
      <c r="ETG9" s="5"/>
      <c r="ETH9" s="5"/>
      <c r="ETI9" s="5"/>
      <c r="ETJ9" s="5"/>
      <c r="ETK9" s="5"/>
      <c r="ETL9" s="5"/>
      <c r="ETM9" s="5"/>
      <c r="ETN9" s="5"/>
      <c r="ETO9" s="5"/>
      <c r="ETP9" s="5"/>
      <c r="ETQ9" s="5"/>
      <c r="ETR9" s="5"/>
      <c r="ETS9" s="5"/>
      <c r="ETT9" s="5"/>
      <c r="ETU9" s="5"/>
      <c r="ETV9" s="5"/>
      <c r="ETW9" s="5"/>
      <c r="ETX9" s="5"/>
      <c r="ETY9" s="5"/>
      <c r="ETZ9" s="5"/>
      <c r="EUA9" s="5"/>
      <c r="EUB9" s="5"/>
      <c r="EUC9" s="5"/>
      <c r="EUD9" s="5"/>
      <c r="EUE9" s="5"/>
      <c r="EUF9" s="5"/>
      <c r="EUG9" s="5"/>
      <c r="EUH9" s="5"/>
      <c r="EUI9" s="5"/>
      <c r="EUJ9" s="5"/>
      <c r="EUK9" s="5"/>
      <c r="EUL9" s="5"/>
      <c r="EUM9" s="5"/>
      <c r="EUN9" s="5"/>
      <c r="EUO9" s="5"/>
      <c r="EUP9" s="5"/>
      <c r="EUQ9" s="5"/>
      <c r="EUR9" s="5"/>
      <c r="EUS9" s="5"/>
      <c r="EUT9" s="5"/>
      <c r="EUU9" s="5"/>
      <c r="EUV9" s="5"/>
      <c r="EUW9" s="5"/>
      <c r="EUX9" s="5"/>
      <c r="EUY9" s="5"/>
      <c r="EUZ9" s="5"/>
      <c r="EVA9" s="5"/>
      <c r="EVB9" s="5"/>
      <c r="EVC9" s="5"/>
      <c r="EVD9" s="5"/>
      <c r="EVE9" s="5"/>
      <c r="EVF9" s="5"/>
      <c r="EVG9" s="5"/>
      <c r="EVH9" s="5"/>
      <c r="EVI9" s="5"/>
      <c r="EVJ9" s="5"/>
      <c r="EVK9" s="5"/>
      <c r="EVL9" s="5"/>
      <c r="EVM9" s="5"/>
      <c r="EVN9" s="5"/>
      <c r="EVO9" s="5"/>
      <c r="EVP9" s="5"/>
      <c r="EVQ9" s="5"/>
      <c r="EVR9" s="5"/>
      <c r="EVS9" s="5"/>
      <c r="EVT9" s="5"/>
      <c r="EVU9" s="5"/>
      <c r="EVV9" s="5"/>
      <c r="EVW9" s="5"/>
      <c r="EVX9" s="5"/>
      <c r="EVY9" s="5"/>
      <c r="EVZ9" s="5"/>
      <c r="EWA9" s="5"/>
      <c r="EWB9" s="5"/>
      <c r="EWC9" s="5"/>
      <c r="EWD9" s="5"/>
      <c r="EWE9" s="5"/>
      <c r="EWF9" s="5"/>
      <c r="EWG9" s="5"/>
      <c r="EWH9" s="5"/>
      <c r="EWI9" s="5"/>
      <c r="EWJ9" s="5"/>
      <c r="EWK9" s="5"/>
      <c r="EWL9" s="5"/>
      <c r="EWM9" s="5"/>
      <c r="EWN9" s="5"/>
      <c r="EWO9" s="5"/>
      <c r="EWP9" s="5"/>
      <c r="EWQ9" s="5"/>
      <c r="EWR9" s="5"/>
      <c r="EWS9" s="5"/>
      <c r="EWT9" s="5"/>
      <c r="EWU9" s="5"/>
      <c r="EWV9" s="5"/>
      <c r="EWW9" s="5"/>
      <c r="EWX9" s="5"/>
      <c r="EWY9" s="5"/>
      <c r="EWZ9" s="5"/>
      <c r="EXA9" s="5"/>
      <c r="EXB9" s="5"/>
      <c r="EXC9" s="5"/>
      <c r="EXD9" s="5"/>
      <c r="EXE9" s="5"/>
      <c r="EXF9" s="5"/>
      <c r="EXG9" s="5"/>
      <c r="EXH9" s="5"/>
      <c r="EXI9" s="5"/>
      <c r="EXJ9" s="5"/>
      <c r="EXK9" s="5"/>
      <c r="EXL9" s="5"/>
      <c r="EXM9" s="5"/>
      <c r="EXN9" s="5"/>
      <c r="EXO9" s="5"/>
      <c r="EXP9" s="5"/>
      <c r="EXQ9" s="5"/>
      <c r="EXR9" s="5"/>
      <c r="EXS9" s="5"/>
      <c r="EXT9" s="5"/>
      <c r="EXU9" s="5"/>
      <c r="EXV9" s="5"/>
      <c r="EXW9" s="5"/>
      <c r="EXX9" s="5"/>
      <c r="EXY9" s="5"/>
      <c r="EXZ9" s="5"/>
      <c r="EYA9" s="5"/>
      <c r="EYB9" s="5"/>
      <c r="EYC9" s="5"/>
      <c r="EYD9" s="5"/>
      <c r="EYE9" s="5"/>
      <c r="EYF9" s="5"/>
      <c r="EYG9" s="5"/>
      <c r="EYH9" s="5"/>
      <c r="EYI9" s="5"/>
      <c r="EYJ9" s="5"/>
      <c r="EYK9" s="5"/>
      <c r="EYL9" s="5"/>
      <c r="EYM9" s="5"/>
      <c r="EYN9" s="5"/>
      <c r="EYO9" s="5"/>
      <c r="EYP9" s="5"/>
      <c r="EYQ9" s="5"/>
      <c r="EYR9" s="5"/>
      <c r="EYS9" s="5"/>
      <c r="EYT9" s="5"/>
      <c r="EYU9" s="5"/>
      <c r="EYV9" s="5"/>
      <c r="EYW9" s="5"/>
      <c r="EYX9" s="5"/>
      <c r="EYY9" s="5"/>
      <c r="EYZ9" s="5"/>
      <c r="EZA9" s="5"/>
      <c r="EZB9" s="5"/>
      <c r="EZC9" s="5"/>
      <c r="EZD9" s="5"/>
      <c r="EZE9" s="5"/>
      <c r="EZF9" s="5"/>
      <c r="EZG9" s="5"/>
      <c r="EZH9" s="5"/>
      <c r="EZI9" s="5"/>
      <c r="EZJ9" s="5"/>
      <c r="EZK9" s="5"/>
      <c r="EZL9" s="5"/>
      <c r="EZM9" s="5"/>
      <c r="EZN9" s="5"/>
      <c r="EZO9" s="5"/>
      <c r="EZP9" s="5"/>
      <c r="EZQ9" s="5"/>
      <c r="EZR9" s="5"/>
      <c r="EZS9" s="5"/>
      <c r="EZT9" s="5"/>
      <c r="EZU9" s="5"/>
      <c r="EZV9" s="5"/>
      <c r="EZW9" s="5"/>
      <c r="EZX9" s="5"/>
      <c r="EZY9" s="5"/>
      <c r="EZZ9" s="5"/>
      <c r="FAA9" s="5"/>
      <c r="FAB9" s="5"/>
      <c r="FAC9" s="5"/>
      <c r="FAD9" s="5"/>
      <c r="FAE9" s="5"/>
      <c r="FAF9" s="5"/>
      <c r="FAG9" s="5"/>
      <c r="FAH9" s="5"/>
      <c r="FAI9" s="5"/>
      <c r="FAJ9" s="5"/>
      <c r="FAK9" s="5"/>
      <c r="FAL9" s="5"/>
      <c r="FAM9" s="5"/>
      <c r="FAN9" s="5"/>
      <c r="FAO9" s="5"/>
      <c r="FAP9" s="5"/>
      <c r="FAQ9" s="5"/>
      <c r="FAR9" s="5"/>
      <c r="FAS9" s="5"/>
      <c r="FAT9" s="5"/>
      <c r="FAU9" s="5"/>
      <c r="FAV9" s="5"/>
      <c r="FAW9" s="5"/>
      <c r="FAX9" s="5"/>
      <c r="FAY9" s="5"/>
      <c r="FAZ9" s="5"/>
      <c r="FBA9" s="5"/>
      <c r="FBB9" s="5"/>
      <c r="FBC9" s="5"/>
      <c r="FBD9" s="5"/>
      <c r="FBE9" s="5"/>
      <c r="FBF9" s="5"/>
      <c r="FBG9" s="5"/>
      <c r="FBH9" s="5"/>
      <c r="FBI9" s="5"/>
      <c r="FBJ9" s="5"/>
      <c r="FBK9" s="5"/>
      <c r="FBL9" s="5"/>
      <c r="FBM9" s="5"/>
      <c r="FBN9" s="5"/>
      <c r="FBO9" s="5"/>
      <c r="FBP9" s="5"/>
      <c r="FBQ9" s="5"/>
      <c r="FBR9" s="5"/>
      <c r="FBS9" s="5"/>
      <c r="FBT9" s="5"/>
      <c r="FBU9" s="5"/>
      <c r="FBV9" s="5"/>
      <c r="FBW9" s="5"/>
      <c r="FBX9" s="5"/>
      <c r="FBY9" s="5"/>
      <c r="FBZ9" s="5"/>
      <c r="FCA9" s="5"/>
      <c r="FCB9" s="5"/>
      <c r="FCC9" s="5"/>
      <c r="FCD9" s="5"/>
      <c r="FCE9" s="5"/>
      <c r="FCF9" s="5"/>
      <c r="FCG9" s="5"/>
      <c r="FCH9" s="5"/>
      <c r="FCI9" s="5"/>
      <c r="FCJ9" s="5"/>
      <c r="FCK9" s="5"/>
      <c r="FCL9" s="5"/>
      <c r="FCM9" s="5"/>
      <c r="FCN9" s="5"/>
      <c r="FCO9" s="5"/>
      <c r="FCP9" s="5"/>
      <c r="FCQ9" s="5"/>
      <c r="FCR9" s="5"/>
      <c r="FCS9" s="5"/>
      <c r="FCT9" s="5"/>
      <c r="FCU9" s="5"/>
      <c r="FCV9" s="5"/>
      <c r="FCW9" s="5"/>
      <c r="FCX9" s="5"/>
      <c r="FCY9" s="5"/>
      <c r="FCZ9" s="5"/>
      <c r="FDA9" s="5"/>
      <c r="FDB9" s="5"/>
      <c r="FDC9" s="5"/>
      <c r="FDD9" s="5"/>
      <c r="FDE9" s="5"/>
      <c r="FDF9" s="5"/>
      <c r="FDG9" s="5"/>
      <c r="FDH9" s="5"/>
      <c r="FDI9" s="5"/>
      <c r="FDJ9" s="5"/>
      <c r="FDK9" s="5"/>
      <c r="FDL9" s="5"/>
      <c r="FDM9" s="5"/>
      <c r="FDN9" s="5"/>
      <c r="FDO9" s="5"/>
      <c r="FDP9" s="5"/>
      <c r="FDQ9" s="5"/>
      <c r="FDR9" s="5"/>
      <c r="FDS9" s="5"/>
      <c r="FDT9" s="5"/>
      <c r="FDU9" s="5"/>
      <c r="FDV9" s="5"/>
      <c r="FDW9" s="5"/>
      <c r="FDX9" s="5"/>
      <c r="FDY9" s="5"/>
      <c r="FDZ9" s="5"/>
      <c r="FEA9" s="5"/>
      <c r="FEB9" s="5"/>
      <c r="FEC9" s="5"/>
      <c r="FED9" s="5"/>
      <c r="FEE9" s="5"/>
      <c r="FEF9" s="5"/>
      <c r="FEG9" s="5"/>
      <c r="FEH9" s="5"/>
      <c r="FEI9" s="5"/>
      <c r="FEJ9" s="5"/>
      <c r="FEK9" s="5"/>
      <c r="FEL9" s="5"/>
      <c r="FEM9" s="5"/>
      <c r="FEN9" s="5"/>
      <c r="FEO9" s="5"/>
      <c r="FEP9" s="5"/>
      <c r="FEQ9" s="5"/>
      <c r="FER9" s="5"/>
      <c r="FES9" s="5"/>
      <c r="FET9" s="5"/>
      <c r="FEU9" s="5"/>
      <c r="FEV9" s="5"/>
      <c r="FEW9" s="5"/>
      <c r="FEX9" s="5"/>
      <c r="FEY9" s="5"/>
      <c r="FEZ9" s="5"/>
      <c r="FFA9" s="5"/>
      <c r="FFB9" s="5"/>
      <c r="FFC9" s="5"/>
      <c r="FFD9" s="5"/>
      <c r="FFE9" s="5"/>
      <c r="FFF9" s="5"/>
      <c r="FFG9" s="5"/>
      <c r="FFH9" s="5"/>
      <c r="FFI9" s="5"/>
      <c r="FFJ9" s="5"/>
      <c r="FFK9" s="5"/>
      <c r="FFL9" s="5"/>
      <c r="FFM9" s="5"/>
      <c r="FFN9" s="5"/>
      <c r="FFO9" s="5"/>
      <c r="FFP9" s="5"/>
      <c r="FFQ9" s="5"/>
      <c r="FFR9" s="5"/>
      <c r="FFS9" s="5"/>
      <c r="FFT9" s="5"/>
      <c r="FFU9" s="5"/>
      <c r="FFV9" s="5"/>
      <c r="FFW9" s="5"/>
      <c r="FFX9" s="5"/>
      <c r="FFY9" s="5"/>
      <c r="FFZ9" s="5"/>
      <c r="FGA9" s="5"/>
      <c r="FGB9" s="5"/>
      <c r="FGC9" s="5"/>
      <c r="FGD9" s="5"/>
      <c r="FGE9" s="5"/>
      <c r="FGF9" s="5"/>
      <c r="FGG9" s="5"/>
      <c r="FGH9" s="5"/>
      <c r="FGI9" s="5"/>
      <c r="FGJ9" s="5"/>
      <c r="FGK9" s="5"/>
      <c r="FGL9" s="5"/>
      <c r="FGM9" s="5"/>
      <c r="FGN9" s="5"/>
      <c r="FGO9" s="5"/>
      <c r="FGP9" s="5"/>
      <c r="FGQ9" s="5"/>
      <c r="FGR9" s="5"/>
      <c r="FGS9" s="5"/>
      <c r="FGT9" s="5"/>
      <c r="FGU9" s="5"/>
      <c r="FGV9" s="5"/>
      <c r="FGW9" s="5"/>
      <c r="FGX9" s="5"/>
      <c r="FGY9" s="5"/>
      <c r="FGZ9" s="5"/>
      <c r="FHA9" s="5"/>
      <c r="FHB9" s="5"/>
      <c r="FHC9" s="5"/>
      <c r="FHD9" s="5"/>
      <c r="FHE9" s="5"/>
      <c r="FHF9" s="5"/>
      <c r="FHG9" s="5"/>
      <c r="FHH9" s="5"/>
      <c r="FHI9" s="5"/>
      <c r="FHJ9" s="5"/>
      <c r="FHK9" s="5"/>
      <c r="FHL9" s="5"/>
      <c r="FHM9" s="5"/>
      <c r="FHN9" s="5"/>
      <c r="FHO9" s="5"/>
      <c r="FHP9" s="5"/>
      <c r="FHQ9" s="5"/>
      <c r="FHR9" s="5"/>
      <c r="FHS9" s="5"/>
      <c r="FHT9" s="5"/>
      <c r="FHU9" s="5"/>
      <c r="FHV9" s="5"/>
      <c r="FHW9" s="5"/>
      <c r="FHX9" s="5"/>
      <c r="FHY9" s="5"/>
      <c r="FHZ9" s="5"/>
      <c r="FIA9" s="5"/>
      <c r="FIB9" s="5"/>
      <c r="FIC9" s="5"/>
      <c r="FID9" s="5"/>
      <c r="FIE9" s="5"/>
      <c r="FIF9" s="5"/>
      <c r="FIG9" s="5"/>
      <c r="FIH9" s="5"/>
      <c r="FII9" s="5"/>
      <c r="FIJ9" s="5"/>
      <c r="FIK9" s="5"/>
      <c r="FIL9" s="5"/>
      <c r="FIM9" s="5"/>
      <c r="FIN9" s="5"/>
      <c r="FIO9" s="5"/>
      <c r="FIP9" s="5"/>
      <c r="FIQ9" s="5"/>
      <c r="FIR9" s="5"/>
      <c r="FIS9" s="5"/>
      <c r="FIT9" s="5"/>
      <c r="FIU9" s="5"/>
      <c r="FIV9" s="5"/>
      <c r="FIW9" s="5"/>
      <c r="FIX9" s="5"/>
      <c r="FIY9" s="5"/>
      <c r="FIZ9" s="5"/>
      <c r="FJA9" s="5"/>
      <c r="FJB9" s="5"/>
      <c r="FJC9" s="5"/>
      <c r="FJD9" s="5"/>
      <c r="FJE9" s="5"/>
      <c r="FJF9" s="5"/>
      <c r="FJG9" s="5"/>
      <c r="FJH9" s="5"/>
      <c r="FJI9" s="5"/>
      <c r="FJJ9" s="5"/>
      <c r="FJK9" s="5"/>
      <c r="FJL9" s="5"/>
      <c r="FJM9" s="5"/>
      <c r="FJN9" s="5"/>
      <c r="FJO9" s="5"/>
      <c r="FJP9" s="5"/>
      <c r="FJQ9" s="5"/>
      <c r="FJR9" s="5"/>
      <c r="FJS9" s="5"/>
      <c r="FJT9" s="5"/>
      <c r="FJU9" s="5"/>
      <c r="FJV9" s="5"/>
      <c r="FJW9" s="5"/>
      <c r="FJX9" s="5"/>
      <c r="FJY9" s="5"/>
      <c r="FJZ9" s="5"/>
      <c r="FKA9" s="5"/>
      <c r="FKB9" s="5"/>
      <c r="FKC9" s="5"/>
      <c r="FKD9" s="5"/>
      <c r="FKE9" s="5"/>
      <c r="FKF9" s="5"/>
      <c r="FKG9" s="5"/>
      <c r="FKH9" s="5"/>
      <c r="FKI9" s="5"/>
      <c r="FKJ9" s="5"/>
      <c r="FKK9" s="5"/>
      <c r="FKL9" s="5"/>
      <c r="FKM9" s="5"/>
      <c r="FKN9" s="5"/>
      <c r="FKO9" s="5"/>
      <c r="FKP9" s="5"/>
      <c r="FKQ9" s="5"/>
      <c r="FKR9" s="5"/>
      <c r="FKS9" s="5"/>
      <c r="FKT9" s="5"/>
      <c r="FKU9" s="5"/>
      <c r="FKV9" s="5"/>
      <c r="FKW9" s="5"/>
      <c r="FKX9" s="5"/>
      <c r="FKY9" s="5"/>
      <c r="FKZ9" s="5"/>
      <c r="FLA9" s="5"/>
      <c r="FLB9" s="5"/>
      <c r="FLC9" s="5"/>
      <c r="FLD9" s="5"/>
      <c r="FLE9" s="5"/>
      <c r="FLF9" s="5"/>
      <c r="FLG9" s="5"/>
      <c r="FLH9" s="5"/>
      <c r="FLI9" s="5"/>
      <c r="FLJ9" s="5"/>
      <c r="FLK9" s="5"/>
      <c r="FLL9" s="5"/>
      <c r="FLM9" s="5"/>
      <c r="FLN9" s="5"/>
      <c r="FLO9" s="5"/>
      <c r="FLP9" s="5"/>
      <c r="FLQ9" s="5"/>
      <c r="FLR9" s="5"/>
      <c r="FLS9" s="5"/>
      <c r="FLT9" s="5"/>
      <c r="FLU9" s="5"/>
      <c r="FLV9" s="5"/>
      <c r="FLW9" s="5"/>
      <c r="FLX9" s="5"/>
      <c r="FLY9" s="5"/>
      <c r="FLZ9" s="5"/>
      <c r="FMA9" s="5"/>
      <c r="FMB9" s="5"/>
      <c r="FMC9" s="5"/>
      <c r="FMD9" s="5"/>
      <c r="FME9" s="5"/>
      <c r="FMF9" s="5"/>
      <c r="FMG9" s="5"/>
      <c r="FMH9" s="5"/>
      <c r="FMI9" s="5"/>
      <c r="FMJ9" s="5"/>
      <c r="FMK9" s="5"/>
      <c r="FML9" s="5"/>
      <c r="FMM9" s="5"/>
      <c r="FMN9" s="5"/>
      <c r="FMO9" s="5"/>
      <c r="FMP9" s="5"/>
      <c r="FMQ9" s="5"/>
      <c r="FMR9" s="5"/>
      <c r="FMS9" s="5"/>
      <c r="FMT9" s="5"/>
      <c r="FMU9" s="5"/>
      <c r="FMV9" s="5"/>
      <c r="FMW9" s="5"/>
      <c r="FMX9" s="5"/>
      <c r="FMY9" s="5"/>
      <c r="FMZ9" s="5"/>
      <c r="FNA9" s="5"/>
      <c r="FNB9" s="5"/>
      <c r="FNC9" s="5"/>
      <c r="FND9" s="5"/>
      <c r="FNE9" s="5"/>
      <c r="FNF9" s="5"/>
      <c r="FNG9" s="5"/>
      <c r="FNH9" s="5"/>
      <c r="FNI9" s="5"/>
      <c r="FNJ9" s="5"/>
      <c r="FNK9" s="5"/>
      <c r="FNL9" s="5"/>
      <c r="FNM9" s="5"/>
      <c r="FNN9" s="5"/>
      <c r="FNO9" s="5"/>
      <c r="FNP9" s="5"/>
      <c r="FNQ9" s="5"/>
      <c r="FNR9" s="5"/>
      <c r="FNS9" s="5"/>
      <c r="FNT9" s="5"/>
      <c r="FNU9" s="5"/>
      <c r="FNV9" s="5"/>
      <c r="FNW9" s="5"/>
      <c r="FNX9" s="5"/>
      <c r="FNY9" s="5"/>
      <c r="FNZ9" s="5"/>
      <c r="FOA9" s="5"/>
      <c r="FOB9" s="5"/>
      <c r="FOC9" s="5"/>
      <c r="FOD9" s="5"/>
      <c r="FOE9" s="5"/>
      <c r="FOF9" s="5"/>
      <c r="FOG9" s="5"/>
      <c r="FOH9" s="5"/>
      <c r="FOI9" s="5"/>
      <c r="FOJ9" s="5"/>
      <c r="FOK9" s="5"/>
      <c r="FOL9" s="5"/>
      <c r="FOM9" s="5"/>
      <c r="FON9" s="5"/>
      <c r="FOO9" s="5"/>
      <c r="FOP9" s="5"/>
      <c r="FOQ9" s="5"/>
      <c r="FOR9" s="5"/>
      <c r="FOS9" s="5"/>
      <c r="FOT9" s="5"/>
      <c r="FOU9" s="5"/>
      <c r="FOV9" s="5"/>
      <c r="FOW9" s="5"/>
      <c r="FOX9" s="5"/>
      <c r="FOY9" s="5"/>
      <c r="FOZ9" s="5"/>
      <c r="FPA9" s="5"/>
      <c r="FPB9" s="5"/>
      <c r="FPC9" s="5"/>
      <c r="FPD9" s="5"/>
      <c r="FPE9" s="5"/>
      <c r="FPF9" s="5"/>
      <c r="FPG9" s="5"/>
      <c r="FPH9" s="5"/>
      <c r="FPI9" s="5"/>
      <c r="FPJ9" s="5"/>
      <c r="FPK9" s="5"/>
      <c r="FPL9" s="5"/>
      <c r="FPM9" s="5"/>
      <c r="FPN9" s="5"/>
      <c r="FPO9" s="5"/>
      <c r="FPP9" s="5"/>
      <c r="FPQ9" s="5"/>
      <c r="FPR9" s="5"/>
      <c r="FPS9" s="5"/>
      <c r="FPT9" s="5"/>
      <c r="FPU9" s="5"/>
      <c r="FPV9" s="5"/>
      <c r="FPW9" s="5"/>
      <c r="FPX9" s="5"/>
      <c r="FPY9" s="5"/>
      <c r="FPZ9" s="5"/>
      <c r="FQA9" s="5"/>
      <c r="FQB9" s="5"/>
      <c r="FQC9" s="5"/>
      <c r="FQD9" s="5"/>
      <c r="FQE9" s="5"/>
      <c r="FQF9" s="5"/>
      <c r="FQG9" s="5"/>
      <c r="FQH9" s="5"/>
      <c r="FQI9" s="5"/>
      <c r="FQJ9" s="5"/>
      <c r="FQK9" s="5"/>
      <c r="FQL9" s="5"/>
      <c r="FQM9" s="5"/>
      <c r="FQN9" s="5"/>
      <c r="FQO9" s="5"/>
      <c r="FQP9" s="5"/>
      <c r="FQQ9" s="5"/>
      <c r="FQR9" s="5"/>
      <c r="FQS9" s="5"/>
      <c r="FQT9" s="5"/>
      <c r="FQU9" s="5"/>
      <c r="FQV9" s="5"/>
      <c r="FQW9" s="5"/>
      <c r="FQX9" s="5"/>
      <c r="FQY9" s="5"/>
      <c r="FQZ9" s="5"/>
      <c r="FRA9" s="5"/>
      <c r="FRB9" s="5"/>
      <c r="FRC9" s="5"/>
      <c r="FRD9" s="5"/>
      <c r="FRE9" s="5"/>
      <c r="FRF9" s="5"/>
      <c r="FRG9" s="5"/>
      <c r="FRH9" s="5"/>
      <c r="FRI9" s="5"/>
      <c r="FRJ9" s="5"/>
      <c r="FRK9" s="5"/>
      <c r="FRL9" s="5"/>
      <c r="FRM9" s="5"/>
      <c r="FRN9" s="5"/>
      <c r="FRO9" s="5"/>
      <c r="FRP9" s="5"/>
      <c r="FRQ9" s="5"/>
      <c r="FRR9" s="5"/>
      <c r="FRS9" s="5"/>
      <c r="FRT9" s="5"/>
      <c r="FRU9" s="5"/>
      <c r="FRV9" s="5"/>
      <c r="FRW9" s="5"/>
      <c r="FRX9" s="5"/>
      <c r="FRY9" s="5"/>
      <c r="FRZ9" s="5"/>
      <c r="FSA9" s="5"/>
      <c r="FSB9" s="5"/>
      <c r="FSC9" s="5"/>
      <c r="FSD9" s="5"/>
      <c r="FSE9" s="5"/>
      <c r="FSF9" s="5"/>
      <c r="FSG9" s="5"/>
      <c r="FSH9" s="5"/>
      <c r="FSI9" s="5"/>
      <c r="FSJ9" s="5"/>
      <c r="FSK9" s="5"/>
      <c r="FSL9" s="5"/>
      <c r="FSM9" s="5"/>
      <c r="FSN9" s="5"/>
      <c r="FSO9" s="5"/>
      <c r="FSP9" s="5"/>
      <c r="FSQ9" s="5"/>
      <c r="FSR9" s="5"/>
      <c r="FSS9" s="5"/>
      <c r="FST9" s="5"/>
      <c r="FSU9" s="5"/>
      <c r="FSV9" s="5"/>
      <c r="FSW9" s="5"/>
      <c r="FSX9" s="5"/>
      <c r="FSY9" s="5"/>
      <c r="FSZ9" s="5"/>
      <c r="FTA9" s="5"/>
      <c r="FTB9" s="5"/>
      <c r="FTC9" s="5"/>
      <c r="FTD9" s="5"/>
      <c r="FTE9" s="5"/>
      <c r="FTF9" s="5"/>
      <c r="FTG9" s="5"/>
      <c r="FTH9" s="5"/>
      <c r="FTI9" s="5"/>
      <c r="FTJ9" s="5"/>
      <c r="FTK9" s="5"/>
      <c r="FTL9" s="5"/>
      <c r="FTM9" s="5"/>
      <c r="FTN9" s="5"/>
      <c r="FTO9" s="5"/>
      <c r="FTP9" s="5"/>
      <c r="FTQ9" s="5"/>
      <c r="FTR9" s="5"/>
      <c r="FTS9" s="5"/>
      <c r="FTT9" s="5"/>
      <c r="FTU9" s="5"/>
      <c r="FTV9" s="5"/>
      <c r="FTW9" s="5"/>
      <c r="FTX9" s="5"/>
      <c r="FTY9" s="5"/>
      <c r="FTZ9" s="5"/>
      <c r="FUA9" s="5"/>
      <c r="FUB9" s="5"/>
      <c r="FUC9" s="5"/>
      <c r="FUD9" s="5"/>
      <c r="FUE9" s="5"/>
      <c r="FUF9" s="5"/>
      <c r="FUG9" s="5"/>
      <c r="FUH9" s="5"/>
      <c r="FUI9" s="5"/>
      <c r="FUJ9" s="5"/>
      <c r="FUK9" s="5"/>
      <c r="FUL9" s="5"/>
      <c r="FUM9" s="5"/>
      <c r="FUN9" s="5"/>
      <c r="FUO9" s="5"/>
      <c r="FUP9" s="5"/>
      <c r="FUQ9" s="5"/>
      <c r="FUR9" s="5"/>
      <c r="FUS9" s="5"/>
      <c r="FUT9" s="5"/>
      <c r="FUU9" s="5"/>
      <c r="FUV9" s="5"/>
      <c r="FUW9" s="5"/>
      <c r="FUX9" s="5"/>
      <c r="FUY9" s="5"/>
      <c r="FUZ9" s="5"/>
      <c r="FVA9" s="5"/>
      <c r="FVB9" s="5"/>
      <c r="FVC9" s="5"/>
      <c r="FVD9" s="5"/>
      <c r="FVE9" s="5"/>
      <c r="FVF9" s="5"/>
      <c r="FVG9" s="5"/>
      <c r="FVH9" s="5"/>
      <c r="FVI9" s="5"/>
      <c r="FVJ9" s="5"/>
      <c r="FVK9" s="5"/>
      <c r="FVL9" s="5"/>
      <c r="FVM9" s="5"/>
      <c r="FVN9" s="5"/>
      <c r="FVO9" s="5"/>
      <c r="FVP9" s="5"/>
      <c r="FVQ9" s="5"/>
      <c r="FVR9" s="5"/>
      <c r="FVS9" s="5"/>
      <c r="FVT9" s="5"/>
      <c r="FVU9" s="5"/>
      <c r="FVV9" s="5"/>
      <c r="FVW9" s="5"/>
      <c r="FVX9" s="5"/>
      <c r="FVY9" s="5"/>
      <c r="FVZ9" s="5"/>
      <c r="FWA9" s="5"/>
      <c r="FWB9" s="5"/>
      <c r="FWC9" s="5"/>
      <c r="FWD9" s="5"/>
      <c r="FWE9" s="5"/>
      <c r="FWF9" s="5"/>
      <c r="FWG9" s="5"/>
      <c r="FWH9" s="5"/>
      <c r="FWI9" s="5"/>
      <c r="FWJ9" s="5"/>
      <c r="FWK9" s="5"/>
      <c r="FWL9" s="5"/>
      <c r="FWM9" s="5"/>
      <c r="FWN9" s="5"/>
      <c r="FWO9" s="5"/>
      <c r="FWP9" s="5"/>
      <c r="FWQ9" s="5"/>
      <c r="FWR9" s="5"/>
      <c r="FWS9" s="5"/>
      <c r="FWT9" s="5"/>
      <c r="FWU9" s="5"/>
      <c r="FWV9" s="5"/>
      <c r="FWW9" s="5"/>
      <c r="FWX9" s="5"/>
      <c r="FWY9" s="5"/>
      <c r="FWZ9" s="5"/>
      <c r="FXA9" s="5"/>
      <c r="FXB9" s="5"/>
      <c r="FXC9" s="5"/>
      <c r="FXD9" s="5"/>
      <c r="FXE9" s="5"/>
      <c r="FXF9" s="5"/>
      <c r="FXG9" s="5"/>
      <c r="FXH9" s="5"/>
      <c r="FXI9" s="5"/>
      <c r="FXJ9" s="5"/>
      <c r="FXK9" s="5"/>
      <c r="FXL9" s="5"/>
      <c r="FXM9" s="5"/>
      <c r="FXN9" s="5"/>
      <c r="FXO9" s="5"/>
      <c r="FXP9" s="5"/>
      <c r="FXQ9" s="5"/>
      <c r="FXR9" s="5"/>
      <c r="FXS9" s="5"/>
      <c r="FXT9" s="5"/>
      <c r="FXU9" s="5"/>
      <c r="FXV9" s="5"/>
      <c r="FXW9" s="5"/>
      <c r="FXX9" s="5"/>
      <c r="FXY9" s="5"/>
      <c r="FXZ9" s="5"/>
      <c r="FYA9" s="5"/>
      <c r="FYB9" s="5"/>
      <c r="FYC9" s="5"/>
      <c r="FYD9" s="5"/>
      <c r="FYE9" s="5"/>
      <c r="FYF9" s="5"/>
      <c r="FYG9" s="5"/>
      <c r="FYH9" s="5"/>
      <c r="FYI9" s="5"/>
      <c r="FYJ9" s="5"/>
      <c r="FYK9" s="5"/>
      <c r="FYL9" s="5"/>
      <c r="FYM9" s="5"/>
      <c r="FYN9" s="5"/>
      <c r="FYO9" s="5"/>
      <c r="FYP9" s="5"/>
      <c r="FYQ9" s="5"/>
      <c r="FYR9" s="5"/>
      <c r="FYS9" s="5"/>
      <c r="FYT9" s="5"/>
      <c r="FYU9" s="5"/>
      <c r="FYV9" s="5"/>
      <c r="FYW9" s="5"/>
      <c r="FYX9" s="5"/>
      <c r="FYY9" s="5"/>
      <c r="FYZ9" s="5"/>
      <c r="FZA9" s="5"/>
      <c r="FZB9" s="5"/>
      <c r="FZC9" s="5"/>
      <c r="FZD9" s="5"/>
      <c r="FZE9" s="5"/>
      <c r="FZF9" s="5"/>
      <c r="FZG9" s="5"/>
      <c r="FZH9" s="5"/>
      <c r="FZI9" s="5"/>
      <c r="FZJ9" s="5"/>
      <c r="FZK9" s="5"/>
      <c r="FZL9" s="5"/>
      <c r="FZM9" s="5"/>
      <c r="FZN9" s="5"/>
      <c r="FZO9" s="5"/>
      <c r="FZP9" s="5"/>
      <c r="FZQ9" s="5"/>
      <c r="FZR9" s="5"/>
      <c r="FZS9" s="5"/>
      <c r="FZT9" s="5"/>
      <c r="FZU9" s="5"/>
      <c r="FZV9" s="5"/>
      <c r="FZW9" s="5"/>
      <c r="FZX9" s="5"/>
      <c r="FZY9" s="5"/>
      <c r="FZZ9" s="5"/>
      <c r="GAA9" s="5"/>
      <c r="GAB9" s="5"/>
      <c r="GAC9" s="5"/>
      <c r="GAD9" s="5"/>
      <c r="GAE9" s="5"/>
      <c r="GAF9" s="5"/>
      <c r="GAG9" s="5"/>
      <c r="GAH9" s="5"/>
      <c r="GAI9" s="5"/>
      <c r="GAJ9" s="5"/>
      <c r="GAK9" s="5"/>
      <c r="GAL9" s="5"/>
      <c r="GAM9" s="5"/>
      <c r="GAN9" s="5"/>
      <c r="GAO9" s="5"/>
      <c r="GAP9" s="5"/>
      <c r="GAQ9" s="5"/>
      <c r="GAR9" s="5"/>
      <c r="GAS9" s="5"/>
      <c r="GAT9" s="5"/>
      <c r="GAU9" s="5"/>
      <c r="GAV9" s="5"/>
      <c r="GAW9" s="5"/>
      <c r="GAX9" s="5"/>
      <c r="GAY9" s="5"/>
      <c r="GAZ9" s="5"/>
      <c r="GBA9" s="5"/>
      <c r="GBB9" s="5"/>
      <c r="GBC9" s="5"/>
      <c r="GBD9" s="5"/>
      <c r="GBE9" s="5"/>
      <c r="GBF9" s="5"/>
      <c r="GBG9" s="5"/>
      <c r="GBH9" s="5"/>
      <c r="GBI9" s="5"/>
      <c r="GBJ9" s="5"/>
      <c r="GBK9" s="5"/>
      <c r="GBL9" s="5"/>
      <c r="GBM9" s="5"/>
      <c r="GBN9" s="5"/>
      <c r="GBO9" s="5"/>
      <c r="GBP9" s="5"/>
      <c r="GBQ9" s="5"/>
      <c r="GBR9" s="5"/>
      <c r="GBS9" s="5"/>
      <c r="GBT9" s="5"/>
      <c r="GBU9" s="5"/>
      <c r="GBV9" s="5"/>
      <c r="GBW9" s="5"/>
      <c r="GBX9" s="5"/>
      <c r="GBY9" s="5"/>
      <c r="GBZ9" s="5"/>
      <c r="GCA9" s="5"/>
      <c r="GCB9" s="5"/>
      <c r="GCC9" s="5"/>
      <c r="GCD9" s="5"/>
      <c r="GCE9" s="5"/>
      <c r="GCF9" s="5"/>
      <c r="GCG9" s="5"/>
      <c r="GCH9" s="5"/>
      <c r="GCI9" s="5"/>
      <c r="GCJ9" s="5"/>
      <c r="GCK9" s="5"/>
      <c r="GCL9" s="5"/>
      <c r="GCM9" s="5"/>
      <c r="GCN9" s="5"/>
      <c r="GCO9" s="5"/>
      <c r="GCP9" s="5"/>
      <c r="GCQ9" s="5"/>
      <c r="GCR9" s="5"/>
      <c r="GCS9" s="5"/>
      <c r="GCT9" s="5"/>
      <c r="GCU9" s="5"/>
      <c r="GCV9" s="5"/>
      <c r="GCW9" s="5"/>
      <c r="GCX9" s="5"/>
      <c r="GCY9" s="5"/>
      <c r="GCZ9" s="5"/>
      <c r="GDA9" s="5"/>
      <c r="GDB9" s="5"/>
      <c r="GDC9" s="5"/>
      <c r="GDD9" s="5"/>
      <c r="GDE9" s="5"/>
      <c r="GDF9" s="5"/>
      <c r="GDG9" s="5"/>
      <c r="GDH9" s="5"/>
      <c r="GDI9" s="5"/>
      <c r="GDJ9" s="5"/>
      <c r="GDK9" s="5"/>
      <c r="GDL9" s="5"/>
      <c r="GDM9" s="5"/>
      <c r="GDN9" s="5"/>
      <c r="GDO9" s="5"/>
      <c r="GDP9" s="5"/>
      <c r="GDQ9" s="5"/>
      <c r="GDR9" s="5"/>
      <c r="GDS9" s="5"/>
      <c r="GDT9" s="5"/>
      <c r="GDU9" s="5"/>
      <c r="GDV9" s="5"/>
      <c r="GDW9" s="5"/>
      <c r="GDX9" s="5"/>
      <c r="GDY9" s="5"/>
      <c r="GDZ9" s="5"/>
      <c r="GEA9" s="5"/>
      <c r="GEB9" s="5"/>
      <c r="GEC9" s="5"/>
      <c r="GED9" s="5"/>
      <c r="GEE9" s="5"/>
      <c r="GEF9" s="5"/>
      <c r="GEG9" s="5"/>
      <c r="GEH9" s="5"/>
      <c r="GEI9" s="5"/>
      <c r="GEJ9" s="5"/>
      <c r="GEK9" s="5"/>
      <c r="GEL9" s="5"/>
      <c r="GEM9" s="5"/>
      <c r="GEN9" s="5"/>
      <c r="GEO9" s="5"/>
      <c r="GEP9" s="5"/>
      <c r="GEQ9" s="5"/>
      <c r="GER9" s="5"/>
      <c r="GES9" s="5"/>
      <c r="GET9" s="5"/>
      <c r="GEU9" s="5"/>
      <c r="GEV9" s="5"/>
      <c r="GEW9" s="5"/>
      <c r="GEX9" s="5"/>
      <c r="GEY9" s="5"/>
      <c r="GEZ9" s="5"/>
      <c r="GFA9" s="5"/>
      <c r="GFB9" s="5"/>
      <c r="GFC9" s="5"/>
      <c r="GFD9" s="5"/>
      <c r="GFE9" s="5"/>
      <c r="GFF9" s="5"/>
      <c r="GFG9" s="5"/>
      <c r="GFH9" s="5"/>
      <c r="GFI9" s="5"/>
      <c r="GFJ9" s="5"/>
      <c r="GFK9" s="5"/>
      <c r="GFL9" s="5"/>
      <c r="GFM9" s="5"/>
      <c r="GFN9" s="5"/>
      <c r="GFO9" s="5"/>
      <c r="GFP9" s="5"/>
      <c r="GFQ9" s="5"/>
      <c r="GFR9" s="5"/>
      <c r="GFS9" s="5"/>
      <c r="GFT9" s="5"/>
      <c r="GFU9" s="5"/>
      <c r="GFV9" s="5"/>
      <c r="GFW9" s="5"/>
      <c r="GFX9" s="5"/>
      <c r="GFY9" s="5"/>
      <c r="GFZ9" s="5"/>
      <c r="GGA9" s="5"/>
      <c r="GGB9" s="5"/>
      <c r="GGC9" s="5"/>
      <c r="GGD9" s="5"/>
      <c r="GGE9" s="5"/>
      <c r="GGF9" s="5"/>
      <c r="GGG9" s="5"/>
      <c r="GGH9" s="5"/>
      <c r="GGI9" s="5"/>
      <c r="GGJ9" s="5"/>
      <c r="GGK9" s="5"/>
      <c r="GGL9" s="5"/>
      <c r="GGM9" s="5"/>
      <c r="GGN9" s="5"/>
      <c r="GGO9" s="5"/>
      <c r="GGP9" s="5"/>
      <c r="GGQ9" s="5"/>
      <c r="GGR9" s="5"/>
      <c r="GGS9" s="5"/>
      <c r="GGT9" s="5"/>
      <c r="GGU9" s="5"/>
      <c r="GGV9" s="5"/>
      <c r="GGW9" s="5"/>
      <c r="GGX9" s="5"/>
      <c r="GGY9" s="5"/>
      <c r="GGZ9" s="5"/>
      <c r="GHA9" s="5"/>
      <c r="GHB9" s="5"/>
      <c r="GHC9" s="5"/>
      <c r="GHD9" s="5"/>
      <c r="GHE9" s="5"/>
      <c r="GHF9" s="5"/>
      <c r="GHG9" s="5"/>
      <c r="GHH9" s="5"/>
      <c r="GHI9" s="5"/>
      <c r="GHJ9" s="5"/>
      <c r="GHK9" s="5"/>
      <c r="GHL9" s="5"/>
      <c r="GHM9" s="5"/>
      <c r="GHN9" s="5"/>
      <c r="GHO9" s="5"/>
      <c r="GHP9" s="5"/>
      <c r="GHQ9" s="5"/>
      <c r="GHR9" s="5"/>
      <c r="GHS9" s="5"/>
      <c r="GHT9" s="5"/>
      <c r="GHU9" s="5"/>
      <c r="GHV9" s="5"/>
      <c r="GHW9" s="5"/>
      <c r="GHX9" s="5"/>
      <c r="GHY9" s="5"/>
      <c r="GHZ9" s="5"/>
      <c r="GIA9" s="5"/>
      <c r="GIB9" s="5"/>
      <c r="GIC9" s="5"/>
      <c r="GID9" s="5"/>
      <c r="GIE9" s="5"/>
      <c r="GIF9" s="5"/>
      <c r="GIG9" s="5"/>
      <c r="GIH9" s="5"/>
      <c r="GII9" s="5"/>
      <c r="GIJ9" s="5"/>
      <c r="GIK9" s="5"/>
      <c r="GIL9" s="5"/>
      <c r="GIM9" s="5"/>
      <c r="GIN9" s="5"/>
      <c r="GIO9" s="5"/>
      <c r="GIP9" s="5"/>
      <c r="GIQ9" s="5"/>
      <c r="GIR9" s="5"/>
      <c r="GIS9" s="5"/>
      <c r="GIT9" s="5"/>
      <c r="GIU9" s="5"/>
      <c r="GIV9" s="5"/>
      <c r="GIW9" s="5"/>
      <c r="GIX9" s="5"/>
      <c r="GIY9" s="5"/>
      <c r="GIZ9" s="5"/>
      <c r="GJA9" s="5"/>
      <c r="GJB9" s="5"/>
      <c r="GJC9" s="5"/>
      <c r="GJD9" s="5"/>
      <c r="GJE9" s="5"/>
      <c r="GJF9" s="5"/>
      <c r="GJG9" s="5"/>
      <c r="GJH9" s="5"/>
      <c r="GJI9" s="5"/>
      <c r="GJJ9" s="5"/>
      <c r="GJK9" s="5"/>
      <c r="GJL9" s="5"/>
      <c r="GJM9" s="5"/>
      <c r="GJN9" s="5"/>
      <c r="GJO9" s="5"/>
      <c r="GJP9" s="5"/>
      <c r="GJQ9" s="5"/>
      <c r="GJR9" s="5"/>
      <c r="GJS9" s="5"/>
      <c r="GJT9" s="5"/>
      <c r="GJU9" s="5"/>
      <c r="GJV9" s="5"/>
      <c r="GJW9" s="5"/>
      <c r="GJX9" s="5"/>
      <c r="GJY9" s="5"/>
      <c r="GJZ9" s="5"/>
      <c r="GKA9" s="5"/>
      <c r="GKB9" s="5"/>
      <c r="GKC9" s="5"/>
      <c r="GKD9" s="5"/>
      <c r="GKE9" s="5"/>
      <c r="GKF9" s="5"/>
      <c r="GKG9" s="5"/>
      <c r="GKH9" s="5"/>
      <c r="GKI9" s="5"/>
      <c r="GKJ9" s="5"/>
      <c r="GKK9" s="5"/>
      <c r="GKL9" s="5"/>
      <c r="GKM9" s="5"/>
      <c r="GKN9" s="5"/>
      <c r="GKO9" s="5"/>
      <c r="GKP9" s="5"/>
      <c r="GKQ9" s="5"/>
      <c r="GKR9" s="5"/>
      <c r="GKS9" s="5"/>
      <c r="GKT9" s="5"/>
      <c r="GKU9" s="5"/>
      <c r="GKV9" s="5"/>
      <c r="GKW9" s="5"/>
      <c r="GKX9" s="5"/>
      <c r="GKY9" s="5"/>
      <c r="GKZ9" s="5"/>
      <c r="GLA9" s="5"/>
      <c r="GLB9" s="5"/>
      <c r="GLC9" s="5"/>
      <c r="GLD9" s="5"/>
      <c r="GLE9" s="5"/>
      <c r="GLF9" s="5"/>
      <c r="GLG9" s="5"/>
      <c r="GLH9" s="5"/>
      <c r="GLI9" s="5"/>
      <c r="GLJ9" s="5"/>
      <c r="GLK9" s="5"/>
      <c r="GLL9" s="5"/>
      <c r="GLM9" s="5"/>
      <c r="GLN9" s="5"/>
      <c r="GLO9" s="5"/>
      <c r="GLP9" s="5"/>
      <c r="GLQ9" s="5"/>
      <c r="GLR9" s="5"/>
      <c r="GLS9" s="5"/>
      <c r="GLT9" s="5"/>
      <c r="GLU9" s="5"/>
      <c r="GLV9" s="5"/>
      <c r="GLW9" s="5"/>
      <c r="GLX9" s="5"/>
      <c r="GLY9" s="5"/>
      <c r="GLZ9" s="5"/>
      <c r="GMA9" s="5"/>
      <c r="GMB9" s="5"/>
      <c r="GMC9" s="5"/>
      <c r="GMD9" s="5"/>
      <c r="GME9" s="5"/>
      <c r="GMF9" s="5"/>
      <c r="GMG9" s="5"/>
      <c r="GMH9" s="5"/>
      <c r="GMI9" s="5"/>
      <c r="GMJ9" s="5"/>
      <c r="GMK9" s="5"/>
      <c r="GML9" s="5"/>
      <c r="GMM9" s="5"/>
      <c r="GMN9" s="5"/>
      <c r="GMO9" s="5"/>
      <c r="GMP9" s="5"/>
      <c r="GMQ9" s="5"/>
      <c r="GMR9" s="5"/>
      <c r="GMS9" s="5"/>
      <c r="GMT9" s="5"/>
      <c r="GMU9" s="5"/>
      <c r="GMV9" s="5"/>
      <c r="GMW9" s="5"/>
      <c r="GMX9" s="5"/>
      <c r="GMY9" s="5"/>
      <c r="GMZ9" s="5"/>
      <c r="GNA9" s="5"/>
      <c r="GNB9" s="5"/>
      <c r="GNC9" s="5"/>
      <c r="GND9" s="5"/>
      <c r="GNE9" s="5"/>
      <c r="GNF9" s="5"/>
      <c r="GNG9" s="5"/>
      <c r="GNH9" s="5"/>
      <c r="GNI9" s="5"/>
      <c r="GNJ9" s="5"/>
      <c r="GNK9" s="5"/>
      <c r="GNL9" s="5"/>
      <c r="GNM9" s="5"/>
      <c r="GNN9" s="5"/>
      <c r="GNO9" s="5"/>
      <c r="GNP9" s="5"/>
      <c r="GNQ9" s="5"/>
      <c r="GNR9" s="5"/>
      <c r="GNS9" s="5"/>
      <c r="GNT9" s="5"/>
      <c r="GNU9" s="5"/>
      <c r="GNV9" s="5"/>
      <c r="GNW9" s="5"/>
      <c r="GNX9" s="5"/>
      <c r="GNY9" s="5"/>
      <c r="GNZ9" s="5"/>
      <c r="GOA9" s="5"/>
      <c r="GOB9" s="5"/>
      <c r="GOC9" s="5"/>
      <c r="GOD9" s="5"/>
      <c r="GOE9" s="5"/>
      <c r="GOF9" s="5"/>
      <c r="GOG9" s="5"/>
      <c r="GOH9" s="5"/>
      <c r="GOI9" s="5"/>
      <c r="GOJ9" s="5"/>
      <c r="GOK9" s="5"/>
      <c r="GOL9" s="5"/>
      <c r="GOM9" s="5"/>
      <c r="GON9" s="5"/>
      <c r="GOO9" s="5"/>
      <c r="GOP9" s="5"/>
      <c r="GOQ9" s="5"/>
      <c r="GOR9" s="5"/>
      <c r="GOS9" s="5"/>
      <c r="GOT9" s="5"/>
      <c r="GOU9" s="5"/>
      <c r="GOV9" s="5"/>
      <c r="GOW9" s="5"/>
      <c r="GOX9" s="5"/>
      <c r="GOY9" s="5"/>
      <c r="GOZ9" s="5"/>
      <c r="GPA9" s="5"/>
      <c r="GPB9" s="5"/>
      <c r="GPC9" s="5"/>
      <c r="GPD9" s="5"/>
      <c r="GPE9" s="5"/>
      <c r="GPF9" s="5"/>
      <c r="GPG9" s="5"/>
      <c r="GPH9" s="5"/>
      <c r="GPI9" s="5"/>
      <c r="GPJ9" s="5"/>
      <c r="GPK9" s="5"/>
      <c r="GPL9" s="5"/>
      <c r="GPM9" s="5"/>
      <c r="GPN9" s="5"/>
      <c r="GPO9" s="5"/>
      <c r="GPP9" s="5"/>
      <c r="GPQ9" s="5"/>
      <c r="GPR9" s="5"/>
      <c r="GPS9" s="5"/>
      <c r="GPT9" s="5"/>
      <c r="GPU9" s="5"/>
      <c r="GPV9" s="5"/>
      <c r="GPW9" s="5"/>
      <c r="GPX9" s="5"/>
      <c r="GPY9" s="5"/>
      <c r="GPZ9" s="5"/>
      <c r="GQA9" s="5"/>
      <c r="GQB9" s="5"/>
      <c r="GQC9" s="5"/>
      <c r="GQD9" s="5"/>
      <c r="GQE9" s="5"/>
      <c r="GQF9" s="5"/>
      <c r="GQG9" s="5"/>
      <c r="GQH9" s="5"/>
      <c r="GQI9" s="5"/>
      <c r="GQJ9" s="5"/>
      <c r="GQK9" s="5"/>
      <c r="GQL9" s="5"/>
      <c r="GQM9" s="5"/>
      <c r="GQN9" s="5"/>
      <c r="GQO9" s="5"/>
      <c r="GQP9" s="5"/>
      <c r="GQQ9" s="5"/>
      <c r="GQR9" s="5"/>
      <c r="GQS9" s="5"/>
      <c r="GQT9" s="5"/>
      <c r="GQU9" s="5"/>
      <c r="GQV9" s="5"/>
      <c r="GQW9" s="5"/>
      <c r="GQX9" s="5"/>
      <c r="GQY9" s="5"/>
      <c r="GQZ9" s="5"/>
      <c r="GRA9" s="5"/>
      <c r="GRB9" s="5"/>
      <c r="GRC9" s="5"/>
      <c r="GRD9" s="5"/>
      <c r="GRE9" s="5"/>
      <c r="GRF9" s="5"/>
      <c r="GRG9" s="5"/>
      <c r="GRH9" s="5"/>
      <c r="GRI9" s="5"/>
      <c r="GRJ9" s="5"/>
      <c r="GRK9" s="5"/>
      <c r="GRL9" s="5"/>
      <c r="GRM9" s="5"/>
      <c r="GRN9" s="5"/>
      <c r="GRO9" s="5"/>
      <c r="GRP9" s="5"/>
      <c r="GRQ9" s="5"/>
      <c r="GRR9" s="5"/>
      <c r="GRS9" s="5"/>
      <c r="GRT9" s="5"/>
      <c r="GRU9" s="5"/>
      <c r="GRV9" s="5"/>
      <c r="GRW9" s="5"/>
      <c r="GRX9" s="5"/>
      <c r="GRY9" s="5"/>
      <c r="GRZ9" s="5"/>
      <c r="GSA9" s="5"/>
      <c r="GSB9" s="5"/>
      <c r="GSC9" s="5"/>
      <c r="GSD9" s="5"/>
      <c r="GSE9" s="5"/>
      <c r="GSF9" s="5"/>
      <c r="GSG9" s="5"/>
      <c r="GSH9" s="5"/>
      <c r="GSI9" s="5"/>
      <c r="GSJ9" s="5"/>
      <c r="GSK9" s="5"/>
      <c r="GSL9" s="5"/>
      <c r="GSM9" s="5"/>
      <c r="GSN9" s="5"/>
      <c r="GSO9" s="5"/>
      <c r="GSP9" s="5"/>
      <c r="GSQ9" s="5"/>
      <c r="GSR9" s="5"/>
      <c r="GSS9" s="5"/>
      <c r="GST9" s="5"/>
      <c r="GSU9" s="5"/>
      <c r="GSV9" s="5"/>
      <c r="GSW9" s="5"/>
      <c r="GSX9" s="5"/>
      <c r="GSY9" s="5"/>
      <c r="GSZ9" s="5"/>
      <c r="GTA9" s="5"/>
      <c r="GTB9" s="5"/>
      <c r="GTC9" s="5"/>
      <c r="GTD9" s="5"/>
      <c r="GTE9" s="5"/>
      <c r="GTF9" s="5"/>
      <c r="GTG9" s="5"/>
      <c r="GTH9" s="5"/>
      <c r="GTI9" s="5"/>
      <c r="GTJ9" s="5"/>
      <c r="GTK9" s="5"/>
      <c r="GTL9" s="5"/>
      <c r="GTM9" s="5"/>
      <c r="GTN9" s="5"/>
      <c r="GTO9" s="5"/>
      <c r="GTP9" s="5"/>
      <c r="GTQ9" s="5"/>
      <c r="GTR9" s="5"/>
      <c r="GTS9" s="5"/>
      <c r="GTT9" s="5"/>
      <c r="GTU9" s="5"/>
      <c r="GTV9" s="5"/>
      <c r="GTW9" s="5"/>
      <c r="GTX9" s="5"/>
      <c r="GTY9" s="5"/>
      <c r="GTZ9" s="5"/>
      <c r="GUA9" s="5"/>
      <c r="GUB9" s="5"/>
      <c r="GUC9" s="5"/>
      <c r="GUD9" s="5"/>
      <c r="GUE9" s="5"/>
      <c r="GUF9" s="5"/>
      <c r="GUG9" s="5"/>
      <c r="GUH9" s="5"/>
      <c r="GUI9" s="5"/>
      <c r="GUJ9" s="5"/>
      <c r="GUK9" s="5"/>
      <c r="GUL9" s="5"/>
      <c r="GUM9" s="5"/>
      <c r="GUN9" s="5"/>
      <c r="GUO9" s="5"/>
      <c r="GUP9" s="5"/>
      <c r="GUQ9" s="5"/>
      <c r="GUR9" s="5"/>
      <c r="GUS9" s="5"/>
      <c r="GUT9" s="5"/>
      <c r="GUU9" s="5"/>
      <c r="GUV9" s="5"/>
      <c r="GUW9" s="5"/>
      <c r="GUX9" s="5"/>
      <c r="GUY9" s="5"/>
      <c r="GUZ9" s="5"/>
      <c r="GVA9" s="5"/>
      <c r="GVB9" s="5"/>
      <c r="GVC9" s="5"/>
      <c r="GVD9" s="5"/>
      <c r="GVE9" s="5"/>
      <c r="GVF9" s="5"/>
      <c r="GVG9" s="5"/>
      <c r="GVH9" s="5"/>
      <c r="GVI9" s="5"/>
      <c r="GVJ9" s="5"/>
      <c r="GVK9" s="5"/>
      <c r="GVL9" s="5"/>
      <c r="GVM9" s="5"/>
      <c r="GVN9" s="5"/>
      <c r="GVO9" s="5"/>
      <c r="GVP9" s="5"/>
      <c r="GVQ9" s="5"/>
      <c r="GVR9" s="5"/>
      <c r="GVS9" s="5"/>
      <c r="GVT9" s="5"/>
      <c r="GVU9" s="5"/>
      <c r="GVV9" s="5"/>
      <c r="GVW9" s="5"/>
      <c r="GVX9" s="5"/>
      <c r="GVY9" s="5"/>
      <c r="GVZ9" s="5"/>
      <c r="GWA9" s="5"/>
      <c r="GWB9" s="5"/>
      <c r="GWC9" s="5"/>
      <c r="GWD9" s="5"/>
      <c r="GWE9" s="5"/>
      <c r="GWF9" s="5"/>
      <c r="GWG9" s="5"/>
      <c r="GWH9" s="5"/>
      <c r="GWI9" s="5"/>
      <c r="GWJ9" s="5"/>
      <c r="GWK9" s="5"/>
      <c r="GWL9" s="5"/>
      <c r="GWM9" s="5"/>
      <c r="GWN9" s="5"/>
      <c r="GWO9" s="5"/>
      <c r="GWP9" s="5"/>
      <c r="GWQ9" s="5"/>
      <c r="GWR9" s="5"/>
      <c r="GWS9" s="5"/>
      <c r="GWT9" s="5"/>
      <c r="GWU9" s="5"/>
      <c r="GWV9" s="5"/>
      <c r="GWW9" s="5"/>
      <c r="GWX9" s="5"/>
      <c r="GWY9" s="5"/>
      <c r="GWZ9" s="5"/>
      <c r="GXA9" s="5"/>
      <c r="GXB9" s="5"/>
      <c r="GXC9" s="5"/>
      <c r="GXD9" s="5"/>
      <c r="GXE9" s="5"/>
      <c r="GXF9" s="5"/>
      <c r="GXG9" s="5"/>
      <c r="GXH9" s="5"/>
      <c r="GXI9" s="5"/>
      <c r="GXJ9" s="5"/>
      <c r="GXK9" s="5"/>
      <c r="GXL9" s="5"/>
      <c r="GXM9" s="5"/>
      <c r="GXN9" s="5"/>
      <c r="GXO9" s="5"/>
      <c r="GXP9" s="5"/>
      <c r="GXQ9" s="5"/>
      <c r="GXR9" s="5"/>
      <c r="GXS9" s="5"/>
      <c r="GXT9" s="5"/>
      <c r="GXU9" s="5"/>
      <c r="GXV9" s="5"/>
      <c r="GXW9" s="5"/>
      <c r="GXX9" s="5"/>
      <c r="GXY9" s="5"/>
      <c r="GXZ9" s="5"/>
      <c r="GYA9" s="5"/>
      <c r="GYB9" s="5"/>
      <c r="GYC9" s="5"/>
      <c r="GYD9" s="5"/>
      <c r="GYE9" s="5"/>
      <c r="GYF9" s="5"/>
      <c r="GYG9" s="5"/>
      <c r="GYH9" s="5"/>
      <c r="GYI9" s="5"/>
      <c r="GYJ9" s="5"/>
      <c r="GYK9" s="5"/>
      <c r="GYL9" s="5"/>
      <c r="GYM9" s="5"/>
      <c r="GYN9" s="5"/>
      <c r="GYO9" s="5"/>
      <c r="GYP9" s="5"/>
      <c r="GYQ9" s="5"/>
      <c r="GYR9" s="5"/>
      <c r="GYS9" s="5"/>
      <c r="GYT9" s="5"/>
      <c r="GYU9" s="5"/>
      <c r="GYV9" s="5"/>
      <c r="GYW9" s="5"/>
      <c r="GYX9" s="5"/>
      <c r="GYY9" s="5"/>
      <c r="GYZ9" s="5"/>
      <c r="GZA9" s="5"/>
      <c r="GZB9" s="5"/>
      <c r="GZC9" s="5"/>
      <c r="GZD9" s="5"/>
      <c r="GZE9" s="5"/>
      <c r="GZF9" s="5"/>
      <c r="GZG9" s="5"/>
      <c r="GZH9" s="5"/>
      <c r="GZI9" s="5"/>
      <c r="GZJ9" s="5"/>
      <c r="GZK9" s="5"/>
      <c r="GZL9" s="5"/>
      <c r="GZM9" s="5"/>
      <c r="GZN9" s="5"/>
      <c r="GZO9" s="5"/>
      <c r="GZP9" s="5"/>
      <c r="GZQ9" s="5"/>
      <c r="GZR9" s="5"/>
      <c r="GZS9" s="5"/>
      <c r="GZT9" s="5"/>
      <c r="GZU9" s="5"/>
      <c r="GZV9" s="5"/>
      <c r="GZW9" s="5"/>
      <c r="GZX9" s="5"/>
      <c r="GZY9" s="5"/>
      <c r="GZZ9" s="5"/>
      <c r="HAA9" s="5"/>
      <c r="HAB9" s="5"/>
      <c r="HAC9" s="5"/>
      <c r="HAD9" s="5"/>
      <c r="HAE9" s="5"/>
      <c r="HAF9" s="5"/>
      <c r="HAG9" s="5"/>
      <c r="HAH9" s="5"/>
      <c r="HAI9" s="5"/>
      <c r="HAJ9" s="5"/>
      <c r="HAK9" s="5"/>
      <c r="HAL9" s="5"/>
      <c r="HAM9" s="5"/>
      <c r="HAN9" s="5"/>
      <c r="HAO9" s="5"/>
      <c r="HAP9" s="5"/>
      <c r="HAQ9" s="5"/>
      <c r="HAR9" s="5"/>
      <c r="HAS9" s="5"/>
      <c r="HAT9" s="5"/>
      <c r="HAU9" s="5"/>
      <c r="HAV9" s="5"/>
      <c r="HAW9" s="5"/>
      <c r="HAX9" s="5"/>
      <c r="HAY9" s="5"/>
      <c r="HAZ9" s="5"/>
      <c r="HBA9" s="5"/>
      <c r="HBB9" s="5"/>
      <c r="HBC9" s="5"/>
      <c r="HBD9" s="5"/>
      <c r="HBE9" s="5"/>
      <c r="HBF9" s="5"/>
      <c r="HBG9" s="5"/>
      <c r="HBH9" s="5"/>
      <c r="HBI9" s="5"/>
      <c r="HBJ9" s="5"/>
      <c r="HBK9" s="5"/>
      <c r="HBL9" s="5"/>
      <c r="HBM9" s="5"/>
      <c r="HBN9" s="5"/>
      <c r="HBO9" s="5"/>
      <c r="HBP9" s="5"/>
      <c r="HBQ9" s="5"/>
      <c r="HBR9" s="5"/>
      <c r="HBS9" s="5"/>
      <c r="HBT9" s="5"/>
      <c r="HBU9" s="5"/>
      <c r="HBV9" s="5"/>
      <c r="HBW9" s="5"/>
      <c r="HBX9" s="5"/>
      <c r="HBY9" s="5"/>
      <c r="HBZ9" s="5"/>
      <c r="HCA9" s="5"/>
      <c r="HCB9" s="5"/>
      <c r="HCC9" s="5"/>
      <c r="HCD9" s="5"/>
      <c r="HCE9" s="5"/>
      <c r="HCF9" s="5"/>
      <c r="HCG9" s="5"/>
      <c r="HCH9" s="5"/>
      <c r="HCI9" s="5"/>
      <c r="HCJ9" s="5"/>
      <c r="HCK9" s="5"/>
      <c r="HCL9" s="5"/>
      <c r="HCM9" s="5"/>
      <c r="HCN9" s="5"/>
      <c r="HCO9" s="5"/>
      <c r="HCP9" s="5"/>
      <c r="HCQ9" s="5"/>
      <c r="HCR9" s="5"/>
      <c r="HCS9" s="5"/>
      <c r="HCT9" s="5"/>
      <c r="HCU9" s="5"/>
      <c r="HCV9" s="5"/>
      <c r="HCW9" s="5"/>
      <c r="HCX9" s="5"/>
      <c r="HCY9" s="5"/>
      <c r="HCZ9" s="5"/>
      <c r="HDA9" s="5"/>
      <c r="HDB9" s="5"/>
      <c r="HDC9" s="5"/>
      <c r="HDD9" s="5"/>
      <c r="HDE9" s="5"/>
      <c r="HDF9" s="5"/>
      <c r="HDG9" s="5"/>
      <c r="HDH9" s="5"/>
      <c r="HDI9" s="5"/>
      <c r="HDJ9" s="5"/>
      <c r="HDK9" s="5"/>
      <c r="HDL9" s="5"/>
      <c r="HDM9" s="5"/>
      <c r="HDN9" s="5"/>
      <c r="HDO9" s="5"/>
      <c r="HDP9" s="5"/>
      <c r="HDQ9" s="5"/>
      <c r="HDR9" s="5"/>
      <c r="HDS9" s="5"/>
      <c r="HDT9" s="5"/>
      <c r="HDU9" s="5"/>
      <c r="HDV9" s="5"/>
      <c r="HDW9" s="5"/>
      <c r="HDX9" s="5"/>
      <c r="HDY9" s="5"/>
      <c r="HDZ9" s="5"/>
      <c r="HEA9" s="5"/>
      <c r="HEB9" s="5"/>
      <c r="HEC9" s="5"/>
      <c r="HED9" s="5"/>
      <c r="HEE9" s="5"/>
      <c r="HEF9" s="5"/>
      <c r="HEG9" s="5"/>
      <c r="HEH9" s="5"/>
      <c r="HEI9" s="5"/>
      <c r="HEJ9" s="5"/>
      <c r="HEK9" s="5"/>
      <c r="HEL9" s="5"/>
      <c r="HEM9" s="5"/>
      <c r="HEN9" s="5"/>
      <c r="HEO9" s="5"/>
      <c r="HEP9" s="5"/>
      <c r="HEQ9" s="5"/>
      <c r="HER9" s="5"/>
      <c r="HES9" s="5"/>
      <c r="HET9" s="5"/>
      <c r="HEU9" s="5"/>
      <c r="HEV9" s="5"/>
      <c r="HEW9" s="5"/>
      <c r="HEX9" s="5"/>
      <c r="HEY9" s="5"/>
      <c r="HEZ9" s="5"/>
      <c r="HFA9" s="5"/>
      <c r="HFB9" s="5"/>
      <c r="HFC9" s="5"/>
      <c r="HFD9" s="5"/>
      <c r="HFE9" s="5"/>
      <c r="HFF9" s="5"/>
      <c r="HFG9" s="5"/>
      <c r="HFH9" s="5"/>
      <c r="HFI9" s="5"/>
      <c r="HFJ9" s="5"/>
      <c r="HFK9" s="5"/>
      <c r="HFL9" s="5"/>
      <c r="HFM9" s="5"/>
      <c r="HFN9" s="5"/>
      <c r="HFO9" s="5"/>
      <c r="HFP9" s="5"/>
      <c r="HFQ9" s="5"/>
      <c r="HFR9" s="5"/>
      <c r="HFS9" s="5"/>
      <c r="HFT9" s="5"/>
      <c r="HFU9" s="5"/>
      <c r="HFV9" s="5"/>
      <c r="HFW9" s="5"/>
      <c r="HFX9" s="5"/>
      <c r="HFY9" s="5"/>
      <c r="HFZ9" s="5"/>
      <c r="HGA9" s="5"/>
      <c r="HGB9" s="5"/>
      <c r="HGC9" s="5"/>
      <c r="HGD9" s="5"/>
      <c r="HGE9" s="5"/>
      <c r="HGF9" s="5"/>
      <c r="HGG9" s="5"/>
      <c r="HGH9" s="5"/>
      <c r="HGI9" s="5"/>
      <c r="HGJ9" s="5"/>
      <c r="HGK9" s="5"/>
      <c r="HGL9" s="5"/>
      <c r="HGM9" s="5"/>
      <c r="HGN9" s="5"/>
      <c r="HGO9" s="5"/>
      <c r="HGP9" s="5"/>
      <c r="HGQ9" s="5"/>
      <c r="HGR9" s="5"/>
      <c r="HGS9" s="5"/>
      <c r="HGT9" s="5"/>
      <c r="HGU9" s="5"/>
      <c r="HGV9" s="5"/>
      <c r="HGW9" s="5"/>
      <c r="HGX9" s="5"/>
      <c r="HGY9" s="5"/>
      <c r="HGZ9" s="5"/>
      <c r="HHA9" s="5"/>
      <c r="HHB9" s="5"/>
      <c r="HHC9" s="5"/>
      <c r="HHD9" s="5"/>
      <c r="HHE9" s="5"/>
      <c r="HHF9" s="5"/>
      <c r="HHG9" s="5"/>
      <c r="HHH9" s="5"/>
      <c r="HHI9" s="5"/>
      <c r="HHJ9" s="5"/>
      <c r="HHK9" s="5"/>
      <c r="HHL9" s="5"/>
      <c r="HHM9" s="5"/>
      <c r="HHN9" s="5"/>
      <c r="HHO9" s="5"/>
      <c r="HHP9" s="5"/>
      <c r="HHQ9" s="5"/>
      <c r="HHR9" s="5"/>
      <c r="HHS9" s="5"/>
      <c r="HHT9" s="5"/>
      <c r="HHU9" s="5"/>
      <c r="HHV9" s="5"/>
      <c r="HHW9" s="5"/>
      <c r="HHX9" s="5"/>
      <c r="HHY9" s="5"/>
      <c r="HHZ9" s="5"/>
      <c r="HIA9" s="5"/>
      <c r="HIB9" s="5"/>
      <c r="HIC9" s="5"/>
      <c r="HID9" s="5"/>
      <c r="HIE9" s="5"/>
      <c r="HIF9" s="5"/>
      <c r="HIG9" s="5"/>
      <c r="HIH9" s="5"/>
      <c r="HII9" s="5"/>
      <c r="HIJ9" s="5"/>
      <c r="HIK9" s="5"/>
      <c r="HIL9" s="5"/>
      <c r="HIM9" s="5"/>
      <c r="HIN9" s="5"/>
      <c r="HIO9" s="5"/>
      <c r="HIP9" s="5"/>
      <c r="HIQ9" s="5"/>
      <c r="HIR9" s="5"/>
      <c r="HIS9" s="5"/>
      <c r="HIT9" s="5"/>
      <c r="HIU9" s="5"/>
      <c r="HIV9" s="5"/>
      <c r="HIW9" s="5"/>
      <c r="HIX9" s="5"/>
      <c r="HIY9" s="5"/>
      <c r="HIZ9" s="5"/>
      <c r="HJA9" s="5"/>
      <c r="HJB9" s="5"/>
      <c r="HJC9" s="5"/>
      <c r="HJD9" s="5"/>
      <c r="HJE9" s="5"/>
      <c r="HJF9" s="5"/>
      <c r="HJG9" s="5"/>
      <c r="HJH9" s="5"/>
      <c r="HJI9" s="5"/>
      <c r="HJJ9" s="5"/>
      <c r="HJK9" s="5"/>
      <c r="HJL9" s="5"/>
      <c r="HJM9" s="5"/>
      <c r="HJN9" s="5"/>
      <c r="HJO9" s="5"/>
      <c r="HJP9" s="5"/>
      <c r="HJQ9" s="5"/>
      <c r="HJR9" s="5"/>
      <c r="HJS9" s="5"/>
      <c r="HJT9" s="5"/>
      <c r="HJU9" s="5"/>
      <c r="HJV9" s="5"/>
      <c r="HJW9" s="5"/>
      <c r="HJX9" s="5"/>
      <c r="HJY9" s="5"/>
      <c r="HJZ9" s="5"/>
      <c r="HKA9" s="5"/>
      <c r="HKB9" s="5"/>
      <c r="HKC9" s="5"/>
      <c r="HKD9" s="5"/>
      <c r="HKE9" s="5"/>
      <c r="HKF9" s="5"/>
      <c r="HKG9" s="5"/>
      <c r="HKH9" s="5"/>
      <c r="HKI9" s="5"/>
      <c r="HKJ9" s="5"/>
      <c r="HKK9" s="5"/>
      <c r="HKL9" s="5"/>
      <c r="HKM9" s="5"/>
      <c r="HKN9" s="5"/>
      <c r="HKO9" s="5"/>
      <c r="HKP9" s="5"/>
      <c r="HKQ9" s="5"/>
      <c r="HKR9" s="5"/>
      <c r="HKS9" s="5"/>
      <c r="HKT9" s="5"/>
      <c r="HKU9" s="5"/>
      <c r="HKV9" s="5"/>
      <c r="HKW9" s="5"/>
      <c r="HKX9" s="5"/>
      <c r="HKY9" s="5"/>
      <c r="HKZ9" s="5"/>
      <c r="HLA9" s="5"/>
      <c r="HLB9" s="5"/>
      <c r="HLC9" s="5"/>
      <c r="HLD9" s="5"/>
      <c r="HLE9" s="5"/>
      <c r="HLF9" s="5"/>
      <c r="HLG9" s="5"/>
      <c r="HLH9" s="5"/>
      <c r="HLI9" s="5"/>
      <c r="HLJ9" s="5"/>
      <c r="HLK9" s="5"/>
      <c r="HLL9" s="5"/>
      <c r="HLM9" s="5"/>
      <c r="HLN9" s="5"/>
      <c r="HLO9" s="5"/>
      <c r="HLP9" s="5"/>
      <c r="HLQ9" s="5"/>
      <c r="HLR9" s="5"/>
      <c r="HLS9" s="5"/>
      <c r="HLT9" s="5"/>
      <c r="HLU9" s="5"/>
      <c r="HLV9" s="5"/>
      <c r="HLW9" s="5"/>
      <c r="HLX9" s="5"/>
      <c r="HLY9" s="5"/>
      <c r="HLZ9" s="5"/>
      <c r="HMA9" s="5"/>
      <c r="HMB9" s="5"/>
      <c r="HMC9" s="5"/>
      <c r="HMD9" s="5"/>
      <c r="HME9" s="5"/>
      <c r="HMF9" s="5"/>
      <c r="HMG9" s="5"/>
      <c r="HMH9" s="5"/>
      <c r="HMI9" s="5"/>
      <c r="HMJ9" s="5"/>
      <c r="HMK9" s="5"/>
      <c r="HML9" s="5"/>
      <c r="HMM9" s="5"/>
      <c r="HMN9" s="5"/>
      <c r="HMO9" s="5"/>
      <c r="HMP9" s="5"/>
      <c r="HMQ9" s="5"/>
      <c r="HMR9" s="5"/>
      <c r="HMS9" s="5"/>
      <c r="HMT9" s="5"/>
      <c r="HMU9" s="5"/>
      <c r="HMV9" s="5"/>
      <c r="HMW9" s="5"/>
      <c r="HMX9" s="5"/>
      <c r="HMY9" s="5"/>
      <c r="HMZ9" s="5"/>
      <c r="HNA9" s="5"/>
      <c r="HNB9" s="5"/>
      <c r="HNC9" s="5"/>
      <c r="HND9" s="5"/>
      <c r="HNE9" s="5"/>
      <c r="HNF9" s="5"/>
      <c r="HNG9" s="5"/>
      <c r="HNH9" s="5"/>
      <c r="HNI9" s="5"/>
      <c r="HNJ9" s="5"/>
      <c r="HNK9" s="5"/>
      <c r="HNL9" s="5"/>
      <c r="HNM9" s="5"/>
      <c r="HNN9" s="5"/>
      <c r="HNO9" s="5"/>
      <c r="HNP9" s="5"/>
      <c r="HNQ9" s="5"/>
      <c r="HNR9" s="5"/>
      <c r="HNS9" s="5"/>
      <c r="HNT9" s="5"/>
      <c r="HNU9" s="5"/>
      <c r="HNV9" s="5"/>
      <c r="HNW9" s="5"/>
      <c r="HNX9" s="5"/>
      <c r="HNY9" s="5"/>
      <c r="HNZ9" s="5"/>
      <c r="HOA9" s="5"/>
      <c r="HOB9" s="5"/>
      <c r="HOC9" s="5"/>
      <c r="HOD9" s="5"/>
      <c r="HOE9" s="5"/>
      <c r="HOF9" s="5"/>
      <c r="HOG9" s="5"/>
      <c r="HOH9" s="5"/>
      <c r="HOI9" s="5"/>
      <c r="HOJ9" s="5"/>
      <c r="HOK9" s="5"/>
      <c r="HOL9" s="5"/>
      <c r="HOM9" s="5"/>
      <c r="HON9" s="5"/>
      <c r="HOO9" s="5"/>
      <c r="HOP9" s="5"/>
      <c r="HOQ9" s="5"/>
      <c r="HOR9" s="5"/>
      <c r="HOS9" s="5"/>
      <c r="HOT9" s="5"/>
      <c r="HOU9" s="5"/>
      <c r="HOV9" s="5"/>
      <c r="HOW9" s="5"/>
      <c r="HOX9" s="5"/>
      <c r="HOY9" s="5"/>
      <c r="HOZ9" s="5"/>
      <c r="HPA9" s="5"/>
      <c r="HPB9" s="5"/>
      <c r="HPC9" s="5"/>
      <c r="HPD9" s="5"/>
      <c r="HPE9" s="5"/>
      <c r="HPF9" s="5"/>
      <c r="HPG9" s="5"/>
      <c r="HPH9" s="5"/>
      <c r="HPI9" s="5"/>
      <c r="HPJ9" s="5"/>
      <c r="HPK9" s="5"/>
      <c r="HPL9" s="5"/>
      <c r="HPM9" s="5"/>
      <c r="HPN9" s="5"/>
      <c r="HPO9" s="5"/>
      <c r="HPP9" s="5"/>
      <c r="HPQ9" s="5"/>
      <c r="HPR9" s="5"/>
      <c r="HPS9" s="5"/>
      <c r="HPT9" s="5"/>
      <c r="HPU9" s="5"/>
      <c r="HPV9" s="5"/>
      <c r="HPW9" s="5"/>
      <c r="HPX9" s="5"/>
      <c r="HPY9" s="5"/>
      <c r="HPZ9" s="5"/>
      <c r="HQA9" s="5"/>
      <c r="HQB9" s="5"/>
      <c r="HQC9" s="5"/>
      <c r="HQD9" s="5"/>
      <c r="HQE9" s="5"/>
      <c r="HQF9" s="5"/>
      <c r="HQG9" s="5"/>
      <c r="HQH9" s="5"/>
      <c r="HQI9" s="5"/>
      <c r="HQJ9" s="5"/>
      <c r="HQK9" s="5"/>
      <c r="HQL9" s="5"/>
      <c r="HQM9" s="5"/>
      <c r="HQN9" s="5"/>
      <c r="HQO9" s="5"/>
      <c r="HQP9" s="5"/>
      <c r="HQQ9" s="5"/>
      <c r="HQR9" s="5"/>
      <c r="HQS9" s="5"/>
      <c r="HQT9" s="5"/>
      <c r="HQU9" s="5"/>
      <c r="HQV9" s="5"/>
      <c r="HQW9" s="5"/>
      <c r="HQX9" s="5"/>
      <c r="HQY9" s="5"/>
      <c r="HQZ9" s="5"/>
      <c r="HRA9" s="5"/>
      <c r="HRB9" s="5"/>
      <c r="HRC9" s="5"/>
      <c r="HRD9" s="5"/>
      <c r="HRE9" s="5"/>
      <c r="HRF9" s="5"/>
      <c r="HRG9" s="5"/>
      <c r="HRH9" s="5"/>
      <c r="HRI9" s="5"/>
      <c r="HRJ9" s="5"/>
      <c r="HRK9" s="5"/>
      <c r="HRL9" s="5"/>
      <c r="HRM9" s="5"/>
      <c r="HRN9" s="5"/>
      <c r="HRO9" s="5"/>
      <c r="HRP9" s="5"/>
      <c r="HRQ9" s="5"/>
      <c r="HRR9" s="5"/>
      <c r="HRS9" s="5"/>
      <c r="HRT9" s="5"/>
      <c r="HRU9" s="5"/>
      <c r="HRV9" s="5"/>
      <c r="HRW9" s="5"/>
      <c r="HRX9" s="5"/>
      <c r="HRY9" s="5"/>
      <c r="HRZ9" s="5"/>
      <c r="HSA9" s="5"/>
      <c r="HSB9" s="5"/>
      <c r="HSC9" s="5"/>
      <c r="HSD9" s="5"/>
      <c r="HSE9" s="5"/>
      <c r="HSF9" s="5"/>
      <c r="HSG9" s="5"/>
      <c r="HSH9" s="5"/>
      <c r="HSI9" s="5"/>
      <c r="HSJ9" s="5"/>
      <c r="HSK9" s="5"/>
      <c r="HSL9" s="5"/>
      <c r="HSM9" s="5"/>
      <c r="HSN9" s="5"/>
      <c r="HSO9" s="5"/>
      <c r="HSP9" s="5"/>
      <c r="HSQ9" s="5"/>
      <c r="HSR9" s="5"/>
      <c r="HSS9" s="5"/>
      <c r="HST9" s="5"/>
      <c r="HSU9" s="5"/>
      <c r="HSV9" s="5"/>
      <c r="HSW9" s="5"/>
      <c r="HSX9" s="5"/>
      <c r="HSY9" s="5"/>
      <c r="HSZ9" s="5"/>
      <c r="HTA9" s="5"/>
      <c r="HTB9" s="5"/>
      <c r="HTC9" s="5"/>
      <c r="HTD9" s="5"/>
      <c r="HTE9" s="5"/>
      <c r="HTF9" s="5"/>
      <c r="HTG9" s="5"/>
      <c r="HTH9" s="5"/>
      <c r="HTI9" s="5"/>
      <c r="HTJ9" s="5"/>
      <c r="HTK9" s="5"/>
      <c r="HTL9" s="5"/>
      <c r="HTM9" s="5"/>
      <c r="HTN9" s="5"/>
      <c r="HTO9" s="5"/>
      <c r="HTP9" s="5"/>
      <c r="HTQ9" s="5"/>
      <c r="HTR9" s="5"/>
      <c r="HTS9" s="5"/>
      <c r="HTT9" s="5"/>
      <c r="HTU9" s="5"/>
      <c r="HTV9" s="5"/>
      <c r="HTW9" s="5"/>
      <c r="HTX9" s="5"/>
      <c r="HTY9" s="5"/>
      <c r="HTZ9" s="5"/>
      <c r="HUA9" s="5"/>
      <c r="HUB9" s="5"/>
      <c r="HUC9" s="5"/>
      <c r="HUD9" s="5"/>
      <c r="HUE9" s="5"/>
      <c r="HUF9" s="5"/>
      <c r="HUG9" s="5"/>
      <c r="HUH9" s="5"/>
      <c r="HUI9" s="5"/>
      <c r="HUJ9" s="5"/>
      <c r="HUK9" s="5"/>
      <c r="HUL9" s="5"/>
      <c r="HUM9" s="5"/>
      <c r="HUN9" s="5"/>
      <c r="HUO9" s="5"/>
      <c r="HUP9" s="5"/>
      <c r="HUQ9" s="5"/>
      <c r="HUR9" s="5"/>
      <c r="HUS9" s="5"/>
      <c r="HUT9" s="5"/>
      <c r="HUU9" s="5"/>
      <c r="HUV9" s="5"/>
      <c r="HUW9" s="5"/>
      <c r="HUX9" s="5"/>
      <c r="HUY9" s="5"/>
      <c r="HUZ9" s="5"/>
      <c r="HVA9" s="5"/>
      <c r="HVB9" s="5"/>
      <c r="HVC9" s="5"/>
      <c r="HVD9" s="5"/>
      <c r="HVE9" s="5"/>
      <c r="HVF9" s="5"/>
      <c r="HVG9" s="5"/>
      <c r="HVH9" s="5"/>
      <c r="HVI9" s="5"/>
      <c r="HVJ9" s="5"/>
      <c r="HVK9" s="5"/>
      <c r="HVL9" s="5"/>
      <c r="HVM9" s="5"/>
      <c r="HVN9" s="5"/>
      <c r="HVO9" s="5"/>
      <c r="HVP9" s="5"/>
      <c r="HVQ9" s="5"/>
      <c r="HVR9" s="5"/>
      <c r="HVS9" s="5"/>
      <c r="HVT9" s="5"/>
      <c r="HVU9" s="5"/>
      <c r="HVV9" s="5"/>
      <c r="HVW9" s="5"/>
      <c r="HVX9" s="5"/>
      <c r="HVY9" s="5"/>
      <c r="HVZ9" s="5"/>
      <c r="HWA9" s="5"/>
      <c r="HWB9" s="5"/>
      <c r="HWC9" s="5"/>
      <c r="HWD9" s="5"/>
      <c r="HWE9" s="5"/>
      <c r="HWF9" s="5"/>
      <c r="HWG9" s="5"/>
      <c r="HWH9" s="5"/>
      <c r="HWI9" s="5"/>
      <c r="HWJ9" s="5"/>
      <c r="HWK9" s="5"/>
      <c r="HWL9" s="5"/>
      <c r="HWM9" s="5"/>
      <c r="HWN9" s="5"/>
      <c r="HWO9" s="5"/>
      <c r="HWP9" s="5"/>
      <c r="HWQ9" s="5"/>
      <c r="HWR9" s="5"/>
      <c r="HWS9" s="5"/>
      <c r="HWT9" s="5"/>
      <c r="HWU9" s="5"/>
      <c r="HWV9" s="5"/>
      <c r="HWW9" s="5"/>
      <c r="HWX9" s="5"/>
      <c r="HWY9" s="5"/>
      <c r="HWZ9" s="5"/>
      <c r="HXA9" s="5"/>
      <c r="HXB9" s="5"/>
      <c r="HXC9" s="5"/>
      <c r="HXD9" s="5"/>
      <c r="HXE9" s="5"/>
      <c r="HXF9" s="5"/>
      <c r="HXG9" s="5"/>
      <c r="HXH9" s="5"/>
      <c r="HXI9" s="5"/>
      <c r="HXJ9" s="5"/>
      <c r="HXK9" s="5"/>
      <c r="HXL9" s="5"/>
      <c r="HXM9" s="5"/>
      <c r="HXN9" s="5"/>
      <c r="HXO9" s="5"/>
      <c r="HXP9" s="5"/>
      <c r="HXQ9" s="5"/>
      <c r="HXR9" s="5"/>
      <c r="HXS9" s="5"/>
      <c r="HXT9" s="5"/>
      <c r="HXU9" s="5"/>
      <c r="HXV9" s="5"/>
      <c r="HXW9" s="5"/>
      <c r="HXX9" s="5"/>
      <c r="HXY9" s="5"/>
      <c r="HXZ9" s="5"/>
      <c r="HYA9" s="5"/>
      <c r="HYB9" s="5"/>
      <c r="HYC9" s="5"/>
      <c r="HYD9" s="5"/>
      <c r="HYE9" s="5"/>
      <c r="HYF9" s="5"/>
      <c r="HYG9" s="5"/>
      <c r="HYH9" s="5"/>
      <c r="HYI9" s="5"/>
      <c r="HYJ9" s="5"/>
      <c r="HYK9" s="5"/>
      <c r="HYL9" s="5"/>
      <c r="HYM9" s="5"/>
      <c r="HYN9" s="5"/>
      <c r="HYO9" s="5"/>
      <c r="HYP9" s="5"/>
      <c r="HYQ9" s="5"/>
      <c r="HYR9" s="5"/>
      <c r="HYS9" s="5"/>
      <c r="HYT9" s="5"/>
      <c r="HYU9" s="5"/>
      <c r="HYV9" s="5"/>
      <c r="HYW9" s="5"/>
      <c r="HYX9" s="5"/>
      <c r="HYY9" s="5"/>
      <c r="HYZ9" s="5"/>
      <c r="HZA9" s="5"/>
      <c r="HZB9" s="5"/>
      <c r="HZC9" s="5"/>
      <c r="HZD9" s="5"/>
      <c r="HZE9" s="5"/>
      <c r="HZF9" s="5"/>
      <c r="HZG9" s="5"/>
      <c r="HZH9" s="5"/>
      <c r="HZI9" s="5"/>
      <c r="HZJ9" s="5"/>
      <c r="HZK9" s="5"/>
      <c r="HZL9" s="5"/>
      <c r="HZM9" s="5"/>
      <c r="HZN9" s="5"/>
      <c r="HZO9" s="5"/>
      <c r="HZP9" s="5"/>
      <c r="HZQ9" s="5"/>
      <c r="HZR9" s="5"/>
      <c r="HZS9" s="5"/>
      <c r="HZT9" s="5"/>
      <c r="HZU9" s="5"/>
      <c r="HZV9" s="5"/>
      <c r="HZW9" s="5"/>
      <c r="HZX9" s="5"/>
      <c r="HZY9" s="5"/>
      <c r="HZZ9" s="5"/>
      <c r="IAA9" s="5"/>
      <c r="IAB9" s="5"/>
      <c r="IAC9" s="5"/>
      <c r="IAD9" s="5"/>
      <c r="IAE9" s="5"/>
      <c r="IAF9" s="5"/>
      <c r="IAG9" s="5"/>
      <c r="IAH9" s="5"/>
      <c r="IAI9" s="5"/>
      <c r="IAJ9" s="5"/>
      <c r="IAK9" s="5"/>
      <c r="IAL9" s="5"/>
      <c r="IAM9" s="5"/>
      <c r="IAN9" s="5"/>
      <c r="IAO9" s="5"/>
      <c r="IAP9" s="5"/>
      <c r="IAQ9" s="5"/>
      <c r="IAR9" s="5"/>
      <c r="IAS9" s="5"/>
      <c r="IAT9" s="5"/>
      <c r="IAU9" s="5"/>
      <c r="IAV9" s="5"/>
      <c r="IAW9" s="5"/>
      <c r="IAX9" s="5"/>
      <c r="IAY9" s="5"/>
      <c r="IAZ9" s="5"/>
      <c r="IBA9" s="5"/>
      <c r="IBB9" s="5"/>
      <c r="IBC9" s="5"/>
      <c r="IBD9" s="5"/>
      <c r="IBE9" s="5"/>
      <c r="IBF9" s="5"/>
      <c r="IBG9" s="5"/>
      <c r="IBH9" s="5"/>
      <c r="IBI9" s="5"/>
      <c r="IBJ9" s="5"/>
      <c r="IBK9" s="5"/>
      <c r="IBL9" s="5"/>
      <c r="IBM9" s="5"/>
      <c r="IBN9" s="5"/>
      <c r="IBO9" s="5"/>
      <c r="IBP9" s="5"/>
      <c r="IBQ9" s="5"/>
      <c r="IBR9" s="5"/>
      <c r="IBS9" s="5"/>
      <c r="IBT9" s="5"/>
      <c r="IBU9" s="5"/>
      <c r="IBV9" s="5"/>
      <c r="IBW9" s="5"/>
      <c r="IBX9" s="5"/>
      <c r="IBY9" s="5"/>
      <c r="IBZ9" s="5"/>
      <c r="ICA9" s="5"/>
      <c r="ICB9" s="5"/>
      <c r="ICC9" s="5"/>
      <c r="ICD9" s="5"/>
      <c r="ICE9" s="5"/>
      <c r="ICF9" s="5"/>
      <c r="ICG9" s="5"/>
      <c r="ICH9" s="5"/>
      <c r="ICI9" s="5"/>
      <c r="ICJ9" s="5"/>
      <c r="ICK9" s="5"/>
      <c r="ICL9" s="5"/>
      <c r="ICM9" s="5"/>
      <c r="ICN9" s="5"/>
      <c r="ICO9" s="5"/>
      <c r="ICP9" s="5"/>
      <c r="ICQ9" s="5"/>
      <c r="ICR9" s="5"/>
      <c r="ICS9" s="5"/>
      <c r="ICT9" s="5"/>
      <c r="ICU9" s="5"/>
      <c r="ICV9" s="5"/>
      <c r="ICW9" s="5"/>
      <c r="ICX9" s="5"/>
      <c r="ICY9" s="5"/>
      <c r="ICZ9" s="5"/>
      <c r="IDA9" s="5"/>
      <c r="IDB9" s="5"/>
      <c r="IDC9" s="5"/>
      <c r="IDD9" s="5"/>
      <c r="IDE9" s="5"/>
      <c r="IDF9" s="5"/>
      <c r="IDG9" s="5"/>
      <c r="IDH9" s="5"/>
      <c r="IDI9" s="5"/>
      <c r="IDJ9" s="5"/>
      <c r="IDK9" s="5"/>
      <c r="IDL9" s="5"/>
      <c r="IDM9" s="5"/>
      <c r="IDN9" s="5"/>
      <c r="IDO9" s="5"/>
      <c r="IDP9" s="5"/>
      <c r="IDQ9" s="5"/>
      <c r="IDR9" s="5"/>
      <c r="IDS9" s="5"/>
      <c r="IDT9" s="5"/>
      <c r="IDU9" s="5"/>
      <c r="IDV9" s="5"/>
      <c r="IDW9" s="5"/>
      <c r="IDX9" s="5"/>
      <c r="IDY9" s="5"/>
      <c r="IDZ9" s="5"/>
      <c r="IEA9" s="5"/>
      <c r="IEB9" s="5"/>
      <c r="IEC9" s="5"/>
      <c r="IED9" s="5"/>
      <c r="IEE9" s="5"/>
      <c r="IEF9" s="5"/>
      <c r="IEG9" s="5"/>
      <c r="IEH9" s="5"/>
      <c r="IEI9" s="5"/>
      <c r="IEJ9" s="5"/>
      <c r="IEK9" s="5"/>
      <c r="IEL9" s="5"/>
      <c r="IEM9" s="5"/>
      <c r="IEN9" s="5"/>
      <c r="IEO9" s="5"/>
      <c r="IEP9" s="5"/>
      <c r="IEQ9" s="5"/>
      <c r="IER9" s="5"/>
      <c r="IES9" s="5"/>
      <c r="IET9" s="5"/>
      <c r="IEU9" s="5"/>
      <c r="IEV9" s="5"/>
      <c r="IEW9" s="5"/>
      <c r="IEX9" s="5"/>
      <c r="IEY9" s="5"/>
      <c r="IEZ9" s="5"/>
      <c r="IFA9" s="5"/>
      <c r="IFB9" s="5"/>
      <c r="IFC9" s="5"/>
      <c r="IFD9" s="5"/>
      <c r="IFE9" s="5"/>
      <c r="IFF9" s="5"/>
      <c r="IFG9" s="5"/>
      <c r="IFH9" s="5"/>
      <c r="IFI9" s="5"/>
      <c r="IFJ9" s="5"/>
      <c r="IFK9" s="5"/>
      <c r="IFL9" s="5"/>
      <c r="IFM9" s="5"/>
      <c r="IFN9" s="5"/>
      <c r="IFO9" s="5"/>
      <c r="IFP9" s="5"/>
      <c r="IFQ9" s="5"/>
      <c r="IFR9" s="5"/>
      <c r="IFS9" s="5"/>
      <c r="IFT9" s="5"/>
      <c r="IFU9" s="5"/>
      <c r="IFV9" s="5"/>
      <c r="IFW9" s="5"/>
      <c r="IFX9" s="5"/>
      <c r="IFY9" s="5"/>
      <c r="IFZ9" s="5"/>
      <c r="IGA9" s="5"/>
      <c r="IGB9" s="5"/>
      <c r="IGC9" s="5"/>
      <c r="IGD9" s="5"/>
      <c r="IGE9" s="5"/>
      <c r="IGF9" s="5"/>
      <c r="IGG9" s="5"/>
      <c r="IGH9" s="5"/>
      <c r="IGI9" s="5"/>
      <c r="IGJ9" s="5"/>
      <c r="IGK9" s="5"/>
      <c r="IGL9" s="5"/>
      <c r="IGM9" s="5"/>
      <c r="IGN9" s="5"/>
      <c r="IGO9" s="5"/>
      <c r="IGP9" s="5"/>
      <c r="IGQ9" s="5"/>
      <c r="IGR9" s="5"/>
      <c r="IGS9" s="5"/>
      <c r="IGT9" s="5"/>
      <c r="IGU9" s="5"/>
      <c r="IGV9" s="5"/>
      <c r="IGW9" s="5"/>
      <c r="IGX9" s="5"/>
      <c r="IGY9" s="5"/>
      <c r="IGZ9" s="5"/>
      <c r="IHA9" s="5"/>
      <c r="IHB9" s="5"/>
      <c r="IHC9" s="5"/>
      <c r="IHD9" s="5"/>
      <c r="IHE9" s="5"/>
      <c r="IHF9" s="5"/>
      <c r="IHG9" s="5"/>
      <c r="IHH9" s="5"/>
      <c r="IHI9" s="5"/>
      <c r="IHJ9" s="5"/>
      <c r="IHK9" s="5"/>
      <c r="IHL9" s="5"/>
      <c r="IHM9" s="5"/>
      <c r="IHN9" s="5"/>
      <c r="IHO9" s="5"/>
      <c r="IHP9" s="5"/>
      <c r="IHQ9" s="5"/>
      <c r="IHR9" s="5"/>
      <c r="IHS9" s="5"/>
      <c r="IHT9" s="5"/>
      <c r="IHU9" s="5"/>
      <c r="IHV9" s="5"/>
      <c r="IHW9" s="5"/>
      <c r="IHX9" s="5"/>
      <c r="IHY9" s="5"/>
      <c r="IHZ9" s="5"/>
      <c r="IIA9" s="5"/>
      <c r="IIB9" s="5"/>
      <c r="IIC9" s="5"/>
      <c r="IID9" s="5"/>
      <c r="IIE9" s="5"/>
      <c r="IIF9" s="5"/>
      <c r="IIG9" s="5"/>
      <c r="IIH9" s="5"/>
      <c r="III9" s="5"/>
      <c r="IIJ9" s="5"/>
      <c r="IIK9" s="5"/>
      <c r="IIL9" s="5"/>
      <c r="IIM9" s="5"/>
      <c r="IIN9" s="5"/>
      <c r="IIO9" s="5"/>
      <c r="IIP9" s="5"/>
      <c r="IIQ9" s="5"/>
      <c r="IIR9" s="5"/>
      <c r="IIS9" s="5"/>
      <c r="IIT9" s="5"/>
      <c r="IIU9" s="5"/>
      <c r="IIV9" s="5"/>
      <c r="IIW9" s="5"/>
      <c r="IIX9" s="5"/>
      <c r="IIY9" s="5"/>
      <c r="IIZ9" s="5"/>
      <c r="IJA9" s="5"/>
      <c r="IJB9" s="5"/>
      <c r="IJC9" s="5"/>
      <c r="IJD9" s="5"/>
      <c r="IJE9" s="5"/>
      <c r="IJF9" s="5"/>
      <c r="IJG9" s="5"/>
      <c r="IJH9" s="5"/>
      <c r="IJI9" s="5"/>
      <c r="IJJ9" s="5"/>
      <c r="IJK9" s="5"/>
      <c r="IJL9" s="5"/>
      <c r="IJM9" s="5"/>
      <c r="IJN9" s="5"/>
      <c r="IJO9" s="5"/>
      <c r="IJP9" s="5"/>
      <c r="IJQ9" s="5"/>
      <c r="IJR9" s="5"/>
      <c r="IJS9" s="5"/>
      <c r="IJT9" s="5"/>
      <c r="IJU9" s="5"/>
      <c r="IJV9" s="5"/>
      <c r="IJW9" s="5"/>
      <c r="IJX9" s="5"/>
      <c r="IJY9" s="5"/>
      <c r="IJZ9" s="5"/>
      <c r="IKA9" s="5"/>
      <c r="IKB9" s="5"/>
      <c r="IKC9" s="5"/>
      <c r="IKD9" s="5"/>
      <c r="IKE9" s="5"/>
      <c r="IKF9" s="5"/>
      <c r="IKG9" s="5"/>
      <c r="IKH9" s="5"/>
      <c r="IKI9" s="5"/>
      <c r="IKJ9" s="5"/>
      <c r="IKK9" s="5"/>
      <c r="IKL9" s="5"/>
      <c r="IKM9" s="5"/>
      <c r="IKN9" s="5"/>
      <c r="IKO9" s="5"/>
      <c r="IKP9" s="5"/>
      <c r="IKQ9" s="5"/>
      <c r="IKR9" s="5"/>
      <c r="IKS9" s="5"/>
      <c r="IKT9" s="5"/>
      <c r="IKU9" s="5"/>
      <c r="IKV9" s="5"/>
      <c r="IKW9" s="5"/>
      <c r="IKX9" s="5"/>
      <c r="IKY9" s="5"/>
      <c r="IKZ9" s="5"/>
      <c r="ILA9" s="5"/>
      <c r="ILB9" s="5"/>
      <c r="ILC9" s="5"/>
      <c r="ILD9" s="5"/>
      <c r="ILE9" s="5"/>
      <c r="ILF9" s="5"/>
      <c r="ILG9" s="5"/>
      <c r="ILH9" s="5"/>
      <c r="ILI9" s="5"/>
      <c r="ILJ9" s="5"/>
      <c r="ILK9" s="5"/>
      <c r="ILL9" s="5"/>
      <c r="ILM9" s="5"/>
      <c r="ILN9" s="5"/>
      <c r="ILO9" s="5"/>
      <c r="ILP9" s="5"/>
      <c r="ILQ9" s="5"/>
      <c r="ILR9" s="5"/>
      <c r="ILS9" s="5"/>
      <c r="ILT9" s="5"/>
      <c r="ILU9" s="5"/>
      <c r="ILV9" s="5"/>
      <c r="ILW9" s="5"/>
      <c r="ILX9" s="5"/>
      <c r="ILY9" s="5"/>
      <c r="ILZ9" s="5"/>
      <c r="IMA9" s="5"/>
      <c r="IMB9" s="5"/>
      <c r="IMC9" s="5"/>
      <c r="IMD9" s="5"/>
      <c r="IME9" s="5"/>
      <c r="IMF9" s="5"/>
      <c r="IMG9" s="5"/>
      <c r="IMH9" s="5"/>
      <c r="IMI9" s="5"/>
      <c r="IMJ9" s="5"/>
      <c r="IMK9" s="5"/>
      <c r="IML9" s="5"/>
      <c r="IMM9" s="5"/>
      <c r="IMN9" s="5"/>
      <c r="IMO9" s="5"/>
      <c r="IMP9" s="5"/>
      <c r="IMQ9" s="5"/>
      <c r="IMR9" s="5"/>
      <c r="IMS9" s="5"/>
      <c r="IMT9" s="5"/>
      <c r="IMU9" s="5"/>
      <c r="IMV9" s="5"/>
      <c r="IMW9" s="5"/>
      <c r="IMX9" s="5"/>
      <c r="IMY9" s="5"/>
      <c r="IMZ9" s="5"/>
      <c r="INA9" s="5"/>
      <c r="INB9" s="5"/>
      <c r="INC9" s="5"/>
      <c r="IND9" s="5"/>
      <c r="INE9" s="5"/>
      <c r="INF9" s="5"/>
      <c r="ING9" s="5"/>
      <c r="INH9" s="5"/>
      <c r="INI9" s="5"/>
      <c r="INJ9" s="5"/>
      <c r="INK9" s="5"/>
      <c r="INL9" s="5"/>
      <c r="INM9" s="5"/>
      <c r="INN9" s="5"/>
      <c r="INO9" s="5"/>
      <c r="INP9" s="5"/>
      <c r="INQ9" s="5"/>
      <c r="INR9" s="5"/>
      <c r="INS9" s="5"/>
      <c r="INT9" s="5"/>
      <c r="INU9" s="5"/>
      <c r="INV9" s="5"/>
      <c r="INW9" s="5"/>
      <c r="INX9" s="5"/>
      <c r="INY9" s="5"/>
      <c r="INZ9" s="5"/>
      <c r="IOA9" s="5"/>
      <c r="IOB9" s="5"/>
      <c r="IOC9" s="5"/>
      <c r="IOD9" s="5"/>
      <c r="IOE9" s="5"/>
      <c r="IOF9" s="5"/>
      <c r="IOG9" s="5"/>
      <c r="IOH9" s="5"/>
      <c r="IOI9" s="5"/>
      <c r="IOJ9" s="5"/>
      <c r="IOK9" s="5"/>
      <c r="IOL9" s="5"/>
      <c r="IOM9" s="5"/>
      <c r="ION9" s="5"/>
      <c r="IOO9" s="5"/>
      <c r="IOP9" s="5"/>
      <c r="IOQ9" s="5"/>
      <c r="IOR9" s="5"/>
      <c r="IOS9" s="5"/>
      <c r="IOT9" s="5"/>
      <c r="IOU9" s="5"/>
      <c r="IOV9" s="5"/>
      <c r="IOW9" s="5"/>
      <c r="IOX9" s="5"/>
      <c r="IOY9" s="5"/>
      <c r="IOZ9" s="5"/>
      <c r="IPA9" s="5"/>
      <c r="IPB9" s="5"/>
      <c r="IPC9" s="5"/>
      <c r="IPD9" s="5"/>
      <c r="IPE9" s="5"/>
      <c r="IPF9" s="5"/>
      <c r="IPG9" s="5"/>
      <c r="IPH9" s="5"/>
      <c r="IPI9" s="5"/>
      <c r="IPJ9" s="5"/>
      <c r="IPK9" s="5"/>
      <c r="IPL9" s="5"/>
      <c r="IPM9" s="5"/>
      <c r="IPN9" s="5"/>
      <c r="IPO9" s="5"/>
      <c r="IPP9" s="5"/>
      <c r="IPQ9" s="5"/>
      <c r="IPR9" s="5"/>
      <c r="IPS9" s="5"/>
      <c r="IPT9" s="5"/>
      <c r="IPU9" s="5"/>
      <c r="IPV9" s="5"/>
      <c r="IPW9" s="5"/>
      <c r="IPX9" s="5"/>
      <c r="IPY9" s="5"/>
      <c r="IPZ9" s="5"/>
      <c r="IQA9" s="5"/>
      <c r="IQB9" s="5"/>
      <c r="IQC9" s="5"/>
      <c r="IQD9" s="5"/>
      <c r="IQE9" s="5"/>
      <c r="IQF9" s="5"/>
      <c r="IQG9" s="5"/>
      <c r="IQH9" s="5"/>
      <c r="IQI9" s="5"/>
      <c r="IQJ9" s="5"/>
      <c r="IQK9" s="5"/>
      <c r="IQL9" s="5"/>
      <c r="IQM9" s="5"/>
      <c r="IQN9" s="5"/>
      <c r="IQO9" s="5"/>
      <c r="IQP9" s="5"/>
      <c r="IQQ9" s="5"/>
      <c r="IQR9" s="5"/>
      <c r="IQS9" s="5"/>
      <c r="IQT9" s="5"/>
      <c r="IQU9" s="5"/>
      <c r="IQV9" s="5"/>
      <c r="IQW9" s="5"/>
      <c r="IQX9" s="5"/>
      <c r="IQY9" s="5"/>
      <c r="IQZ9" s="5"/>
      <c r="IRA9" s="5"/>
      <c r="IRB9" s="5"/>
      <c r="IRC9" s="5"/>
      <c r="IRD9" s="5"/>
      <c r="IRE9" s="5"/>
      <c r="IRF9" s="5"/>
      <c r="IRG9" s="5"/>
      <c r="IRH9" s="5"/>
      <c r="IRI9" s="5"/>
      <c r="IRJ9" s="5"/>
      <c r="IRK9" s="5"/>
      <c r="IRL9" s="5"/>
      <c r="IRM9" s="5"/>
      <c r="IRN9" s="5"/>
      <c r="IRO9" s="5"/>
      <c r="IRP9" s="5"/>
      <c r="IRQ9" s="5"/>
      <c r="IRR9" s="5"/>
      <c r="IRS9" s="5"/>
      <c r="IRT9" s="5"/>
      <c r="IRU9" s="5"/>
      <c r="IRV9" s="5"/>
      <c r="IRW9" s="5"/>
      <c r="IRX9" s="5"/>
      <c r="IRY9" s="5"/>
      <c r="IRZ9" s="5"/>
      <c r="ISA9" s="5"/>
      <c r="ISB9" s="5"/>
      <c r="ISC9" s="5"/>
      <c r="ISD9" s="5"/>
      <c r="ISE9" s="5"/>
      <c r="ISF9" s="5"/>
      <c r="ISG9" s="5"/>
      <c r="ISH9" s="5"/>
      <c r="ISI9" s="5"/>
      <c r="ISJ9" s="5"/>
      <c r="ISK9" s="5"/>
      <c r="ISL9" s="5"/>
      <c r="ISM9" s="5"/>
      <c r="ISN9" s="5"/>
      <c r="ISO9" s="5"/>
      <c r="ISP9" s="5"/>
      <c r="ISQ9" s="5"/>
      <c r="ISR9" s="5"/>
      <c r="ISS9" s="5"/>
      <c r="IST9" s="5"/>
      <c r="ISU9" s="5"/>
      <c r="ISV9" s="5"/>
      <c r="ISW9" s="5"/>
      <c r="ISX9" s="5"/>
      <c r="ISY9" s="5"/>
      <c r="ISZ9" s="5"/>
      <c r="ITA9" s="5"/>
      <c r="ITB9" s="5"/>
      <c r="ITC9" s="5"/>
      <c r="ITD9" s="5"/>
      <c r="ITE9" s="5"/>
      <c r="ITF9" s="5"/>
      <c r="ITG9" s="5"/>
      <c r="ITH9" s="5"/>
      <c r="ITI9" s="5"/>
      <c r="ITJ9" s="5"/>
      <c r="ITK9" s="5"/>
      <c r="ITL9" s="5"/>
      <c r="ITM9" s="5"/>
      <c r="ITN9" s="5"/>
      <c r="ITO9" s="5"/>
      <c r="ITP9" s="5"/>
      <c r="ITQ9" s="5"/>
      <c r="ITR9" s="5"/>
      <c r="ITS9" s="5"/>
      <c r="ITT9" s="5"/>
      <c r="ITU9" s="5"/>
      <c r="ITV9" s="5"/>
      <c r="ITW9" s="5"/>
      <c r="ITX9" s="5"/>
      <c r="ITY9" s="5"/>
      <c r="ITZ9" s="5"/>
      <c r="IUA9" s="5"/>
      <c r="IUB9" s="5"/>
      <c r="IUC9" s="5"/>
      <c r="IUD9" s="5"/>
      <c r="IUE9" s="5"/>
      <c r="IUF9" s="5"/>
      <c r="IUG9" s="5"/>
      <c r="IUH9" s="5"/>
      <c r="IUI9" s="5"/>
      <c r="IUJ9" s="5"/>
      <c r="IUK9" s="5"/>
      <c r="IUL9" s="5"/>
      <c r="IUM9" s="5"/>
      <c r="IUN9" s="5"/>
      <c r="IUO9" s="5"/>
      <c r="IUP9" s="5"/>
      <c r="IUQ9" s="5"/>
      <c r="IUR9" s="5"/>
      <c r="IUS9" s="5"/>
      <c r="IUT9" s="5"/>
      <c r="IUU9" s="5"/>
      <c r="IUV9" s="5"/>
      <c r="IUW9" s="5"/>
      <c r="IUX9" s="5"/>
      <c r="IUY9" s="5"/>
      <c r="IUZ9" s="5"/>
      <c r="IVA9" s="5"/>
      <c r="IVB9" s="5"/>
      <c r="IVC9" s="5"/>
      <c r="IVD9" s="5"/>
      <c r="IVE9" s="5"/>
      <c r="IVF9" s="5"/>
      <c r="IVG9" s="5"/>
      <c r="IVH9" s="5"/>
      <c r="IVI9" s="5"/>
      <c r="IVJ9" s="5"/>
      <c r="IVK9" s="5"/>
      <c r="IVL9" s="5"/>
      <c r="IVM9" s="5"/>
      <c r="IVN9" s="5"/>
      <c r="IVO9" s="5"/>
      <c r="IVP9" s="5"/>
      <c r="IVQ9" s="5"/>
      <c r="IVR9" s="5"/>
      <c r="IVS9" s="5"/>
      <c r="IVT9" s="5"/>
      <c r="IVU9" s="5"/>
      <c r="IVV9" s="5"/>
      <c r="IVW9" s="5"/>
      <c r="IVX9" s="5"/>
      <c r="IVY9" s="5"/>
      <c r="IVZ9" s="5"/>
      <c r="IWA9" s="5"/>
      <c r="IWB9" s="5"/>
      <c r="IWC9" s="5"/>
      <c r="IWD9" s="5"/>
      <c r="IWE9" s="5"/>
      <c r="IWF9" s="5"/>
      <c r="IWG9" s="5"/>
      <c r="IWH9" s="5"/>
      <c r="IWI9" s="5"/>
      <c r="IWJ9" s="5"/>
      <c r="IWK9" s="5"/>
      <c r="IWL9" s="5"/>
      <c r="IWM9" s="5"/>
      <c r="IWN9" s="5"/>
      <c r="IWO9" s="5"/>
      <c r="IWP9" s="5"/>
      <c r="IWQ9" s="5"/>
      <c r="IWR9" s="5"/>
      <c r="IWS9" s="5"/>
      <c r="IWT9" s="5"/>
      <c r="IWU9" s="5"/>
      <c r="IWV9" s="5"/>
      <c r="IWW9" s="5"/>
      <c r="IWX9" s="5"/>
      <c r="IWY9" s="5"/>
      <c r="IWZ9" s="5"/>
      <c r="IXA9" s="5"/>
      <c r="IXB9" s="5"/>
      <c r="IXC9" s="5"/>
      <c r="IXD9" s="5"/>
      <c r="IXE9" s="5"/>
      <c r="IXF9" s="5"/>
      <c r="IXG9" s="5"/>
      <c r="IXH9" s="5"/>
      <c r="IXI9" s="5"/>
      <c r="IXJ9" s="5"/>
      <c r="IXK9" s="5"/>
      <c r="IXL9" s="5"/>
      <c r="IXM9" s="5"/>
      <c r="IXN9" s="5"/>
      <c r="IXO9" s="5"/>
      <c r="IXP9" s="5"/>
      <c r="IXQ9" s="5"/>
      <c r="IXR9" s="5"/>
      <c r="IXS9" s="5"/>
      <c r="IXT9" s="5"/>
      <c r="IXU9" s="5"/>
      <c r="IXV9" s="5"/>
      <c r="IXW9" s="5"/>
      <c r="IXX9" s="5"/>
      <c r="IXY9" s="5"/>
      <c r="IXZ9" s="5"/>
      <c r="IYA9" s="5"/>
      <c r="IYB9" s="5"/>
      <c r="IYC9" s="5"/>
      <c r="IYD9" s="5"/>
      <c r="IYE9" s="5"/>
      <c r="IYF9" s="5"/>
      <c r="IYG9" s="5"/>
      <c r="IYH9" s="5"/>
      <c r="IYI9" s="5"/>
      <c r="IYJ9" s="5"/>
      <c r="IYK9" s="5"/>
      <c r="IYL9" s="5"/>
      <c r="IYM9" s="5"/>
      <c r="IYN9" s="5"/>
      <c r="IYO9" s="5"/>
      <c r="IYP9" s="5"/>
      <c r="IYQ9" s="5"/>
      <c r="IYR9" s="5"/>
      <c r="IYS9" s="5"/>
      <c r="IYT9" s="5"/>
      <c r="IYU9" s="5"/>
      <c r="IYV9" s="5"/>
      <c r="IYW9" s="5"/>
      <c r="IYX9" s="5"/>
      <c r="IYY9" s="5"/>
      <c r="IYZ9" s="5"/>
      <c r="IZA9" s="5"/>
      <c r="IZB9" s="5"/>
      <c r="IZC9" s="5"/>
      <c r="IZD9" s="5"/>
      <c r="IZE9" s="5"/>
      <c r="IZF9" s="5"/>
      <c r="IZG9" s="5"/>
      <c r="IZH9" s="5"/>
      <c r="IZI9" s="5"/>
      <c r="IZJ9" s="5"/>
      <c r="IZK9" s="5"/>
      <c r="IZL9" s="5"/>
      <c r="IZM9" s="5"/>
      <c r="IZN9" s="5"/>
      <c r="IZO9" s="5"/>
      <c r="IZP9" s="5"/>
      <c r="IZQ9" s="5"/>
      <c r="IZR9" s="5"/>
      <c r="IZS9" s="5"/>
      <c r="IZT9" s="5"/>
      <c r="IZU9" s="5"/>
      <c r="IZV9" s="5"/>
      <c r="IZW9" s="5"/>
      <c r="IZX9" s="5"/>
      <c r="IZY9" s="5"/>
      <c r="IZZ9" s="5"/>
      <c r="JAA9" s="5"/>
      <c r="JAB9" s="5"/>
      <c r="JAC9" s="5"/>
      <c r="JAD9" s="5"/>
      <c r="JAE9" s="5"/>
      <c r="JAF9" s="5"/>
      <c r="JAG9" s="5"/>
      <c r="JAH9" s="5"/>
      <c r="JAI9" s="5"/>
      <c r="JAJ9" s="5"/>
      <c r="JAK9" s="5"/>
      <c r="JAL9" s="5"/>
      <c r="JAM9" s="5"/>
      <c r="JAN9" s="5"/>
      <c r="JAO9" s="5"/>
      <c r="JAP9" s="5"/>
      <c r="JAQ9" s="5"/>
      <c r="JAR9" s="5"/>
      <c r="JAS9" s="5"/>
      <c r="JAT9" s="5"/>
      <c r="JAU9" s="5"/>
      <c r="JAV9" s="5"/>
      <c r="JAW9" s="5"/>
      <c r="JAX9" s="5"/>
      <c r="JAY9" s="5"/>
      <c r="JAZ9" s="5"/>
      <c r="JBA9" s="5"/>
      <c r="JBB9" s="5"/>
      <c r="JBC9" s="5"/>
      <c r="JBD9" s="5"/>
      <c r="JBE9" s="5"/>
      <c r="JBF9" s="5"/>
      <c r="JBG9" s="5"/>
      <c r="JBH9" s="5"/>
      <c r="JBI9" s="5"/>
      <c r="JBJ9" s="5"/>
      <c r="JBK9" s="5"/>
      <c r="JBL9" s="5"/>
      <c r="JBM9" s="5"/>
      <c r="JBN9" s="5"/>
      <c r="JBO9" s="5"/>
      <c r="JBP9" s="5"/>
      <c r="JBQ9" s="5"/>
      <c r="JBR9" s="5"/>
      <c r="JBS9" s="5"/>
      <c r="JBT9" s="5"/>
      <c r="JBU9" s="5"/>
      <c r="JBV9" s="5"/>
      <c r="JBW9" s="5"/>
      <c r="JBX9" s="5"/>
      <c r="JBY9" s="5"/>
      <c r="JBZ9" s="5"/>
      <c r="JCA9" s="5"/>
      <c r="JCB9" s="5"/>
      <c r="JCC9" s="5"/>
      <c r="JCD9" s="5"/>
      <c r="JCE9" s="5"/>
      <c r="JCF9" s="5"/>
      <c r="JCG9" s="5"/>
      <c r="JCH9" s="5"/>
      <c r="JCI9" s="5"/>
      <c r="JCJ9" s="5"/>
      <c r="JCK9" s="5"/>
      <c r="JCL9" s="5"/>
      <c r="JCM9" s="5"/>
      <c r="JCN9" s="5"/>
      <c r="JCO9" s="5"/>
      <c r="JCP9" s="5"/>
      <c r="JCQ9" s="5"/>
      <c r="JCR9" s="5"/>
      <c r="JCS9" s="5"/>
      <c r="JCT9" s="5"/>
      <c r="JCU9" s="5"/>
      <c r="JCV9" s="5"/>
      <c r="JCW9" s="5"/>
      <c r="JCX9" s="5"/>
      <c r="JCY9" s="5"/>
      <c r="JCZ9" s="5"/>
      <c r="JDA9" s="5"/>
      <c r="JDB9" s="5"/>
      <c r="JDC9" s="5"/>
      <c r="JDD9" s="5"/>
      <c r="JDE9" s="5"/>
      <c r="JDF9" s="5"/>
      <c r="JDG9" s="5"/>
      <c r="JDH9" s="5"/>
      <c r="JDI9" s="5"/>
      <c r="JDJ9" s="5"/>
      <c r="JDK9" s="5"/>
      <c r="JDL9" s="5"/>
      <c r="JDM9" s="5"/>
      <c r="JDN9" s="5"/>
      <c r="JDO9" s="5"/>
      <c r="JDP9" s="5"/>
      <c r="JDQ9" s="5"/>
      <c r="JDR9" s="5"/>
      <c r="JDS9" s="5"/>
      <c r="JDT9" s="5"/>
      <c r="JDU9" s="5"/>
      <c r="JDV9" s="5"/>
      <c r="JDW9" s="5"/>
      <c r="JDX9" s="5"/>
      <c r="JDY9" s="5"/>
      <c r="JDZ9" s="5"/>
      <c r="JEA9" s="5"/>
      <c r="JEB9" s="5"/>
      <c r="JEC9" s="5"/>
      <c r="JED9" s="5"/>
      <c r="JEE9" s="5"/>
      <c r="JEF9" s="5"/>
      <c r="JEG9" s="5"/>
      <c r="JEH9" s="5"/>
      <c r="JEI9" s="5"/>
      <c r="JEJ9" s="5"/>
      <c r="JEK9" s="5"/>
      <c r="JEL9" s="5"/>
      <c r="JEM9" s="5"/>
      <c r="JEN9" s="5"/>
      <c r="JEO9" s="5"/>
      <c r="JEP9" s="5"/>
      <c r="JEQ9" s="5"/>
      <c r="JER9" s="5"/>
      <c r="JES9" s="5"/>
      <c r="JET9" s="5"/>
      <c r="JEU9" s="5"/>
      <c r="JEV9" s="5"/>
      <c r="JEW9" s="5"/>
      <c r="JEX9" s="5"/>
      <c r="JEY9" s="5"/>
      <c r="JEZ9" s="5"/>
      <c r="JFA9" s="5"/>
      <c r="JFB9" s="5"/>
      <c r="JFC9" s="5"/>
      <c r="JFD9" s="5"/>
      <c r="JFE9" s="5"/>
      <c r="JFF9" s="5"/>
      <c r="JFG9" s="5"/>
      <c r="JFH9" s="5"/>
      <c r="JFI9" s="5"/>
      <c r="JFJ9" s="5"/>
      <c r="JFK9" s="5"/>
      <c r="JFL9" s="5"/>
      <c r="JFM9" s="5"/>
      <c r="JFN9" s="5"/>
      <c r="JFO9" s="5"/>
      <c r="JFP9" s="5"/>
      <c r="JFQ9" s="5"/>
      <c r="JFR9" s="5"/>
      <c r="JFS9" s="5"/>
      <c r="JFT9" s="5"/>
      <c r="JFU9" s="5"/>
      <c r="JFV9" s="5"/>
      <c r="JFW9" s="5"/>
      <c r="JFX9" s="5"/>
      <c r="JFY9" s="5"/>
      <c r="JFZ9" s="5"/>
      <c r="JGA9" s="5"/>
      <c r="JGB9" s="5"/>
      <c r="JGC9" s="5"/>
      <c r="JGD9" s="5"/>
      <c r="JGE9" s="5"/>
      <c r="JGF9" s="5"/>
      <c r="JGG9" s="5"/>
      <c r="JGH9" s="5"/>
      <c r="JGI9" s="5"/>
      <c r="JGJ9" s="5"/>
      <c r="JGK9" s="5"/>
      <c r="JGL9" s="5"/>
      <c r="JGM9" s="5"/>
      <c r="JGN9" s="5"/>
      <c r="JGO9" s="5"/>
      <c r="JGP9" s="5"/>
      <c r="JGQ9" s="5"/>
      <c r="JGR9" s="5"/>
      <c r="JGS9" s="5"/>
      <c r="JGT9" s="5"/>
      <c r="JGU9" s="5"/>
      <c r="JGV9" s="5"/>
      <c r="JGW9" s="5"/>
      <c r="JGX9" s="5"/>
      <c r="JGY9" s="5"/>
      <c r="JGZ9" s="5"/>
      <c r="JHA9" s="5"/>
      <c r="JHB9" s="5"/>
      <c r="JHC9" s="5"/>
      <c r="JHD9" s="5"/>
      <c r="JHE9" s="5"/>
      <c r="JHF9" s="5"/>
      <c r="JHG9" s="5"/>
      <c r="JHH9" s="5"/>
      <c r="JHI9" s="5"/>
      <c r="JHJ9" s="5"/>
      <c r="JHK9" s="5"/>
      <c r="JHL9" s="5"/>
      <c r="JHM9" s="5"/>
      <c r="JHN9" s="5"/>
      <c r="JHO9" s="5"/>
      <c r="JHP9" s="5"/>
      <c r="JHQ9" s="5"/>
      <c r="JHR9" s="5"/>
      <c r="JHS9" s="5"/>
      <c r="JHT9" s="5"/>
      <c r="JHU9" s="5"/>
      <c r="JHV9" s="5"/>
      <c r="JHW9" s="5"/>
      <c r="JHX9" s="5"/>
      <c r="JHY9" s="5"/>
      <c r="JHZ9" s="5"/>
      <c r="JIA9" s="5"/>
      <c r="JIB9" s="5"/>
      <c r="JIC9" s="5"/>
      <c r="JID9" s="5"/>
      <c r="JIE9" s="5"/>
      <c r="JIF9" s="5"/>
      <c r="JIG9" s="5"/>
      <c r="JIH9" s="5"/>
      <c r="JII9" s="5"/>
      <c r="JIJ9" s="5"/>
      <c r="JIK9" s="5"/>
      <c r="JIL9" s="5"/>
      <c r="JIM9" s="5"/>
      <c r="JIN9" s="5"/>
      <c r="JIO9" s="5"/>
      <c r="JIP9" s="5"/>
      <c r="JIQ9" s="5"/>
      <c r="JIR9" s="5"/>
      <c r="JIS9" s="5"/>
      <c r="JIT9" s="5"/>
      <c r="JIU9" s="5"/>
      <c r="JIV9" s="5"/>
      <c r="JIW9" s="5"/>
      <c r="JIX9" s="5"/>
      <c r="JIY9" s="5"/>
      <c r="JIZ9" s="5"/>
      <c r="JJA9" s="5"/>
      <c r="JJB9" s="5"/>
      <c r="JJC9" s="5"/>
      <c r="JJD9" s="5"/>
      <c r="JJE9" s="5"/>
      <c r="JJF9" s="5"/>
      <c r="JJG9" s="5"/>
      <c r="JJH9" s="5"/>
      <c r="JJI9" s="5"/>
      <c r="JJJ9" s="5"/>
      <c r="JJK9" s="5"/>
      <c r="JJL9" s="5"/>
      <c r="JJM9" s="5"/>
      <c r="JJN9" s="5"/>
      <c r="JJO9" s="5"/>
      <c r="JJP9" s="5"/>
      <c r="JJQ9" s="5"/>
      <c r="JJR9" s="5"/>
      <c r="JJS9" s="5"/>
      <c r="JJT9" s="5"/>
      <c r="JJU9" s="5"/>
      <c r="JJV9" s="5"/>
      <c r="JJW9" s="5"/>
      <c r="JJX9" s="5"/>
      <c r="JJY9" s="5"/>
      <c r="JJZ9" s="5"/>
      <c r="JKA9" s="5"/>
      <c r="JKB9" s="5"/>
      <c r="JKC9" s="5"/>
      <c r="JKD9" s="5"/>
      <c r="JKE9" s="5"/>
      <c r="JKF9" s="5"/>
      <c r="JKG9" s="5"/>
      <c r="JKH9" s="5"/>
      <c r="JKI9" s="5"/>
      <c r="JKJ9" s="5"/>
      <c r="JKK9" s="5"/>
      <c r="JKL9" s="5"/>
      <c r="JKM9" s="5"/>
      <c r="JKN9" s="5"/>
      <c r="JKO9" s="5"/>
      <c r="JKP9" s="5"/>
      <c r="JKQ9" s="5"/>
      <c r="JKR9" s="5"/>
      <c r="JKS9" s="5"/>
      <c r="JKT9" s="5"/>
      <c r="JKU9" s="5"/>
      <c r="JKV9" s="5"/>
      <c r="JKW9" s="5"/>
      <c r="JKX9" s="5"/>
      <c r="JKY9" s="5"/>
      <c r="JKZ9" s="5"/>
      <c r="JLA9" s="5"/>
      <c r="JLB9" s="5"/>
      <c r="JLC9" s="5"/>
      <c r="JLD9" s="5"/>
      <c r="JLE9" s="5"/>
      <c r="JLF9" s="5"/>
      <c r="JLG9" s="5"/>
      <c r="JLH9" s="5"/>
      <c r="JLI9" s="5"/>
      <c r="JLJ9" s="5"/>
      <c r="JLK9" s="5"/>
      <c r="JLL9" s="5"/>
      <c r="JLM9" s="5"/>
      <c r="JLN9" s="5"/>
      <c r="JLO9" s="5"/>
      <c r="JLP9" s="5"/>
      <c r="JLQ9" s="5"/>
      <c r="JLR9" s="5"/>
      <c r="JLS9" s="5"/>
      <c r="JLT9" s="5"/>
      <c r="JLU9" s="5"/>
      <c r="JLV9" s="5"/>
      <c r="JLW9" s="5"/>
      <c r="JLX9" s="5"/>
      <c r="JLY9" s="5"/>
      <c r="JLZ9" s="5"/>
      <c r="JMA9" s="5"/>
      <c r="JMB9" s="5"/>
      <c r="JMC9" s="5"/>
      <c r="JMD9" s="5"/>
      <c r="JME9" s="5"/>
      <c r="JMF9" s="5"/>
      <c r="JMG9" s="5"/>
      <c r="JMH9" s="5"/>
      <c r="JMI9" s="5"/>
      <c r="JMJ9" s="5"/>
      <c r="JMK9" s="5"/>
      <c r="JML9" s="5"/>
      <c r="JMM9" s="5"/>
      <c r="JMN9" s="5"/>
      <c r="JMO9" s="5"/>
      <c r="JMP9" s="5"/>
      <c r="JMQ9" s="5"/>
      <c r="JMR9" s="5"/>
      <c r="JMS9" s="5"/>
      <c r="JMT9" s="5"/>
      <c r="JMU9" s="5"/>
      <c r="JMV9" s="5"/>
      <c r="JMW9" s="5"/>
      <c r="JMX9" s="5"/>
      <c r="JMY9" s="5"/>
      <c r="JMZ9" s="5"/>
      <c r="JNA9" s="5"/>
      <c r="JNB9" s="5"/>
      <c r="JNC9" s="5"/>
      <c r="JND9" s="5"/>
      <c r="JNE9" s="5"/>
      <c r="JNF9" s="5"/>
      <c r="JNG9" s="5"/>
      <c r="JNH9" s="5"/>
      <c r="JNI9" s="5"/>
      <c r="JNJ9" s="5"/>
      <c r="JNK9" s="5"/>
      <c r="JNL9" s="5"/>
      <c r="JNM9" s="5"/>
      <c r="JNN9" s="5"/>
      <c r="JNO9" s="5"/>
      <c r="JNP9" s="5"/>
      <c r="JNQ9" s="5"/>
      <c r="JNR9" s="5"/>
      <c r="JNS9" s="5"/>
      <c r="JNT9" s="5"/>
      <c r="JNU9" s="5"/>
      <c r="JNV9" s="5"/>
      <c r="JNW9" s="5"/>
      <c r="JNX9" s="5"/>
      <c r="JNY9" s="5"/>
      <c r="JNZ9" s="5"/>
      <c r="JOA9" s="5"/>
      <c r="JOB9" s="5"/>
      <c r="JOC9" s="5"/>
      <c r="JOD9" s="5"/>
      <c r="JOE9" s="5"/>
      <c r="JOF9" s="5"/>
      <c r="JOG9" s="5"/>
      <c r="JOH9" s="5"/>
      <c r="JOI9" s="5"/>
      <c r="JOJ9" s="5"/>
      <c r="JOK9" s="5"/>
      <c r="JOL9" s="5"/>
      <c r="JOM9" s="5"/>
      <c r="JON9" s="5"/>
      <c r="JOO9" s="5"/>
      <c r="JOP9" s="5"/>
      <c r="JOQ9" s="5"/>
      <c r="JOR9" s="5"/>
      <c r="JOS9" s="5"/>
      <c r="JOT9" s="5"/>
      <c r="JOU9" s="5"/>
      <c r="JOV9" s="5"/>
      <c r="JOW9" s="5"/>
      <c r="JOX9" s="5"/>
      <c r="JOY9" s="5"/>
      <c r="JOZ9" s="5"/>
      <c r="JPA9" s="5"/>
      <c r="JPB9" s="5"/>
      <c r="JPC9" s="5"/>
      <c r="JPD9" s="5"/>
      <c r="JPE9" s="5"/>
      <c r="JPF9" s="5"/>
      <c r="JPG9" s="5"/>
      <c r="JPH9" s="5"/>
      <c r="JPI9" s="5"/>
      <c r="JPJ9" s="5"/>
      <c r="JPK9" s="5"/>
      <c r="JPL9" s="5"/>
      <c r="JPM9" s="5"/>
      <c r="JPN9" s="5"/>
      <c r="JPO9" s="5"/>
      <c r="JPP9" s="5"/>
      <c r="JPQ9" s="5"/>
      <c r="JPR9" s="5"/>
      <c r="JPS9" s="5"/>
      <c r="JPT9" s="5"/>
      <c r="JPU9" s="5"/>
      <c r="JPV9" s="5"/>
      <c r="JPW9" s="5"/>
      <c r="JPX9" s="5"/>
      <c r="JPY9" s="5"/>
      <c r="JPZ9" s="5"/>
      <c r="JQA9" s="5"/>
      <c r="JQB9" s="5"/>
      <c r="JQC9" s="5"/>
      <c r="JQD9" s="5"/>
      <c r="JQE9" s="5"/>
      <c r="JQF9" s="5"/>
      <c r="JQG9" s="5"/>
      <c r="JQH9" s="5"/>
      <c r="JQI9" s="5"/>
      <c r="JQJ9" s="5"/>
      <c r="JQK9" s="5"/>
      <c r="JQL9" s="5"/>
      <c r="JQM9" s="5"/>
      <c r="JQN9" s="5"/>
      <c r="JQO9" s="5"/>
      <c r="JQP9" s="5"/>
      <c r="JQQ9" s="5"/>
      <c r="JQR9" s="5"/>
      <c r="JQS9" s="5"/>
      <c r="JQT9" s="5"/>
      <c r="JQU9" s="5"/>
      <c r="JQV9" s="5"/>
      <c r="JQW9" s="5"/>
      <c r="JQX9" s="5"/>
      <c r="JQY9" s="5"/>
      <c r="JQZ9" s="5"/>
      <c r="JRA9" s="5"/>
      <c r="JRB9" s="5"/>
      <c r="JRC9" s="5"/>
      <c r="JRD9" s="5"/>
      <c r="JRE9" s="5"/>
      <c r="JRF9" s="5"/>
      <c r="JRG9" s="5"/>
      <c r="JRH9" s="5"/>
      <c r="JRI9" s="5"/>
      <c r="JRJ9" s="5"/>
      <c r="JRK9" s="5"/>
      <c r="JRL9" s="5"/>
      <c r="JRM9" s="5"/>
      <c r="JRN9" s="5"/>
      <c r="JRO9" s="5"/>
      <c r="JRP9" s="5"/>
      <c r="JRQ9" s="5"/>
      <c r="JRR9" s="5"/>
      <c r="JRS9" s="5"/>
      <c r="JRT9" s="5"/>
      <c r="JRU9" s="5"/>
      <c r="JRV9" s="5"/>
      <c r="JRW9" s="5"/>
      <c r="JRX9" s="5"/>
      <c r="JRY9" s="5"/>
      <c r="JRZ9" s="5"/>
      <c r="JSA9" s="5"/>
      <c r="JSB9" s="5"/>
      <c r="JSC9" s="5"/>
      <c r="JSD9" s="5"/>
      <c r="JSE9" s="5"/>
      <c r="JSF9" s="5"/>
      <c r="JSG9" s="5"/>
      <c r="JSH9" s="5"/>
      <c r="JSI9" s="5"/>
      <c r="JSJ9" s="5"/>
      <c r="JSK9" s="5"/>
      <c r="JSL9" s="5"/>
      <c r="JSM9" s="5"/>
      <c r="JSN9" s="5"/>
      <c r="JSO9" s="5"/>
      <c r="JSP9" s="5"/>
      <c r="JSQ9" s="5"/>
      <c r="JSR9" s="5"/>
      <c r="JSS9" s="5"/>
      <c r="JST9" s="5"/>
      <c r="JSU9" s="5"/>
      <c r="JSV9" s="5"/>
      <c r="JSW9" s="5"/>
      <c r="JSX9" s="5"/>
      <c r="JSY9" s="5"/>
      <c r="JSZ9" s="5"/>
      <c r="JTA9" s="5"/>
      <c r="JTB9" s="5"/>
      <c r="JTC9" s="5"/>
      <c r="JTD9" s="5"/>
      <c r="JTE9" s="5"/>
      <c r="JTF9" s="5"/>
      <c r="JTG9" s="5"/>
      <c r="JTH9" s="5"/>
      <c r="JTI9" s="5"/>
      <c r="JTJ9" s="5"/>
      <c r="JTK9" s="5"/>
      <c r="JTL9" s="5"/>
      <c r="JTM9" s="5"/>
      <c r="JTN9" s="5"/>
      <c r="JTO9" s="5"/>
      <c r="JTP9" s="5"/>
      <c r="JTQ9" s="5"/>
      <c r="JTR9" s="5"/>
      <c r="JTS9" s="5"/>
      <c r="JTT9" s="5"/>
      <c r="JTU9" s="5"/>
      <c r="JTV9" s="5"/>
      <c r="JTW9" s="5"/>
      <c r="JTX9" s="5"/>
      <c r="JTY9" s="5"/>
      <c r="JTZ9" s="5"/>
      <c r="JUA9" s="5"/>
      <c r="JUB9" s="5"/>
      <c r="JUC9" s="5"/>
      <c r="JUD9" s="5"/>
      <c r="JUE9" s="5"/>
      <c r="JUF9" s="5"/>
      <c r="JUG9" s="5"/>
      <c r="JUH9" s="5"/>
      <c r="JUI9" s="5"/>
      <c r="JUJ9" s="5"/>
      <c r="JUK9" s="5"/>
      <c r="JUL9" s="5"/>
      <c r="JUM9" s="5"/>
      <c r="JUN9" s="5"/>
      <c r="JUO9" s="5"/>
      <c r="JUP9" s="5"/>
      <c r="JUQ9" s="5"/>
      <c r="JUR9" s="5"/>
      <c r="JUS9" s="5"/>
      <c r="JUT9" s="5"/>
      <c r="JUU9" s="5"/>
      <c r="JUV9" s="5"/>
      <c r="JUW9" s="5"/>
      <c r="JUX9" s="5"/>
      <c r="JUY9" s="5"/>
      <c r="JUZ9" s="5"/>
      <c r="JVA9" s="5"/>
      <c r="JVB9" s="5"/>
      <c r="JVC9" s="5"/>
      <c r="JVD9" s="5"/>
      <c r="JVE9" s="5"/>
      <c r="JVF9" s="5"/>
      <c r="JVG9" s="5"/>
      <c r="JVH9" s="5"/>
      <c r="JVI9" s="5"/>
      <c r="JVJ9" s="5"/>
      <c r="JVK9" s="5"/>
      <c r="JVL9" s="5"/>
      <c r="JVM9" s="5"/>
      <c r="JVN9" s="5"/>
      <c r="JVO9" s="5"/>
      <c r="JVP9" s="5"/>
      <c r="JVQ9" s="5"/>
      <c r="JVR9" s="5"/>
      <c r="JVS9" s="5"/>
      <c r="JVT9" s="5"/>
      <c r="JVU9" s="5"/>
      <c r="JVV9" s="5"/>
      <c r="JVW9" s="5"/>
      <c r="JVX9" s="5"/>
      <c r="JVY9" s="5"/>
      <c r="JVZ9" s="5"/>
      <c r="JWA9" s="5"/>
      <c r="JWB9" s="5"/>
      <c r="JWC9" s="5"/>
      <c r="JWD9" s="5"/>
      <c r="JWE9" s="5"/>
      <c r="JWF9" s="5"/>
      <c r="JWG9" s="5"/>
      <c r="JWH9" s="5"/>
      <c r="JWI9" s="5"/>
      <c r="JWJ9" s="5"/>
      <c r="JWK9" s="5"/>
      <c r="JWL9" s="5"/>
      <c r="JWM9" s="5"/>
      <c r="JWN9" s="5"/>
      <c r="JWO9" s="5"/>
      <c r="JWP9" s="5"/>
      <c r="JWQ9" s="5"/>
      <c r="JWR9" s="5"/>
      <c r="JWS9" s="5"/>
      <c r="JWT9" s="5"/>
      <c r="JWU9" s="5"/>
      <c r="JWV9" s="5"/>
      <c r="JWW9" s="5"/>
      <c r="JWX9" s="5"/>
      <c r="JWY9" s="5"/>
      <c r="JWZ9" s="5"/>
      <c r="JXA9" s="5"/>
      <c r="JXB9" s="5"/>
      <c r="JXC9" s="5"/>
      <c r="JXD9" s="5"/>
      <c r="JXE9" s="5"/>
      <c r="JXF9" s="5"/>
      <c r="JXG9" s="5"/>
      <c r="JXH9" s="5"/>
      <c r="JXI9" s="5"/>
      <c r="JXJ9" s="5"/>
      <c r="JXK9" s="5"/>
      <c r="JXL9" s="5"/>
      <c r="JXM9" s="5"/>
      <c r="JXN9" s="5"/>
      <c r="JXO9" s="5"/>
      <c r="JXP9" s="5"/>
      <c r="JXQ9" s="5"/>
      <c r="JXR9" s="5"/>
      <c r="JXS9" s="5"/>
      <c r="JXT9" s="5"/>
      <c r="JXU9" s="5"/>
      <c r="JXV9" s="5"/>
      <c r="JXW9" s="5"/>
      <c r="JXX9" s="5"/>
      <c r="JXY9" s="5"/>
      <c r="JXZ9" s="5"/>
      <c r="JYA9" s="5"/>
      <c r="JYB9" s="5"/>
      <c r="JYC9" s="5"/>
      <c r="JYD9" s="5"/>
      <c r="JYE9" s="5"/>
      <c r="JYF9" s="5"/>
      <c r="JYG9" s="5"/>
      <c r="JYH9" s="5"/>
      <c r="JYI9" s="5"/>
      <c r="JYJ9" s="5"/>
      <c r="JYK9" s="5"/>
      <c r="JYL9" s="5"/>
      <c r="JYM9" s="5"/>
      <c r="JYN9" s="5"/>
      <c r="JYO9" s="5"/>
      <c r="JYP9" s="5"/>
      <c r="JYQ9" s="5"/>
      <c r="JYR9" s="5"/>
      <c r="JYS9" s="5"/>
      <c r="JYT9" s="5"/>
      <c r="JYU9" s="5"/>
      <c r="JYV9" s="5"/>
      <c r="JYW9" s="5"/>
      <c r="JYX9" s="5"/>
      <c r="JYY9" s="5"/>
      <c r="JYZ9" s="5"/>
      <c r="JZA9" s="5"/>
      <c r="JZB9" s="5"/>
      <c r="JZC9" s="5"/>
      <c r="JZD9" s="5"/>
      <c r="JZE9" s="5"/>
      <c r="JZF9" s="5"/>
      <c r="JZG9" s="5"/>
      <c r="JZH9" s="5"/>
      <c r="JZI9" s="5"/>
      <c r="JZJ9" s="5"/>
      <c r="JZK9" s="5"/>
      <c r="JZL9" s="5"/>
      <c r="JZM9" s="5"/>
      <c r="JZN9" s="5"/>
      <c r="JZO9" s="5"/>
      <c r="JZP9" s="5"/>
      <c r="JZQ9" s="5"/>
      <c r="JZR9" s="5"/>
      <c r="JZS9" s="5"/>
      <c r="JZT9" s="5"/>
      <c r="JZU9" s="5"/>
      <c r="JZV9" s="5"/>
      <c r="JZW9" s="5"/>
      <c r="JZX9" s="5"/>
      <c r="JZY9" s="5"/>
      <c r="JZZ9" s="5"/>
      <c r="KAA9" s="5"/>
      <c r="KAB9" s="5"/>
      <c r="KAC9" s="5"/>
      <c r="KAD9" s="5"/>
      <c r="KAE9" s="5"/>
      <c r="KAF9" s="5"/>
      <c r="KAG9" s="5"/>
      <c r="KAH9" s="5"/>
      <c r="KAI9" s="5"/>
      <c r="KAJ9" s="5"/>
      <c r="KAK9" s="5"/>
      <c r="KAL9" s="5"/>
      <c r="KAM9" s="5"/>
      <c r="KAN9" s="5"/>
      <c r="KAO9" s="5"/>
      <c r="KAP9" s="5"/>
      <c r="KAQ9" s="5"/>
      <c r="KAR9" s="5"/>
      <c r="KAS9" s="5"/>
      <c r="KAT9" s="5"/>
      <c r="KAU9" s="5"/>
      <c r="KAV9" s="5"/>
      <c r="KAW9" s="5"/>
      <c r="KAX9" s="5"/>
      <c r="KAY9" s="5"/>
      <c r="KAZ9" s="5"/>
      <c r="KBA9" s="5"/>
      <c r="KBB9" s="5"/>
      <c r="KBC9" s="5"/>
      <c r="KBD9" s="5"/>
      <c r="KBE9" s="5"/>
      <c r="KBF9" s="5"/>
      <c r="KBG9" s="5"/>
      <c r="KBH9" s="5"/>
      <c r="KBI9" s="5"/>
      <c r="KBJ9" s="5"/>
      <c r="KBK9" s="5"/>
      <c r="KBL9" s="5"/>
      <c r="KBM9" s="5"/>
      <c r="KBN9" s="5"/>
      <c r="KBO9" s="5"/>
      <c r="KBP9" s="5"/>
      <c r="KBQ9" s="5"/>
      <c r="KBR9" s="5"/>
      <c r="KBS9" s="5"/>
      <c r="KBT9" s="5"/>
      <c r="KBU9" s="5"/>
      <c r="KBV9" s="5"/>
      <c r="KBW9" s="5"/>
      <c r="KBX9" s="5"/>
      <c r="KBY9" s="5"/>
      <c r="KBZ9" s="5"/>
      <c r="KCA9" s="5"/>
      <c r="KCB9" s="5"/>
      <c r="KCC9" s="5"/>
      <c r="KCD9" s="5"/>
      <c r="KCE9" s="5"/>
      <c r="KCF9" s="5"/>
      <c r="KCG9" s="5"/>
      <c r="KCH9" s="5"/>
      <c r="KCI9" s="5"/>
      <c r="KCJ9" s="5"/>
      <c r="KCK9" s="5"/>
      <c r="KCL9" s="5"/>
      <c r="KCM9" s="5"/>
      <c r="KCN9" s="5"/>
      <c r="KCO9" s="5"/>
      <c r="KCP9" s="5"/>
      <c r="KCQ9" s="5"/>
      <c r="KCR9" s="5"/>
      <c r="KCS9" s="5"/>
      <c r="KCT9" s="5"/>
      <c r="KCU9" s="5"/>
      <c r="KCV9" s="5"/>
      <c r="KCW9" s="5"/>
      <c r="KCX9" s="5"/>
      <c r="KCY9" s="5"/>
      <c r="KCZ9" s="5"/>
      <c r="KDA9" s="5"/>
      <c r="KDB9" s="5"/>
      <c r="KDC9" s="5"/>
      <c r="KDD9" s="5"/>
      <c r="KDE9" s="5"/>
      <c r="KDF9" s="5"/>
      <c r="KDG9" s="5"/>
      <c r="KDH9" s="5"/>
      <c r="KDI9" s="5"/>
      <c r="KDJ9" s="5"/>
      <c r="KDK9" s="5"/>
      <c r="KDL9" s="5"/>
      <c r="KDM9" s="5"/>
      <c r="KDN9" s="5"/>
      <c r="KDO9" s="5"/>
      <c r="KDP9" s="5"/>
      <c r="KDQ9" s="5"/>
      <c r="KDR9" s="5"/>
      <c r="KDS9" s="5"/>
      <c r="KDT9" s="5"/>
      <c r="KDU9" s="5"/>
      <c r="KDV9" s="5"/>
      <c r="KDW9" s="5"/>
      <c r="KDX9" s="5"/>
      <c r="KDY9" s="5"/>
      <c r="KDZ9" s="5"/>
      <c r="KEA9" s="5"/>
      <c r="KEB9" s="5"/>
      <c r="KEC9" s="5"/>
      <c r="KED9" s="5"/>
      <c r="KEE9" s="5"/>
      <c r="KEF9" s="5"/>
      <c r="KEG9" s="5"/>
      <c r="KEH9" s="5"/>
      <c r="KEI9" s="5"/>
      <c r="KEJ9" s="5"/>
      <c r="KEK9" s="5"/>
      <c r="KEL9" s="5"/>
      <c r="KEM9" s="5"/>
      <c r="KEN9" s="5"/>
      <c r="KEO9" s="5"/>
      <c r="KEP9" s="5"/>
      <c r="KEQ9" s="5"/>
      <c r="KER9" s="5"/>
      <c r="KES9" s="5"/>
      <c r="KET9" s="5"/>
      <c r="KEU9" s="5"/>
      <c r="KEV9" s="5"/>
      <c r="KEW9" s="5"/>
      <c r="KEX9" s="5"/>
      <c r="KEY9" s="5"/>
      <c r="KEZ9" s="5"/>
      <c r="KFA9" s="5"/>
      <c r="KFB9" s="5"/>
      <c r="KFC9" s="5"/>
      <c r="KFD9" s="5"/>
      <c r="KFE9" s="5"/>
      <c r="KFF9" s="5"/>
      <c r="KFG9" s="5"/>
      <c r="KFH9" s="5"/>
      <c r="KFI9" s="5"/>
      <c r="KFJ9" s="5"/>
      <c r="KFK9" s="5"/>
      <c r="KFL9" s="5"/>
      <c r="KFM9" s="5"/>
      <c r="KFN9" s="5"/>
      <c r="KFO9" s="5"/>
      <c r="KFP9" s="5"/>
      <c r="KFQ9" s="5"/>
      <c r="KFR9" s="5"/>
      <c r="KFS9" s="5"/>
      <c r="KFT9" s="5"/>
      <c r="KFU9" s="5"/>
      <c r="KFV9" s="5"/>
      <c r="KFW9" s="5"/>
      <c r="KFX9" s="5"/>
      <c r="KFY9" s="5"/>
      <c r="KFZ9" s="5"/>
      <c r="KGA9" s="5"/>
      <c r="KGB9" s="5"/>
      <c r="KGC9" s="5"/>
      <c r="KGD9" s="5"/>
      <c r="KGE9" s="5"/>
      <c r="KGF9" s="5"/>
      <c r="KGG9" s="5"/>
      <c r="KGH9" s="5"/>
      <c r="KGI9" s="5"/>
      <c r="KGJ9" s="5"/>
      <c r="KGK9" s="5"/>
      <c r="KGL9" s="5"/>
      <c r="KGM9" s="5"/>
      <c r="KGN9" s="5"/>
      <c r="KGO9" s="5"/>
      <c r="KGP9" s="5"/>
      <c r="KGQ9" s="5"/>
      <c r="KGR9" s="5"/>
      <c r="KGS9" s="5"/>
      <c r="KGT9" s="5"/>
      <c r="KGU9" s="5"/>
      <c r="KGV9" s="5"/>
      <c r="KGW9" s="5"/>
      <c r="KGX9" s="5"/>
      <c r="KGY9" s="5"/>
      <c r="KGZ9" s="5"/>
      <c r="KHA9" s="5"/>
      <c r="KHB9" s="5"/>
      <c r="KHC9" s="5"/>
      <c r="KHD9" s="5"/>
      <c r="KHE9" s="5"/>
      <c r="KHF9" s="5"/>
      <c r="KHG9" s="5"/>
      <c r="KHH9" s="5"/>
      <c r="KHI9" s="5"/>
      <c r="KHJ9" s="5"/>
      <c r="KHK9" s="5"/>
      <c r="KHL9" s="5"/>
      <c r="KHM9" s="5"/>
      <c r="KHN9" s="5"/>
      <c r="KHO9" s="5"/>
      <c r="KHP9" s="5"/>
      <c r="KHQ9" s="5"/>
      <c r="KHR9" s="5"/>
      <c r="KHS9" s="5"/>
      <c r="KHT9" s="5"/>
      <c r="KHU9" s="5"/>
      <c r="KHV9" s="5"/>
      <c r="KHW9" s="5"/>
      <c r="KHX9" s="5"/>
      <c r="KHY9" s="5"/>
      <c r="KHZ9" s="5"/>
      <c r="KIA9" s="5"/>
      <c r="KIB9" s="5"/>
      <c r="KIC9" s="5"/>
      <c r="KID9" s="5"/>
      <c r="KIE9" s="5"/>
      <c r="KIF9" s="5"/>
      <c r="KIG9" s="5"/>
      <c r="KIH9" s="5"/>
      <c r="KII9" s="5"/>
      <c r="KIJ9" s="5"/>
      <c r="KIK9" s="5"/>
      <c r="KIL9" s="5"/>
      <c r="KIM9" s="5"/>
      <c r="KIN9" s="5"/>
      <c r="KIO9" s="5"/>
      <c r="KIP9" s="5"/>
      <c r="KIQ9" s="5"/>
      <c r="KIR9" s="5"/>
      <c r="KIS9" s="5"/>
      <c r="KIT9" s="5"/>
      <c r="KIU9" s="5"/>
      <c r="KIV9" s="5"/>
      <c r="KIW9" s="5"/>
      <c r="KIX9" s="5"/>
      <c r="KIY9" s="5"/>
      <c r="KIZ9" s="5"/>
      <c r="KJA9" s="5"/>
      <c r="KJB9" s="5"/>
      <c r="KJC9" s="5"/>
      <c r="KJD9" s="5"/>
      <c r="KJE9" s="5"/>
      <c r="KJF9" s="5"/>
      <c r="KJG9" s="5"/>
      <c r="KJH9" s="5"/>
      <c r="KJI9" s="5"/>
      <c r="KJJ9" s="5"/>
      <c r="KJK9" s="5"/>
      <c r="KJL9" s="5"/>
      <c r="KJM9" s="5"/>
      <c r="KJN9" s="5"/>
      <c r="KJO9" s="5"/>
      <c r="KJP9" s="5"/>
      <c r="KJQ9" s="5"/>
      <c r="KJR9" s="5"/>
      <c r="KJS9" s="5"/>
      <c r="KJT9" s="5"/>
      <c r="KJU9" s="5"/>
      <c r="KJV9" s="5"/>
      <c r="KJW9" s="5"/>
      <c r="KJX9" s="5"/>
      <c r="KJY9" s="5"/>
      <c r="KJZ9" s="5"/>
      <c r="KKA9" s="5"/>
      <c r="KKB9" s="5"/>
      <c r="KKC9" s="5"/>
      <c r="KKD9" s="5"/>
      <c r="KKE9" s="5"/>
      <c r="KKF9" s="5"/>
      <c r="KKG9" s="5"/>
      <c r="KKH9" s="5"/>
      <c r="KKI9" s="5"/>
      <c r="KKJ9" s="5"/>
      <c r="KKK9" s="5"/>
      <c r="KKL9" s="5"/>
      <c r="KKM9" s="5"/>
      <c r="KKN9" s="5"/>
      <c r="KKO9" s="5"/>
      <c r="KKP9" s="5"/>
      <c r="KKQ9" s="5"/>
      <c r="KKR9" s="5"/>
      <c r="KKS9" s="5"/>
      <c r="KKT9" s="5"/>
      <c r="KKU9" s="5"/>
      <c r="KKV9" s="5"/>
      <c r="KKW9" s="5"/>
      <c r="KKX9" s="5"/>
      <c r="KKY9" s="5"/>
      <c r="KKZ9" s="5"/>
      <c r="KLA9" s="5"/>
      <c r="KLB9" s="5"/>
      <c r="KLC9" s="5"/>
      <c r="KLD9" s="5"/>
      <c r="KLE9" s="5"/>
      <c r="KLF9" s="5"/>
      <c r="KLG9" s="5"/>
      <c r="KLH9" s="5"/>
      <c r="KLI9" s="5"/>
      <c r="KLJ9" s="5"/>
      <c r="KLK9" s="5"/>
      <c r="KLL9" s="5"/>
      <c r="KLM9" s="5"/>
      <c r="KLN9" s="5"/>
      <c r="KLO9" s="5"/>
      <c r="KLP9" s="5"/>
      <c r="KLQ9" s="5"/>
      <c r="KLR9" s="5"/>
      <c r="KLS9" s="5"/>
      <c r="KLT9" s="5"/>
      <c r="KLU9" s="5"/>
      <c r="KLV9" s="5"/>
      <c r="KLW9" s="5"/>
      <c r="KLX9" s="5"/>
      <c r="KLY9" s="5"/>
      <c r="KLZ9" s="5"/>
      <c r="KMA9" s="5"/>
      <c r="KMB9" s="5"/>
      <c r="KMC9" s="5"/>
      <c r="KMD9" s="5"/>
      <c r="KME9" s="5"/>
      <c r="KMF9" s="5"/>
      <c r="KMG9" s="5"/>
      <c r="KMH9" s="5"/>
      <c r="KMI9" s="5"/>
      <c r="KMJ9" s="5"/>
      <c r="KMK9" s="5"/>
      <c r="KML9" s="5"/>
      <c r="KMM9" s="5"/>
      <c r="KMN9" s="5"/>
      <c r="KMO9" s="5"/>
      <c r="KMP9" s="5"/>
      <c r="KMQ9" s="5"/>
      <c r="KMR9" s="5"/>
      <c r="KMS9" s="5"/>
      <c r="KMT9" s="5"/>
      <c r="KMU9" s="5"/>
      <c r="KMV9" s="5"/>
      <c r="KMW9" s="5"/>
      <c r="KMX9" s="5"/>
      <c r="KMY9" s="5"/>
      <c r="KMZ9" s="5"/>
      <c r="KNA9" s="5"/>
      <c r="KNB9" s="5"/>
      <c r="KNC9" s="5"/>
      <c r="KND9" s="5"/>
      <c r="KNE9" s="5"/>
      <c r="KNF9" s="5"/>
      <c r="KNG9" s="5"/>
      <c r="KNH9" s="5"/>
      <c r="KNI9" s="5"/>
      <c r="KNJ9" s="5"/>
      <c r="KNK9" s="5"/>
      <c r="KNL9" s="5"/>
      <c r="KNM9" s="5"/>
      <c r="KNN9" s="5"/>
      <c r="KNO9" s="5"/>
      <c r="KNP9" s="5"/>
      <c r="KNQ9" s="5"/>
      <c r="KNR9" s="5"/>
      <c r="KNS9" s="5"/>
      <c r="KNT9" s="5"/>
      <c r="KNU9" s="5"/>
      <c r="KNV9" s="5"/>
      <c r="KNW9" s="5"/>
      <c r="KNX9" s="5"/>
      <c r="KNY9" s="5"/>
      <c r="KNZ9" s="5"/>
      <c r="KOA9" s="5"/>
      <c r="KOB9" s="5"/>
      <c r="KOC9" s="5"/>
      <c r="KOD9" s="5"/>
      <c r="KOE9" s="5"/>
      <c r="KOF9" s="5"/>
      <c r="KOG9" s="5"/>
      <c r="KOH9" s="5"/>
      <c r="KOI9" s="5"/>
      <c r="KOJ9" s="5"/>
      <c r="KOK9" s="5"/>
      <c r="KOL9" s="5"/>
      <c r="KOM9" s="5"/>
      <c r="KON9" s="5"/>
      <c r="KOO9" s="5"/>
      <c r="KOP9" s="5"/>
      <c r="KOQ9" s="5"/>
      <c r="KOR9" s="5"/>
      <c r="KOS9" s="5"/>
      <c r="KOT9" s="5"/>
      <c r="KOU9" s="5"/>
      <c r="KOV9" s="5"/>
      <c r="KOW9" s="5"/>
      <c r="KOX9" s="5"/>
      <c r="KOY9" s="5"/>
      <c r="KOZ9" s="5"/>
      <c r="KPA9" s="5"/>
      <c r="KPB9" s="5"/>
      <c r="KPC9" s="5"/>
      <c r="KPD9" s="5"/>
      <c r="KPE9" s="5"/>
      <c r="KPF9" s="5"/>
      <c r="KPG9" s="5"/>
      <c r="KPH9" s="5"/>
      <c r="KPI9" s="5"/>
      <c r="KPJ9" s="5"/>
      <c r="KPK9" s="5"/>
      <c r="KPL9" s="5"/>
      <c r="KPM9" s="5"/>
      <c r="KPN9" s="5"/>
      <c r="KPO9" s="5"/>
      <c r="KPP9" s="5"/>
      <c r="KPQ9" s="5"/>
      <c r="KPR9" s="5"/>
      <c r="KPS9" s="5"/>
      <c r="KPT9" s="5"/>
      <c r="KPU9" s="5"/>
      <c r="KPV9" s="5"/>
      <c r="KPW9" s="5"/>
      <c r="KPX9" s="5"/>
      <c r="KPY9" s="5"/>
      <c r="KPZ9" s="5"/>
      <c r="KQA9" s="5"/>
      <c r="KQB9" s="5"/>
      <c r="KQC9" s="5"/>
      <c r="KQD9" s="5"/>
      <c r="KQE9" s="5"/>
      <c r="KQF9" s="5"/>
      <c r="KQG9" s="5"/>
      <c r="KQH9" s="5"/>
      <c r="KQI9" s="5"/>
      <c r="KQJ9" s="5"/>
      <c r="KQK9" s="5"/>
      <c r="KQL9" s="5"/>
      <c r="KQM9" s="5"/>
      <c r="KQN9" s="5"/>
      <c r="KQO9" s="5"/>
      <c r="KQP9" s="5"/>
      <c r="KQQ9" s="5"/>
      <c r="KQR9" s="5"/>
      <c r="KQS9" s="5"/>
      <c r="KQT9" s="5"/>
      <c r="KQU9" s="5"/>
      <c r="KQV9" s="5"/>
      <c r="KQW9" s="5"/>
      <c r="KQX9" s="5"/>
      <c r="KQY9" s="5"/>
      <c r="KQZ9" s="5"/>
      <c r="KRA9" s="5"/>
      <c r="KRB9" s="5"/>
      <c r="KRC9" s="5"/>
      <c r="KRD9" s="5"/>
      <c r="KRE9" s="5"/>
      <c r="KRF9" s="5"/>
      <c r="KRG9" s="5"/>
      <c r="KRH9" s="5"/>
      <c r="KRI9" s="5"/>
      <c r="KRJ9" s="5"/>
      <c r="KRK9" s="5"/>
      <c r="KRL9" s="5"/>
      <c r="KRM9" s="5"/>
      <c r="KRN9" s="5"/>
      <c r="KRO9" s="5"/>
      <c r="KRP9" s="5"/>
      <c r="KRQ9" s="5"/>
      <c r="KRR9" s="5"/>
      <c r="KRS9" s="5"/>
      <c r="KRT9" s="5"/>
      <c r="KRU9" s="5"/>
      <c r="KRV9" s="5"/>
      <c r="KRW9" s="5"/>
      <c r="KRX9" s="5"/>
      <c r="KRY9" s="5"/>
      <c r="KRZ9" s="5"/>
      <c r="KSA9" s="5"/>
      <c r="KSB9" s="5"/>
      <c r="KSC9" s="5"/>
      <c r="KSD9" s="5"/>
      <c r="KSE9" s="5"/>
      <c r="KSF9" s="5"/>
      <c r="KSG9" s="5"/>
      <c r="KSH9" s="5"/>
      <c r="KSI9" s="5"/>
      <c r="KSJ9" s="5"/>
      <c r="KSK9" s="5"/>
      <c r="KSL9" s="5"/>
      <c r="KSM9" s="5"/>
      <c r="KSN9" s="5"/>
      <c r="KSO9" s="5"/>
      <c r="KSP9" s="5"/>
      <c r="KSQ9" s="5"/>
      <c r="KSR9" s="5"/>
      <c r="KSS9" s="5"/>
      <c r="KST9" s="5"/>
      <c r="KSU9" s="5"/>
      <c r="KSV9" s="5"/>
      <c r="KSW9" s="5"/>
      <c r="KSX9" s="5"/>
      <c r="KSY9" s="5"/>
      <c r="KSZ9" s="5"/>
      <c r="KTA9" s="5"/>
      <c r="KTB9" s="5"/>
      <c r="KTC9" s="5"/>
      <c r="KTD9" s="5"/>
      <c r="KTE9" s="5"/>
      <c r="KTF9" s="5"/>
      <c r="KTG9" s="5"/>
      <c r="KTH9" s="5"/>
      <c r="KTI9" s="5"/>
      <c r="KTJ9" s="5"/>
      <c r="KTK9" s="5"/>
      <c r="KTL9" s="5"/>
      <c r="KTM9" s="5"/>
      <c r="KTN9" s="5"/>
      <c r="KTO9" s="5"/>
      <c r="KTP9" s="5"/>
      <c r="KTQ9" s="5"/>
      <c r="KTR9" s="5"/>
      <c r="KTS9" s="5"/>
      <c r="KTT9" s="5"/>
      <c r="KTU9" s="5"/>
      <c r="KTV9" s="5"/>
      <c r="KTW9" s="5"/>
      <c r="KTX9" s="5"/>
      <c r="KTY9" s="5"/>
      <c r="KTZ9" s="5"/>
      <c r="KUA9" s="5"/>
      <c r="KUB9" s="5"/>
      <c r="KUC9" s="5"/>
      <c r="KUD9" s="5"/>
      <c r="KUE9" s="5"/>
      <c r="KUF9" s="5"/>
      <c r="KUG9" s="5"/>
      <c r="KUH9" s="5"/>
      <c r="KUI9" s="5"/>
      <c r="KUJ9" s="5"/>
      <c r="KUK9" s="5"/>
      <c r="KUL9" s="5"/>
      <c r="KUM9" s="5"/>
      <c r="KUN9" s="5"/>
      <c r="KUO9" s="5"/>
      <c r="KUP9" s="5"/>
      <c r="KUQ9" s="5"/>
      <c r="KUR9" s="5"/>
      <c r="KUS9" s="5"/>
      <c r="KUT9" s="5"/>
      <c r="KUU9" s="5"/>
      <c r="KUV9" s="5"/>
      <c r="KUW9" s="5"/>
      <c r="KUX9" s="5"/>
      <c r="KUY9" s="5"/>
      <c r="KUZ9" s="5"/>
      <c r="KVA9" s="5"/>
      <c r="KVB9" s="5"/>
      <c r="KVC9" s="5"/>
      <c r="KVD9" s="5"/>
      <c r="KVE9" s="5"/>
      <c r="KVF9" s="5"/>
      <c r="KVG9" s="5"/>
      <c r="KVH9" s="5"/>
      <c r="KVI9" s="5"/>
      <c r="KVJ9" s="5"/>
      <c r="KVK9" s="5"/>
      <c r="KVL9" s="5"/>
      <c r="KVM9" s="5"/>
      <c r="KVN9" s="5"/>
      <c r="KVO9" s="5"/>
      <c r="KVP9" s="5"/>
      <c r="KVQ9" s="5"/>
      <c r="KVR9" s="5"/>
      <c r="KVS9" s="5"/>
      <c r="KVT9" s="5"/>
      <c r="KVU9" s="5"/>
      <c r="KVV9" s="5"/>
      <c r="KVW9" s="5"/>
      <c r="KVX9" s="5"/>
      <c r="KVY9" s="5"/>
      <c r="KVZ9" s="5"/>
      <c r="KWA9" s="5"/>
      <c r="KWB9" s="5"/>
      <c r="KWC9" s="5"/>
      <c r="KWD9" s="5"/>
      <c r="KWE9" s="5"/>
      <c r="KWF9" s="5"/>
      <c r="KWG9" s="5"/>
      <c r="KWH9" s="5"/>
      <c r="KWI9" s="5"/>
      <c r="KWJ9" s="5"/>
      <c r="KWK9" s="5"/>
      <c r="KWL9" s="5"/>
      <c r="KWM9" s="5"/>
      <c r="KWN9" s="5"/>
      <c r="KWO9" s="5"/>
      <c r="KWP9" s="5"/>
      <c r="KWQ9" s="5"/>
      <c r="KWR9" s="5"/>
      <c r="KWS9" s="5"/>
      <c r="KWT9" s="5"/>
      <c r="KWU9" s="5"/>
      <c r="KWV9" s="5"/>
      <c r="KWW9" s="5"/>
      <c r="KWX9" s="5"/>
      <c r="KWY9" s="5"/>
      <c r="KWZ9" s="5"/>
      <c r="KXA9" s="5"/>
      <c r="KXB9" s="5"/>
      <c r="KXC9" s="5"/>
      <c r="KXD9" s="5"/>
      <c r="KXE9" s="5"/>
      <c r="KXF9" s="5"/>
      <c r="KXG9" s="5"/>
      <c r="KXH9" s="5"/>
      <c r="KXI9" s="5"/>
      <c r="KXJ9" s="5"/>
      <c r="KXK9" s="5"/>
      <c r="KXL9" s="5"/>
      <c r="KXM9" s="5"/>
      <c r="KXN9" s="5"/>
      <c r="KXO9" s="5"/>
      <c r="KXP9" s="5"/>
      <c r="KXQ9" s="5"/>
      <c r="KXR9" s="5"/>
      <c r="KXS9" s="5"/>
      <c r="KXT9" s="5"/>
      <c r="KXU9" s="5"/>
      <c r="KXV9" s="5"/>
      <c r="KXW9" s="5"/>
      <c r="KXX9" s="5"/>
      <c r="KXY9" s="5"/>
      <c r="KXZ9" s="5"/>
      <c r="KYA9" s="5"/>
      <c r="KYB9" s="5"/>
      <c r="KYC9" s="5"/>
      <c r="KYD9" s="5"/>
      <c r="KYE9" s="5"/>
      <c r="KYF9" s="5"/>
      <c r="KYG9" s="5"/>
      <c r="KYH9" s="5"/>
      <c r="KYI9" s="5"/>
      <c r="KYJ9" s="5"/>
      <c r="KYK9" s="5"/>
      <c r="KYL9" s="5"/>
      <c r="KYM9" s="5"/>
      <c r="KYN9" s="5"/>
      <c r="KYO9" s="5"/>
      <c r="KYP9" s="5"/>
      <c r="KYQ9" s="5"/>
      <c r="KYR9" s="5"/>
      <c r="KYS9" s="5"/>
      <c r="KYT9" s="5"/>
      <c r="KYU9" s="5"/>
      <c r="KYV9" s="5"/>
      <c r="KYW9" s="5"/>
      <c r="KYX9" s="5"/>
      <c r="KYY9" s="5"/>
      <c r="KYZ9" s="5"/>
      <c r="KZA9" s="5"/>
      <c r="KZB9" s="5"/>
      <c r="KZC9" s="5"/>
      <c r="KZD9" s="5"/>
      <c r="KZE9" s="5"/>
      <c r="KZF9" s="5"/>
      <c r="KZG9" s="5"/>
      <c r="KZH9" s="5"/>
      <c r="KZI9" s="5"/>
      <c r="KZJ9" s="5"/>
      <c r="KZK9" s="5"/>
      <c r="KZL9" s="5"/>
      <c r="KZM9" s="5"/>
      <c r="KZN9" s="5"/>
      <c r="KZO9" s="5"/>
      <c r="KZP9" s="5"/>
      <c r="KZQ9" s="5"/>
      <c r="KZR9" s="5"/>
      <c r="KZS9" s="5"/>
      <c r="KZT9" s="5"/>
      <c r="KZU9" s="5"/>
      <c r="KZV9" s="5"/>
      <c r="KZW9" s="5"/>
      <c r="KZX9" s="5"/>
      <c r="KZY9" s="5"/>
      <c r="KZZ9" s="5"/>
      <c r="LAA9" s="5"/>
      <c r="LAB9" s="5"/>
      <c r="LAC9" s="5"/>
      <c r="LAD9" s="5"/>
      <c r="LAE9" s="5"/>
      <c r="LAF9" s="5"/>
      <c r="LAG9" s="5"/>
      <c r="LAH9" s="5"/>
      <c r="LAI9" s="5"/>
      <c r="LAJ9" s="5"/>
      <c r="LAK9" s="5"/>
      <c r="LAL9" s="5"/>
      <c r="LAM9" s="5"/>
      <c r="LAN9" s="5"/>
      <c r="LAO9" s="5"/>
      <c r="LAP9" s="5"/>
      <c r="LAQ9" s="5"/>
      <c r="LAR9" s="5"/>
      <c r="LAS9" s="5"/>
      <c r="LAT9" s="5"/>
      <c r="LAU9" s="5"/>
      <c r="LAV9" s="5"/>
      <c r="LAW9" s="5"/>
      <c r="LAX9" s="5"/>
      <c r="LAY9" s="5"/>
      <c r="LAZ9" s="5"/>
      <c r="LBA9" s="5"/>
      <c r="LBB9" s="5"/>
      <c r="LBC9" s="5"/>
      <c r="LBD9" s="5"/>
      <c r="LBE9" s="5"/>
      <c r="LBF9" s="5"/>
      <c r="LBG9" s="5"/>
      <c r="LBH9" s="5"/>
      <c r="LBI9" s="5"/>
      <c r="LBJ9" s="5"/>
      <c r="LBK9" s="5"/>
      <c r="LBL9" s="5"/>
      <c r="LBM9" s="5"/>
      <c r="LBN9" s="5"/>
      <c r="LBO9" s="5"/>
      <c r="LBP9" s="5"/>
      <c r="LBQ9" s="5"/>
      <c r="LBR9" s="5"/>
      <c r="LBS9" s="5"/>
      <c r="LBT9" s="5"/>
      <c r="LBU9" s="5"/>
      <c r="LBV9" s="5"/>
      <c r="LBW9" s="5"/>
      <c r="LBX9" s="5"/>
      <c r="LBY9" s="5"/>
      <c r="LBZ9" s="5"/>
      <c r="LCA9" s="5"/>
      <c r="LCB9" s="5"/>
      <c r="LCC9" s="5"/>
      <c r="LCD9" s="5"/>
      <c r="LCE9" s="5"/>
      <c r="LCF9" s="5"/>
      <c r="LCG9" s="5"/>
      <c r="LCH9" s="5"/>
      <c r="LCI9" s="5"/>
      <c r="LCJ9" s="5"/>
      <c r="LCK9" s="5"/>
      <c r="LCL9" s="5"/>
      <c r="LCM9" s="5"/>
      <c r="LCN9" s="5"/>
      <c r="LCO9" s="5"/>
      <c r="LCP9" s="5"/>
      <c r="LCQ9" s="5"/>
      <c r="LCR9" s="5"/>
      <c r="LCS9" s="5"/>
      <c r="LCT9" s="5"/>
      <c r="LCU9" s="5"/>
      <c r="LCV9" s="5"/>
      <c r="LCW9" s="5"/>
      <c r="LCX9" s="5"/>
      <c r="LCY9" s="5"/>
      <c r="LCZ9" s="5"/>
      <c r="LDA9" s="5"/>
      <c r="LDB9" s="5"/>
      <c r="LDC9" s="5"/>
      <c r="LDD9" s="5"/>
      <c r="LDE9" s="5"/>
      <c r="LDF9" s="5"/>
      <c r="LDG9" s="5"/>
      <c r="LDH9" s="5"/>
      <c r="LDI9" s="5"/>
      <c r="LDJ9" s="5"/>
      <c r="LDK9" s="5"/>
      <c r="LDL9" s="5"/>
      <c r="LDM9" s="5"/>
      <c r="LDN9" s="5"/>
      <c r="LDO9" s="5"/>
      <c r="LDP9" s="5"/>
      <c r="LDQ9" s="5"/>
      <c r="LDR9" s="5"/>
      <c r="LDS9" s="5"/>
      <c r="LDT9" s="5"/>
      <c r="LDU9" s="5"/>
      <c r="LDV9" s="5"/>
      <c r="LDW9" s="5"/>
      <c r="LDX9" s="5"/>
      <c r="LDY9" s="5"/>
      <c r="LDZ9" s="5"/>
      <c r="LEA9" s="5"/>
      <c r="LEB9" s="5"/>
      <c r="LEC9" s="5"/>
      <c r="LED9" s="5"/>
      <c r="LEE9" s="5"/>
      <c r="LEF9" s="5"/>
      <c r="LEG9" s="5"/>
      <c r="LEH9" s="5"/>
      <c r="LEI9" s="5"/>
      <c r="LEJ9" s="5"/>
      <c r="LEK9" s="5"/>
      <c r="LEL9" s="5"/>
      <c r="LEM9" s="5"/>
      <c r="LEN9" s="5"/>
      <c r="LEO9" s="5"/>
      <c r="LEP9" s="5"/>
      <c r="LEQ9" s="5"/>
      <c r="LER9" s="5"/>
      <c r="LES9" s="5"/>
      <c r="LET9" s="5"/>
      <c r="LEU9" s="5"/>
      <c r="LEV9" s="5"/>
      <c r="LEW9" s="5"/>
      <c r="LEX9" s="5"/>
      <c r="LEY9" s="5"/>
      <c r="LEZ9" s="5"/>
      <c r="LFA9" s="5"/>
      <c r="LFB9" s="5"/>
      <c r="LFC9" s="5"/>
      <c r="LFD9" s="5"/>
      <c r="LFE9" s="5"/>
      <c r="LFF9" s="5"/>
      <c r="LFG9" s="5"/>
      <c r="LFH9" s="5"/>
      <c r="LFI9" s="5"/>
      <c r="LFJ9" s="5"/>
      <c r="LFK9" s="5"/>
      <c r="LFL9" s="5"/>
      <c r="LFM9" s="5"/>
      <c r="LFN9" s="5"/>
      <c r="LFO9" s="5"/>
      <c r="LFP9" s="5"/>
      <c r="LFQ9" s="5"/>
      <c r="LFR9" s="5"/>
      <c r="LFS9" s="5"/>
      <c r="LFT9" s="5"/>
      <c r="LFU9" s="5"/>
      <c r="LFV9" s="5"/>
      <c r="LFW9" s="5"/>
      <c r="LFX9" s="5"/>
      <c r="LFY9" s="5"/>
      <c r="LFZ9" s="5"/>
      <c r="LGA9" s="5"/>
      <c r="LGB9" s="5"/>
      <c r="LGC9" s="5"/>
      <c r="LGD9" s="5"/>
      <c r="LGE9" s="5"/>
      <c r="LGF9" s="5"/>
      <c r="LGG9" s="5"/>
      <c r="LGH9" s="5"/>
      <c r="LGI9" s="5"/>
      <c r="LGJ9" s="5"/>
      <c r="LGK9" s="5"/>
      <c r="LGL9" s="5"/>
      <c r="LGM9" s="5"/>
      <c r="LGN9" s="5"/>
      <c r="LGO9" s="5"/>
      <c r="LGP9" s="5"/>
      <c r="LGQ9" s="5"/>
      <c r="LGR9" s="5"/>
      <c r="LGS9" s="5"/>
      <c r="LGT9" s="5"/>
      <c r="LGU9" s="5"/>
      <c r="LGV9" s="5"/>
      <c r="LGW9" s="5"/>
      <c r="LGX9" s="5"/>
      <c r="LGY9" s="5"/>
      <c r="LGZ9" s="5"/>
      <c r="LHA9" s="5"/>
      <c r="LHB9" s="5"/>
      <c r="LHC9" s="5"/>
      <c r="LHD9" s="5"/>
      <c r="LHE9" s="5"/>
      <c r="LHF9" s="5"/>
      <c r="LHG9" s="5"/>
      <c r="LHH9" s="5"/>
      <c r="LHI9" s="5"/>
      <c r="LHJ9" s="5"/>
      <c r="LHK9" s="5"/>
      <c r="LHL9" s="5"/>
      <c r="LHM9" s="5"/>
      <c r="LHN9" s="5"/>
      <c r="LHO9" s="5"/>
      <c r="LHP9" s="5"/>
      <c r="LHQ9" s="5"/>
      <c r="LHR9" s="5"/>
      <c r="LHS9" s="5"/>
      <c r="LHT9" s="5"/>
      <c r="LHU9" s="5"/>
      <c r="LHV9" s="5"/>
      <c r="LHW9" s="5"/>
      <c r="LHX9" s="5"/>
      <c r="LHY9" s="5"/>
      <c r="LHZ9" s="5"/>
      <c r="LIA9" s="5"/>
      <c r="LIB9" s="5"/>
      <c r="LIC9" s="5"/>
      <c r="LID9" s="5"/>
      <c r="LIE9" s="5"/>
      <c r="LIF9" s="5"/>
      <c r="LIG9" s="5"/>
      <c r="LIH9" s="5"/>
      <c r="LII9" s="5"/>
      <c r="LIJ9" s="5"/>
      <c r="LIK9" s="5"/>
      <c r="LIL9" s="5"/>
      <c r="LIM9" s="5"/>
      <c r="LIN9" s="5"/>
      <c r="LIO9" s="5"/>
      <c r="LIP9" s="5"/>
      <c r="LIQ9" s="5"/>
      <c r="LIR9" s="5"/>
      <c r="LIS9" s="5"/>
      <c r="LIT9" s="5"/>
      <c r="LIU9" s="5"/>
      <c r="LIV9" s="5"/>
      <c r="LIW9" s="5"/>
      <c r="LIX9" s="5"/>
      <c r="LIY9" s="5"/>
      <c r="LIZ9" s="5"/>
      <c r="LJA9" s="5"/>
      <c r="LJB9" s="5"/>
      <c r="LJC9" s="5"/>
      <c r="LJD9" s="5"/>
      <c r="LJE9" s="5"/>
      <c r="LJF9" s="5"/>
      <c r="LJG9" s="5"/>
      <c r="LJH9" s="5"/>
      <c r="LJI9" s="5"/>
      <c r="LJJ9" s="5"/>
      <c r="LJK9" s="5"/>
      <c r="LJL9" s="5"/>
      <c r="LJM9" s="5"/>
      <c r="LJN9" s="5"/>
      <c r="LJO9" s="5"/>
      <c r="LJP9" s="5"/>
      <c r="LJQ9" s="5"/>
      <c r="LJR9" s="5"/>
      <c r="LJS9" s="5"/>
      <c r="LJT9" s="5"/>
      <c r="LJU9" s="5"/>
      <c r="LJV9" s="5"/>
      <c r="LJW9" s="5"/>
      <c r="LJX9" s="5"/>
      <c r="LJY9" s="5"/>
      <c r="LJZ9" s="5"/>
      <c r="LKA9" s="5"/>
      <c r="LKB9" s="5"/>
      <c r="LKC9" s="5"/>
      <c r="LKD9" s="5"/>
      <c r="LKE9" s="5"/>
      <c r="LKF9" s="5"/>
      <c r="LKG9" s="5"/>
      <c r="LKH9" s="5"/>
      <c r="LKI9" s="5"/>
      <c r="LKJ9" s="5"/>
      <c r="LKK9" s="5"/>
      <c r="LKL9" s="5"/>
      <c r="LKM9" s="5"/>
      <c r="LKN9" s="5"/>
      <c r="LKO9" s="5"/>
      <c r="LKP9" s="5"/>
      <c r="LKQ9" s="5"/>
      <c r="LKR9" s="5"/>
      <c r="LKS9" s="5"/>
      <c r="LKT9" s="5"/>
      <c r="LKU9" s="5"/>
      <c r="LKV9" s="5"/>
      <c r="LKW9" s="5"/>
      <c r="LKX9" s="5"/>
      <c r="LKY9" s="5"/>
      <c r="LKZ9" s="5"/>
      <c r="LLA9" s="5"/>
      <c r="LLB9" s="5"/>
      <c r="LLC9" s="5"/>
      <c r="LLD9" s="5"/>
      <c r="LLE9" s="5"/>
      <c r="LLF9" s="5"/>
      <c r="LLG9" s="5"/>
      <c r="LLH9" s="5"/>
      <c r="LLI9" s="5"/>
      <c r="LLJ9" s="5"/>
      <c r="LLK9" s="5"/>
      <c r="LLL9" s="5"/>
      <c r="LLM9" s="5"/>
      <c r="LLN9" s="5"/>
      <c r="LLO9" s="5"/>
      <c r="LLP9" s="5"/>
      <c r="LLQ9" s="5"/>
      <c r="LLR9" s="5"/>
      <c r="LLS9" s="5"/>
      <c r="LLT9" s="5"/>
      <c r="LLU9" s="5"/>
      <c r="LLV9" s="5"/>
      <c r="LLW9" s="5"/>
      <c r="LLX9" s="5"/>
      <c r="LLY9" s="5"/>
      <c r="LLZ9" s="5"/>
      <c r="LMA9" s="5"/>
      <c r="LMB9" s="5"/>
      <c r="LMC9" s="5"/>
      <c r="LMD9" s="5"/>
      <c r="LME9" s="5"/>
      <c r="LMF9" s="5"/>
      <c r="LMG9" s="5"/>
      <c r="LMH9" s="5"/>
      <c r="LMI9" s="5"/>
      <c r="LMJ9" s="5"/>
      <c r="LMK9" s="5"/>
      <c r="LML9" s="5"/>
      <c r="LMM9" s="5"/>
      <c r="LMN9" s="5"/>
      <c r="LMO9" s="5"/>
      <c r="LMP9" s="5"/>
      <c r="LMQ9" s="5"/>
      <c r="LMR9" s="5"/>
      <c r="LMS9" s="5"/>
      <c r="LMT9" s="5"/>
      <c r="LMU9" s="5"/>
      <c r="LMV9" s="5"/>
      <c r="LMW9" s="5"/>
      <c r="LMX9" s="5"/>
      <c r="LMY9" s="5"/>
      <c r="LMZ9" s="5"/>
      <c r="LNA9" s="5"/>
      <c r="LNB9" s="5"/>
      <c r="LNC9" s="5"/>
      <c r="LND9" s="5"/>
      <c r="LNE9" s="5"/>
      <c r="LNF9" s="5"/>
      <c r="LNG9" s="5"/>
      <c r="LNH9" s="5"/>
      <c r="LNI9" s="5"/>
      <c r="LNJ9" s="5"/>
      <c r="LNK9" s="5"/>
      <c r="LNL9" s="5"/>
      <c r="LNM9" s="5"/>
      <c r="LNN9" s="5"/>
      <c r="LNO9" s="5"/>
      <c r="LNP9" s="5"/>
      <c r="LNQ9" s="5"/>
      <c r="LNR9" s="5"/>
      <c r="LNS9" s="5"/>
      <c r="LNT9" s="5"/>
      <c r="LNU9" s="5"/>
      <c r="LNV9" s="5"/>
      <c r="LNW9" s="5"/>
      <c r="LNX9" s="5"/>
      <c r="LNY9" s="5"/>
      <c r="LNZ9" s="5"/>
      <c r="LOA9" s="5"/>
      <c r="LOB9" s="5"/>
      <c r="LOC9" s="5"/>
      <c r="LOD9" s="5"/>
      <c r="LOE9" s="5"/>
      <c r="LOF9" s="5"/>
      <c r="LOG9" s="5"/>
      <c r="LOH9" s="5"/>
      <c r="LOI9" s="5"/>
      <c r="LOJ9" s="5"/>
      <c r="LOK9" s="5"/>
      <c r="LOL9" s="5"/>
      <c r="LOM9" s="5"/>
      <c r="LON9" s="5"/>
      <c r="LOO9" s="5"/>
      <c r="LOP9" s="5"/>
      <c r="LOQ9" s="5"/>
      <c r="LOR9" s="5"/>
      <c r="LOS9" s="5"/>
      <c r="LOT9" s="5"/>
      <c r="LOU9" s="5"/>
      <c r="LOV9" s="5"/>
      <c r="LOW9" s="5"/>
      <c r="LOX9" s="5"/>
      <c r="LOY9" s="5"/>
      <c r="LOZ9" s="5"/>
      <c r="LPA9" s="5"/>
      <c r="LPB9" s="5"/>
      <c r="LPC9" s="5"/>
      <c r="LPD9" s="5"/>
      <c r="LPE9" s="5"/>
      <c r="LPF9" s="5"/>
      <c r="LPG9" s="5"/>
      <c r="LPH9" s="5"/>
      <c r="LPI9" s="5"/>
      <c r="LPJ9" s="5"/>
      <c r="LPK9" s="5"/>
      <c r="LPL9" s="5"/>
      <c r="LPM9" s="5"/>
      <c r="LPN9" s="5"/>
      <c r="LPO9" s="5"/>
      <c r="LPP9" s="5"/>
      <c r="LPQ9" s="5"/>
      <c r="LPR9" s="5"/>
      <c r="LPS9" s="5"/>
      <c r="LPT9" s="5"/>
      <c r="LPU9" s="5"/>
      <c r="LPV9" s="5"/>
      <c r="LPW9" s="5"/>
      <c r="LPX9" s="5"/>
      <c r="LPY9" s="5"/>
      <c r="LPZ9" s="5"/>
      <c r="LQA9" s="5"/>
      <c r="LQB9" s="5"/>
      <c r="LQC9" s="5"/>
      <c r="LQD9" s="5"/>
      <c r="LQE9" s="5"/>
      <c r="LQF9" s="5"/>
      <c r="LQG9" s="5"/>
      <c r="LQH9" s="5"/>
      <c r="LQI9" s="5"/>
      <c r="LQJ9" s="5"/>
      <c r="LQK9" s="5"/>
      <c r="LQL9" s="5"/>
      <c r="LQM9" s="5"/>
      <c r="LQN9" s="5"/>
      <c r="LQO9" s="5"/>
      <c r="LQP9" s="5"/>
      <c r="LQQ9" s="5"/>
      <c r="LQR9" s="5"/>
      <c r="LQS9" s="5"/>
      <c r="LQT9" s="5"/>
      <c r="LQU9" s="5"/>
      <c r="LQV9" s="5"/>
      <c r="LQW9" s="5"/>
      <c r="LQX9" s="5"/>
      <c r="LQY9" s="5"/>
      <c r="LQZ9" s="5"/>
      <c r="LRA9" s="5"/>
      <c r="LRB9" s="5"/>
      <c r="LRC9" s="5"/>
      <c r="LRD9" s="5"/>
      <c r="LRE9" s="5"/>
      <c r="LRF9" s="5"/>
      <c r="LRG9" s="5"/>
      <c r="LRH9" s="5"/>
      <c r="LRI9" s="5"/>
      <c r="LRJ9" s="5"/>
      <c r="LRK9" s="5"/>
      <c r="LRL9" s="5"/>
      <c r="LRM9" s="5"/>
      <c r="LRN9" s="5"/>
      <c r="LRO9" s="5"/>
      <c r="LRP9" s="5"/>
      <c r="LRQ9" s="5"/>
      <c r="LRR9" s="5"/>
      <c r="LRS9" s="5"/>
      <c r="LRT9" s="5"/>
      <c r="LRU9" s="5"/>
      <c r="LRV9" s="5"/>
      <c r="LRW9" s="5"/>
      <c r="LRX9" s="5"/>
      <c r="LRY9" s="5"/>
      <c r="LRZ9" s="5"/>
      <c r="LSA9" s="5"/>
      <c r="LSB9" s="5"/>
      <c r="LSC9" s="5"/>
      <c r="LSD9" s="5"/>
      <c r="LSE9" s="5"/>
      <c r="LSF9" s="5"/>
      <c r="LSG9" s="5"/>
      <c r="LSH9" s="5"/>
      <c r="LSI9" s="5"/>
      <c r="LSJ9" s="5"/>
      <c r="LSK9" s="5"/>
      <c r="LSL9" s="5"/>
      <c r="LSM9" s="5"/>
      <c r="LSN9" s="5"/>
      <c r="LSO9" s="5"/>
      <c r="LSP9" s="5"/>
      <c r="LSQ9" s="5"/>
      <c r="LSR9" s="5"/>
      <c r="LSS9" s="5"/>
      <c r="LST9" s="5"/>
      <c r="LSU9" s="5"/>
      <c r="LSV9" s="5"/>
      <c r="LSW9" s="5"/>
      <c r="LSX9" s="5"/>
      <c r="LSY9" s="5"/>
      <c r="LSZ9" s="5"/>
      <c r="LTA9" s="5"/>
      <c r="LTB9" s="5"/>
      <c r="LTC9" s="5"/>
      <c r="LTD9" s="5"/>
      <c r="LTE9" s="5"/>
      <c r="LTF9" s="5"/>
      <c r="LTG9" s="5"/>
      <c r="LTH9" s="5"/>
      <c r="LTI9" s="5"/>
      <c r="LTJ9" s="5"/>
      <c r="LTK9" s="5"/>
      <c r="LTL9" s="5"/>
      <c r="LTM9" s="5"/>
      <c r="LTN9" s="5"/>
      <c r="LTO9" s="5"/>
      <c r="LTP9" s="5"/>
      <c r="LTQ9" s="5"/>
      <c r="LTR9" s="5"/>
      <c r="LTS9" s="5"/>
      <c r="LTT9" s="5"/>
      <c r="LTU9" s="5"/>
      <c r="LTV9" s="5"/>
      <c r="LTW9" s="5"/>
      <c r="LTX9" s="5"/>
      <c r="LTY9" s="5"/>
      <c r="LTZ9" s="5"/>
      <c r="LUA9" s="5"/>
      <c r="LUB9" s="5"/>
      <c r="LUC9" s="5"/>
      <c r="LUD9" s="5"/>
      <c r="LUE9" s="5"/>
      <c r="LUF9" s="5"/>
      <c r="LUG9" s="5"/>
      <c r="LUH9" s="5"/>
      <c r="LUI9" s="5"/>
      <c r="LUJ9" s="5"/>
      <c r="LUK9" s="5"/>
      <c r="LUL9" s="5"/>
      <c r="LUM9" s="5"/>
      <c r="LUN9" s="5"/>
      <c r="LUO9" s="5"/>
      <c r="LUP9" s="5"/>
      <c r="LUQ9" s="5"/>
      <c r="LUR9" s="5"/>
      <c r="LUS9" s="5"/>
      <c r="LUT9" s="5"/>
      <c r="LUU9" s="5"/>
      <c r="LUV9" s="5"/>
      <c r="LUW9" s="5"/>
      <c r="LUX9" s="5"/>
      <c r="LUY9" s="5"/>
      <c r="LUZ9" s="5"/>
      <c r="LVA9" s="5"/>
      <c r="LVB9" s="5"/>
      <c r="LVC9" s="5"/>
      <c r="LVD9" s="5"/>
      <c r="LVE9" s="5"/>
      <c r="LVF9" s="5"/>
      <c r="LVG9" s="5"/>
      <c r="LVH9" s="5"/>
      <c r="LVI9" s="5"/>
      <c r="LVJ9" s="5"/>
      <c r="LVK9" s="5"/>
      <c r="LVL9" s="5"/>
      <c r="LVM9" s="5"/>
      <c r="LVN9" s="5"/>
      <c r="LVO9" s="5"/>
      <c r="LVP9" s="5"/>
      <c r="LVQ9" s="5"/>
      <c r="LVR9" s="5"/>
      <c r="LVS9" s="5"/>
      <c r="LVT9" s="5"/>
      <c r="LVU9" s="5"/>
      <c r="LVV9" s="5"/>
      <c r="LVW9" s="5"/>
      <c r="LVX9" s="5"/>
      <c r="LVY9" s="5"/>
      <c r="LVZ9" s="5"/>
      <c r="LWA9" s="5"/>
      <c r="LWB9" s="5"/>
      <c r="LWC9" s="5"/>
      <c r="LWD9" s="5"/>
      <c r="LWE9" s="5"/>
      <c r="LWF9" s="5"/>
      <c r="LWG9" s="5"/>
      <c r="LWH9" s="5"/>
      <c r="LWI9" s="5"/>
      <c r="LWJ9" s="5"/>
      <c r="LWK9" s="5"/>
      <c r="LWL9" s="5"/>
      <c r="LWM9" s="5"/>
      <c r="LWN9" s="5"/>
      <c r="LWO9" s="5"/>
      <c r="LWP9" s="5"/>
      <c r="LWQ9" s="5"/>
      <c r="LWR9" s="5"/>
      <c r="LWS9" s="5"/>
      <c r="LWT9" s="5"/>
      <c r="LWU9" s="5"/>
      <c r="LWV9" s="5"/>
      <c r="LWW9" s="5"/>
      <c r="LWX9" s="5"/>
      <c r="LWY9" s="5"/>
      <c r="LWZ9" s="5"/>
      <c r="LXA9" s="5"/>
      <c r="LXB9" s="5"/>
      <c r="LXC9" s="5"/>
      <c r="LXD9" s="5"/>
      <c r="LXE9" s="5"/>
      <c r="LXF9" s="5"/>
      <c r="LXG9" s="5"/>
      <c r="LXH9" s="5"/>
      <c r="LXI9" s="5"/>
      <c r="LXJ9" s="5"/>
      <c r="LXK9" s="5"/>
      <c r="LXL9" s="5"/>
      <c r="LXM9" s="5"/>
      <c r="LXN9" s="5"/>
      <c r="LXO9" s="5"/>
      <c r="LXP9" s="5"/>
      <c r="LXQ9" s="5"/>
      <c r="LXR9" s="5"/>
      <c r="LXS9" s="5"/>
      <c r="LXT9" s="5"/>
      <c r="LXU9" s="5"/>
      <c r="LXV9" s="5"/>
      <c r="LXW9" s="5"/>
      <c r="LXX9" s="5"/>
      <c r="LXY9" s="5"/>
      <c r="LXZ9" s="5"/>
      <c r="LYA9" s="5"/>
      <c r="LYB9" s="5"/>
      <c r="LYC9" s="5"/>
      <c r="LYD9" s="5"/>
      <c r="LYE9" s="5"/>
      <c r="LYF9" s="5"/>
      <c r="LYG9" s="5"/>
      <c r="LYH9" s="5"/>
      <c r="LYI9" s="5"/>
      <c r="LYJ9" s="5"/>
      <c r="LYK9" s="5"/>
      <c r="LYL9" s="5"/>
      <c r="LYM9" s="5"/>
      <c r="LYN9" s="5"/>
      <c r="LYO9" s="5"/>
      <c r="LYP9" s="5"/>
      <c r="LYQ9" s="5"/>
      <c r="LYR9" s="5"/>
      <c r="LYS9" s="5"/>
      <c r="LYT9" s="5"/>
      <c r="LYU9" s="5"/>
      <c r="LYV9" s="5"/>
      <c r="LYW9" s="5"/>
      <c r="LYX9" s="5"/>
      <c r="LYY9" s="5"/>
      <c r="LYZ9" s="5"/>
      <c r="LZA9" s="5"/>
      <c r="LZB9" s="5"/>
      <c r="LZC9" s="5"/>
      <c r="LZD9" s="5"/>
      <c r="LZE9" s="5"/>
      <c r="LZF9" s="5"/>
      <c r="LZG9" s="5"/>
      <c r="LZH9" s="5"/>
      <c r="LZI9" s="5"/>
      <c r="LZJ9" s="5"/>
      <c r="LZK9" s="5"/>
      <c r="LZL9" s="5"/>
      <c r="LZM9" s="5"/>
      <c r="LZN9" s="5"/>
      <c r="LZO9" s="5"/>
      <c r="LZP9" s="5"/>
      <c r="LZQ9" s="5"/>
      <c r="LZR9" s="5"/>
      <c r="LZS9" s="5"/>
      <c r="LZT9" s="5"/>
      <c r="LZU9" s="5"/>
      <c r="LZV9" s="5"/>
      <c r="LZW9" s="5"/>
      <c r="LZX9" s="5"/>
      <c r="LZY9" s="5"/>
      <c r="LZZ9" s="5"/>
      <c r="MAA9" s="5"/>
      <c r="MAB9" s="5"/>
      <c r="MAC9" s="5"/>
      <c r="MAD9" s="5"/>
      <c r="MAE9" s="5"/>
      <c r="MAF9" s="5"/>
      <c r="MAG9" s="5"/>
      <c r="MAH9" s="5"/>
      <c r="MAI9" s="5"/>
      <c r="MAJ9" s="5"/>
      <c r="MAK9" s="5"/>
      <c r="MAL9" s="5"/>
      <c r="MAM9" s="5"/>
      <c r="MAN9" s="5"/>
      <c r="MAO9" s="5"/>
      <c r="MAP9" s="5"/>
      <c r="MAQ9" s="5"/>
      <c r="MAR9" s="5"/>
      <c r="MAS9" s="5"/>
      <c r="MAT9" s="5"/>
      <c r="MAU9" s="5"/>
      <c r="MAV9" s="5"/>
      <c r="MAW9" s="5"/>
      <c r="MAX9" s="5"/>
      <c r="MAY9" s="5"/>
      <c r="MAZ9" s="5"/>
      <c r="MBA9" s="5"/>
      <c r="MBB9" s="5"/>
      <c r="MBC9" s="5"/>
      <c r="MBD9" s="5"/>
      <c r="MBE9" s="5"/>
      <c r="MBF9" s="5"/>
      <c r="MBG9" s="5"/>
      <c r="MBH9" s="5"/>
      <c r="MBI9" s="5"/>
      <c r="MBJ9" s="5"/>
      <c r="MBK9" s="5"/>
      <c r="MBL9" s="5"/>
      <c r="MBM9" s="5"/>
      <c r="MBN9" s="5"/>
      <c r="MBO9" s="5"/>
      <c r="MBP9" s="5"/>
      <c r="MBQ9" s="5"/>
      <c r="MBR9" s="5"/>
      <c r="MBS9" s="5"/>
      <c r="MBT9" s="5"/>
      <c r="MBU9" s="5"/>
      <c r="MBV9" s="5"/>
      <c r="MBW9" s="5"/>
      <c r="MBX9" s="5"/>
      <c r="MBY9" s="5"/>
      <c r="MBZ9" s="5"/>
      <c r="MCA9" s="5"/>
      <c r="MCB9" s="5"/>
      <c r="MCC9" s="5"/>
      <c r="MCD9" s="5"/>
      <c r="MCE9" s="5"/>
      <c r="MCF9" s="5"/>
      <c r="MCG9" s="5"/>
      <c r="MCH9" s="5"/>
      <c r="MCI9" s="5"/>
      <c r="MCJ9" s="5"/>
      <c r="MCK9" s="5"/>
      <c r="MCL9" s="5"/>
      <c r="MCM9" s="5"/>
      <c r="MCN9" s="5"/>
      <c r="MCO9" s="5"/>
      <c r="MCP9" s="5"/>
      <c r="MCQ9" s="5"/>
      <c r="MCR9" s="5"/>
      <c r="MCS9" s="5"/>
      <c r="MCT9" s="5"/>
      <c r="MCU9" s="5"/>
      <c r="MCV9" s="5"/>
      <c r="MCW9" s="5"/>
      <c r="MCX9" s="5"/>
      <c r="MCY9" s="5"/>
      <c r="MCZ9" s="5"/>
      <c r="MDA9" s="5"/>
      <c r="MDB9" s="5"/>
      <c r="MDC9" s="5"/>
      <c r="MDD9" s="5"/>
      <c r="MDE9" s="5"/>
      <c r="MDF9" s="5"/>
      <c r="MDG9" s="5"/>
      <c r="MDH9" s="5"/>
      <c r="MDI9" s="5"/>
      <c r="MDJ9" s="5"/>
      <c r="MDK9" s="5"/>
      <c r="MDL9" s="5"/>
      <c r="MDM9" s="5"/>
      <c r="MDN9" s="5"/>
      <c r="MDO9" s="5"/>
      <c r="MDP9" s="5"/>
      <c r="MDQ9" s="5"/>
      <c r="MDR9" s="5"/>
      <c r="MDS9" s="5"/>
      <c r="MDT9" s="5"/>
      <c r="MDU9" s="5"/>
      <c r="MDV9" s="5"/>
      <c r="MDW9" s="5"/>
      <c r="MDX9" s="5"/>
      <c r="MDY9" s="5"/>
      <c r="MDZ9" s="5"/>
      <c r="MEA9" s="5"/>
      <c r="MEB9" s="5"/>
      <c r="MEC9" s="5"/>
      <c r="MED9" s="5"/>
      <c r="MEE9" s="5"/>
      <c r="MEF9" s="5"/>
      <c r="MEG9" s="5"/>
      <c r="MEH9" s="5"/>
      <c r="MEI9" s="5"/>
      <c r="MEJ9" s="5"/>
      <c r="MEK9" s="5"/>
      <c r="MEL9" s="5"/>
      <c r="MEM9" s="5"/>
      <c r="MEN9" s="5"/>
      <c r="MEO9" s="5"/>
      <c r="MEP9" s="5"/>
      <c r="MEQ9" s="5"/>
      <c r="MER9" s="5"/>
      <c r="MES9" s="5"/>
      <c r="MET9" s="5"/>
      <c r="MEU9" s="5"/>
      <c r="MEV9" s="5"/>
      <c r="MEW9" s="5"/>
      <c r="MEX9" s="5"/>
      <c r="MEY9" s="5"/>
      <c r="MEZ9" s="5"/>
      <c r="MFA9" s="5"/>
      <c r="MFB9" s="5"/>
      <c r="MFC9" s="5"/>
      <c r="MFD9" s="5"/>
      <c r="MFE9" s="5"/>
      <c r="MFF9" s="5"/>
      <c r="MFG9" s="5"/>
      <c r="MFH9" s="5"/>
      <c r="MFI9" s="5"/>
      <c r="MFJ9" s="5"/>
      <c r="MFK9" s="5"/>
      <c r="MFL9" s="5"/>
      <c r="MFM9" s="5"/>
      <c r="MFN9" s="5"/>
      <c r="MFO9" s="5"/>
      <c r="MFP9" s="5"/>
      <c r="MFQ9" s="5"/>
      <c r="MFR9" s="5"/>
      <c r="MFS9" s="5"/>
      <c r="MFT9" s="5"/>
      <c r="MFU9" s="5"/>
      <c r="MFV9" s="5"/>
      <c r="MFW9" s="5"/>
      <c r="MFX9" s="5"/>
      <c r="MFY9" s="5"/>
      <c r="MFZ9" s="5"/>
      <c r="MGA9" s="5"/>
      <c r="MGB9" s="5"/>
      <c r="MGC9" s="5"/>
      <c r="MGD9" s="5"/>
      <c r="MGE9" s="5"/>
      <c r="MGF9" s="5"/>
      <c r="MGG9" s="5"/>
      <c r="MGH9" s="5"/>
      <c r="MGI9" s="5"/>
      <c r="MGJ9" s="5"/>
      <c r="MGK9" s="5"/>
      <c r="MGL9" s="5"/>
      <c r="MGM9" s="5"/>
      <c r="MGN9" s="5"/>
      <c r="MGO9" s="5"/>
      <c r="MGP9" s="5"/>
      <c r="MGQ9" s="5"/>
      <c r="MGR9" s="5"/>
      <c r="MGS9" s="5"/>
      <c r="MGT9" s="5"/>
      <c r="MGU9" s="5"/>
      <c r="MGV9" s="5"/>
      <c r="MGW9" s="5"/>
      <c r="MGX9" s="5"/>
      <c r="MGY9" s="5"/>
      <c r="MGZ9" s="5"/>
      <c r="MHA9" s="5"/>
      <c r="MHB9" s="5"/>
      <c r="MHC9" s="5"/>
      <c r="MHD9" s="5"/>
      <c r="MHE9" s="5"/>
      <c r="MHF9" s="5"/>
      <c r="MHG9" s="5"/>
      <c r="MHH9" s="5"/>
      <c r="MHI9" s="5"/>
      <c r="MHJ9" s="5"/>
      <c r="MHK9" s="5"/>
      <c r="MHL9" s="5"/>
      <c r="MHM9" s="5"/>
      <c r="MHN9" s="5"/>
      <c r="MHO9" s="5"/>
      <c r="MHP9" s="5"/>
      <c r="MHQ9" s="5"/>
      <c r="MHR9" s="5"/>
      <c r="MHS9" s="5"/>
      <c r="MHT9" s="5"/>
      <c r="MHU9" s="5"/>
      <c r="MHV9" s="5"/>
      <c r="MHW9" s="5"/>
      <c r="MHX9" s="5"/>
      <c r="MHY9" s="5"/>
      <c r="MHZ9" s="5"/>
      <c r="MIA9" s="5"/>
      <c r="MIB9" s="5"/>
      <c r="MIC9" s="5"/>
      <c r="MID9" s="5"/>
      <c r="MIE9" s="5"/>
      <c r="MIF9" s="5"/>
      <c r="MIG9" s="5"/>
      <c r="MIH9" s="5"/>
      <c r="MII9" s="5"/>
      <c r="MIJ9" s="5"/>
      <c r="MIK9" s="5"/>
      <c r="MIL9" s="5"/>
      <c r="MIM9" s="5"/>
      <c r="MIN9" s="5"/>
      <c r="MIO9" s="5"/>
      <c r="MIP9" s="5"/>
      <c r="MIQ9" s="5"/>
      <c r="MIR9" s="5"/>
      <c r="MIS9" s="5"/>
      <c r="MIT9" s="5"/>
      <c r="MIU9" s="5"/>
      <c r="MIV9" s="5"/>
      <c r="MIW9" s="5"/>
      <c r="MIX9" s="5"/>
      <c r="MIY9" s="5"/>
      <c r="MIZ9" s="5"/>
      <c r="MJA9" s="5"/>
      <c r="MJB9" s="5"/>
      <c r="MJC9" s="5"/>
      <c r="MJD9" s="5"/>
      <c r="MJE9" s="5"/>
      <c r="MJF9" s="5"/>
      <c r="MJG9" s="5"/>
      <c r="MJH9" s="5"/>
      <c r="MJI9" s="5"/>
      <c r="MJJ9" s="5"/>
      <c r="MJK9" s="5"/>
      <c r="MJL9" s="5"/>
      <c r="MJM9" s="5"/>
      <c r="MJN9" s="5"/>
      <c r="MJO9" s="5"/>
      <c r="MJP9" s="5"/>
      <c r="MJQ9" s="5"/>
      <c r="MJR9" s="5"/>
      <c r="MJS9" s="5"/>
      <c r="MJT9" s="5"/>
      <c r="MJU9" s="5"/>
      <c r="MJV9" s="5"/>
      <c r="MJW9" s="5"/>
      <c r="MJX9" s="5"/>
      <c r="MJY9" s="5"/>
      <c r="MJZ9" s="5"/>
      <c r="MKA9" s="5"/>
      <c r="MKB9" s="5"/>
      <c r="MKC9" s="5"/>
      <c r="MKD9" s="5"/>
      <c r="MKE9" s="5"/>
      <c r="MKF9" s="5"/>
      <c r="MKG9" s="5"/>
      <c r="MKH9" s="5"/>
      <c r="MKI9" s="5"/>
      <c r="MKJ9" s="5"/>
      <c r="MKK9" s="5"/>
      <c r="MKL9" s="5"/>
      <c r="MKM9" s="5"/>
      <c r="MKN9" s="5"/>
      <c r="MKO9" s="5"/>
      <c r="MKP9" s="5"/>
      <c r="MKQ9" s="5"/>
      <c r="MKR9" s="5"/>
      <c r="MKS9" s="5"/>
      <c r="MKT9" s="5"/>
      <c r="MKU9" s="5"/>
      <c r="MKV9" s="5"/>
      <c r="MKW9" s="5"/>
      <c r="MKX9" s="5"/>
      <c r="MKY9" s="5"/>
      <c r="MKZ9" s="5"/>
      <c r="MLA9" s="5"/>
      <c r="MLB9" s="5"/>
      <c r="MLC9" s="5"/>
      <c r="MLD9" s="5"/>
      <c r="MLE9" s="5"/>
      <c r="MLF9" s="5"/>
      <c r="MLG9" s="5"/>
      <c r="MLH9" s="5"/>
      <c r="MLI9" s="5"/>
      <c r="MLJ9" s="5"/>
      <c r="MLK9" s="5"/>
      <c r="MLL9" s="5"/>
      <c r="MLM9" s="5"/>
      <c r="MLN9" s="5"/>
      <c r="MLO9" s="5"/>
      <c r="MLP9" s="5"/>
      <c r="MLQ9" s="5"/>
      <c r="MLR9" s="5"/>
      <c r="MLS9" s="5"/>
      <c r="MLT9" s="5"/>
      <c r="MLU9" s="5"/>
      <c r="MLV9" s="5"/>
      <c r="MLW9" s="5"/>
      <c r="MLX9" s="5"/>
      <c r="MLY9" s="5"/>
      <c r="MLZ9" s="5"/>
      <c r="MMA9" s="5"/>
      <c r="MMB9" s="5"/>
      <c r="MMC9" s="5"/>
      <c r="MMD9" s="5"/>
      <c r="MME9" s="5"/>
      <c r="MMF9" s="5"/>
      <c r="MMG9" s="5"/>
      <c r="MMH9" s="5"/>
      <c r="MMI9" s="5"/>
      <c r="MMJ9" s="5"/>
      <c r="MMK9" s="5"/>
      <c r="MML9" s="5"/>
      <c r="MMM9" s="5"/>
      <c r="MMN9" s="5"/>
      <c r="MMO9" s="5"/>
      <c r="MMP9" s="5"/>
      <c r="MMQ9" s="5"/>
      <c r="MMR9" s="5"/>
      <c r="MMS9" s="5"/>
      <c r="MMT9" s="5"/>
      <c r="MMU9" s="5"/>
      <c r="MMV9" s="5"/>
      <c r="MMW9" s="5"/>
      <c r="MMX9" s="5"/>
      <c r="MMY9" s="5"/>
      <c r="MMZ9" s="5"/>
      <c r="MNA9" s="5"/>
      <c r="MNB9" s="5"/>
      <c r="MNC9" s="5"/>
      <c r="MND9" s="5"/>
      <c r="MNE9" s="5"/>
      <c r="MNF9" s="5"/>
      <c r="MNG9" s="5"/>
      <c r="MNH9" s="5"/>
      <c r="MNI9" s="5"/>
      <c r="MNJ9" s="5"/>
      <c r="MNK9" s="5"/>
      <c r="MNL9" s="5"/>
      <c r="MNM9" s="5"/>
      <c r="MNN9" s="5"/>
      <c r="MNO9" s="5"/>
      <c r="MNP9" s="5"/>
      <c r="MNQ9" s="5"/>
      <c r="MNR9" s="5"/>
      <c r="MNS9" s="5"/>
      <c r="MNT9" s="5"/>
      <c r="MNU9" s="5"/>
      <c r="MNV9" s="5"/>
      <c r="MNW9" s="5"/>
      <c r="MNX9" s="5"/>
      <c r="MNY9" s="5"/>
      <c r="MNZ9" s="5"/>
      <c r="MOA9" s="5"/>
      <c r="MOB9" s="5"/>
      <c r="MOC9" s="5"/>
      <c r="MOD9" s="5"/>
      <c r="MOE9" s="5"/>
      <c r="MOF9" s="5"/>
      <c r="MOG9" s="5"/>
      <c r="MOH9" s="5"/>
      <c r="MOI9" s="5"/>
      <c r="MOJ9" s="5"/>
      <c r="MOK9" s="5"/>
      <c r="MOL9" s="5"/>
      <c r="MOM9" s="5"/>
      <c r="MON9" s="5"/>
      <c r="MOO9" s="5"/>
      <c r="MOP9" s="5"/>
      <c r="MOQ9" s="5"/>
      <c r="MOR9" s="5"/>
      <c r="MOS9" s="5"/>
      <c r="MOT9" s="5"/>
      <c r="MOU9" s="5"/>
      <c r="MOV9" s="5"/>
      <c r="MOW9" s="5"/>
      <c r="MOX9" s="5"/>
      <c r="MOY9" s="5"/>
      <c r="MOZ9" s="5"/>
      <c r="MPA9" s="5"/>
      <c r="MPB9" s="5"/>
      <c r="MPC9" s="5"/>
      <c r="MPD9" s="5"/>
      <c r="MPE9" s="5"/>
      <c r="MPF9" s="5"/>
      <c r="MPG9" s="5"/>
      <c r="MPH9" s="5"/>
      <c r="MPI9" s="5"/>
      <c r="MPJ9" s="5"/>
      <c r="MPK9" s="5"/>
      <c r="MPL9" s="5"/>
      <c r="MPM9" s="5"/>
      <c r="MPN9" s="5"/>
      <c r="MPO9" s="5"/>
      <c r="MPP9" s="5"/>
      <c r="MPQ9" s="5"/>
      <c r="MPR9" s="5"/>
      <c r="MPS9" s="5"/>
      <c r="MPT9" s="5"/>
      <c r="MPU9" s="5"/>
      <c r="MPV9" s="5"/>
      <c r="MPW9" s="5"/>
      <c r="MPX9" s="5"/>
      <c r="MPY9" s="5"/>
      <c r="MPZ9" s="5"/>
      <c r="MQA9" s="5"/>
      <c r="MQB9" s="5"/>
      <c r="MQC9" s="5"/>
      <c r="MQD9" s="5"/>
      <c r="MQE9" s="5"/>
      <c r="MQF9" s="5"/>
      <c r="MQG9" s="5"/>
      <c r="MQH9" s="5"/>
      <c r="MQI9" s="5"/>
      <c r="MQJ9" s="5"/>
      <c r="MQK9" s="5"/>
      <c r="MQL9" s="5"/>
      <c r="MQM9" s="5"/>
      <c r="MQN9" s="5"/>
      <c r="MQO9" s="5"/>
      <c r="MQP9" s="5"/>
      <c r="MQQ9" s="5"/>
      <c r="MQR9" s="5"/>
      <c r="MQS9" s="5"/>
      <c r="MQT9" s="5"/>
      <c r="MQU9" s="5"/>
      <c r="MQV9" s="5"/>
      <c r="MQW9" s="5"/>
      <c r="MQX9" s="5"/>
      <c r="MQY9" s="5"/>
      <c r="MQZ9" s="5"/>
      <c r="MRA9" s="5"/>
      <c r="MRB9" s="5"/>
      <c r="MRC9" s="5"/>
      <c r="MRD9" s="5"/>
      <c r="MRE9" s="5"/>
      <c r="MRF9" s="5"/>
      <c r="MRG9" s="5"/>
      <c r="MRH9" s="5"/>
      <c r="MRI9" s="5"/>
      <c r="MRJ9" s="5"/>
      <c r="MRK9" s="5"/>
      <c r="MRL9" s="5"/>
      <c r="MRM9" s="5"/>
      <c r="MRN9" s="5"/>
      <c r="MRO9" s="5"/>
      <c r="MRP9" s="5"/>
      <c r="MRQ9" s="5"/>
      <c r="MRR9" s="5"/>
      <c r="MRS9" s="5"/>
      <c r="MRT9" s="5"/>
      <c r="MRU9" s="5"/>
      <c r="MRV9" s="5"/>
      <c r="MRW9" s="5"/>
      <c r="MRX9" s="5"/>
      <c r="MRY9" s="5"/>
      <c r="MRZ9" s="5"/>
      <c r="MSA9" s="5"/>
      <c r="MSB9" s="5"/>
      <c r="MSC9" s="5"/>
      <c r="MSD9" s="5"/>
      <c r="MSE9" s="5"/>
      <c r="MSF9" s="5"/>
      <c r="MSG9" s="5"/>
      <c r="MSH9" s="5"/>
      <c r="MSI9" s="5"/>
      <c r="MSJ9" s="5"/>
      <c r="MSK9" s="5"/>
      <c r="MSL9" s="5"/>
      <c r="MSM9" s="5"/>
      <c r="MSN9" s="5"/>
      <c r="MSO9" s="5"/>
      <c r="MSP9" s="5"/>
      <c r="MSQ9" s="5"/>
      <c r="MSR9" s="5"/>
      <c r="MSS9" s="5"/>
      <c r="MST9" s="5"/>
      <c r="MSU9" s="5"/>
      <c r="MSV9" s="5"/>
      <c r="MSW9" s="5"/>
      <c r="MSX9" s="5"/>
      <c r="MSY9" s="5"/>
      <c r="MSZ9" s="5"/>
      <c r="MTA9" s="5"/>
      <c r="MTB9" s="5"/>
      <c r="MTC9" s="5"/>
      <c r="MTD9" s="5"/>
      <c r="MTE9" s="5"/>
      <c r="MTF9" s="5"/>
      <c r="MTG9" s="5"/>
      <c r="MTH9" s="5"/>
      <c r="MTI9" s="5"/>
      <c r="MTJ9" s="5"/>
      <c r="MTK9" s="5"/>
      <c r="MTL9" s="5"/>
      <c r="MTM9" s="5"/>
      <c r="MTN9" s="5"/>
      <c r="MTO9" s="5"/>
      <c r="MTP9" s="5"/>
      <c r="MTQ9" s="5"/>
      <c r="MTR9" s="5"/>
      <c r="MTS9" s="5"/>
      <c r="MTT9" s="5"/>
      <c r="MTU9" s="5"/>
      <c r="MTV9" s="5"/>
      <c r="MTW9" s="5"/>
      <c r="MTX9" s="5"/>
      <c r="MTY9" s="5"/>
      <c r="MTZ9" s="5"/>
      <c r="MUA9" s="5"/>
      <c r="MUB9" s="5"/>
      <c r="MUC9" s="5"/>
      <c r="MUD9" s="5"/>
      <c r="MUE9" s="5"/>
      <c r="MUF9" s="5"/>
      <c r="MUG9" s="5"/>
      <c r="MUH9" s="5"/>
      <c r="MUI9" s="5"/>
      <c r="MUJ9" s="5"/>
      <c r="MUK9" s="5"/>
      <c r="MUL9" s="5"/>
      <c r="MUM9" s="5"/>
      <c r="MUN9" s="5"/>
      <c r="MUO9" s="5"/>
      <c r="MUP9" s="5"/>
      <c r="MUQ9" s="5"/>
      <c r="MUR9" s="5"/>
      <c r="MUS9" s="5"/>
      <c r="MUT9" s="5"/>
      <c r="MUU9" s="5"/>
      <c r="MUV9" s="5"/>
      <c r="MUW9" s="5"/>
      <c r="MUX9" s="5"/>
      <c r="MUY9" s="5"/>
      <c r="MUZ9" s="5"/>
      <c r="MVA9" s="5"/>
      <c r="MVB9" s="5"/>
      <c r="MVC9" s="5"/>
      <c r="MVD9" s="5"/>
      <c r="MVE9" s="5"/>
      <c r="MVF9" s="5"/>
      <c r="MVG9" s="5"/>
      <c r="MVH9" s="5"/>
      <c r="MVI9" s="5"/>
      <c r="MVJ9" s="5"/>
      <c r="MVK9" s="5"/>
      <c r="MVL9" s="5"/>
      <c r="MVM9" s="5"/>
      <c r="MVN9" s="5"/>
      <c r="MVO9" s="5"/>
      <c r="MVP9" s="5"/>
      <c r="MVQ9" s="5"/>
      <c r="MVR9" s="5"/>
      <c r="MVS9" s="5"/>
      <c r="MVT9" s="5"/>
      <c r="MVU9" s="5"/>
      <c r="MVV9" s="5"/>
      <c r="MVW9" s="5"/>
      <c r="MVX9" s="5"/>
      <c r="MVY9" s="5"/>
      <c r="MVZ9" s="5"/>
      <c r="MWA9" s="5"/>
      <c r="MWB9" s="5"/>
      <c r="MWC9" s="5"/>
      <c r="MWD9" s="5"/>
      <c r="MWE9" s="5"/>
      <c r="MWF9" s="5"/>
      <c r="MWG9" s="5"/>
      <c r="MWH9" s="5"/>
      <c r="MWI9" s="5"/>
      <c r="MWJ9" s="5"/>
      <c r="MWK9" s="5"/>
      <c r="MWL9" s="5"/>
      <c r="MWM9" s="5"/>
      <c r="MWN9" s="5"/>
      <c r="MWO9" s="5"/>
      <c r="MWP9" s="5"/>
      <c r="MWQ9" s="5"/>
      <c r="MWR9" s="5"/>
      <c r="MWS9" s="5"/>
      <c r="MWT9" s="5"/>
      <c r="MWU9" s="5"/>
      <c r="MWV9" s="5"/>
      <c r="MWW9" s="5"/>
      <c r="MWX9" s="5"/>
      <c r="MWY9" s="5"/>
      <c r="MWZ9" s="5"/>
      <c r="MXA9" s="5"/>
      <c r="MXB9" s="5"/>
      <c r="MXC9" s="5"/>
      <c r="MXD9" s="5"/>
      <c r="MXE9" s="5"/>
      <c r="MXF9" s="5"/>
      <c r="MXG9" s="5"/>
      <c r="MXH9" s="5"/>
      <c r="MXI9" s="5"/>
      <c r="MXJ9" s="5"/>
      <c r="MXK9" s="5"/>
      <c r="MXL9" s="5"/>
      <c r="MXM9" s="5"/>
      <c r="MXN9" s="5"/>
      <c r="MXO9" s="5"/>
      <c r="MXP9" s="5"/>
      <c r="MXQ9" s="5"/>
      <c r="MXR9" s="5"/>
      <c r="MXS9" s="5"/>
      <c r="MXT9" s="5"/>
      <c r="MXU9" s="5"/>
      <c r="MXV9" s="5"/>
      <c r="MXW9" s="5"/>
      <c r="MXX9" s="5"/>
      <c r="MXY9" s="5"/>
      <c r="MXZ9" s="5"/>
      <c r="MYA9" s="5"/>
      <c r="MYB9" s="5"/>
      <c r="MYC9" s="5"/>
      <c r="MYD9" s="5"/>
      <c r="MYE9" s="5"/>
      <c r="MYF9" s="5"/>
      <c r="MYG9" s="5"/>
      <c r="MYH9" s="5"/>
      <c r="MYI9" s="5"/>
      <c r="MYJ9" s="5"/>
      <c r="MYK9" s="5"/>
      <c r="MYL9" s="5"/>
      <c r="MYM9" s="5"/>
      <c r="MYN9" s="5"/>
      <c r="MYO9" s="5"/>
      <c r="MYP9" s="5"/>
      <c r="MYQ9" s="5"/>
      <c r="MYR9" s="5"/>
      <c r="MYS9" s="5"/>
      <c r="MYT9" s="5"/>
      <c r="MYU9" s="5"/>
      <c r="MYV9" s="5"/>
      <c r="MYW9" s="5"/>
      <c r="MYX9" s="5"/>
      <c r="MYY9" s="5"/>
      <c r="MYZ9" s="5"/>
      <c r="MZA9" s="5"/>
      <c r="MZB9" s="5"/>
      <c r="MZC9" s="5"/>
      <c r="MZD9" s="5"/>
      <c r="MZE9" s="5"/>
      <c r="MZF9" s="5"/>
      <c r="MZG9" s="5"/>
      <c r="MZH9" s="5"/>
      <c r="MZI9" s="5"/>
      <c r="MZJ9" s="5"/>
      <c r="MZK9" s="5"/>
      <c r="MZL9" s="5"/>
      <c r="MZM9" s="5"/>
      <c r="MZN9" s="5"/>
      <c r="MZO9" s="5"/>
      <c r="MZP9" s="5"/>
      <c r="MZQ9" s="5"/>
      <c r="MZR9" s="5"/>
      <c r="MZS9" s="5"/>
      <c r="MZT9" s="5"/>
      <c r="MZU9" s="5"/>
      <c r="MZV9" s="5"/>
      <c r="MZW9" s="5"/>
      <c r="MZX9" s="5"/>
      <c r="MZY9" s="5"/>
      <c r="MZZ9" s="5"/>
      <c r="NAA9" s="5"/>
      <c r="NAB9" s="5"/>
      <c r="NAC9" s="5"/>
      <c r="NAD9" s="5"/>
      <c r="NAE9" s="5"/>
      <c r="NAF9" s="5"/>
      <c r="NAG9" s="5"/>
      <c r="NAH9" s="5"/>
      <c r="NAI9" s="5"/>
      <c r="NAJ9" s="5"/>
      <c r="NAK9" s="5"/>
      <c r="NAL9" s="5"/>
      <c r="NAM9" s="5"/>
      <c r="NAN9" s="5"/>
      <c r="NAO9" s="5"/>
      <c r="NAP9" s="5"/>
      <c r="NAQ9" s="5"/>
      <c r="NAR9" s="5"/>
      <c r="NAS9" s="5"/>
      <c r="NAT9" s="5"/>
      <c r="NAU9" s="5"/>
      <c r="NAV9" s="5"/>
      <c r="NAW9" s="5"/>
      <c r="NAX9" s="5"/>
      <c r="NAY9" s="5"/>
      <c r="NAZ9" s="5"/>
      <c r="NBA9" s="5"/>
      <c r="NBB9" s="5"/>
      <c r="NBC9" s="5"/>
      <c r="NBD9" s="5"/>
      <c r="NBE9" s="5"/>
      <c r="NBF9" s="5"/>
      <c r="NBG9" s="5"/>
      <c r="NBH9" s="5"/>
      <c r="NBI9" s="5"/>
      <c r="NBJ9" s="5"/>
      <c r="NBK9" s="5"/>
      <c r="NBL9" s="5"/>
      <c r="NBM9" s="5"/>
      <c r="NBN9" s="5"/>
      <c r="NBO9" s="5"/>
      <c r="NBP9" s="5"/>
      <c r="NBQ9" s="5"/>
      <c r="NBR9" s="5"/>
      <c r="NBS9" s="5"/>
      <c r="NBT9" s="5"/>
      <c r="NBU9" s="5"/>
      <c r="NBV9" s="5"/>
      <c r="NBW9" s="5"/>
      <c r="NBX9" s="5"/>
      <c r="NBY9" s="5"/>
      <c r="NBZ9" s="5"/>
      <c r="NCA9" s="5"/>
      <c r="NCB9" s="5"/>
      <c r="NCC9" s="5"/>
      <c r="NCD9" s="5"/>
      <c r="NCE9" s="5"/>
      <c r="NCF9" s="5"/>
      <c r="NCG9" s="5"/>
      <c r="NCH9" s="5"/>
      <c r="NCI9" s="5"/>
      <c r="NCJ9" s="5"/>
      <c r="NCK9" s="5"/>
      <c r="NCL9" s="5"/>
      <c r="NCM9" s="5"/>
      <c r="NCN9" s="5"/>
      <c r="NCO9" s="5"/>
      <c r="NCP9" s="5"/>
      <c r="NCQ9" s="5"/>
      <c r="NCR9" s="5"/>
      <c r="NCS9" s="5"/>
      <c r="NCT9" s="5"/>
      <c r="NCU9" s="5"/>
      <c r="NCV9" s="5"/>
      <c r="NCW9" s="5"/>
      <c r="NCX9" s="5"/>
      <c r="NCY9" s="5"/>
      <c r="NCZ9" s="5"/>
      <c r="NDA9" s="5"/>
      <c r="NDB9" s="5"/>
      <c r="NDC9" s="5"/>
      <c r="NDD9" s="5"/>
      <c r="NDE9" s="5"/>
      <c r="NDF9" s="5"/>
      <c r="NDG9" s="5"/>
      <c r="NDH9" s="5"/>
      <c r="NDI9" s="5"/>
      <c r="NDJ9" s="5"/>
      <c r="NDK9" s="5"/>
      <c r="NDL9" s="5"/>
      <c r="NDM9" s="5"/>
      <c r="NDN9" s="5"/>
      <c r="NDO9" s="5"/>
      <c r="NDP9" s="5"/>
      <c r="NDQ9" s="5"/>
      <c r="NDR9" s="5"/>
      <c r="NDS9" s="5"/>
      <c r="NDT9" s="5"/>
      <c r="NDU9" s="5"/>
      <c r="NDV9" s="5"/>
      <c r="NDW9" s="5"/>
      <c r="NDX9" s="5"/>
      <c r="NDY9" s="5"/>
      <c r="NDZ9" s="5"/>
      <c r="NEA9" s="5"/>
      <c r="NEB9" s="5"/>
      <c r="NEC9" s="5"/>
      <c r="NED9" s="5"/>
      <c r="NEE9" s="5"/>
      <c r="NEF9" s="5"/>
      <c r="NEG9" s="5"/>
      <c r="NEH9" s="5"/>
      <c r="NEI9" s="5"/>
      <c r="NEJ9" s="5"/>
      <c r="NEK9" s="5"/>
      <c r="NEL9" s="5"/>
      <c r="NEM9" s="5"/>
      <c r="NEN9" s="5"/>
      <c r="NEO9" s="5"/>
      <c r="NEP9" s="5"/>
      <c r="NEQ9" s="5"/>
      <c r="NER9" s="5"/>
      <c r="NES9" s="5"/>
      <c r="NET9" s="5"/>
      <c r="NEU9" s="5"/>
      <c r="NEV9" s="5"/>
      <c r="NEW9" s="5"/>
      <c r="NEX9" s="5"/>
      <c r="NEY9" s="5"/>
      <c r="NEZ9" s="5"/>
      <c r="NFA9" s="5"/>
      <c r="NFB9" s="5"/>
      <c r="NFC9" s="5"/>
      <c r="NFD9" s="5"/>
      <c r="NFE9" s="5"/>
      <c r="NFF9" s="5"/>
      <c r="NFG9" s="5"/>
      <c r="NFH9" s="5"/>
      <c r="NFI9" s="5"/>
      <c r="NFJ9" s="5"/>
      <c r="NFK9" s="5"/>
      <c r="NFL9" s="5"/>
      <c r="NFM9" s="5"/>
      <c r="NFN9" s="5"/>
      <c r="NFO9" s="5"/>
      <c r="NFP9" s="5"/>
      <c r="NFQ9" s="5"/>
      <c r="NFR9" s="5"/>
      <c r="NFS9" s="5"/>
      <c r="NFT9" s="5"/>
      <c r="NFU9" s="5"/>
      <c r="NFV9" s="5"/>
      <c r="NFW9" s="5"/>
      <c r="NFX9" s="5"/>
      <c r="NFY9" s="5"/>
      <c r="NFZ9" s="5"/>
      <c r="NGA9" s="5"/>
      <c r="NGB9" s="5"/>
      <c r="NGC9" s="5"/>
      <c r="NGD9" s="5"/>
      <c r="NGE9" s="5"/>
      <c r="NGF9" s="5"/>
      <c r="NGG9" s="5"/>
      <c r="NGH9" s="5"/>
      <c r="NGI9" s="5"/>
      <c r="NGJ9" s="5"/>
      <c r="NGK9" s="5"/>
      <c r="NGL9" s="5"/>
      <c r="NGM9" s="5"/>
      <c r="NGN9" s="5"/>
      <c r="NGO9" s="5"/>
      <c r="NGP9" s="5"/>
      <c r="NGQ9" s="5"/>
      <c r="NGR9" s="5"/>
      <c r="NGS9" s="5"/>
      <c r="NGT9" s="5"/>
      <c r="NGU9" s="5"/>
      <c r="NGV9" s="5"/>
      <c r="NGW9" s="5"/>
      <c r="NGX9" s="5"/>
      <c r="NGY9" s="5"/>
      <c r="NGZ9" s="5"/>
      <c r="NHA9" s="5"/>
      <c r="NHB9" s="5"/>
      <c r="NHC9" s="5"/>
      <c r="NHD9" s="5"/>
      <c r="NHE9" s="5"/>
      <c r="NHF9" s="5"/>
      <c r="NHG9" s="5"/>
      <c r="NHH9" s="5"/>
      <c r="NHI9" s="5"/>
      <c r="NHJ9" s="5"/>
      <c r="NHK9" s="5"/>
      <c r="NHL9" s="5"/>
      <c r="NHM9" s="5"/>
      <c r="NHN9" s="5"/>
      <c r="NHO9" s="5"/>
      <c r="NHP9" s="5"/>
      <c r="NHQ9" s="5"/>
      <c r="NHR9" s="5"/>
      <c r="NHS9" s="5"/>
      <c r="NHT9" s="5"/>
      <c r="NHU9" s="5"/>
      <c r="NHV9" s="5"/>
      <c r="NHW9" s="5"/>
      <c r="NHX9" s="5"/>
      <c r="NHY9" s="5"/>
      <c r="NHZ9" s="5"/>
      <c r="NIA9" s="5"/>
      <c r="NIB9" s="5"/>
      <c r="NIC9" s="5"/>
      <c r="NID9" s="5"/>
      <c r="NIE9" s="5"/>
      <c r="NIF9" s="5"/>
      <c r="NIG9" s="5"/>
      <c r="NIH9" s="5"/>
      <c r="NII9" s="5"/>
      <c r="NIJ9" s="5"/>
      <c r="NIK9" s="5"/>
      <c r="NIL9" s="5"/>
      <c r="NIM9" s="5"/>
      <c r="NIN9" s="5"/>
      <c r="NIO9" s="5"/>
      <c r="NIP9" s="5"/>
      <c r="NIQ9" s="5"/>
      <c r="NIR9" s="5"/>
      <c r="NIS9" s="5"/>
      <c r="NIT9" s="5"/>
      <c r="NIU9" s="5"/>
      <c r="NIV9" s="5"/>
      <c r="NIW9" s="5"/>
      <c r="NIX9" s="5"/>
      <c r="NIY9" s="5"/>
      <c r="NIZ9" s="5"/>
      <c r="NJA9" s="5"/>
      <c r="NJB9" s="5"/>
      <c r="NJC9" s="5"/>
      <c r="NJD9" s="5"/>
      <c r="NJE9" s="5"/>
      <c r="NJF9" s="5"/>
      <c r="NJG9" s="5"/>
      <c r="NJH9" s="5"/>
      <c r="NJI9" s="5"/>
      <c r="NJJ9" s="5"/>
      <c r="NJK9" s="5"/>
      <c r="NJL9" s="5"/>
      <c r="NJM9" s="5"/>
      <c r="NJN9" s="5"/>
      <c r="NJO9" s="5"/>
      <c r="NJP9" s="5"/>
      <c r="NJQ9" s="5"/>
      <c r="NJR9" s="5"/>
      <c r="NJS9" s="5"/>
      <c r="NJT9" s="5"/>
      <c r="NJU9" s="5"/>
      <c r="NJV9" s="5"/>
      <c r="NJW9" s="5"/>
      <c r="NJX9" s="5"/>
      <c r="NJY9" s="5"/>
      <c r="NJZ9" s="5"/>
      <c r="NKA9" s="5"/>
      <c r="NKB9" s="5"/>
      <c r="NKC9" s="5"/>
      <c r="NKD9" s="5"/>
      <c r="NKE9" s="5"/>
      <c r="NKF9" s="5"/>
      <c r="NKG9" s="5"/>
      <c r="NKH9" s="5"/>
      <c r="NKI9" s="5"/>
      <c r="NKJ9" s="5"/>
      <c r="NKK9" s="5"/>
      <c r="NKL9" s="5"/>
      <c r="NKM9" s="5"/>
      <c r="NKN9" s="5"/>
      <c r="NKO9" s="5"/>
      <c r="NKP9" s="5"/>
      <c r="NKQ9" s="5"/>
      <c r="NKR9" s="5"/>
      <c r="NKS9" s="5"/>
      <c r="NKT9" s="5"/>
      <c r="NKU9" s="5"/>
      <c r="NKV9" s="5"/>
      <c r="NKW9" s="5"/>
      <c r="NKX9" s="5"/>
      <c r="NKY9" s="5"/>
      <c r="NKZ9" s="5"/>
      <c r="NLA9" s="5"/>
      <c r="NLB9" s="5"/>
      <c r="NLC9" s="5"/>
      <c r="NLD9" s="5"/>
      <c r="NLE9" s="5"/>
      <c r="NLF9" s="5"/>
      <c r="NLG9" s="5"/>
      <c r="NLH9" s="5"/>
      <c r="NLI9" s="5"/>
      <c r="NLJ9" s="5"/>
      <c r="NLK9" s="5"/>
      <c r="NLL9" s="5"/>
      <c r="NLM9" s="5"/>
      <c r="NLN9" s="5"/>
      <c r="NLO9" s="5"/>
      <c r="NLP9" s="5"/>
      <c r="NLQ9" s="5"/>
      <c r="NLR9" s="5"/>
      <c r="NLS9" s="5"/>
      <c r="NLT9" s="5"/>
      <c r="NLU9" s="5"/>
      <c r="NLV9" s="5"/>
      <c r="NLW9" s="5"/>
      <c r="NLX9" s="5"/>
      <c r="NLY9" s="5"/>
      <c r="NLZ9" s="5"/>
      <c r="NMA9" s="5"/>
      <c r="NMB9" s="5"/>
      <c r="NMC9" s="5"/>
      <c r="NMD9" s="5"/>
      <c r="NME9" s="5"/>
      <c r="NMF9" s="5"/>
      <c r="NMG9" s="5"/>
      <c r="NMH9" s="5"/>
      <c r="NMI9" s="5"/>
      <c r="NMJ9" s="5"/>
      <c r="NMK9" s="5"/>
      <c r="NML9" s="5"/>
      <c r="NMM9" s="5"/>
      <c r="NMN9" s="5"/>
      <c r="NMO9" s="5"/>
      <c r="NMP9" s="5"/>
      <c r="NMQ9" s="5"/>
      <c r="NMR9" s="5"/>
      <c r="NMS9" s="5"/>
      <c r="NMT9" s="5"/>
      <c r="NMU9" s="5"/>
      <c r="NMV9" s="5"/>
      <c r="NMW9" s="5"/>
      <c r="NMX9" s="5"/>
      <c r="NMY9" s="5"/>
      <c r="NMZ9" s="5"/>
      <c r="NNA9" s="5"/>
      <c r="NNB9" s="5"/>
      <c r="NNC9" s="5"/>
      <c r="NND9" s="5"/>
      <c r="NNE9" s="5"/>
      <c r="NNF9" s="5"/>
      <c r="NNG9" s="5"/>
      <c r="NNH9" s="5"/>
      <c r="NNI9" s="5"/>
      <c r="NNJ9" s="5"/>
      <c r="NNK9" s="5"/>
      <c r="NNL9" s="5"/>
      <c r="NNM9" s="5"/>
      <c r="NNN9" s="5"/>
      <c r="NNO9" s="5"/>
      <c r="NNP9" s="5"/>
      <c r="NNQ9" s="5"/>
      <c r="NNR9" s="5"/>
      <c r="NNS9" s="5"/>
      <c r="NNT9" s="5"/>
      <c r="NNU9" s="5"/>
      <c r="NNV9" s="5"/>
      <c r="NNW9" s="5"/>
      <c r="NNX9" s="5"/>
      <c r="NNY9" s="5"/>
      <c r="NNZ9" s="5"/>
      <c r="NOA9" s="5"/>
      <c r="NOB9" s="5"/>
      <c r="NOC9" s="5"/>
      <c r="NOD9" s="5"/>
      <c r="NOE9" s="5"/>
      <c r="NOF9" s="5"/>
      <c r="NOG9" s="5"/>
      <c r="NOH9" s="5"/>
      <c r="NOI9" s="5"/>
      <c r="NOJ9" s="5"/>
      <c r="NOK9" s="5"/>
      <c r="NOL9" s="5"/>
      <c r="NOM9" s="5"/>
      <c r="NON9" s="5"/>
      <c r="NOO9" s="5"/>
      <c r="NOP9" s="5"/>
      <c r="NOQ9" s="5"/>
      <c r="NOR9" s="5"/>
      <c r="NOS9" s="5"/>
      <c r="NOT9" s="5"/>
      <c r="NOU9" s="5"/>
      <c r="NOV9" s="5"/>
      <c r="NOW9" s="5"/>
      <c r="NOX9" s="5"/>
      <c r="NOY9" s="5"/>
      <c r="NOZ9" s="5"/>
      <c r="NPA9" s="5"/>
      <c r="NPB9" s="5"/>
      <c r="NPC9" s="5"/>
      <c r="NPD9" s="5"/>
      <c r="NPE9" s="5"/>
      <c r="NPF9" s="5"/>
      <c r="NPG9" s="5"/>
      <c r="NPH9" s="5"/>
      <c r="NPI9" s="5"/>
      <c r="NPJ9" s="5"/>
      <c r="NPK9" s="5"/>
      <c r="NPL9" s="5"/>
      <c r="NPM9" s="5"/>
      <c r="NPN9" s="5"/>
      <c r="NPO9" s="5"/>
      <c r="NPP9" s="5"/>
      <c r="NPQ9" s="5"/>
      <c r="NPR9" s="5"/>
      <c r="NPS9" s="5"/>
      <c r="NPT9" s="5"/>
      <c r="NPU9" s="5"/>
      <c r="NPV9" s="5"/>
      <c r="NPW9" s="5"/>
      <c r="NPX9" s="5"/>
      <c r="NPY9" s="5"/>
      <c r="NPZ9" s="5"/>
      <c r="NQA9" s="5"/>
      <c r="NQB9" s="5"/>
      <c r="NQC9" s="5"/>
      <c r="NQD9" s="5"/>
      <c r="NQE9" s="5"/>
      <c r="NQF9" s="5"/>
      <c r="NQG9" s="5"/>
      <c r="NQH9" s="5"/>
      <c r="NQI9" s="5"/>
      <c r="NQJ9" s="5"/>
      <c r="NQK9" s="5"/>
      <c r="NQL9" s="5"/>
      <c r="NQM9" s="5"/>
      <c r="NQN9" s="5"/>
      <c r="NQO9" s="5"/>
      <c r="NQP9" s="5"/>
      <c r="NQQ9" s="5"/>
      <c r="NQR9" s="5"/>
      <c r="NQS9" s="5"/>
      <c r="NQT9" s="5"/>
      <c r="NQU9" s="5"/>
      <c r="NQV9" s="5"/>
      <c r="NQW9" s="5"/>
      <c r="NQX9" s="5"/>
      <c r="NQY9" s="5"/>
      <c r="NQZ9" s="5"/>
      <c r="NRA9" s="5"/>
      <c r="NRB9" s="5"/>
      <c r="NRC9" s="5"/>
      <c r="NRD9" s="5"/>
      <c r="NRE9" s="5"/>
      <c r="NRF9" s="5"/>
      <c r="NRG9" s="5"/>
      <c r="NRH9" s="5"/>
      <c r="NRI9" s="5"/>
      <c r="NRJ9" s="5"/>
      <c r="NRK9" s="5"/>
      <c r="NRL9" s="5"/>
      <c r="NRM9" s="5"/>
      <c r="NRN9" s="5"/>
      <c r="NRO9" s="5"/>
      <c r="NRP9" s="5"/>
      <c r="NRQ9" s="5"/>
      <c r="NRR9" s="5"/>
      <c r="NRS9" s="5"/>
      <c r="NRT9" s="5"/>
      <c r="NRU9" s="5"/>
      <c r="NRV9" s="5"/>
      <c r="NRW9" s="5"/>
      <c r="NRX9" s="5"/>
      <c r="NRY9" s="5"/>
      <c r="NRZ9" s="5"/>
      <c r="NSA9" s="5"/>
      <c r="NSB9" s="5"/>
      <c r="NSC9" s="5"/>
      <c r="NSD9" s="5"/>
      <c r="NSE9" s="5"/>
      <c r="NSF9" s="5"/>
      <c r="NSG9" s="5"/>
      <c r="NSH9" s="5"/>
      <c r="NSI9" s="5"/>
      <c r="NSJ9" s="5"/>
      <c r="NSK9" s="5"/>
      <c r="NSL9" s="5"/>
      <c r="NSM9" s="5"/>
      <c r="NSN9" s="5"/>
      <c r="NSO9" s="5"/>
      <c r="NSP9" s="5"/>
      <c r="NSQ9" s="5"/>
      <c r="NSR9" s="5"/>
      <c r="NSS9" s="5"/>
      <c r="NST9" s="5"/>
      <c r="NSU9" s="5"/>
      <c r="NSV9" s="5"/>
      <c r="NSW9" s="5"/>
      <c r="NSX9" s="5"/>
      <c r="NSY9" s="5"/>
      <c r="NSZ9" s="5"/>
      <c r="NTA9" s="5"/>
      <c r="NTB9" s="5"/>
      <c r="NTC9" s="5"/>
      <c r="NTD9" s="5"/>
      <c r="NTE9" s="5"/>
      <c r="NTF9" s="5"/>
      <c r="NTG9" s="5"/>
      <c r="NTH9" s="5"/>
      <c r="NTI9" s="5"/>
      <c r="NTJ9" s="5"/>
      <c r="NTK9" s="5"/>
      <c r="NTL9" s="5"/>
      <c r="NTM9" s="5"/>
      <c r="NTN9" s="5"/>
      <c r="NTO9" s="5"/>
      <c r="NTP9" s="5"/>
      <c r="NTQ9" s="5"/>
      <c r="NTR9" s="5"/>
      <c r="NTS9" s="5"/>
      <c r="NTT9" s="5"/>
      <c r="NTU9" s="5"/>
      <c r="NTV9" s="5"/>
      <c r="NTW9" s="5"/>
      <c r="NTX9" s="5"/>
      <c r="NTY9" s="5"/>
      <c r="NTZ9" s="5"/>
      <c r="NUA9" s="5"/>
      <c r="NUB9" s="5"/>
      <c r="NUC9" s="5"/>
      <c r="NUD9" s="5"/>
      <c r="NUE9" s="5"/>
      <c r="NUF9" s="5"/>
      <c r="NUG9" s="5"/>
      <c r="NUH9" s="5"/>
      <c r="NUI9" s="5"/>
      <c r="NUJ9" s="5"/>
      <c r="NUK9" s="5"/>
      <c r="NUL9" s="5"/>
      <c r="NUM9" s="5"/>
      <c r="NUN9" s="5"/>
      <c r="NUO9" s="5"/>
      <c r="NUP9" s="5"/>
      <c r="NUQ9" s="5"/>
      <c r="NUR9" s="5"/>
      <c r="NUS9" s="5"/>
      <c r="NUT9" s="5"/>
      <c r="NUU9" s="5"/>
      <c r="NUV9" s="5"/>
      <c r="NUW9" s="5"/>
      <c r="NUX9" s="5"/>
      <c r="NUY9" s="5"/>
      <c r="NUZ9" s="5"/>
      <c r="NVA9" s="5"/>
      <c r="NVB9" s="5"/>
      <c r="NVC9" s="5"/>
      <c r="NVD9" s="5"/>
      <c r="NVE9" s="5"/>
      <c r="NVF9" s="5"/>
      <c r="NVG9" s="5"/>
      <c r="NVH9" s="5"/>
      <c r="NVI9" s="5"/>
      <c r="NVJ9" s="5"/>
      <c r="NVK9" s="5"/>
      <c r="NVL9" s="5"/>
      <c r="NVM9" s="5"/>
      <c r="NVN9" s="5"/>
      <c r="NVO9" s="5"/>
      <c r="NVP9" s="5"/>
      <c r="NVQ9" s="5"/>
      <c r="NVR9" s="5"/>
      <c r="NVS9" s="5"/>
      <c r="NVT9" s="5"/>
      <c r="NVU9" s="5"/>
      <c r="NVV9" s="5"/>
      <c r="NVW9" s="5"/>
      <c r="NVX9" s="5"/>
      <c r="NVY9" s="5"/>
      <c r="NVZ9" s="5"/>
      <c r="NWA9" s="5"/>
      <c r="NWB9" s="5"/>
      <c r="NWC9" s="5"/>
      <c r="NWD9" s="5"/>
      <c r="NWE9" s="5"/>
      <c r="NWF9" s="5"/>
      <c r="NWG9" s="5"/>
      <c r="NWH9" s="5"/>
      <c r="NWI9" s="5"/>
      <c r="NWJ9" s="5"/>
      <c r="NWK9" s="5"/>
      <c r="NWL9" s="5"/>
      <c r="NWM9" s="5"/>
      <c r="NWN9" s="5"/>
      <c r="NWO9" s="5"/>
      <c r="NWP9" s="5"/>
      <c r="NWQ9" s="5"/>
      <c r="NWR9" s="5"/>
      <c r="NWS9" s="5"/>
      <c r="NWT9" s="5"/>
      <c r="NWU9" s="5"/>
      <c r="NWV9" s="5"/>
      <c r="NWW9" s="5"/>
      <c r="NWX9" s="5"/>
      <c r="NWY9" s="5"/>
      <c r="NWZ9" s="5"/>
      <c r="NXA9" s="5"/>
      <c r="NXB9" s="5"/>
      <c r="NXC9" s="5"/>
      <c r="NXD9" s="5"/>
      <c r="NXE9" s="5"/>
      <c r="NXF9" s="5"/>
      <c r="NXG9" s="5"/>
      <c r="NXH9" s="5"/>
      <c r="NXI9" s="5"/>
      <c r="NXJ9" s="5"/>
      <c r="NXK9" s="5"/>
      <c r="NXL9" s="5"/>
      <c r="NXM9" s="5"/>
      <c r="NXN9" s="5"/>
      <c r="NXO9" s="5"/>
      <c r="NXP9" s="5"/>
      <c r="NXQ9" s="5"/>
      <c r="NXR9" s="5"/>
      <c r="NXS9" s="5"/>
      <c r="NXT9" s="5"/>
      <c r="NXU9" s="5"/>
      <c r="NXV9" s="5"/>
      <c r="NXW9" s="5"/>
      <c r="NXX9" s="5"/>
      <c r="NXY9" s="5"/>
      <c r="NXZ9" s="5"/>
      <c r="NYA9" s="5"/>
      <c r="NYB9" s="5"/>
      <c r="NYC9" s="5"/>
      <c r="NYD9" s="5"/>
      <c r="NYE9" s="5"/>
      <c r="NYF9" s="5"/>
      <c r="NYG9" s="5"/>
      <c r="NYH9" s="5"/>
      <c r="NYI9" s="5"/>
      <c r="NYJ9" s="5"/>
      <c r="NYK9" s="5"/>
      <c r="NYL9" s="5"/>
      <c r="NYM9" s="5"/>
      <c r="NYN9" s="5"/>
      <c r="NYO9" s="5"/>
      <c r="NYP9" s="5"/>
      <c r="NYQ9" s="5"/>
      <c r="NYR9" s="5"/>
      <c r="NYS9" s="5"/>
      <c r="NYT9" s="5"/>
      <c r="NYU9" s="5"/>
      <c r="NYV9" s="5"/>
      <c r="NYW9" s="5"/>
      <c r="NYX9" s="5"/>
      <c r="NYY9" s="5"/>
      <c r="NYZ9" s="5"/>
      <c r="NZA9" s="5"/>
      <c r="NZB9" s="5"/>
      <c r="NZC9" s="5"/>
      <c r="NZD9" s="5"/>
      <c r="NZE9" s="5"/>
      <c r="NZF9" s="5"/>
      <c r="NZG9" s="5"/>
      <c r="NZH9" s="5"/>
      <c r="NZI9" s="5"/>
      <c r="NZJ9" s="5"/>
      <c r="NZK9" s="5"/>
      <c r="NZL9" s="5"/>
      <c r="NZM9" s="5"/>
      <c r="NZN9" s="5"/>
      <c r="NZO9" s="5"/>
      <c r="NZP9" s="5"/>
      <c r="NZQ9" s="5"/>
      <c r="NZR9" s="5"/>
      <c r="NZS9" s="5"/>
      <c r="NZT9" s="5"/>
      <c r="NZU9" s="5"/>
      <c r="NZV9" s="5"/>
      <c r="NZW9" s="5"/>
      <c r="NZX9" s="5"/>
      <c r="NZY9" s="5"/>
      <c r="NZZ9" s="5"/>
      <c r="OAA9" s="5"/>
      <c r="OAB9" s="5"/>
      <c r="OAC9" s="5"/>
      <c r="OAD9" s="5"/>
      <c r="OAE9" s="5"/>
      <c r="OAF9" s="5"/>
      <c r="OAG9" s="5"/>
      <c r="OAH9" s="5"/>
      <c r="OAI9" s="5"/>
      <c r="OAJ9" s="5"/>
      <c r="OAK9" s="5"/>
      <c r="OAL9" s="5"/>
      <c r="OAM9" s="5"/>
      <c r="OAN9" s="5"/>
      <c r="OAO9" s="5"/>
      <c r="OAP9" s="5"/>
      <c r="OAQ9" s="5"/>
      <c r="OAR9" s="5"/>
      <c r="OAS9" s="5"/>
      <c r="OAT9" s="5"/>
      <c r="OAU9" s="5"/>
      <c r="OAV9" s="5"/>
      <c r="OAW9" s="5"/>
      <c r="OAX9" s="5"/>
      <c r="OAY9" s="5"/>
      <c r="OAZ9" s="5"/>
      <c r="OBA9" s="5"/>
      <c r="OBB9" s="5"/>
      <c r="OBC9" s="5"/>
      <c r="OBD9" s="5"/>
      <c r="OBE9" s="5"/>
      <c r="OBF9" s="5"/>
      <c r="OBG9" s="5"/>
      <c r="OBH9" s="5"/>
      <c r="OBI9" s="5"/>
      <c r="OBJ9" s="5"/>
      <c r="OBK9" s="5"/>
      <c r="OBL9" s="5"/>
      <c r="OBM9" s="5"/>
      <c r="OBN9" s="5"/>
      <c r="OBO9" s="5"/>
      <c r="OBP9" s="5"/>
      <c r="OBQ9" s="5"/>
      <c r="OBR9" s="5"/>
      <c r="OBS9" s="5"/>
      <c r="OBT9" s="5"/>
      <c r="OBU9" s="5"/>
      <c r="OBV9" s="5"/>
      <c r="OBW9" s="5"/>
      <c r="OBX9" s="5"/>
      <c r="OBY9" s="5"/>
      <c r="OBZ9" s="5"/>
      <c r="OCA9" s="5"/>
      <c r="OCB9" s="5"/>
      <c r="OCC9" s="5"/>
      <c r="OCD9" s="5"/>
      <c r="OCE9" s="5"/>
      <c r="OCF9" s="5"/>
      <c r="OCG9" s="5"/>
      <c r="OCH9" s="5"/>
      <c r="OCI9" s="5"/>
      <c r="OCJ9" s="5"/>
      <c r="OCK9" s="5"/>
      <c r="OCL9" s="5"/>
      <c r="OCM9" s="5"/>
      <c r="OCN9" s="5"/>
      <c r="OCO9" s="5"/>
      <c r="OCP9" s="5"/>
      <c r="OCQ9" s="5"/>
      <c r="OCR9" s="5"/>
      <c r="OCS9" s="5"/>
      <c r="OCT9" s="5"/>
      <c r="OCU9" s="5"/>
      <c r="OCV9" s="5"/>
      <c r="OCW9" s="5"/>
      <c r="OCX9" s="5"/>
      <c r="OCY9" s="5"/>
      <c r="OCZ9" s="5"/>
      <c r="ODA9" s="5"/>
      <c r="ODB9" s="5"/>
      <c r="ODC9" s="5"/>
      <c r="ODD9" s="5"/>
      <c r="ODE9" s="5"/>
      <c r="ODF9" s="5"/>
      <c r="ODG9" s="5"/>
      <c r="ODH9" s="5"/>
      <c r="ODI9" s="5"/>
      <c r="ODJ9" s="5"/>
      <c r="ODK9" s="5"/>
      <c r="ODL9" s="5"/>
      <c r="ODM9" s="5"/>
      <c r="ODN9" s="5"/>
      <c r="ODO9" s="5"/>
      <c r="ODP9" s="5"/>
      <c r="ODQ9" s="5"/>
      <c r="ODR9" s="5"/>
      <c r="ODS9" s="5"/>
      <c r="ODT9" s="5"/>
      <c r="ODU9" s="5"/>
      <c r="ODV9" s="5"/>
      <c r="ODW9" s="5"/>
      <c r="ODX9" s="5"/>
      <c r="ODY9" s="5"/>
      <c r="ODZ9" s="5"/>
      <c r="OEA9" s="5"/>
      <c r="OEB9" s="5"/>
      <c r="OEC9" s="5"/>
      <c r="OED9" s="5"/>
      <c r="OEE9" s="5"/>
      <c r="OEF9" s="5"/>
      <c r="OEG9" s="5"/>
      <c r="OEH9" s="5"/>
      <c r="OEI9" s="5"/>
      <c r="OEJ9" s="5"/>
      <c r="OEK9" s="5"/>
      <c r="OEL9" s="5"/>
      <c r="OEM9" s="5"/>
      <c r="OEN9" s="5"/>
      <c r="OEO9" s="5"/>
      <c r="OEP9" s="5"/>
      <c r="OEQ9" s="5"/>
      <c r="OER9" s="5"/>
      <c r="OES9" s="5"/>
      <c r="OET9" s="5"/>
      <c r="OEU9" s="5"/>
      <c r="OEV9" s="5"/>
      <c r="OEW9" s="5"/>
      <c r="OEX9" s="5"/>
      <c r="OEY9" s="5"/>
      <c r="OEZ9" s="5"/>
      <c r="OFA9" s="5"/>
      <c r="OFB9" s="5"/>
      <c r="OFC9" s="5"/>
      <c r="OFD9" s="5"/>
      <c r="OFE9" s="5"/>
      <c r="OFF9" s="5"/>
      <c r="OFG9" s="5"/>
      <c r="OFH9" s="5"/>
      <c r="OFI9" s="5"/>
      <c r="OFJ9" s="5"/>
      <c r="OFK9" s="5"/>
      <c r="OFL9" s="5"/>
      <c r="OFM9" s="5"/>
      <c r="OFN9" s="5"/>
      <c r="OFO9" s="5"/>
      <c r="OFP9" s="5"/>
      <c r="OFQ9" s="5"/>
      <c r="OFR9" s="5"/>
      <c r="OFS9" s="5"/>
      <c r="OFT9" s="5"/>
      <c r="OFU9" s="5"/>
      <c r="OFV9" s="5"/>
      <c r="OFW9" s="5"/>
      <c r="OFX9" s="5"/>
      <c r="OFY9" s="5"/>
      <c r="OFZ9" s="5"/>
      <c r="OGA9" s="5"/>
      <c r="OGB9" s="5"/>
      <c r="OGC9" s="5"/>
      <c r="OGD9" s="5"/>
      <c r="OGE9" s="5"/>
      <c r="OGF9" s="5"/>
      <c r="OGG9" s="5"/>
      <c r="OGH9" s="5"/>
      <c r="OGI9" s="5"/>
      <c r="OGJ9" s="5"/>
      <c r="OGK9" s="5"/>
      <c r="OGL9" s="5"/>
      <c r="OGM9" s="5"/>
      <c r="OGN9" s="5"/>
      <c r="OGO9" s="5"/>
      <c r="OGP9" s="5"/>
      <c r="OGQ9" s="5"/>
      <c r="OGR9" s="5"/>
      <c r="OGS9" s="5"/>
      <c r="OGT9" s="5"/>
      <c r="OGU9" s="5"/>
      <c r="OGV9" s="5"/>
      <c r="OGW9" s="5"/>
      <c r="OGX9" s="5"/>
      <c r="OGY9" s="5"/>
      <c r="OGZ9" s="5"/>
      <c r="OHA9" s="5"/>
      <c r="OHB9" s="5"/>
      <c r="OHC9" s="5"/>
      <c r="OHD9" s="5"/>
      <c r="OHE9" s="5"/>
      <c r="OHF9" s="5"/>
      <c r="OHG9" s="5"/>
      <c r="OHH9" s="5"/>
      <c r="OHI9" s="5"/>
      <c r="OHJ9" s="5"/>
      <c r="OHK9" s="5"/>
      <c r="OHL9" s="5"/>
      <c r="OHM9" s="5"/>
      <c r="OHN9" s="5"/>
      <c r="OHO9" s="5"/>
      <c r="OHP9" s="5"/>
      <c r="OHQ9" s="5"/>
      <c r="OHR9" s="5"/>
      <c r="OHS9" s="5"/>
      <c r="OHT9" s="5"/>
      <c r="OHU9" s="5"/>
      <c r="OHV9" s="5"/>
      <c r="OHW9" s="5"/>
      <c r="OHX9" s="5"/>
      <c r="OHY9" s="5"/>
      <c r="OHZ9" s="5"/>
      <c r="OIA9" s="5"/>
      <c r="OIB9" s="5"/>
      <c r="OIC9" s="5"/>
      <c r="OID9" s="5"/>
      <c r="OIE9" s="5"/>
      <c r="OIF9" s="5"/>
      <c r="OIG9" s="5"/>
      <c r="OIH9" s="5"/>
      <c r="OII9" s="5"/>
      <c r="OIJ9" s="5"/>
      <c r="OIK9" s="5"/>
      <c r="OIL9" s="5"/>
      <c r="OIM9" s="5"/>
      <c r="OIN9" s="5"/>
      <c r="OIO9" s="5"/>
      <c r="OIP9" s="5"/>
      <c r="OIQ9" s="5"/>
      <c r="OIR9" s="5"/>
      <c r="OIS9" s="5"/>
      <c r="OIT9" s="5"/>
      <c r="OIU9" s="5"/>
      <c r="OIV9" s="5"/>
      <c r="OIW9" s="5"/>
      <c r="OIX9" s="5"/>
      <c r="OIY9" s="5"/>
      <c r="OIZ9" s="5"/>
      <c r="OJA9" s="5"/>
      <c r="OJB9" s="5"/>
      <c r="OJC9" s="5"/>
      <c r="OJD9" s="5"/>
      <c r="OJE9" s="5"/>
      <c r="OJF9" s="5"/>
      <c r="OJG9" s="5"/>
      <c r="OJH9" s="5"/>
      <c r="OJI9" s="5"/>
      <c r="OJJ9" s="5"/>
      <c r="OJK9" s="5"/>
      <c r="OJL9" s="5"/>
      <c r="OJM9" s="5"/>
      <c r="OJN9" s="5"/>
      <c r="OJO9" s="5"/>
      <c r="OJP9" s="5"/>
      <c r="OJQ9" s="5"/>
      <c r="OJR9" s="5"/>
      <c r="OJS9" s="5"/>
      <c r="OJT9" s="5"/>
      <c r="OJU9" s="5"/>
      <c r="OJV9" s="5"/>
      <c r="OJW9" s="5"/>
      <c r="OJX9" s="5"/>
      <c r="OJY9" s="5"/>
      <c r="OJZ9" s="5"/>
      <c r="OKA9" s="5"/>
      <c r="OKB9" s="5"/>
      <c r="OKC9" s="5"/>
      <c r="OKD9" s="5"/>
      <c r="OKE9" s="5"/>
      <c r="OKF9" s="5"/>
      <c r="OKG9" s="5"/>
      <c r="OKH9" s="5"/>
      <c r="OKI9" s="5"/>
      <c r="OKJ9" s="5"/>
      <c r="OKK9" s="5"/>
      <c r="OKL9" s="5"/>
      <c r="OKM9" s="5"/>
      <c r="OKN9" s="5"/>
      <c r="OKO9" s="5"/>
      <c r="OKP9" s="5"/>
      <c r="OKQ9" s="5"/>
      <c r="OKR9" s="5"/>
      <c r="OKS9" s="5"/>
      <c r="OKT9" s="5"/>
      <c r="OKU9" s="5"/>
      <c r="OKV9" s="5"/>
      <c r="OKW9" s="5"/>
      <c r="OKX9" s="5"/>
      <c r="OKY9" s="5"/>
      <c r="OKZ9" s="5"/>
      <c r="OLA9" s="5"/>
      <c r="OLB9" s="5"/>
      <c r="OLC9" s="5"/>
      <c r="OLD9" s="5"/>
      <c r="OLE9" s="5"/>
      <c r="OLF9" s="5"/>
      <c r="OLG9" s="5"/>
      <c r="OLH9" s="5"/>
      <c r="OLI9" s="5"/>
      <c r="OLJ9" s="5"/>
      <c r="OLK9" s="5"/>
      <c r="OLL9" s="5"/>
      <c r="OLM9" s="5"/>
      <c r="OLN9" s="5"/>
      <c r="OLO9" s="5"/>
      <c r="OLP9" s="5"/>
      <c r="OLQ9" s="5"/>
      <c r="OLR9" s="5"/>
      <c r="OLS9" s="5"/>
      <c r="OLT9" s="5"/>
      <c r="OLU9" s="5"/>
      <c r="OLV9" s="5"/>
      <c r="OLW9" s="5"/>
      <c r="OLX9" s="5"/>
      <c r="OLY9" s="5"/>
      <c r="OLZ9" s="5"/>
      <c r="OMA9" s="5"/>
      <c r="OMB9" s="5"/>
      <c r="OMC9" s="5"/>
      <c r="OMD9" s="5"/>
      <c r="OME9" s="5"/>
      <c r="OMF9" s="5"/>
      <c r="OMG9" s="5"/>
      <c r="OMH9" s="5"/>
      <c r="OMI9" s="5"/>
      <c r="OMJ9" s="5"/>
      <c r="OMK9" s="5"/>
      <c r="OML9" s="5"/>
      <c r="OMM9" s="5"/>
      <c r="OMN9" s="5"/>
      <c r="OMO9" s="5"/>
      <c r="OMP9" s="5"/>
      <c r="OMQ9" s="5"/>
      <c r="OMR9" s="5"/>
      <c r="OMS9" s="5"/>
      <c r="OMT9" s="5"/>
      <c r="OMU9" s="5"/>
      <c r="OMV9" s="5"/>
      <c r="OMW9" s="5"/>
      <c r="OMX9" s="5"/>
      <c r="OMY9" s="5"/>
      <c r="OMZ9" s="5"/>
      <c r="ONA9" s="5"/>
      <c r="ONB9" s="5"/>
      <c r="ONC9" s="5"/>
      <c r="OND9" s="5"/>
      <c r="ONE9" s="5"/>
      <c r="ONF9" s="5"/>
      <c r="ONG9" s="5"/>
      <c r="ONH9" s="5"/>
      <c r="ONI9" s="5"/>
      <c r="ONJ9" s="5"/>
      <c r="ONK9" s="5"/>
      <c r="ONL9" s="5"/>
      <c r="ONM9" s="5"/>
      <c r="ONN9" s="5"/>
      <c r="ONO9" s="5"/>
      <c r="ONP9" s="5"/>
      <c r="ONQ9" s="5"/>
      <c r="ONR9" s="5"/>
      <c r="ONS9" s="5"/>
      <c r="ONT9" s="5"/>
      <c r="ONU9" s="5"/>
      <c r="ONV9" s="5"/>
      <c r="ONW9" s="5"/>
      <c r="ONX9" s="5"/>
      <c r="ONY9" s="5"/>
      <c r="ONZ9" s="5"/>
      <c r="OOA9" s="5"/>
      <c r="OOB9" s="5"/>
      <c r="OOC9" s="5"/>
      <c r="OOD9" s="5"/>
      <c r="OOE9" s="5"/>
      <c r="OOF9" s="5"/>
      <c r="OOG9" s="5"/>
      <c r="OOH9" s="5"/>
      <c r="OOI9" s="5"/>
      <c r="OOJ9" s="5"/>
      <c r="OOK9" s="5"/>
      <c r="OOL9" s="5"/>
      <c r="OOM9" s="5"/>
      <c r="OON9" s="5"/>
      <c r="OOO9" s="5"/>
      <c r="OOP9" s="5"/>
      <c r="OOQ9" s="5"/>
      <c r="OOR9" s="5"/>
      <c r="OOS9" s="5"/>
      <c r="OOT9" s="5"/>
      <c r="OOU9" s="5"/>
      <c r="OOV9" s="5"/>
      <c r="OOW9" s="5"/>
      <c r="OOX9" s="5"/>
      <c r="OOY9" s="5"/>
      <c r="OOZ9" s="5"/>
      <c r="OPA9" s="5"/>
      <c r="OPB9" s="5"/>
      <c r="OPC9" s="5"/>
      <c r="OPD9" s="5"/>
      <c r="OPE9" s="5"/>
      <c r="OPF9" s="5"/>
      <c r="OPG9" s="5"/>
      <c r="OPH9" s="5"/>
      <c r="OPI9" s="5"/>
      <c r="OPJ9" s="5"/>
      <c r="OPK9" s="5"/>
      <c r="OPL9" s="5"/>
      <c r="OPM9" s="5"/>
      <c r="OPN9" s="5"/>
      <c r="OPO9" s="5"/>
      <c r="OPP9" s="5"/>
      <c r="OPQ9" s="5"/>
      <c r="OPR9" s="5"/>
      <c r="OPS9" s="5"/>
      <c r="OPT9" s="5"/>
      <c r="OPU9" s="5"/>
      <c r="OPV9" s="5"/>
      <c r="OPW9" s="5"/>
      <c r="OPX9" s="5"/>
      <c r="OPY9" s="5"/>
      <c r="OPZ9" s="5"/>
      <c r="OQA9" s="5"/>
      <c r="OQB9" s="5"/>
      <c r="OQC9" s="5"/>
      <c r="OQD9" s="5"/>
      <c r="OQE9" s="5"/>
      <c r="OQF9" s="5"/>
      <c r="OQG9" s="5"/>
      <c r="OQH9" s="5"/>
      <c r="OQI9" s="5"/>
      <c r="OQJ9" s="5"/>
      <c r="OQK9" s="5"/>
      <c r="OQL9" s="5"/>
      <c r="OQM9" s="5"/>
      <c r="OQN9" s="5"/>
      <c r="OQO9" s="5"/>
      <c r="OQP9" s="5"/>
      <c r="OQQ9" s="5"/>
      <c r="OQR9" s="5"/>
      <c r="OQS9" s="5"/>
      <c r="OQT9" s="5"/>
      <c r="OQU9" s="5"/>
      <c r="OQV9" s="5"/>
      <c r="OQW9" s="5"/>
      <c r="OQX9" s="5"/>
      <c r="OQY9" s="5"/>
      <c r="OQZ9" s="5"/>
      <c r="ORA9" s="5"/>
      <c r="ORB9" s="5"/>
      <c r="ORC9" s="5"/>
      <c r="ORD9" s="5"/>
      <c r="ORE9" s="5"/>
      <c r="ORF9" s="5"/>
      <c r="ORG9" s="5"/>
      <c r="ORH9" s="5"/>
      <c r="ORI9" s="5"/>
      <c r="ORJ9" s="5"/>
      <c r="ORK9" s="5"/>
      <c r="ORL9" s="5"/>
      <c r="ORM9" s="5"/>
      <c r="ORN9" s="5"/>
      <c r="ORO9" s="5"/>
      <c r="ORP9" s="5"/>
      <c r="ORQ9" s="5"/>
      <c r="ORR9" s="5"/>
      <c r="ORS9" s="5"/>
      <c r="ORT9" s="5"/>
      <c r="ORU9" s="5"/>
      <c r="ORV9" s="5"/>
      <c r="ORW9" s="5"/>
      <c r="ORX9" s="5"/>
      <c r="ORY9" s="5"/>
      <c r="ORZ9" s="5"/>
      <c r="OSA9" s="5"/>
      <c r="OSB9" s="5"/>
      <c r="OSC9" s="5"/>
      <c r="OSD9" s="5"/>
      <c r="OSE9" s="5"/>
      <c r="OSF9" s="5"/>
      <c r="OSG9" s="5"/>
      <c r="OSH9" s="5"/>
      <c r="OSI9" s="5"/>
      <c r="OSJ9" s="5"/>
      <c r="OSK9" s="5"/>
      <c r="OSL9" s="5"/>
      <c r="OSM9" s="5"/>
      <c r="OSN9" s="5"/>
      <c r="OSO9" s="5"/>
      <c r="OSP9" s="5"/>
      <c r="OSQ9" s="5"/>
      <c r="OSR9" s="5"/>
      <c r="OSS9" s="5"/>
      <c r="OST9" s="5"/>
      <c r="OSU9" s="5"/>
      <c r="OSV9" s="5"/>
      <c r="OSW9" s="5"/>
      <c r="OSX9" s="5"/>
      <c r="OSY9" s="5"/>
      <c r="OSZ9" s="5"/>
      <c r="OTA9" s="5"/>
      <c r="OTB9" s="5"/>
      <c r="OTC9" s="5"/>
      <c r="OTD9" s="5"/>
      <c r="OTE9" s="5"/>
      <c r="OTF9" s="5"/>
      <c r="OTG9" s="5"/>
      <c r="OTH9" s="5"/>
      <c r="OTI9" s="5"/>
      <c r="OTJ9" s="5"/>
      <c r="OTK9" s="5"/>
      <c r="OTL9" s="5"/>
      <c r="OTM9" s="5"/>
      <c r="OTN9" s="5"/>
      <c r="OTO9" s="5"/>
      <c r="OTP9" s="5"/>
      <c r="OTQ9" s="5"/>
      <c r="OTR9" s="5"/>
      <c r="OTS9" s="5"/>
      <c r="OTT9" s="5"/>
      <c r="OTU9" s="5"/>
      <c r="OTV9" s="5"/>
      <c r="OTW9" s="5"/>
      <c r="OTX9" s="5"/>
      <c r="OTY9" s="5"/>
      <c r="OTZ9" s="5"/>
      <c r="OUA9" s="5"/>
      <c r="OUB9" s="5"/>
      <c r="OUC9" s="5"/>
      <c r="OUD9" s="5"/>
      <c r="OUE9" s="5"/>
      <c r="OUF9" s="5"/>
      <c r="OUG9" s="5"/>
      <c r="OUH9" s="5"/>
      <c r="OUI9" s="5"/>
      <c r="OUJ9" s="5"/>
      <c r="OUK9" s="5"/>
      <c r="OUL9" s="5"/>
      <c r="OUM9" s="5"/>
      <c r="OUN9" s="5"/>
      <c r="OUO9" s="5"/>
      <c r="OUP9" s="5"/>
      <c r="OUQ9" s="5"/>
      <c r="OUR9" s="5"/>
      <c r="OUS9" s="5"/>
      <c r="OUT9" s="5"/>
      <c r="OUU9" s="5"/>
      <c r="OUV9" s="5"/>
      <c r="OUW9" s="5"/>
      <c r="OUX9" s="5"/>
      <c r="OUY9" s="5"/>
      <c r="OUZ9" s="5"/>
      <c r="OVA9" s="5"/>
      <c r="OVB9" s="5"/>
      <c r="OVC9" s="5"/>
      <c r="OVD9" s="5"/>
      <c r="OVE9" s="5"/>
      <c r="OVF9" s="5"/>
      <c r="OVG9" s="5"/>
      <c r="OVH9" s="5"/>
      <c r="OVI9" s="5"/>
      <c r="OVJ9" s="5"/>
      <c r="OVK9" s="5"/>
      <c r="OVL9" s="5"/>
      <c r="OVM9" s="5"/>
      <c r="OVN9" s="5"/>
      <c r="OVO9" s="5"/>
      <c r="OVP9" s="5"/>
      <c r="OVQ9" s="5"/>
      <c r="OVR9" s="5"/>
      <c r="OVS9" s="5"/>
      <c r="OVT9" s="5"/>
      <c r="OVU9" s="5"/>
      <c r="OVV9" s="5"/>
      <c r="OVW9" s="5"/>
      <c r="OVX9" s="5"/>
      <c r="OVY9" s="5"/>
      <c r="OVZ9" s="5"/>
      <c r="OWA9" s="5"/>
      <c r="OWB9" s="5"/>
      <c r="OWC9" s="5"/>
      <c r="OWD9" s="5"/>
      <c r="OWE9" s="5"/>
      <c r="OWF9" s="5"/>
      <c r="OWG9" s="5"/>
      <c r="OWH9" s="5"/>
      <c r="OWI9" s="5"/>
      <c r="OWJ9" s="5"/>
      <c r="OWK9" s="5"/>
      <c r="OWL9" s="5"/>
      <c r="OWM9" s="5"/>
      <c r="OWN9" s="5"/>
      <c r="OWO9" s="5"/>
      <c r="OWP9" s="5"/>
      <c r="OWQ9" s="5"/>
      <c r="OWR9" s="5"/>
      <c r="OWS9" s="5"/>
      <c r="OWT9" s="5"/>
      <c r="OWU9" s="5"/>
      <c r="OWV9" s="5"/>
      <c r="OWW9" s="5"/>
      <c r="OWX9" s="5"/>
      <c r="OWY9" s="5"/>
      <c r="OWZ9" s="5"/>
      <c r="OXA9" s="5"/>
      <c r="OXB9" s="5"/>
      <c r="OXC9" s="5"/>
      <c r="OXD9" s="5"/>
      <c r="OXE9" s="5"/>
      <c r="OXF9" s="5"/>
      <c r="OXG9" s="5"/>
      <c r="OXH9" s="5"/>
      <c r="OXI9" s="5"/>
      <c r="OXJ9" s="5"/>
      <c r="OXK9" s="5"/>
      <c r="OXL9" s="5"/>
      <c r="OXM9" s="5"/>
      <c r="OXN9" s="5"/>
      <c r="OXO9" s="5"/>
      <c r="OXP9" s="5"/>
      <c r="OXQ9" s="5"/>
      <c r="OXR9" s="5"/>
      <c r="OXS9" s="5"/>
      <c r="OXT9" s="5"/>
      <c r="OXU9" s="5"/>
      <c r="OXV9" s="5"/>
      <c r="OXW9" s="5"/>
      <c r="OXX9" s="5"/>
      <c r="OXY9" s="5"/>
      <c r="OXZ9" s="5"/>
      <c r="OYA9" s="5"/>
      <c r="OYB9" s="5"/>
      <c r="OYC9" s="5"/>
      <c r="OYD9" s="5"/>
      <c r="OYE9" s="5"/>
      <c r="OYF9" s="5"/>
      <c r="OYG9" s="5"/>
      <c r="OYH9" s="5"/>
      <c r="OYI9" s="5"/>
      <c r="OYJ9" s="5"/>
      <c r="OYK9" s="5"/>
      <c r="OYL9" s="5"/>
      <c r="OYM9" s="5"/>
      <c r="OYN9" s="5"/>
      <c r="OYO9" s="5"/>
      <c r="OYP9" s="5"/>
      <c r="OYQ9" s="5"/>
      <c r="OYR9" s="5"/>
      <c r="OYS9" s="5"/>
      <c r="OYT9" s="5"/>
      <c r="OYU9" s="5"/>
      <c r="OYV9" s="5"/>
      <c r="OYW9" s="5"/>
      <c r="OYX9" s="5"/>
      <c r="OYY9" s="5"/>
      <c r="OYZ9" s="5"/>
      <c r="OZA9" s="5"/>
      <c r="OZB9" s="5"/>
      <c r="OZC9" s="5"/>
      <c r="OZD9" s="5"/>
      <c r="OZE9" s="5"/>
      <c r="OZF9" s="5"/>
      <c r="OZG9" s="5"/>
      <c r="OZH9" s="5"/>
      <c r="OZI9" s="5"/>
      <c r="OZJ9" s="5"/>
      <c r="OZK9" s="5"/>
      <c r="OZL9" s="5"/>
      <c r="OZM9" s="5"/>
      <c r="OZN9" s="5"/>
      <c r="OZO9" s="5"/>
      <c r="OZP9" s="5"/>
      <c r="OZQ9" s="5"/>
      <c r="OZR9" s="5"/>
      <c r="OZS9" s="5"/>
      <c r="OZT9" s="5"/>
      <c r="OZU9" s="5"/>
      <c r="OZV9" s="5"/>
      <c r="OZW9" s="5"/>
      <c r="OZX9" s="5"/>
      <c r="OZY9" s="5"/>
      <c r="OZZ9" s="5"/>
      <c r="PAA9" s="5"/>
      <c r="PAB9" s="5"/>
      <c r="PAC9" s="5"/>
      <c r="PAD9" s="5"/>
      <c r="PAE9" s="5"/>
      <c r="PAF9" s="5"/>
      <c r="PAG9" s="5"/>
      <c r="PAH9" s="5"/>
      <c r="PAI9" s="5"/>
      <c r="PAJ9" s="5"/>
      <c r="PAK9" s="5"/>
      <c r="PAL9" s="5"/>
      <c r="PAM9" s="5"/>
      <c r="PAN9" s="5"/>
      <c r="PAO9" s="5"/>
      <c r="PAP9" s="5"/>
      <c r="PAQ9" s="5"/>
      <c r="PAR9" s="5"/>
      <c r="PAS9" s="5"/>
      <c r="PAT9" s="5"/>
      <c r="PAU9" s="5"/>
      <c r="PAV9" s="5"/>
      <c r="PAW9" s="5"/>
      <c r="PAX9" s="5"/>
      <c r="PAY9" s="5"/>
      <c r="PAZ9" s="5"/>
      <c r="PBA9" s="5"/>
      <c r="PBB9" s="5"/>
      <c r="PBC9" s="5"/>
      <c r="PBD9" s="5"/>
      <c r="PBE9" s="5"/>
      <c r="PBF9" s="5"/>
      <c r="PBG9" s="5"/>
      <c r="PBH9" s="5"/>
      <c r="PBI9" s="5"/>
      <c r="PBJ9" s="5"/>
      <c r="PBK9" s="5"/>
      <c r="PBL9" s="5"/>
      <c r="PBM9" s="5"/>
      <c r="PBN9" s="5"/>
      <c r="PBO9" s="5"/>
      <c r="PBP9" s="5"/>
      <c r="PBQ9" s="5"/>
      <c r="PBR9" s="5"/>
      <c r="PBS9" s="5"/>
      <c r="PBT9" s="5"/>
      <c r="PBU9" s="5"/>
      <c r="PBV9" s="5"/>
      <c r="PBW9" s="5"/>
      <c r="PBX9" s="5"/>
      <c r="PBY9" s="5"/>
      <c r="PBZ9" s="5"/>
      <c r="PCA9" s="5"/>
      <c r="PCB9" s="5"/>
      <c r="PCC9" s="5"/>
      <c r="PCD9" s="5"/>
      <c r="PCE9" s="5"/>
      <c r="PCF9" s="5"/>
      <c r="PCG9" s="5"/>
      <c r="PCH9" s="5"/>
      <c r="PCI9" s="5"/>
      <c r="PCJ9" s="5"/>
      <c r="PCK9" s="5"/>
      <c r="PCL9" s="5"/>
      <c r="PCM9" s="5"/>
      <c r="PCN9" s="5"/>
      <c r="PCO9" s="5"/>
      <c r="PCP9" s="5"/>
      <c r="PCQ9" s="5"/>
      <c r="PCR9" s="5"/>
      <c r="PCS9" s="5"/>
      <c r="PCT9" s="5"/>
      <c r="PCU9" s="5"/>
      <c r="PCV9" s="5"/>
      <c r="PCW9" s="5"/>
      <c r="PCX9" s="5"/>
      <c r="PCY9" s="5"/>
      <c r="PCZ9" s="5"/>
      <c r="PDA9" s="5"/>
      <c r="PDB9" s="5"/>
      <c r="PDC9" s="5"/>
      <c r="PDD9" s="5"/>
      <c r="PDE9" s="5"/>
      <c r="PDF9" s="5"/>
      <c r="PDG9" s="5"/>
      <c r="PDH9" s="5"/>
      <c r="PDI9" s="5"/>
      <c r="PDJ9" s="5"/>
      <c r="PDK9" s="5"/>
      <c r="PDL9" s="5"/>
      <c r="PDM9" s="5"/>
      <c r="PDN9" s="5"/>
      <c r="PDO9" s="5"/>
      <c r="PDP9" s="5"/>
      <c r="PDQ9" s="5"/>
      <c r="PDR9" s="5"/>
      <c r="PDS9" s="5"/>
      <c r="PDT9" s="5"/>
      <c r="PDU9" s="5"/>
      <c r="PDV9" s="5"/>
      <c r="PDW9" s="5"/>
      <c r="PDX9" s="5"/>
      <c r="PDY9" s="5"/>
      <c r="PDZ9" s="5"/>
      <c r="PEA9" s="5"/>
      <c r="PEB9" s="5"/>
      <c r="PEC9" s="5"/>
      <c r="PED9" s="5"/>
      <c r="PEE9" s="5"/>
      <c r="PEF9" s="5"/>
      <c r="PEG9" s="5"/>
      <c r="PEH9" s="5"/>
      <c r="PEI9" s="5"/>
      <c r="PEJ9" s="5"/>
      <c r="PEK9" s="5"/>
      <c r="PEL9" s="5"/>
      <c r="PEM9" s="5"/>
      <c r="PEN9" s="5"/>
      <c r="PEO9" s="5"/>
      <c r="PEP9" s="5"/>
      <c r="PEQ9" s="5"/>
      <c r="PER9" s="5"/>
      <c r="PES9" s="5"/>
      <c r="PET9" s="5"/>
      <c r="PEU9" s="5"/>
      <c r="PEV9" s="5"/>
      <c r="PEW9" s="5"/>
      <c r="PEX9" s="5"/>
      <c r="PEY9" s="5"/>
      <c r="PEZ9" s="5"/>
      <c r="PFA9" s="5"/>
      <c r="PFB9" s="5"/>
      <c r="PFC9" s="5"/>
      <c r="PFD9" s="5"/>
      <c r="PFE9" s="5"/>
      <c r="PFF9" s="5"/>
      <c r="PFG9" s="5"/>
      <c r="PFH9" s="5"/>
      <c r="PFI9" s="5"/>
      <c r="PFJ9" s="5"/>
      <c r="PFK9" s="5"/>
      <c r="PFL9" s="5"/>
      <c r="PFM9" s="5"/>
      <c r="PFN9" s="5"/>
      <c r="PFO9" s="5"/>
      <c r="PFP9" s="5"/>
      <c r="PFQ9" s="5"/>
      <c r="PFR9" s="5"/>
      <c r="PFS9" s="5"/>
      <c r="PFT9" s="5"/>
      <c r="PFU9" s="5"/>
      <c r="PFV9" s="5"/>
      <c r="PFW9" s="5"/>
      <c r="PFX9" s="5"/>
      <c r="PFY9" s="5"/>
      <c r="PFZ9" s="5"/>
      <c r="PGA9" s="5"/>
      <c r="PGB9" s="5"/>
      <c r="PGC9" s="5"/>
      <c r="PGD9" s="5"/>
      <c r="PGE9" s="5"/>
      <c r="PGF9" s="5"/>
      <c r="PGG9" s="5"/>
      <c r="PGH9" s="5"/>
      <c r="PGI9" s="5"/>
      <c r="PGJ9" s="5"/>
      <c r="PGK9" s="5"/>
      <c r="PGL9" s="5"/>
      <c r="PGM9" s="5"/>
      <c r="PGN9" s="5"/>
      <c r="PGO9" s="5"/>
      <c r="PGP9" s="5"/>
      <c r="PGQ9" s="5"/>
      <c r="PGR9" s="5"/>
      <c r="PGS9" s="5"/>
      <c r="PGT9" s="5"/>
      <c r="PGU9" s="5"/>
      <c r="PGV9" s="5"/>
      <c r="PGW9" s="5"/>
      <c r="PGX9" s="5"/>
      <c r="PGY9" s="5"/>
      <c r="PGZ9" s="5"/>
      <c r="PHA9" s="5"/>
      <c r="PHB9" s="5"/>
      <c r="PHC9" s="5"/>
      <c r="PHD9" s="5"/>
      <c r="PHE9" s="5"/>
      <c r="PHF9" s="5"/>
      <c r="PHG9" s="5"/>
      <c r="PHH9" s="5"/>
      <c r="PHI9" s="5"/>
      <c r="PHJ9" s="5"/>
      <c r="PHK9" s="5"/>
      <c r="PHL9" s="5"/>
      <c r="PHM9" s="5"/>
      <c r="PHN9" s="5"/>
      <c r="PHO9" s="5"/>
      <c r="PHP9" s="5"/>
      <c r="PHQ9" s="5"/>
      <c r="PHR9" s="5"/>
      <c r="PHS9" s="5"/>
      <c r="PHT9" s="5"/>
      <c r="PHU9" s="5"/>
      <c r="PHV9" s="5"/>
      <c r="PHW9" s="5"/>
      <c r="PHX9" s="5"/>
      <c r="PHY9" s="5"/>
      <c r="PHZ9" s="5"/>
      <c r="PIA9" s="5"/>
      <c r="PIB9" s="5"/>
      <c r="PIC9" s="5"/>
      <c r="PID9" s="5"/>
      <c r="PIE9" s="5"/>
      <c r="PIF9" s="5"/>
      <c r="PIG9" s="5"/>
      <c r="PIH9" s="5"/>
      <c r="PII9" s="5"/>
      <c r="PIJ9" s="5"/>
      <c r="PIK9" s="5"/>
      <c r="PIL9" s="5"/>
      <c r="PIM9" s="5"/>
      <c r="PIN9" s="5"/>
      <c r="PIO9" s="5"/>
      <c r="PIP9" s="5"/>
      <c r="PIQ9" s="5"/>
      <c r="PIR9" s="5"/>
      <c r="PIS9" s="5"/>
      <c r="PIT9" s="5"/>
      <c r="PIU9" s="5"/>
      <c r="PIV9" s="5"/>
      <c r="PIW9" s="5"/>
      <c r="PIX9" s="5"/>
      <c r="PIY9" s="5"/>
      <c r="PIZ9" s="5"/>
      <c r="PJA9" s="5"/>
      <c r="PJB9" s="5"/>
      <c r="PJC9" s="5"/>
      <c r="PJD9" s="5"/>
      <c r="PJE9" s="5"/>
      <c r="PJF9" s="5"/>
      <c r="PJG9" s="5"/>
      <c r="PJH9" s="5"/>
      <c r="PJI9" s="5"/>
      <c r="PJJ9" s="5"/>
      <c r="PJK9" s="5"/>
      <c r="PJL9" s="5"/>
      <c r="PJM9" s="5"/>
      <c r="PJN9" s="5"/>
      <c r="PJO9" s="5"/>
      <c r="PJP9" s="5"/>
      <c r="PJQ9" s="5"/>
      <c r="PJR9" s="5"/>
      <c r="PJS9" s="5"/>
      <c r="PJT9" s="5"/>
      <c r="PJU9" s="5"/>
      <c r="PJV9" s="5"/>
      <c r="PJW9" s="5"/>
      <c r="PJX9" s="5"/>
      <c r="PJY9" s="5"/>
      <c r="PJZ9" s="5"/>
      <c r="PKA9" s="5"/>
      <c r="PKB9" s="5"/>
      <c r="PKC9" s="5"/>
      <c r="PKD9" s="5"/>
      <c r="PKE9" s="5"/>
      <c r="PKF9" s="5"/>
      <c r="PKG9" s="5"/>
      <c r="PKH9" s="5"/>
      <c r="PKI9" s="5"/>
      <c r="PKJ9" s="5"/>
      <c r="PKK9" s="5"/>
      <c r="PKL9" s="5"/>
      <c r="PKM9" s="5"/>
      <c r="PKN9" s="5"/>
      <c r="PKO9" s="5"/>
      <c r="PKP9" s="5"/>
      <c r="PKQ9" s="5"/>
      <c r="PKR9" s="5"/>
      <c r="PKS9" s="5"/>
      <c r="PKT9" s="5"/>
      <c r="PKU9" s="5"/>
      <c r="PKV9" s="5"/>
      <c r="PKW9" s="5"/>
      <c r="PKX9" s="5"/>
      <c r="PKY9" s="5"/>
      <c r="PKZ9" s="5"/>
      <c r="PLA9" s="5"/>
      <c r="PLB9" s="5"/>
      <c r="PLC9" s="5"/>
      <c r="PLD9" s="5"/>
      <c r="PLE9" s="5"/>
      <c r="PLF9" s="5"/>
      <c r="PLG9" s="5"/>
      <c r="PLH9" s="5"/>
      <c r="PLI9" s="5"/>
      <c r="PLJ9" s="5"/>
      <c r="PLK9" s="5"/>
      <c r="PLL9" s="5"/>
      <c r="PLM9" s="5"/>
      <c r="PLN9" s="5"/>
      <c r="PLO9" s="5"/>
      <c r="PLP9" s="5"/>
      <c r="PLQ9" s="5"/>
      <c r="PLR9" s="5"/>
      <c r="PLS9" s="5"/>
      <c r="PLT9" s="5"/>
      <c r="PLU9" s="5"/>
      <c r="PLV9" s="5"/>
      <c r="PLW9" s="5"/>
      <c r="PLX9" s="5"/>
      <c r="PLY9" s="5"/>
      <c r="PLZ9" s="5"/>
      <c r="PMA9" s="5"/>
      <c r="PMB9" s="5"/>
      <c r="PMC9" s="5"/>
      <c r="PMD9" s="5"/>
      <c r="PME9" s="5"/>
      <c r="PMF9" s="5"/>
      <c r="PMG9" s="5"/>
      <c r="PMH9" s="5"/>
      <c r="PMI9" s="5"/>
      <c r="PMJ9" s="5"/>
      <c r="PMK9" s="5"/>
      <c r="PML9" s="5"/>
      <c r="PMM9" s="5"/>
      <c r="PMN9" s="5"/>
      <c r="PMO9" s="5"/>
      <c r="PMP9" s="5"/>
      <c r="PMQ9" s="5"/>
      <c r="PMR9" s="5"/>
      <c r="PMS9" s="5"/>
      <c r="PMT9" s="5"/>
      <c r="PMU9" s="5"/>
      <c r="PMV9" s="5"/>
      <c r="PMW9" s="5"/>
      <c r="PMX9" s="5"/>
      <c r="PMY9" s="5"/>
      <c r="PMZ9" s="5"/>
      <c r="PNA9" s="5"/>
      <c r="PNB9" s="5"/>
      <c r="PNC9" s="5"/>
      <c r="PND9" s="5"/>
      <c r="PNE9" s="5"/>
      <c r="PNF9" s="5"/>
      <c r="PNG9" s="5"/>
      <c r="PNH9" s="5"/>
      <c r="PNI9" s="5"/>
      <c r="PNJ9" s="5"/>
      <c r="PNK9" s="5"/>
      <c r="PNL9" s="5"/>
      <c r="PNM9" s="5"/>
      <c r="PNN9" s="5"/>
      <c r="PNO9" s="5"/>
      <c r="PNP9" s="5"/>
      <c r="PNQ9" s="5"/>
      <c r="PNR9" s="5"/>
      <c r="PNS9" s="5"/>
      <c r="PNT9" s="5"/>
      <c r="PNU9" s="5"/>
      <c r="PNV9" s="5"/>
      <c r="PNW9" s="5"/>
      <c r="PNX9" s="5"/>
      <c r="PNY9" s="5"/>
      <c r="PNZ9" s="5"/>
      <c r="POA9" s="5"/>
      <c r="POB9" s="5"/>
      <c r="POC9" s="5"/>
      <c r="POD9" s="5"/>
      <c r="POE9" s="5"/>
      <c r="POF9" s="5"/>
      <c r="POG9" s="5"/>
      <c r="POH9" s="5"/>
      <c r="POI9" s="5"/>
      <c r="POJ9" s="5"/>
      <c r="POK9" s="5"/>
      <c r="POL9" s="5"/>
      <c r="POM9" s="5"/>
      <c r="PON9" s="5"/>
      <c r="POO9" s="5"/>
      <c r="POP9" s="5"/>
      <c r="POQ9" s="5"/>
      <c r="POR9" s="5"/>
      <c r="POS9" s="5"/>
      <c r="POT9" s="5"/>
      <c r="POU9" s="5"/>
      <c r="POV9" s="5"/>
      <c r="POW9" s="5"/>
      <c r="POX9" s="5"/>
      <c r="POY9" s="5"/>
      <c r="POZ9" s="5"/>
      <c r="PPA9" s="5"/>
      <c r="PPB9" s="5"/>
      <c r="PPC9" s="5"/>
      <c r="PPD9" s="5"/>
      <c r="PPE9" s="5"/>
      <c r="PPF9" s="5"/>
      <c r="PPG9" s="5"/>
      <c r="PPH9" s="5"/>
      <c r="PPI9" s="5"/>
      <c r="PPJ9" s="5"/>
      <c r="PPK9" s="5"/>
      <c r="PPL9" s="5"/>
      <c r="PPM9" s="5"/>
      <c r="PPN9" s="5"/>
      <c r="PPO9" s="5"/>
      <c r="PPP9" s="5"/>
      <c r="PPQ9" s="5"/>
      <c r="PPR9" s="5"/>
      <c r="PPS9" s="5"/>
      <c r="PPT9" s="5"/>
      <c r="PPU9" s="5"/>
      <c r="PPV9" s="5"/>
      <c r="PPW9" s="5"/>
      <c r="PPX9" s="5"/>
      <c r="PPY9" s="5"/>
      <c r="PPZ9" s="5"/>
      <c r="PQA9" s="5"/>
      <c r="PQB9" s="5"/>
      <c r="PQC9" s="5"/>
      <c r="PQD9" s="5"/>
      <c r="PQE9" s="5"/>
      <c r="PQF9" s="5"/>
      <c r="PQG9" s="5"/>
      <c r="PQH9" s="5"/>
      <c r="PQI9" s="5"/>
      <c r="PQJ9" s="5"/>
      <c r="PQK9" s="5"/>
      <c r="PQL9" s="5"/>
      <c r="PQM9" s="5"/>
      <c r="PQN9" s="5"/>
      <c r="PQO9" s="5"/>
      <c r="PQP9" s="5"/>
      <c r="PQQ9" s="5"/>
      <c r="PQR9" s="5"/>
      <c r="PQS9" s="5"/>
      <c r="PQT9" s="5"/>
      <c r="PQU9" s="5"/>
      <c r="PQV9" s="5"/>
      <c r="PQW9" s="5"/>
      <c r="PQX9" s="5"/>
      <c r="PQY9" s="5"/>
      <c r="PQZ9" s="5"/>
      <c r="PRA9" s="5"/>
      <c r="PRB9" s="5"/>
      <c r="PRC9" s="5"/>
      <c r="PRD9" s="5"/>
      <c r="PRE9" s="5"/>
      <c r="PRF9" s="5"/>
      <c r="PRG9" s="5"/>
      <c r="PRH9" s="5"/>
      <c r="PRI9" s="5"/>
      <c r="PRJ9" s="5"/>
      <c r="PRK9" s="5"/>
      <c r="PRL9" s="5"/>
      <c r="PRM9" s="5"/>
      <c r="PRN9" s="5"/>
      <c r="PRO9" s="5"/>
      <c r="PRP9" s="5"/>
      <c r="PRQ9" s="5"/>
      <c r="PRR9" s="5"/>
      <c r="PRS9" s="5"/>
      <c r="PRT9" s="5"/>
      <c r="PRU9" s="5"/>
      <c r="PRV9" s="5"/>
      <c r="PRW9" s="5"/>
      <c r="PRX9" s="5"/>
      <c r="PRY9" s="5"/>
      <c r="PRZ9" s="5"/>
      <c r="PSA9" s="5"/>
      <c r="PSB9" s="5"/>
      <c r="PSC9" s="5"/>
      <c r="PSD9" s="5"/>
      <c r="PSE9" s="5"/>
      <c r="PSF9" s="5"/>
      <c r="PSG9" s="5"/>
      <c r="PSH9" s="5"/>
      <c r="PSI9" s="5"/>
      <c r="PSJ9" s="5"/>
      <c r="PSK9" s="5"/>
      <c r="PSL9" s="5"/>
      <c r="PSM9" s="5"/>
      <c r="PSN9" s="5"/>
      <c r="PSO9" s="5"/>
      <c r="PSP9" s="5"/>
      <c r="PSQ9" s="5"/>
      <c r="PSR9" s="5"/>
      <c r="PSS9" s="5"/>
      <c r="PST9" s="5"/>
      <c r="PSU9" s="5"/>
      <c r="PSV9" s="5"/>
      <c r="PSW9" s="5"/>
      <c r="PSX9" s="5"/>
      <c r="PSY9" s="5"/>
      <c r="PSZ9" s="5"/>
      <c r="PTA9" s="5"/>
      <c r="PTB9" s="5"/>
      <c r="PTC9" s="5"/>
      <c r="PTD9" s="5"/>
      <c r="PTE9" s="5"/>
      <c r="PTF9" s="5"/>
      <c r="PTG9" s="5"/>
      <c r="PTH9" s="5"/>
      <c r="PTI9" s="5"/>
      <c r="PTJ9" s="5"/>
      <c r="PTK9" s="5"/>
      <c r="PTL9" s="5"/>
      <c r="PTM9" s="5"/>
      <c r="PTN9" s="5"/>
      <c r="PTO9" s="5"/>
      <c r="PTP9" s="5"/>
      <c r="PTQ9" s="5"/>
      <c r="PTR9" s="5"/>
      <c r="PTS9" s="5"/>
      <c r="PTT9" s="5"/>
      <c r="PTU9" s="5"/>
      <c r="PTV9" s="5"/>
      <c r="PTW9" s="5"/>
      <c r="PTX9" s="5"/>
      <c r="PTY9" s="5"/>
      <c r="PTZ9" s="5"/>
      <c r="PUA9" s="5"/>
      <c r="PUB9" s="5"/>
      <c r="PUC9" s="5"/>
      <c r="PUD9" s="5"/>
      <c r="PUE9" s="5"/>
      <c r="PUF9" s="5"/>
      <c r="PUG9" s="5"/>
      <c r="PUH9" s="5"/>
      <c r="PUI9" s="5"/>
      <c r="PUJ9" s="5"/>
      <c r="PUK9" s="5"/>
      <c r="PUL9" s="5"/>
      <c r="PUM9" s="5"/>
      <c r="PUN9" s="5"/>
      <c r="PUO9" s="5"/>
      <c r="PUP9" s="5"/>
      <c r="PUQ9" s="5"/>
      <c r="PUR9" s="5"/>
      <c r="PUS9" s="5"/>
      <c r="PUT9" s="5"/>
      <c r="PUU9" s="5"/>
      <c r="PUV9" s="5"/>
      <c r="PUW9" s="5"/>
      <c r="PUX9" s="5"/>
      <c r="PUY9" s="5"/>
      <c r="PUZ9" s="5"/>
      <c r="PVA9" s="5"/>
      <c r="PVB9" s="5"/>
      <c r="PVC9" s="5"/>
      <c r="PVD9" s="5"/>
      <c r="PVE9" s="5"/>
      <c r="PVF9" s="5"/>
      <c r="PVG9" s="5"/>
      <c r="PVH9" s="5"/>
      <c r="PVI9" s="5"/>
      <c r="PVJ9" s="5"/>
      <c r="PVK9" s="5"/>
      <c r="PVL9" s="5"/>
      <c r="PVM9" s="5"/>
      <c r="PVN9" s="5"/>
      <c r="PVO9" s="5"/>
      <c r="PVP9" s="5"/>
      <c r="PVQ9" s="5"/>
      <c r="PVR9" s="5"/>
      <c r="PVS9" s="5"/>
      <c r="PVT9" s="5"/>
      <c r="PVU9" s="5"/>
      <c r="PVV9" s="5"/>
      <c r="PVW9" s="5"/>
      <c r="PVX9" s="5"/>
      <c r="PVY9" s="5"/>
      <c r="PVZ9" s="5"/>
      <c r="PWA9" s="5"/>
      <c r="PWB9" s="5"/>
      <c r="PWC9" s="5"/>
      <c r="PWD9" s="5"/>
      <c r="PWE9" s="5"/>
      <c r="PWF9" s="5"/>
      <c r="PWG9" s="5"/>
      <c r="PWH9" s="5"/>
      <c r="PWI9" s="5"/>
      <c r="PWJ9" s="5"/>
      <c r="PWK9" s="5"/>
      <c r="PWL9" s="5"/>
      <c r="PWM9" s="5"/>
      <c r="PWN9" s="5"/>
      <c r="PWO9" s="5"/>
      <c r="PWP9" s="5"/>
      <c r="PWQ9" s="5"/>
      <c r="PWR9" s="5"/>
      <c r="PWS9" s="5"/>
      <c r="PWT9" s="5"/>
      <c r="PWU9" s="5"/>
      <c r="PWV9" s="5"/>
      <c r="PWW9" s="5"/>
      <c r="PWX9" s="5"/>
      <c r="PWY9" s="5"/>
      <c r="PWZ9" s="5"/>
      <c r="PXA9" s="5"/>
      <c r="PXB9" s="5"/>
      <c r="PXC9" s="5"/>
      <c r="PXD9" s="5"/>
      <c r="PXE9" s="5"/>
      <c r="PXF9" s="5"/>
      <c r="PXG9" s="5"/>
      <c r="PXH9" s="5"/>
      <c r="PXI9" s="5"/>
      <c r="PXJ9" s="5"/>
      <c r="PXK9" s="5"/>
      <c r="PXL9" s="5"/>
      <c r="PXM9" s="5"/>
      <c r="PXN9" s="5"/>
      <c r="PXO9" s="5"/>
      <c r="PXP9" s="5"/>
      <c r="PXQ9" s="5"/>
      <c r="PXR9" s="5"/>
      <c r="PXS9" s="5"/>
      <c r="PXT9" s="5"/>
      <c r="PXU9" s="5"/>
      <c r="PXV9" s="5"/>
      <c r="PXW9" s="5"/>
      <c r="PXX9" s="5"/>
      <c r="PXY9" s="5"/>
      <c r="PXZ9" s="5"/>
      <c r="PYA9" s="5"/>
      <c r="PYB9" s="5"/>
      <c r="PYC9" s="5"/>
      <c r="PYD9" s="5"/>
      <c r="PYE9" s="5"/>
      <c r="PYF9" s="5"/>
      <c r="PYG9" s="5"/>
      <c r="PYH9" s="5"/>
      <c r="PYI9" s="5"/>
      <c r="PYJ9" s="5"/>
      <c r="PYK9" s="5"/>
      <c r="PYL9" s="5"/>
      <c r="PYM9" s="5"/>
      <c r="PYN9" s="5"/>
      <c r="PYO9" s="5"/>
      <c r="PYP9" s="5"/>
      <c r="PYQ9" s="5"/>
      <c r="PYR9" s="5"/>
      <c r="PYS9" s="5"/>
      <c r="PYT9" s="5"/>
      <c r="PYU9" s="5"/>
      <c r="PYV9" s="5"/>
      <c r="PYW9" s="5"/>
      <c r="PYX9" s="5"/>
      <c r="PYY9" s="5"/>
      <c r="PYZ9" s="5"/>
      <c r="PZA9" s="5"/>
      <c r="PZB9" s="5"/>
      <c r="PZC9" s="5"/>
      <c r="PZD9" s="5"/>
      <c r="PZE9" s="5"/>
      <c r="PZF9" s="5"/>
      <c r="PZG9" s="5"/>
      <c r="PZH9" s="5"/>
      <c r="PZI9" s="5"/>
      <c r="PZJ9" s="5"/>
      <c r="PZK9" s="5"/>
      <c r="PZL9" s="5"/>
      <c r="PZM9" s="5"/>
      <c r="PZN9" s="5"/>
      <c r="PZO9" s="5"/>
      <c r="PZP9" s="5"/>
      <c r="PZQ9" s="5"/>
      <c r="PZR9" s="5"/>
      <c r="PZS9" s="5"/>
      <c r="PZT9" s="5"/>
      <c r="PZU9" s="5"/>
      <c r="PZV9" s="5"/>
      <c r="PZW9" s="5"/>
      <c r="PZX9" s="5"/>
      <c r="PZY9" s="5"/>
      <c r="PZZ9" s="5"/>
      <c r="QAA9" s="5"/>
      <c r="QAB9" s="5"/>
      <c r="QAC9" s="5"/>
      <c r="QAD9" s="5"/>
      <c r="QAE9" s="5"/>
      <c r="QAF9" s="5"/>
      <c r="QAG9" s="5"/>
      <c r="QAH9" s="5"/>
      <c r="QAI9" s="5"/>
      <c r="QAJ9" s="5"/>
      <c r="QAK9" s="5"/>
      <c r="QAL9" s="5"/>
      <c r="QAM9" s="5"/>
      <c r="QAN9" s="5"/>
      <c r="QAO9" s="5"/>
      <c r="QAP9" s="5"/>
      <c r="QAQ9" s="5"/>
      <c r="QAR9" s="5"/>
      <c r="QAS9" s="5"/>
      <c r="QAT9" s="5"/>
      <c r="QAU9" s="5"/>
      <c r="QAV9" s="5"/>
      <c r="QAW9" s="5"/>
      <c r="QAX9" s="5"/>
      <c r="QAY9" s="5"/>
      <c r="QAZ9" s="5"/>
      <c r="QBA9" s="5"/>
      <c r="QBB9" s="5"/>
      <c r="QBC9" s="5"/>
      <c r="QBD9" s="5"/>
      <c r="QBE9" s="5"/>
      <c r="QBF9" s="5"/>
      <c r="QBG9" s="5"/>
      <c r="QBH9" s="5"/>
      <c r="QBI9" s="5"/>
      <c r="QBJ9" s="5"/>
      <c r="QBK9" s="5"/>
      <c r="QBL9" s="5"/>
      <c r="QBM9" s="5"/>
      <c r="QBN9" s="5"/>
      <c r="QBO9" s="5"/>
      <c r="QBP9" s="5"/>
      <c r="QBQ9" s="5"/>
      <c r="QBR9" s="5"/>
      <c r="QBS9" s="5"/>
      <c r="QBT9" s="5"/>
      <c r="QBU9" s="5"/>
      <c r="QBV9" s="5"/>
      <c r="QBW9" s="5"/>
      <c r="QBX9" s="5"/>
      <c r="QBY9" s="5"/>
      <c r="QBZ9" s="5"/>
      <c r="QCA9" s="5"/>
      <c r="QCB9" s="5"/>
      <c r="QCC9" s="5"/>
      <c r="QCD9" s="5"/>
      <c r="QCE9" s="5"/>
      <c r="QCF9" s="5"/>
      <c r="QCG9" s="5"/>
      <c r="QCH9" s="5"/>
      <c r="QCI9" s="5"/>
      <c r="QCJ9" s="5"/>
      <c r="QCK9" s="5"/>
      <c r="QCL9" s="5"/>
      <c r="QCM9" s="5"/>
      <c r="QCN9" s="5"/>
      <c r="QCO9" s="5"/>
      <c r="QCP9" s="5"/>
      <c r="QCQ9" s="5"/>
      <c r="QCR9" s="5"/>
      <c r="QCS9" s="5"/>
      <c r="QCT9" s="5"/>
      <c r="QCU9" s="5"/>
      <c r="QCV9" s="5"/>
      <c r="QCW9" s="5"/>
      <c r="QCX9" s="5"/>
      <c r="QCY9" s="5"/>
      <c r="QCZ9" s="5"/>
      <c r="QDA9" s="5"/>
      <c r="QDB9" s="5"/>
      <c r="QDC9" s="5"/>
      <c r="QDD9" s="5"/>
      <c r="QDE9" s="5"/>
      <c r="QDF9" s="5"/>
      <c r="QDG9" s="5"/>
      <c r="QDH9" s="5"/>
      <c r="QDI9" s="5"/>
      <c r="QDJ9" s="5"/>
      <c r="QDK9" s="5"/>
      <c r="QDL9" s="5"/>
      <c r="QDM9" s="5"/>
      <c r="QDN9" s="5"/>
      <c r="QDO9" s="5"/>
      <c r="QDP9" s="5"/>
      <c r="QDQ9" s="5"/>
      <c r="QDR9" s="5"/>
      <c r="QDS9" s="5"/>
      <c r="QDT9" s="5"/>
      <c r="QDU9" s="5"/>
      <c r="QDV9" s="5"/>
      <c r="QDW9" s="5"/>
      <c r="QDX9" s="5"/>
      <c r="QDY9" s="5"/>
      <c r="QDZ9" s="5"/>
      <c r="QEA9" s="5"/>
      <c r="QEB9" s="5"/>
      <c r="QEC9" s="5"/>
      <c r="QED9" s="5"/>
      <c r="QEE9" s="5"/>
      <c r="QEF9" s="5"/>
      <c r="QEG9" s="5"/>
      <c r="QEH9" s="5"/>
      <c r="QEI9" s="5"/>
      <c r="QEJ9" s="5"/>
      <c r="QEK9" s="5"/>
      <c r="QEL9" s="5"/>
      <c r="QEM9" s="5"/>
      <c r="QEN9" s="5"/>
      <c r="QEO9" s="5"/>
      <c r="QEP9" s="5"/>
      <c r="QEQ9" s="5"/>
      <c r="QER9" s="5"/>
      <c r="QES9" s="5"/>
      <c r="QET9" s="5"/>
      <c r="QEU9" s="5"/>
      <c r="QEV9" s="5"/>
      <c r="QEW9" s="5"/>
      <c r="QEX9" s="5"/>
      <c r="QEY9" s="5"/>
      <c r="QEZ9" s="5"/>
      <c r="QFA9" s="5"/>
      <c r="QFB9" s="5"/>
      <c r="QFC9" s="5"/>
      <c r="QFD9" s="5"/>
      <c r="QFE9" s="5"/>
      <c r="QFF9" s="5"/>
      <c r="QFG9" s="5"/>
      <c r="QFH9" s="5"/>
      <c r="QFI9" s="5"/>
      <c r="QFJ9" s="5"/>
      <c r="QFK9" s="5"/>
      <c r="QFL9" s="5"/>
      <c r="QFM9" s="5"/>
      <c r="QFN9" s="5"/>
      <c r="QFO9" s="5"/>
      <c r="QFP9" s="5"/>
      <c r="QFQ9" s="5"/>
      <c r="QFR9" s="5"/>
      <c r="QFS9" s="5"/>
      <c r="QFT9" s="5"/>
      <c r="QFU9" s="5"/>
      <c r="QFV9" s="5"/>
      <c r="QFW9" s="5"/>
      <c r="QFX9" s="5"/>
      <c r="QFY9" s="5"/>
      <c r="QFZ9" s="5"/>
      <c r="QGA9" s="5"/>
      <c r="QGB9" s="5"/>
      <c r="QGC9" s="5"/>
      <c r="QGD9" s="5"/>
      <c r="QGE9" s="5"/>
      <c r="QGF9" s="5"/>
      <c r="QGG9" s="5"/>
      <c r="QGH9" s="5"/>
      <c r="QGI9" s="5"/>
      <c r="QGJ9" s="5"/>
      <c r="QGK9" s="5"/>
      <c r="QGL9" s="5"/>
      <c r="QGM9" s="5"/>
      <c r="QGN9" s="5"/>
      <c r="QGO9" s="5"/>
      <c r="QGP9" s="5"/>
      <c r="QGQ9" s="5"/>
      <c r="QGR9" s="5"/>
      <c r="QGS9" s="5"/>
      <c r="QGT9" s="5"/>
      <c r="QGU9" s="5"/>
      <c r="QGV9" s="5"/>
      <c r="QGW9" s="5"/>
      <c r="QGX9" s="5"/>
      <c r="QGY9" s="5"/>
      <c r="QGZ9" s="5"/>
      <c r="QHA9" s="5"/>
      <c r="QHB9" s="5"/>
      <c r="QHC9" s="5"/>
      <c r="QHD9" s="5"/>
      <c r="QHE9" s="5"/>
      <c r="QHF9" s="5"/>
      <c r="QHG9" s="5"/>
      <c r="QHH9" s="5"/>
      <c r="QHI9" s="5"/>
      <c r="QHJ9" s="5"/>
      <c r="QHK9" s="5"/>
      <c r="QHL9" s="5"/>
      <c r="QHM9" s="5"/>
      <c r="QHN9" s="5"/>
      <c r="QHO9" s="5"/>
      <c r="QHP9" s="5"/>
      <c r="QHQ9" s="5"/>
      <c r="QHR9" s="5"/>
      <c r="QHS9" s="5"/>
      <c r="QHT9" s="5"/>
      <c r="QHU9" s="5"/>
      <c r="QHV9" s="5"/>
      <c r="QHW9" s="5"/>
      <c r="QHX9" s="5"/>
      <c r="QHY9" s="5"/>
      <c r="QHZ9" s="5"/>
      <c r="QIA9" s="5"/>
      <c r="QIB9" s="5"/>
      <c r="QIC9" s="5"/>
      <c r="QID9" s="5"/>
      <c r="QIE9" s="5"/>
      <c r="QIF9" s="5"/>
      <c r="QIG9" s="5"/>
      <c r="QIH9" s="5"/>
      <c r="QII9" s="5"/>
      <c r="QIJ9" s="5"/>
      <c r="QIK9" s="5"/>
      <c r="QIL9" s="5"/>
      <c r="QIM9" s="5"/>
      <c r="QIN9" s="5"/>
      <c r="QIO9" s="5"/>
      <c r="QIP9" s="5"/>
      <c r="QIQ9" s="5"/>
      <c r="QIR9" s="5"/>
      <c r="QIS9" s="5"/>
      <c r="QIT9" s="5"/>
      <c r="QIU9" s="5"/>
      <c r="QIV9" s="5"/>
      <c r="QIW9" s="5"/>
      <c r="QIX9" s="5"/>
      <c r="QIY9" s="5"/>
      <c r="QIZ9" s="5"/>
      <c r="QJA9" s="5"/>
      <c r="QJB9" s="5"/>
      <c r="QJC9" s="5"/>
      <c r="QJD9" s="5"/>
      <c r="QJE9" s="5"/>
      <c r="QJF9" s="5"/>
      <c r="QJG9" s="5"/>
      <c r="QJH9" s="5"/>
      <c r="QJI9" s="5"/>
      <c r="QJJ9" s="5"/>
      <c r="QJK9" s="5"/>
      <c r="QJL9" s="5"/>
      <c r="QJM9" s="5"/>
      <c r="QJN9" s="5"/>
      <c r="QJO9" s="5"/>
      <c r="QJP9" s="5"/>
      <c r="QJQ9" s="5"/>
      <c r="QJR9" s="5"/>
      <c r="QJS9" s="5"/>
      <c r="QJT9" s="5"/>
      <c r="QJU9" s="5"/>
      <c r="QJV9" s="5"/>
      <c r="QJW9" s="5"/>
      <c r="QJX9" s="5"/>
      <c r="QJY9" s="5"/>
      <c r="QJZ9" s="5"/>
      <c r="QKA9" s="5"/>
      <c r="QKB9" s="5"/>
      <c r="QKC9" s="5"/>
      <c r="QKD9" s="5"/>
      <c r="QKE9" s="5"/>
      <c r="QKF9" s="5"/>
      <c r="QKG9" s="5"/>
      <c r="QKH9" s="5"/>
      <c r="QKI9" s="5"/>
      <c r="QKJ9" s="5"/>
      <c r="QKK9" s="5"/>
      <c r="QKL9" s="5"/>
      <c r="QKM9" s="5"/>
      <c r="QKN9" s="5"/>
      <c r="QKO9" s="5"/>
      <c r="QKP9" s="5"/>
      <c r="QKQ9" s="5"/>
      <c r="QKR9" s="5"/>
      <c r="QKS9" s="5"/>
      <c r="QKT9" s="5"/>
      <c r="QKU9" s="5"/>
      <c r="QKV9" s="5"/>
      <c r="QKW9" s="5"/>
      <c r="QKX9" s="5"/>
      <c r="QKY9" s="5"/>
      <c r="QKZ9" s="5"/>
      <c r="QLA9" s="5"/>
      <c r="QLB9" s="5"/>
      <c r="QLC9" s="5"/>
      <c r="QLD9" s="5"/>
      <c r="QLE9" s="5"/>
      <c r="QLF9" s="5"/>
      <c r="QLG9" s="5"/>
      <c r="QLH9" s="5"/>
      <c r="QLI9" s="5"/>
      <c r="QLJ9" s="5"/>
      <c r="QLK9" s="5"/>
      <c r="QLL9" s="5"/>
      <c r="QLM9" s="5"/>
      <c r="QLN9" s="5"/>
      <c r="QLO9" s="5"/>
      <c r="QLP9" s="5"/>
      <c r="QLQ9" s="5"/>
      <c r="QLR9" s="5"/>
      <c r="QLS9" s="5"/>
      <c r="QLT9" s="5"/>
      <c r="QLU9" s="5"/>
      <c r="QLV9" s="5"/>
      <c r="QLW9" s="5"/>
      <c r="QLX9" s="5"/>
      <c r="QLY9" s="5"/>
      <c r="QLZ9" s="5"/>
      <c r="QMA9" s="5"/>
      <c r="QMB9" s="5"/>
      <c r="QMC9" s="5"/>
      <c r="QMD9" s="5"/>
      <c r="QME9" s="5"/>
      <c r="QMF9" s="5"/>
      <c r="QMG9" s="5"/>
      <c r="QMH9" s="5"/>
      <c r="QMI9" s="5"/>
      <c r="QMJ9" s="5"/>
      <c r="QMK9" s="5"/>
      <c r="QML9" s="5"/>
      <c r="QMM9" s="5"/>
      <c r="QMN9" s="5"/>
      <c r="QMO9" s="5"/>
      <c r="QMP9" s="5"/>
      <c r="QMQ9" s="5"/>
      <c r="QMR9" s="5"/>
      <c r="QMS9" s="5"/>
      <c r="QMT9" s="5"/>
      <c r="QMU9" s="5"/>
      <c r="QMV9" s="5"/>
      <c r="QMW9" s="5"/>
      <c r="QMX9" s="5"/>
      <c r="QMY9" s="5"/>
      <c r="QMZ9" s="5"/>
      <c r="QNA9" s="5"/>
      <c r="QNB9" s="5"/>
      <c r="QNC9" s="5"/>
      <c r="QND9" s="5"/>
      <c r="QNE9" s="5"/>
      <c r="QNF9" s="5"/>
      <c r="QNG9" s="5"/>
      <c r="QNH9" s="5"/>
      <c r="QNI9" s="5"/>
      <c r="QNJ9" s="5"/>
      <c r="QNK9" s="5"/>
      <c r="QNL9" s="5"/>
      <c r="QNM9" s="5"/>
      <c r="QNN9" s="5"/>
      <c r="QNO9" s="5"/>
      <c r="QNP9" s="5"/>
      <c r="QNQ9" s="5"/>
      <c r="QNR9" s="5"/>
      <c r="QNS9" s="5"/>
      <c r="QNT9" s="5"/>
      <c r="QNU9" s="5"/>
      <c r="QNV9" s="5"/>
      <c r="QNW9" s="5"/>
      <c r="QNX9" s="5"/>
      <c r="QNY9" s="5"/>
      <c r="QNZ9" s="5"/>
      <c r="QOA9" s="5"/>
      <c r="QOB9" s="5"/>
      <c r="QOC9" s="5"/>
      <c r="QOD9" s="5"/>
      <c r="QOE9" s="5"/>
      <c r="QOF9" s="5"/>
      <c r="QOG9" s="5"/>
      <c r="QOH9" s="5"/>
      <c r="QOI9" s="5"/>
      <c r="QOJ9" s="5"/>
      <c r="QOK9" s="5"/>
      <c r="QOL9" s="5"/>
      <c r="QOM9" s="5"/>
      <c r="QON9" s="5"/>
      <c r="QOO9" s="5"/>
      <c r="QOP9" s="5"/>
      <c r="QOQ9" s="5"/>
      <c r="QOR9" s="5"/>
      <c r="QOS9" s="5"/>
      <c r="QOT9" s="5"/>
      <c r="QOU9" s="5"/>
      <c r="QOV9" s="5"/>
      <c r="QOW9" s="5"/>
      <c r="QOX9" s="5"/>
      <c r="QOY9" s="5"/>
      <c r="QOZ9" s="5"/>
      <c r="QPA9" s="5"/>
      <c r="QPB9" s="5"/>
      <c r="QPC9" s="5"/>
      <c r="QPD9" s="5"/>
      <c r="QPE9" s="5"/>
      <c r="QPF9" s="5"/>
      <c r="QPG9" s="5"/>
      <c r="QPH9" s="5"/>
      <c r="QPI9" s="5"/>
      <c r="QPJ9" s="5"/>
      <c r="QPK9" s="5"/>
      <c r="QPL9" s="5"/>
      <c r="QPM9" s="5"/>
      <c r="QPN9" s="5"/>
      <c r="QPO9" s="5"/>
      <c r="QPP9" s="5"/>
      <c r="QPQ9" s="5"/>
      <c r="QPR9" s="5"/>
      <c r="QPS9" s="5"/>
      <c r="QPT9" s="5"/>
      <c r="QPU9" s="5"/>
      <c r="QPV9" s="5"/>
      <c r="QPW9" s="5"/>
      <c r="QPX9" s="5"/>
      <c r="QPY9" s="5"/>
      <c r="QPZ9" s="5"/>
      <c r="QQA9" s="5"/>
      <c r="QQB9" s="5"/>
      <c r="QQC9" s="5"/>
      <c r="QQD9" s="5"/>
      <c r="QQE9" s="5"/>
      <c r="QQF9" s="5"/>
      <c r="QQG9" s="5"/>
      <c r="QQH9" s="5"/>
      <c r="QQI9" s="5"/>
      <c r="QQJ9" s="5"/>
      <c r="QQK9" s="5"/>
      <c r="QQL9" s="5"/>
      <c r="QQM9" s="5"/>
      <c r="QQN9" s="5"/>
      <c r="QQO9" s="5"/>
      <c r="QQP9" s="5"/>
      <c r="QQQ9" s="5"/>
      <c r="QQR9" s="5"/>
      <c r="QQS9" s="5"/>
      <c r="QQT9" s="5"/>
      <c r="QQU9" s="5"/>
      <c r="QQV9" s="5"/>
      <c r="QQW9" s="5"/>
      <c r="QQX9" s="5"/>
      <c r="QQY9" s="5"/>
      <c r="QQZ9" s="5"/>
      <c r="QRA9" s="5"/>
      <c r="QRB9" s="5"/>
      <c r="QRC9" s="5"/>
      <c r="QRD9" s="5"/>
      <c r="QRE9" s="5"/>
      <c r="QRF9" s="5"/>
      <c r="QRG9" s="5"/>
      <c r="QRH9" s="5"/>
      <c r="QRI9" s="5"/>
      <c r="QRJ9" s="5"/>
      <c r="QRK9" s="5"/>
      <c r="QRL9" s="5"/>
      <c r="QRM9" s="5"/>
      <c r="QRN9" s="5"/>
      <c r="QRO9" s="5"/>
      <c r="QRP9" s="5"/>
      <c r="QRQ9" s="5"/>
      <c r="QRR9" s="5"/>
      <c r="QRS9" s="5"/>
      <c r="QRT9" s="5"/>
      <c r="QRU9" s="5"/>
      <c r="QRV9" s="5"/>
      <c r="QRW9" s="5"/>
      <c r="QRX9" s="5"/>
      <c r="QRY9" s="5"/>
      <c r="QRZ9" s="5"/>
      <c r="QSA9" s="5"/>
      <c r="QSB9" s="5"/>
      <c r="QSC9" s="5"/>
      <c r="QSD9" s="5"/>
      <c r="QSE9" s="5"/>
      <c r="QSF9" s="5"/>
      <c r="QSG9" s="5"/>
      <c r="QSH9" s="5"/>
      <c r="QSI9" s="5"/>
      <c r="QSJ9" s="5"/>
      <c r="QSK9" s="5"/>
      <c r="QSL9" s="5"/>
      <c r="QSM9" s="5"/>
      <c r="QSN9" s="5"/>
      <c r="QSO9" s="5"/>
      <c r="QSP9" s="5"/>
      <c r="QSQ9" s="5"/>
      <c r="QSR9" s="5"/>
      <c r="QSS9" s="5"/>
      <c r="QST9" s="5"/>
      <c r="QSU9" s="5"/>
      <c r="QSV9" s="5"/>
      <c r="QSW9" s="5"/>
      <c r="QSX9" s="5"/>
      <c r="QSY9" s="5"/>
      <c r="QSZ9" s="5"/>
      <c r="QTA9" s="5"/>
      <c r="QTB9" s="5"/>
      <c r="QTC9" s="5"/>
      <c r="QTD9" s="5"/>
      <c r="QTE9" s="5"/>
      <c r="QTF9" s="5"/>
      <c r="QTG9" s="5"/>
      <c r="QTH9" s="5"/>
      <c r="QTI9" s="5"/>
      <c r="QTJ9" s="5"/>
      <c r="QTK9" s="5"/>
      <c r="QTL9" s="5"/>
      <c r="QTM9" s="5"/>
      <c r="QTN9" s="5"/>
      <c r="QTO9" s="5"/>
      <c r="QTP9" s="5"/>
      <c r="QTQ9" s="5"/>
      <c r="QTR9" s="5"/>
      <c r="QTS9" s="5"/>
      <c r="QTT9" s="5"/>
      <c r="QTU9" s="5"/>
      <c r="QTV9" s="5"/>
      <c r="QTW9" s="5"/>
      <c r="QTX9" s="5"/>
      <c r="QTY9" s="5"/>
      <c r="QTZ9" s="5"/>
      <c r="QUA9" s="5"/>
      <c r="QUB9" s="5"/>
      <c r="QUC9" s="5"/>
      <c r="QUD9" s="5"/>
      <c r="QUE9" s="5"/>
      <c r="QUF9" s="5"/>
      <c r="QUG9" s="5"/>
      <c r="QUH9" s="5"/>
      <c r="QUI9" s="5"/>
      <c r="QUJ9" s="5"/>
      <c r="QUK9" s="5"/>
      <c r="QUL9" s="5"/>
      <c r="QUM9" s="5"/>
      <c r="QUN9" s="5"/>
      <c r="QUO9" s="5"/>
      <c r="QUP9" s="5"/>
      <c r="QUQ9" s="5"/>
      <c r="QUR9" s="5"/>
      <c r="QUS9" s="5"/>
      <c r="QUT9" s="5"/>
      <c r="QUU9" s="5"/>
      <c r="QUV9" s="5"/>
      <c r="QUW9" s="5"/>
      <c r="QUX9" s="5"/>
      <c r="QUY9" s="5"/>
      <c r="QUZ9" s="5"/>
      <c r="QVA9" s="5"/>
      <c r="QVB9" s="5"/>
      <c r="QVC9" s="5"/>
      <c r="QVD9" s="5"/>
      <c r="QVE9" s="5"/>
      <c r="QVF9" s="5"/>
      <c r="QVG9" s="5"/>
      <c r="QVH9" s="5"/>
      <c r="QVI9" s="5"/>
      <c r="QVJ9" s="5"/>
      <c r="QVK9" s="5"/>
      <c r="QVL9" s="5"/>
      <c r="QVM9" s="5"/>
      <c r="QVN9" s="5"/>
      <c r="QVO9" s="5"/>
      <c r="QVP9" s="5"/>
      <c r="QVQ9" s="5"/>
      <c r="QVR9" s="5"/>
      <c r="QVS9" s="5"/>
      <c r="QVT9" s="5"/>
      <c r="QVU9" s="5"/>
      <c r="QVV9" s="5"/>
      <c r="QVW9" s="5"/>
      <c r="QVX9" s="5"/>
      <c r="QVY9" s="5"/>
      <c r="QVZ9" s="5"/>
      <c r="QWA9" s="5"/>
      <c r="QWB9" s="5"/>
      <c r="QWC9" s="5"/>
      <c r="QWD9" s="5"/>
      <c r="QWE9" s="5"/>
      <c r="QWF9" s="5"/>
      <c r="QWG9" s="5"/>
      <c r="QWH9" s="5"/>
      <c r="QWI9" s="5"/>
      <c r="QWJ9" s="5"/>
      <c r="QWK9" s="5"/>
      <c r="QWL9" s="5"/>
      <c r="QWM9" s="5"/>
      <c r="QWN9" s="5"/>
      <c r="QWO9" s="5"/>
      <c r="QWP9" s="5"/>
      <c r="QWQ9" s="5"/>
      <c r="QWR9" s="5"/>
      <c r="QWS9" s="5"/>
      <c r="QWT9" s="5"/>
      <c r="QWU9" s="5"/>
      <c r="QWV9" s="5"/>
      <c r="QWW9" s="5"/>
      <c r="QWX9" s="5"/>
      <c r="QWY9" s="5"/>
      <c r="QWZ9" s="5"/>
      <c r="QXA9" s="5"/>
      <c r="QXB9" s="5"/>
      <c r="QXC9" s="5"/>
      <c r="QXD9" s="5"/>
      <c r="QXE9" s="5"/>
      <c r="QXF9" s="5"/>
      <c r="QXG9" s="5"/>
      <c r="QXH9" s="5"/>
      <c r="QXI9" s="5"/>
      <c r="QXJ9" s="5"/>
      <c r="QXK9" s="5"/>
      <c r="QXL9" s="5"/>
      <c r="QXM9" s="5"/>
      <c r="QXN9" s="5"/>
      <c r="QXO9" s="5"/>
      <c r="QXP9" s="5"/>
      <c r="QXQ9" s="5"/>
      <c r="QXR9" s="5"/>
      <c r="QXS9" s="5"/>
      <c r="QXT9" s="5"/>
      <c r="QXU9" s="5"/>
      <c r="QXV9" s="5"/>
      <c r="QXW9" s="5"/>
      <c r="QXX9" s="5"/>
      <c r="QXY9" s="5"/>
      <c r="QXZ9" s="5"/>
      <c r="QYA9" s="5"/>
      <c r="QYB9" s="5"/>
      <c r="QYC9" s="5"/>
      <c r="QYD9" s="5"/>
      <c r="QYE9" s="5"/>
      <c r="QYF9" s="5"/>
      <c r="QYG9" s="5"/>
      <c r="QYH9" s="5"/>
      <c r="QYI9" s="5"/>
      <c r="QYJ9" s="5"/>
      <c r="QYK9" s="5"/>
      <c r="QYL9" s="5"/>
      <c r="QYM9" s="5"/>
      <c r="QYN9" s="5"/>
      <c r="QYO9" s="5"/>
      <c r="QYP9" s="5"/>
      <c r="QYQ9" s="5"/>
      <c r="QYR9" s="5"/>
      <c r="QYS9" s="5"/>
      <c r="QYT9" s="5"/>
      <c r="QYU9" s="5"/>
      <c r="QYV9" s="5"/>
      <c r="QYW9" s="5"/>
      <c r="QYX9" s="5"/>
      <c r="QYY9" s="5"/>
      <c r="QYZ9" s="5"/>
      <c r="QZA9" s="5"/>
      <c r="QZB9" s="5"/>
      <c r="QZC9" s="5"/>
      <c r="QZD9" s="5"/>
      <c r="QZE9" s="5"/>
      <c r="QZF9" s="5"/>
      <c r="QZG9" s="5"/>
      <c r="QZH9" s="5"/>
      <c r="QZI9" s="5"/>
      <c r="QZJ9" s="5"/>
      <c r="QZK9" s="5"/>
      <c r="QZL9" s="5"/>
      <c r="QZM9" s="5"/>
      <c r="QZN9" s="5"/>
      <c r="QZO9" s="5"/>
      <c r="QZP9" s="5"/>
      <c r="QZQ9" s="5"/>
      <c r="QZR9" s="5"/>
      <c r="QZS9" s="5"/>
      <c r="QZT9" s="5"/>
      <c r="QZU9" s="5"/>
      <c r="QZV9" s="5"/>
      <c r="QZW9" s="5"/>
      <c r="QZX9" s="5"/>
      <c r="QZY9" s="5"/>
      <c r="QZZ9" s="5"/>
      <c r="RAA9" s="5"/>
      <c r="RAB9" s="5"/>
      <c r="RAC9" s="5"/>
      <c r="RAD9" s="5"/>
      <c r="RAE9" s="5"/>
      <c r="RAF9" s="5"/>
      <c r="RAG9" s="5"/>
      <c r="RAH9" s="5"/>
      <c r="RAI9" s="5"/>
      <c r="RAJ9" s="5"/>
      <c r="RAK9" s="5"/>
      <c r="RAL9" s="5"/>
      <c r="RAM9" s="5"/>
      <c r="RAN9" s="5"/>
      <c r="RAO9" s="5"/>
      <c r="RAP9" s="5"/>
      <c r="RAQ9" s="5"/>
      <c r="RAR9" s="5"/>
      <c r="RAS9" s="5"/>
      <c r="RAT9" s="5"/>
      <c r="RAU9" s="5"/>
      <c r="RAV9" s="5"/>
      <c r="RAW9" s="5"/>
      <c r="RAX9" s="5"/>
      <c r="RAY9" s="5"/>
      <c r="RAZ9" s="5"/>
      <c r="RBA9" s="5"/>
      <c r="RBB9" s="5"/>
      <c r="RBC9" s="5"/>
      <c r="RBD9" s="5"/>
      <c r="RBE9" s="5"/>
      <c r="RBF9" s="5"/>
      <c r="RBG9" s="5"/>
      <c r="RBH9" s="5"/>
      <c r="RBI9" s="5"/>
      <c r="RBJ9" s="5"/>
      <c r="RBK9" s="5"/>
      <c r="RBL9" s="5"/>
      <c r="RBM9" s="5"/>
      <c r="RBN9" s="5"/>
      <c r="RBO9" s="5"/>
      <c r="RBP9" s="5"/>
      <c r="RBQ9" s="5"/>
      <c r="RBR9" s="5"/>
      <c r="RBS9" s="5"/>
      <c r="RBT9" s="5"/>
      <c r="RBU9" s="5"/>
      <c r="RBV9" s="5"/>
      <c r="RBW9" s="5"/>
      <c r="RBX9" s="5"/>
      <c r="RBY9" s="5"/>
      <c r="RBZ9" s="5"/>
      <c r="RCA9" s="5"/>
      <c r="RCB9" s="5"/>
      <c r="RCC9" s="5"/>
      <c r="RCD9" s="5"/>
      <c r="RCE9" s="5"/>
      <c r="RCF9" s="5"/>
      <c r="RCG9" s="5"/>
      <c r="RCH9" s="5"/>
      <c r="RCI9" s="5"/>
      <c r="RCJ9" s="5"/>
      <c r="RCK9" s="5"/>
      <c r="RCL9" s="5"/>
      <c r="RCM9" s="5"/>
      <c r="RCN9" s="5"/>
      <c r="RCO9" s="5"/>
      <c r="RCP9" s="5"/>
      <c r="RCQ9" s="5"/>
      <c r="RCR9" s="5"/>
      <c r="RCS9" s="5"/>
      <c r="RCT9" s="5"/>
      <c r="RCU9" s="5"/>
      <c r="RCV9" s="5"/>
      <c r="RCW9" s="5"/>
      <c r="RCX9" s="5"/>
      <c r="RCY9" s="5"/>
      <c r="RCZ9" s="5"/>
      <c r="RDA9" s="5"/>
      <c r="RDB9" s="5"/>
      <c r="RDC9" s="5"/>
      <c r="RDD9" s="5"/>
      <c r="RDE9" s="5"/>
      <c r="RDF9" s="5"/>
      <c r="RDG9" s="5"/>
      <c r="RDH9" s="5"/>
      <c r="RDI9" s="5"/>
      <c r="RDJ9" s="5"/>
      <c r="RDK9" s="5"/>
      <c r="RDL9" s="5"/>
      <c r="RDM9" s="5"/>
      <c r="RDN9" s="5"/>
      <c r="RDO9" s="5"/>
      <c r="RDP9" s="5"/>
      <c r="RDQ9" s="5"/>
      <c r="RDR9" s="5"/>
      <c r="RDS9" s="5"/>
      <c r="RDT9" s="5"/>
      <c r="RDU9" s="5"/>
      <c r="RDV9" s="5"/>
      <c r="RDW9" s="5"/>
      <c r="RDX9" s="5"/>
      <c r="RDY9" s="5"/>
      <c r="RDZ9" s="5"/>
      <c r="REA9" s="5"/>
      <c r="REB9" s="5"/>
      <c r="REC9" s="5"/>
      <c r="RED9" s="5"/>
      <c r="REE9" s="5"/>
      <c r="REF9" s="5"/>
      <c r="REG9" s="5"/>
      <c r="REH9" s="5"/>
      <c r="REI9" s="5"/>
      <c r="REJ9" s="5"/>
      <c r="REK9" s="5"/>
      <c r="REL9" s="5"/>
      <c r="REM9" s="5"/>
      <c r="REN9" s="5"/>
      <c r="REO9" s="5"/>
      <c r="REP9" s="5"/>
      <c r="REQ9" s="5"/>
      <c r="RER9" s="5"/>
      <c r="RES9" s="5"/>
      <c r="RET9" s="5"/>
      <c r="REU9" s="5"/>
      <c r="REV9" s="5"/>
      <c r="REW9" s="5"/>
      <c r="REX9" s="5"/>
      <c r="REY9" s="5"/>
      <c r="REZ9" s="5"/>
      <c r="RFA9" s="5"/>
      <c r="RFB9" s="5"/>
      <c r="RFC9" s="5"/>
      <c r="RFD9" s="5"/>
      <c r="RFE9" s="5"/>
      <c r="RFF9" s="5"/>
      <c r="RFG9" s="5"/>
      <c r="RFH9" s="5"/>
      <c r="RFI9" s="5"/>
      <c r="RFJ9" s="5"/>
      <c r="RFK9" s="5"/>
      <c r="RFL9" s="5"/>
      <c r="RFM9" s="5"/>
      <c r="RFN9" s="5"/>
      <c r="RFO9" s="5"/>
      <c r="RFP9" s="5"/>
      <c r="RFQ9" s="5"/>
      <c r="RFR9" s="5"/>
      <c r="RFS9" s="5"/>
      <c r="RFT9" s="5"/>
      <c r="RFU9" s="5"/>
      <c r="RFV9" s="5"/>
      <c r="RFW9" s="5"/>
      <c r="RFX9" s="5"/>
      <c r="RFY9" s="5"/>
      <c r="RFZ9" s="5"/>
      <c r="RGA9" s="5"/>
      <c r="RGB9" s="5"/>
      <c r="RGC9" s="5"/>
      <c r="RGD9" s="5"/>
      <c r="RGE9" s="5"/>
      <c r="RGF9" s="5"/>
      <c r="RGG9" s="5"/>
      <c r="RGH9" s="5"/>
      <c r="RGI9" s="5"/>
      <c r="RGJ9" s="5"/>
      <c r="RGK9" s="5"/>
      <c r="RGL9" s="5"/>
      <c r="RGM9" s="5"/>
      <c r="RGN9" s="5"/>
      <c r="RGO9" s="5"/>
      <c r="RGP9" s="5"/>
      <c r="RGQ9" s="5"/>
      <c r="RGR9" s="5"/>
      <c r="RGS9" s="5"/>
      <c r="RGT9" s="5"/>
      <c r="RGU9" s="5"/>
      <c r="RGV9" s="5"/>
      <c r="RGW9" s="5"/>
      <c r="RGX9" s="5"/>
      <c r="RGY9" s="5"/>
      <c r="RGZ9" s="5"/>
      <c r="RHA9" s="5"/>
      <c r="RHB9" s="5"/>
      <c r="RHC9" s="5"/>
      <c r="RHD9" s="5"/>
      <c r="RHE9" s="5"/>
      <c r="RHF9" s="5"/>
      <c r="RHG9" s="5"/>
      <c r="RHH9" s="5"/>
      <c r="RHI9" s="5"/>
      <c r="RHJ9" s="5"/>
      <c r="RHK9" s="5"/>
      <c r="RHL9" s="5"/>
      <c r="RHM9" s="5"/>
      <c r="RHN9" s="5"/>
      <c r="RHO9" s="5"/>
      <c r="RHP9" s="5"/>
      <c r="RHQ9" s="5"/>
      <c r="RHR9" s="5"/>
      <c r="RHS9" s="5"/>
      <c r="RHT9" s="5"/>
      <c r="RHU9" s="5"/>
      <c r="RHV9" s="5"/>
      <c r="RHW9" s="5"/>
      <c r="RHX9" s="5"/>
      <c r="RHY9" s="5"/>
      <c r="RHZ9" s="5"/>
      <c r="RIA9" s="5"/>
      <c r="RIB9" s="5"/>
      <c r="RIC9" s="5"/>
      <c r="RID9" s="5"/>
      <c r="RIE9" s="5"/>
      <c r="RIF9" s="5"/>
      <c r="RIG9" s="5"/>
      <c r="RIH9" s="5"/>
      <c r="RII9" s="5"/>
      <c r="RIJ9" s="5"/>
      <c r="RIK9" s="5"/>
      <c r="RIL9" s="5"/>
      <c r="RIM9" s="5"/>
      <c r="RIN9" s="5"/>
      <c r="RIO9" s="5"/>
      <c r="RIP9" s="5"/>
      <c r="RIQ9" s="5"/>
      <c r="RIR9" s="5"/>
      <c r="RIS9" s="5"/>
      <c r="RIT9" s="5"/>
      <c r="RIU9" s="5"/>
      <c r="RIV9" s="5"/>
      <c r="RIW9" s="5"/>
      <c r="RIX9" s="5"/>
      <c r="RIY9" s="5"/>
      <c r="RIZ9" s="5"/>
      <c r="RJA9" s="5"/>
      <c r="RJB9" s="5"/>
      <c r="RJC9" s="5"/>
      <c r="RJD9" s="5"/>
      <c r="RJE9" s="5"/>
      <c r="RJF9" s="5"/>
      <c r="RJG9" s="5"/>
      <c r="RJH9" s="5"/>
      <c r="RJI9" s="5"/>
      <c r="RJJ9" s="5"/>
      <c r="RJK9" s="5"/>
      <c r="RJL9" s="5"/>
      <c r="RJM9" s="5"/>
      <c r="RJN9" s="5"/>
      <c r="RJO9" s="5"/>
      <c r="RJP9" s="5"/>
      <c r="RJQ9" s="5"/>
      <c r="RJR9" s="5"/>
      <c r="RJS9" s="5"/>
      <c r="RJT9" s="5"/>
      <c r="RJU9" s="5"/>
      <c r="RJV9" s="5"/>
      <c r="RJW9" s="5"/>
      <c r="RJX9" s="5"/>
      <c r="RJY9" s="5"/>
      <c r="RJZ9" s="5"/>
      <c r="RKA9" s="5"/>
      <c r="RKB9" s="5"/>
      <c r="RKC9" s="5"/>
      <c r="RKD9" s="5"/>
      <c r="RKE9" s="5"/>
      <c r="RKF9" s="5"/>
      <c r="RKG9" s="5"/>
      <c r="RKH9" s="5"/>
      <c r="RKI9" s="5"/>
      <c r="RKJ9" s="5"/>
      <c r="RKK9" s="5"/>
      <c r="RKL9" s="5"/>
      <c r="RKM9" s="5"/>
      <c r="RKN9" s="5"/>
      <c r="RKO9" s="5"/>
      <c r="RKP9" s="5"/>
      <c r="RKQ9" s="5"/>
      <c r="RKR9" s="5"/>
      <c r="RKS9" s="5"/>
      <c r="RKT9" s="5"/>
      <c r="RKU9" s="5"/>
      <c r="RKV9" s="5"/>
      <c r="RKW9" s="5"/>
      <c r="RKX9" s="5"/>
      <c r="RKY9" s="5"/>
      <c r="RKZ9" s="5"/>
      <c r="RLA9" s="5"/>
      <c r="RLB9" s="5"/>
      <c r="RLC9" s="5"/>
      <c r="RLD9" s="5"/>
      <c r="RLE9" s="5"/>
      <c r="RLF9" s="5"/>
      <c r="RLG9" s="5"/>
      <c r="RLH9" s="5"/>
      <c r="RLI9" s="5"/>
      <c r="RLJ9" s="5"/>
      <c r="RLK9" s="5"/>
      <c r="RLL9" s="5"/>
      <c r="RLM9" s="5"/>
      <c r="RLN9" s="5"/>
      <c r="RLO9" s="5"/>
      <c r="RLP9" s="5"/>
      <c r="RLQ9" s="5"/>
      <c r="RLR9" s="5"/>
      <c r="RLS9" s="5"/>
      <c r="RLT9" s="5"/>
      <c r="RLU9" s="5"/>
      <c r="RLV9" s="5"/>
      <c r="RLW9" s="5"/>
      <c r="RLX9" s="5"/>
      <c r="RLY9" s="5"/>
      <c r="RLZ9" s="5"/>
      <c r="RMA9" s="5"/>
      <c r="RMB9" s="5"/>
      <c r="RMC9" s="5"/>
      <c r="RMD9" s="5"/>
      <c r="RME9" s="5"/>
      <c r="RMF9" s="5"/>
      <c r="RMG9" s="5"/>
      <c r="RMH9" s="5"/>
      <c r="RMI9" s="5"/>
      <c r="RMJ9" s="5"/>
      <c r="RMK9" s="5"/>
      <c r="RML9" s="5"/>
      <c r="RMM9" s="5"/>
      <c r="RMN9" s="5"/>
      <c r="RMO9" s="5"/>
      <c r="RMP9" s="5"/>
      <c r="RMQ9" s="5"/>
      <c r="RMR9" s="5"/>
      <c r="RMS9" s="5"/>
      <c r="RMT9" s="5"/>
      <c r="RMU9" s="5"/>
      <c r="RMV9" s="5"/>
      <c r="RMW9" s="5"/>
      <c r="RMX9" s="5"/>
      <c r="RMY9" s="5"/>
      <c r="RMZ9" s="5"/>
      <c r="RNA9" s="5"/>
      <c r="RNB9" s="5"/>
      <c r="RNC9" s="5"/>
      <c r="RND9" s="5"/>
      <c r="RNE9" s="5"/>
      <c r="RNF9" s="5"/>
      <c r="RNG9" s="5"/>
      <c r="RNH9" s="5"/>
      <c r="RNI9" s="5"/>
      <c r="RNJ9" s="5"/>
      <c r="RNK9" s="5"/>
      <c r="RNL9" s="5"/>
      <c r="RNM9" s="5"/>
      <c r="RNN9" s="5"/>
      <c r="RNO9" s="5"/>
      <c r="RNP9" s="5"/>
      <c r="RNQ9" s="5"/>
      <c r="RNR9" s="5"/>
      <c r="RNS9" s="5"/>
      <c r="RNT9" s="5"/>
      <c r="RNU9" s="5"/>
      <c r="RNV9" s="5"/>
      <c r="RNW9" s="5"/>
      <c r="RNX9" s="5"/>
      <c r="RNY9" s="5"/>
      <c r="RNZ9" s="5"/>
      <c r="ROA9" s="5"/>
      <c r="ROB9" s="5"/>
      <c r="ROC9" s="5"/>
      <c r="ROD9" s="5"/>
      <c r="ROE9" s="5"/>
      <c r="ROF9" s="5"/>
      <c r="ROG9" s="5"/>
      <c r="ROH9" s="5"/>
      <c r="ROI9" s="5"/>
      <c r="ROJ9" s="5"/>
      <c r="ROK9" s="5"/>
      <c r="ROL9" s="5"/>
      <c r="ROM9" s="5"/>
      <c r="RON9" s="5"/>
      <c r="ROO9" s="5"/>
      <c r="ROP9" s="5"/>
      <c r="ROQ9" s="5"/>
      <c r="ROR9" s="5"/>
      <c r="ROS9" s="5"/>
      <c r="ROT9" s="5"/>
      <c r="ROU9" s="5"/>
      <c r="ROV9" s="5"/>
      <c r="ROW9" s="5"/>
      <c r="ROX9" s="5"/>
      <c r="ROY9" s="5"/>
      <c r="ROZ9" s="5"/>
      <c r="RPA9" s="5"/>
      <c r="RPB9" s="5"/>
      <c r="RPC9" s="5"/>
      <c r="RPD9" s="5"/>
      <c r="RPE9" s="5"/>
      <c r="RPF9" s="5"/>
      <c r="RPG9" s="5"/>
      <c r="RPH9" s="5"/>
      <c r="RPI9" s="5"/>
      <c r="RPJ9" s="5"/>
      <c r="RPK9" s="5"/>
      <c r="RPL9" s="5"/>
      <c r="RPM9" s="5"/>
      <c r="RPN9" s="5"/>
      <c r="RPO9" s="5"/>
      <c r="RPP9" s="5"/>
      <c r="RPQ9" s="5"/>
      <c r="RPR9" s="5"/>
      <c r="RPS9" s="5"/>
      <c r="RPT9" s="5"/>
      <c r="RPU9" s="5"/>
      <c r="RPV9" s="5"/>
      <c r="RPW9" s="5"/>
      <c r="RPX9" s="5"/>
      <c r="RPY9" s="5"/>
      <c r="RPZ9" s="5"/>
      <c r="RQA9" s="5"/>
      <c r="RQB9" s="5"/>
      <c r="RQC9" s="5"/>
      <c r="RQD9" s="5"/>
      <c r="RQE9" s="5"/>
      <c r="RQF9" s="5"/>
      <c r="RQG9" s="5"/>
      <c r="RQH9" s="5"/>
      <c r="RQI9" s="5"/>
      <c r="RQJ9" s="5"/>
      <c r="RQK9" s="5"/>
      <c r="RQL9" s="5"/>
      <c r="RQM9" s="5"/>
      <c r="RQN9" s="5"/>
      <c r="RQO9" s="5"/>
      <c r="RQP9" s="5"/>
      <c r="RQQ9" s="5"/>
      <c r="RQR9" s="5"/>
      <c r="RQS9" s="5"/>
      <c r="RQT9" s="5"/>
      <c r="RQU9" s="5"/>
      <c r="RQV9" s="5"/>
      <c r="RQW9" s="5"/>
      <c r="RQX9" s="5"/>
      <c r="RQY9" s="5"/>
      <c r="RQZ9" s="5"/>
      <c r="RRA9" s="5"/>
      <c r="RRB9" s="5"/>
      <c r="RRC9" s="5"/>
      <c r="RRD9" s="5"/>
      <c r="RRE9" s="5"/>
      <c r="RRF9" s="5"/>
      <c r="RRG9" s="5"/>
      <c r="RRH9" s="5"/>
      <c r="RRI9" s="5"/>
      <c r="RRJ9" s="5"/>
      <c r="RRK9" s="5"/>
      <c r="RRL9" s="5"/>
      <c r="RRM9" s="5"/>
      <c r="RRN9" s="5"/>
      <c r="RRO9" s="5"/>
      <c r="RRP9" s="5"/>
      <c r="RRQ9" s="5"/>
      <c r="RRR9" s="5"/>
      <c r="RRS9" s="5"/>
      <c r="RRT9" s="5"/>
      <c r="RRU9" s="5"/>
      <c r="RRV9" s="5"/>
      <c r="RRW9" s="5"/>
      <c r="RRX9" s="5"/>
      <c r="RRY9" s="5"/>
      <c r="RRZ9" s="5"/>
      <c r="RSA9" s="5"/>
      <c r="RSB9" s="5"/>
      <c r="RSC9" s="5"/>
      <c r="RSD9" s="5"/>
      <c r="RSE9" s="5"/>
      <c r="RSF9" s="5"/>
      <c r="RSG9" s="5"/>
      <c r="RSH9" s="5"/>
      <c r="RSI9" s="5"/>
      <c r="RSJ9" s="5"/>
      <c r="RSK9" s="5"/>
      <c r="RSL9" s="5"/>
      <c r="RSM9" s="5"/>
      <c r="RSN9" s="5"/>
      <c r="RSO9" s="5"/>
      <c r="RSP9" s="5"/>
      <c r="RSQ9" s="5"/>
      <c r="RSR9" s="5"/>
      <c r="RSS9" s="5"/>
      <c r="RST9" s="5"/>
      <c r="RSU9" s="5"/>
      <c r="RSV9" s="5"/>
      <c r="RSW9" s="5"/>
      <c r="RSX9" s="5"/>
      <c r="RSY9" s="5"/>
      <c r="RSZ9" s="5"/>
      <c r="RTA9" s="5"/>
      <c r="RTB9" s="5"/>
      <c r="RTC9" s="5"/>
      <c r="RTD9" s="5"/>
      <c r="RTE9" s="5"/>
      <c r="RTF9" s="5"/>
      <c r="RTG9" s="5"/>
      <c r="RTH9" s="5"/>
      <c r="RTI9" s="5"/>
      <c r="RTJ9" s="5"/>
      <c r="RTK9" s="5"/>
      <c r="RTL9" s="5"/>
      <c r="RTM9" s="5"/>
      <c r="RTN9" s="5"/>
      <c r="RTO9" s="5"/>
      <c r="RTP9" s="5"/>
      <c r="RTQ9" s="5"/>
      <c r="RTR9" s="5"/>
      <c r="RTS9" s="5"/>
      <c r="RTT9" s="5"/>
      <c r="RTU9" s="5"/>
      <c r="RTV9" s="5"/>
      <c r="RTW9" s="5"/>
      <c r="RTX9" s="5"/>
      <c r="RTY9" s="5"/>
      <c r="RTZ9" s="5"/>
      <c r="RUA9" s="5"/>
      <c r="RUB9" s="5"/>
      <c r="RUC9" s="5"/>
      <c r="RUD9" s="5"/>
      <c r="RUE9" s="5"/>
      <c r="RUF9" s="5"/>
      <c r="RUG9" s="5"/>
      <c r="RUH9" s="5"/>
      <c r="RUI9" s="5"/>
      <c r="RUJ9" s="5"/>
      <c r="RUK9" s="5"/>
      <c r="RUL9" s="5"/>
      <c r="RUM9" s="5"/>
      <c r="RUN9" s="5"/>
      <c r="RUO9" s="5"/>
      <c r="RUP9" s="5"/>
      <c r="RUQ9" s="5"/>
      <c r="RUR9" s="5"/>
      <c r="RUS9" s="5"/>
      <c r="RUT9" s="5"/>
      <c r="RUU9" s="5"/>
      <c r="RUV9" s="5"/>
      <c r="RUW9" s="5"/>
      <c r="RUX9" s="5"/>
      <c r="RUY9" s="5"/>
      <c r="RUZ9" s="5"/>
      <c r="RVA9" s="5"/>
      <c r="RVB9" s="5"/>
      <c r="RVC9" s="5"/>
      <c r="RVD9" s="5"/>
      <c r="RVE9" s="5"/>
      <c r="RVF9" s="5"/>
      <c r="RVG9" s="5"/>
      <c r="RVH9" s="5"/>
      <c r="RVI9" s="5"/>
      <c r="RVJ9" s="5"/>
      <c r="RVK9" s="5"/>
      <c r="RVL9" s="5"/>
      <c r="RVM9" s="5"/>
      <c r="RVN9" s="5"/>
      <c r="RVO9" s="5"/>
      <c r="RVP9" s="5"/>
      <c r="RVQ9" s="5"/>
      <c r="RVR9" s="5"/>
      <c r="RVS9" s="5"/>
      <c r="RVT9" s="5"/>
      <c r="RVU9" s="5"/>
      <c r="RVV9" s="5"/>
      <c r="RVW9" s="5"/>
      <c r="RVX9" s="5"/>
      <c r="RVY9" s="5"/>
      <c r="RVZ9" s="5"/>
      <c r="RWA9" s="5"/>
      <c r="RWB9" s="5"/>
      <c r="RWC9" s="5"/>
      <c r="RWD9" s="5"/>
      <c r="RWE9" s="5"/>
      <c r="RWF9" s="5"/>
      <c r="RWG9" s="5"/>
      <c r="RWH9" s="5"/>
      <c r="RWI9" s="5"/>
      <c r="RWJ9" s="5"/>
      <c r="RWK9" s="5"/>
      <c r="RWL9" s="5"/>
      <c r="RWM9" s="5"/>
      <c r="RWN9" s="5"/>
      <c r="RWO9" s="5"/>
      <c r="RWP9" s="5"/>
      <c r="RWQ9" s="5"/>
      <c r="RWR9" s="5"/>
      <c r="RWS9" s="5"/>
      <c r="RWT9" s="5"/>
      <c r="RWU9" s="5"/>
      <c r="RWV9" s="5"/>
      <c r="RWW9" s="5"/>
      <c r="RWX9" s="5"/>
      <c r="RWY9" s="5"/>
      <c r="RWZ9" s="5"/>
      <c r="RXA9" s="5"/>
      <c r="RXB9" s="5"/>
      <c r="RXC9" s="5"/>
      <c r="RXD9" s="5"/>
      <c r="RXE9" s="5"/>
      <c r="RXF9" s="5"/>
      <c r="RXG9" s="5"/>
      <c r="RXH9" s="5"/>
      <c r="RXI9" s="5"/>
      <c r="RXJ9" s="5"/>
      <c r="RXK9" s="5"/>
      <c r="RXL9" s="5"/>
      <c r="RXM9" s="5"/>
      <c r="RXN9" s="5"/>
      <c r="RXO9" s="5"/>
      <c r="RXP9" s="5"/>
      <c r="RXQ9" s="5"/>
      <c r="RXR9" s="5"/>
      <c r="RXS9" s="5"/>
      <c r="RXT9" s="5"/>
      <c r="RXU9" s="5"/>
      <c r="RXV9" s="5"/>
      <c r="RXW9" s="5"/>
      <c r="RXX9" s="5"/>
      <c r="RXY9" s="5"/>
      <c r="RXZ9" s="5"/>
      <c r="RYA9" s="5"/>
      <c r="RYB9" s="5"/>
      <c r="RYC9" s="5"/>
      <c r="RYD9" s="5"/>
      <c r="RYE9" s="5"/>
      <c r="RYF9" s="5"/>
      <c r="RYG9" s="5"/>
      <c r="RYH9" s="5"/>
      <c r="RYI9" s="5"/>
      <c r="RYJ9" s="5"/>
      <c r="RYK9" s="5"/>
      <c r="RYL9" s="5"/>
      <c r="RYM9" s="5"/>
      <c r="RYN9" s="5"/>
      <c r="RYO9" s="5"/>
      <c r="RYP9" s="5"/>
      <c r="RYQ9" s="5"/>
      <c r="RYR9" s="5"/>
      <c r="RYS9" s="5"/>
      <c r="RYT9" s="5"/>
      <c r="RYU9" s="5"/>
      <c r="RYV9" s="5"/>
      <c r="RYW9" s="5"/>
      <c r="RYX9" s="5"/>
      <c r="RYY9" s="5"/>
      <c r="RYZ9" s="5"/>
      <c r="RZA9" s="5"/>
      <c r="RZB9" s="5"/>
      <c r="RZC9" s="5"/>
      <c r="RZD9" s="5"/>
      <c r="RZE9" s="5"/>
      <c r="RZF9" s="5"/>
      <c r="RZG9" s="5"/>
      <c r="RZH9" s="5"/>
      <c r="RZI9" s="5"/>
      <c r="RZJ9" s="5"/>
      <c r="RZK9" s="5"/>
      <c r="RZL9" s="5"/>
      <c r="RZM9" s="5"/>
      <c r="RZN9" s="5"/>
      <c r="RZO9" s="5"/>
      <c r="RZP9" s="5"/>
      <c r="RZQ9" s="5"/>
      <c r="RZR9" s="5"/>
      <c r="RZS9" s="5"/>
      <c r="RZT9" s="5"/>
      <c r="RZU9" s="5"/>
      <c r="RZV9" s="5"/>
      <c r="RZW9" s="5"/>
      <c r="RZX9" s="5"/>
      <c r="RZY9" s="5"/>
      <c r="RZZ9" s="5"/>
      <c r="SAA9" s="5"/>
      <c r="SAB9" s="5"/>
      <c r="SAC9" s="5"/>
      <c r="SAD9" s="5"/>
      <c r="SAE9" s="5"/>
      <c r="SAF9" s="5"/>
      <c r="SAG9" s="5"/>
      <c r="SAH9" s="5"/>
      <c r="SAI9" s="5"/>
      <c r="SAJ9" s="5"/>
      <c r="SAK9" s="5"/>
      <c r="SAL9" s="5"/>
      <c r="SAM9" s="5"/>
      <c r="SAN9" s="5"/>
      <c r="SAO9" s="5"/>
      <c r="SAP9" s="5"/>
      <c r="SAQ9" s="5"/>
      <c r="SAR9" s="5"/>
      <c r="SAS9" s="5"/>
      <c r="SAT9" s="5"/>
      <c r="SAU9" s="5"/>
      <c r="SAV9" s="5"/>
      <c r="SAW9" s="5"/>
      <c r="SAX9" s="5"/>
      <c r="SAY9" s="5"/>
      <c r="SAZ9" s="5"/>
      <c r="SBA9" s="5"/>
      <c r="SBB9" s="5"/>
      <c r="SBC9" s="5"/>
      <c r="SBD9" s="5"/>
      <c r="SBE9" s="5"/>
      <c r="SBF9" s="5"/>
      <c r="SBG9" s="5"/>
      <c r="SBH9" s="5"/>
      <c r="SBI9" s="5"/>
      <c r="SBJ9" s="5"/>
      <c r="SBK9" s="5"/>
      <c r="SBL9" s="5"/>
      <c r="SBM9" s="5"/>
      <c r="SBN9" s="5"/>
      <c r="SBO9" s="5"/>
      <c r="SBP9" s="5"/>
      <c r="SBQ9" s="5"/>
      <c r="SBR9" s="5"/>
      <c r="SBS9" s="5"/>
      <c r="SBT9" s="5"/>
      <c r="SBU9" s="5"/>
      <c r="SBV9" s="5"/>
      <c r="SBW9" s="5"/>
      <c r="SBX9" s="5"/>
      <c r="SBY9" s="5"/>
      <c r="SBZ9" s="5"/>
      <c r="SCA9" s="5"/>
      <c r="SCB9" s="5"/>
      <c r="SCC9" s="5"/>
      <c r="SCD9" s="5"/>
      <c r="SCE9" s="5"/>
      <c r="SCF9" s="5"/>
      <c r="SCG9" s="5"/>
      <c r="SCH9" s="5"/>
      <c r="SCI9" s="5"/>
      <c r="SCJ9" s="5"/>
      <c r="SCK9" s="5"/>
      <c r="SCL9" s="5"/>
      <c r="SCM9" s="5"/>
      <c r="SCN9" s="5"/>
      <c r="SCO9" s="5"/>
      <c r="SCP9" s="5"/>
      <c r="SCQ9" s="5"/>
      <c r="SCR9" s="5"/>
      <c r="SCS9" s="5"/>
      <c r="SCT9" s="5"/>
      <c r="SCU9" s="5"/>
      <c r="SCV9" s="5"/>
      <c r="SCW9" s="5"/>
      <c r="SCX9" s="5"/>
      <c r="SCY9" s="5"/>
      <c r="SCZ9" s="5"/>
      <c r="SDA9" s="5"/>
      <c r="SDB9" s="5"/>
      <c r="SDC9" s="5"/>
      <c r="SDD9" s="5"/>
      <c r="SDE9" s="5"/>
      <c r="SDF9" s="5"/>
      <c r="SDG9" s="5"/>
      <c r="SDH9" s="5"/>
      <c r="SDI9" s="5"/>
      <c r="SDJ9" s="5"/>
      <c r="SDK9" s="5"/>
      <c r="SDL9" s="5"/>
      <c r="SDM9" s="5"/>
      <c r="SDN9" s="5"/>
      <c r="SDO9" s="5"/>
      <c r="SDP9" s="5"/>
      <c r="SDQ9" s="5"/>
      <c r="SDR9" s="5"/>
      <c r="SDS9" s="5"/>
      <c r="SDT9" s="5"/>
      <c r="SDU9" s="5"/>
      <c r="SDV9" s="5"/>
      <c r="SDW9" s="5"/>
      <c r="SDX9" s="5"/>
      <c r="SDY9" s="5"/>
      <c r="SDZ9" s="5"/>
      <c r="SEA9" s="5"/>
      <c r="SEB9" s="5"/>
      <c r="SEC9" s="5"/>
      <c r="SED9" s="5"/>
      <c r="SEE9" s="5"/>
      <c r="SEF9" s="5"/>
      <c r="SEG9" s="5"/>
      <c r="SEH9" s="5"/>
      <c r="SEI9" s="5"/>
      <c r="SEJ9" s="5"/>
      <c r="SEK9" s="5"/>
      <c r="SEL9" s="5"/>
      <c r="SEM9" s="5"/>
      <c r="SEN9" s="5"/>
      <c r="SEO9" s="5"/>
      <c r="SEP9" s="5"/>
      <c r="SEQ9" s="5"/>
      <c r="SER9" s="5"/>
      <c r="SES9" s="5"/>
      <c r="SET9" s="5"/>
      <c r="SEU9" s="5"/>
      <c r="SEV9" s="5"/>
      <c r="SEW9" s="5"/>
      <c r="SEX9" s="5"/>
      <c r="SEY9" s="5"/>
      <c r="SEZ9" s="5"/>
      <c r="SFA9" s="5"/>
      <c r="SFB9" s="5"/>
      <c r="SFC9" s="5"/>
      <c r="SFD9" s="5"/>
      <c r="SFE9" s="5"/>
      <c r="SFF9" s="5"/>
      <c r="SFG9" s="5"/>
      <c r="SFH9" s="5"/>
      <c r="SFI9" s="5"/>
      <c r="SFJ9" s="5"/>
      <c r="SFK9" s="5"/>
      <c r="SFL9" s="5"/>
      <c r="SFM9" s="5"/>
      <c r="SFN9" s="5"/>
      <c r="SFO9" s="5"/>
      <c r="SFP9" s="5"/>
      <c r="SFQ9" s="5"/>
      <c r="SFR9" s="5"/>
      <c r="SFS9" s="5"/>
      <c r="SFT9" s="5"/>
      <c r="SFU9" s="5"/>
      <c r="SFV9" s="5"/>
      <c r="SFW9" s="5"/>
      <c r="SFX9" s="5"/>
      <c r="SFY9" s="5"/>
      <c r="SFZ9" s="5"/>
      <c r="SGA9" s="5"/>
      <c r="SGB9" s="5"/>
      <c r="SGC9" s="5"/>
      <c r="SGD9" s="5"/>
      <c r="SGE9" s="5"/>
      <c r="SGF9" s="5"/>
      <c r="SGG9" s="5"/>
      <c r="SGH9" s="5"/>
      <c r="SGI9" s="5"/>
      <c r="SGJ9" s="5"/>
      <c r="SGK9" s="5"/>
      <c r="SGL9" s="5"/>
      <c r="SGM9" s="5"/>
      <c r="SGN9" s="5"/>
      <c r="SGO9" s="5"/>
      <c r="SGP9" s="5"/>
      <c r="SGQ9" s="5"/>
      <c r="SGR9" s="5"/>
      <c r="SGS9" s="5"/>
      <c r="SGT9" s="5"/>
      <c r="SGU9" s="5"/>
      <c r="SGV9" s="5"/>
      <c r="SGW9" s="5"/>
      <c r="SGX9" s="5"/>
      <c r="SGY9" s="5"/>
      <c r="SGZ9" s="5"/>
      <c r="SHA9" s="5"/>
      <c r="SHB9" s="5"/>
      <c r="SHC9" s="5"/>
      <c r="SHD9" s="5"/>
      <c r="SHE9" s="5"/>
      <c r="SHF9" s="5"/>
      <c r="SHG9" s="5"/>
      <c r="SHH9" s="5"/>
      <c r="SHI9" s="5"/>
      <c r="SHJ9" s="5"/>
      <c r="SHK9" s="5"/>
      <c r="SHL9" s="5"/>
      <c r="SHM9" s="5"/>
      <c r="SHN9" s="5"/>
      <c r="SHO9" s="5"/>
      <c r="SHP9" s="5"/>
      <c r="SHQ9" s="5"/>
      <c r="SHR9" s="5"/>
      <c r="SHS9" s="5"/>
      <c r="SHT9" s="5"/>
      <c r="SHU9" s="5"/>
      <c r="SHV9" s="5"/>
      <c r="SHW9" s="5"/>
      <c r="SHX9" s="5"/>
      <c r="SHY9" s="5"/>
      <c r="SHZ9" s="5"/>
      <c r="SIA9" s="5"/>
      <c r="SIB9" s="5"/>
      <c r="SIC9" s="5"/>
      <c r="SID9" s="5"/>
      <c r="SIE9" s="5"/>
      <c r="SIF9" s="5"/>
      <c r="SIG9" s="5"/>
      <c r="SIH9" s="5"/>
      <c r="SII9" s="5"/>
      <c r="SIJ9" s="5"/>
      <c r="SIK9" s="5"/>
      <c r="SIL9" s="5"/>
      <c r="SIM9" s="5"/>
      <c r="SIN9" s="5"/>
      <c r="SIO9" s="5"/>
      <c r="SIP9" s="5"/>
      <c r="SIQ9" s="5"/>
      <c r="SIR9" s="5"/>
      <c r="SIS9" s="5"/>
      <c r="SIT9" s="5"/>
      <c r="SIU9" s="5"/>
      <c r="SIV9" s="5"/>
      <c r="SIW9" s="5"/>
      <c r="SIX9" s="5"/>
      <c r="SIY9" s="5"/>
      <c r="SIZ9" s="5"/>
      <c r="SJA9" s="5"/>
      <c r="SJB9" s="5"/>
      <c r="SJC9" s="5"/>
      <c r="SJD9" s="5"/>
      <c r="SJE9" s="5"/>
      <c r="SJF9" s="5"/>
      <c r="SJG9" s="5"/>
      <c r="SJH9" s="5"/>
      <c r="SJI9" s="5"/>
      <c r="SJJ9" s="5"/>
      <c r="SJK9" s="5"/>
      <c r="SJL9" s="5"/>
      <c r="SJM9" s="5"/>
      <c r="SJN9" s="5"/>
      <c r="SJO9" s="5"/>
      <c r="SJP9" s="5"/>
      <c r="SJQ9" s="5"/>
      <c r="SJR9" s="5"/>
      <c r="SJS9" s="5"/>
      <c r="SJT9" s="5"/>
      <c r="SJU9" s="5"/>
      <c r="SJV9" s="5"/>
      <c r="SJW9" s="5"/>
      <c r="SJX9" s="5"/>
      <c r="SJY9" s="5"/>
      <c r="SJZ9" s="5"/>
      <c r="SKA9" s="5"/>
      <c r="SKB9" s="5"/>
      <c r="SKC9" s="5"/>
      <c r="SKD9" s="5"/>
      <c r="SKE9" s="5"/>
      <c r="SKF9" s="5"/>
      <c r="SKG9" s="5"/>
      <c r="SKH9" s="5"/>
      <c r="SKI9" s="5"/>
      <c r="SKJ9" s="5"/>
      <c r="SKK9" s="5"/>
      <c r="SKL9" s="5"/>
      <c r="SKM9" s="5"/>
      <c r="SKN9" s="5"/>
      <c r="SKO9" s="5"/>
      <c r="SKP9" s="5"/>
      <c r="SKQ9" s="5"/>
      <c r="SKR9" s="5"/>
      <c r="SKS9" s="5"/>
      <c r="SKT9" s="5"/>
      <c r="SKU9" s="5"/>
      <c r="SKV9" s="5"/>
      <c r="SKW9" s="5"/>
      <c r="SKX9" s="5"/>
      <c r="SKY9" s="5"/>
      <c r="SKZ9" s="5"/>
      <c r="SLA9" s="5"/>
      <c r="SLB9" s="5"/>
      <c r="SLC9" s="5"/>
      <c r="SLD9" s="5"/>
      <c r="SLE9" s="5"/>
      <c r="SLF9" s="5"/>
      <c r="SLG9" s="5"/>
      <c r="SLH9" s="5"/>
      <c r="SLI9" s="5"/>
      <c r="SLJ9" s="5"/>
      <c r="SLK9" s="5"/>
      <c r="SLL9" s="5"/>
      <c r="SLM9" s="5"/>
      <c r="SLN9" s="5"/>
      <c r="SLO9" s="5"/>
      <c r="SLP9" s="5"/>
      <c r="SLQ9" s="5"/>
      <c r="SLR9" s="5"/>
      <c r="SLS9" s="5"/>
      <c r="SLT9" s="5"/>
      <c r="SLU9" s="5"/>
      <c r="SLV9" s="5"/>
      <c r="SLW9" s="5"/>
      <c r="SLX9" s="5"/>
      <c r="SLY9" s="5"/>
      <c r="SLZ9" s="5"/>
      <c r="SMA9" s="5"/>
      <c r="SMB9" s="5"/>
      <c r="SMC9" s="5"/>
      <c r="SMD9" s="5"/>
      <c r="SME9" s="5"/>
      <c r="SMF9" s="5"/>
      <c r="SMG9" s="5"/>
      <c r="SMH9" s="5"/>
      <c r="SMI9" s="5"/>
      <c r="SMJ9" s="5"/>
      <c r="SMK9" s="5"/>
      <c r="SML9" s="5"/>
      <c r="SMM9" s="5"/>
      <c r="SMN9" s="5"/>
      <c r="SMO9" s="5"/>
      <c r="SMP9" s="5"/>
      <c r="SMQ9" s="5"/>
      <c r="SMR9" s="5"/>
      <c r="SMS9" s="5"/>
      <c r="SMT9" s="5"/>
      <c r="SMU9" s="5"/>
      <c r="SMV9" s="5"/>
      <c r="SMW9" s="5"/>
      <c r="SMX9" s="5"/>
      <c r="SMY9" s="5"/>
      <c r="SMZ9" s="5"/>
      <c r="SNA9" s="5"/>
      <c r="SNB9" s="5"/>
      <c r="SNC9" s="5"/>
      <c r="SND9" s="5"/>
      <c r="SNE9" s="5"/>
      <c r="SNF9" s="5"/>
      <c r="SNG9" s="5"/>
      <c r="SNH9" s="5"/>
      <c r="SNI9" s="5"/>
      <c r="SNJ9" s="5"/>
      <c r="SNK9" s="5"/>
      <c r="SNL9" s="5"/>
      <c r="SNM9" s="5"/>
      <c r="SNN9" s="5"/>
      <c r="SNO9" s="5"/>
      <c r="SNP9" s="5"/>
      <c r="SNQ9" s="5"/>
      <c r="SNR9" s="5"/>
      <c r="SNS9" s="5"/>
      <c r="SNT9" s="5"/>
      <c r="SNU9" s="5"/>
      <c r="SNV9" s="5"/>
      <c r="SNW9" s="5"/>
      <c r="SNX9" s="5"/>
      <c r="SNY9" s="5"/>
      <c r="SNZ9" s="5"/>
      <c r="SOA9" s="5"/>
      <c r="SOB9" s="5"/>
      <c r="SOC9" s="5"/>
      <c r="SOD9" s="5"/>
      <c r="SOE9" s="5"/>
      <c r="SOF9" s="5"/>
      <c r="SOG9" s="5"/>
      <c r="SOH9" s="5"/>
      <c r="SOI9" s="5"/>
      <c r="SOJ9" s="5"/>
      <c r="SOK9" s="5"/>
      <c r="SOL9" s="5"/>
      <c r="SOM9" s="5"/>
      <c r="SON9" s="5"/>
      <c r="SOO9" s="5"/>
      <c r="SOP9" s="5"/>
      <c r="SOQ9" s="5"/>
      <c r="SOR9" s="5"/>
      <c r="SOS9" s="5"/>
      <c r="SOT9" s="5"/>
      <c r="SOU9" s="5"/>
      <c r="SOV9" s="5"/>
      <c r="SOW9" s="5"/>
      <c r="SOX9" s="5"/>
      <c r="SOY9" s="5"/>
      <c r="SOZ9" s="5"/>
      <c r="SPA9" s="5"/>
      <c r="SPB9" s="5"/>
      <c r="SPC9" s="5"/>
      <c r="SPD9" s="5"/>
      <c r="SPE9" s="5"/>
      <c r="SPF9" s="5"/>
      <c r="SPG9" s="5"/>
      <c r="SPH9" s="5"/>
      <c r="SPI9" s="5"/>
      <c r="SPJ9" s="5"/>
      <c r="SPK9" s="5"/>
      <c r="SPL9" s="5"/>
      <c r="SPM9" s="5"/>
      <c r="SPN9" s="5"/>
      <c r="SPO9" s="5"/>
      <c r="SPP9" s="5"/>
      <c r="SPQ9" s="5"/>
      <c r="SPR9" s="5"/>
      <c r="SPS9" s="5"/>
      <c r="SPT9" s="5"/>
      <c r="SPU9" s="5"/>
      <c r="SPV9" s="5"/>
      <c r="SPW9" s="5"/>
      <c r="SPX9" s="5"/>
      <c r="SPY9" s="5"/>
      <c r="SPZ9" s="5"/>
      <c r="SQA9" s="5"/>
      <c r="SQB9" s="5"/>
      <c r="SQC9" s="5"/>
      <c r="SQD9" s="5"/>
      <c r="SQE9" s="5"/>
      <c r="SQF9" s="5"/>
      <c r="SQG9" s="5"/>
      <c r="SQH9" s="5"/>
      <c r="SQI9" s="5"/>
      <c r="SQJ9" s="5"/>
      <c r="SQK9" s="5"/>
      <c r="SQL9" s="5"/>
      <c r="SQM9" s="5"/>
      <c r="SQN9" s="5"/>
      <c r="SQO9" s="5"/>
      <c r="SQP9" s="5"/>
      <c r="SQQ9" s="5"/>
      <c r="SQR9" s="5"/>
      <c r="SQS9" s="5"/>
      <c r="SQT9" s="5"/>
      <c r="SQU9" s="5"/>
      <c r="SQV9" s="5"/>
      <c r="SQW9" s="5"/>
      <c r="SQX9" s="5"/>
      <c r="SQY9" s="5"/>
      <c r="SQZ9" s="5"/>
      <c r="SRA9" s="5"/>
      <c r="SRB9" s="5"/>
      <c r="SRC9" s="5"/>
      <c r="SRD9" s="5"/>
      <c r="SRE9" s="5"/>
      <c r="SRF9" s="5"/>
      <c r="SRG9" s="5"/>
      <c r="SRH9" s="5"/>
      <c r="SRI9" s="5"/>
      <c r="SRJ9" s="5"/>
      <c r="SRK9" s="5"/>
      <c r="SRL9" s="5"/>
      <c r="SRM9" s="5"/>
      <c r="SRN9" s="5"/>
      <c r="SRO9" s="5"/>
      <c r="SRP9" s="5"/>
      <c r="SRQ9" s="5"/>
      <c r="SRR9" s="5"/>
      <c r="SRS9" s="5"/>
      <c r="SRT9" s="5"/>
      <c r="SRU9" s="5"/>
      <c r="SRV9" s="5"/>
      <c r="SRW9" s="5"/>
      <c r="SRX9" s="5"/>
      <c r="SRY9" s="5"/>
      <c r="SRZ9" s="5"/>
      <c r="SSA9" s="5"/>
      <c r="SSB9" s="5"/>
      <c r="SSC9" s="5"/>
      <c r="SSD9" s="5"/>
      <c r="SSE9" s="5"/>
      <c r="SSF9" s="5"/>
      <c r="SSG9" s="5"/>
      <c r="SSH9" s="5"/>
      <c r="SSI9" s="5"/>
      <c r="SSJ9" s="5"/>
      <c r="SSK9" s="5"/>
      <c r="SSL9" s="5"/>
      <c r="SSM9" s="5"/>
      <c r="SSN9" s="5"/>
      <c r="SSO9" s="5"/>
      <c r="SSP9" s="5"/>
      <c r="SSQ9" s="5"/>
      <c r="SSR9" s="5"/>
      <c r="SSS9" s="5"/>
      <c r="SST9" s="5"/>
      <c r="SSU9" s="5"/>
      <c r="SSV9" s="5"/>
      <c r="SSW9" s="5"/>
      <c r="SSX9" s="5"/>
      <c r="SSY9" s="5"/>
      <c r="SSZ9" s="5"/>
      <c r="STA9" s="5"/>
      <c r="STB9" s="5"/>
      <c r="STC9" s="5"/>
      <c r="STD9" s="5"/>
      <c r="STE9" s="5"/>
      <c r="STF9" s="5"/>
      <c r="STG9" s="5"/>
      <c r="STH9" s="5"/>
      <c r="STI9" s="5"/>
      <c r="STJ9" s="5"/>
      <c r="STK9" s="5"/>
      <c r="STL9" s="5"/>
      <c r="STM9" s="5"/>
      <c r="STN9" s="5"/>
      <c r="STO9" s="5"/>
      <c r="STP9" s="5"/>
      <c r="STQ9" s="5"/>
      <c r="STR9" s="5"/>
      <c r="STS9" s="5"/>
      <c r="STT9" s="5"/>
      <c r="STU9" s="5"/>
      <c r="STV9" s="5"/>
      <c r="STW9" s="5"/>
      <c r="STX9" s="5"/>
      <c r="STY9" s="5"/>
      <c r="STZ9" s="5"/>
      <c r="SUA9" s="5"/>
      <c r="SUB9" s="5"/>
      <c r="SUC9" s="5"/>
      <c r="SUD9" s="5"/>
      <c r="SUE9" s="5"/>
      <c r="SUF9" s="5"/>
      <c r="SUG9" s="5"/>
      <c r="SUH9" s="5"/>
      <c r="SUI9" s="5"/>
      <c r="SUJ9" s="5"/>
      <c r="SUK9" s="5"/>
      <c r="SUL9" s="5"/>
      <c r="SUM9" s="5"/>
      <c r="SUN9" s="5"/>
      <c r="SUO9" s="5"/>
      <c r="SUP9" s="5"/>
      <c r="SUQ9" s="5"/>
      <c r="SUR9" s="5"/>
      <c r="SUS9" s="5"/>
      <c r="SUT9" s="5"/>
      <c r="SUU9" s="5"/>
      <c r="SUV9" s="5"/>
      <c r="SUW9" s="5"/>
      <c r="SUX9" s="5"/>
      <c r="SUY9" s="5"/>
      <c r="SUZ9" s="5"/>
      <c r="SVA9" s="5"/>
      <c r="SVB9" s="5"/>
      <c r="SVC9" s="5"/>
      <c r="SVD9" s="5"/>
      <c r="SVE9" s="5"/>
      <c r="SVF9" s="5"/>
      <c r="SVG9" s="5"/>
      <c r="SVH9" s="5"/>
      <c r="SVI9" s="5"/>
      <c r="SVJ9" s="5"/>
      <c r="SVK9" s="5"/>
      <c r="SVL9" s="5"/>
      <c r="SVM9" s="5"/>
      <c r="SVN9" s="5"/>
      <c r="SVO9" s="5"/>
      <c r="SVP9" s="5"/>
      <c r="SVQ9" s="5"/>
      <c r="SVR9" s="5"/>
      <c r="SVS9" s="5"/>
      <c r="SVT9" s="5"/>
      <c r="SVU9" s="5"/>
      <c r="SVV9" s="5"/>
      <c r="SVW9" s="5"/>
      <c r="SVX9" s="5"/>
      <c r="SVY9" s="5"/>
      <c r="SVZ9" s="5"/>
      <c r="SWA9" s="5"/>
      <c r="SWB9" s="5"/>
      <c r="SWC9" s="5"/>
      <c r="SWD9" s="5"/>
      <c r="SWE9" s="5"/>
      <c r="SWF9" s="5"/>
      <c r="SWG9" s="5"/>
      <c r="SWH9" s="5"/>
      <c r="SWI9" s="5"/>
      <c r="SWJ9" s="5"/>
      <c r="SWK9" s="5"/>
      <c r="SWL9" s="5"/>
      <c r="SWM9" s="5"/>
      <c r="SWN9" s="5"/>
      <c r="SWO9" s="5"/>
      <c r="SWP9" s="5"/>
      <c r="SWQ9" s="5"/>
      <c r="SWR9" s="5"/>
      <c r="SWS9" s="5"/>
      <c r="SWT9" s="5"/>
      <c r="SWU9" s="5"/>
      <c r="SWV9" s="5"/>
      <c r="SWW9" s="5"/>
      <c r="SWX9" s="5"/>
      <c r="SWY9" s="5"/>
      <c r="SWZ9" s="5"/>
      <c r="SXA9" s="5"/>
      <c r="SXB9" s="5"/>
      <c r="SXC9" s="5"/>
      <c r="SXD9" s="5"/>
      <c r="SXE9" s="5"/>
      <c r="SXF9" s="5"/>
      <c r="SXG9" s="5"/>
      <c r="SXH9" s="5"/>
      <c r="SXI9" s="5"/>
      <c r="SXJ9" s="5"/>
      <c r="SXK9" s="5"/>
      <c r="SXL9" s="5"/>
      <c r="SXM9" s="5"/>
      <c r="SXN9" s="5"/>
      <c r="SXO9" s="5"/>
      <c r="SXP9" s="5"/>
      <c r="SXQ9" s="5"/>
      <c r="SXR9" s="5"/>
      <c r="SXS9" s="5"/>
      <c r="SXT9" s="5"/>
      <c r="SXU9" s="5"/>
      <c r="SXV9" s="5"/>
      <c r="SXW9" s="5"/>
      <c r="SXX9" s="5"/>
      <c r="SXY9" s="5"/>
      <c r="SXZ9" s="5"/>
      <c r="SYA9" s="5"/>
      <c r="SYB9" s="5"/>
      <c r="SYC9" s="5"/>
      <c r="SYD9" s="5"/>
      <c r="SYE9" s="5"/>
      <c r="SYF9" s="5"/>
      <c r="SYG9" s="5"/>
      <c r="SYH9" s="5"/>
      <c r="SYI9" s="5"/>
      <c r="SYJ9" s="5"/>
      <c r="SYK9" s="5"/>
      <c r="SYL9" s="5"/>
      <c r="SYM9" s="5"/>
      <c r="SYN9" s="5"/>
      <c r="SYO9" s="5"/>
      <c r="SYP9" s="5"/>
      <c r="SYQ9" s="5"/>
      <c r="SYR9" s="5"/>
      <c r="SYS9" s="5"/>
      <c r="SYT9" s="5"/>
      <c r="SYU9" s="5"/>
      <c r="SYV9" s="5"/>
      <c r="SYW9" s="5"/>
      <c r="SYX9" s="5"/>
      <c r="SYY9" s="5"/>
      <c r="SYZ9" s="5"/>
      <c r="SZA9" s="5"/>
      <c r="SZB9" s="5"/>
      <c r="SZC9" s="5"/>
      <c r="SZD9" s="5"/>
      <c r="SZE9" s="5"/>
      <c r="SZF9" s="5"/>
      <c r="SZG9" s="5"/>
      <c r="SZH9" s="5"/>
      <c r="SZI9" s="5"/>
      <c r="SZJ9" s="5"/>
      <c r="SZK9" s="5"/>
      <c r="SZL9" s="5"/>
      <c r="SZM9" s="5"/>
      <c r="SZN9" s="5"/>
      <c r="SZO9" s="5"/>
      <c r="SZP9" s="5"/>
      <c r="SZQ9" s="5"/>
      <c r="SZR9" s="5"/>
      <c r="SZS9" s="5"/>
      <c r="SZT9" s="5"/>
      <c r="SZU9" s="5"/>
      <c r="SZV9" s="5"/>
      <c r="SZW9" s="5"/>
      <c r="SZX9" s="5"/>
      <c r="SZY9" s="5"/>
      <c r="SZZ9" s="5"/>
      <c r="TAA9" s="5"/>
      <c r="TAB9" s="5"/>
      <c r="TAC9" s="5"/>
      <c r="TAD9" s="5"/>
      <c r="TAE9" s="5"/>
      <c r="TAF9" s="5"/>
      <c r="TAG9" s="5"/>
      <c r="TAH9" s="5"/>
      <c r="TAI9" s="5"/>
      <c r="TAJ9" s="5"/>
      <c r="TAK9" s="5"/>
      <c r="TAL9" s="5"/>
      <c r="TAM9" s="5"/>
      <c r="TAN9" s="5"/>
      <c r="TAO9" s="5"/>
      <c r="TAP9" s="5"/>
      <c r="TAQ9" s="5"/>
      <c r="TAR9" s="5"/>
      <c r="TAS9" s="5"/>
      <c r="TAT9" s="5"/>
      <c r="TAU9" s="5"/>
      <c r="TAV9" s="5"/>
      <c r="TAW9" s="5"/>
      <c r="TAX9" s="5"/>
      <c r="TAY9" s="5"/>
      <c r="TAZ9" s="5"/>
      <c r="TBA9" s="5"/>
      <c r="TBB9" s="5"/>
      <c r="TBC9" s="5"/>
      <c r="TBD9" s="5"/>
      <c r="TBE9" s="5"/>
      <c r="TBF9" s="5"/>
      <c r="TBG9" s="5"/>
      <c r="TBH9" s="5"/>
      <c r="TBI9" s="5"/>
      <c r="TBJ9" s="5"/>
      <c r="TBK9" s="5"/>
      <c r="TBL9" s="5"/>
      <c r="TBM9" s="5"/>
      <c r="TBN9" s="5"/>
      <c r="TBO9" s="5"/>
      <c r="TBP9" s="5"/>
      <c r="TBQ9" s="5"/>
      <c r="TBR9" s="5"/>
      <c r="TBS9" s="5"/>
      <c r="TBT9" s="5"/>
      <c r="TBU9" s="5"/>
      <c r="TBV9" s="5"/>
      <c r="TBW9" s="5"/>
      <c r="TBX9" s="5"/>
      <c r="TBY9" s="5"/>
      <c r="TBZ9" s="5"/>
      <c r="TCA9" s="5"/>
      <c r="TCB9" s="5"/>
      <c r="TCC9" s="5"/>
      <c r="TCD9" s="5"/>
      <c r="TCE9" s="5"/>
      <c r="TCF9" s="5"/>
      <c r="TCG9" s="5"/>
      <c r="TCH9" s="5"/>
      <c r="TCI9" s="5"/>
      <c r="TCJ9" s="5"/>
      <c r="TCK9" s="5"/>
      <c r="TCL9" s="5"/>
      <c r="TCM9" s="5"/>
      <c r="TCN9" s="5"/>
      <c r="TCO9" s="5"/>
      <c r="TCP9" s="5"/>
      <c r="TCQ9" s="5"/>
      <c r="TCR9" s="5"/>
      <c r="TCS9" s="5"/>
      <c r="TCT9" s="5"/>
      <c r="TCU9" s="5"/>
      <c r="TCV9" s="5"/>
      <c r="TCW9" s="5"/>
      <c r="TCX9" s="5"/>
      <c r="TCY9" s="5"/>
      <c r="TCZ9" s="5"/>
      <c r="TDA9" s="5"/>
      <c r="TDB9" s="5"/>
      <c r="TDC9" s="5"/>
      <c r="TDD9" s="5"/>
      <c r="TDE9" s="5"/>
      <c r="TDF9" s="5"/>
      <c r="TDG9" s="5"/>
      <c r="TDH9" s="5"/>
      <c r="TDI9" s="5"/>
      <c r="TDJ9" s="5"/>
      <c r="TDK9" s="5"/>
      <c r="TDL9" s="5"/>
      <c r="TDM9" s="5"/>
      <c r="TDN9" s="5"/>
      <c r="TDO9" s="5"/>
      <c r="TDP9" s="5"/>
      <c r="TDQ9" s="5"/>
      <c r="TDR9" s="5"/>
      <c r="TDS9" s="5"/>
      <c r="TDT9" s="5"/>
      <c r="TDU9" s="5"/>
      <c r="TDV9" s="5"/>
      <c r="TDW9" s="5"/>
      <c r="TDX9" s="5"/>
      <c r="TDY9" s="5"/>
      <c r="TDZ9" s="5"/>
      <c r="TEA9" s="5"/>
      <c r="TEB9" s="5"/>
      <c r="TEC9" s="5"/>
      <c r="TED9" s="5"/>
      <c r="TEE9" s="5"/>
      <c r="TEF9" s="5"/>
      <c r="TEG9" s="5"/>
      <c r="TEH9" s="5"/>
      <c r="TEI9" s="5"/>
      <c r="TEJ9" s="5"/>
      <c r="TEK9" s="5"/>
      <c r="TEL9" s="5"/>
      <c r="TEM9" s="5"/>
      <c r="TEN9" s="5"/>
      <c r="TEO9" s="5"/>
      <c r="TEP9" s="5"/>
      <c r="TEQ9" s="5"/>
      <c r="TER9" s="5"/>
      <c r="TES9" s="5"/>
      <c r="TET9" s="5"/>
      <c r="TEU9" s="5"/>
      <c r="TEV9" s="5"/>
      <c r="TEW9" s="5"/>
      <c r="TEX9" s="5"/>
      <c r="TEY9" s="5"/>
      <c r="TEZ9" s="5"/>
      <c r="TFA9" s="5"/>
      <c r="TFB9" s="5"/>
      <c r="TFC9" s="5"/>
      <c r="TFD9" s="5"/>
      <c r="TFE9" s="5"/>
      <c r="TFF9" s="5"/>
      <c r="TFG9" s="5"/>
      <c r="TFH9" s="5"/>
      <c r="TFI9" s="5"/>
      <c r="TFJ9" s="5"/>
      <c r="TFK9" s="5"/>
      <c r="TFL9" s="5"/>
      <c r="TFM9" s="5"/>
      <c r="TFN9" s="5"/>
      <c r="TFO9" s="5"/>
      <c r="TFP9" s="5"/>
      <c r="TFQ9" s="5"/>
      <c r="TFR9" s="5"/>
      <c r="TFS9" s="5"/>
      <c r="TFT9" s="5"/>
      <c r="TFU9" s="5"/>
      <c r="TFV9" s="5"/>
      <c r="TFW9" s="5"/>
      <c r="TFX9" s="5"/>
      <c r="TFY9" s="5"/>
      <c r="TFZ9" s="5"/>
      <c r="TGA9" s="5"/>
      <c r="TGB9" s="5"/>
      <c r="TGC9" s="5"/>
      <c r="TGD9" s="5"/>
      <c r="TGE9" s="5"/>
      <c r="TGF9" s="5"/>
      <c r="TGG9" s="5"/>
      <c r="TGH9" s="5"/>
      <c r="TGI9" s="5"/>
      <c r="TGJ9" s="5"/>
      <c r="TGK9" s="5"/>
      <c r="TGL9" s="5"/>
      <c r="TGM9" s="5"/>
      <c r="TGN9" s="5"/>
      <c r="TGO9" s="5"/>
      <c r="TGP9" s="5"/>
      <c r="TGQ9" s="5"/>
      <c r="TGR9" s="5"/>
      <c r="TGS9" s="5"/>
      <c r="TGT9" s="5"/>
      <c r="TGU9" s="5"/>
      <c r="TGV9" s="5"/>
      <c r="TGW9" s="5"/>
      <c r="TGX9" s="5"/>
      <c r="TGY9" s="5"/>
      <c r="TGZ9" s="5"/>
      <c r="THA9" s="5"/>
      <c r="THB9" s="5"/>
      <c r="THC9" s="5"/>
      <c r="THD9" s="5"/>
      <c r="THE9" s="5"/>
      <c r="THF9" s="5"/>
      <c r="THG9" s="5"/>
      <c r="THH9" s="5"/>
      <c r="THI9" s="5"/>
      <c r="THJ9" s="5"/>
      <c r="THK9" s="5"/>
      <c r="THL9" s="5"/>
      <c r="THM9" s="5"/>
      <c r="THN9" s="5"/>
      <c r="THO9" s="5"/>
      <c r="THP9" s="5"/>
      <c r="THQ9" s="5"/>
      <c r="THR9" s="5"/>
      <c r="THS9" s="5"/>
      <c r="THT9" s="5"/>
      <c r="THU9" s="5"/>
      <c r="THV9" s="5"/>
      <c r="THW9" s="5"/>
      <c r="THX9" s="5"/>
      <c r="THY9" s="5"/>
      <c r="THZ9" s="5"/>
      <c r="TIA9" s="5"/>
      <c r="TIB9" s="5"/>
      <c r="TIC9" s="5"/>
      <c r="TID9" s="5"/>
      <c r="TIE9" s="5"/>
      <c r="TIF9" s="5"/>
      <c r="TIG9" s="5"/>
      <c r="TIH9" s="5"/>
      <c r="TII9" s="5"/>
      <c r="TIJ9" s="5"/>
      <c r="TIK9" s="5"/>
      <c r="TIL9" s="5"/>
      <c r="TIM9" s="5"/>
      <c r="TIN9" s="5"/>
      <c r="TIO9" s="5"/>
      <c r="TIP9" s="5"/>
      <c r="TIQ9" s="5"/>
      <c r="TIR9" s="5"/>
      <c r="TIS9" s="5"/>
      <c r="TIT9" s="5"/>
      <c r="TIU9" s="5"/>
      <c r="TIV9" s="5"/>
      <c r="TIW9" s="5"/>
      <c r="TIX9" s="5"/>
      <c r="TIY9" s="5"/>
      <c r="TIZ9" s="5"/>
      <c r="TJA9" s="5"/>
      <c r="TJB9" s="5"/>
      <c r="TJC9" s="5"/>
      <c r="TJD9" s="5"/>
      <c r="TJE9" s="5"/>
      <c r="TJF9" s="5"/>
      <c r="TJG9" s="5"/>
      <c r="TJH9" s="5"/>
      <c r="TJI9" s="5"/>
      <c r="TJJ9" s="5"/>
      <c r="TJK9" s="5"/>
      <c r="TJL9" s="5"/>
      <c r="TJM9" s="5"/>
      <c r="TJN9" s="5"/>
      <c r="TJO9" s="5"/>
      <c r="TJP9" s="5"/>
      <c r="TJQ9" s="5"/>
      <c r="TJR9" s="5"/>
      <c r="TJS9" s="5"/>
      <c r="TJT9" s="5"/>
      <c r="TJU9" s="5"/>
      <c r="TJV9" s="5"/>
      <c r="TJW9" s="5"/>
      <c r="TJX9" s="5"/>
      <c r="TJY9" s="5"/>
      <c r="TJZ9" s="5"/>
      <c r="TKA9" s="5"/>
      <c r="TKB9" s="5"/>
      <c r="TKC9" s="5"/>
      <c r="TKD9" s="5"/>
      <c r="TKE9" s="5"/>
      <c r="TKF9" s="5"/>
      <c r="TKG9" s="5"/>
      <c r="TKH9" s="5"/>
      <c r="TKI9" s="5"/>
      <c r="TKJ9" s="5"/>
      <c r="TKK9" s="5"/>
      <c r="TKL9" s="5"/>
      <c r="TKM9" s="5"/>
      <c r="TKN9" s="5"/>
      <c r="TKO9" s="5"/>
      <c r="TKP9" s="5"/>
      <c r="TKQ9" s="5"/>
      <c r="TKR9" s="5"/>
      <c r="TKS9" s="5"/>
      <c r="TKT9" s="5"/>
      <c r="TKU9" s="5"/>
      <c r="TKV9" s="5"/>
      <c r="TKW9" s="5"/>
      <c r="TKX9" s="5"/>
      <c r="TKY9" s="5"/>
      <c r="TKZ9" s="5"/>
      <c r="TLA9" s="5"/>
      <c r="TLB9" s="5"/>
      <c r="TLC9" s="5"/>
      <c r="TLD9" s="5"/>
      <c r="TLE9" s="5"/>
      <c r="TLF9" s="5"/>
      <c r="TLG9" s="5"/>
      <c r="TLH9" s="5"/>
      <c r="TLI9" s="5"/>
      <c r="TLJ9" s="5"/>
      <c r="TLK9" s="5"/>
      <c r="TLL9" s="5"/>
      <c r="TLM9" s="5"/>
      <c r="TLN9" s="5"/>
      <c r="TLO9" s="5"/>
      <c r="TLP9" s="5"/>
      <c r="TLQ9" s="5"/>
      <c r="TLR9" s="5"/>
      <c r="TLS9" s="5"/>
      <c r="TLT9" s="5"/>
      <c r="TLU9" s="5"/>
      <c r="TLV9" s="5"/>
      <c r="TLW9" s="5"/>
      <c r="TLX9" s="5"/>
      <c r="TLY9" s="5"/>
      <c r="TLZ9" s="5"/>
      <c r="TMA9" s="5"/>
      <c r="TMB9" s="5"/>
      <c r="TMC9" s="5"/>
      <c r="TMD9" s="5"/>
      <c r="TME9" s="5"/>
      <c r="TMF9" s="5"/>
      <c r="TMG9" s="5"/>
      <c r="TMH9" s="5"/>
      <c r="TMI9" s="5"/>
      <c r="TMJ9" s="5"/>
      <c r="TMK9" s="5"/>
      <c r="TML9" s="5"/>
      <c r="TMM9" s="5"/>
      <c r="TMN9" s="5"/>
      <c r="TMO9" s="5"/>
      <c r="TMP9" s="5"/>
      <c r="TMQ9" s="5"/>
      <c r="TMR9" s="5"/>
      <c r="TMS9" s="5"/>
      <c r="TMT9" s="5"/>
      <c r="TMU9" s="5"/>
      <c r="TMV9" s="5"/>
      <c r="TMW9" s="5"/>
      <c r="TMX9" s="5"/>
      <c r="TMY9" s="5"/>
      <c r="TMZ9" s="5"/>
      <c r="TNA9" s="5"/>
      <c r="TNB9" s="5"/>
      <c r="TNC9" s="5"/>
      <c r="TND9" s="5"/>
      <c r="TNE9" s="5"/>
      <c r="TNF9" s="5"/>
      <c r="TNG9" s="5"/>
      <c r="TNH9" s="5"/>
      <c r="TNI9" s="5"/>
      <c r="TNJ9" s="5"/>
      <c r="TNK9" s="5"/>
      <c r="TNL9" s="5"/>
      <c r="TNM9" s="5"/>
      <c r="TNN9" s="5"/>
      <c r="TNO9" s="5"/>
      <c r="TNP9" s="5"/>
      <c r="TNQ9" s="5"/>
      <c r="TNR9" s="5"/>
      <c r="TNS9" s="5"/>
      <c r="TNT9" s="5"/>
      <c r="TNU9" s="5"/>
      <c r="TNV9" s="5"/>
      <c r="TNW9" s="5"/>
      <c r="TNX9" s="5"/>
      <c r="TNY9" s="5"/>
      <c r="TNZ9" s="5"/>
      <c r="TOA9" s="5"/>
      <c r="TOB9" s="5"/>
      <c r="TOC9" s="5"/>
      <c r="TOD9" s="5"/>
      <c r="TOE9" s="5"/>
      <c r="TOF9" s="5"/>
      <c r="TOG9" s="5"/>
      <c r="TOH9" s="5"/>
      <c r="TOI9" s="5"/>
      <c r="TOJ9" s="5"/>
      <c r="TOK9" s="5"/>
      <c r="TOL9" s="5"/>
      <c r="TOM9" s="5"/>
      <c r="TON9" s="5"/>
      <c r="TOO9" s="5"/>
      <c r="TOP9" s="5"/>
      <c r="TOQ9" s="5"/>
      <c r="TOR9" s="5"/>
      <c r="TOS9" s="5"/>
      <c r="TOT9" s="5"/>
      <c r="TOU9" s="5"/>
      <c r="TOV9" s="5"/>
      <c r="TOW9" s="5"/>
      <c r="TOX9" s="5"/>
      <c r="TOY9" s="5"/>
      <c r="TOZ9" s="5"/>
      <c r="TPA9" s="5"/>
      <c r="TPB9" s="5"/>
      <c r="TPC9" s="5"/>
      <c r="TPD9" s="5"/>
      <c r="TPE9" s="5"/>
      <c r="TPF9" s="5"/>
      <c r="TPG9" s="5"/>
      <c r="TPH9" s="5"/>
      <c r="TPI9" s="5"/>
      <c r="TPJ9" s="5"/>
      <c r="TPK9" s="5"/>
      <c r="TPL9" s="5"/>
      <c r="TPM9" s="5"/>
      <c r="TPN9" s="5"/>
      <c r="TPO9" s="5"/>
      <c r="TPP9" s="5"/>
      <c r="TPQ9" s="5"/>
      <c r="TPR9" s="5"/>
      <c r="TPS9" s="5"/>
      <c r="TPT9" s="5"/>
      <c r="TPU9" s="5"/>
      <c r="TPV9" s="5"/>
      <c r="TPW9" s="5"/>
      <c r="TPX9" s="5"/>
      <c r="TPY9" s="5"/>
      <c r="TPZ9" s="5"/>
      <c r="TQA9" s="5"/>
      <c r="TQB9" s="5"/>
      <c r="TQC9" s="5"/>
      <c r="TQD9" s="5"/>
      <c r="TQE9" s="5"/>
      <c r="TQF9" s="5"/>
      <c r="TQG9" s="5"/>
      <c r="TQH9" s="5"/>
      <c r="TQI9" s="5"/>
      <c r="TQJ9" s="5"/>
      <c r="TQK9" s="5"/>
      <c r="TQL9" s="5"/>
      <c r="TQM9" s="5"/>
      <c r="TQN9" s="5"/>
      <c r="TQO9" s="5"/>
      <c r="TQP9" s="5"/>
      <c r="TQQ9" s="5"/>
      <c r="TQR9" s="5"/>
      <c r="TQS9" s="5"/>
      <c r="TQT9" s="5"/>
      <c r="TQU9" s="5"/>
      <c r="TQV9" s="5"/>
      <c r="TQW9" s="5"/>
      <c r="TQX9" s="5"/>
      <c r="TQY9" s="5"/>
      <c r="TQZ9" s="5"/>
      <c r="TRA9" s="5"/>
      <c r="TRB9" s="5"/>
      <c r="TRC9" s="5"/>
      <c r="TRD9" s="5"/>
      <c r="TRE9" s="5"/>
      <c r="TRF9" s="5"/>
      <c r="TRG9" s="5"/>
      <c r="TRH9" s="5"/>
      <c r="TRI9" s="5"/>
      <c r="TRJ9" s="5"/>
      <c r="TRK9" s="5"/>
      <c r="TRL9" s="5"/>
      <c r="TRM9" s="5"/>
      <c r="TRN9" s="5"/>
      <c r="TRO9" s="5"/>
      <c r="TRP9" s="5"/>
      <c r="TRQ9" s="5"/>
      <c r="TRR9" s="5"/>
      <c r="TRS9" s="5"/>
      <c r="TRT9" s="5"/>
      <c r="TRU9" s="5"/>
      <c r="TRV9" s="5"/>
      <c r="TRW9" s="5"/>
      <c r="TRX9" s="5"/>
      <c r="TRY9" s="5"/>
      <c r="TRZ9" s="5"/>
      <c r="TSA9" s="5"/>
      <c r="TSB9" s="5"/>
      <c r="TSC9" s="5"/>
      <c r="TSD9" s="5"/>
      <c r="TSE9" s="5"/>
      <c r="TSF9" s="5"/>
      <c r="TSG9" s="5"/>
      <c r="TSH9" s="5"/>
      <c r="TSI9" s="5"/>
      <c r="TSJ9" s="5"/>
      <c r="TSK9" s="5"/>
      <c r="TSL9" s="5"/>
      <c r="TSM9" s="5"/>
      <c r="TSN9" s="5"/>
      <c r="TSO9" s="5"/>
      <c r="TSP9" s="5"/>
      <c r="TSQ9" s="5"/>
      <c r="TSR9" s="5"/>
      <c r="TSS9" s="5"/>
      <c r="TST9" s="5"/>
      <c r="TSU9" s="5"/>
      <c r="TSV9" s="5"/>
      <c r="TSW9" s="5"/>
      <c r="TSX9" s="5"/>
      <c r="TSY9" s="5"/>
      <c r="TSZ9" s="5"/>
      <c r="TTA9" s="5"/>
      <c r="TTB9" s="5"/>
      <c r="TTC9" s="5"/>
      <c r="TTD9" s="5"/>
      <c r="TTE9" s="5"/>
      <c r="TTF9" s="5"/>
      <c r="TTG9" s="5"/>
      <c r="TTH9" s="5"/>
      <c r="TTI9" s="5"/>
      <c r="TTJ9" s="5"/>
      <c r="TTK9" s="5"/>
      <c r="TTL9" s="5"/>
      <c r="TTM9" s="5"/>
      <c r="TTN9" s="5"/>
      <c r="TTO9" s="5"/>
      <c r="TTP9" s="5"/>
      <c r="TTQ9" s="5"/>
      <c r="TTR9" s="5"/>
      <c r="TTS9" s="5"/>
      <c r="TTT9" s="5"/>
      <c r="TTU9" s="5"/>
      <c r="TTV9" s="5"/>
      <c r="TTW9" s="5"/>
      <c r="TTX9" s="5"/>
      <c r="TTY9" s="5"/>
      <c r="TTZ9" s="5"/>
      <c r="TUA9" s="5"/>
      <c r="TUB9" s="5"/>
      <c r="TUC9" s="5"/>
      <c r="TUD9" s="5"/>
      <c r="TUE9" s="5"/>
      <c r="TUF9" s="5"/>
      <c r="TUG9" s="5"/>
      <c r="TUH9" s="5"/>
      <c r="TUI9" s="5"/>
      <c r="TUJ9" s="5"/>
      <c r="TUK9" s="5"/>
      <c r="TUL9" s="5"/>
      <c r="TUM9" s="5"/>
      <c r="TUN9" s="5"/>
      <c r="TUO9" s="5"/>
      <c r="TUP9" s="5"/>
      <c r="TUQ9" s="5"/>
      <c r="TUR9" s="5"/>
      <c r="TUS9" s="5"/>
      <c r="TUT9" s="5"/>
      <c r="TUU9" s="5"/>
      <c r="TUV9" s="5"/>
      <c r="TUW9" s="5"/>
      <c r="TUX9" s="5"/>
      <c r="TUY9" s="5"/>
      <c r="TUZ9" s="5"/>
      <c r="TVA9" s="5"/>
      <c r="TVB9" s="5"/>
      <c r="TVC9" s="5"/>
      <c r="TVD9" s="5"/>
      <c r="TVE9" s="5"/>
      <c r="TVF9" s="5"/>
      <c r="TVG9" s="5"/>
      <c r="TVH9" s="5"/>
      <c r="TVI9" s="5"/>
      <c r="TVJ9" s="5"/>
      <c r="TVK9" s="5"/>
      <c r="TVL9" s="5"/>
      <c r="TVM9" s="5"/>
      <c r="TVN9" s="5"/>
      <c r="TVO9" s="5"/>
      <c r="TVP9" s="5"/>
      <c r="TVQ9" s="5"/>
      <c r="TVR9" s="5"/>
      <c r="TVS9" s="5"/>
      <c r="TVT9" s="5"/>
      <c r="TVU9" s="5"/>
      <c r="TVV9" s="5"/>
      <c r="TVW9" s="5"/>
      <c r="TVX9" s="5"/>
      <c r="TVY9" s="5"/>
      <c r="TVZ9" s="5"/>
      <c r="TWA9" s="5"/>
      <c r="TWB9" s="5"/>
      <c r="TWC9" s="5"/>
      <c r="TWD9" s="5"/>
      <c r="TWE9" s="5"/>
      <c r="TWF9" s="5"/>
      <c r="TWG9" s="5"/>
      <c r="TWH9" s="5"/>
      <c r="TWI9" s="5"/>
      <c r="TWJ9" s="5"/>
      <c r="TWK9" s="5"/>
      <c r="TWL9" s="5"/>
      <c r="TWM9" s="5"/>
      <c r="TWN9" s="5"/>
      <c r="TWO9" s="5"/>
      <c r="TWP9" s="5"/>
      <c r="TWQ9" s="5"/>
      <c r="TWR9" s="5"/>
      <c r="TWS9" s="5"/>
      <c r="TWT9" s="5"/>
      <c r="TWU9" s="5"/>
      <c r="TWV9" s="5"/>
      <c r="TWW9" s="5"/>
      <c r="TWX9" s="5"/>
      <c r="TWY9" s="5"/>
      <c r="TWZ9" s="5"/>
      <c r="TXA9" s="5"/>
      <c r="TXB9" s="5"/>
      <c r="TXC9" s="5"/>
      <c r="TXD9" s="5"/>
      <c r="TXE9" s="5"/>
      <c r="TXF9" s="5"/>
      <c r="TXG9" s="5"/>
      <c r="TXH9" s="5"/>
      <c r="TXI9" s="5"/>
      <c r="TXJ9" s="5"/>
      <c r="TXK9" s="5"/>
      <c r="TXL9" s="5"/>
      <c r="TXM9" s="5"/>
      <c r="TXN9" s="5"/>
      <c r="TXO9" s="5"/>
      <c r="TXP9" s="5"/>
      <c r="TXQ9" s="5"/>
      <c r="TXR9" s="5"/>
      <c r="TXS9" s="5"/>
      <c r="TXT9" s="5"/>
      <c r="TXU9" s="5"/>
      <c r="TXV9" s="5"/>
      <c r="TXW9" s="5"/>
      <c r="TXX9" s="5"/>
      <c r="TXY9" s="5"/>
      <c r="TXZ9" s="5"/>
      <c r="TYA9" s="5"/>
      <c r="TYB9" s="5"/>
      <c r="TYC9" s="5"/>
      <c r="TYD9" s="5"/>
      <c r="TYE9" s="5"/>
      <c r="TYF9" s="5"/>
      <c r="TYG9" s="5"/>
      <c r="TYH9" s="5"/>
      <c r="TYI9" s="5"/>
      <c r="TYJ9" s="5"/>
      <c r="TYK9" s="5"/>
      <c r="TYL9" s="5"/>
      <c r="TYM9" s="5"/>
      <c r="TYN9" s="5"/>
      <c r="TYO9" s="5"/>
      <c r="TYP9" s="5"/>
      <c r="TYQ9" s="5"/>
      <c r="TYR9" s="5"/>
      <c r="TYS9" s="5"/>
      <c r="TYT9" s="5"/>
      <c r="TYU9" s="5"/>
      <c r="TYV9" s="5"/>
      <c r="TYW9" s="5"/>
      <c r="TYX9" s="5"/>
      <c r="TYY9" s="5"/>
      <c r="TYZ9" s="5"/>
      <c r="TZA9" s="5"/>
      <c r="TZB9" s="5"/>
      <c r="TZC9" s="5"/>
      <c r="TZD9" s="5"/>
      <c r="TZE9" s="5"/>
      <c r="TZF9" s="5"/>
      <c r="TZG9" s="5"/>
      <c r="TZH9" s="5"/>
      <c r="TZI9" s="5"/>
      <c r="TZJ9" s="5"/>
      <c r="TZK9" s="5"/>
      <c r="TZL9" s="5"/>
      <c r="TZM9" s="5"/>
      <c r="TZN9" s="5"/>
      <c r="TZO9" s="5"/>
      <c r="TZP9" s="5"/>
      <c r="TZQ9" s="5"/>
      <c r="TZR9" s="5"/>
      <c r="TZS9" s="5"/>
      <c r="TZT9" s="5"/>
      <c r="TZU9" s="5"/>
      <c r="TZV9" s="5"/>
      <c r="TZW9" s="5"/>
      <c r="TZX9" s="5"/>
      <c r="TZY9" s="5"/>
      <c r="TZZ9" s="5"/>
      <c r="UAA9" s="5"/>
      <c r="UAB9" s="5"/>
      <c r="UAC9" s="5"/>
      <c r="UAD9" s="5"/>
      <c r="UAE9" s="5"/>
      <c r="UAF9" s="5"/>
      <c r="UAG9" s="5"/>
      <c r="UAH9" s="5"/>
      <c r="UAI9" s="5"/>
      <c r="UAJ9" s="5"/>
      <c r="UAK9" s="5"/>
      <c r="UAL9" s="5"/>
      <c r="UAM9" s="5"/>
      <c r="UAN9" s="5"/>
      <c r="UAO9" s="5"/>
      <c r="UAP9" s="5"/>
      <c r="UAQ9" s="5"/>
      <c r="UAR9" s="5"/>
      <c r="UAS9" s="5"/>
      <c r="UAT9" s="5"/>
      <c r="UAU9" s="5"/>
      <c r="UAV9" s="5"/>
      <c r="UAW9" s="5"/>
      <c r="UAX9" s="5"/>
      <c r="UAY9" s="5"/>
      <c r="UAZ9" s="5"/>
      <c r="UBA9" s="5"/>
      <c r="UBB9" s="5"/>
      <c r="UBC9" s="5"/>
      <c r="UBD9" s="5"/>
      <c r="UBE9" s="5"/>
      <c r="UBF9" s="5"/>
      <c r="UBG9" s="5"/>
      <c r="UBH9" s="5"/>
      <c r="UBI9" s="5"/>
      <c r="UBJ9" s="5"/>
      <c r="UBK9" s="5"/>
      <c r="UBL9" s="5"/>
      <c r="UBM9" s="5"/>
      <c r="UBN9" s="5"/>
      <c r="UBO9" s="5"/>
      <c r="UBP9" s="5"/>
      <c r="UBQ9" s="5"/>
      <c r="UBR9" s="5"/>
      <c r="UBS9" s="5"/>
      <c r="UBT9" s="5"/>
      <c r="UBU9" s="5"/>
      <c r="UBV9" s="5"/>
      <c r="UBW9" s="5"/>
      <c r="UBX9" s="5"/>
      <c r="UBY9" s="5"/>
      <c r="UBZ9" s="5"/>
      <c r="UCA9" s="5"/>
      <c r="UCB9" s="5"/>
      <c r="UCC9" s="5"/>
      <c r="UCD9" s="5"/>
      <c r="UCE9" s="5"/>
      <c r="UCF9" s="5"/>
      <c r="UCG9" s="5"/>
      <c r="UCH9" s="5"/>
      <c r="UCI9" s="5"/>
      <c r="UCJ9" s="5"/>
      <c r="UCK9" s="5"/>
      <c r="UCL9" s="5"/>
      <c r="UCM9" s="5"/>
      <c r="UCN9" s="5"/>
      <c r="UCO9" s="5"/>
      <c r="UCP9" s="5"/>
      <c r="UCQ9" s="5"/>
      <c r="UCR9" s="5"/>
      <c r="UCS9" s="5"/>
      <c r="UCT9" s="5"/>
      <c r="UCU9" s="5"/>
      <c r="UCV9" s="5"/>
      <c r="UCW9" s="5"/>
      <c r="UCX9" s="5"/>
      <c r="UCY9" s="5"/>
      <c r="UCZ9" s="5"/>
      <c r="UDA9" s="5"/>
      <c r="UDB9" s="5"/>
      <c r="UDC9" s="5"/>
      <c r="UDD9" s="5"/>
      <c r="UDE9" s="5"/>
      <c r="UDF9" s="5"/>
      <c r="UDG9" s="5"/>
      <c r="UDH9" s="5"/>
      <c r="UDI9" s="5"/>
      <c r="UDJ9" s="5"/>
      <c r="UDK9" s="5"/>
      <c r="UDL9" s="5"/>
      <c r="UDM9" s="5"/>
      <c r="UDN9" s="5"/>
      <c r="UDO9" s="5"/>
      <c r="UDP9" s="5"/>
      <c r="UDQ9" s="5"/>
      <c r="UDR9" s="5"/>
      <c r="UDS9" s="5"/>
      <c r="UDT9" s="5"/>
      <c r="UDU9" s="5"/>
      <c r="UDV9" s="5"/>
      <c r="UDW9" s="5"/>
      <c r="UDX9" s="5"/>
      <c r="UDY9" s="5"/>
      <c r="UDZ9" s="5"/>
      <c r="UEA9" s="5"/>
      <c r="UEB9" s="5"/>
      <c r="UEC9" s="5"/>
      <c r="UED9" s="5"/>
      <c r="UEE9" s="5"/>
      <c r="UEF9" s="5"/>
      <c r="UEG9" s="5"/>
      <c r="UEH9" s="5"/>
      <c r="UEI9" s="5"/>
      <c r="UEJ9" s="5"/>
      <c r="UEK9" s="5"/>
      <c r="UEL9" s="5"/>
      <c r="UEM9" s="5"/>
      <c r="UEN9" s="5"/>
      <c r="UEO9" s="5"/>
      <c r="UEP9" s="5"/>
      <c r="UEQ9" s="5"/>
      <c r="UER9" s="5"/>
      <c r="UES9" s="5"/>
      <c r="UET9" s="5"/>
      <c r="UEU9" s="5"/>
      <c r="UEV9" s="5"/>
      <c r="UEW9" s="5"/>
      <c r="UEX9" s="5"/>
      <c r="UEY9" s="5"/>
      <c r="UEZ9" s="5"/>
      <c r="UFA9" s="5"/>
      <c r="UFB9" s="5"/>
      <c r="UFC9" s="5"/>
      <c r="UFD9" s="5"/>
      <c r="UFE9" s="5"/>
      <c r="UFF9" s="5"/>
      <c r="UFG9" s="5"/>
      <c r="UFH9" s="5"/>
      <c r="UFI9" s="5"/>
      <c r="UFJ9" s="5"/>
      <c r="UFK9" s="5"/>
      <c r="UFL9" s="5"/>
      <c r="UFM9" s="5"/>
      <c r="UFN9" s="5"/>
      <c r="UFO9" s="5"/>
      <c r="UFP9" s="5"/>
      <c r="UFQ9" s="5"/>
      <c r="UFR9" s="5"/>
      <c r="UFS9" s="5"/>
      <c r="UFT9" s="5"/>
      <c r="UFU9" s="5"/>
      <c r="UFV9" s="5"/>
      <c r="UFW9" s="5"/>
      <c r="UFX9" s="5"/>
      <c r="UFY9" s="5"/>
      <c r="UFZ9" s="5"/>
      <c r="UGA9" s="5"/>
      <c r="UGB9" s="5"/>
      <c r="UGC9" s="5"/>
      <c r="UGD9" s="5"/>
      <c r="UGE9" s="5"/>
      <c r="UGF9" s="5"/>
      <c r="UGG9" s="5"/>
      <c r="UGH9" s="5"/>
      <c r="UGI9" s="5"/>
      <c r="UGJ9" s="5"/>
      <c r="UGK9" s="5"/>
      <c r="UGL9" s="5"/>
      <c r="UGM9" s="5"/>
      <c r="UGN9" s="5"/>
      <c r="UGO9" s="5"/>
      <c r="UGP9" s="5"/>
      <c r="UGQ9" s="5"/>
      <c r="UGR9" s="5"/>
      <c r="UGS9" s="5"/>
      <c r="UGT9" s="5"/>
      <c r="UGU9" s="5"/>
      <c r="UGV9" s="5"/>
      <c r="UGW9" s="5"/>
      <c r="UGX9" s="5"/>
      <c r="UGY9" s="5"/>
      <c r="UGZ9" s="5"/>
      <c r="UHA9" s="5"/>
      <c r="UHB9" s="5"/>
      <c r="UHC9" s="5"/>
      <c r="UHD9" s="5"/>
      <c r="UHE9" s="5"/>
      <c r="UHF9" s="5"/>
      <c r="UHG9" s="5"/>
      <c r="UHH9" s="5"/>
      <c r="UHI9" s="5"/>
      <c r="UHJ9" s="5"/>
      <c r="UHK9" s="5"/>
      <c r="UHL9" s="5"/>
      <c r="UHM9" s="5"/>
      <c r="UHN9" s="5"/>
      <c r="UHO9" s="5"/>
      <c r="UHP9" s="5"/>
      <c r="UHQ9" s="5"/>
      <c r="UHR9" s="5"/>
      <c r="UHS9" s="5"/>
      <c r="UHT9" s="5"/>
      <c r="UHU9" s="5"/>
      <c r="UHV9" s="5"/>
      <c r="UHW9" s="5"/>
      <c r="UHX9" s="5"/>
      <c r="UHY9" s="5"/>
      <c r="UHZ9" s="5"/>
      <c r="UIA9" s="5"/>
      <c r="UIB9" s="5"/>
      <c r="UIC9" s="5"/>
      <c r="UID9" s="5"/>
      <c r="UIE9" s="5"/>
      <c r="UIF9" s="5"/>
      <c r="UIG9" s="5"/>
      <c r="UIH9" s="5"/>
      <c r="UII9" s="5"/>
      <c r="UIJ9" s="5"/>
      <c r="UIK9" s="5"/>
      <c r="UIL9" s="5"/>
      <c r="UIM9" s="5"/>
      <c r="UIN9" s="5"/>
      <c r="UIO9" s="5"/>
      <c r="UIP9" s="5"/>
      <c r="UIQ9" s="5"/>
      <c r="UIR9" s="5"/>
      <c r="UIS9" s="5"/>
      <c r="UIT9" s="5"/>
      <c r="UIU9" s="5"/>
      <c r="UIV9" s="5"/>
      <c r="UIW9" s="5"/>
      <c r="UIX9" s="5"/>
      <c r="UIY9" s="5"/>
      <c r="UIZ9" s="5"/>
      <c r="UJA9" s="5"/>
      <c r="UJB9" s="5"/>
      <c r="UJC9" s="5"/>
      <c r="UJD9" s="5"/>
      <c r="UJE9" s="5"/>
      <c r="UJF9" s="5"/>
      <c r="UJG9" s="5"/>
      <c r="UJH9" s="5"/>
      <c r="UJI9" s="5"/>
      <c r="UJJ9" s="5"/>
      <c r="UJK9" s="5"/>
      <c r="UJL9" s="5"/>
      <c r="UJM9" s="5"/>
      <c r="UJN9" s="5"/>
      <c r="UJO9" s="5"/>
      <c r="UJP9" s="5"/>
      <c r="UJQ9" s="5"/>
      <c r="UJR9" s="5"/>
      <c r="UJS9" s="5"/>
      <c r="UJT9" s="5"/>
      <c r="UJU9" s="5"/>
      <c r="UJV9" s="5"/>
      <c r="UJW9" s="5"/>
      <c r="UJX9" s="5"/>
      <c r="UJY9" s="5"/>
      <c r="UJZ9" s="5"/>
      <c r="UKA9" s="5"/>
      <c r="UKB9" s="5"/>
      <c r="UKC9" s="5"/>
      <c r="UKD9" s="5"/>
      <c r="UKE9" s="5"/>
      <c r="UKF9" s="5"/>
      <c r="UKG9" s="5"/>
      <c r="UKH9" s="5"/>
      <c r="UKI9" s="5"/>
      <c r="UKJ9" s="5"/>
      <c r="UKK9" s="5"/>
      <c r="UKL9" s="5"/>
      <c r="UKM9" s="5"/>
      <c r="UKN9" s="5"/>
      <c r="UKO9" s="5"/>
      <c r="UKP9" s="5"/>
      <c r="UKQ9" s="5"/>
      <c r="UKR9" s="5"/>
      <c r="UKS9" s="5"/>
      <c r="UKT9" s="5"/>
      <c r="UKU9" s="5"/>
      <c r="UKV9" s="5"/>
      <c r="UKW9" s="5"/>
      <c r="UKX9" s="5"/>
      <c r="UKY9" s="5"/>
      <c r="UKZ9" s="5"/>
      <c r="ULA9" s="5"/>
      <c r="ULB9" s="5"/>
      <c r="ULC9" s="5"/>
      <c r="ULD9" s="5"/>
      <c r="ULE9" s="5"/>
      <c r="ULF9" s="5"/>
      <c r="ULG9" s="5"/>
      <c r="ULH9" s="5"/>
      <c r="ULI9" s="5"/>
      <c r="ULJ9" s="5"/>
      <c r="ULK9" s="5"/>
      <c r="ULL9" s="5"/>
      <c r="ULM9" s="5"/>
      <c r="ULN9" s="5"/>
      <c r="ULO9" s="5"/>
      <c r="ULP9" s="5"/>
      <c r="ULQ9" s="5"/>
      <c r="ULR9" s="5"/>
      <c r="ULS9" s="5"/>
      <c r="ULT9" s="5"/>
      <c r="ULU9" s="5"/>
      <c r="ULV9" s="5"/>
      <c r="ULW9" s="5"/>
      <c r="ULX9" s="5"/>
      <c r="ULY9" s="5"/>
      <c r="ULZ9" s="5"/>
      <c r="UMA9" s="5"/>
      <c r="UMB9" s="5"/>
      <c r="UMC9" s="5"/>
      <c r="UMD9" s="5"/>
      <c r="UME9" s="5"/>
      <c r="UMF9" s="5"/>
      <c r="UMG9" s="5"/>
      <c r="UMH9" s="5"/>
      <c r="UMI9" s="5"/>
      <c r="UMJ9" s="5"/>
      <c r="UMK9" s="5"/>
      <c r="UML9" s="5"/>
      <c r="UMM9" s="5"/>
      <c r="UMN9" s="5"/>
      <c r="UMO9" s="5"/>
      <c r="UMP9" s="5"/>
      <c r="UMQ9" s="5"/>
      <c r="UMR9" s="5"/>
      <c r="UMS9" s="5"/>
      <c r="UMT9" s="5"/>
      <c r="UMU9" s="5"/>
      <c r="UMV9" s="5"/>
      <c r="UMW9" s="5"/>
      <c r="UMX9" s="5"/>
      <c r="UMY9" s="5"/>
      <c r="UMZ9" s="5"/>
      <c r="UNA9" s="5"/>
      <c r="UNB9" s="5"/>
      <c r="UNC9" s="5"/>
      <c r="UND9" s="5"/>
      <c r="UNE9" s="5"/>
      <c r="UNF9" s="5"/>
      <c r="UNG9" s="5"/>
      <c r="UNH9" s="5"/>
      <c r="UNI9" s="5"/>
      <c r="UNJ9" s="5"/>
      <c r="UNK9" s="5"/>
      <c r="UNL9" s="5"/>
      <c r="UNM9" s="5"/>
      <c r="UNN9" s="5"/>
      <c r="UNO9" s="5"/>
      <c r="UNP9" s="5"/>
      <c r="UNQ9" s="5"/>
      <c r="UNR9" s="5"/>
      <c r="UNS9" s="5"/>
      <c r="UNT9" s="5"/>
      <c r="UNU9" s="5"/>
      <c r="UNV9" s="5"/>
      <c r="UNW9" s="5"/>
      <c r="UNX9" s="5"/>
      <c r="UNY9" s="5"/>
      <c r="UNZ9" s="5"/>
      <c r="UOA9" s="5"/>
      <c r="UOB9" s="5"/>
      <c r="UOC9" s="5"/>
      <c r="UOD9" s="5"/>
      <c r="UOE9" s="5"/>
      <c r="UOF9" s="5"/>
      <c r="UOG9" s="5"/>
      <c r="UOH9" s="5"/>
      <c r="UOI9" s="5"/>
      <c r="UOJ9" s="5"/>
      <c r="UOK9" s="5"/>
      <c r="UOL9" s="5"/>
      <c r="UOM9" s="5"/>
      <c r="UON9" s="5"/>
      <c r="UOO9" s="5"/>
      <c r="UOP9" s="5"/>
      <c r="UOQ9" s="5"/>
      <c r="UOR9" s="5"/>
      <c r="UOS9" s="5"/>
      <c r="UOT9" s="5"/>
      <c r="UOU9" s="5"/>
      <c r="UOV9" s="5"/>
      <c r="UOW9" s="5"/>
      <c r="UOX9" s="5"/>
      <c r="UOY9" s="5"/>
      <c r="UOZ9" s="5"/>
      <c r="UPA9" s="5"/>
      <c r="UPB9" s="5"/>
      <c r="UPC9" s="5"/>
      <c r="UPD9" s="5"/>
      <c r="UPE9" s="5"/>
      <c r="UPF9" s="5"/>
      <c r="UPG9" s="5"/>
      <c r="UPH9" s="5"/>
      <c r="UPI9" s="5"/>
      <c r="UPJ9" s="5"/>
      <c r="UPK9" s="5"/>
      <c r="UPL9" s="5"/>
      <c r="UPM9" s="5"/>
      <c r="UPN9" s="5"/>
      <c r="UPO9" s="5"/>
      <c r="UPP9" s="5"/>
      <c r="UPQ9" s="5"/>
      <c r="UPR9" s="5"/>
      <c r="UPS9" s="5"/>
      <c r="UPT9" s="5"/>
      <c r="UPU9" s="5"/>
      <c r="UPV9" s="5"/>
      <c r="UPW9" s="5"/>
      <c r="UPX9" s="5"/>
      <c r="UPY9" s="5"/>
      <c r="UPZ9" s="5"/>
      <c r="UQA9" s="5"/>
      <c r="UQB9" s="5"/>
      <c r="UQC9" s="5"/>
      <c r="UQD9" s="5"/>
      <c r="UQE9" s="5"/>
      <c r="UQF9" s="5"/>
      <c r="UQG9" s="5"/>
      <c r="UQH9" s="5"/>
      <c r="UQI9" s="5"/>
      <c r="UQJ9" s="5"/>
      <c r="UQK9" s="5"/>
      <c r="UQL9" s="5"/>
      <c r="UQM9" s="5"/>
      <c r="UQN9" s="5"/>
      <c r="UQO9" s="5"/>
      <c r="UQP9" s="5"/>
      <c r="UQQ9" s="5"/>
      <c r="UQR9" s="5"/>
      <c r="UQS9" s="5"/>
      <c r="UQT9" s="5"/>
      <c r="UQU9" s="5"/>
      <c r="UQV9" s="5"/>
      <c r="UQW9" s="5"/>
      <c r="UQX9" s="5"/>
      <c r="UQY9" s="5"/>
      <c r="UQZ9" s="5"/>
      <c r="URA9" s="5"/>
      <c r="URB9" s="5"/>
      <c r="URC9" s="5"/>
      <c r="URD9" s="5"/>
      <c r="URE9" s="5"/>
      <c r="URF9" s="5"/>
      <c r="URG9" s="5"/>
      <c r="URH9" s="5"/>
      <c r="URI9" s="5"/>
      <c r="URJ9" s="5"/>
      <c r="URK9" s="5"/>
      <c r="URL9" s="5"/>
      <c r="URM9" s="5"/>
      <c r="URN9" s="5"/>
      <c r="URO9" s="5"/>
      <c r="URP9" s="5"/>
      <c r="URQ9" s="5"/>
      <c r="URR9" s="5"/>
      <c r="URS9" s="5"/>
      <c r="URT9" s="5"/>
      <c r="URU9" s="5"/>
      <c r="URV9" s="5"/>
      <c r="URW9" s="5"/>
      <c r="URX9" s="5"/>
      <c r="URY9" s="5"/>
      <c r="URZ9" s="5"/>
      <c r="USA9" s="5"/>
      <c r="USB9" s="5"/>
      <c r="USC9" s="5"/>
      <c r="USD9" s="5"/>
      <c r="USE9" s="5"/>
      <c r="USF9" s="5"/>
      <c r="USG9" s="5"/>
      <c r="USH9" s="5"/>
      <c r="USI9" s="5"/>
      <c r="USJ9" s="5"/>
      <c r="USK9" s="5"/>
      <c r="USL9" s="5"/>
      <c r="USM9" s="5"/>
      <c r="USN9" s="5"/>
      <c r="USO9" s="5"/>
      <c r="USP9" s="5"/>
      <c r="USQ9" s="5"/>
      <c r="USR9" s="5"/>
      <c r="USS9" s="5"/>
      <c r="UST9" s="5"/>
      <c r="USU9" s="5"/>
      <c r="USV9" s="5"/>
      <c r="USW9" s="5"/>
      <c r="USX9" s="5"/>
      <c r="USY9" s="5"/>
      <c r="USZ9" s="5"/>
      <c r="UTA9" s="5"/>
      <c r="UTB9" s="5"/>
      <c r="UTC9" s="5"/>
      <c r="UTD9" s="5"/>
      <c r="UTE9" s="5"/>
      <c r="UTF9" s="5"/>
      <c r="UTG9" s="5"/>
      <c r="UTH9" s="5"/>
      <c r="UTI9" s="5"/>
      <c r="UTJ9" s="5"/>
      <c r="UTK9" s="5"/>
      <c r="UTL9" s="5"/>
      <c r="UTM9" s="5"/>
      <c r="UTN9" s="5"/>
      <c r="UTO9" s="5"/>
      <c r="UTP9" s="5"/>
      <c r="UTQ9" s="5"/>
      <c r="UTR9" s="5"/>
      <c r="UTS9" s="5"/>
      <c r="UTT9" s="5"/>
      <c r="UTU9" s="5"/>
      <c r="UTV9" s="5"/>
      <c r="UTW9" s="5"/>
      <c r="UTX9" s="5"/>
      <c r="UTY9" s="5"/>
      <c r="UTZ9" s="5"/>
      <c r="UUA9" s="5"/>
      <c r="UUB9" s="5"/>
      <c r="UUC9" s="5"/>
      <c r="UUD9" s="5"/>
      <c r="UUE9" s="5"/>
      <c r="UUF9" s="5"/>
      <c r="UUG9" s="5"/>
      <c r="UUH9" s="5"/>
      <c r="UUI9" s="5"/>
      <c r="UUJ9" s="5"/>
      <c r="UUK9" s="5"/>
      <c r="UUL9" s="5"/>
      <c r="UUM9" s="5"/>
      <c r="UUN9" s="5"/>
      <c r="UUO9" s="5"/>
      <c r="UUP9" s="5"/>
      <c r="UUQ9" s="5"/>
      <c r="UUR9" s="5"/>
      <c r="UUS9" s="5"/>
      <c r="UUT9" s="5"/>
      <c r="UUU9" s="5"/>
      <c r="UUV9" s="5"/>
      <c r="UUW9" s="5"/>
      <c r="UUX9" s="5"/>
      <c r="UUY9" s="5"/>
      <c r="UUZ9" s="5"/>
      <c r="UVA9" s="5"/>
      <c r="UVB9" s="5"/>
      <c r="UVC9" s="5"/>
      <c r="UVD9" s="5"/>
      <c r="UVE9" s="5"/>
      <c r="UVF9" s="5"/>
      <c r="UVG9" s="5"/>
      <c r="UVH9" s="5"/>
      <c r="UVI9" s="5"/>
      <c r="UVJ9" s="5"/>
      <c r="UVK9" s="5"/>
      <c r="UVL9" s="5"/>
      <c r="UVM9" s="5"/>
      <c r="UVN9" s="5"/>
      <c r="UVO9" s="5"/>
      <c r="UVP9" s="5"/>
      <c r="UVQ9" s="5"/>
      <c r="UVR9" s="5"/>
      <c r="UVS9" s="5"/>
      <c r="UVT9" s="5"/>
      <c r="UVU9" s="5"/>
      <c r="UVV9" s="5"/>
      <c r="UVW9" s="5"/>
      <c r="UVX9" s="5"/>
      <c r="UVY9" s="5"/>
      <c r="UVZ9" s="5"/>
      <c r="UWA9" s="5"/>
      <c r="UWB9" s="5"/>
      <c r="UWC9" s="5"/>
      <c r="UWD9" s="5"/>
      <c r="UWE9" s="5"/>
      <c r="UWF9" s="5"/>
      <c r="UWG9" s="5"/>
      <c r="UWH9" s="5"/>
      <c r="UWI9" s="5"/>
      <c r="UWJ9" s="5"/>
      <c r="UWK9" s="5"/>
      <c r="UWL9" s="5"/>
      <c r="UWM9" s="5"/>
      <c r="UWN9" s="5"/>
      <c r="UWO9" s="5"/>
      <c r="UWP9" s="5"/>
      <c r="UWQ9" s="5"/>
      <c r="UWR9" s="5"/>
      <c r="UWS9" s="5"/>
      <c r="UWT9" s="5"/>
      <c r="UWU9" s="5"/>
      <c r="UWV9" s="5"/>
      <c r="UWW9" s="5"/>
      <c r="UWX9" s="5"/>
      <c r="UWY9" s="5"/>
      <c r="UWZ9" s="5"/>
      <c r="UXA9" s="5"/>
      <c r="UXB9" s="5"/>
      <c r="UXC9" s="5"/>
      <c r="UXD9" s="5"/>
      <c r="UXE9" s="5"/>
      <c r="UXF9" s="5"/>
      <c r="UXG9" s="5"/>
      <c r="UXH9" s="5"/>
      <c r="UXI9" s="5"/>
      <c r="UXJ9" s="5"/>
      <c r="UXK9" s="5"/>
      <c r="UXL9" s="5"/>
      <c r="UXM9" s="5"/>
      <c r="UXN9" s="5"/>
      <c r="UXO9" s="5"/>
      <c r="UXP9" s="5"/>
      <c r="UXQ9" s="5"/>
      <c r="UXR9" s="5"/>
      <c r="UXS9" s="5"/>
      <c r="UXT9" s="5"/>
      <c r="UXU9" s="5"/>
      <c r="UXV9" s="5"/>
      <c r="UXW9" s="5"/>
      <c r="UXX9" s="5"/>
      <c r="UXY9" s="5"/>
      <c r="UXZ9" s="5"/>
      <c r="UYA9" s="5"/>
      <c r="UYB9" s="5"/>
      <c r="UYC9" s="5"/>
      <c r="UYD9" s="5"/>
      <c r="UYE9" s="5"/>
      <c r="UYF9" s="5"/>
      <c r="UYG9" s="5"/>
      <c r="UYH9" s="5"/>
      <c r="UYI9" s="5"/>
      <c r="UYJ9" s="5"/>
      <c r="UYK9" s="5"/>
      <c r="UYL9" s="5"/>
      <c r="UYM9" s="5"/>
      <c r="UYN9" s="5"/>
      <c r="UYO9" s="5"/>
      <c r="UYP9" s="5"/>
      <c r="UYQ9" s="5"/>
      <c r="UYR9" s="5"/>
      <c r="UYS9" s="5"/>
      <c r="UYT9" s="5"/>
      <c r="UYU9" s="5"/>
      <c r="UYV9" s="5"/>
      <c r="UYW9" s="5"/>
      <c r="UYX9" s="5"/>
      <c r="UYY9" s="5"/>
      <c r="UYZ9" s="5"/>
      <c r="UZA9" s="5"/>
      <c r="UZB9" s="5"/>
      <c r="UZC9" s="5"/>
      <c r="UZD9" s="5"/>
      <c r="UZE9" s="5"/>
      <c r="UZF9" s="5"/>
      <c r="UZG9" s="5"/>
      <c r="UZH9" s="5"/>
      <c r="UZI9" s="5"/>
      <c r="UZJ9" s="5"/>
      <c r="UZK9" s="5"/>
      <c r="UZL9" s="5"/>
      <c r="UZM9" s="5"/>
      <c r="UZN9" s="5"/>
      <c r="UZO9" s="5"/>
      <c r="UZP9" s="5"/>
      <c r="UZQ9" s="5"/>
      <c r="UZR9" s="5"/>
      <c r="UZS9" s="5"/>
      <c r="UZT9" s="5"/>
      <c r="UZU9" s="5"/>
      <c r="UZV9" s="5"/>
      <c r="UZW9" s="5"/>
      <c r="UZX9" s="5"/>
      <c r="UZY9" s="5"/>
      <c r="UZZ9" s="5"/>
      <c r="VAA9" s="5"/>
      <c r="VAB9" s="5"/>
      <c r="VAC9" s="5"/>
      <c r="VAD9" s="5"/>
      <c r="VAE9" s="5"/>
      <c r="VAF9" s="5"/>
      <c r="VAG9" s="5"/>
      <c r="VAH9" s="5"/>
      <c r="VAI9" s="5"/>
      <c r="VAJ9" s="5"/>
      <c r="VAK9" s="5"/>
      <c r="VAL9" s="5"/>
      <c r="VAM9" s="5"/>
      <c r="VAN9" s="5"/>
      <c r="VAO9" s="5"/>
      <c r="VAP9" s="5"/>
      <c r="VAQ9" s="5"/>
      <c r="VAR9" s="5"/>
      <c r="VAS9" s="5"/>
      <c r="VAT9" s="5"/>
      <c r="VAU9" s="5"/>
      <c r="VAV9" s="5"/>
      <c r="VAW9" s="5"/>
      <c r="VAX9" s="5"/>
      <c r="VAY9" s="5"/>
      <c r="VAZ9" s="5"/>
      <c r="VBA9" s="5"/>
      <c r="VBB9" s="5"/>
      <c r="VBC9" s="5"/>
      <c r="VBD9" s="5"/>
      <c r="VBE9" s="5"/>
      <c r="VBF9" s="5"/>
      <c r="VBG9" s="5"/>
      <c r="VBH9" s="5"/>
      <c r="VBI9" s="5"/>
      <c r="VBJ9" s="5"/>
      <c r="VBK9" s="5"/>
      <c r="VBL9" s="5"/>
      <c r="VBM9" s="5"/>
      <c r="VBN9" s="5"/>
      <c r="VBO9" s="5"/>
      <c r="VBP9" s="5"/>
      <c r="VBQ9" s="5"/>
      <c r="VBR9" s="5"/>
      <c r="VBS9" s="5"/>
      <c r="VBT9" s="5"/>
      <c r="VBU9" s="5"/>
      <c r="VBV9" s="5"/>
      <c r="VBW9" s="5"/>
      <c r="VBX9" s="5"/>
      <c r="VBY9" s="5"/>
      <c r="VBZ9" s="5"/>
      <c r="VCA9" s="5"/>
      <c r="VCB9" s="5"/>
      <c r="VCC9" s="5"/>
      <c r="VCD9" s="5"/>
      <c r="VCE9" s="5"/>
      <c r="VCF9" s="5"/>
      <c r="VCG9" s="5"/>
      <c r="VCH9" s="5"/>
      <c r="VCI9" s="5"/>
      <c r="VCJ9" s="5"/>
      <c r="VCK9" s="5"/>
      <c r="VCL9" s="5"/>
      <c r="VCM9" s="5"/>
      <c r="VCN9" s="5"/>
      <c r="VCO9" s="5"/>
      <c r="VCP9" s="5"/>
      <c r="VCQ9" s="5"/>
      <c r="VCR9" s="5"/>
      <c r="VCS9" s="5"/>
      <c r="VCT9" s="5"/>
      <c r="VCU9" s="5"/>
      <c r="VCV9" s="5"/>
      <c r="VCW9" s="5"/>
      <c r="VCX9" s="5"/>
      <c r="VCY9" s="5"/>
      <c r="VCZ9" s="5"/>
      <c r="VDA9" s="5"/>
      <c r="VDB9" s="5"/>
      <c r="VDC9" s="5"/>
      <c r="VDD9" s="5"/>
      <c r="VDE9" s="5"/>
      <c r="VDF9" s="5"/>
      <c r="VDG9" s="5"/>
      <c r="VDH9" s="5"/>
      <c r="VDI9" s="5"/>
      <c r="VDJ9" s="5"/>
      <c r="VDK9" s="5"/>
      <c r="VDL9" s="5"/>
      <c r="VDM9" s="5"/>
      <c r="VDN9" s="5"/>
      <c r="VDO9" s="5"/>
      <c r="VDP9" s="5"/>
      <c r="VDQ9" s="5"/>
      <c r="VDR9" s="5"/>
      <c r="VDS9" s="5"/>
      <c r="VDT9" s="5"/>
      <c r="VDU9" s="5"/>
      <c r="VDV9" s="5"/>
      <c r="VDW9" s="5"/>
      <c r="VDX9" s="5"/>
      <c r="VDY9" s="5"/>
      <c r="VDZ9" s="5"/>
      <c r="VEA9" s="5"/>
      <c r="VEB9" s="5"/>
      <c r="VEC9" s="5"/>
      <c r="VED9" s="5"/>
      <c r="VEE9" s="5"/>
      <c r="VEF9" s="5"/>
      <c r="VEG9" s="5"/>
      <c r="VEH9" s="5"/>
      <c r="VEI9" s="5"/>
      <c r="VEJ9" s="5"/>
      <c r="VEK9" s="5"/>
      <c r="VEL9" s="5"/>
      <c r="VEM9" s="5"/>
      <c r="VEN9" s="5"/>
      <c r="VEO9" s="5"/>
      <c r="VEP9" s="5"/>
      <c r="VEQ9" s="5"/>
      <c r="VER9" s="5"/>
      <c r="VES9" s="5"/>
      <c r="VET9" s="5"/>
      <c r="VEU9" s="5"/>
      <c r="VEV9" s="5"/>
      <c r="VEW9" s="5"/>
      <c r="VEX9" s="5"/>
      <c r="VEY9" s="5"/>
      <c r="VEZ9" s="5"/>
      <c r="VFA9" s="5"/>
      <c r="VFB9" s="5"/>
      <c r="VFC9" s="5"/>
      <c r="VFD9" s="5"/>
      <c r="VFE9" s="5"/>
      <c r="VFF9" s="5"/>
      <c r="VFG9" s="5"/>
      <c r="VFH9" s="5"/>
      <c r="VFI9" s="5"/>
      <c r="VFJ9" s="5"/>
      <c r="VFK9" s="5"/>
      <c r="VFL9" s="5"/>
      <c r="VFM9" s="5"/>
      <c r="VFN9" s="5"/>
      <c r="VFO9" s="5"/>
      <c r="VFP9" s="5"/>
      <c r="VFQ9" s="5"/>
      <c r="VFR9" s="5"/>
      <c r="VFS9" s="5"/>
      <c r="VFT9" s="5"/>
      <c r="VFU9" s="5"/>
      <c r="VFV9" s="5"/>
      <c r="VFW9" s="5"/>
      <c r="VFX9" s="5"/>
      <c r="VFY9" s="5"/>
      <c r="VFZ9" s="5"/>
      <c r="VGA9" s="5"/>
      <c r="VGB9" s="5"/>
      <c r="VGC9" s="5"/>
      <c r="VGD9" s="5"/>
      <c r="VGE9" s="5"/>
      <c r="VGF9" s="5"/>
      <c r="VGG9" s="5"/>
      <c r="VGH9" s="5"/>
      <c r="VGI9" s="5"/>
      <c r="VGJ9" s="5"/>
      <c r="VGK9" s="5"/>
      <c r="VGL9" s="5"/>
      <c r="VGM9" s="5"/>
      <c r="VGN9" s="5"/>
      <c r="VGO9" s="5"/>
      <c r="VGP9" s="5"/>
      <c r="VGQ9" s="5"/>
      <c r="VGR9" s="5"/>
      <c r="VGS9" s="5"/>
      <c r="VGT9" s="5"/>
      <c r="VGU9" s="5"/>
      <c r="VGV9" s="5"/>
      <c r="VGW9" s="5"/>
      <c r="VGX9" s="5"/>
      <c r="VGY9" s="5"/>
      <c r="VGZ9" s="5"/>
      <c r="VHA9" s="5"/>
      <c r="VHB9" s="5"/>
      <c r="VHC9" s="5"/>
      <c r="VHD9" s="5"/>
      <c r="VHE9" s="5"/>
      <c r="VHF9" s="5"/>
      <c r="VHG9" s="5"/>
      <c r="VHH9" s="5"/>
      <c r="VHI9" s="5"/>
      <c r="VHJ9" s="5"/>
      <c r="VHK9" s="5"/>
      <c r="VHL9" s="5"/>
      <c r="VHM9" s="5"/>
      <c r="VHN9" s="5"/>
      <c r="VHO9" s="5"/>
      <c r="VHP9" s="5"/>
      <c r="VHQ9" s="5"/>
      <c r="VHR9" s="5"/>
      <c r="VHS9" s="5"/>
      <c r="VHT9" s="5"/>
      <c r="VHU9" s="5"/>
      <c r="VHV9" s="5"/>
      <c r="VHW9" s="5"/>
      <c r="VHX9" s="5"/>
      <c r="VHY9" s="5"/>
      <c r="VHZ9" s="5"/>
      <c r="VIA9" s="5"/>
      <c r="VIB9" s="5"/>
      <c r="VIC9" s="5"/>
      <c r="VID9" s="5"/>
      <c r="VIE9" s="5"/>
      <c r="VIF9" s="5"/>
      <c r="VIG9" s="5"/>
      <c r="VIH9" s="5"/>
      <c r="VII9" s="5"/>
      <c r="VIJ9" s="5"/>
      <c r="VIK9" s="5"/>
      <c r="VIL9" s="5"/>
      <c r="VIM9" s="5"/>
      <c r="VIN9" s="5"/>
      <c r="VIO9" s="5"/>
      <c r="VIP9" s="5"/>
      <c r="VIQ9" s="5"/>
      <c r="VIR9" s="5"/>
      <c r="VIS9" s="5"/>
      <c r="VIT9" s="5"/>
      <c r="VIU9" s="5"/>
      <c r="VIV9" s="5"/>
      <c r="VIW9" s="5"/>
      <c r="VIX9" s="5"/>
      <c r="VIY9" s="5"/>
      <c r="VIZ9" s="5"/>
      <c r="VJA9" s="5"/>
      <c r="VJB9" s="5"/>
      <c r="VJC9" s="5"/>
      <c r="VJD9" s="5"/>
      <c r="VJE9" s="5"/>
      <c r="VJF9" s="5"/>
      <c r="VJG9" s="5"/>
      <c r="VJH9" s="5"/>
      <c r="VJI9" s="5"/>
      <c r="VJJ9" s="5"/>
      <c r="VJK9" s="5"/>
      <c r="VJL9" s="5"/>
      <c r="VJM9" s="5"/>
      <c r="VJN9" s="5"/>
      <c r="VJO9" s="5"/>
      <c r="VJP9" s="5"/>
      <c r="VJQ9" s="5"/>
      <c r="VJR9" s="5"/>
      <c r="VJS9" s="5"/>
      <c r="VJT9" s="5"/>
      <c r="VJU9" s="5"/>
      <c r="VJV9" s="5"/>
      <c r="VJW9" s="5"/>
      <c r="VJX9" s="5"/>
      <c r="VJY9" s="5"/>
      <c r="VJZ9" s="5"/>
      <c r="VKA9" s="5"/>
      <c r="VKB9" s="5"/>
      <c r="VKC9" s="5"/>
      <c r="VKD9" s="5"/>
      <c r="VKE9" s="5"/>
      <c r="VKF9" s="5"/>
      <c r="VKG9" s="5"/>
      <c r="VKH9" s="5"/>
      <c r="VKI9" s="5"/>
      <c r="VKJ9" s="5"/>
      <c r="VKK9" s="5"/>
      <c r="VKL9" s="5"/>
      <c r="VKM9" s="5"/>
      <c r="VKN9" s="5"/>
      <c r="VKO9" s="5"/>
      <c r="VKP9" s="5"/>
      <c r="VKQ9" s="5"/>
      <c r="VKR9" s="5"/>
      <c r="VKS9" s="5"/>
      <c r="VKT9" s="5"/>
      <c r="VKU9" s="5"/>
      <c r="VKV9" s="5"/>
      <c r="VKW9" s="5"/>
      <c r="VKX9" s="5"/>
      <c r="VKY9" s="5"/>
      <c r="VKZ9" s="5"/>
      <c r="VLA9" s="5"/>
      <c r="VLB9" s="5"/>
      <c r="VLC9" s="5"/>
      <c r="VLD9" s="5"/>
      <c r="VLE9" s="5"/>
      <c r="VLF9" s="5"/>
      <c r="VLG9" s="5"/>
      <c r="VLH9" s="5"/>
      <c r="VLI9" s="5"/>
      <c r="VLJ9" s="5"/>
      <c r="VLK9" s="5"/>
      <c r="VLL9" s="5"/>
      <c r="VLM9" s="5"/>
      <c r="VLN9" s="5"/>
      <c r="VLO9" s="5"/>
      <c r="VLP9" s="5"/>
      <c r="VLQ9" s="5"/>
      <c r="VLR9" s="5"/>
      <c r="VLS9" s="5"/>
      <c r="VLT9" s="5"/>
      <c r="VLU9" s="5"/>
      <c r="VLV9" s="5"/>
      <c r="VLW9" s="5"/>
      <c r="VLX9" s="5"/>
      <c r="VLY9" s="5"/>
      <c r="VLZ9" s="5"/>
      <c r="VMA9" s="5"/>
      <c r="VMB9" s="5"/>
      <c r="VMC9" s="5"/>
      <c r="VMD9" s="5"/>
      <c r="VME9" s="5"/>
      <c r="VMF9" s="5"/>
      <c r="VMG9" s="5"/>
      <c r="VMH9" s="5"/>
      <c r="VMI9" s="5"/>
      <c r="VMJ9" s="5"/>
      <c r="VMK9" s="5"/>
      <c r="VML9" s="5"/>
      <c r="VMM9" s="5"/>
      <c r="VMN9" s="5"/>
      <c r="VMO9" s="5"/>
      <c r="VMP9" s="5"/>
      <c r="VMQ9" s="5"/>
      <c r="VMR9" s="5"/>
      <c r="VMS9" s="5"/>
      <c r="VMT9" s="5"/>
      <c r="VMU9" s="5"/>
      <c r="VMV9" s="5"/>
      <c r="VMW9" s="5"/>
      <c r="VMX9" s="5"/>
      <c r="VMY9" s="5"/>
      <c r="VMZ9" s="5"/>
      <c r="VNA9" s="5"/>
      <c r="VNB9" s="5"/>
      <c r="VNC9" s="5"/>
      <c r="VND9" s="5"/>
      <c r="VNE9" s="5"/>
      <c r="VNF9" s="5"/>
      <c r="VNG9" s="5"/>
      <c r="VNH9" s="5"/>
      <c r="VNI9" s="5"/>
      <c r="VNJ9" s="5"/>
      <c r="VNK9" s="5"/>
      <c r="VNL9" s="5"/>
      <c r="VNM9" s="5"/>
      <c r="VNN9" s="5"/>
      <c r="VNO9" s="5"/>
      <c r="VNP9" s="5"/>
      <c r="VNQ9" s="5"/>
      <c r="VNR9" s="5"/>
      <c r="VNS9" s="5"/>
      <c r="VNT9" s="5"/>
      <c r="VNU9" s="5"/>
      <c r="VNV9" s="5"/>
      <c r="VNW9" s="5"/>
      <c r="VNX9" s="5"/>
      <c r="VNY9" s="5"/>
      <c r="VNZ9" s="5"/>
      <c r="VOA9" s="5"/>
      <c r="VOB9" s="5"/>
      <c r="VOC9" s="5"/>
      <c r="VOD9" s="5"/>
      <c r="VOE9" s="5"/>
      <c r="VOF9" s="5"/>
      <c r="VOG9" s="5"/>
      <c r="VOH9" s="5"/>
      <c r="VOI9" s="5"/>
      <c r="VOJ9" s="5"/>
      <c r="VOK9" s="5"/>
      <c r="VOL9" s="5"/>
      <c r="VOM9" s="5"/>
      <c r="VON9" s="5"/>
      <c r="VOO9" s="5"/>
      <c r="VOP9" s="5"/>
      <c r="VOQ9" s="5"/>
      <c r="VOR9" s="5"/>
      <c r="VOS9" s="5"/>
      <c r="VOT9" s="5"/>
      <c r="VOU9" s="5"/>
      <c r="VOV9" s="5"/>
      <c r="VOW9" s="5"/>
      <c r="VOX9" s="5"/>
      <c r="VOY9" s="5"/>
      <c r="VOZ9" s="5"/>
      <c r="VPA9" s="5"/>
      <c r="VPB9" s="5"/>
      <c r="VPC9" s="5"/>
      <c r="VPD9" s="5"/>
      <c r="VPE9" s="5"/>
      <c r="VPF9" s="5"/>
      <c r="VPG9" s="5"/>
      <c r="VPH9" s="5"/>
      <c r="VPI9" s="5"/>
      <c r="VPJ9" s="5"/>
      <c r="VPK9" s="5"/>
      <c r="VPL9" s="5"/>
      <c r="VPM9" s="5"/>
      <c r="VPN9" s="5"/>
      <c r="VPO9" s="5"/>
      <c r="VPP9" s="5"/>
      <c r="VPQ9" s="5"/>
      <c r="VPR9" s="5"/>
      <c r="VPS9" s="5"/>
      <c r="VPT9" s="5"/>
      <c r="VPU9" s="5"/>
      <c r="VPV9" s="5"/>
      <c r="VPW9" s="5"/>
      <c r="VPX9" s="5"/>
      <c r="VPY9" s="5"/>
      <c r="VPZ9" s="5"/>
      <c r="VQA9" s="5"/>
      <c r="VQB9" s="5"/>
      <c r="VQC9" s="5"/>
      <c r="VQD9" s="5"/>
      <c r="VQE9" s="5"/>
      <c r="VQF9" s="5"/>
      <c r="VQG9" s="5"/>
      <c r="VQH9" s="5"/>
      <c r="VQI9" s="5"/>
      <c r="VQJ9" s="5"/>
      <c r="VQK9" s="5"/>
      <c r="VQL9" s="5"/>
      <c r="VQM9" s="5"/>
      <c r="VQN9" s="5"/>
      <c r="VQO9" s="5"/>
      <c r="VQP9" s="5"/>
      <c r="VQQ9" s="5"/>
      <c r="VQR9" s="5"/>
      <c r="VQS9" s="5"/>
      <c r="VQT9" s="5"/>
      <c r="VQU9" s="5"/>
      <c r="VQV9" s="5"/>
      <c r="VQW9" s="5"/>
      <c r="VQX9" s="5"/>
      <c r="VQY9" s="5"/>
      <c r="VQZ9" s="5"/>
      <c r="VRA9" s="5"/>
      <c r="VRB9" s="5"/>
      <c r="VRC9" s="5"/>
      <c r="VRD9" s="5"/>
      <c r="VRE9" s="5"/>
      <c r="VRF9" s="5"/>
      <c r="VRG9" s="5"/>
      <c r="VRH9" s="5"/>
      <c r="VRI9" s="5"/>
      <c r="VRJ9" s="5"/>
      <c r="VRK9" s="5"/>
      <c r="VRL9" s="5"/>
      <c r="VRM9" s="5"/>
      <c r="VRN9" s="5"/>
      <c r="VRO9" s="5"/>
      <c r="VRP9" s="5"/>
      <c r="VRQ9" s="5"/>
      <c r="VRR9" s="5"/>
      <c r="VRS9" s="5"/>
      <c r="VRT9" s="5"/>
      <c r="VRU9" s="5"/>
      <c r="VRV9" s="5"/>
      <c r="VRW9" s="5"/>
      <c r="VRX9" s="5"/>
      <c r="VRY9" s="5"/>
      <c r="VRZ9" s="5"/>
      <c r="VSA9" s="5"/>
      <c r="VSB9" s="5"/>
      <c r="VSC9" s="5"/>
      <c r="VSD9" s="5"/>
      <c r="VSE9" s="5"/>
      <c r="VSF9" s="5"/>
      <c r="VSG9" s="5"/>
      <c r="VSH9" s="5"/>
      <c r="VSI9" s="5"/>
      <c r="VSJ9" s="5"/>
      <c r="VSK9" s="5"/>
      <c r="VSL9" s="5"/>
      <c r="VSM9" s="5"/>
      <c r="VSN9" s="5"/>
      <c r="VSO9" s="5"/>
      <c r="VSP9" s="5"/>
      <c r="VSQ9" s="5"/>
      <c r="VSR9" s="5"/>
      <c r="VSS9" s="5"/>
      <c r="VST9" s="5"/>
      <c r="VSU9" s="5"/>
      <c r="VSV9" s="5"/>
      <c r="VSW9" s="5"/>
      <c r="VSX9" s="5"/>
      <c r="VSY9" s="5"/>
      <c r="VSZ9" s="5"/>
      <c r="VTA9" s="5"/>
      <c r="VTB9" s="5"/>
      <c r="VTC9" s="5"/>
      <c r="VTD9" s="5"/>
      <c r="VTE9" s="5"/>
      <c r="VTF9" s="5"/>
      <c r="VTG9" s="5"/>
      <c r="VTH9" s="5"/>
      <c r="VTI9" s="5"/>
      <c r="VTJ9" s="5"/>
      <c r="VTK9" s="5"/>
      <c r="VTL9" s="5"/>
      <c r="VTM9" s="5"/>
      <c r="VTN9" s="5"/>
      <c r="VTO9" s="5"/>
      <c r="VTP9" s="5"/>
      <c r="VTQ9" s="5"/>
      <c r="VTR9" s="5"/>
      <c r="VTS9" s="5"/>
      <c r="VTT9" s="5"/>
      <c r="VTU9" s="5"/>
      <c r="VTV9" s="5"/>
      <c r="VTW9" s="5"/>
      <c r="VTX9" s="5"/>
      <c r="VTY9" s="5"/>
      <c r="VTZ9" s="5"/>
      <c r="VUA9" s="5"/>
      <c r="VUB9" s="5"/>
      <c r="VUC9" s="5"/>
      <c r="VUD9" s="5"/>
      <c r="VUE9" s="5"/>
      <c r="VUF9" s="5"/>
      <c r="VUG9" s="5"/>
      <c r="VUH9" s="5"/>
      <c r="VUI9" s="5"/>
      <c r="VUJ9" s="5"/>
      <c r="VUK9" s="5"/>
      <c r="VUL9" s="5"/>
      <c r="VUM9" s="5"/>
      <c r="VUN9" s="5"/>
      <c r="VUO9" s="5"/>
      <c r="VUP9" s="5"/>
      <c r="VUQ9" s="5"/>
      <c r="VUR9" s="5"/>
      <c r="VUS9" s="5"/>
      <c r="VUT9" s="5"/>
      <c r="VUU9" s="5"/>
      <c r="VUV9" s="5"/>
      <c r="VUW9" s="5"/>
      <c r="VUX9" s="5"/>
      <c r="VUY9" s="5"/>
      <c r="VUZ9" s="5"/>
      <c r="VVA9" s="5"/>
      <c r="VVB9" s="5"/>
      <c r="VVC9" s="5"/>
      <c r="VVD9" s="5"/>
      <c r="VVE9" s="5"/>
      <c r="VVF9" s="5"/>
      <c r="VVG9" s="5"/>
      <c r="VVH9" s="5"/>
      <c r="VVI9" s="5"/>
      <c r="VVJ9" s="5"/>
      <c r="VVK9" s="5"/>
      <c r="VVL9" s="5"/>
      <c r="VVM9" s="5"/>
      <c r="VVN9" s="5"/>
      <c r="VVO9" s="5"/>
      <c r="VVP9" s="5"/>
      <c r="VVQ9" s="5"/>
      <c r="VVR9" s="5"/>
      <c r="VVS9" s="5"/>
      <c r="VVT9" s="5"/>
      <c r="VVU9" s="5"/>
      <c r="VVV9" s="5"/>
      <c r="VVW9" s="5"/>
      <c r="VVX9" s="5"/>
      <c r="VVY9" s="5"/>
      <c r="VVZ9" s="5"/>
      <c r="VWA9" s="5"/>
      <c r="VWB9" s="5"/>
      <c r="VWC9" s="5"/>
      <c r="VWD9" s="5"/>
      <c r="VWE9" s="5"/>
      <c r="VWF9" s="5"/>
      <c r="VWG9" s="5"/>
      <c r="VWH9" s="5"/>
      <c r="VWI9" s="5"/>
      <c r="VWJ9" s="5"/>
      <c r="VWK9" s="5"/>
      <c r="VWL9" s="5"/>
      <c r="VWM9" s="5"/>
      <c r="VWN9" s="5"/>
      <c r="VWO9" s="5"/>
      <c r="VWP9" s="5"/>
      <c r="VWQ9" s="5"/>
      <c r="VWR9" s="5"/>
      <c r="VWS9" s="5"/>
      <c r="VWT9" s="5"/>
      <c r="VWU9" s="5"/>
      <c r="VWV9" s="5"/>
      <c r="VWW9" s="5"/>
      <c r="VWX9" s="5"/>
      <c r="VWY9" s="5"/>
      <c r="VWZ9" s="5"/>
      <c r="VXA9" s="5"/>
      <c r="VXB9" s="5"/>
      <c r="VXC9" s="5"/>
      <c r="VXD9" s="5"/>
      <c r="VXE9" s="5"/>
      <c r="VXF9" s="5"/>
      <c r="VXG9" s="5"/>
      <c r="VXH9" s="5"/>
      <c r="VXI9" s="5"/>
      <c r="VXJ9" s="5"/>
      <c r="VXK9" s="5"/>
      <c r="VXL9" s="5"/>
      <c r="VXM9" s="5"/>
      <c r="VXN9" s="5"/>
      <c r="VXO9" s="5"/>
      <c r="VXP9" s="5"/>
      <c r="VXQ9" s="5"/>
      <c r="VXR9" s="5"/>
      <c r="VXS9" s="5"/>
      <c r="VXT9" s="5"/>
      <c r="VXU9" s="5"/>
      <c r="VXV9" s="5"/>
      <c r="VXW9" s="5"/>
      <c r="VXX9" s="5"/>
      <c r="VXY9" s="5"/>
      <c r="VXZ9" s="5"/>
      <c r="VYA9" s="5"/>
      <c r="VYB9" s="5"/>
      <c r="VYC9" s="5"/>
      <c r="VYD9" s="5"/>
      <c r="VYE9" s="5"/>
      <c r="VYF9" s="5"/>
      <c r="VYG9" s="5"/>
      <c r="VYH9" s="5"/>
      <c r="VYI9" s="5"/>
      <c r="VYJ9" s="5"/>
      <c r="VYK9" s="5"/>
      <c r="VYL9" s="5"/>
      <c r="VYM9" s="5"/>
      <c r="VYN9" s="5"/>
      <c r="VYO9" s="5"/>
      <c r="VYP9" s="5"/>
      <c r="VYQ9" s="5"/>
      <c r="VYR9" s="5"/>
      <c r="VYS9" s="5"/>
      <c r="VYT9" s="5"/>
      <c r="VYU9" s="5"/>
      <c r="VYV9" s="5"/>
      <c r="VYW9" s="5"/>
      <c r="VYX9" s="5"/>
      <c r="VYY9" s="5"/>
      <c r="VYZ9" s="5"/>
      <c r="VZA9" s="5"/>
      <c r="VZB9" s="5"/>
      <c r="VZC9" s="5"/>
      <c r="VZD9" s="5"/>
      <c r="VZE9" s="5"/>
      <c r="VZF9" s="5"/>
      <c r="VZG9" s="5"/>
      <c r="VZH9" s="5"/>
      <c r="VZI9" s="5"/>
      <c r="VZJ9" s="5"/>
      <c r="VZK9" s="5"/>
      <c r="VZL9" s="5"/>
      <c r="VZM9" s="5"/>
      <c r="VZN9" s="5"/>
      <c r="VZO9" s="5"/>
      <c r="VZP9" s="5"/>
      <c r="VZQ9" s="5"/>
      <c r="VZR9" s="5"/>
      <c r="VZS9" s="5"/>
      <c r="VZT9" s="5"/>
      <c r="VZU9" s="5"/>
      <c r="VZV9" s="5"/>
      <c r="VZW9" s="5"/>
      <c r="VZX9" s="5"/>
      <c r="VZY9" s="5"/>
      <c r="VZZ9" s="5"/>
      <c r="WAA9" s="5"/>
      <c r="WAB9" s="5"/>
      <c r="WAC9" s="5"/>
      <c r="WAD9" s="5"/>
      <c r="WAE9" s="5"/>
      <c r="WAF9" s="5"/>
      <c r="WAG9" s="5"/>
      <c r="WAH9" s="5"/>
      <c r="WAI9" s="5"/>
      <c r="WAJ9" s="5"/>
      <c r="WAK9" s="5"/>
      <c r="WAL9" s="5"/>
      <c r="WAM9" s="5"/>
      <c r="WAN9" s="5"/>
      <c r="WAO9" s="5"/>
      <c r="WAP9" s="5"/>
      <c r="WAQ9" s="5"/>
      <c r="WAR9" s="5"/>
      <c r="WAS9" s="5"/>
      <c r="WAT9" s="5"/>
      <c r="WAU9" s="5"/>
      <c r="WAV9" s="5"/>
      <c r="WAW9" s="5"/>
      <c r="WAX9" s="5"/>
      <c r="WAY9" s="5"/>
      <c r="WAZ9" s="5"/>
      <c r="WBA9" s="5"/>
      <c r="WBB9" s="5"/>
      <c r="WBC9" s="5"/>
      <c r="WBD9" s="5"/>
      <c r="WBE9" s="5"/>
      <c r="WBF9" s="5"/>
      <c r="WBG9" s="5"/>
      <c r="WBH9" s="5"/>
      <c r="WBI9" s="5"/>
      <c r="WBJ9" s="5"/>
      <c r="WBK9" s="5"/>
      <c r="WBL9" s="5"/>
      <c r="WBM9" s="5"/>
      <c r="WBN9" s="5"/>
      <c r="WBO9" s="5"/>
      <c r="WBP9" s="5"/>
      <c r="WBQ9" s="5"/>
      <c r="WBR9" s="5"/>
      <c r="WBS9" s="5"/>
      <c r="WBT9" s="5"/>
      <c r="WBU9" s="5"/>
      <c r="WBV9" s="5"/>
      <c r="WBW9" s="5"/>
      <c r="WBX9" s="5"/>
      <c r="WBY9" s="5"/>
      <c r="WBZ9" s="5"/>
      <c r="WCA9" s="5"/>
      <c r="WCB9" s="5"/>
      <c r="WCC9" s="5"/>
      <c r="WCD9" s="5"/>
      <c r="WCE9" s="5"/>
      <c r="WCF9" s="5"/>
      <c r="WCG9" s="5"/>
      <c r="WCH9" s="5"/>
      <c r="WCI9" s="5"/>
      <c r="WCJ9" s="5"/>
      <c r="WCK9" s="5"/>
      <c r="WCL9" s="5"/>
      <c r="WCM9" s="5"/>
      <c r="WCN9" s="5"/>
      <c r="WCO9" s="5"/>
      <c r="WCP9" s="5"/>
      <c r="WCQ9" s="5"/>
      <c r="WCR9" s="5"/>
      <c r="WCS9" s="5"/>
      <c r="WCT9" s="5"/>
      <c r="WCU9" s="5"/>
      <c r="WCV9" s="5"/>
      <c r="WCW9" s="5"/>
      <c r="WCX9" s="5"/>
      <c r="WCY9" s="5"/>
      <c r="WCZ9" s="5"/>
      <c r="WDA9" s="5"/>
      <c r="WDB9" s="5"/>
      <c r="WDC9" s="5"/>
      <c r="WDD9" s="5"/>
      <c r="WDE9" s="5"/>
      <c r="WDF9" s="5"/>
      <c r="WDG9" s="5"/>
      <c r="WDH9" s="5"/>
      <c r="WDI9" s="5"/>
      <c r="WDJ9" s="5"/>
      <c r="WDK9" s="5"/>
      <c r="WDL9" s="5"/>
      <c r="WDM9" s="5"/>
      <c r="WDN9" s="5"/>
      <c r="WDO9" s="5"/>
      <c r="WDP9" s="5"/>
      <c r="WDQ9" s="5"/>
      <c r="WDR9" s="5"/>
      <c r="WDS9" s="5"/>
      <c r="WDT9" s="5"/>
      <c r="WDU9" s="5"/>
      <c r="WDV9" s="5"/>
      <c r="WDW9" s="5"/>
      <c r="WDX9" s="5"/>
      <c r="WDY9" s="5"/>
      <c r="WDZ9" s="5"/>
      <c r="WEA9" s="5"/>
      <c r="WEB9" s="5"/>
      <c r="WEC9" s="5"/>
      <c r="WED9" s="5"/>
      <c r="WEE9" s="5"/>
      <c r="WEF9" s="5"/>
      <c r="WEG9" s="5"/>
      <c r="WEH9" s="5"/>
      <c r="WEI9" s="5"/>
      <c r="WEJ9" s="5"/>
      <c r="WEK9" s="5"/>
      <c r="WEL9" s="5"/>
      <c r="WEM9" s="5"/>
      <c r="WEN9" s="5"/>
      <c r="WEO9" s="5"/>
      <c r="WEP9" s="5"/>
      <c r="WEQ9" s="5"/>
      <c r="WER9" s="5"/>
      <c r="WES9" s="5"/>
      <c r="WET9" s="5"/>
      <c r="WEU9" s="5"/>
      <c r="WEV9" s="5"/>
      <c r="WEW9" s="5"/>
      <c r="WEX9" s="5"/>
      <c r="WEY9" s="5"/>
      <c r="WEZ9" s="5"/>
      <c r="WFA9" s="5"/>
      <c r="WFB9" s="5"/>
      <c r="WFC9" s="5"/>
      <c r="WFD9" s="5"/>
      <c r="WFE9" s="5"/>
      <c r="WFF9" s="5"/>
      <c r="WFG9" s="5"/>
      <c r="WFH9" s="5"/>
      <c r="WFI9" s="5"/>
      <c r="WFJ9" s="5"/>
      <c r="WFK9" s="5"/>
      <c r="WFL9" s="5"/>
      <c r="WFM9" s="5"/>
      <c r="WFN9" s="5"/>
      <c r="WFO9" s="5"/>
      <c r="WFP9" s="5"/>
      <c r="WFQ9" s="5"/>
      <c r="WFR9" s="5"/>
      <c r="WFS9" s="5"/>
      <c r="WFT9" s="5"/>
      <c r="WFU9" s="5"/>
      <c r="WFV9" s="5"/>
      <c r="WFW9" s="5"/>
      <c r="WFX9" s="5"/>
      <c r="WFY9" s="5"/>
      <c r="WFZ9" s="5"/>
      <c r="WGA9" s="5"/>
      <c r="WGB9" s="5"/>
      <c r="WGC9" s="5"/>
      <c r="WGD9" s="5"/>
      <c r="WGE9" s="5"/>
      <c r="WGF9" s="5"/>
      <c r="WGG9" s="5"/>
      <c r="WGH9" s="5"/>
      <c r="WGI9" s="5"/>
      <c r="WGJ9" s="5"/>
      <c r="WGK9" s="5"/>
      <c r="WGL9" s="5"/>
      <c r="WGM9" s="5"/>
      <c r="WGN9" s="5"/>
      <c r="WGO9" s="5"/>
      <c r="WGP9" s="5"/>
      <c r="WGQ9" s="5"/>
      <c r="WGR9" s="5"/>
      <c r="WGS9" s="5"/>
      <c r="WGT9" s="5"/>
      <c r="WGU9" s="5"/>
      <c r="WGV9" s="5"/>
      <c r="WGW9" s="5"/>
      <c r="WGX9" s="5"/>
      <c r="WGY9" s="5"/>
      <c r="WGZ9" s="5"/>
      <c r="WHA9" s="5"/>
      <c r="WHB9" s="5"/>
      <c r="WHC9" s="5"/>
      <c r="WHD9" s="5"/>
      <c r="WHE9" s="5"/>
      <c r="WHF9" s="5"/>
      <c r="WHG9" s="5"/>
      <c r="WHH9" s="5"/>
      <c r="WHI9" s="5"/>
      <c r="WHJ9" s="5"/>
      <c r="WHK9" s="5"/>
      <c r="WHL9" s="5"/>
      <c r="WHM9" s="5"/>
      <c r="WHN9" s="5"/>
      <c r="WHO9" s="5"/>
      <c r="WHP9" s="5"/>
      <c r="WHQ9" s="5"/>
      <c r="WHR9" s="5"/>
      <c r="WHS9" s="5"/>
      <c r="WHT9" s="5"/>
      <c r="WHU9" s="5"/>
      <c r="WHV9" s="5"/>
      <c r="WHW9" s="5"/>
      <c r="WHX9" s="5"/>
      <c r="WHY9" s="5"/>
      <c r="WHZ9" s="5"/>
      <c r="WIA9" s="5"/>
      <c r="WIB9" s="5"/>
      <c r="WIC9" s="5"/>
      <c r="WID9" s="5"/>
      <c r="WIE9" s="5"/>
      <c r="WIF9" s="5"/>
      <c r="WIG9" s="5"/>
      <c r="WIH9" s="5"/>
      <c r="WII9" s="5"/>
      <c r="WIJ9" s="5"/>
      <c r="WIK9" s="5"/>
      <c r="WIL9" s="5"/>
      <c r="WIM9" s="5"/>
      <c r="WIN9" s="5"/>
      <c r="WIO9" s="5"/>
      <c r="WIP9" s="5"/>
      <c r="WIQ9" s="5"/>
      <c r="WIR9" s="5"/>
      <c r="WIS9" s="5"/>
      <c r="WIT9" s="5"/>
      <c r="WIU9" s="5"/>
      <c r="WIV9" s="5"/>
      <c r="WIW9" s="5"/>
      <c r="WIX9" s="5"/>
      <c r="WIY9" s="5"/>
      <c r="WIZ9" s="5"/>
      <c r="WJA9" s="5"/>
      <c r="WJB9" s="5"/>
      <c r="WJC9" s="5"/>
      <c r="WJD9" s="5"/>
      <c r="WJE9" s="5"/>
      <c r="WJF9" s="5"/>
      <c r="WJG9" s="5"/>
      <c r="WJH9" s="5"/>
      <c r="WJI9" s="5"/>
      <c r="WJJ9" s="5"/>
      <c r="WJK9" s="5"/>
      <c r="WJL9" s="5"/>
      <c r="WJM9" s="5"/>
      <c r="WJN9" s="5"/>
      <c r="WJO9" s="5"/>
      <c r="WJP9" s="5"/>
      <c r="WJQ9" s="5"/>
      <c r="WJR9" s="5"/>
      <c r="WJS9" s="5"/>
      <c r="WJT9" s="5"/>
      <c r="WJU9" s="5"/>
      <c r="WJV9" s="5"/>
      <c r="WJW9" s="5"/>
      <c r="WJX9" s="5"/>
      <c r="WJY9" s="5"/>
      <c r="WJZ9" s="5"/>
      <c r="WKA9" s="5"/>
      <c r="WKB9" s="5"/>
      <c r="WKC9" s="5"/>
      <c r="WKD9" s="5"/>
      <c r="WKE9" s="5"/>
      <c r="WKF9" s="5"/>
      <c r="WKG9" s="5"/>
      <c r="WKH9" s="5"/>
      <c r="WKI9" s="5"/>
      <c r="WKJ9" s="5"/>
      <c r="WKK9" s="5"/>
      <c r="WKL9" s="5"/>
      <c r="WKM9" s="5"/>
      <c r="WKN9" s="5"/>
      <c r="WKO9" s="5"/>
      <c r="WKP9" s="5"/>
      <c r="WKQ9" s="5"/>
      <c r="WKR9" s="5"/>
      <c r="WKS9" s="5"/>
      <c r="WKT9" s="5"/>
      <c r="WKU9" s="5"/>
      <c r="WKV9" s="5"/>
      <c r="WKW9" s="5"/>
      <c r="WKX9" s="5"/>
      <c r="WKY9" s="5"/>
      <c r="WKZ9" s="5"/>
      <c r="WLA9" s="5"/>
      <c r="WLB9" s="5"/>
      <c r="WLC9" s="5"/>
      <c r="WLD9" s="5"/>
      <c r="WLE9" s="5"/>
      <c r="WLF9" s="5"/>
      <c r="WLG9" s="5"/>
      <c r="WLH9" s="5"/>
      <c r="WLI9" s="5"/>
      <c r="WLJ9" s="5"/>
      <c r="WLK9" s="5"/>
      <c r="WLL9" s="5"/>
      <c r="WLM9" s="5"/>
      <c r="WLN9" s="5"/>
      <c r="WLO9" s="5"/>
      <c r="WLP9" s="5"/>
      <c r="WLQ9" s="5"/>
      <c r="WLR9" s="5"/>
      <c r="WLS9" s="5"/>
      <c r="WLT9" s="5"/>
      <c r="WLU9" s="5"/>
      <c r="WLV9" s="5"/>
      <c r="WLW9" s="5"/>
      <c r="WLX9" s="5"/>
      <c r="WLY9" s="5"/>
      <c r="WLZ9" s="5"/>
      <c r="WMA9" s="5"/>
      <c r="WMB9" s="5"/>
      <c r="WMC9" s="5"/>
      <c r="WMD9" s="5"/>
      <c r="WME9" s="5"/>
      <c r="WMF9" s="5"/>
      <c r="WMG9" s="5"/>
      <c r="WMH9" s="5"/>
      <c r="WMI9" s="5"/>
      <c r="WMJ9" s="5"/>
      <c r="WMK9" s="5"/>
      <c r="WML9" s="5"/>
      <c r="WMM9" s="5"/>
      <c r="WMN9" s="5"/>
      <c r="WMO9" s="5"/>
      <c r="WMP9" s="5"/>
      <c r="WMQ9" s="5"/>
      <c r="WMR9" s="5"/>
      <c r="WMS9" s="5"/>
      <c r="WMT9" s="5"/>
      <c r="WMU9" s="5"/>
      <c r="WMV9" s="5"/>
      <c r="WMW9" s="5"/>
      <c r="WMX9" s="5"/>
      <c r="WMY9" s="5"/>
      <c r="WMZ9" s="5"/>
      <c r="WNA9" s="5"/>
      <c r="WNB9" s="5"/>
      <c r="WNC9" s="5"/>
      <c r="WND9" s="5"/>
      <c r="WNE9" s="5"/>
      <c r="WNF9" s="5"/>
      <c r="WNG9" s="5"/>
      <c r="WNH9" s="5"/>
      <c r="WNI9" s="5"/>
      <c r="WNJ9" s="5"/>
      <c r="WNK9" s="5"/>
      <c r="WNL9" s="5"/>
      <c r="WNM9" s="5"/>
      <c r="WNN9" s="5"/>
      <c r="WNO9" s="5"/>
      <c r="WNP9" s="5"/>
      <c r="WNQ9" s="5"/>
      <c r="WNR9" s="5"/>
      <c r="WNS9" s="5"/>
      <c r="WNT9" s="5"/>
      <c r="WNU9" s="5"/>
      <c r="WNV9" s="5"/>
      <c r="WNW9" s="5"/>
      <c r="WNX9" s="5"/>
      <c r="WNY9" s="5"/>
      <c r="WNZ9" s="5"/>
      <c r="WOA9" s="5"/>
      <c r="WOB9" s="5"/>
      <c r="WOC9" s="5"/>
      <c r="WOD9" s="5"/>
      <c r="WOE9" s="5"/>
      <c r="WOF9" s="5"/>
      <c r="WOG9" s="5"/>
      <c r="WOH9" s="5"/>
      <c r="WOI9" s="5"/>
      <c r="WOJ9" s="5"/>
      <c r="WOK9" s="5"/>
      <c r="WOL9" s="5"/>
      <c r="WOM9" s="5"/>
      <c r="WON9" s="5"/>
      <c r="WOO9" s="5"/>
      <c r="WOP9" s="5"/>
      <c r="WOQ9" s="5"/>
      <c r="WOR9" s="5"/>
      <c r="WOS9" s="5"/>
      <c r="WOT9" s="5"/>
      <c r="WOU9" s="5"/>
      <c r="WOV9" s="5"/>
      <c r="WOW9" s="5"/>
      <c r="WOX9" s="5"/>
      <c r="WOY9" s="5"/>
      <c r="WOZ9" s="5"/>
      <c r="WPA9" s="5"/>
      <c r="WPB9" s="5"/>
      <c r="WPC9" s="5"/>
      <c r="WPD9" s="5"/>
      <c r="WPE9" s="5"/>
      <c r="WPF9" s="5"/>
      <c r="WPG9" s="5"/>
      <c r="WPH9" s="5"/>
      <c r="WPI9" s="5"/>
      <c r="WPJ9" s="5"/>
      <c r="WPK9" s="5"/>
      <c r="WPL9" s="5"/>
      <c r="WPM9" s="5"/>
      <c r="WPN9" s="5"/>
      <c r="WPO9" s="5"/>
      <c r="WPP9" s="5"/>
      <c r="WPQ9" s="5"/>
      <c r="WPR9" s="5"/>
      <c r="WPS9" s="5"/>
      <c r="WPT9" s="5"/>
      <c r="WPU9" s="5"/>
      <c r="WPV9" s="5"/>
      <c r="WPW9" s="5"/>
      <c r="WPX9" s="5"/>
      <c r="WPY9" s="5"/>
      <c r="WPZ9" s="5"/>
      <c r="WQA9" s="5"/>
      <c r="WQB9" s="5"/>
      <c r="WQC9" s="5"/>
      <c r="WQD9" s="5"/>
      <c r="WQE9" s="5"/>
      <c r="WQF9" s="5"/>
      <c r="WQG9" s="5"/>
      <c r="WQH9" s="5"/>
      <c r="WQI9" s="5"/>
      <c r="WQJ9" s="5"/>
      <c r="WQK9" s="5"/>
      <c r="WQL9" s="5"/>
      <c r="WQM9" s="5"/>
      <c r="WQN9" s="5"/>
      <c r="WQO9" s="5"/>
      <c r="WQP9" s="5"/>
      <c r="WQQ9" s="5"/>
      <c r="WQR9" s="5"/>
      <c r="WQS9" s="5"/>
      <c r="WQT9" s="5"/>
      <c r="WQU9" s="5"/>
      <c r="WQV9" s="5"/>
      <c r="WQW9" s="5"/>
      <c r="WQX9" s="5"/>
      <c r="WQY9" s="5"/>
      <c r="WQZ9" s="5"/>
      <c r="WRA9" s="5"/>
      <c r="WRB9" s="5"/>
      <c r="WRC9" s="5"/>
      <c r="WRD9" s="5"/>
      <c r="WRE9" s="5"/>
      <c r="WRF9" s="5"/>
      <c r="WRG9" s="5"/>
      <c r="WRH9" s="5"/>
      <c r="WRI9" s="5"/>
      <c r="WRJ9" s="5"/>
      <c r="WRK9" s="5"/>
      <c r="WRL9" s="5"/>
      <c r="WRM9" s="5"/>
      <c r="WRN9" s="5"/>
      <c r="WRO9" s="5"/>
      <c r="WRP9" s="5"/>
      <c r="WRQ9" s="5"/>
      <c r="WRR9" s="5"/>
      <c r="WRS9" s="5"/>
      <c r="WRT9" s="5"/>
      <c r="WRU9" s="5"/>
      <c r="WRV9" s="5"/>
      <c r="WRW9" s="5"/>
      <c r="WRX9" s="5"/>
      <c r="WRY9" s="5"/>
      <c r="WRZ9" s="5"/>
      <c r="WSA9" s="5"/>
      <c r="WSB9" s="5"/>
      <c r="WSC9" s="5"/>
      <c r="WSD9" s="5"/>
      <c r="WSE9" s="5"/>
      <c r="WSF9" s="5"/>
      <c r="WSG9" s="5"/>
      <c r="WSH9" s="5"/>
      <c r="WSI9" s="5"/>
      <c r="WSJ9" s="5"/>
      <c r="WSK9" s="5"/>
      <c r="WSL9" s="5"/>
      <c r="WSM9" s="5"/>
      <c r="WSN9" s="5"/>
      <c r="WSO9" s="5"/>
      <c r="WSP9" s="5"/>
      <c r="WSQ9" s="5"/>
      <c r="WSR9" s="5"/>
      <c r="WSS9" s="5"/>
      <c r="WST9" s="5"/>
      <c r="WSU9" s="5"/>
      <c r="WSV9" s="5"/>
      <c r="WSW9" s="5"/>
      <c r="WSX9" s="5"/>
      <c r="WSY9" s="5"/>
      <c r="WSZ9" s="5"/>
      <c r="WTA9" s="5"/>
      <c r="WTB9" s="5"/>
      <c r="WTC9" s="5"/>
      <c r="WTD9" s="5"/>
      <c r="WTE9" s="5"/>
      <c r="WTF9" s="5"/>
      <c r="WTG9" s="5"/>
      <c r="WTH9" s="5"/>
      <c r="WTI9" s="5"/>
      <c r="WTJ9" s="5"/>
      <c r="WTK9" s="5"/>
      <c r="WTL9" s="5"/>
      <c r="WTM9" s="5"/>
      <c r="WTN9" s="5"/>
      <c r="WTO9" s="5"/>
      <c r="WTP9" s="5"/>
      <c r="WTQ9" s="5"/>
      <c r="WTR9" s="5"/>
      <c r="WTS9" s="5"/>
      <c r="WTT9" s="5"/>
      <c r="WTU9" s="5"/>
      <c r="WTV9" s="5"/>
      <c r="WTW9" s="5"/>
      <c r="WTX9" s="5"/>
      <c r="WTY9" s="5"/>
      <c r="WTZ9" s="5"/>
      <c r="WUA9" s="5"/>
      <c r="WUB9" s="5"/>
      <c r="WUC9" s="5"/>
      <c r="WUD9" s="5"/>
      <c r="WUE9" s="5"/>
      <c r="WUF9" s="5"/>
      <c r="WUG9" s="5"/>
      <c r="WUH9" s="5"/>
      <c r="WUI9" s="5"/>
      <c r="WUJ9" s="5"/>
      <c r="WUK9" s="5"/>
      <c r="WUL9" s="5"/>
      <c r="WUM9" s="5"/>
      <c r="WUN9" s="5"/>
      <c r="WUO9" s="5"/>
      <c r="WUP9" s="5"/>
      <c r="WUQ9" s="5"/>
      <c r="WUR9" s="5"/>
      <c r="WUS9" s="5"/>
      <c r="WUT9" s="5"/>
      <c r="WUU9" s="5"/>
      <c r="WUV9" s="5"/>
      <c r="WUW9" s="5"/>
      <c r="WUX9" s="5"/>
      <c r="WUY9" s="5"/>
      <c r="WUZ9" s="5"/>
      <c r="WVA9" s="5"/>
      <c r="WVB9" s="5"/>
      <c r="WVC9" s="5"/>
      <c r="WVD9" s="5"/>
      <c r="WVE9" s="5"/>
      <c r="WVF9" s="5"/>
      <c r="WVG9" s="5"/>
      <c r="WVH9" s="5"/>
      <c r="WVI9" s="5"/>
      <c r="WVJ9" s="5"/>
      <c r="WVK9" s="5"/>
      <c r="WVL9" s="5"/>
      <c r="WVM9" s="5"/>
      <c r="WVN9" s="5"/>
      <c r="WVO9" s="5"/>
      <c r="WVP9" s="5"/>
      <c r="WVQ9" s="5"/>
      <c r="WVR9" s="5"/>
      <c r="WVS9" s="5"/>
      <c r="WVT9" s="5"/>
      <c r="WVU9" s="5"/>
      <c r="WVV9" s="5"/>
      <c r="WVW9" s="5"/>
      <c r="WVX9" s="5"/>
      <c r="WVY9" s="5"/>
      <c r="WVZ9" s="5"/>
      <c r="WWA9" s="5"/>
      <c r="WWB9" s="5"/>
      <c r="WWC9" s="5"/>
      <c r="WWD9" s="5"/>
      <c r="WWE9" s="5"/>
      <c r="WWF9" s="5"/>
      <c r="WWG9" s="5"/>
      <c r="WWH9" s="5"/>
      <c r="WWI9" s="5"/>
      <c r="WWJ9" s="5"/>
      <c r="WWK9" s="5"/>
      <c r="WWL9" s="5"/>
      <c r="WWM9" s="5"/>
      <c r="WWN9" s="5"/>
      <c r="WWO9" s="5"/>
      <c r="WWP9" s="5"/>
      <c r="WWQ9" s="5"/>
      <c r="WWR9" s="5"/>
      <c r="WWS9" s="5"/>
      <c r="WWT9" s="5"/>
      <c r="WWU9" s="5"/>
      <c r="WWV9" s="5"/>
      <c r="WWW9" s="5"/>
      <c r="WWX9" s="5"/>
      <c r="WWY9" s="5"/>
      <c r="WWZ9" s="5"/>
      <c r="WXA9" s="5"/>
      <c r="WXB9" s="5"/>
      <c r="WXC9" s="5"/>
      <c r="WXD9" s="5"/>
      <c r="WXE9" s="5"/>
      <c r="WXF9" s="5"/>
      <c r="WXG9" s="5"/>
      <c r="WXH9" s="5"/>
      <c r="WXI9" s="5"/>
      <c r="WXJ9" s="5"/>
      <c r="WXK9" s="5"/>
      <c r="WXL9" s="5"/>
      <c r="WXM9" s="5"/>
      <c r="WXN9" s="5"/>
      <c r="WXO9" s="5"/>
      <c r="WXP9" s="5"/>
      <c r="WXQ9" s="5"/>
      <c r="WXR9" s="5"/>
      <c r="WXS9" s="5"/>
      <c r="WXT9" s="5"/>
      <c r="WXU9" s="5"/>
      <c r="WXV9" s="5"/>
      <c r="WXW9" s="5"/>
      <c r="WXX9" s="5"/>
      <c r="WXY9" s="5"/>
      <c r="WXZ9" s="5"/>
      <c r="WYA9" s="5"/>
      <c r="WYB9" s="5"/>
      <c r="WYC9" s="5"/>
      <c r="WYD9" s="5"/>
      <c r="WYE9" s="5"/>
      <c r="WYF9" s="5"/>
      <c r="WYG9" s="5"/>
      <c r="WYH9" s="5"/>
      <c r="WYI9" s="5"/>
      <c r="WYJ9" s="5"/>
      <c r="WYK9" s="5"/>
      <c r="WYL9" s="5"/>
      <c r="WYM9" s="5"/>
      <c r="WYN9" s="5"/>
      <c r="WYO9" s="5"/>
      <c r="WYP9" s="5"/>
      <c r="WYQ9" s="5"/>
      <c r="WYR9" s="5"/>
      <c r="WYS9" s="5"/>
      <c r="WYT9" s="5"/>
      <c r="WYU9" s="5"/>
      <c r="WYV9" s="5"/>
      <c r="WYW9" s="5"/>
      <c r="WYX9" s="5"/>
      <c r="WYY9" s="5"/>
      <c r="WYZ9" s="5"/>
      <c r="WZA9" s="5"/>
      <c r="WZB9" s="5"/>
      <c r="WZC9" s="5"/>
      <c r="WZD9" s="5"/>
      <c r="WZE9" s="5"/>
      <c r="WZF9" s="5"/>
      <c r="WZG9" s="5"/>
      <c r="WZH9" s="5"/>
      <c r="WZI9" s="5"/>
      <c r="WZJ9" s="5"/>
      <c r="WZK9" s="5"/>
      <c r="WZL9" s="5"/>
      <c r="WZM9" s="5"/>
      <c r="WZN9" s="5"/>
      <c r="WZO9" s="5"/>
      <c r="WZP9" s="5"/>
      <c r="WZQ9" s="5"/>
      <c r="WZR9" s="5"/>
      <c r="WZS9" s="5"/>
      <c r="WZT9" s="5"/>
      <c r="WZU9" s="5"/>
      <c r="WZV9" s="5"/>
      <c r="WZW9" s="5"/>
      <c r="WZX9" s="5"/>
      <c r="WZY9" s="5"/>
      <c r="WZZ9" s="5"/>
      <c r="XAA9" s="5"/>
      <c r="XAB9" s="5"/>
      <c r="XAC9" s="5"/>
      <c r="XAD9" s="5"/>
      <c r="XAE9" s="5"/>
      <c r="XAF9" s="5"/>
      <c r="XAG9" s="5"/>
      <c r="XAH9" s="5"/>
      <c r="XAI9" s="5"/>
      <c r="XAJ9" s="5"/>
      <c r="XAK9" s="5"/>
      <c r="XAL9" s="5"/>
      <c r="XAM9" s="5"/>
      <c r="XAN9" s="5"/>
      <c r="XAO9" s="5"/>
      <c r="XAP9" s="5"/>
      <c r="XAQ9" s="5"/>
      <c r="XAR9" s="5"/>
      <c r="XAS9" s="5"/>
      <c r="XAT9" s="5"/>
      <c r="XAU9" s="5"/>
      <c r="XAV9" s="5"/>
      <c r="XAW9" s="5"/>
      <c r="XAX9" s="5"/>
      <c r="XAY9" s="5"/>
      <c r="XAZ9" s="5"/>
      <c r="XBA9" s="5"/>
      <c r="XBB9" s="5"/>
      <c r="XBC9" s="5"/>
      <c r="XBD9" s="5"/>
      <c r="XBE9" s="5"/>
      <c r="XBF9" s="5"/>
      <c r="XBG9" s="5"/>
      <c r="XBH9" s="5"/>
      <c r="XBI9" s="5"/>
      <c r="XBJ9" s="5"/>
      <c r="XBK9" s="5"/>
      <c r="XBL9" s="5"/>
      <c r="XBM9" s="5"/>
      <c r="XBN9" s="5"/>
      <c r="XBO9" s="5"/>
      <c r="XBP9" s="5"/>
      <c r="XBQ9" s="5"/>
      <c r="XBR9" s="5"/>
      <c r="XBS9" s="5"/>
      <c r="XBT9" s="5"/>
      <c r="XBU9" s="5"/>
      <c r="XBV9" s="5"/>
      <c r="XBW9" s="5"/>
      <c r="XBX9" s="5"/>
      <c r="XBY9" s="5"/>
      <c r="XBZ9" s="5"/>
      <c r="XCA9" s="5"/>
      <c r="XCB9" s="5"/>
      <c r="XCC9" s="5"/>
      <c r="XCD9" s="5"/>
      <c r="XCE9" s="5"/>
      <c r="XCF9" s="5"/>
      <c r="XCG9" s="5"/>
      <c r="XCH9" s="5"/>
      <c r="XCI9" s="5"/>
      <c r="XCJ9" s="5"/>
      <c r="XCK9" s="5"/>
      <c r="XCL9" s="5"/>
      <c r="XCM9" s="5"/>
      <c r="XCN9" s="5"/>
      <c r="XCO9" s="5"/>
      <c r="XCP9" s="5"/>
      <c r="XCQ9" s="5"/>
      <c r="XCR9" s="5"/>
      <c r="XCS9" s="5"/>
      <c r="XCT9" s="5"/>
      <c r="XCU9" s="5"/>
      <c r="XCV9" s="5"/>
      <c r="XCW9" s="5"/>
      <c r="XCX9" s="5"/>
      <c r="XCY9" s="5"/>
      <c r="XCZ9" s="5"/>
      <c r="XDA9" s="5"/>
      <c r="XDB9" s="5"/>
      <c r="XDC9" s="5"/>
      <c r="XDD9" s="5"/>
      <c r="XDE9" s="5"/>
      <c r="XDF9" s="5"/>
      <c r="XDG9" s="5"/>
      <c r="XDH9" s="5"/>
      <c r="XDI9" s="5"/>
      <c r="XDJ9" s="5"/>
      <c r="XDK9" s="5"/>
      <c r="XDL9" s="5"/>
      <c r="XDM9" s="5"/>
      <c r="XDN9" s="5"/>
      <c r="XDO9" s="5"/>
      <c r="XDP9" s="5"/>
      <c r="XDQ9" s="5"/>
      <c r="XDR9" s="5"/>
      <c r="XDS9" s="5"/>
      <c r="XDT9" s="5"/>
      <c r="XDU9" s="5"/>
      <c r="XDV9" s="5"/>
      <c r="XDW9" s="5"/>
      <c r="XDX9" s="5"/>
      <c r="XDY9" s="5"/>
      <c r="XDZ9" s="5"/>
      <c r="XEA9" s="5"/>
      <c r="XEB9" s="5"/>
      <c r="XEC9" s="5"/>
      <c r="XED9" s="5"/>
      <c r="XEE9" s="5"/>
      <c r="XEF9" s="5"/>
      <c r="XEG9" s="5"/>
      <c r="XEH9" s="5"/>
      <c r="XEI9" s="5"/>
      <c r="XEJ9" s="5"/>
      <c r="XEK9" s="5"/>
      <c r="XEL9" s="5"/>
      <c r="XEM9" s="5"/>
      <c r="XEN9" s="5"/>
      <c r="XEO9" s="5"/>
      <c r="XEP9" s="5"/>
      <c r="XEQ9" s="5"/>
      <c r="XER9" s="5"/>
      <c r="XES9" s="5"/>
      <c r="XET9" s="5"/>
      <c r="XEU9" s="5"/>
      <c r="XEV9" s="5"/>
      <c r="XEW9" s="5"/>
      <c r="XEX9" s="5"/>
      <c r="XEY9" s="5"/>
    </row>
    <row r="10" spans="1:16379" ht="15.6" customHeight="1" x14ac:dyDescent="0.35">
      <c r="A10" s="84" t="s">
        <v>23</v>
      </c>
      <c r="B10" s="91" t="s">
        <v>123</v>
      </c>
      <c r="C10" s="85" t="s">
        <v>133</v>
      </c>
      <c r="D10" s="4" t="s">
        <v>62</v>
      </c>
      <c r="E10" s="86">
        <v>4924393795</v>
      </c>
      <c r="F10" s="87" t="s">
        <v>28</v>
      </c>
      <c r="G10" s="88" t="s">
        <v>12</v>
      </c>
      <c r="H10" s="87" t="s">
        <v>289</v>
      </c>
      <c r="I10" s="89">
        <v>42383</v>
      </c>
      <c r="J10" s="90">
        <v>42387</v>
      </c>
      <c r="K10" s="80">
        <f t="shared" si="4"/>
        <v>5</v>
      </c>
      <c r="L10" s="77">
        <f>IF(G10="ISO",IF(OR(F10="Na-Metilato"),10,15),IFERROR(VLOOKUP(G10&amp;D10,'Datos Maestro'!$C$33:$D$62,2,0),VLOOKUP('Demoras Colombia 2016'!G10,'Datos Maestro'!$B$15:$C$19,2,0)))</f>
        <v>20</v>
      </c>
      <c r="M10" s="80">
        <f t="shared" si="0"/>
        <v>0</v>
      </c>
      <c r="N10" s="82">
        <f t="shared" si="1"/>
        <v>0</v>
      </c>
      <c r="O10" s="82">
        <f t="shared" si="2"/>
        <v>0</v>
      </c>
      <c r="P10" s="78">
        <f>IF(G10="ISO",25*N10,IFERROR(VLOOKUP(G10&amp;D10,'Datos Maestro'!$C$33:$F$62,3,0)*N10,VLOOKUP('Demoras Colombia 2016'!G10,'Datos Maestro'!$B$15:$D$19,3,0)*N10))</f>
        <v>0</v>
      </c>
      <c r="Q10" s="78">
        <f>IF(G10="ISO",25*O10,IFERROR(VLOOKUP(G10&amp;D10,'Datos Maestro'!$C$33:$F$62,4,0)*O10,VLOOKUP('Demoras Colombia 2016'!G10,'Datos Maestro'!$B$15:$D$19,3,0)*O10))</f>
        <v>0</v>
      </c>
      <c r="R10" s="78">
        <f t="shared" si="3"/>
        <v>0</v>
      </c>
      <c r="S10" s="4" t="s">
        <v>25</v>
      </c>
      <c r="T10" s="95" t="s">
        <v>25</v>
      </c>
      <c r="U10" s="4"/>
      <c r="V10" s="95"/>
      <c r="W10" s="4"/>
      <c r="X10" s="95"/>
      <c r="Y10" s="4"/>
      <c r="Z10" s="102"/>
      <c r="AA10" s="4"/>
      <c r="AB10" s="96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  <c r="AMK10" s="5"/>
      <c r="AML10" s="5"/>
      <c r="AMM10" s="5"/>
      <c r="AMN10" s="5"/>
      <c r="AMO10" s="5"/>
      <c r="AMP10" s="5"/>
      <c r="AMQ10" s="5"/>
      <c r="AMR10" s="5"/>
      <c r="AMS10" s="5"/>
      <c r="AMT10" s="5"/>
      <c r="AMU10" s="5"/>
      <c r="AMV10" s="5"/>
      <c r="AMW10" s="5"/>
      <c r="AMX10" s="5"/>
      <c r="AMY10" s="5"/>
      <c r="AMZ10" s="5"/>
      <c r="ANA10" s="5"/>
      <c r="ANB10" s="5"/>
      <c r="ANC10" s="5"/>
      <c r="AND10" s="5"/>
      <c r="ANE10" s="5"/>
      <c r="ANF10" s="5"/>
      <c r="ANG10" s="5"/>
      <c r="ANH10" s="5"/>
      <c r="ANI10" s="5"/>
      <c r="ANJ10" s="5"/>
      <c r="ANK10" s="5"/>
      <c r="ANL10" s="5"/>
      <c r="ANM10" s="5"/>
      <c r="ANN10" s="5"/>
      <c r="ANO10" s="5"/>
      <c r="ANP10" s="5"/>
      <c r="ANQ10" s="5"/>
      <c r="ANR10" s="5"/>
      <c r="ANS10" s="5"/>
      <c r="ANT10" s="5"/>
      <c r="ANU10" s="5"/>
      <c r="ANV10" s="5"/>
      <c r="ANW10" s="5"/>
      <c r="ANX10" s="5"/>
      <c r="ANY10" s="5"/>
      <c r="ANZ10" s="5"/>
      <c r="AOA10" s="5"/>
      <c r="AOB10" s="5"/>
      <c r="AOC10" s="5"/>
      <c r="AOD10" s="5"/>
      <c r="AOE10" s="5"/>
      <c r="AOF10" s="5"/>
      <c r="AOG10" s="5"/>
      <c r="AOH10" s="5"/>
      <c r="AOI10" s="5"/>
      <c r="AOJ10" s="5"/>
      <c r="AOK10" s="5"/>
      <c r="AOL10" s="5"/>
      <c r="AOM10" s="5"/>
      <c r="AON10" s="5"/>
      <c r="AOO10" s="5"/>
      <c r="AOP10" s="5"/>
      <c r="AOQ10" s="5"/>
      <c r="AOR10" s="5"/>
      <c r="AOS10" s="5"/>
      <c r="AOT10" s="5"/>
      <c r="AOU10" s="5"/>
      <c r="AOV10" s="5"/>
      <c r="AOW10" s="5"/>
      <c r="AOX10" s="5"/>
      <c r="AOY10" s="5"/>
      <c r="AOZ10" s="5"/>
      <c r="APA10" s="5"/>
      <c r="APB10" s="5"/>
      <c r="APC10" s="5"/>
      <c r="APD10" s="5"/>
      <c r="APE10" s="5"/>
      <c r="APF10" s="5"/>
      <c r="APG10" s="5"/>
      <c r="APH10" s="5"/>
      <c r="API10" s="5"/>
      <c r="APJ10" s="5"/>
      <c r="APK10" s="5"/>
      <c r="APL10" s="5"/>
      <c r="APM10" s="5"/>
      <c r="APN10" s="5"/>
      <c r="APO10" s="5"/>
      <c r="APP10" s="5"/>
      <c r="APQ10" s="5"/>
      <c r="APR10" s="5"/>
      <c r="APS10" s="5"/>
      <c r="APT10" s="5"/>
      <c r="APU10" s="5"/>
      <c r="APV10" s="5"/>
      <c r="APW10" s="5"/>
      <c r="APX10" s="5"/>
      <c r="APY10" s="5"/>
      <c r="APZ10" s="5"/>
      <c r="AQA10" s="5"/>
      <c r="AQB10" s="5"/>
      <c r="AQC10" s="5"/>
      <c r="AQD10" s="5"/>
      <c r="AQE10" s="5"/>
      <c r="AQF10" s="5"/>
      <c r="AQG10" s="5"/>
      <c r="AQH10" s="5"/>
      <c r="AQI10" s="5"/>
      <c r="AQJ10" s="5"/>
      <c r="AQK10" s="5"/>
      <c r="AQL10" s="5"/>
      <c r="AQM10" s="5"/>
      <c r="AQN10" s="5"/>
      <c r="AQO10" s="5"/>
      <c r="AQP10" s="5"/>
      <c r="AQQ10" s="5"/>
      <c r="AQR10" s="5"/>
      <c r="AQS10" s="5"/>
      <c r="AQT10" s="5"/>
      <c r="AQU10" s="5"/>
      <c r="AQV10" s="5"/>
      <c r="AQW10" s="5"/>
      <c r="AQX10" s="5"/>
      <c r="AQY10" s="5"/>
      <c r="AQZ10" s="5"/>
      <c r="ARA10" s="5"/>
      <c r="ARB10" s="5"/>
      <c r="ARC10" s="5"/>
      <c r="ARD10" s="5"/>
      <c r="ARE10" s="5"/>
      <c r="ARF10" s="5"/>
      <c r="ARG10" s="5"/>
      <c r="ARH10" s="5"/>
      <c r="ARI10" s="5"/>
      <c r="ARJ10" s="5"/>
      <c r="ARK10" s="5"/>
      <c r="ARL10" s="5"/>
      <c r="ARM10" s="5"/>
      <c r="ARN10" s="5"/>
      <c r="ARO10" s="5"/>
      <c r="ARP10" s="5"/>
      <c r="ARQ10" s="5"/>
      <c r="ARR10" s="5"/>
      <c r="ARS10" s="5"/>
      <c r="ART10" s="5"/>
      <c r="ARU10" s="5"/>
      <c r="ARV10" s="5"/>
      <c r="ARW10" s="5"/>
      <c r="ARX10" s="5"/>
      <c r="ARY10" s="5"/>
      <c r="ARZ10" s="5"/>
      <c r="ASA10" s="5"/>
      <c r="ASB10" s="5"/>
      <c r="ASC10" s="5"/>
      <c r="ASD10" s="5"/>
      <c r="ASE10" s="5"/>
      <c r="ASF10" s="5"/>
      <c r="ASG10" s="5"/>
      <c r="ASH10" s="5"/>
      <c r="ASI10" s="5"/>
      <c r="ASJ10" s="5"/>
      <c r="ASK10" s="5"/>
      <c r="ASL10" s="5"/>
      <c r="ASM10" s="5"/>
      <c r="ASN10" s="5"/>
      <c r="ASO10" s="5"/>
      <c r="ASP10" s="5"/>
      <c r="ASQ10" s="5"/>
      <c r="ASR10" s="5"/>
      <c r="ASS10" s="5"/>
      <c r="AST10" s="5"/>
      <c r="ASU10" s="5"/>
      <c r="ASV10" s="5"/>
      <c r="ASW10" s="5"/>
      <c r="ASX10" s="5"/>
      <c r="ASY10" s="5"/>
      <c r="ASZ10" s="5"/>
      <c r="ATA10" s="5"/>
      <c r="ATB10" s="5"/>
      <c r="ATC10" s="5"/>
      <c r="ATD10" s="5"/>
      <c r="ATE10" s="5"/>
      <c r="ATF10" s="5"/>
      <c r="ATG10" s="5"/>
      <c r="ATH10" s="5"/>
      <c r="ATI10" s="5"/>
      <c r="ATJ10" s="5"/>
      <c r="ATK10" s="5"/>
      <c r="ATL10" s="5"/>
      <c r="ATM10" s="5"/>
      <c r="ATN10" s="5"/>
      <c r="ATO10" s="5"/>
      <c r="ATP10" s="5"/>
      <c r="ATQ10" s="5"/>
      <c r="ATR10" s="5"/>
      <c r="ATS10" s="5"/>
      <c r="ATT10" s="5"/>
      <c r="ATU10" s="5"/>
      <c r="ATV10" s="5"/>
      <c r="ATW10" s="5"/>
      <c r="ATX10" s="5"/>
      <c r="ATY10" s="5"/>
      <c r="ATZ10" s="5"/>
      <c r="AUA10" s="5"/>
      <c r="AUB10" s="5"/>
      <c r="AUC10" s="5"/>
      <c r="AUD10" s="5"/>
      <c r="AUE10" s="5"/>
      <c r="AUF10" s="5"/>
      <c r="AUG10" s="5"/>
      <c r="AUH10" s="5"/>
      <c r="AUI10" s="5"/>
      <c r="AUJ10" s="5"/>
      <c r="AUK10" s="5"/>
      <c r="AUL10" s="5"/>
      <c r="AUM10" s="5"/>
      <c r="AUN10" s="5"/>
      <c r="AUO10" s="5"/>
      <c r="AUP10" s="5"/>
      <c r="AUQ10" s="5"/>
      <c r="AUR10" s="5"/>
      <c r="AUS10" s="5"/>
      <c r="AUT10" s="5"/>
      <c r="AUU10" s="5"/>
      <c r="AUV10" s="5"/>
      <c r="AUW10" s="5"/>
      <c r="AUX10" s="5"/>
      <c r="AUY10" s="5"/>
      <c r="AUZ10" s="5"/>
      <c r="AVA10" s="5"/>
      <c r="AVB10" s="5"/>
      <c r="AVC10" s="5"/>
      <c r="AVD10" s="5"/>
      <c r="AVE10" s="5"/>
      <c r="AVF10" s="5"/>
      <c r="AVG10" s="5"/>
      <c r="AVH10" s="5"/>
      <c r="AVI10" s="5"/>
      <c r="AVJ10" s="5"/>
      <c r="AVK10" s="5"/>
      <c r="AVL10" s="5"/>
      <c r="AVM10" s="5"/>
      <c r="AVN10" s="5"/>
      <c r="AVO10" s="5"/>
      <c r="AVP10" s="5"/>
      <c r="AVQ10" s="5"/>
      <c r="AVR10" s="5"/>
      <c r="AVS10" s="5"/>
      <c r="AVT10" s="5"/>
      <c r="AVU10" s="5"/>
      <c r="AVV10" s="5"/>
      <c r="AVW10" s="5"/>
      <c r="AVX10" s="5"/>
      <c r="AVY10" s="5"/>
      <c r="AVZ10" s="5"/>
      <c r="AWA10" s="5"/>
      <c r="AWB10" s="5"/>
      <c r="AWC10" s="5"/>
      <c r="AWD10" s="5"/>
      <c r="AWE10" s="5"/>
      <c r="AWF10" s="5"/>
      <c r="AWG10" s="5"/>
      <c r="AWH10" s="5"/>
      <c r="AWI10" s="5"/>
      <c r="AWJ10" s="5"/>
      <c r="AWK10" s="5"/>
      <c r="AWL10" s="5"/>
      <c r="AWM10" s="5"/>
      <c r="AWN10" s="5"/>
      <c r="AWO10" s="5"/>
      <c r="AWP10" s="5"/>
      <c r="AWQ10" s="5"/>
      <c r="AWR10" s="5"/>
      <c r="AWS10" s="5"/>
      <c r="AWT10" s="5"/>
      <c r="AWU10" s="5"/>
      <c r="AWV10" s="5"/>
      <c r="AWW10" s="5"/>
      <c r="AWX10" s="5"/>
      <c r="AWY10" s="5"/>
      <c r="AWZ10" s="5"/>
      <c r="AXA10" s="5"/>
      <c r="AXB10" s="5"/>
      <c r="AXC10" s="5"/>
      <c r="AXD10" s="5"/>
      <c r="AXE10" s="5"/>
      <c r="AXF10" s="5"/>
      <c r="AXG10" s="5"/>
      <c r="AXH10" s="5"/>
      <c r="AXI10" s="5"/>
      <c r="AXJ10" s="5"/>
      <c r="AXK10" s="5"/>
      <c r="AXL10" s="5"/>
      <c r="AXM10" s="5"/>
      <c r="AXN10" s="5"/>
      <c r="AXO10" s="5"/>
      <c r="AXP10" s="5"/>
      <c r="AXQ10" s="5"/>
      <c r="AXR10" s="5"/>
      <c r="AXS10" s="5"/>
      <c r="AXT10" s="5"/>
      <c r="AXU10" s="5"/>
      <c r="AXV10" s="5"/>
      <c r="AXW10" s="5"/>
      <c r="AXX10" s="5"/>
      <c r="AXY10" s="5"/>
      <c r="AXZ10" s="5"/>
      <c r="AYA10" s="5"/>
      <c r="AYB10" s="5"/>
      <c r="AYC10" s="5"/>
      <c r="AYD10" s="5"/>
      <c r="AYE10" s="5"/>
      <c r="AYF10" s="5"/>
      <c r="AYG10" s="5"/>
      <c r="AYH10" s="5"/>
      <c r="AYI10" s="5"/>
      <c r="AYJ10" s="5"/>
      <c r="AYK10" s="5"/>
      <c r="AYL10" s="5"/>
      <c r="AYM10" s="5"/>
      <c r="AYN10" s="5"/>
      <c r="AYO10" s="5"/>
      <c r="AYP10" s="5"/>
      <c r="AYQ10" s="5"/>
      <c r="AYR10" s="5"/>
      <c r="AYS10" s="5"/>
      <c r="AYT10" s="5"/>
      <c r="AYU10" s="5"/>
      <c r="AYV10" s="5"/>
      <c r="AYW10" s="5"/>
      <c r="AYX10" s="5"/>
      <c r="AYY10" s="5"/>
      <c r="AYZ10" s="5"/>
      <c r="AZA10" s="5"/>
      <c r="AZB10" s="5"/>
      <c r="AZC10" s="5"/>
      <c r="AZD10" s="5"/>
      <c r="AZE10" s="5"/>
      <c r="AZF10" s="5"/>
      <c r="AZG10" s="5"/>
      <c r="AZH10" s="5"/>
      <c r="AZI10" s="5"/>
      <c r="AZJ10" s="5"/>
      <c r="AZK10" s="5"/>
      <c r="AZL10" s="5"/>
      <c r="AZM10" s="5"/>
      <c r="AZN10" s="5"/>
      <c r="AZO10" s="5"/>
      <c r="AZP10" s="5"/>
      <c r="AZQ10" s="5"/>
      <c r="AZR10" s="5"/>
      <c r="AZS10" s="5"/>
      <c r="AZT10" s="5"/>
      <c r="AZU10" s="5"/>
      <c r="AZV10" s="5"/>
      <c r="AZW10" s="5"/>
      <c r="AZX10" s="5"/>
      <c r="AZY10" s="5"/>
      <c r="AZZ10" s="5"/>
      <c r="BAA10" s="5"/>
      <c r="BAB10" s="5"/>
      <c r="BAC10" s="5"/>
      <c r="BAD10" s="5"/>
      <c r="BAE10" s="5"/>
      <c r="BAF10" s="5"/>
      <c r="BAG10" s="5"/>
      <c r="BAH10" s="5"/>
      <c r="BAI10" s="5"/>
      <c r="BAJ10" s="5"/>
      <c r="BAK10" s="5"/>
      <c r="BAL10" s="5"/>
      <c r="BAM10" s="5"/>
      <c r="BAN10" s="5"/>
      <c r="BAO10" s="5"/>
      <c r="BAP10" s="5"/>
      <c r="BAQ10" s="5"/>
      <c r="BAR10" s="5"/>
      <c r="BAS10" s="5"/>
      <c r="BAT10" s="5"/>
      <c r="BAU10" s="5"/>
      <c r="BAV10" s="5"/>
      <c r="BAW10" s="5"/>
      <c r="BAX10" s="5"/>
      <c r="BAY10" s="5"/>
      <c r="BAZ10" s="5"/>
      <c r="BBA10" s="5"/>
      <c r="BBB10" s="5"/>
      <c r="BBC10" s="5"/>
      <c r="BBD10" s="5"/>
      <c r="BBE10" s="5"/>
      <c r="BBF10" s="5"/>
      <c r="BBG10" s="5"/>
      <c r="BBH10" s="5"/>
      <c r="BBI10" s="5"/>
      <c r="BBJ10" s="5"/>
      <c r="BBK10" s="5"/>
      <c r="BBL10" s="5"/>
      <c r="BBM10" s="5"/>
      <c r="BBN10" s="5"/>
      <c r="BBO10" s="5"/>
      <c r="BBP10" s="5"/>
      <c r="BBQ10" s="5"/>
      <c r="BBR10" s="5"/>
      <c r="BBS10" s="5"/>
      <c r="BBT10" s="5"/>
      <c r="BBU10" s="5"/>
      <c r="BBV10" s="5"/>
      <c r="BBW10" s="5"/>
      <c r="BBX10" s="5"/>
      <c r="BBY10" s="5"/>
      <c r="BBZ10" s="5"/>
      <c r="BCA10" s="5"/>
      <c r="BCB10" s="5"/>
      <c r="BCC10" s="5"/>
      <c r="BCD10" s="5"/>
      <c r="BCE10" s="5"/>
      <c r="BCF10" s="5"/>
      <c r="BCG10" s="5"/>
      <c r="BCH10" s="5"/>
      <c r="BCI10" s="5"/>
      <c r="BCJ10" s="5"/>
      <c r="BCK10" s="5"/>
      <c r="BCL10" s="5"/>
      <c r="BCM10" s="5"/>
      <c r="BCN10" s="5"/>
      <c r="BCO10" s="5"/>
      <c r="BCP10" s="5"/>
      <c r="BCQ10" s="5"/>
      <c r="BCR10" s="5"/>
      <c r="BCS10" s="5"/>
      <c r="BCT10" s="5"/>
      <c r="BCU10" s="5"/>
      <c r="BCV10" s="5"/>
      <c r="BCW10" s="5"/>
      <c r="BCX10" s="5"/>
      <c r="BCY10" s="5"/>
      <c r="BCZ10" s="5"/>
      <c r="BDA10" s="5"/>
      <c r="BDB10" s="5"/>
      <c r="BDC10" s="5"/>
      <c r="BDD10" s="5"/>
      <c r="BDE10" s="5"/>
      <c r="BDF10" s="5"/>
      <c r="BDG10" s="5"/>
      <c r="BDH10" s="5"/>
      <c r="BDI10" s="5"/>
      <c r="BDJ10" s="5"/>
      <c r="BDK10" s="5"/>
      <c r="BDL10" s="5"/>
      <c r="BDM10" s="5"/>
      <c r="BDN10" s="5"/>
      <c r="BDO10" s="5"/>
      <c r="BDP10" s="5"/>
      <c r="BDQ10" s="5"/>
      <c r="BDR10" s="5"/>
      <c r="BDS10" s="5"/>
      <c r="BDT10" s="5"/>
      <c r="BDU10" s="5"/>
      <c r="BDV10" s="5"/>
      <c r="BDW10" s="5"/>
      <c r="BDX10" s="5"/>
      <c r="BDY10" s="5"/>
      <c r="BDZ10" s="5"/>
      <c r="BEA10" s="5"/>
      <c r="BEB10" s="5"/>
      <c r="BEC10" s="5"/>
      <c r="BED10" s="5"/>
      <c r="BEE10" s="5"/>
      <c r="BEF10" s="5"/>
      <c r="BEG10" s="5"/>
      <c r="BEH10" s="5"/>
      <c r="BEI10" s="5"/>
      <c r="BEJ10" s="5"/>
      <c r="BEK10" s="5"/>
      <c r="BEL10" s="5"/>
      <c r="BEM10" s="5"/>
      <c r="BEN10" s="5"/>
      <c r="BEO10" s="5"/>
      <c r="BEP10" s="5"/>
      <c r="BEQ10" s="5"/>
      <c r="BER10" s="5"/>
      <c r="BES10" s="5"/>
      <c r="BET10" s="5"/>
      <c r="BEU10" s="5"/>
      <c r="BEV10" s="5"/>
      <c r="BEW10" s="5"/>
      <c r="BEX10" s="5"/>
      <c r="BEY10" s="5"/>
      <c r="BEZ10" s="5"/>
      <c r="BFA10" s="5"/>
      <c r="BFB10" s="5"/>
      <c r="BFC10" s="5"/>
      <c r="BFD10" s="5"/>
      <c r="BFE10" s="5"/>
      <c r="BFF10" s="5"/>
      <c r="BFG10" s="5"/>
      <c r="BFH10" s="5"/>
      <c r="BFI10" s="5"/>
      <c r="BFJ10" s="5"/>
      <c r="BFK10" s="5"/>
      <c r="BFL10" s="5"/>
      <c r="BFM10" s="5"/>
      <c r="BFN10" s="5"/>
      <c r="BFO10" s="5"/>
      <c r="BFP10" s="5"/>
      <c r="BFQ10" s="5"/>
      <c r="BFR10" s="5"/>
      <c r="BFS10" s="5"/>
      <c r="BFT10" s="5"/>
      <c r="BFU10" s="5"/>
      <c r="BFV10" s="5"/>
      <c r="BFW10" s="5"/>
      <c r="BFX10" s="5"/>
      <c r="BFY10" s="5"/>
      <c r="BFZ10" s="5"/>
      <c r="BGA10" s="5"/>
      <c r="BGB10" s="5"/>
      <c r="BGC10" s="5"/>
      <c r="BGD10" s="5"/>
      <c r="BGE10" s="5"/>
      <c r="BGF10" s="5"/>
      <c r="BGG10" s="5"/>
      <c r="BGH10" s="5"/>
      <c r="BGI10" s="5"/>
      <c r="BGJ10" s="5"/>
      <c r="BGK10" s="5"/>
      <c r="BGL10" s="5"/>
      <c r="BGM10" s="5"/>
      <c r="BGN10" s="5"/>
      <c r="BGO10" s="5"/>
      <c r="BGP10" s="5"/>
      <c r="BGQ10" s="5"/>
      <c r="BGR10" s="5"/>
      <c r="BGS10" s="5"/>
      <c r="BGT10" s="5"/>
      <c r="BGU10" s="5"/>
      <c r="BGV10" s="5"/>
      <c r="BGW10" s="5"/>
      <c r="BGX10" s="5"/>
      <c r="BGY10" s="5"/>
      <c r="BGZ10" s="5"/>
      <c r="BHA10" s="5"/>
      <c r="BHB10" s="5"/>
      <c r="BHC10" s="5"/>
      <c r="BHD10" s="5"/>
      <c r="BHE10" s="5"/>
      <c r="BHF10" s="5"/>
      <c r="BHG10" s="5"/>
      <c r="BHH10" s="5"/>
      <c r="BHI10" s="5"/>
      <c r="BHJ10" s="5"/>
      <c r="BHK10" s="5"/>
      <c r="BHL10" s="5"/>
      <c r="BHM10" s="5"/>
      <c r="BHN10" s="5"/>
      <c r="BHO10" s="5"/>
      <c r="BHP10" s="5"/>
      <c r="BHQ10" s="5"/>
      <c r="BHR10" s="5"/>
      <c r="BHS10" s="5"/>
      <c r="BHT10" s="5"/>
      <c r="BHU10" s="5"/>
      <c r="BHV10" s="5"/>
      <c r="BHW10" s="5"/>
      <c r="BHX10" s="5"/>
      <c r="BHY10" s="5"/>
      <c r="BHZ10" s="5"/>
      <c r="BIA10" s="5"/>
      <c r="BIB10" s="5"/>
      <c r="BIC10" s="5"/>
      <c r="BID10" s="5"/>
      <c r="BIE10" s="5"/>
      <c r="BIF10" s="5"/>
      <c r="BIG10" s="5"/>
      <c r="BIH10" s="5"/>
      <c r="BII10" s="5"/>
      <c r="BIJ10" s="5"/>
      <c r="BIK10" s="5"/>
      <c r="BIL10" s="5"/>
      <c r="BIM10" s="5"/>
      <c r="BIN10" s="5"/>
      <c r="BIO10" s="5"/>
      <c r="BIP10" s="5"/>
      <c r="BIQ10" s="5"/>
      <c r="BIR10" s="5"/>
      <c r="BIS10" s="5"/>
      <c r="BIT10" s="5"/>
      <c r="BIU10" s="5"/>
      <c r="BIV10" s="5"/>
      <c r="BIW10" s="5"/>
      <c r="BIX10" s="5"/>
      <c r="BIY10" s="5"/>
      <c r="BIZ10" s="5"/>
      <c r="BJA10" s="5"/>
      <c r="BJB10" s="5"/>
      <c r="BJC10" s="5"/>
      <c r="BJD10" s="5"/>
      <c r="BJE10" s="5"/>
      <c r="BJF10" s="5"/>
      <c r="BJG10" s="5"/>
      <c r="BJH10" s="5"/>
      <c r="BJI10" s="5"/>
      <c r="BJJ10" s="5"/>
      <c r="BJK10" s="5"/>
      <c r="BJL10" s="5"/>
      <c r="BJM10" s="5"/>
      <c r="BJN10" s="5"/>
      <c r="BJO10" s="5"/>
      <c r="BJP10" s="5"/>
      <c r="BJQ10" s="5"/>
      <c r="BJR10" s="5"/>
      <c r="BJS10" s="5"/>
      <c r="BJT10" s="5"/>
      <c r="BJU10" s="5"/>
      <c r="BJV10" s="5"/>
      <c r="BJW10" s="5"/>
      <c r="BJX10" s="5"/>
      <c r="BJY10" s="5"/>
      <c r="BJZ10" s="5"/>
      <c r="BKA10" s="5"/>
      <c r="BKB10" s="5"/>
      <c r="BKC10" s="5"/>
      <c r="BKD10" s="5"/>
      <c r="BKE10" s="5"/>
      <c r="BKF10" s="5"/>
      <c r="BKG10" s="5"/>
      <c r="BKH10" s="5"/>
      <c r="BKI10" s="5"/>
      <c r="BKJ10" s="5"/>
      <c r="BKK10" s="5"/>
      <c r="BKL10" s="5"/>
      <c r="BKM10" s="5"/>
      <c r="BKN10" s="5"/>
      <c r="BKO10" s="5"/>
      <c r="BKP10" s="5"/>
      <c r="BKQ10" s="5"/>
      <c r="BKR10" s="5"/>
      <c r="BKS10" s="5"/>
      <c r="BKT10" s="5"/>
      <c r="BKU10" s="5"/>
      <c r="BKV10" s="5"/>
      <c r="BKW10" s="5"/>
      <c r="BKX10" s="5"/>
      <c r="BKY10" s="5"/>
      <c r="BKZ10" s="5"/>
      <c r="BLA10" s="5"/>
      <c r="BLB10" s="5"/>
      <c r="BLC10" s="5"/>
      <c r="BLD10" s="5"/>
      <c r="BLE10" s="5"/>
      <c r="BLF10" s="5"/>
      <c r="BLG10" s="5"/>
      <c r="BLH10" s="5"/>
      <c r="BLI10" s="5"/>
      <c r="BLJ10" s="5"/>
      <c r="BLK10" s="5"/>
      <c r="BLL10" s="5"/>
      <c r="BLM10" s="5"/>
      <c r="BLN10" s="5"/>
      <c r="BLO10" s="5"/>
      <c r="BLP10" s="5"/>
      <c r="BLQ10" s="5"/>
      <c r="BLR10" s="5"/>
      <c r="BLS10" s="5"/>
      <c r="BLT10" s="5"/>
      <c r="BLU10" s="5"/>
      <c r="BLV10" s="5"/>
      <c r="BLW10" s="5"/>
      <c r="BLX10" s="5"/>
      <c r="BLY10" s="5"/>
      <c r="BLZ10" s="5"/>
      <c r="BMA10" s="5"/>
      <c r="BMB10" s="5"/>
      <c r="BMC10" s="5"/>
      <c r="BMD10" s="5"/>
      <c r="BME10" s="5"/>
      <c r="BMF10" s="5"/>
      <c r="BMG10" s="5"/>
      <c r="BMH10" s="5"/>
      <c r="BMI10" s="5"/>
      <c r="BMJ10" s="5"/>
      <c r="BMK10" s="5"/>
      <c r="BML10" s="5"/>
      <c r="BMM10" s="5"/>
      <c r="BMN10" s="5"/>
      <c r="BMO10" s="5"/>
      <c r="BMP10" s="5"/>
      <c r="BMQ10" s="5"/>
      <c r="BMR10" s="5"/>
      <c r="BMS10" s="5"/>
      <c r="BMT10" s="5"/>
      <c r="BMU10" s="5"/>
      <c r="BMV10" s="5"/>
      <c r="BMW10" s="5"/>
      <c r="BMX10" s="5"/>
      <c r="BMY10" s="5"/>
      <c r="BMZ10" s="5"/>
      <c r="BNA10" s="5"/>
      <c r="BNB10" s="5"/>
      <c r="BNC10" s="5"/>
      <c r="BND10" s="5"/>
      <c r="BNE10" s="5"/>
      <c r="BNF10" s="5"/>
      <c r="BNG10" s="5"/>
      <c r="BNH10" s="5"/>
      <c r="BNI10" s="5"/>
      <c r="BNJ10" s="5"/>
      <c r="BNK10" s="5"/>
      <c r="BNL10" s="5"/>
      <c r="BNM10" s="5"/>
      <c r="BNN10" s="5"/>
      <c r="BNO10" s="5"/>
      <c r="BNP10" s="5"/>
      <c r="BNQ10" s="5"/>
      <c r="BNR10" s="5"/>
      <c r="BNS10" s="5"/>
      <c r="BNT10" s="5"/>
      <c r="BNU10" s="5"/>
      <c r="BNV10" s="5"/>
      <c r="BNW10" s="5"/>
      <c r="BNX10" s="5"/>
      <c r="BNY10" s="5"/>
      <c r="BNZ10" s="5"/>
      <c r="BOA10" s="5"/>
      <c r="BOB10" s="5"/>
      <c r="BOC10" s="5"/>
      <c r="BOD10" s="5"/>
      <c r="BOE10" s="5"/>
      <c r="BOF10" s="5"/>
      <c r="BOG10" s="5"/>
      <c r="BOH10" s="5"/>
      <c r="BOI10" s="5"/>
      <c r="BOJ10" s="5"/>
      <c r="BOK10" s="5"/>
      <c r="BOL10" s="5"/>
      <c r="BOM10" s="5"/>
      <c r="BON10" s="5"/>
      <c r="BOO10" s="5"/>
      <c r="BOP10" s="5"/>
      <c r="BOQ10" s="5"/>
      <c r="BOR10" s="5"/>
      <c r="BOS10" s="5"/>
      <c r="BOT10" s="5"/>
      <c r="BOU10" s="5"/>
      <c r="BOV10" s="5"/>
      <c r="BOW10" s="5"/>
      <c r="BOX10" s="5"/>
      <c r="BOY10" s="5"/>
      <c r="BOZ10" s="5"/>
      <c r="BPA10" s="5"/>
      <c r="BPB10" s="5"/>
      <c r="BPC10" s="5"/>
      <c r="BPD10" s="5"/>
      <c r="BPE10" s="5"/>
      <c r="BPF10" s="5"/>
      <c r="BPG10" s="5"/>
      <c r="BPH10" s="5"/>
      <c r="BPI10" s="5"/>
      <c r="BPJ10" s="5"/>
      <c r="BPK10" s="5"/>
      <c r="BPL10" s="5"/>
      <c r="BPM10" s="5"/>
      <c r="BPN10" s="5"/>
      <c r="BPO10" s="5"/>
      <c r="BPP10" s="5"/>
      <c r="BPQ10" s="5"/>
      <c r="BPR10" s="5"/>
      <c r="BPS10" s="5"/>
      <c r="BPT10" s="5"/>
      <c r="BPU10" s="5"/>
      <c r="BPV10" s="5"/>
      <c r="BPW10" s="5"/>
      <c r="BPX10" s="5"/>
      <c r="BPY10" s="5"/>
      <c r="BPZ10" s="5"/>
      <c r="BQA10" s="5"/>
      <c r="BQB10" s="5"/>
      <c r="BQC10" s="5"/>
      <c r="BQD10" s="5"/>
      <c r="BQE10" s="5"/>
      <c r="BQF10" s="5"/>
      <c r="BQG10" s="5"/>
      <c r="BQH10" s="5"/>
      <c r="BQI10" s="5"/>
      <c r="BQJ10" s="5"/>
      <c r="BQK10" s="5"/>
      <c r="BQL10" s="5"/>
      <c r="BQM10" s="5"/>
      <c r="BQN10" s="5"/>
      <c r="BQO10" s="5"/>
      <c r="BQP10" s="5"/>
      <c r="BQQ10" s="5"/>
      <c r="BQR10" s="5"/>
      <c r="BQS10" s="5"/>
      <c r="BQT10" s="5"/>
      <c r="BQU10" s="5"/>
      <c r="BQV10" s="5"/>
      <c r="BQW10" s="5"/>
      <c r="BQX10" s="5"/>
      <c r="BQY10" s="5"/>
      <c r="BQZ10" s="5"/>
      <c r="BRA10" s="5"/>
      <c r="BRB10" s="5"/>
      <c r="BRC10" s="5"/>
      <c r="BRD10" s="5"/>
      <c r="BRE10" s="5"/>
      <c r="BRF10" s="5"/>
      <c r="BRG10" s="5"/>
      <c r="BRH10" s="5"/>
      <c r="BRI10" s="5"/>
      <c r="BRJ10" s="5"/>
      <c r="BRK10" s="5"/>
      <c r="BRL10" s="5"/>
      <c r="BRM10" s="5"/>
      <c r="BRN10" s="5"/>
      <c r="BRO10" s="5"/>
      <c r="BRP10" s="5"/>
      <c r="BRQ10" s="5"/>
      <c r="BRR10" s="5"/>
      <c r="BRS10" s="5"/>
      <c r="BRT10" s="5"/>
      <c r="BRU10" s="5"/>
      <c r="BRV10" s="5"/>
      <c r="BRW10" s="5"/>
      <c r="BRX10" s="5"/>
      <c r="BRY10" s="5"/>
      <c r="BRZ10" s="5"/>
      <c r="BSA10" s="5"/>
      <c r="BSB10" s="5"/>
      <c r="BSC10" s="5"/>
      <c r="BSD10" s="5"/>
      <c r="BSE10" s="5"/>
      <c r="BSF10" s="5"/>
      <c r="BSG10" s="5"/>
      <c r="BSH10" s="5"/>
      <c r="BSI10" s="5"/>
      <c r="BSJ10" s="5"/>
      <c r="BSK10" s="5"/>
      <c r="BSL10" s="5"/>
      <c r="BSM10" s="5"/>
      <c r="BSN10" s="5"/>
      <c r="BSO10" s="5"/>
      <c r="BSP10" s="5"/>
      <c r="BSQ10" s="5"/>
      <c r="BSR10" s="5"/>
      <c r="BSS10" s="5"/>
      <c r="BST10" s="5"/>
      <c r="BSU10" s="5"/>
      <c r="BSV10" s="5"/>
      <c r="BSW10" s="5"/>
      <c r="BSX10" s="5"/>
      <c r="BSY10" s="5"/>
      <c r="BSZ10" s="5"/>
      <c r="BTA10" s="5"/>
      <c r="BTB10" s="5"/>
      <c r="BTC10" s="5"/>
      <c r="BTD10" s="5"/>
      <c r="BTE10" s="5"/>
      <c r="BTF10" s="5"/>
      <c r="BTG10" s="5"/>
      <c r="BTH10" s="5"/>
      <c r="BTI10" s="5"/>
      <c r="BTJ10" s="5"/>
      <c r="BTK10" s="5"/>
      <c r="BTL10" s="5"/>
      <c r="BTM10" s="5"/>
      <c r="BTN10" s="5"/>
      <c r="BTO10" s="5"/>
      <c r="BTP10" s="5"/>
      <c r="BTQ10" s="5"/>
      <c r="BTR10" s="5"/>
      <c r="BTS10" s="5"/>
      <c r="BTT10" s="5"/>
      <c r="BTU10" s="5"/>
      <c r="BTV10" s="5"/>
      <c r="BTW10" s="5"/>
      <c r="BTX10" s="5"/>
      <c r="BTY10" s="5"/>
      <c r="BTZ10" s="5"/>
      <c r="BUA10" s="5"/>
      <c r="BUB10" s="5"/>
      <c r="BUC10" s="5"/>
      <c r="BUD10" s="5"/>
      <c r="BUE10" s="5"/>
      <c r="BUF10" s="5"/>
      <c r="BUG10" s="5"/>
      <c r="BUH10" s="5"/>
      <c r="BUI10" s="5"/>
      <c r="BUJ10" s="5"/>
      <c r="BUK10" s="5"/>
      <c r="BUL10" s="5"/>
      <c r="BUM10" s="5"/>
      <c r="BUN10" s="5"/>
      <c r="BUO10" s="5"/>
      <c r="BUP10" s="5"/>
      <c r="BUQ10" s="5"/>
      <c r="BUR10" s="5"/>
      <c r="BUS10" s="5"/>
      <c r="BUT10" s="5"/>
      <c r="BUU10" s="5"/>
      <c r="BUV10" s="5"/>
      <c r="BUW10" s="5"/>
      <c r="BUX10" s="5"/>
      <c r="BUY10" s="5"/>
      <c r="BUZ10" s="5"/>
      <c r="BVA10" s="5"/>
      <c r="BVB10" s="5"/>
      <c r="BVC10" s="5"/>
      <c r="BVD10" s="5"/>
      <c r="BVE10" s="5"/>
      <c r="BVF10" s="5"/>
      <c r="BVG10" s="5"/>
      <c r="BVH10" s="5"/>
      <c r="BVI10" s="5"/>
      <c r="BVJ10" s="5"/>
      <c r="BVK10" s="5"/>
      <c r="BVL10" s="5"/>
      <c r="BVM10" s="5"/>
      <c r="BVN10" s="5"/>
      <c r="BVO10" s="5"/>
      <c r="BVP10" s="5"/>
      <c r="BVQ10" s="5"/>
      <c r="BVR10" s="5"/>
      <c r="BVS10" s="5"/>
      <c r="BVT10" s="5"/>
      <c r="BVU10" s="5"/>
      <c r="BVV10" s="5"/>
      <c r="BVW10" s="5"/>
      <c r="BVX10" s="5"/>
      <c r="BVY10" s="5"/>
      <c r="BVZ10" s="5"/>
      <c r="BWA10" s="5"/>
      <c r="BWB10" s="5"/>
      <c r="BWC10" s="5"/>
      <c r="BWD10" s="5"/>
      <c r="BWE10" s="5"/>
      <c r="BWF10" s="5"/>
      <c r="BWG10" s="5"/>
      <c r="BWH10" s="5"/>
      <c r="BWI10" s="5"/>
      <c r="BWJ10" s="5"/>
      <c r="BWK10" s="5"/>
      <c r="BWL10" s="5"/>
      <c r="BWM10" s="5"/>
      <c r="BWN10" s="5"/>
      <c r="BWO10" s="5"/>
      <c r="BWP10" s="5"/>
      <c r="BWQ10" s="5"/>
      <c r="BWR10" s="5"/>
      <c r="BWS10" s="5"/>
      <c r="BWT10" s="5"/>
      <c r="BWU10" s="5"/>
      <c r="BWV10" s="5"/>
      <c r="BWW10" s="5"/>
      <c r="BWX10" s="5"/>
      <c r="BWY10" s="5"/>
      <c r="BWZ10" s="5"/>
      <c r="BXA10" s="5"/>
      <c r="BXB10" s="5"/>
      <c r="BXC10" s="5"/>
      <c r="BXD10" s="5"/>
      <c r="BXE10" s="5"/>
      <c r="BXF10" s="5"/>
      <c r="BXG10" s="5"/>
      <c r="BXH10" s="5"/>
      <c r="BXI10" s="5"/>
      <c r="BXJ10" s="5"/>
      <c r="BXK10" s="5"/>
      <c r="BXL10" s="5"/>
      <c r="BXM10" s="5"/>
      <c r="BXN10" s="5"/>
      <c r="BXO10" s="5"/>
      <c r="BXP10" s="5"/>
      <c r="BXQ10" s="5"/>
      <c r="BXR10" s="5"/>
      <c r="BXS10" s="5"/>
      <c r="BXT10" s="5"/>
      <c r="BXU10" s="5"/>
      <c r="BXV10" s="5"/>
      <c r="BXW10" s="5"/>
      <c r="BXX10" s="5"/>
      <c r="BXY10" s="5"/>
      <c r="BXZ10" s="5"/>
      <c r="BYA10" s="5"/>
      <c r="BYB10" s="5"/>
      <c r="BYC10" s="5"/>
      <c r="BYD10" s="5"/>
      <c r="BYE10" s="5"/>
      <c r="BYF10" s="5"/>
      <c r="BYG10" s="5"/>
      <c r="BYH10" s="5"/>
      <c r="BYI10" s="5"/>
      <c r="BYJ10" s="5"/>
      <c r="BYK10" s="5"/>
      <c r="BYL10" s="5"/>
      <c r="BYM10" s="5"/>
      <c r="BYN10" s="5"/>
      <c r="BYO10" s="5"/>
      <c r="BYP10" s="5"/>
      <c r="BYQ10" s="5"/>
      <c r="BYR10" s="5"/>
      <c r="BYS10" s="5"/>
      <c r="BYT10" s="5"/>
      <c r="BYU10" s="5"/>
      <c r="BYV10" s="5"/>
      <c r="BYW10" s="5"/>
      <c r="BYX10" s="5"/>
      <c r="BYY10" s="5"/>
      <c r="BYZ10" s="5"/>
      <c r="BZA10" s="5"/>
      <c r="BZB10" s="5"/>
      <c r="BZC10" s="5"/>
      <c r="BZD10" s="5"/>
      <c r="BZE10" s="5"/>
      <c r="BZF10" s="5"/>
      <c r="BZG10" s="5"/>
      <c r="BZH10" s="5"/>
      <c r="BZI10" s="5"/>
      <c r="BZJ10" s="5"/>
      <c r="BZK10" s="5"/>
      <c r="BZL10" s="5"/>
      <c r="BZM10" s="5"/>
      <c r="BZN10" s="5"/>
      <c r="BZO10" s="5"/>
      <c r="BZP10" s="5"/>
      <c r="BZQ10" s="5"/>
      <c r="BZR10" s="5"/>
      <c r="BZS10" s="5"/>
      <c r="BZT10" s="5"/>
      <c r="BZU10" s="5"/>
      <c r="BZV10" s="5"/>
      <c r="BZW10" s="5"/>
      <c r="BZX10" s="5"/>
      <c r="BZY10" s="5"/>
      <c r="BZZ10" s="5"/>
      <c r="CAA10" s="5"/>
      <c r="CAB10" s="5"/>
      <c r="CAC10" s="5"/>
      <c r="CAD10" s="5"/>
      <c r="CAE10" s="5"/>
      <c r="CAF10" s="5"/>
      <c r="CAG10" s="5"/>
      <c r="CAH10" s="5"/>
      <c r="CAI10" s="5"/>
      <c r="CAJ10" s="5"/>
      <c r="CAK10" s="5"/>
      <c r="CAL10" s="5"/>
      <c r="CAM10" s="5"/>
      <c r="CAN10" s="5"/>
      <c r="CAO10" s="5"/>
      <c r="CAP10" s="5"/>
      <c r="CAQ10" s="5"/>
      <c r="CAR10" s="5"/>
      <c r="CAS10" s="5"/>
      <c r="CAT10" s="5"/>
      <c r="CAU10" s="5"/>
      <c r="CAV10" s="5"/>
      <c r="CAW10" s="5"/>
      <c r="CAX10" s="5"/>
      <c r="CAY10" s="5"/>
      <c r="CAZ10" s="5"/>
      <c r="CBA10" s="5"/>
      <c r="CBB10" s="5"/>
      <c r="CBC10" s="5"/>
      <c r="CBD10" s="5"/>
      <c r="CBE10" s="5"/>
      <c r="CBF10" s="5"/>
      <c r="CBG10" s="5"/>
      <c r="CBH10" s="5"/>
      <c r="CBI10" s="5"/>
      <c r="CBJ10" s="5"/>
      <c r="CBK10" s="5"/>
      <c r="CBL10" s="5"/>
      <c r="CBM10" s="5"/>
      <c r="CBN10" s="5"/>
      <c r="CBO10" s="5"/>
      <c r="CBP10" s="5"/>
      <c r="CBQ10" s="5"/>
      <c r="CBR10" s="5"/>
      <c r="CBS10" s="5"/>
      <c r="CBT10" s="5"/>
      <c r="CBU10" s="5"/>
      <c r="CBV10" s="5"/>
      <c r="CBW10" s="5"/>
      <c r="CBX10" s="5"/>
      <c r="CBY10" s="5"/>
      <c r="CBZ10" s="5"/>
      <c r="CCA10" s="5"/>
      <c r="CCB10" s="5"/>
      <c r="CCC10" s="5"/>
      <c r="CCD10" s="5"/>
      <c r="CCE10" s="5"/>
      <c r="CCF10" s="5"/>
      <c r="CCG10" s="5"/>
      <c r="CCH10" s="5"/>
      <c r="CCI10" s="5"/>
      <c r="CCJ10" s="5"/>
      <c r="CCK10" s="5"/>
      <c r="CCL10" s="5"/>
      <c r="CCM10" s="5"/>
      <c r="CCN10" s="5"/>
      <c r="CCO10" s="5"/>
      <c r="CCP10" s="5"/>
      <c r="CCQ10" s="5"/>
      <c r="CCR10" s="5"/>
      <c r="CCS10" s="5"/>
      <c r="CCT10" s="5"/>
      <c r="CCU10" s="5"/>
      <c r="CCV10" s="5"/>
      <c r="CCW10" s="5"/>
      <c r="CCX10" s="5"/>
      <c r="CCY10" s="5"/>
      <c r="CCZ10" s="5"/>
      <c r="CDA10" s="5"/>
      <c r="CDB10" s="5"/>
      <c r="CDC10" s="5"/>
      <c r="CDD10" s="5"/>
      <c r="CDE10" s="5"/>
      <c r="CDF10" s="5"/>
      <c r="CDG10" s="5"/>
      <c r="CDH10" s="5"/>
      <c r="CDI10" s="5"/>
      <c r="CDJ10" s="5"/>
      <c r="CDK10" s="5"/>
      <c r="CDL10" s="5"/>
      <c r="CDM10" s="5"/>
      <c r="CDN10" s="5"/>
      <c r="CDO10" s="5"/>
      <c r="CDP10" s="5"/>
      <c r="CDQ10" s="5"/>
      <c r="CDR10" s="5"/>
      <c r="CDS10" s="5"/>
      <c r="CDT10" s="5"/>
      <c r="CDU10" s="5"/>
      <c r="CDV10" s="5"/>
      <c r="CDW10" s="5"/>
      <c r="CDX10" s="5"/>
      <c r="CDY10" s="5"/>
      <c r="CDZ10" s="5"/>
      <c r="CEA10" s="5"/>
      <c r="CEB10" s="5"/>
      <c r="CEC10" s="5"/>
      <c r="CED10" s="5"/>
      <c r="CEE10" s="5"/>
      <c r="CEF10" s="5"/>
      <c r="CEG10" s="5"/>
      <c r="CEH10" s="5"/>
      <c r="CEI10" s="5"/>
      <c r="CEJ10" s="5"/>
      <c r="CEK10" s="5"/>
      <c r="CEL10" s="5"/>
      <c r="CEM10" s="5"/>
      <c r="CEN10" s="5"/>
      <c r="CEO10" s="5"/>
      <c r="CEP10" s="5"/>
      <c r="CEQ10" s="5"/>
      <c r="CER10" s="5"/>
      <c r="CES10" s="5"/>
      <c r="CET10" s="5"/>
      <c r="CEU10" s="5"/>
      <c r="CEV10" s="5"/>
      <c r="CEW10" s="5"/>
      <c r="CEX10" s="5"/>
      <c r="CEY10" s="5"/>
      <c r="CEZ10" s="5"/>
      <c r="CFA10" s="5"/>
      <c r="CFB10" s="5"/>
      <c r="CFC10" s="5"/>
      <c r="CFD10" s="5"/>
      <c r="CFE10" s="5"/>
      <c r="CFF10" s="5"/>
      <c r="CFG10" s="5"/>
      <c r="CFH10" s="5"/>
      <c r="CFI10" s="5"/>
      <c r="CFJ10" s="5"/>
      <c r="CFK10" s="5"/>
      <c r="CFL10" s="5"/>
      <c r="CFM10" s="5"/>
      <c r="CFN10" s="5"/>
      <c r="CFO10" s="5"/>
      <c r="CFP10" s="5"/>
      <c r="CFQ10" s="5"/>
      <c r="CFR10" s="5"/>
      <c r="CFS10" s="5"/>
      <c r="CFT10" s="5"/>
      <c r="CFU10" s="5"/>
      <c r="CFV10" s="5"/>
      <c r="CFW10" s="5"/>
      <c r="CFX10" s="5"/>
      <c r="CFY10" s="5"/>
      <c r="CFZ10" s="5"/>
      <c r="CGA10" s="5"/>
      <c r="CGB10" s="5"/>
      <c r="CGC10" s="5"/>
      <c r="CGD10" s="5"/>
      <c r="CGE10" s="5"/>
      <c r="CGF10" s="5"/>
      <c r="CGG10" s="5"/>
      <c r="CGH10" s="5"/>
      <c r="CGI10" s="5"/>
      <c r="CGJ10" s="5"/>
      <c r="CGK10" s="5"/>
      <c r="CGL10" s="5"/>
      <c r="CGM10" s="5"/>
      <c r="CGN10" s="5"/>
      <c r="CGO10" s="5"/>
      <c r="CGP10" s="5"/>
      <c r="CGQ10" s="5"/>
      <c r="CGR10" s="5"/>
      <c r="CGS10" s="5"/>
      <c r="CGT10" s="5"/>
      <c r="CGU10" s="5"/>
      <c r="CGV10" s="5"/>
      <c r="CGW10" s="5"/>
      <c r="CGX10" s="5"/>
      <c r="CGY10" s="5"/>
      <c r="CGZ10" s="5"/>
      <c r="CHA10" s="5"/>
      <c r="CHB10" s="5"/>
      <c r="CHC10" s="5"/>
      <c r="CHD10" s="5"/>
      <c r="CHE10" s="5"/>
      <c r="CHF10" s="5"/>
      <c r="CHG10" s="5"/>
      <c r="CHH10" s="5"/>
      <c r="CHI10" s="5"/>
      <c r="CHJ10" s="5"/>
      <c r="CHK10" s="5"/>
      <c r="CHL10" s="5"/>
      <c r="CHM10" s="5"/>
      <c r="CHN10" s="5"/>
      <c r="CHO10" s="5"/>
      <c r="CHP10" s="5"/>
      <c r="CHQ10" s="5"/>
      <c r="CHR10" s="5"/>
      <c r="CHS10" s="5"/>
      <c r="CHT10" s="5"/>
      <c r="CHU10" s="5"/>
      <c r="CHV10" s="5"/>
      <c r="CHW10" s="5"/>
      <c r="CHX10" s="5"/>
      <c r="CHY10" s="5"/>
      <c r="CHZ10" s="5"/>
      <c r="CIA10" s="5"/>
      <c r="CIB10" s="5"/>
      <c r="CIC10" s="5"/>
      <c r="CID10" s="5"/>
      <c r="CIE10" s="5"/>
      <c r="CIF10" s="5"/>
      <c r="CIG10" s="5"/>
      <c r="CIH10" s="5"/>
      <c r="CII10" s="5"/>
      <c r="CIJ10" s="5"/>
      <c r="CIK10" s="5"/>
      <c r="CIL10" s="5"/>
      <c r="CIM10" s="5"/>
      <c r="CIN10" s="5"/>
      <c r="CIO10" s="5"/>
      <c r="CIP10" s="5"/>
      <c r="CIQ10" s="5"/>
      <c r="CIR10" s="5"/>
      <c r="CIS10" s="5"/>
      <c r="CIT10" s="5"/>
      <c r="CIU10" s="5"/>
      <c r="CIV10" s="5"/>
      <c r="CIW10" s="5"/>
      <c r="CIX10" s="5"/>
      <c r="CIY10" s="5"/>
      <c r="CIZ10" s="5"/>
      <c r="CJA10" s="5"/>
      <c r="CJB10" s="5"/>
      <c r="CJC10" s="5"/>
      <c r="CJD10" s="5"/>
      <c r="CJE10" s="5"/>
      <c r="CJF10" s="5"/>
      <c r="CJG10" s="5"/>
      <c r="CJH10" s="5"/>
      <c r="CJI10" s="5"/>
      <c r="CJJ10" s="5"/>
      <c r="CJK10" s="5"/>
      <c r="CJL10" s="5"/>
      <c r="CJM10" s="5"/>
      <c r="CJN10" s="5"/>
      <c r="CJO10" s="5"/>
      <c r="CJP10" s="5"/>
      <c r="CJQ10" s="5"/>
      <c r="CJR10" s="5"/>
      <c r="CJS10" s="5"/>
      <c r="CJT10" s="5"/>
      <c r="CJU10" s="5"/>
      <c r="CJV10" s="5"/>
      <c r="CJW10" s="5"/>
      <c r="CJX10" s="5"/>
      <c r="CJY10" s="5"/>
      <c r="CJZ10" s="5"/>
      <c r="CKA10" s="5"/>
      <c r="CKB10" s="5"/>
      <c r="CKC10" s="5"/>
      <c r="CKD10" s="5"/>
      <c r="CKE10" s="5"/>
      <c r="CKF10" s="5"/>
      <c r="CKG10" s="5"/>
      <c r="CKH10" s="5"/>
      <c r="CKI10" s="5"/>
      <c r="CKJ10" s="5"/>
      <c r="CKK10" s="5"/>
      <c r="CKL10" s="5"/>
      <c r="CKM10" s="5"/>
      <c r="CKN10" s="5"/>
      <c r="CKO10" s="5"/>
      <c r="CKP10" s="5"/>
      <c r="CKQ10" s="5"/>
      <c r="CKR10" s="5"/>
      <c r="CKS10" s="5"/>
      <c r="CKT10" s="5"/>
      <c r="CKU10" s="5"/>
      <c r="CKV10" s="5"/>
      <c r="CKW10" s="5"/>
      <c r="CKX10" s="5"/>
      <c r="CKY10" s="5"/>
      <c r="CKZ10" s="5"/>
      <c r="CLA10" s="5"/>
      <c r="CLB10" s="5"/>
      <c r="CLC10" s="5"/>
      <c r="CLD10" s="5"/>
      <c r="CLE10" s="5"/>
      <c r="CLF10" s="5"/>
      <c r="CLG10" s="5"/>
      <c r="CLH10" s="5"/>
      <c r="CLI10" s="5"/>
      <c r="CLJ10" s="5"/>
      <c r="CLK10" s="5"/>
      <c r="CLL10" s="5"/>
      <c r="CLM10" s="5"/>
      <c r="CLN10" s="5"/>
      <c r="CLO10" s="5"/>
      <c r="CLP10" s="5"/>
      <c r="CLQ10" s="5"/>
      <c r="CLR10" s="5"/>
      <c r="CLS10" s="5"/>
      <c r="CLT10" s="5"/>
      <c r="CLU10" s="5"/>
      <c r="CLV10" s="5"/>
      <c r="CLW10" s="5"/>
      <c r="CLX10" s="5"/>
      <c r="CLY10" s="5"/>
      <c r="CLZ10" s="5"/>
      <c r="CMA10" s="5"/>
      <c r="CMB10" s="5"/>
      <c r="CMC10" s="5"/>
      <c r="CMD10" s="5"/>
      <c r="CME10" s="5"/>
      <c r="CMF10" s="5"/>
      <c r="CMG10" s="5"/>
      <c r="CMH10" s="5"/>
      <c r="CMI10" s="5"/>
      <c r="CMJ10" s="5"/>
      <c r="CMK10" s="5"/>
      <c r="CML10" s="5"/>
      <c r="CMM10" s="5"/>
      <c r="CMN10" s="5"/>
      <c r="CMO10" s="5"/>
      <c r="CMP10" s="5"/>
      <c r="CMQ10" s="5"/>
      <c r="CMR10" s="5"/>
      <c r="CMS10" s="5"/>
      <c r="CMT10" s="5"/>
      <c r="CMU10" s="5"/>
      <c r="CMV10" s="5"/>
      <c r="CMW10" s="5"/>
      <c r="CMX10" s="5"/>
      <c r="CMY10" s="5"/>
      <c r="CMZ10" s="5"/>
      <c r="CNA10" s="5"/>
      <c r="CNB10" s="5"/>
      <c r="CNC10" s="5"/>
      <c r="CND10" s="5"/>
      <c r="CNE10" s="5"/>
      <c r="CNF10" s="5"/>
      <c r="CNG10" s="5"/>
      <c r="CNH10" s="5"/>
      <c r="CNI10" s="5"/>
      <c r="CNJ10" s="5"/>
      <c r="CNK10" s="5"/>
      <c r="CNL10" s="5"/>
      <c r="CNM10" s="5"/>
      <c r="CNN10" s="5"/>
      <c r="CNO10" s="5"/>
      <c r="CNP10" s="5"/>
      <c r="CNQ10" s="5"/>
      <c r="CNR10" s="5"/>
      <c r="CNS10" s="5"/>
      <c r="CNT10" s="5"/>
      <c r="CNU10" s="5"/>
      <c r="CNV10" s="5"/>
      <c r="CNW10" s="5"/>
      <c r="CNX10" s="5"/>
      <c r="CNY10" s="5"/>
      <c r="CNZ10" s="5"/>
      <c r="COA10" s="5"/>
      <c r="COB10" s="5"/>
      <c r="COC10" s="5"/>
      <c r="COD10" s="5"/>
      <c r="COE10" s="5"/>
      <c r="COF10" s="5"/>
      <c r="COG10" s="5"/>
      <c r="COH10" s="5"/>
      <c r="COI10" s="5"/>
      <c r="COJ10" s="5"/>
      <c r="COK10" s="5"/>
      <c r="COL10" s="5"/>
      <c r="COM10" s="5"/>
      <c r="CON10" s="5"/>
      <c r="COO10" s="5"/>
      <c r="COP10" s="5"/>
      <c r="COQ10" s="5"/>
      <c r="COR10" s="5"/>
      <c r="COS10" s="5"/>
      <c r="COT10" s="5"/>
      <c r="COU10" s="5"/>
      <c r="COV10" s="5"/>
      <c r="COW10" s="5"/>
      <c r="COX10" s="5"/>
      <c r="COY10" s="5"/>
      <c r="COZ10" s="5"/>
      <c r="CPA10" s="5"/>
      <c r="CPB10" s="5"/>
      <c r="CPC10" s="5"/>
      <c r="CPD10" s="5"/>
      <c r="CPE10" s="5"/>
      <c r="CPF10" s="5"/>
      <c r="CPG10" s="5"/>
      <c r="CPH10" s="5"/>
      <c r="CPI10" s="5"/>
      <c r="CPJ10" s="5"/>
      <c r="CPK10" s="5"/>
      <c r="CPL10" s="5"/>
      <c r="CPM10" s="5"/>
      <c r="CPN10" s="5"/>
      <c r="CPO10" s="5"/>
      <c r="CPP10" s="5"/>
      <c r="CPQ10" s="5"/>
      <c r="CPR10" s="5"/>
      <c r="CPS10" s="5"/>
      <c r="CPT10" s="5"/>
      <c r="CPU10" s="5"/>
      <c r="CPV10" s="5"/>
      <c r="CPW10" s="5"/>
      <c r="CPX10" s="5"/>
      <c r="CPY10" s="5"/>
      <c r="CPZ10" s="5"/>
      <c r="CQA10" s="5"/>
      <c r="CQB10" s="5"/>
      <c r="CQC10" s="5"/>
      <c r="CQD10" s="5"/>
      <c r="CQE10" s="5"/>
      <c r="CQF10" s="5"/>
      <c r="CQG10" s="5"/>
      <c r="CQH10" s="5"/>
      <c r="CQI10" s="5"/>
      <c r="CQJ10" s="5"/>
      <c r="CQK10" s="5"/>
      <c r="CQL10" s="5"/>
      <c r="CQM10" s="5"/>
      <c r="CQN10" s="5"/>
      <c r="CQO10" s="5"/>
      <c r="CQP10" s="5"/>
      <c r="CQQ10" s="5"/>
      <c r="CQR10" s="5"/>
      <c r="CQS10" s="5"/>
      <c r="CQT10" s="5"/>
      <c r="CQU10" s="5"/>
      <c r="CQV10" s="5"/>
      <c r="CQW10" s="5"/>
      <c r="CQX10" s="5"/>
      <c r="CQY10" s="5"/>
      <c r="CQZ10" s="5"/>
      <c r="CRA10" s="5"/>
      <c r="CRB10" s="5"/>
      <c r="CRC10" s="5"/>
      <c r="CRD10" s="5"/>
      <c r="CRE10" s="5"/>
      <c r="CRF10" s="5"/>
      <c r="CRG10" s="5"/>
      <c r="CRH10" s="5"/>
      <c r="CRI10" s="5"/>
      <c r="CRJ10" s="5"/>
      <c r="CRK10" s="5"/>
      <c r="CRL10" s="5"/>
      <c r="CRM10" s="5"/>
      <c r="CRN10" s="5"/>
      <c r="CRO10" s="5"/>
      <c r="CRP10" s="5"/>
      <c r="CRQ10" s="5"/>
      <c r="CRR10" s="5"/>
      <c r="CRS10" s="5"/>
      <c r="CRT10" s="5"/>
      <c r="CRU10" s="5"/>
      <c r="CRV10" s="5"/>
      <c r="CRW10" s="5"/>
      <c r="CRX10" s="5"/>
      <c r="CRY10" s="5"/>
      <c r="CRZ10" s="5"/>
      <c r="CSA10" s="5"/>
      <c r="CSB10" s="5"/>
      <c r="CSC10" s="5"/>
      <c r="CSD10" s="5"/>
      <c r="CSE10" s="5"/>
      <c r="CSF10" s="5"/>
      <c r="CSG10" s="5"/>
      <c r="CSH10" s="5"/>
      <c r="CSI10" s="5"/>
      <c r="CSJ10" s="5"/>
      <c r="CSK10" s="5"/>
      <c r="CSL10" s="5"/>
      <c r="CSM10" s="5"/>
      <c r="CSN10" s="5"/>
      <c r="CSO10" s="5"/>
      <c r="CSP10" s="5"/>
      <c r="CSQ10" s="5"/>
      <c r="CSR10" s="5"/>
      <c r="CSS10" s="5"/>
      <c r="CST10" s="5"/>
      <c r="CSU10" s="5"/>
      <c r="CSV10" s="5"/>
      <c r="CSW10" s="5"/>
      <c r="CSX10" s="5"/>
      <c r="CSY10" s="5"/>
      <c r="CSZ10" s="5"/>
      <c r="CTA10" s="5"/>
      <c r="CTB10" s="5"/>
      <c r="CTC10" s="5"/>
      <c r="CTD10" s="5"/>
      <c r="CTE10" s="5"/>
      <c r="CTF10" s="5"/>
      <c r="CTG10" s="5"/>
      <c r="CTH10" s="5"/>
      <c r="CTI10" s="5"/>
      <c r="CTJ10" s="5"/>
      <c r="CTK10" s="5"/>
      <c r="CTL10" s="5"/>
      <c r="CTM10" s="5"/>
      <c r="CTN10" s="5"/>
      <c r="CTO10" s="5"/>
      <c r="CTP10" s="5"/>
      <c r="CTQ10" s="5"/>
      <c r="CTR10" s="5"/>
      <c r="CTS10" s="5"/>
      <c r="CTT10" s="5"/>
      <c r="CTU10" s="5"/>
      <c r="CTV10" s="5"/>
      <c r="CTW10" s="5"/>
      <c r="CTX10" s="5"/>
      <c r="CTY10" s="5"/>
      <c r="CTZ10" s="5"/>
      <c r="CUA10" s="5"/>
      <c r="CUB10" s="5"/>
      <c r="CUC10" s="5"/>
      <c r="CUD10" s="5"/>
      <c r="CUE10" s="5"/>
      <c r="CUF10" s="5"/>
      <c r="CUG10" s="5"/>
      <c r="CUH10" s="5"/>
      <c r="CUI10" s="5"/>
      <c r="CUJ10" s="5"/>
      <c r="CUK10" s="5"/>
      <c r="CUL10" s="5"/>
      <c r="CUM10" s="5"/>
      <c r="CUN10" s="5"/>
      <c r="CUO10" s="5"/>
      <c r="CUP10" s="5"/>
      <c r="CUQ10" s="5"/>
      <c r="CUR10" s="5"/>
      <c r="CUS10" s="5"/>
      <c r="CUT10" s="5"/>
      <c r="CUU10" s="5"/>
      <c r="CUV10" s="5"/>
      <c r="CUW10" s="5"/>
      <c r="CUX10" s="5"/>
      <c r="CUY10" s="5"/>
      <c r="CUZ10" s="5"/>
      <c r="CVA10" s="5"/>
      <c r="CVB10" s="5"/>
      <c r="CVC10" s="5"/>
      <c r="CVD10" s="5"/>
      <c r="CVE10" s="5"/>
      <c r="CVF10" s="5"/>
      <c r="CVG10" s="5"/>
      <c r="CVH10" s="5"/>
      <c r="CVI10" s="5"/>
      <c r="CVJ10" s="5"/>
      <c r="CVK10" s="5"/>
      <c r="CVL10" s="5"/>
      <c r="CVM10" s="5"/>
      <c r="CVN10" s="5"/>
      <c r="CVO10" s="5"/>
      <c r="CVP10" s="5"/>
      <c r="CVQ10" s="5"/>
      <c r="CVR10" s="5"/>
      <c r="CVS10" s="5"/>
      <c r="CVT10" s="5"/>
      <c r="CVU10" s="5"/>
      <c r="CVV10" s="5"/>
      <c r="CVW10" s="5"/>
      <c r="CVX10" s="5"/>
      <c r="CVY10" s="5"/>
      <c r="CVZ10" s="5"/>
      <c r="CWA10" s="5"/>
      <c r="CWB10" s="5"/>
      <c r="CWC10" s="5"/>
      <c r="CWD10" s="5"/>
      <c r="CWE10" s="5"/>
      <c r="CWF10" s="5"/>
      <c r="CWG10" s="5"/>
      <c r="CWH10" s="5"/>
      <c r="CWI10" s="5"/>
      <c r="CWJ10" s="5"/>
      <c r="CWK10" s="5"/>
      <c r="CWL10" s="5"/>
      <c r="CWM10" s="5"/>
      <c r="CWN10" s="5"/>
      <c r="CWO10" s="5"/>
      <c r="CWP10" s="5"/>
      <c r="CWQ10" s="5"/>
      <c r="CWR10" s="5"/>
      <c r="CWS10" s="5"/>
      <c r="CWT10" s="5"/>
      <c r="CWU10" s="5"/>
      <c r="CWV10" s="5"/>
      <c r="CWW10" s="5"/>
      <c r="CWX10" s="5"/>
      <c r="CWY10" s="5"/>
      <c r="CWZ10" s="5"/>
      <c r="CXA10" s="5"/>
      <c r="CXB10" s="5"/>
      <c r="CXC10" s="5"/>
      <c r="CXD10" s="5"/>
      <c r="CXE10" s="5"/>
      <c r="CXF10" s="5"/>
      <c r="CXG10" s="5"/>
      <c r="CXH10" s="5"/>
      <c r="CXI10" s="5"/>
      <c r="CXJ10" s="5"/>
      <c r="CXK10" s="5"/>
      <c r="CXL10" s="5"/>
      <c r="CXM10" s="5"/>
      <c r="CXN10" s="5"/>
      <c r="CXO10" s="5"/>
      <c r="CXP10" s="5"/>
      <c r="CXQ10" s="5"/>
      <c r="CXR10" s="5"/>
      <c r="CXS10" s="5"/>
      <c r="CXT10" s="5"/>
      <c r="CXU10" s="5"/>
      <c r="CXV10" s="5"/>
      <c r="CXW10" s="5"/>
      <c r="CXX10" s="5"/>
      <c r="CXY10" s="5"/>
      <c r="CXZ10" s="5"/>
      <c r="CYA10" s="5"/>
      <c r="CYB10" s="5"/>
      <c r="CYC10" s="5"/>
      <c r="CYD10" s="5"/>
      <c r="CYE10" s="5"/>
      <c r="CYF10" s="5"/>
      <c r="CYG10" s="5"/>
      <c r="CYH10" s="5"/>
      <c r="CYI10" s="5"/>
      <c r="CYJ10" s="5"/>
      <c r="CYK10" s="5"/>
      <c r="CYL10" s="5"/>
      <c r="CYM10" s="5"/>
      <c r="CYN10" s="5"/>
      <c r="CYO10" s="5"/>
      <c r="CYP10" s="5"/>
      <c r="CYQ10" s="5"/>
      <c r="CYR10" s="5"/>
      <c r="CYS10" s="5"/>
      <c r="CYT10" s="5"/>
      <c r="CYU10" s="5"/>
      <c r="CYV10" s="5"/>
      <c r="CYW10" s="5"/>
      <c r="CYX10" s="5"/>
      <c r="CYY10" s="5"/>
      <c r="CYZ10" s="5"/>
      <c r="CZA10" s="5"/>
      <c r="CZB10" s="5"/>
      <c r="CZC10" s="5"/>
      <c r="CZD10" s="5"/>
      <c r="CZE10" s="5"/>
      <c r="CZF10" s="5"/>
      <c r="CZG10" s="5"/>
      <c r="CZH10" s="5"/>
      <c r="CZI10" s="5"/>
      <c r="CZJ10" s="5"/>
      <c r="CZK10" s="5"/>
      <c r="CZL10" s="5"/>
      <c r="CZM10" s="5"/>
      <c r="CZN10" s="5"/>
      <c r="CZO10" s="5"/>
      <c r="CZP10" s="5"/>
      <c r="CZQ10" s="5"/>
      <c r="CZR10" s="5"/>
      <c r="CZS10" s="5"/>
      <c r="CZT10" s="5"/>
      <c r="CZU10" s="5"/>
      <c r="CZV10" s="5"/>
      <c r="CZW10" s="5"/>
      <c r="CZX10" s="5"/>
      <c r="CZY10" s="5"/>
      <c r="CZZ10" s="5"/>
      <c r="DAA10" s="5"/>
      <c r="DAB10" s="5"/>
      <c r="DAC10" s="5"/>
      <c r="DAD10" s="5"/>
      <c r="DAE10" s="5"/>
      <c r="DAF10" s="5"/>
      <c r="DAG10" s="5"/>
      <c r="DAH10" s="5"/>
      <c r="DAI10" s="5"/>
      <c r="DAJ10" s="5"/>
      <c r="DAK10" s="5"/>
      <c r="DAL10" s="5"/>
      <c r="DAM10" s="5"/>
      <c r="DAN10" s="5"/>
      <c r="DAO10" s="5"/>
      <c r="DAP10" s="5"/>
      <c r="DAQ10" s="5"/>
      <c r="DAR10" s="5"/>
      <c r="DAS10" s="5"/>
      <c r="DAT10" s="5"/>
      <c r="DAU10" s="5"/>
      <c r="DAV10" s="5"/>
      <c r="DAW10" s="5"/>
      <c r="DAX10" s="5"/>
      <c r="DAY10" s="5"/>
      <c r="DAZ10" s="5"/>
      <c r="DBA10" s="5"/>
      <c r="DBB10" s="5"/>
      <c r="DBC10" s="5"/>
      <c r="DBD10" s="5"/>
      <c r="DBE10" s="5"/>
      <c r="DBF10" s="5"/>
      <c r="DBG10" s="5"/>
      <c r="DBH10" s="5"/>
      <c r="DBI10" s="5"/>
      <c r="DBJ10" s="5"/>
      <c r="DBK10" s="5"/>
      <c r="DBL10" s="5"/>
      <c r="DBM10" s="5"/>
      <c r="DBN10" s="5"/>
      <c r="DBO10" s="5"/>
      <c r="DBP10" s="5"/>
      <c r="DBQ10" s="5"/>
      <c r="DBR10" s="5"/>
      <c r="DBS10" s="5"/>
      <c r="DBT10" s="5"/>
      <c r="DBU10" s="5"/>
      <c r="DBV10" s="5"/>
      <c r="DBW10" s="5"/>
      <c r="DBX10" s="5"/>
      <c r="DBY10" s="5"/>
      <c r="DBZ10" s="5"/>
      <c r="DCA10" s="5"/>
      <c r="DCB10" s="5"/>
      <c r="DCC10" s="5"/>
      <c r="DCD10" s="5"/>
      <c r="DCE10" s="5"/>
      <c r="DCF10" s="5"/>
      <c r="DCG10" s="5"/>
      <c r="DCH10" s="5"/>
      <c r="DCI10" s="5"/>
      <c r="DCJ10" s="5"/>
      <c r="DCK10" s="5"/>
      <c r="DCL10" s="5"/>
      <c r="DCM10" s="5"/>
      <c r="DCN10" s="5"/>
      <c r="DCO10" s="5"/>
      <c r="DCP10" s="5"/>
      <c r="DCQ10" s="5"/>
      <c r="DCR10" s="5"/>
      <c r="DCS10" s="5"/>
      <c r="DCT10" s="5"/>
      <c r="DCU10" s="5"/>
      <c r="DCV10" s="5"/>
      <c r="DCW10" s="5"/>
      <c r="DCX10" s="5"/>
      <c r="DCY10" s="5"/>
      <c r="DCZ10" s="5"/>
      <c r="DDA10" s="5"/>
      <c r="DDB10" s="5"/>
      <c r="DDC10" s="5"/>
      <c r="DDD10" s="5"/>
      <c r="DDE10" s="5"/>
      <c r="DDF10" s="5"/>
      <c r="DDG10" s="5"/>
      <c r="DDH10" s="5"/>
      <c r="DDI10" s="5"/>
      <c r="DDJ10" s="5"/>
      <c r="DDK10" s="5"/>
      <c r="DDL10" s="5"/>
      <c r="DDM10" s="5"/>
      <c r="DDN10" s="5"/>
      <c r="DDO10" s="5"/>
      <c r="DDP10" s="5"/>
      <c r="DDQ10" s="5"/>
      <c r="DDR10" s="5"/>
      <c r="DDS10" s="5"/>
      <c r="DDT10" s="5"/>
      <c r="DDU10" s="5"/>
      <c r="DDV10" s="5"/>
      <c r="DDW10" s="5"/>
      <c r="DDX10" s="5"/>
      <c r="DDY10" s="5"/>
      <c r="DDZ10" s="5"/>
      <c r="DEA10" s="5"/>
      <c r="DEB10" s="5"/>
      <c r="DEC10" s="5"/>
      <c r="DED10" s="5"/>
      <c r="DEE10" s="5"/>
      <c r="DEF10" s="5"/>
      <c r="DEG10" s="5"/>
      <c r="DEH10" s="5"/>
      <c r="DEI10" s="5"/>
      <c r="DEJ10" s="5"/>
      <c r="DEK10" s="5"/>
      <c r="DEL10" s="5"/>
      <c r="DEM10" s="5"/>
      <c r="DEN10" s="5"/>
      <c r="DEO10" s="5"/>
      <c r="DEP10" s="5"/>
      <c r="DEQ10" s="5"/>
      <c r="DER10" s="5"/>
      <c r="DES10" s="5"/>
      <c r="DET10" s="5"/>
      <c r="DEU10" s="5"/>
      <c r="DEV10" s="5"/>
      <c r="DEW10" s="5"/>
      <c r="DEX10" s="5"/>
      <c r="DEY10" s="5"/>
      <c r="DEZ10" s="5"/>
      <c r="DFA10" s="5"/>
      <c r="DFB10" s="5"/>
      <c r="DFC10" s="5"/>
      <c r="DFD10" s="5"/>
      <c r="DFE10" s="5"/>
      <c r="DFF10" s="5"/>
      <c r="DFG10" s="5"/>
      <c r="DFH10" s="5"/>
      <c r="DFI10" s="5"/>
      <c r="DFJ10" s="5"/>
      <c r="DFK10" s="5"/>
      <c r="DFL10" s="5"/>
      <c r="DFM10" s="5"/>
      <c r="DFN10" s="5"/>
      <c r="DFO10" s="5"/>
      <c r="DFP10" s="5"/>
      <c r="DFQ10" s="5"/>
      <c r="DFR10" s="5"/>
      <c r="DFS10" s="5"/>
      <c r="DFT10" s="5"/>
      <c r="DFU10" s="5"/>
      <c r="DFV10" s="5"/>
      <c r="DFW10" s="5"/>
      <c r="DFX10" s="5"/>
      <c r="DFY10" s="5"/>
      <c r="DFZ10" s="5"/>
      <c r="DGA10" s="5"/>
      <c r="DGB10" s="5"/>
      <c r="DGC10" s="5"/>
      <c r="DGD10" s="5"/>
      <c r="DGE10" s="5"/>
      <c r="DGF10" s="5"/>
      <c r="DGG10" s="5"/>
      <c r="DGH10" s="5"/>
      <c r="DGI10" s="5"/>
      <c r="DGJ10" s="5"/>
      <c r="DGK10" s="5"/>
      <c r="DGL10" s="5"/>
      <c r="DGM10" s="5"/>
      <c r="DGN10" s="5"/>
      <c r="DGO10" s="5"/>
      <c r="DGP10" s="5"/>
      <c r="DGQ10" s="5"/>
      <c r="DGR10" s="5"/>
      <c r="DGS10" s="5"/>
      <c r="DGT10" s="5"/>
      <c r="DGU10" s="5"/>
      <c r="DGV10" s="5"/>
      <c r="DGW10" s="5"/>
      <c r="DGX10" s="5"/>
      <c r="DGY10" s="5"/>
      <c r="DGZ10" s="5"/>
      <c r="DHA10" s="5"/>
      <c r="DHB10" s="5"/>
      <c r="DHC10" s="5"/>
      <c r="DHD10" s="5"/>
      <c r="DHE10" s="5"/>
      <c r="DHF10" s="5"/>
      <c r="DHG10" s="5"/>
      <c r="DHH10" s="5"/>
      <c r="DHI10" s="5"/>
      <c r="DHJ10" s="5"/>
      <c r="DHK10" s="5"/>
      <c r="DHL10" s="5"/>
      <c r="DHM10" s="5"/>
      <c r="DHN10" s="5"/>
      <c r="DHO10" s="5"/>
      <c r="DHP10" s="5"/>
      <c r="DHQ10" s="5"/>
      <c r="DHR10" s="5"/>
      <c r="DHS10" s="5"/>
      <c r="DHT10" s="5"/>
      <c r="DHU10" s="5"/>
      <c r="DHV10" s="5"/>
      <c r="DHW10" s="5"/>
      <c r="DHX10" s="5"/>
      <c r="DHY10" s="5"/>
      <c r="DHZ10" s="5"/>
      <c r="DIA10" s="5"/>
      <c r="DIB10" s="5"/>
      <c r="DIC10" s="5"/>
      <c r="DID10" s="5"/>
      <c r="DIE10" s="5"/>
      <c r="DIF10" s="5"/>
      <c r="DIG10" s="5"/>
      <c r="DIH10" s="5"/>
      <c r="DII10" s="5"/>
      <c r="DIJ10" s="5"/>
      <c r="DIK10" s="5"/>
      <c r="DIL10" s="5"/>
      <c r="DIM10" s="5"/>
      <c r="DIN10" s="5"/>
      <c r="DIO10" s="5"/>
      <c r="DIP10" s="5"/>
      <c r="DIQ10" s="5"/>
      <c r="DIR10" s="5"/>
      <c r="DIS10" s="5"/>
      <c r="DIT10" s="5"/>
      <c r="DIU10" s="5"/>
      <c r="DIV10" s="5"/>
      <c r="DIW10" s="5"/>
      <c r="DIX10" s="5"/>
      <c r="DIY10" s="5"/>
      <c r="DIZ10" s="5"/>
      <c r="DJA10" s="5"/>
      <c r="DJB10" s="5"/>
      <c r="DJC10" s="5"/>
      <c r="DJD10" s="5"/>
      <c r="DJE10" s="5"/>
      <c r="DJF10" s="5"/>
      <c r="DJG10" s="5"/>
      <c r="DJH10" s="5"/>
      <c r="DJI10" s="5"/>
      <c r="DJJ10" s="5"/>
      <c r="DJK10" s="5"/>
      <c r="DJL10" s="5"/>
      <c r="DJM10" s="5"/>
      <c r="DJN10" s="5"/>
      <c r="DJO10" s="5"/>
      <c r="DJP10" s="5"/>
      <c r="DJQ10" s="5"/>
      <c r="DJR10" s="5"/>
      <c r="DJS10" s="5"/>
      <c r="DJT10" s="5"/>
      <c r="DJU10" s="5"/>
      <c r="DJV10" s="5"/>
      <c r="DJW10" s="5"/>
      <c r="DJX10" s="5"/>
      <c r="DJY10" s="5"/>
      <c r="DJZ10" s="5"/>
      <c r="DKA10" s="5"/>
      <c r="DKB10" s="5"/>
      <c r="DKC10" s="5"/>
      <c r="DKD10" s="5"/>
      <c r="DKE10" s="5"/>
      <c r="DKF10" s="5"/>
      <c r="DKG10" s="5"/>
      <c r="DKH10" s="5"/>
      <c r="DKI10" s="5"/>
      <c r="DKJ10" s="5"/>
      <c r="DKK10" s="5"/>
      <c r="DKL10" s="5"/>
      <c r="DKM10" s="5"/>
      <c r="DKN10" s="5"/>
      <c r="DKO10" s="5"/>
      <c r="DKP10" s="5"/>
      <c r="DKQ10" s="5"/>
      <c r="DKR10" s="5"/>
      <c r="DKS10" s="5"/>
      <c r="DKT10" s="5"/>
      <c r="DKU10" s="5"/>
      <c r="DKV10" s="5"/>
      <c r="DKW10" s="5"/>
      <c r="DKX10" s="5"/>
      <c r="DKY10" s="5"/>
      <c r="DKZ10" s="5"/>
      <c r="DLA10" s="5"/>
      <c r="DLB10" s="5"/>
      <c r="DLC10" s="5"/>
      <c r="DLD10" s="5"/>
      <c r="DLE10" s="5"/>
      <c r="DLF10" s="5"/>
      <c r="DLG10" s="5"/>
      <c r="DLH10" s="5"/>
      <c r="DLI10" s="5"/>
      <c r="DLJ10" s="5"/>
      <c r="DLK10" s="5"/>
      <c r="DLL10" s="5"/>
      <c r="DLM10" s="5"/>
      <c r="DLN10" s="5"/>
      <c r="DLO10" s="5"/>
      <c r="DLP10" s="5"/>
      <c r="DLQ10" s="5"/>
      <c r="DLR10" s="5"/>
      <c r="DLS10" s="5"/>
      <c r="DLT10" s="5"/>
      <c r="DLU10" s="5"/>
      <c r="DLV10" s="5"/>
      <c r="DLW10" s="5"/>
      <c r="DLX10" s="5"/>
      <c r="DLY10" s="5"/>
      <c r="DLZ10" s="5"/>
      <c r="DMA10" s="5"/>
      <c r="DMB10" s="5"/>
      <c r="DMC10" s="5"/>
      <c r="DMD10" s="5"/>
      <c r="DME10" s="5"/>
      <c r="DMF10" s="5"/>
      <c r="DMG10" s="5"/>
      <c r="DMH10" s="5"/>
      <c r="DMI10" s="5"/>
      <c r="DMJ10" s="5"/>
      <c r="DMK10" s="5"/>
      <c r="DML10" s="5"/>
      <c r="DMM10" s="5"/>
      <c r="DMN10" s="5"/>
      <c r="DMO10" s="5"/>
      <c r="DMP10" s="5"/>
      <c r="DMQ10" s="5"/>
      <c r="DMR10" s="5"/>
      <c r="DMS10" s="5"/>
      <c r="DMT10" s="5"/>
      <c r="DMU10" s="5"/>
      <c r="DMV10" s="5"/>
      <c r="DMW10" s="5"/>
      <c r="DMX10" s="5"/>
      <c r="DMY10" s="5"/>
      <c r="DMZ10" s="5"/>
      <c r="DNA10" s="5"/>
      <c r="DNB10" s="5"/>
      <c r="DNC10" s="5"/>
      <c r="DND10" s="5"/>
      <c r="DNE10" s="5"/>
      <c r="DNF10" s="5"/>
      <c r="DNG10" s="5"/>
      <c r="DNH10" s="5"/>
      <c r="DNI10" s="5"/>
      <c r="DNJ10" s="5"/>
      <c r="DNK10" s="5"/>
      <c r="DNL10" s="5"/>
      <c r="DNM10" s="5"/>
      <c r="DNN10" s="5"/>
      <c r="DNO10" s="5"/>
      <c r="DNP10" s="5"/>
      <c r="DNQ10" s="5"/>
      <c r="DNR10" s="5"/>
      <c r="DNS10" s="5"/>
      <c r="DNT10" s="5"/>
      <c r="DNU10" s="5"/>
      <c r="DNV10" s="5"/>
      <c r="DNW10" s="5"/>
      <c r="DNX10" s="5"/>
      <c r="DNY10" s="5"/>
      <c r="DNZ10" s="5"/>
      <c r="DOA10" s="5"/>
      <c r="DOB10" s="5"/>
      <c r="DOC10" s="5"/>
      <c r="DOD10" s="5"/>
      <c r="DOE10" s="5"/>
      <c r="DOF10" s="5"/>
      <c r="DOG10" s="5"/>
      <c r="DOH10" s="5"/>
      <c r="DOI10" s="5"/>
      <c r="DOJ10" s="5"/>
      <c r="DOK10" s="5"/>
      <c r="DOL10" s="5"/>
      <c r="DOM10" s="5"/>
      <c r="DON10" s="5"/>
      <c r="DOO10" s="5"/>
      <c r="DOP10" s="5"/>
      <c r="DOQ10" s="5"/>
      <c r="DOR10" s="5"/>
      <c r="DOS10" s="5"/>
      <c r="DOT10" s="5"/>
      <c r="DOU10" s="5"/>
      <c r="DOV10" s="5"/>
      <c r="DOW10" s="5"/>
      <c r="DOX10" s="5"/>
      <c r="DOY10" s="5"/>
      <c r="DOZ10" s="5"/>
      <c r="DPA10" s="5"/>
      <c r="DPB10" s="5"/>
      <c r="DPC10" s="5"/>
      <c r="DPD10" s="5"/>
      <c r="DPE10" s="5"/>
      <c r="DPF10" s="5"/>
      <c r="DPG10" s="5"/>
      <c r="DPH10" s="5"/>
      <c r="DPI10" s="5"/>
      <c r="DPJ10" s="5"/>
      <c r="DPK10" s="5"/>
      <c r="DPL10" s="5"/>
      <c r="DPM10" s="5"/>
      <c r="DPN10" s="5"/>
      <c r="DPO10" s="5"/>
      <c r="DPP10" s="5"/>
      <c r="DPQ10" s="5"/>
      <c r="DPR10" s="5"/>
      <c r="DPS10" s="5"/>
      <c r="DPT10" s="5"/>
      <c r="DPU10" s="5"/>
      <c r="DPV10" s="5"/>
      <c r="DPW10" s="5"/>
      <c r="DPX10" s="5"/>
      <c r="DPY10" s="5"/>
      <c r="DPZ10" s="5"/>
      <c r="DQA10" s="5"/>
      <c r="DQB10" s="5"/>
      <c r="DQC10" s="5"/>
      <c r="DQD10" s="5"/>
      <c r="DQE10" s="5"/>
      <c r="DQF10" s="5"/>
      <c r="DQG10" s="5"/>
      <c r="DQH10" s="5"/>
      <c r="DQI10" s="5"/>
      <c r="DQJ10" s="5"/>
      <c r="DQK10" s="5"/>
      <c r="DQL10" s="5"/>
      <c r="DQM10" s="5"/>
      <c r="DQN10" s="5"/>
      <c r="DQO10" s="5"/>
      <c r="DQP10" s="5"/>
      <c r="DQQ10" s="5"/>
      <c r="DQR10" s="5"/>
      <c r="DQS10" s="5"/>
      <c r="DQT10" s="5"/>
      <c r="DQU10" s="5"/>
      <c r="DQV10" s="5"/>
      <c r="DQW10" s="5"/>
      <c r="DQX10" s="5"/>
      <c r="DQY10" s="5"/>
      <c r="DQZ10" s="5"/>
      <c r="DRA10" s="5"/>
      <c r="DRB10" s="5"/>
      <c r="DRC10" s="5"/>
      <c r="DRD10" s="5"/>
      <c r="DRE10" s="5"/>
      <c r="DRF10" s="5"/>
      <c r="DRG10" s="5"/>
      <c r="DRH10" s="5"/>
      <c r="DRI10" s="5"/>
      <c r="DRJ10" s="5"/>
      <c r="DRK10" s="5"/>
      <c r="DRL10" s="5"/>
      <c r="DRM10" s="5"/>
      <c r="DRN10" s="5"/>
      <c r="DRO10" s="5"/>
      <c r="DRP10" s="5"/>
      <c r="DRQ10" s="5"/>
      <c r="DRR10" s="5"/>
      <c r="DRS10" s="5"/>
      <c r="DRT10" s="5"/>
      <c r="DRU10" s="5"/>
      <c r="DRV10" s="5"/>
      <c r="DRW10" s="5"/>
      <c r="DRX10" s="5"/>
      <c r="DRY10" s="5"/>
      <c r="DRZ10" s="5"/>
      <c r="DSA10" s="5"/>
      <c r="DSB10" s="5"/>
      <c r="DSC10" s="5"/>
      <c r="DSD10" s="5"/>
      <c r="DSE10" s="5"/>
      <c r="DSF10" s="5"/>
      <c r="DSG10" s="5"/>
      <c r="DSH10" s="5"/>
      <c r="DSI10" s="5"/>
      <c r="DSJ10" s="5"/>
      <c r="DSK10" s="5"/>
      <c r="DSL10" s="5"/>
      <c r="DSM10" s="5"/>
      <c r="DSN10" s="5"/>
      <c r="DSO10" s="5"/>
      <c r="DSP10" s="5"/>
      <c r="DSQ10" s="5"/>
      <c r="DSR10" s="5"/>
      <c r="DSS10" s="5"/>
      <c r="DST10" s="5"/>
      <c r="DSU10" s="5"/>
      <c r="DSV10" s="5"/>
      <c r="DSW10" s="5"/>
      <c r="DSX10" s="5"/>
      <c r="DSY10" s="5"/>
      <c r="DSZ10" s="5"/>
      <c r="DTA10" s="5"/>
      <c r="DTB10" s="5"/>
      <c r="DTC10" s="5"/>
      <c r="DTD10" s="5"/>
      <c r="DTE10" s="5"/>
      <c r="DTF10" s="5"/>
      <c r="DTG10" s="5"/>
      <c r="DTH10" s="5"/>
      <c r="DTI10" s="5"/>
      <c r="DTJ10" s="5"/>
      <c r="DTK10" s="5"/>
      <c r="DTL10" s="5"/>
      <c r="DTM10" s="5"/>
      <c r="DTN10" s="5"/>
      <c r="DTO10" s="5"/>
      <c r="DTP10" s="5"/>
      <c r="DTQ10" s="5"/>
      <c r="DTR10" s="5"/>
      <c r="DTS10" s="5"/>
      <c r="DTT10" s="5"/>
      <c r="DTU10" s="5"/>
      <c r="DTV10" s="5"/>
      <c r="DTW10" s="5"/>
      <c r="DTX10" s="5"/>
      <c r="DTY10" s="5"/>
      <c r="DTZ10" s="5"/>
      <c r="DUA10" s="5"/>
      <c r="DUB10" s="5"/>
      <c r="DUC10" s="5"/>
      <c r="DUD10" s="5"/>
      <c r="DUE10" s="5"/>
      <c r="DUF10" s="5"/>
      <c r="DUG10" s="5"/>
      <c r="DUH10" s="5"/>
      <c r="DUI10" s="5"/>
      <c r="DUJ10" s="5"/>
      <c r="DUK10" s="5"/>
      <c r="DUL10" s="5"/>
      <c r="DUM10" s="5"/>
      <c r="DUN10" s="5"/>
      <c r="DUO10" s="5"/>
      <c r="DUP10" s="5"/>
      <c r="DUQ10" s="5"/>
      <c r="DUR10" s="5"/>
      <c r="DUS10" s="5"/>
      <c r="DUT10" s="5"/>
      <c r="DUU10" s="5"/>
      <c r="DUV10" s="5"/>
      <c r="DUW10" s="5"/>
      <c r="DUX10" s="5"/>
      <c r="DUY10" s="5"/>
      <c r="DUZ10" s="5"/>
      <c r="DVA10" s="5"/>
      <c r="DVB10" s="5"/>
      <c r="DVC10" s="5"/>
      <c r="DVD10" s="5"/>
      <c r="DVE10" s="5"/>
      <c r="DVF10" s="5"/>
      <c r="DVG10" s="5"/>
      <c r="DVH10" s="5"/>
      <c r="DVI10" s="5"/>
      <c r="DVJ10" s="5"/>
      <c r="DVK10" s="5"/>
      <c r="DVL10" s="5"/>
      <c r="DVM10" s="5"/>
      <c r="DVN10" s="5"/>
      <c r="DVO10" s="5"/>
      <c r="DVP10" s="5"/>
      <c r="DVQ10" s="5"/>
      <c r="DVR10" s="5"/>
      <c r="DVS10" s="5"/>
      <c r="DVT10" s="5"/>
      <c r="DVU10" s="5"/>
      <c r="DVV10" s="5"/>
      <c r="DVW10" s="5"/>
      <c r="DVX10" s="5"/>
      <c r="DVY10" s="5"/>
      <c r="DVZ10" s="5"/>
      <c r="DWA10" s="5"/>
      <c r="DWB10" s="5"/>
      <c r="DWC10" s="5"/>
      <c r="DWD10" s="5"/>
      <c r="DWE10" s="5"/>
      <c r="DWF10" s="5"/>
      <c r="DWG10" s="5"/>
      <c r="DWH10" s="5"/>
      <c r="DWI10" s="5"/>
      <c r="DWJ10" s="5"/>
      <c r="DWK10" s="5"/>
      <c r="DWL10" s="5"/>
      <c r="DWM10" s="5"/>
      <c r="DWN10" s="5"/>
      <c r="DWO10" s="5"/>
      <c r="DWP10" s="5"/>
      <c r="DWQ10" s="5"/>
      <c r="DWR10" s="5"/>
      <c r="DWS10" s="5"/>
      <c r="DWT10" s="5"/>
      <c r="DWU10" s="5"/>
      <c r="DWV10" s="5"/>
      <c r="DWW10" s="5"/>
      <c r="DWX10" s="5"/>
      <c r="DWY10" s="5"/>
      <c r="DWZ10" s="5"/>
      <c r="DXA10" s="5"/>
      <c r="DXB10" s="5"/>
      <c r="DXC10" s="5"/>
      <c r="DXD10" s="5"/>
      <c r="DXE10" s="5"/>
      <c r="DXF10" s="5"/>
      <c r="DXG10" s="5"/>
      <c r="DXH10" s="5"/>
      <c r="DXI10" s="5"/>
      <c r="DXJ10" s="5"/>
      <c r="DXK10" s="5"/>
      <c r="DXL10" s="5"/>
      <c r="DXM10" s="5"/>
      <c r="DXN10" s="5"/>
      <c r="DXO10" s="5"/>
      <c r="DXP10" s="5"/>
      <c r="DXQ10" s="5"/>
      <c r="DXR10" s="5"/>
      <c r="DXS10" s="5"/>
      <c r="DXT10" s="5"/>
      <c r="DXU10" s="5"/>
      <c r="DXV10" s="5"/>
      <c r="DXW10" s="5"/>
      <c r="DXX10" s="5"/>
      <c r="DXY10" s="5"/>
      <c r="DXZ10" s="5"/>
      <c r="DYA10" s="5"/>
      <c r="DYB10" s="5"/>
      <c r="DYC10" s="5"/>
      <c r="DYD10" s="5"/>
      <c r="DYE10" s="5"/>
      <c r="DYF10" s="5"/>
      <c r="DYG10" s="5"/>
      <c r="DYH10" s="5"/>
      <c r="DYI10" s="5"/>
      <c r="DYJ10" s="5"/>
      <c r="DYK10" s="5"/>
      <c r="DYL10" s="5"/>
      <c r="DYM10" s="5"/>
      <c r="DYN10" s="5"/>
      <c r="DYO10" s="5"/>
      <c r="DYP10" s="5"/>
      <c r="DYQ10" s="5"/>
      <c r="DYR10" s="5"/>
      <c r="DYS10" s="5"/>
      <c r="DYT10" s="5"/>
      <c r="DYU10" s="5"/>
      <c r="DYV10" s="5"/>
      <c r="DYW10" s="5"/>
      <c r="DYX10" s="5"/>
      <c r="DYY10" s="5"/>
      <c r="DYZ10" s="5"/>
      <c r="DZA10" s="5"/>
      <c r="DZB10" s="5"/>
      <c r="DZC10" s="5"/>
      <c r="DZD10" s="5"/>
      <c r="DZE10" s="5"/>
      <c r="DZF10" s="5"/>
      <c r="DZG10" s="5"/>
      <c r="DZH10" s="5"/>
      <c r="DZI10" s="5"/>
      <c r="DZJ10" s="5"/>
      <c r="DZK10" s="5"/>
      <c r="DZL10" s="5"/>
      <c r="DZM10" s="5"/>
      <c r="DZN10" s="5"/>
      <c r="DZO10" s="5"/>
      <c r="DZP10" s="5"/>
      <c r="DZQ10" s="5"/>
      <c r="DZR10" s="5"/>
      <c r="DZS10" s="5"/>
      <c r="DZT10" s="5"/>
      <c r="DZU10" s="5"/>
      <c r="DZV10" s="5"/>
      <c r="DZW10" s="5"/>
      <c r="DZX10" s="5"/>
      <c r="DZY10" s="5"/>
      <c r="DZZ10" s="5"/>
      <c r="EAA10" s="5"/>
      <c r="EAB10" s="5"/>
      <c r="EAC10" s="5"/>
      <c r="EAD10" s="5"/>
      <c r="EAE10" s="5"/>
      <c r="EAF10" s="5"/>
      <c r="EAG10" s="5"/>
      <c r="EAH10" s="5"/>
      <c r="EAI10" s="5"/>
      <c r="EAJ10" s="5"/>
      <c r="EAK10" s="5"/>
      <c r="EAL10" s="5"/>
      <c r="EAM10" s="5"/>
      <c r="EAN10" s="5"/>
      <c r="EAO10" s="5"/>
      <c r="EAP10" s="5"/>
      <c r="EAQ10" s="5"/>
      <c r="EAR10" s="5"/>
      <c r="EAS10" s="5"/>
      <c r="EAT10" s="5"/>
      <c r="EAU10" s="5"/>
      <c r="EAV10" s="5"/>
      <c r="EAW10" s="5"/>
      <c r="EAX10" s="5"/>
      <c r="EAY10" s="5"/>
      <c r="EAZ10" s="5"/>
      <c r="EBA10" s="5"/>
      <c r="EBB10" s="5"/>
      <c r="EBC10" s="5"/>
      <c r="EBD10" s="5"/>
      <c r="EBE10" s="5"/>
      <c r="EBF10" s="5"/>
      <c r="EBG10" s="5"/>
      <c r="EBH10" s="5"/>
      <c r="EBI10" s="5"/>
      <c r="EBJ10" s="5"/>
      <c r="EBK10" s="5"/>
      <c r="EBL10" s="5"/>
      <c r="EBM10" s="5"/>
      <c r="EBN10" s="5"/>
      <c r="EBO10" s="5"/>
      <c r="EBP10" s="5"/>
      <c r="EBQ10" s="5"/>
      <c r="EBR10" s="5"/>
      <c r="EBS10" s="5"/>
      <c r="EBT10" s="5"/>
      <c r="EBU10" s="5"/>
      <c r="EBV10" s="5"/>
      <c r="EBW10" s="5"/>
      <c r="EBX10" s="5"/>
      <c r="EBY10" s="5"/>
      <c r="EBZ10" s="5"/>
      <c r="ECA10" s="5"/>
      <c r="ECB10" s="5"/>
      <c r="ECC10" s="5"/>
      <c r="ECD10" s="5"/>
      <c r="ECE10" s="5"/>
      <c r="ECF10" s="5"/>
      <c r="ECG10" s="5"/>
      <c r="ECH10" s="5"/>
      <c r="ECI10" s="5"/>
      <c r="ECJ10" s="5"/>
      <c r="ECK10" s="5"/>
      <c r="ECL10" s="5"/>
      <c r="ECM10" s="5"/>
      <c r="ECN10" s="5"/>
      <c r="ECO10" s="5"/>
      <c r="ECP10" s="5"/>
      <c r="ECQ10" s="5"/>
      <c r="ECR10" s="5"/>
      <c r="ECS10" s="5"/>
      <c r="ECT10" s="5"/>
      <c r="ECU10" s="5"/>
      <c r="ECV10" s="5"/>
      <c r="ECW10" s="5"/>
      <c r="ECX10" s="5"/>
      <c r="ECY10" s="5"/>
      <c r="ECZ10" s="5"/>
      <c r="EDA10" s="5"/>
      <c r="EDB10" s="5"/>
      <c r="EDC10" s="5"/>
      <c r="EDD10" s="5"/>
      <c r="EDE10" s="5"/>
      <c r="EDF10" s="5"/>
      <c r="EDG10" s="5"/>
      <c r="EDH10" s="5"/>
      <c r="EDI10" s="5"/>
      <c r="EDJ10" s="5"/>
      <c r="EDK10" s="5"/>
      <c r="EDL10" s="5"/>
      <c r="EDM10" s="5"/>
      <c r="EDN10" s="5"/>
      <c r="EDO10" s="5"/>
      <c r="EDP10" s="5"/>
      <c r="EDQ10" s="5"/>
      <c r="EDR10" s="5"/>
      <c r="EDS10" s="5"/>
      <c r="EDT10" s="5"/>
      <c r="EDU10" s="5"/>
      <c r="EDV10" s="5"/>
      <c r="EDW10" s="5"/>
      <c r="EDX10" s="5"/>
      <c r="EDY10" s="5"/>
      <c r="EDZ10" s="5"/>
      <c r="EEA10" s="5"/>
      <c r="EEB10" s="5"/>
      <c r="EEC10" s="5"/>
      <c r="EED10" s="5"/>
      <c r="EEE10" s="5"/>
      <c r="EEF10" s="5"/>
      <c r="EEG10" s="5"/>
      <c r="EEH10" s="5"/>
      <c r="EEI10" s="5"/>
      <c r="EEJ10" s="5"/>
      <c r="EEK10" s="5"/>
      <c r="EEL10" s="5"/>
      <c r="EEM10" s="5"/>
      <c r="EEN10" s="5"/>
      <c r="EEO10" s="5"/>
      <c r="EEP10" s="5"/>
      <c r="EEQ10" s="5"/>
      <c r="EER10" s="5"/>
      <c r="EES10" s="5"/>
      <c r="EET10" s="5"/>
      <c r="EEU10" s="5"/>
      <c r="EEV10" s="5"/>
      <c r="EEW10" s="5"/>
      <c r="EEX10" s="5"/>
      <c r="EEY10" s="5"/>
      <c r="EEZ10" s="5"/>
      <c r="EFA10" s="5"/>
      <c r="EFB10" s="5"/>
      <c r="EFC10" s="5"/>
      <c r="EFD10" s="5"/>
      <c r="EFE10" s="5"/>
      <c r="EFF10" s="5"/>
      <c r="EFG10" s="5"/>
      <c r="EFH10" s="5"/>
      <c r="EFI10" s="5"/>
      <c r="EFJ10" s="5"/>
      <c r="EFK10" s="5"/>
      <c r="EFL10" s="5"/>
      <c r="EFM10" s="5"/>
      <c r="EFN10" s="5"/>
      <c r="EFO10" s="5"/>
      <c r="EFP10" s="5"/>
      <c r="EFQ10" s="5"/>
      <c r="EFR10" s="5"/>
      <c r="EFS10" s="5"/>
      <c r="EFT10" s="5"/>
      <c r="EFU10" s="5"/>
      <c r="EFV10" s="5"/>
      <c r="EFW10" s="5"/>
      <c r="EFX10" s="5"/>
      <c r="EFY10" s="5"/>
      <c r="EFZ10" s="5"/>
      <c r="EGA10" s="5"/>
      <c r="EGB10" s="5"/>
      <c r="EGC10" s="5"/>
      <c r="EGD10" s="5"/>
      <c r="EGE10" s="5"/>
      <c r="EGF10" s="5"/>
      <c r="EGG10" s="5"/>
      <c r="EGH10" s="5"/>
      <c r="EGI10" s="5"/>
      <c r="EGJ10" s="5"/>
      <c r="EGK10" s="5"/>
      <c r="EGL10" s="5"/>
      <c r="EGM10" s="5"/>
      <c r="EGN10" s="5"/>
      <c r="EGO10" s="5"/>
      <c r="EGP10" s="5"/>
      <c r="EGQ10" s="5"/>
      <c r="EGR10" s="5"/>
      <c r="EGS10" s="5"/>
      <c r="EGT10" s="5"/>
      <c r="EGU10" s="5"/>
      <c r="EGV10" s="5"/>
      <c r="EGW10" s="5"/>
      <c r="EGX10" s="5"/>
      <c r="EGY10" s="5"/>
      <c r="EGZ10" s="5"/>
      <c r="EHA10" s="5"/>
      <c r="EHB10" s="5"/>
      <c r="EHC10" s="5"/>
      <c r="EHD10" s="5"/>
      <c r="EHE10" s="5"/>
      <c r="EHF10" s="5"/>
      <c r="EHG10" s="5"/>
      <c r="EHH10" s="5"/>
      <c r="EHI10" s="5"/>
      <c r="EHJ10" s="5"/>
      <c r="EHK10" s="5"/>
      <c r="EHL10" s="5"/>
      <c r="EHM10" s="5"/>
      <c r="EHN10" s="5"/>
      <c r="EHO10" s="5"/>
      <c r="EHP10" s="5"/>
      <c r="EHQ10" s="5"/>
      <c r="EHR10" s="5"/>
      <c r="EHS10" s="5"/>
      <c r="EHT10" s="5"/>
      <c r="EHU10" s="5"/>
      <c r="EHV10" s="5"/>
      <c r="EHW10" s="5"/>
      <c r="EHX10" s="5"/>
      <c r="EHY10" s="5"/>
      <c r="EHZ10" s="5"/>
      <c r="EIA10" s="5"/>
      <c r="EIB10" s="5"/>
      <c r="EIC10" s="5"/>
      <c r="EID10" s="5"/>
      <c r="EIE10" s="5"/>
      <c r="EIF10" s="5"/>
      <c r="EIG10" s="5"/>
      <c r="EIH10" s="5"/>
      <c r="EII10" s="5"/>
      <c r="EIJ10" s="5"/>
      <c r="EIK10" s="5"/>
      <c r="EIL10" s="5"/>
      <c r="EIM10" s="5"/>
      <c r="EIN10" s="5"/>
      <c r="EIO10" s="5"/>
      <c r="EIP10" s="5"/>
      <c r="EIQ10" s="5"/>
      <c r="EIR10" s="5"/>
      <c r="EIS10" s="5"/>
      <c r="EIT10" s="5"/>
      <c r="EIU10" s="5"/>
      <c r="EIV10" s="5"/>
      <c r="EIW10" s="5"/>
      <c r="EIX10" s="5"/>
      <c r="EIY10" s="5"/>
      <c r="EIZ10" s="5"/>
      <c r="EJA10" s="5"/>
      <c r="EJB10" s="5"/>
      <c r="EJC10" s="5"/>
      <c r="EJD10" s="5"/>
      <c r="EJE10" s="5"/>
      <c r="EJF10" s="5"/>
      <c r="EJG10" s="5"/>
      <c r="EJH10" s="5"/>
      <c r="EJI10" s="5"/>
      <c r="EJJ10" s="5"/>
      <c r="EJK10" s="5"/>
      <c r="EJL10" s="5"/>
      <c r="EJM10" s="5"/>
      <c r="EJN10" s="5"/>
      <c r="EJO10" s="5"/>
      <c r="EJP10" s="5"/>
      <c r="EJQ10" s="5"/>
      <c r="EJR10" s="5"/>
      <c r="EJS10" s="5"/>
      <c r="EJT10" s="5"/>
      <c r="EJU10" s="5"/>
      <c r="EJV10" s="5"/>
      <c r="EJW10" s="5"/>
      <c r="EJX10" s="5"/>
      <c r="EJY10" s="5"/>
      <c r="EJZ10" s="5"/>
      <c r="EKA10" s="5"/>
      <c r="EKB10" s="5"/>
      <c r="EKC10" s="5"/>
      <c r="EKD10" s="5"/>
      <c r="EKE10" s="5"/>
      <c r="EKF10" s="5"/>
      <c r="EKG10" s="5"/>
      <c r="EKH10" s="5"/>
      <c r="EKI10" s="5"/>
      <c r="EKJ10" s="5"/>
      <c r="EKK10" s="5"/>
      <c r="EKL10" s="5"/>
      <c r="EKM10" s="5"/>
      <c r="EKN10" s="5"/>
      <c r="EKO10" s="5"/>
      <c r="EKP10" s="5"/>
      <c r="EKQ10" s="5"/>
      <c r="EKR10" s="5"/>
      <c r="EKS10" s="5"/>
      <c r="EKT10" s="5"/>
      <c r="EKU10" s="5"/>
      <c r="EKV10" s="5"/>
      <c r="EKW10" s="5"/>
      <c r="EKX10" s="5"/>
      <c r="EKY10" s="5"/>
      <c r="EKZ10" s="5"/>
      <c r="ELA10" s="5"/>
      <c r="ELB10" s="5"/>
      <c r="ELC10" s="5"/>
      <c r="ELD10" s="5"/>
      <c r="ELE10" s="5"/>
      <c r="ELF10" s="5"/>
      <c r="ELG10" s="5"/>
      <c r="ELH10" s="5"/>
      <c r="ELI10" s="5"/>
      <c r="ELJ10" s="5"/>
      <c r="ELK10" s="5"/>
      <c r="ELL10" s="5"/>
      <c r="ELM10" s="5"/>
      <c r="ELN10" s="5"/>
      <c r="ELO10" s="5"/>
      <c r="ELP10" s="5"/>
      <c r="ELQ10" s="5"/>
      <c r="ELR10" s="5"/>
      <c r="ELS10" s="5"/>
      <c r="ELT10" s="5"/>
      <c r="ELU10" s="5"/>
      <c r="ELV10" s="5"/>
      <c r="ELW10" s="5"/>
      <c r="ELX10" s="5"/>
      <c r="ELY10" s="5"/>
      <c r="ELZ10" s="5"/>
      <c r="EMA10" s="5"/>
      <c r="EMB10" s="5"/>
      <c r="EMC10" s="5"/>
      <c r="EMD10" s="5"/>
      <c r="EME10" s="5"/>
      <c r="EMF10" s="5"/>
      <c r="EMG10" s="5"/>
      <c r="EMH10" s="5"/>
      <c r="EMI10" s="5"/>
      <c r="EMJ10" s="5"/>
      <c r="EMK10" s="5"/>
      <c r="EML10" s="5"/>
      <c r="EMM10" s="5"/>
      <c r="EMN10" s="5"/>
      <c r="EMO10" s="5"/>
      <c r="EMP10" s="5"/>
      <c r="EMQ10" s="5"/>
      <c r="EMR10" s="5"/>
      <c r="EMS10" s="5"/>
      <c r="EMT10" s="5"/>
      <c r="EMU10" s="5"/>
      <c r="EMV10" s="5"/>
      <c r="EMW10" s="5"/>
      <c r="EMX10" s="5"/>
      <c r="EMY10" s="5"/>
      <c r="EMZ10" s="5"/>
      <c r="ENA10" s="5"/>
      <c r="ENB10" s="5"/>
      <c r="ENC10" s="5"/>
      <c r="END10" s="5"/>
      <c r="ENE10" s="5"/>
      <c r="ENF10" s="5"/>
      <c r="ENG10" s="5"/>
      <c r="ENH10" s="5"/>
      <c r="ENI10" s="5"/>
      <c r="ENJ10" s="5"/>
      <c r="ENK10" s="5"/>
      <c r="ENL10" s="5"/>
      <c r="ENM10" s="5"/>
      <c r="ENN10" s="5"/>
      <c r="ENO10" s="5"/>
      <c r="ENP10" s="5"/>
      <c r="ENQ10" s="5"/>
      <c r="ENR10" s="5"/>
      <c r="ENS10" s="5"/>
      <c r="ENT10" s="5"/>
      <c r="ENU10" s="5"/>
      <c r="ENV10" s="5"/>
      <c r="ENW10" s="5"/>
      <c r="ENX10" s="5"/>
      <c r="ENY10" s="5"/>
      <c r="ENZ10" s="5"/>
      <c r="EOA10" s="5"/>
      <c r="EOB10" s="5"/>
      <c r="EOC10" s="5"/>
      <c r="EOD10" s="5"/>
      <c r="EOE10" s="5"/>
      <c r="EOF10" s="5"/>
      <c r="EOG10" s="5"/>
      <c r="EOH10" s="5"/>
      <c r="EOI10" s="5"/>
      <c r="EOJ10" s="5"/>
      <c r="EOK10" s="5"/>
      <c r="EOL10" s="5"/>
      <c r="EOM10" s="5"/>
      <c r="EON10" s="5"/>
      <c r="EOO10" s="5"/>
      <c r="EOP10" s="5"/>
      <c r="EOQ10" s="5"/>
      <c r="EOR10" s="5"/>
      <c r="EOS10" s="5"/>
      <c r="EOT10" s="5"/>
      <c r="EOU10" s="5"/>
      <c r="EOV10" s="5"/>
      <c r="EOW10" s="5"/>
      <c r="EOX10" s="5"/>
      <c r="EOY10" s="5"/>
      <c r="EOZ10" s="5"/>
      <c r="EPA10" s="5"/>
      <c r="EPB10" s="5"/>
      <c r="EPC10" s="5"/>
      <c r="EPD10" s="5"/>
      <c r="EPE10" s="5"/>
      <c r="EPF10" s="5"/>
      <c r="EPG10" s="5"/>
      <c r="EPH10" s="5"/>
      <c r="EPI10" s="5"/>
      <c r="EPJ10" s="5"/>
      <c r="EPK10" s="5"/>
      <c r="EPL10" s="5"/>
      <c r="EPM10" s="5"/>
      <c r="EPN10" s="5"/>
      <c r="EPO10" s="5"/>
      <c r="EPP10" s="5"/>
      <c r="EPQ10" s="5"/>
      <c r="EPR10" s="5"/>
      <c r="EPS10" s="5"/>
      <c r="EPT10" s="5"/>
      <c r="EPU10" s="5"/>
      <c r="EPV10" s="5"/>
      <c r="EPW10" s="5"/>
      <c r="EPX10" s="5"/>
      <c r="EPY10" s="5"/>
      <c r="EPZ10" s="5"/>
      <c r="EQA10" s="5"/>
      <c r="EQB10" s="5"/>
      <c r="EQC10" s="5"/>
      <c r="EQD10" s="5"/>
      <c r="EQE10" s="5"/>
      <c r="EQF10" s="5"/>
      <c r="EQG10" s="5"/>
      <c r="EQH10" s="5"/>
      <c r="EQI10" s="5"/>
      <c r="EQJ10" s="5"/>
      <c r="EQK10" s="5"/>
      <c r="EQL10" s="5"/>
      <c r="EQM10" s="5"/>
      <c r="EQN10" s="5"/>
      <c r="EQO10" s="5"/>
      <c r="EQP10" s="5"/>
      <c r="EQQ10" s="5"/>
      <c r="EQR10" s="5"/>
      <c r="EQS10" s="5"/>
      <c r="EQT10" s="5"/>
      <c r="EQU10" s="5"/>
      <c r="EQV10" s="5"/>
      <c r="EQW10" s="5"/>
      <c r="EQX10" s="5"/>
      <c r="EQY10" s="5"/>
      <c r="EQZ10" s="5"/>
      <c r="ERA10" s="5"/>
      <c r="ERB10" s="5"/>
      <c r="ERC10" s="5"/>
      <c r="ERD10" s="5"/>
      <c r="ERE10" s="5"/>
      <c r="ERF10" s="5"/>
      <c r="ERG10" s="5"/>
      <c r="ERH10" s="5"/>
      <c r="ERI10" s="5"/>
      <c r="ERJ10" s="5"/>
      <c r="ERK10" s="5"/>
      <c r="ERL10" s="5"/>
      <c r="ERM10" s="5"/>
      <c r="ERN10" s="5"/>
      <c r="ERO10" s="5"/>
      <c r="ERP10" s="5"/>
      <c r="ERQ10" s="5"/>
      <c r="ERR10" s="5"/>
      <c r="ERS10" s="5"/>
      <c r="ERT10" s="5"/>
      <c r="ERU10" s="5"/>
      <c r="ERV10" s="5"/>
      <c r="ERW10" s="5"/>
      <c r="ERX10" s="5"/>
      <c r="ERY10" s="5"/>
      <c r="ERZ10" s="5"/>
      <c r="ESA10" s="5"/>
      <c r="ESB10" s="5"/>
      <c r="ESC10" s="5"/>
      <c r="ESD10" s="5"/>
      <c r="ESE10" s="5"/>
      <c r="ESF10" s="5"/>
      <c r="ESG10" s="5"/>
      <c r="ESH10" s="5"/>
      <c r="ESI10" s="5"/>
      <c r="ESJ10" s="5"/>
      <c r="ESK10" s="5"/>
      <c r="ESL10" s="5"/>
      <c r="ESM10" s="5"/>
      <c r="ESN10" s="5"/>
      <c r="ESO10" s="5"/>
      <c r="ESP10" s="5"/>
      <c r="ESQ10" s="5"/>
      <c r="ESR10" s="5"/>
      <c r="ESS10" s="5"/>
      <c r="EST10" s="5"/>
      <c r="ESU10" s="5"/>
      <c r="ESV10" s="5"/>
      <c r="ESW10" s="5"/>
      <c r="ESX10" s="5"/>
      <c r="ESY10" s="5"/>
      <c r="ESZ10" s="5"/>
      <c r="ETA10" s="5"/>
      <c r="ETB10" s="5"/>
      <c r="ETC10" s="5"/>
      <c r="ETD10" s="5"/>
      <c r="ETE10" s="5"/>
      <c r="ETF10" s="5"/>
      <c r="ETG10" s="5"/>
      <c r="ETH10" s="5"/>
      <c r="ETI10" s="5"/>
      <c r="ETJ10" s="5"/>
      <c r="ETK10" s="5"/>
      <c r="ETL10" s="5"/>
      <c r="ETM10" s="5"/>
      <c r="ETN10" s="5"/>
      <c r="ETO10" s="5"/>
      <c r="ETP10" s="5"/>
      <c r="ETQ10" s="5"/>
      <c r="ETR10" s="5"/>
      <c r="ETS10" s="5"/>
      <c r="ETT10" s="5"/>
      <c r="ETU10" s="5"/>
      <c r="ETV10" s="5"/>
      <c r="ETW10" s="5"/>
      <c r="ETX10" s="5"/>
      <c r="ETY10" s="5"/>
      <c r="ETZ10" s="5"/>
      <c r="EUA10" s="5"/>
      <c r="EUB10" s="5"/>
      <c r="EUC10" s="5"/>
      <c r="EUD10" s="5"/>
      <c r="EUE10" s="5"/>
      <c r="EUF10" s="5"/>
      <c r="EUG10" s="5"/>
      <c r="EUH10" s="5"/>
      <c r="EUI10" s="5"/>
      <c r="EUJ10" s="5"/>
      <c r="EUK10" s="5"/>
      <c r="EUL10" s="5"/>
      <c r="EUM10" s="5"/>
      <c r="EUN10" s="5"/>
      <c r="EUO10" s="5"/>
      <c r="EUP10" s="5"/>
      <c r="EUQ10" s="5"/>
      <c r="EUR10" s="5"/>
      <c r="EUS10" s="5"/>
      <c r="EUT10" s="5"/>
      <c r="EUU10" s="5"/>
      <c r="EUV10" s="5"/>
      <c r="EUW10" s="5"/>
      <c r="EUX10" s="5"/>
      <c r="EUY10" s="5"/>
      <c r="EUZ10" s="5"/>
      <c r="EVA10" s="5"/>
      <c r="EVB10" s="5"/>
      <c r="EVC10" s="5"/>
      <c r="EVD10" s="5"/>
      <c r="EVE10" s="5"/>
      <c r="EVF10" s="5"/>
      <c r="EVG10" s="5"/>
      <c r="EVH10" s="5"/>
      <c r="EVI10" s="5"/>
      <c r="EVJ10" s="5"/>
      <c r="EVK10" s="5"/>
      <c r="EVL10" s="5"/>
      <c r="EVM10" s="5"/>
      <c r="EVN10" s="5"/>
      <c r="EVO10" s="5"/>
      <c r="EVP10" s="5"/>
      <c r="EVQ10" s="5"/>
      <c r="EVR10" s="5"/>
      <c r="EVS10" s="5"/>
      <c r="EVT10" s="5"/>
      <c r="EVU10" s="5"/>
      <c r="EVV10" s="5"/>
      <c r="EVW10" s="5"/>
      <c r="EVX10" s="5"/>
      <c r="EVY10" s="5"/>
      <c r="EVZ10" s="5"/>
      <c r="EWA10" s="5"/>
      <c r="EWB10" s="5"/>
      <c r="EWC10" s="5"/>
      <c r="EWD10" s="5"/>
      <c r="EWE10" s="5"/>
      <c r="EWF10" s="5"/>
      <c r="EWG10" s="5"/>
      <c r="EWH10" s="5"/>
      <c r="EWI10" s="5"/>
      <c r="EWJ10" s="5"/>
      <c r="EWK10" s="5"/>
      <c r="EWL10" s="5"/>
      <c r="EWM10" s="5"/>
      <c r="EWN10" s="5"/>
      <c r="EWO10" s="5"/>
      <c r="EWP10" s="5"/>
      <c r="EWQ10" s="5"/>
      <c r="EWR10" s="5"/>
      <c r="EWS10" s="5"/>
      <c r="EWT10" s="5"/>
      <c r="EWU10" s="5"/>
      <c r="EWV10" s="5"/>
      <c r="EWW10" s="5"/>
      <c r="EWX10" s="5"/>
      <c r="EWY10" s="5"/>
      <c r="EWZ10" s="5"/>
      <c r="EXA10" s="5"/>
      <c r="EXB10" s="5"/>
      <c r="EXC10" s="5"/>
      <c r="EXD10" s="5"/>
      <c r="EXE10" s="5"/>
      <c r="EXF10" s="5"/>
      <c r="EXG10" s="5"/>
      <c r="EXH10" s="5"/>
      <c r="EXI10" s="5"/>
      <c r="EXJ10" s="5"/>
      <c r="EXK10" s="5"/>
      <c r="EXL10" s="5"/>
      <c r="EXM10" s="5"/>
      <c r="EXN10" s="5"/>
      <c r="EXO10" s="5"/>
      <c r="EXP10" s="5"/>
      <c r="EXQ10" s="5"/>
      <c r="EXR10" s="5"/>
      <c r="EXS10" s="5"/>
      <c r="EXT10" s="5"/>
      <c r="EXU10" s="5"/>
      <c r="EXV10" s="5"/>
      <c r="EXW10" s="5"/>
      <c r="EXX10" s="5"/>
      <c r="EXY10" s="5"/>
      <c r="EXZ10" s="5"/>
      <c r="EYA10" s="5"/>
      <c r="EYB10" s="5"/>
      <c r="EYC10" s="5"/>
      <c r="EYD10" s="5"/>
      <c r="EYE10" s="5"/>
      <c r="EYF10" s="5"/>
      <c r="EYG10" s="5"/>
      <c r="EYH10" s="5"/>
      <c r="EYI10" s="5"/>
      <c r="EYJ10" s="5"/>
      <c r="EYK10" s="5"/>
      <c r="EYL10" s="5"/>
      <c r="EYM10" s="5"/>
      <c r="EYN10" s="5"/>
      <c r="EYO10" s="5"/>
      <c r="EYP10" s="5"/>
      <c r="EYQ10" s="5"/>
      <c r="EYR10" s="5"/>
      <c r="EYS10" s="5"/>
      <c r="EYT10" s="5"/>
      <c r="EYU10" s="5"/>
      <c r="EYV10" s="5"/>
      <c r="EYW10" s="5"/>
      <c r="EYX10" s="5"/>
      <c r="EYY10" s="5"/>
      <c r="EYZ10" s="5"/>
      <c r="EZA10" s="5"/>
      <c r="EZB10" s="5"/>
      <c r="EZC10" s="5"/>
      <c r="EZD10" s="5"/>
      <c r="EZE10" s="5"/>
      <c r="EZF10" s="5"/>
      <c r="EZG10" s="5"/>
      <c r="EZH10" s="5"/>
      <c r="EZI10" s="5"/>
      <c r="EZJ10" s="5"/>
      <c r="EZK10" s="5"/>
      <c r="EZL10" s="5"/>
      <c r="EZM10" s="5"/>
      <c r="EZN10" s="5"/>
      <c r="EZO10" s="5"/>
      <c r="EZP10" s="5"/>
      <c r="EZQ10" s="5"/>
      <c r="EZR10" s="5"/>
      <c r="EZS10" s="5"/>
      <c r="EZT10" s="5"/>
      <c r="EZU10" s="5"/>
      <c r="EZV10" s="5"/>
      <c r="EZW10" s="5"/>
      <c r="EZX10" s="5"/>
      <c r="EZY10" s="5"/>
      <c r="EZZ10" s="5"/>
      <c r="FAA10" s="5"/>
      <c r="FAB10" s="5"/>
      <c r="FAC10" s="5"/>
      <c r="FAD10" s="5"/>
      <c r="FAE10" s="5"/>
      <c r="FAF10" s="5"/>
      <c r="FAG10" s="5"/>
      <c r="FAH10" s="5"/>
      <c r="FAI10" s="5"/>
      <c r="FAJ10" s="5"/>
      <c r="FAK10" s="5"/>
      <c r="FAL10" s="5"/>
      <c r="FAM10" s="5"/>
      <c r="FAN10" s="5"/>
      <c r="FAO10" s="5"/>
      <c r="FAP10" s="5"/>
      <c r="FAQ10" s="5"/>
      <c r="FAR10" s="5"/>
      <c r="FAS10" s="5"/>
      <c r="FAT10" s="5"/>
      <c r="FAU10" s="5"/>
      <c r="FAV10" s="5"/>
      <c r="FAW10" s="5"/>
      <c r="FAX10" s="5"/>
      <c r="FAY10" s="5"/>
      <c r="FAZ10" s="5"/>
      <c r="FBA10" s="5"/>
      <c r="FBB10" s="5"/>
      <c r="FBC10" s="5"/>
      <c r="FBD10" s="5"/>
      <c r="FBE10" s="5"/>
      <c r="FBF10" s="5"/>
      <c r="FBG10" s="5"/>
      <c r="FBH10" s="5"/>
      <c r="FBI10" s="5"/>
      <c r="FBJ10" s="5"/>
      <c r="FBK10" s="5"/>
      <c r="FBL10" s="5"/>
      <c r="FBM10" s="5"/>
      <c r="FBN10" s="5"/>
      <c r="FBO10" s="5"/>
      <c r="FBP10" s="5"/>
      <c r="FBQ10" s="5"/>
      <c r="FBR10" s="5"/>
      <c r="FBS10" s="5"/>
      <c r="FBT10" s="5"/>
      <c r="FBU10" s="5"/>
      <c r="FBV10" s="5"/>
      <c r="FBW10" s="5"/>
      <c r="FBX10" s="5"/>
      <c r="FBY10" s="5"/>
      <c r="FBZ10" s="5"/>
      <c r="FCA10" s="5"/>
      <c r="FCB10" s="5"/>
      <c r="FCC10" s="5"/>
      <c r="FCD10" s="5"/>
      <c r="FCE10" s="5"/>
      <c r="FCF10" s="5"/>
      <c r="FCG10" s="5"/>
      <c r="FCH10" s="5"/>
      <c r="FCI10" s="5"/>
      <c r="FCJ10" s="5"/>
      <c r="FCK10" s="5"/>
      <c r="FCL10" s="5"/>
      <c r="FCM10" s="5"/>
      <c r="FCN10" s="5"/>
      <c r="FCO10" s="5"/>
      <c r="FCP10" s="5"/>
      <c r="FCQ10" s="5"/>
      <c r="FCR10" s="5"/>
      <c r="FCS10" s="5"/>
      <c r="FCT10" s="5"/>
      <c r="FCU10" s="5"/>
      <c r="FCV10" s="5"/>
      <c r="FCW10" s="5"/>
      <c r="FCX10" s="5"/>
      <c r="FCY10" s="5"/>
      <c r="FCZ10" s="5"/>
      <c r="FDA10" s="5"/>
      <c r="FDB10" s="5"/>
      <c r="FDC10" s="5"/>
      <c r="FDD10" s="5"/>
      <c r="FDE10" s="5"/>
      <c r="FDF10" s="5"/>
      <c r="FDG10" s="5"/>
      <c r="FDH10" s="5"/>
      <c r="FDI10" s="5"/>
      <c r="FDJ10" s="5"/>
      <c r="FDK10" s="5"/>
      <c r="FDL10" s="5"/>
      <c r="FDM10" s="5"/>
      <c r="FDN10" s="5"/>
      <c r="FDO10" s="5"/>
      <c r="FDP10" s="5"/>
      <c r="FDQ10" s="5"/>
      <c r="FDR10" s="5"/>
      <c r="FDS10" s="5"/>
      <c r="FDT10" s="5"/>
      <c r="FDU10" s="5"/>
      <c r="FDV10" s="5"/>
      <c r="FDW10" s="5"/>
      <c r="FDX10" s="5"/>
      <c r="FDY10" s="5"/>
      <c r="FDZ10" s="5"/>
      <c r="FEA10" s="5"/>
      <c r="FEB10" s="5"/>
      <c r="FEC10" s="5"/>
      <c r="FED10" s="5"/>
      <c r="FEE10" s="5"/>
      <c r="FEF10" s="5"/>
      <c r="FEG10" s="5"/>
      <c r="FEH10" s="5"/>
      <c r="FEI10" s="5"/>
      <c r="FEJ10" s="5"/>
      <c r="FEK10" s="5"/>
      <c r="FEL10" s="5"/>
      <c r="FEM10" s="5"/>
      <c r="FEN10" s="5"/>
      <c r="FEO10" s="5"/>
      <c r="FEP10" s="5"/>
      <c r="FEQ10" s="5"/>
      <c r="FER10" s="5"/>
      <c r="FES10" s="5"/>
      <c r="FET10" s="5"/>
      <c r="FEU10" s="5"/>
      <c r="FEV10" s="5"/>
      <c r="FEW10" s="5"/>
      <c r="FEX10" s="5"/>
      <c r="FEY10" s="5"/>
      <c r="FEZ10" s="5"/>
      <c r="FFA10" s="5"/>
      <c r="FFB10" s="5"/>
      <c r="FFC10" s="5"/>
      <c r="FFD10" s="5"/>
      <c r="FFE10" s="5"/>
      <c r="FFF10" s="5"/>
      <c r="FFG10" s="5"/>
      <c r="FFH10" s="5"/>
      <c r="FFI10" s="5"/>
      <c r="FFJ10" s="5"/>
      <c r="FFK10" s="5"/>
      <c r="FFL10" s="5"/>
      <c r="FFM10" s="5"/>
      <c r="FFN10" s="5"/>
      <c r="FFO10" s="5"/>
      <c r="FFP10" s="5"/>
      <c r="FFQ10" s="5"/>
      <c r="FFR10" s="5"/>
      <c r="FFS10" s="5"/>
      <c r="FFT10" s="5"/>
      <c r="FFU10" s="5"/>
      <c r="FFV10" s="5"/>
      <c r="FFW10" s="5"/>
      <c r="FFX10" s="5"/>
      <c r="FFY10" s="5"/>
      <c r="FFZ10" s="5"/>
      <c r="FGA10" s="5"/>
      <c r="FGB10" s="5"/>
      <c r="FGC10" s="5"/>
      <c r="FGD10" s="5"/>
      <c r="FGE10" s="5"/>
      <c r="FGF10" s="5"/>
      <c r="FGG10" s="5"/>
      <c r="FGH10" s="5"/>
      <c r="FGI10" s="5"/>
      <c r="FGJ10" s="5"/>
      <c r="FGK10" s="5"/>
      <c r="FGL10" s="5"/>
      <c r="FGM10" s="5"/>
      <c r="FGN10" s="5"/>
      <c r="FGO10" s="5"/>
      <c r="FGP10" s="5"/>
      <c r="FGQ10" s="5"/>
      <c r="FGR10" s="5"/>
      <c r="FGS10" s="5"/>
      <c r="FGT10" s="5"/>
      <c r="FGU10" s="5"/>
      <c r="FGV10" s="5"/>
      <c r="FGW10" s="5"/>
      <c r="FGX10" s="5"/>
      <c r="FGY10" s="5"/>
      <c r="FGZ10" s="5"/>
      <c r="FHA10" s="5"/>
      <c r="FHB10" s="5"/>
      <c r="FHC10" s="5"/>
      <c r="FHD10" s="5"/>
      <c r="FHE10" s="5"/>
      <c r="FHF10" s="5"/>
      <c r="FHG10" s="5"/>
      <c r="FHH10" s="5"/>
      <c r="FHI10" s="5"/>
      <c r="FHJ10" s="5"/>
      <c r="FHK10" s="5"/>
      <c r="FHL10" s="5"/>
      <c r="FHM10" s="5"/>
      <c r="FHN10" s="5"/>
      <c r="FHO10" s="5"/>
      <c r="FHP10" s="5"/>
      <c r="FHQ10" s="5"/>
      <c r="FHR10" s="5"/>
      <c r="FHS10" s="5"/>
      <c r="FHT10" s="5"/>
      <c r="FHU10" s="5"/>
      <c r="FHV10" s="5"/>
      <c r="FHW10" s="5"/>
      <c r="FHX10" s="5"/>
      <c r="FHY10" s="5"/>
      <c r="FHZ10" s="5"/>
      <c r="FIA10" s="5"/>
      <c r="FIB10" s="5"/>
      <c r="FIC10" s="5"/>
      <c r="FID10" s="5"/>
      <c r="FIE10" s="5"/>
      <c r="FIF10" s="5"/>
      <c r="FIG10" s="5"/>
      <c r="FIH10" s="5"/>
      <c r="FII10" s="5"/>
      <c r="FIJ10" s="5"/>
      <c r="FIK10" s="5"/>
      <c r="FIL10" s="5"/>
      <c r="FIM10" s="5"/>
      <c r="FIN10" s="5"/>
      <c r="FIO10" s="5"/>
      <c r="FIP10" s="5"/>
      <c r="FIQ10" s="5"/>
      <c r="FIR10" s="5"/>
      <c r="FIS10" s="5"/>
      <c r="FIT10" s="5"/>
      <c r="FIU10" s="5"/>
      <c r="FIV10" s="5"/>
      <c r="FIW10" s="5"/>
      <c r="FIX10" s="5"/>
      <c r="FIY10" s="5"/>
      <c r="FIZ10" s="5"/>
      <c r="FJA10" s="5"/>
      <c r="FJB10" s="5"/>
      <c r="FJC10" s="5"/>
      <c r="FJD10" s="5"/>
      <c r="FJE10" s="5"/>
      <c r="FJF10" s="5"/>
      <c r="FJG10" s="5"/>
      <c r="FJH10" s="5"/>
      <c r="FJI10" s="5"/>
      <c r="FJJ10" s="5"/>
      <c r="FJK10" s="5"/>
      <c r="FJL10" s="5"/>
      <c r="FJM10" s="5"/>
      <c r="FJN10" s="5"/>
      <c r="FJO10" s="5"/>
      <c r="FJP10" s="5"/>
      <c r="FJQ10" s="5"/>
      <c r="FJR10" s="5"/>
      <c r="FJS10" s="5"/>
      <c r="FJT10" s="5"/>
      <c r="FJU10" s="5"/>
      <c r="FJV10" s="5"/>
      <c r="FJW10" s="5"/>
      <c r="FJX10" s="5"/>
      <c r="FJY10" s="5"/>
      <c r="FJZ10" s="5"/>
      <c r="FKA10" s="5"/>
      <c r="FKB10" s="5"/>
      <c r="FKC10" s="5"/>
      <c r="FKD10" s="5"/>
      <c r="FKE10" s="5"/>
      <c r="FKF10" s="5"/>
      <c r="FKG10" s="5"/>
      <c r="FKH10" s="5"/>
      <c r="FKI10" s="5"/>
      <c r="FKJ10" s="5"/>
      <c r="FKK10" s="5"/>
      <c r="FKL10" s="5"/>
      <c r="FKM10" s="5"/>
      <c r="FKN10" s="5"/>
      <c r="FKO10" s="5"/>
      <c r="FKP10" s="5"/>
      <c r="FKQ10" s="5"/>
      <c r="FKR10" s="5"/>
      <c r="FKS10" s="5"/>
      <c r="FKT10" s="5"/>
      <c r="FKU10" s="5"/>
      <c r="FKV10" s="5"/>
      <c r="FKW10" s="5"/>
      <c r="FKX10" s="5"/>
      <c r="FKY10" s="5"/>
      <c r="FKZ10" s="5"/>
      <c r="FLA10" s="5"/>
      <c r="FLB10" s="5"/>
      <c r="FLC10" s="5"/>
      <c r="FLD10" s="5"/>
      <c r="FLE10" s="5"/>
      <c r="FLF10" s="5"/>
      <c r="FLG10" s="5"/>
      <c r="FLH10" s="5"/>
      <c r="FLI10" s="5"/>
      <c r="FLJ10" s="5"/>
      <c r="FLK10" s="5"/>
      <c r="FLL10" s="5"/>
      <c r="FLM10" s="5"/>
      <c r="FLN10" s="5"/>
      <c r="FLO10" s="5"/>
      <c r="FLP10" s="5"/>
      <c r="FLQ10" s="5"/>
      <c r="FLR10" s="5"/>
      <c r="FLS10" s="5"/>
      <c r="FLT10" s="5"/>
      <c r="FLU10" s="5"/>
      <c r="FLV10" s="5"/>
      <c r="FLW10" s="5"/>
      <c r="FLX10" s="5"/>
      <c r="FLY10" s="5"/>
      <c r="FLZ10" s="5"/>
      <c r="FMA10" s="5"/>
      <c r="FMB10" s="5"/>
      <c r="FMC10" s="5"/>
      <c r="FMD10" s="5"/>
      <c r="FME10" s="5"/>
      <c r="FMF10" s="5"/>
      <c r="FMG10" s="5"/>
      <c r="FMH10" s="5"/>
      <c r="FMI10" s="5"/>
      <c r="FMJ10" s="5"/>
      <c r="FMK10" s="5"/>
      <c r="FML10" s="5"/>
      <c r="FMM10" s="5"/>
      <c r="FMN10" s="5"/>
      <c r="FMO10" s="5"/>
      <c r="FMP10" s="5"/>
      <c r="FMQ10" s="5"/>
      <c r="FMR10" s="5"/>
      <c r="FMS10" s="5"/>
      <c r="FMT10" s="5"/>
      <c r="FMU10" s="5"/>
      <c r="FMV10" s="5"/>
      <c r="FMW10" s="5"/>
      <c r="FMX10" s="5"/>
      <c r="FMY10" s="5"/>
      <c r="FMZ10" s="5"/>
      <c r="FNA10" s="5"/>
      <c r="FNB10" s="5"/>
      <c r="FNC10" s="5"/>
      <c r="FND10" s="5"/>
      <c r="FNE10" s="5"/>
      <c r="FNF10" s="5"/>
      <c r="FNG10" s="5"/>
      <c r="FNH10" s="5"/>
      <c r="FNI10" s="5"/>
      <c r="FNJ10" s="5"/>
      <c r="FNK10" s="5"/>
      <c r="FNL10" s="5"/>
      <c r="FNM10" s="5"/>
      <c r="FNN10" s="5"/>
      <c r="FNO10" s="5"/>
      <c r="FNP10" s="5"/>
      <c r="FNQ10" s="5"/>
      <c r="FNR10" s="5"/>
      <c r="FNS10" s="5"/>
      <c r="FNT10" s="5"/>
      <c r="FNU10" s="5"/>
      <c r="FNV10" s="5"/>
      <c r="FNW10" s="5"/>
      <c r="FNX10" s="5"/>
      <c r="FNY10" s="5"/>
      <c r="FNZ10" s="5"/>
      <c r="FOA10" s="5"/>
      <c r="FOB10" s="5"/>
      <c r="FOC10" s="5"/>
      <c r="FOD10" s="5"/>
      <c r="FOE10" s="5"/>
      <c r="FOF10" s="5"/>
      <c r="FOG10" s="5"/>
      <c r="FOH10" s="5"/>
      <c r="FOI10" s="5"/>
      <c r="FOJ10" s="5"/>
      <c r="FOK10" s="5"/>
      <c r="FOL10" s="5"/>
      <c r="FOM10" s="5"/>
      <c r="FON10" s="5"/>
      <c r="FOO10" s="5"/>
      <c r="FOP10" s="5"/>
      <c r="FOQ10" s="5"/>
      <c r="FOR10" s="5"/>
      <c r="FOS10" s="5"/>
      <c r="FOT10" s="5"/>
      <c r="FOU10" s="5"/>
      <c r="FOV10" s="5"/>
      <c r="FOW10" s="5"/>
      <c r="FOX10" s="5"/>
      <c r="FOY10" s="5"/>
      <c r="FOZ10" s="5"/>
      <c r="FPA10" s="5"/>
      <c r="FPB10" s="5"/>
      <c r="FPC10" s="5"/>
      <c r="FPD10" s="5"/>
      <c r="FPE10" s="5"/>
      <c r="FPF10" s="5"/>
      <c r="FPG10" s="5"/>
      <c r="FPH10" s="5"/>
      <c r="FPI10" s="5"/>
      <c r="FPJ10" s="5"/>
      <c r="FPK10" s="5"/>
      <c r="FPL10" s="5"/>
      <c r="FPM10" s="5"/>
      <c r="FPN10" s="5"/>
      <c r="FPO10" s="5"/>
      <c r="FPP10" s="5"/>
      <c r="FPQ10" s="5"/>
      <c r="FPR10" s="5"/>
      <c r="FPS10" s="5"/>
      <c r="FPT10" s="5"/>
      <c r="FPU10" s="5"/>
      <c r="FPV10" s="5"/>
      <c r="FPW10" s="5"/>
      <c r="FPX10" s="5"/>
      <c r="FPY10" s="5"/>
      <c r="FPZ10" s="5"/>
      <c r="FQA10" s="5"/>
      <c r="FQB10" s="5"/>
      <c r="FQC10" s="5"/>
      <c r="FQD10" s="5"/>
      <c r="FQE10" s="5"/>
      <c r="FQF10" s="5"/>
      <c r="FQG10" s="5"/>
      <c r="FQH10" s="5"/>
      <c r="FQI10" s="5"/>
      <c r="FQJ10" s="5"/>
      <c r="FQK10" s="5"/>
      <c r="FQL10" s="5"/>
      <c r="FQM10" s="5"/>
      <c r="FQN10" s="5"/>
      <c r="FQO10" s="5"/>
      <c r="FQP10" s="5"/>
      <c r="FQQ10" s="5"/>
      <c r="FQR10" s="5"/>
      <c r="FQS10" s="5"/>
      <c r="FQT10" s="5"/>
      <c r="FQU10" s="5"/>
      <c r="FQV10" s="5"/>
      <c r="FQW10" s="5"/>
      <c r="FQX10" s="5"/>
      <c r="FQY10" s="5"/>
      <c r="FQZ10" s="5"/>
      <c r="FRA10" s="5"/>
      <c r="FRB10" s="5"/>
      <c r="FRC10" s="5"/>
      <c r="FRD10" s="5"/>
      <c r="FRE10" s="5"/>
      <c r="FRF10" s="5"/>
      <c r="FRG10" s="5"/>
      <c r="FRH10" s="5"/>
      <c r="FRI10" s="5"/>
      <c r="FRJ10" s="5"/>
      <c r="FRK10" s="5"/>
      <c r="FRL10" s="5"/>
      <c r="FRM10" s="5"/>
      <c r="FRN10" s="5"/>
      <c r="FRO10" s="5"/>
      <c r="FRP10" s="5"/>
      <c r="FRQ10" s="5"/>
      <c r="FRR10" s="5"/>
      <c r="FRS10" s="5"/>
      <c r="FRT10" s="5"/>
      <c r="FRU10" s="5"/>
      <c r="FRV10" s="5"/>
      <c r="FRW10" s="5"/>
      <c r="FRX10" s="5"/>
      <c r="FRY10" s="5"/>
      <c r="FRZ10" s="5"/>
      <c r="FSA10" s="5"/>
      <c r="FSB10" s="5"/>
      <c r="FSC10" s="5"/>
      <c r="FSD10" s="5"/>
      <c r="FSE10" s="5"/>
      <c r="FSF10" s="5"/>
      <c r="FSG10" s="5"/>
      <c r="FSH10" s="5"/>
      <c r="FSI10" s="5"/>
      <c r="FSJ10" s="5"/>
      <c r="FSK10" s="5"/>
      <c r="FSL10" s="5"/>
      <c r="FSM10" s="5"/>
      <c r="FSN10" s="5"/>
      <c r="FSO10" s="5"/>
      <c r="FSP10" s="5"/>
      <c r="FSQ10" s="5"/>
      <c r="FSR10" s="5"/>
      <c r="FSS10" s="5"/>
      <c r="FST10" s="5"/>
      <c r="FSU10" s="5"/>
      <c r="FSV10" s="5"/>
      <c r="FSW10" s="5"/>
      <c r="FSX10" s="5"/>
      <c r="FSY10" s="5"/>
      <c r="FSZ10" s="5"/>
      <c r="FTA10" s="5"/>
      <c r="FTB10" s="5"/>
      <c r="FTC10" s="5"/>
      <c r="FTD10" s="5"/>
      <c r="FTE10" s="5"/>
      <c r="FTF10" s="5"/>
      <c r="FTG10" s="5"/>
      <c r="FTH10" s="5"/>
      <c r="FTI10" s="5"/>
      <c r="FTJ10" s="5"/>
      <c r="FTK10" s="5"/>
      <c r="FTL10" s="5"/>
      <c r="FTM10" s="5"/>
      <c r="FTN10" s="5"/>
      <c r="FTO10" s="5"/>
      <c r="FTP10" s="5"/>
      <c r="FTQ10" s="5"/>
      <c r="FTR10" s="5"/>
      <c r="FTS10" s="5"/>
      <c r="FTT10" s="5"/>
      <c r="FTU10" s="5"/>
      <c r="FTV10" s="5"/>
      <c r="FTW10" s="5"/>
      <c r="FTX10" s="5"/>
      <c r="FTY10" s="5"/>
      <c r="FTZ10" s="5"/>
      <c r="FUA10" s="5"/>
      <c r="FUB10" s="5"/>
      <c r="FUC10" s="5"/>
      <c r="FUD10" s="5"/>
      <c r="FUE10" s="5"/>
      <c r="FUF10" s="5"/>
      <c r="FUG10" s="5"/>
      <c r="FUH10" s="5"/>
      <c r="FUI10" s="5"/>
      <c r="FUJ10" s="5"/>
      <c r="FUK10" s="5"/>
      <c r="FUL10" s="5"/>
      <c r="FUM10" s="5"/>
      <c r="FUN10" s="5"/>
      <c r="FUO10" s="5"/>
      <c r="FUP10" s="5"/>
      <c r="FUQ10" s="5"/>
      <c r="FUR10" s="5"/>
      <c r="FUS10" s="5"/>
      <c r="FUT10" s="5"/>
      <c r="FUU10" s="5"/>
      <c r="FUV10" s="5"/>
      <c r="FUW10" s="5"/>
      <c r="FUX10" s="5"/>
      <c r="FUY10" s="5"/>
      <c r="FUZ10" s="5"/>
      <c r="FVA10" s="5"/>
      <c r="FVB10" s="5"/>
      <c r="FVC10" s="5"/>
      <c r="FVD10" s="5"/>
      <c r="FVE10" s="5"/>
      <c r="FVF10" s="5"/>
      <c r="FVG10" s="5"/>
      <c r="FVH10" s="5"/>
      <c r="FVI10" s="5"/>
      <c r="FVJ10" s="5"/>
      <c r="FVK10" s="5"/>
      <c r="FVL10" s="5"/>
      <c r="FVM10" s="5"/>
      <c r="FVN10" s="5"/>
      <c r="FVO10" s="5"/>
      <c r="FVP10" s="5"/>
      <c r="FVQ10" s="5"/>
      <c r="FVR10" s="5"/>
      <c r="FVS10" s="5"/>
      <c r="FVT10" s="5"/>
      <c r="FVU10" s="5"/>
      <c r="FVV10" s="5"/>
      <c r="FVW10" s="5"/>
      <c r="FVX10" s="5"/>
      <c r="FVY10" s="5"/>
      <c r="FVZ10" s="5"/>
      <c r="FWA10" s="5"/>
      <c r="FWB10" s="5"/>
      <c r="FWC10" s="5"/>
      <c r="FWD10" s="5"/>
      <c r="FWE10" s="5"/>
      <c r="FWF10" s="5"/>
      <c r="FWG10" s="5"/>
      <c r="FWH10" s="5"/>
      <c r="FWI10" s="5"/>
      <c r="FWJ10" s="5"/>
      <c r="FWK10" s="5"/>
      <c r="FWL10" s="5"/>
      <c r="FWM10" s="5"/>
      <c r="FWN10" s="5"/>
      <c r="FWO10" s="5"/>
      <c r="FWP10" s="5"/>
      <c r="FWQ10" s="5"/>
      <c r="FWR10" s="5"/>
      <c r="FWS10" s="5"/>
      <c r="FWT10" s="5"/>
      <c r="FWU10" s="5"/>
      <c r="FWV10" s="5"/>
      <c r="FWW10" s="5"/>
      <c r="FWX10" s="5"/>
      <c r="FWY10" s="5"/>
      <c r="FWZ10" s="5"/>
      <c r="FXA10" s="5"/>
      <c r="FXB10" s="5"/>
      <c r="FXC10" s="5"/>
      <c r="FXD10" s="5"/>
      <c r="FXE10" s="5"/>
      <c r="FXF10" s="5"/>
      <c r="FXG10" s="5"/>
      <c r="FXH10" s="5"/>
      <c r="FXI10" s="5"/>
      <c r="FXJ10" s="5"/>
      <c r="FXK10" s="5"/>
      <c r="FXL10" s="5"/>
      <c r="FXM10" s="5"/>
      <c r="FXN10" s="5"/>
      <c r="FXO10" s="5"/>
      <c r="FXP10" s="5"/>
      <c r="FXQ10" s="5"/>
      <c r="FXR10" s="5"/>
      <c r="FXS10" s="5"/>
      <c r="FXT10" s="5"/>
      <c r="FXU10" s="5"/>
      <c r="FXV10" s="5"/>
      <c r="FXW10" s="5"/>
      <c r="FXX10" s="5"/>
      <c r="FXY10" s="5"/>
      <c r="FXZ10" s="5"/>
      <c r="FYA10" s="5"/>
      <c r="FYB10" s="5"/>
      <c r="FYC10" s="5"/>
      <c r="FYD10" s="5"/>
      <c r="FYE10" s="5"/>
      <c r="FYF10" s="5"/>
      <c r="FYG10" s="5"/>
      <c r="FYH10" s="5"/>
      <c r="FYI10" s="5"/>
      <c r="FYJ10" s="5"/>
      <c r="FYK10" s="5"/>
      <c r="FYL10" s="5"/>
      <c r="FYM10" s="5"/>
      <c r="FYN10" s="5"/>
      <c r="FYO10" s="5"/>
      <c r="FYP10" s="5"/>
      <c r="FYQ10" s="5"/>
      <c r="FYR10" s="5"/>
      <c r="FYS10" s="5"/>
      <c r="FYT10" s="5"/>
      <c r="FYU10" s="5"/>
      <c r="FYV10" s="5"/>
      <c r="FYW10" s="5"/>
      <c r="FYX10" s="5"/>
      <c r="FYY10" s="5"/>
      <c r="FYZ10" s="5"/>
      <c r="FZA10" s="5"/>
      <c r="FZB10" s="5"/>
      <c r="FZC10" s="5"/>
      <c r="FZD10" s="5"/>
      <c r="FZE10" s="5"/>
      <c r="FZF10" s="5"/>
      <c r="FZG10" s="5"/>
      <c r="FZH10" s="5"/>
      <c r="FZI10" s="5"/>
      <c r="FZJ10" s="5"/>
      <c r="FZK10" s="5"/>
      <c r="FZL10" s="5"/>
      <c r="FZM10" s="5"/>
      <c r="FZN10" s="5"/>
      <c r="FZO10" s="5"/>
      <c r="FZP10" s="5"/>
      <c r="FZQ10" s="5"/>
      <c r="FZR10" s="5"/>
      <c r="FZS10" s="5"/>
      <c r="FZT10" s="5"/>
      <c r="FZU10" s="5"/>
      <c r="FZV10" s="5"/>
      <c r="FZW10" s="5"/>
      <c r="FZX10" s="5"/>
      <c r="FZY10" s="5"/>
      <c r="FZZ10" s="5"/>
      <c r="GAA10" s="5"/>
      <c r="GAB10" s="5"/>
      <c r="GAC10" s="5"/>
      <c r="GAD10" s="5"/>
      <c r="GAE10" s="5"/>
      <c r="GAF10" s="5"/>
      <c r="GAG10" s="5"/>
      <c r="GAH10" s="5"/>
      <c r="GAI10" s="5"/>
      <c r="GAJ10" s="5"/>
      <c r="GAK10" s="5"/>
      <c r="GAL10" s="5"/>
      <c r="GAM10" s="5"/>
      <c r="GAN10" s="5"/>
      <c r="GAO10" s="5"/>
      <c r="GAP10" s="5"/>
      <c r="GAQ10" s="5"/>
      <c r="GAR10" s="5"/>
      <c r="GAS10" s="5"/>
      <c r="GAT10" s="5"/>
      <c r="GAU10" s="5"/>
      <c r="GAV10" s="5"/>
      <c r="GAW10" s="5"/>
      <c r="GAX10" s="5"/>
      <c r="GAY10" s="5"/>
      <c r="GAZ10" s="5"/>
      <c r="GBA10" s="5"/>
      <c r="GBB10" s="5"/>
      <c r="GBC10" s="5"/>
      <c r="GBD10" s="5"/>
      <c r="GBE10" s="5"/>
      <c r="GBF10" s="5"/>
      <c r="GBG10" s="5"/>
      <c r="GBH10" s="5"/>
      <c r="GBI10" s="5"/>
      <c r="GBJ10" s="5"/>
      <c r="GBK10" s="5"/>
      <c r="GBL10" s="5"/>
      <c r="GBM10" s="5"/>
      <c r="GBN10" s="5"/>
      <c r="GBO10" s="5"/>
      <c r="GBP10" s="5"/>
      <c r="GBQ10" s="5"/>
      <c r="GBR10" s="5"/>
      <c r="GBS10" s="5"/>
      <c r="GBT10" s="5"/>
      <c r="GBU10" s="5"/>
      <c r="GBV10" s="5"/>
      <c r="GBW10" s="5"/>
      <c r="GBX10" s="5"/>
      <c r="GBY10" s="5"/>
      <c r="GBZ10" s="5"/>
      <c r="GCA10" s="5"/>
      <c r="GCB10" s="5"/>
      <c r="GCC10" s="5"/>
      <c r="GCD10" s="5"/>
      <c r="GCE10" s="5"/>
      <c r="GCF10" s="5"/>
      <c r="GCG10" s="5"/>
      <c r="GCH10" s="5"/>
      <c r="GCI10" s="5"/>
      <c r="GCJ10" s="5"/>
      <c r="GCK10" s="5"/>
      <c r="GCL10" s="5"/>
      <c r="GCM10" s="5"/>
      <c r="GCN10" s="5"/>
      <c r="GCO10" s="5"/>
      <c r="GCP10" s="5"/>
      <c r="GCQ10" s="5"/>
      <c r="GCR10" s="5"/>
      <c r="GCS10" s="5"/>
      <c r="GCT10" s="5"/>
      <c r="GCU10" s="5"/>
      <c r="GCV10" s="5"/>
      <c r="GCW10" s="5"/>
      <c r="GCX10" s="5"/>
      <c r="GCY10" s="5"/>
      <c r="GCZ10" s="5"/>
      <c r="GDA10" s="5"/>
      <c r="GDB10" s="5"/>
      <c r="GDC10" s="5"/>
      <c r="GDD10" s="5"/>
      <c r="GDE10" s="5"/>
      <c r="GDF10" s="5"/>
      <c r="GDG10" s="5"/>
      <c r="GDH10" s="5"/>
      <c r="GDI10" s="5"/>
      <c r="GDJ10" s="5"/>
      <c r="GDK10" s="5"/>
      <c r="GDL10" s="5"/>
      <c r="GDM10" s="5"/>
      <c r="GDN10" s="5"/>
      <c r="GDO10" s="5"/>
      <c r="GDP10" s="5"/>
      <c r="GDQ10" s="5"/>
      <c r="GDR10" s="5"/>
      <c r="GDS10" s="5"/>
      <c r="GDT10" s="5"/>
      <c r="GDU10" s="5"/>
      <c r="GDV10" s="5"/>
      <c r="GDW10" s="5"/>
      <c r="GDX10" s="5"/>
      <c r="GDY10" s="5"/>
      <c r="GDZ10" s="5"/>
      <c r="GEA10" s="5"/>
      <c r="GEB10" s="5"/>
      <c r="GEC10" s="5"/>
      <c r="GED10" s="5"/>
      <c r="GEE10" s="5"/>
      <c r="GEF10" s="5"/>
      <c r="GEG10" s="5"/>
      <c r="GEH10" s="5"/>
      <c r="GEI10" s="5"/>
      <c r="GEJ10" s="5"/>
      <c r="GEK10" s="5"/>
      <c r="GEL10" s="5"/>
      <c r="GEM10" s="5"/>
      <c r="GEN10" s="5"/>
      <c r="GEO10" s="5"/>
      <c r="GEP10" s="5"/>
      <c r="GEQ10" s="5"/>
      <c r="GER10" s="5"/>
      <c r="GES10" s="5"/>
      <c r="GET10" s="5"/>
      <c r="GEU10" s="5"/>
      <c r="GEV10" s="5"/>
      <c r="GEW10" s="5"/>
      <c r="GEX10" s="5"/>
      <c r="GEY10" s="5"/>
      <c r="GEZ10" s="5"/>
      <c r="GFA10" s="5"/>
      <c r="GFB10" s="5"/>
      <c r="GFC10" s="5"/>
      <c r="GFD10" s="5"/>
      <c r="GFE10" s="5"/>
      <c r="GFF10" s="5"/>
      <c r="GFG10" s="5"/>
      <c r="GFH10" s="5"/>
      <c r="GFI10" s="5"/>
      <c r="GFJ10" s="5"/>
      <c r="GFK10" s="5"/>
      <c r="GFL10" s="5"/>
      <c r="GFM10" s="5"/>
      <c r="GFN10" s="5"/>
      <c r="GFO10" s="5"/>
      <c r="GFP10" s="5"/>
      <c r="GFQ10" s="5"/>
      <c r="GFR10" s="5"/>
      <c r="GFS10" s="5"/>
      <c r="GFT10" s="5"/>
      <c r="GFU10" s="5"/>
      <c r="GFV10" s="5"/>
      <c r="GFW10" s="5"/>
      <c r="GFX10" s="5"/>
      <c r="GFY10" s="5"/>
      <c r="GFZ10" s="5"/>
      <c r="GGA10" s="5"/>
      <c r="GGB10" s="5"/>
      <c r="GGC10" s="5"/>
      <c r="GGD10" s="5"/>
      <c r="GGE10" s="5"/>
      <c r="GGF10" s="5"/>
      <c r="GGG10" s="5"/>
      <c r="GGH10" s="5"/>
      <c r="GGI10" s="5"/>
      <c r="GGJ10" s="5"/>
      <c r="GGK10" s="5"/>
      <c r="GGL10" s="5"/>
      <c r="GGM10" s="5"/>
      <c r="GGN10" s="5"/>
      <c r="GGO10" s="5"/>
      <c r="GGP10" s="5"/>
      <c r="GGQ10" s="5"/>
      <c r="GGR10" s="5"/>
      <c r="GGS10" s="5"/>
      <c r="GGT10" s="5"/>
      <c r="GGU10" s="5"/>
      <c r="GGV10" s="5"/>
      <c r="GGW10" s="5"/>
      <c r="GGX10" s="5"/>
      <c r="GGY10" s="5"/>
      <c r="GGZ10" s="5"/>
      <c r="GHA10" s="5"/>
      <c r="GHB10" s="5"/>
      <c r="GHC10" s="5"/>
      <c r="GHD10" s="5"/>
      <c r="GHE10" s="5"/>
      <c r="GHF10" s="5"/>
      <c r="GHG10" s="5"/>
      <c r="GHH10" s="5"/>
      <c r="GHI10" s="5"/>
      <c r="GHJ10" s="5"/>
      <c r="GHK10" s="5"/>
      <c r="GHL10" s="5"/>
      <c r="GHM10" s="5"/>
      <c r="GHN10" s="5"/>
      <c r="GHO10" s="5"/>
      <c r="GHP10" s="5"/>
      <c r="GHQ10" s="5"/>
      <c r="GHR10" s="5"/>
      <c r="GHS10" s="5"/>
      <c r="GHT10" s="5"/>
      <c r="GHU10" s="5"/>
      <c r="GHV10" s="5"/>
      <c r="GHW10" s="5"/>
      <c r="GHX10" s="5"/>
      <c r="GHY10" s="5"/>
      <c r="GHZ10" s="5"/>
      <c r="GIA10" s="5"/>
      <c r="GIB10" s="5"/>
      <c r="GIC10" s="5"/>
      <c r="GID10" s="5"/>
      <c r="GIE10" s="5"/>
      <c r="GIF10" s="5"/>
      <c r="GIG10" s="5"/>
      <c r="GIH10" s="5"/>
      <c r="GII10" s="5"/>
      <c r="GIJ10" s="5"/>
      <c r="GIK10" s="5"/>
      <c r="GIL10" s="5"/>
      <c r="GIM10" s="5"/>
      <c r="GIN10" s="5"/>
      <c r="GIO10" s="5"/>
      <c r="GIP10" s="5"/>
      <c r="GIQ10" s="5"/>
      <c r="GIR10" s="5"/>
      <c r="GIS10" s="5"/>
      <c r="GIT10" s="5"/>
      <c r="GIU10" s="5"/>
      <c r="GIV10" s="5"/>
      <c r="GIW10" s="5"/>
      <c r="GIX10" s="5"/>
      <c r="GIY10" s="5"/>
      <c r="GIZ10" s="5"/>
      <c r="GJA10" s="5"/>
      <c r="GJB10" s="5"/>
      <c r="GJC10" s="5"/>
      <c r="GJD10" s="5"/>
      <c r="GJE10" s="5"/>
      <c r="GJF10" s="5"/>
      <c r="GJG10" s="5"/>
      <c r="GJH10" s="5"/>
      <c r="GJI10" s="5"/>
      <c r="GJJ10" s="5"/>
      <c r="GJK10" s="5"/>
      <c r="GJL10" s="5"/>
      <c r="GJM10" s="5"/>
      <c r="GJN10" s="5"/>
      <c r="GJO10" s="5"/>
      <c r="GJP10" s="5"/>
      <c r="GJQ10" s="5"/>
      <c r="GJR10" s="5"/>
      <c r="GJS10" s="5"/>
      <c r="GJT10" s="5"/>
      <c r="GJU10" s="5"/>
      <c r="GJV10" s="5"/>
      <c r="GJW10" s="5"/>
      <c r="GJX10" s="5"/>
      <c r="GJY10" s="5"/>
      <c r="GJZ10" s="5"/>
      <c r="GKA10" s="5"/>
      <c r="GKB10" s="5"/>
      <c r="GKC10" s="5"/>
      <c r="GKD10" s="5"/>
      <c r="GKE10" s="5"/>
      <c r="GKF10" s="5"/>
      <c r="GKG10" s="5"/>
      <c r="GKH10" s="5"/>
      <c r="GKI10" s="5"/>
      <c r="GKJ10" s="5"/>
      <c r="GKK10" s="5"/>
      <c r="GKL10" s="5"/>
      <c r="GKM10" s="5"/>
      <c r="GKN10" s="5"/>
      <c r="GKO10" s="5"/>
      <c r="GKP10" s="5"/>
      <c r="GKQ10" s="5"/>
      <c r="GKR10" s="5"/>
      <c r="GKS10" s="5"/>
      <c r="GKT10" s="5"/>
      <c r="GKU10" s="5"/>
      <c r="GKV10" s="5"/>
      <c r="GKW10" s="5"/>
      <c r="GKX10" s="5"/>
      <c r="GKY10" s="5"/>
      <c r="GKZ10" s="5"/>
      <c r="GLA10" s="5"/>
      <c r="GLB10" s="5"/>
      <c r="GLC10" s="5"/>
      <c r="GLD10" s="5"/>
      <c r="GLE10" s="5"/>
      <c r="GLF10" s="5"/>
      <c r="GLG10" s="5"/>
      <c r="GLH10" s="5"/>
      <c r="GLI10" s="5"/>
      <c r="GLJ10" s="5"/>
      <c r="GLK10" s="5"/>
      <c r="GLL10" s="5"/>
      <c r="GLM10" s="5"/>
      <c r="GLN10" s="5"/>
      <c r="GLO10" s="5"/>
      <c r="GLP10" s="5"/>
      <c r="GLQ10" s="5"/>
      <c r="GLR10" s="5"/>
      <c r="GLS10" s="5"/>
      <c r="GLT10" s="5"/>
      <c r="GLU10" s="5"/>
      <c r="GLV10" s="5"/>
      <c r="GLW10" s="5"/>
      <c r="GLX10" s="5"/>
      <c r="GLY10" s="5"/>
      <c r="GLZ10" s="5"/>
      <c r="GMA10" s="5"/>
      <c r="GMB10" s="5"/>
      <c r="GMC10" s="5"/>
      <c r="GMD10" s="5"/>
      <c r="GME10" s="5"/>
      <c r="GMF10" s="5"/>
      <c r="GMG10" s="5"/>
      <c r="GMH10" s="5"/>
      <c r="GMI10" s="5"/>
      <c r="GMJ10" s="5"/>
      <c r="GMK10" s="5"/>
      <c r="GML10" s="5"/>
      <c r="GMM10" s="5"/>
      <c r="GMN10" s="5"/>
      <c r="GMO10" s="5"/>
      <c r="GMP10" s="5"/>
      <c r="GMQ10" s="5"/>
      <c r="GMR10" s="5"/>
      <c r="GMS10" s="5"/>
      <c r="GMT10" s="5"/>
      <c r="GMU10" s="5"/>
      <c r="GMV10" s="5"/>
      <c r="GMW10" s="5"/>
      <c r="GMX10" s="5"/>
      <c r="GMY10" s="5"/>
      <c r="GMZ10" s="5"/>
      <c r="GNA10" s="5"/>
      <c r="GNB10" s="5"/>
      <c r="GNC10" s="5"/>
      <c r="GND10" s="5"/>
      <c r="GNE10" s="5"/>
      <c r="GNF10" s="5"/>
      <c r="GNG10" s="5"/>
      <c r="GNH10" s="5"/>
      <c r="GNI10" s="5"/>
      <c r="GNJ10" s="5"/>
      <c r="GNK10" s="5"/>
      <c r="GNL10" s="5"/>
      <c r="GNM10" s="5"/>
      <c r="GNN10" s="5"/>
      <c r="GNO10" s="5"/>
      <c r="GNP10" s="5"/>
      <c r="GNQ10" s="5"/>
      <c r="GNR10" s="5"/>
      <c r="GNS10" s="5"/>
      <c r="GNT10" s="5"/>
      <c r="GNU10" s="5"/>
      <c r="GNV10" s="5"/>
      <c r="GNW10" s="5"/>
      <c r="GNX10" s="5"/>
      <c r="GNY10" s="5"/>
      <c r="GNZ10" s="5"/>
      <c r="GOA10" s="5"/>
      <c r="GOB10" s="5"/>
      <c r="GOC10" s="5"/>
      <c r="GOD10" s="5"/>
      <c r="GOE10" s="5"/>
      <c r="GOF10" s="5"/>
      <c r="GOG10" s="5"/>
      <c r="GOH10" s="5"/>
      <c r="GOI10" s="5"/>
      <c r="GOJ10" s="5"/>
      <c r="GOK10" s="5"/>
      <c r="GOL10" s="5"/>
      <c r="GOM10" s="5"/>
      <c r="GON10" s="5"/>
      <c r="GOO10" s="5"/>
      <c r="GOP10" s="5"/>
      <c r="GOQ10" s="5"/>
      <c r="GOR10" s="5"/>
      <c r="GOS10" s="5"/>
      <c r="GOT10" s="5"/>
      <c r="GOU10" s="5"/>
      <c r="GOV10" s="5"/>
      <c r="GOW10" s="5"/>
      <c r="GOX10" s="5"/>
      <c r="GOY10" s="5"/>
      <c r="GOZ10" s="5"/>
      <c r="GPA10" s="5"/>
      <c r="GPB10" s="5"/>
      <c r="GPC10" s="5"/>
      <c r="GPD10" s="5"/>
      <c r="GPE10" s="5"/>
      <c r="GPF10" s="5"/>
      <c r="GPG10" s="5"/>
      <c r="GPH10" s="5"/>
      <c r="GPI10" s="5"/>
      <c r="GPJ10" s="5"/>
      <c r="GPK10" s="5"/>
      <c r="GPL10" s="5"/>
      <c r="GPM10" s="5"/>
      <c r="GPN10" s="5"/>
      <c r="GPO10" s="5"/>
      <c r="GPP10" s="5"/>
      <c r="GPQ10" s="5"/>
      <c r="GPR10" s="5"/>
      <c r="GPS10" s="5"/>
      <c r="GPT10" s="5"/>
      <c r="GPU10" s="5"/>
      <c r="GPV10" s="5"/>
      <c r="GPW10" s="5"/>
      <c r="GPX10" s="5"/>
      <c r="GPY10" s="5"/>
      <c r="GPZ10" s="5"/>
      <c r="GQA10" s="5"/>
      <c r="GQB10" s="5"/>
      <c r="GQC10" s="5"/>
      <c r="GQD10" s="5"/>
      <c r="GQE10" s="5"/>
      <c r="GQF10" s="5"/>
      <c r="GQG10" s="5"/>
      <c r="GQH10" s="5"/>
      <c r="GQI10" s="5"/>
      <c r="GQJ10" s="5"/>
      <c r="GQK10" s="5"/>
      <c r="GQL10" s="5"/>
      <c r="GQM10" s="5"/>
      <c r="GQN10" s="5"/>
      <c r="GQO10" s="5"/>
      <c r="GQP10" s="5"/>
      <c r="GQQ10" s="5"/>
      <c r="GQR10" s="5"/>
      <c r="GQS10" s="5"/>
      <c r="GQT10" s="5"/>
      <c r="GQU10" s="5"/>
      <c r="GQV10" s="5"/>
      <c r="GQW10" s="5"/>
      <c r="GQX10" s="5"/>
      <c r="GQY10" s="5"/>
      <c r="GQZ10" s="5"/>
      <c r="GRA10" s="5"/>
      <c r="GRB10" s="5"/>
      <c r="GRC10" s="5"/>
      <c r="GRD10" s="5"/>
      <c r="GRE10" s="5"/>
      <c r="GRF10" s="5"/>
      <c r="GRG10" s="5"/>
      <c r="GRH10" s="5"/>
      <c r="GRI10" s="5"/>
      <c r="GRJ10" s="5"/>
      <c r="GRK10" s="5"/>
      <c r="GRL10" s="5"/>
      <c r="GRM10" s="5"/>
      <c r="GRN10" s="5"/>
      <c r="GRO10" s="5"/>
      <c r="GRP10" s="5"/>
      <c r="GRQ10" s="5"/>
      <c r="GRR10" s="5"/>
      <c r="GRS10" s="5"/>
      <c r="GRT10" s="5"/>
      <c r="GRU10" s="5"/>
      <c r="GRV10" s="5"/>
      <c r="GRW10" s="5"/>
      <c r="GRX10" s="5"/>
      <c r="GRY10" s="5"/>
      <c r="GRZ10" s="5"/>
      <c r="GSA10" s="5"/>
      <c r="GSB10" s="5"/>
      <c r="GSC10" s="5"/>
      <c r="GSD10" s="5"/>
      <c r="GSE10" s="5"/>
      <c r="GSF10" s="5"/>
      <c r="GSG10" s="5"/>
      <c r="GSH10" s="5"/>
      <c r="GSI10" s="5"/>
      <c r="GSJ10" s="5"/>
      <c r="GSK10" s="5"/>
      <c r="GSL10" s="5"/>
      <c r="GSM10" s="5"/>
      <c r="GSN10" s="5"/>
      <c r="GSO10" s="5"/>
      <c r="GSP10" s="5"/>
      <c r="GSQ10" s="5"/>
      <c r="GSR10" s="5"/>
      <c r="GSS10" s="5"/>
      <c r="GST10" s="5"/>
      <c r="GSU10" s="5"/>
      <c r="GSV10" s="5"/>
      <c r="GSW10" s="5"/>
      <c r="GSX10" s="5"/>
      <c r="GSY10" s="5"/>
      <c r="GSZ10" s="5"/>
      <c r="GTA10" s="5"/>
      <c r="GTB10" s="5"/>
      <c r="GTC10" s="5"/>
      <c r="GTD10" s="5"/>
      <c r="GTE10" s="5"/>
      <c r="GTF10" s="5"/>
      <c r="GTG10" s="5"/>
      <c r="GTH10" s="5"/>
      <c r="GTI10" s="5"/>
      <c r="GTJ10" s="5"/>
      <c r="GTK10" s="5"/>
      <c r="GTL10" s="5"/>
      <c r="GTM10" s="5"/>
      <c r="GTN10" s="5"/>
      <c r="GTO10" s="5"/>
      <c r="GTP10" s="5"/>
      <c r="GTQ10" s="5"/>
      <c r="GTR10" s="5"/>
      <c r="GTS10" s="5"/>
      <c r="GTT10" s="5"/>
      <c r="GTU10" s="5"/>
      <c r="GTV10" s="5"/>
      <c r="GTW10" s="5"/>
      <c r="GTX10" s="5"/>
      <c r="GTY10" s="5"/>
      <c r="GTZ10" s="5"/>
      <c r="GUA10" s="5"/>
      <c r="GUB10" s="5"/>
      <c r="GUC10" s="5"/>
      <c r="GUD10" s="5"/>
      <c r="GUE10" s="5"/>
      <c r="GUF10" s="5"/>
      <c r="GUG10" s="5"/>
      <c r="GUH10" s="5"/>
      <c r="GUI10" s="5"/>
      <c r="GUJ10" s="5"/>
      <c r="GUK10" s="5"/>
      <c r="GUL10" s="5"/>
      <c r="GUM10" s="5"/>
      <c r="GUN10" s="5"/>
      <c r="GUO10" s="5"/>
      <c r="GUP10" s="5"/>
      <c r="GUQ10" s="5"/>
      <c r="GUR10" s="5"/>
      <c r="GUS10" s="5"/>
      <c r="GUT10" s="5"/>
      <c r="GUU10" s="5"/>
      <c r="GUV10" s="5"/>
      <c r="GUW10" s="5"/>
      <c r="GUX10" s="5"/>
      <c r="GUY10" s="5"/>
      <c r="GUZ10" s="5"/>
      <c r="GVA10" s="5"/>
      <c r="GVB10" s="5"/>
      <c r="GVC10" s="5"/>
      <c r="GVD10" s="5"/>
      <c r="GVE10" s="5"/>
      <c r="GVF10" s="5"/>
      <c r="GVG10" s="5"/>
      <c r="GVH10" s="5"/>
      <c r="GVI10" s="5"/>
      <c r="GVJ10" s="5"/>
      <c r="GVK10" s="5"/>
      <c r="GVL10" s="5"/>
      <c r="GVM10" s="5"/>
      <c r="GVN10" s="5"/>
      <c r="GVO10" s="5"/>
      <c r="GVP10" s="5"/>
      <c r="GVQ10" s="5"/>
      <c r="GVR10" s="5"/>
      <c r="GVS10" s="5"/>
      <c r="GVT10" s="5"/>
      <c r="GVU10" s="5"/>
      <c r="GVV10" s="5"/>
      <c r="GVW10" s="5"/>
      <c r="GVX10" s="5"/>
      <c r="GVY10" s="5"/>
      <c r="GVZ10" s="5"/>
      <c r="GWA10" s="5"/>
      <c r="GWB10" s="5"/>
      <c r="GWC10" s="5"/>
      <c r="GWD10" s="5"/>
      <c r="GWE10" s="5"/>
      <c r="GWF10" s="5"/>
      <c r="GWG10" s="5"/>
      <c r="GWH10" s="5"/>
      <c r="GWI10" s="5"/>
      <c r="GWJ10" s="5"/>
      <c r="GWK10" s="5"/>
      <c r="GWL10" s="5"/>
      <c r="GWM10" s="5"/>
      <c r="GWN10" s="5"/>
      <c r="GWO10" s="5"/>
      <c r="GWP10" s="5"/>
      <c r="GWQ10" s="5"/>
      <c r="GWR10" s="5"/>
      <c r="GWS10" s="5"/>
      <c r="GWT10" s="5"/>
      <c r="GWU10" s="5"/>
      <c r="GWV10" s="5"/>
      <c r="GWW10" s="5"/>
      <c r="GWX10" s="5"/>
      <c r="GWY10" s="5"/>
      <c r="GWZ10" s="5"/>
      <c r="GXA10" s="5"/>
      <c r="GXB10" s="5"/>
      <c r="GXC10" s="5"/>
      <c r="GXD10" s="5"/>
      <c r="GXE10" s="5"/>
      <c r="GXF10" s="5"/>
      <c r="GXG10" s="5"/>
      <c r="GXH10" s="5"/>
      <c r="GXI10" s="5"/>
      <c r="GXJ10" s="5"/>
      <c r="GXK10" s="5"/>
      <c r="GXL10" s="5"/>
      <c r="GXM10" s="5"/>
      <c r="GXN10" s="5"/>
      <c r="GXO10" s="5"/>
      <c r="GXP10" s="5"/>
      <c r="GXQ10" s="5"/>
      <c r="GXR10" s="5"/>
      <c r="GXS10" s="5"/>
      <c r="GXT10" s="5"/>
      <c r="GXU10" s="5"/>
      <c r="GXV10" s="5"/>
      <c r="GXW10" s="5"/>
      <c r="GXX10" s="5"/>
      <c r="GXY10" s="5"/>
      <c r="GXZ10" s="5"/>
      <c r="GYA10" s="5"/>
      <c r="GYB10" s="5"/>
      <c r="GYC10" s="5"/>
      <c r="GYD10" s="5"/>
      <c r="GYE10" s="5"/>
      <c r="GYF10" s="5"/>
      <c r="GYG10" s="5"/>
      <c r="GYH10" s="5"/>
      <c r="GYI10" s="5"/>
      <c r="GYJ10" s="5"/>
      <c r="GYK10" s="5"/>
      <c r="GYL10" s="5"/>
      <c r="GYM10" s="5"/>
      <c r="GYN10" s="5"/>
      <c r="GYO10" s="5"/>
      <c r="GYP10" s="5"/>
      <c r="GYQ10" s="5"/>
      <c r="GYR10" s="5"/>
      <c r="GYS10" s="5"/>
      <c r="GYT10" s="5"/>
      <c r="GYU10" s="5"/>
      <c r="GYV10" s="5"/>
      <c r="GYW10" s="5"/>
      <c r="GYX10" s="5"/>
      <c r="GYY10" s="5"/>
      <c r="GYZ10" s="5"/>
      <c r="GZA10" s="5"/>
      <c r="GZB10" s="5"/>
      <c r="GZC10" s="5"/>
      <c r="GZD10" s="5"/>
      <c r="GZE10" s="5"/>
      <c r="GZF10" s="5"/>
      <c r="GZG10" s="5"/>
      <c r="GZH10" s="5"/>
      <c r="GZI10" s="5"/>
      <c r="GZJ10" s="5"/>
      <c r="GZK10" s="5"/>
      <c r="GZL10" s="5"/>
      <c r="GZM10" s="5"/>
      <c r="GZN10" s="5"/>
      <c r="GZO10" s="5"/>
      <c r="GZP10" s="5"/>
      <c r="GZQ10" s="5"/>
      <c r="GZR10" s="5"/>
      <c r="GZS10" s="5"/>
      <c r="GZT10" s="5"/>
      <c r="GZU10" s="5"/>
      <c r="GZV10" s="5"/>
      <c r="GZW10" s="5"/>
      <c r="GZX10" s="5"/>
      <c r="GZY10" s="5"/>
      <c r="GZZ10" s="5"/>
      <c r="HAA10" s="5"/>
      <c r="HAB10" s="5"/>
      <c r="HAC10" s="5"/>
      <c r="HAD10" s="5"/>
      <c r="HAE10" s="5"/>
      <c r="HAF10" s="5"/>
      <c r="HAG10" s="5"/>
      <c r="HAH10" s="5"/>
      <c r="HAI10" s="5"/>
      <c r="HAJ10" s="5"/>
      <c r="HAK10" s="5"/>
      <c r="HAL10" s="5"/>
      <c r="HAM10" s="5"/>
      <c r="HAN10" s="5"/>
      <c r="HAO10" s="5"/>
      <c r="HAP10" s="5"/>
      <c r="HAQ10" s="5"/>
      <c r="HAR10" s="5"/>
      <c r="HAS10" s="5"/>
      <c r="HAT10" s="5"/>
      <c r="HAU10" s="5"/>
      <c r="HAV10" s="5"/>
      <c r="HAW10" s="5"/>
      <c r="HAX10" s="5"/>
      <c r="HAY10" s="5"/>
      <c r="HAZ10" s="5"/>
      <c r="HBA10" s="5"/>
      <c r="HBB10" s="5"/>
      <c r="HBC10" s="5"/>
      <c r="HBD10" s="5"/>
      <c r="HBE10" s="5"/>
      <c r="HBF10" s="5"/>
      <c r="HBG10" s="5"/>
      <c r="HBH10" s="5"/>
      <c r="HBI10" s="5"/>
      <c r="HBJ10" s="5"/>
      <c r="HBK10" s="5"/>
      <c r="HBL10" s="5"/>
      <c r="HBM10" s="5"/>
      <c r="HBN10" s="5"/>
      <c r="HBO10" s="5"/>
      <c r="HBP10" s="5"/>
      <c r="HBQ10" s="5"/>
      <c r="HBR10" s="5"/>
      <c r="HBS10" s="5"/>
      <c r="HBT10" s="5"/>
      <c r="HBU10" s="5"/>
      <c r="HBV10" s="5"/>
      <c r="HBW10" s="5"/>
      <c r="HBX10" s="5"/>
      <c r="HBY10" s="5"/>
      <c r="HBZ10" s="5"/>
      <c r="HCA10" s="5"/>
      <c r="HCB10" s="5"/>
      <c r="HCC10" s="5"/>
      <c r="HCD10" s="5"/>
      <c r="HCE10" s="5"/>
      <c r="HCF10" s="5"/>
      <c r="HCG10" s="5"/>
      <c r="HCH10" s="5"/>
      <c r="HCI10" s="5"/>
      <c r="HCJ10" s="5"/>
      <c r="HCK10" s="5"/>
      <c r="HCL10" s="5"/>
      <c r="HCM10" s="5"/>
      <c r="HCN10" s="5"/>
      <c r="HCO10" s="5"/>
      <c r="HCP10" s="5"/>
      <c r="HCQ10" s="5"/>
      <c r="HCR10" s="5"/>
      <c r="HCS10" s="5"/>
      <c r="HCT10" s="5"/>
      <c r="HCU10" s="5"/>
      <c r="HCV10" s="5"/>
      <c r="HCW10" s="5"/>
      <c r="HCX10" s="5"/>
      <c r="HCY10" s="5"/>
      <c r="HCZ10" s="5"/>
      <c r="HDA10" s="5"/>
      <c r="HDB10" s="5"/>
      <c r="HDC10" s="5"/>
      <c r="HDD10" s="5"/>
      <c r="HDE10" s="5"/>
      <c r="HDF10" s="5"/>
      <c r="HDG10" s="5"/>
      <c r="HDH10" s="5"/>
      <c r="HDI10" s="5"/>
      <c r="HDJ10" s="5"/>
      <c r="HDK10" s="5"/>
      <c r="HDL10" s="5"/>
      <c r="HDM10" s="5"/>
      <c r="HDN10" s="5"/>
      <c r="HDO10" s="5"/>
      <c r="HDP10" s="5"/>
      <c r="HDQ10" s="5"/>
      <c r="HDR10" s="5"/>
      <c r="HDS10" s="5"/>
      <c r="HDT10" s="5"/>
      <c r="HDU10" s="5"/>
      <c r="HDV10" s="5"/>
      <c r="HDW10" s="5"/>
      <c r="HDX10" s="5"/>
      <c r="HDY10" s="5"/>
      <c r="HDZ10" s="5"/>
      <c r="HEA10" s="5"/>
      <c r="HEB10" s="5"/>
      <c r="HEC10" s="5"/>
      <c r="HED10" s="5"/>
      <c r="HEE10" s="5"/>
      <c r="HEF10" s="5"/>
      <c r="HEG10" s="5"/>
      <c r="HEH10" s="5"/>
      <c r="HEI10" s="5"/>
      <c r="HEJ10" s="5"/>
      <c r="HEK10" s="5"/>
      <c r="HEL10" s="5"/>
      <c r="HEM10" s="5"/>
      <c r="HEN10" s="5"/>
      <c r="HEO10" s="5"/>
      <c r="HEP10" s="5"/>
      <c r="HEQ10" s="5"/>
      <c r="HER10" s="5"/>
      <c r="HES10" s="5"/>
      <c r="HET10" s="5"/>
      <c r="HEU10" s="5"/>
      <c r="HEV10" s="5"/>
      <c r="HEW10" s="5"/>
      <c r="HEX10" s="5"/>
      <c r="HEY10" s="5"/>
      <c r="HEZ10" s="5"/>
      <c r="HFA10" s="5"/>
      <c r="HFB10" s="5"/>
      <c r="HFC10" s="5"/>
      <c r="HFD10" s="5"/>
      <c r="HFE10" s="5"/>
      <c r="HFF10" s="5"/>
      <c r="HFG10" s="5"/>
      <c r="HFH10" s="5"/>
      <c r="HFI10" s="5"/>
      <c r="HFJ10" s="5"/>
      <c r="HFK10" s="5"/>
      <c r="HFL10" s="5"/>
      <c r="HFM10" s="5"/>
      <c r="HFN10" s="5"/>
      <c r="HFO10" s="5"/>
      <c r="HFP10" s="5"/>
      <c r="HFQ10" s="5"/>
      <c r="HFR10" s="5"/>
      <c r="HFS10" s="5"/>
      <c r="HFT10" s="5"/>
      <c r="HFU10" s="5"/>
      <c r="HFV10" s="5"/>
      <c r="HFW10" s="5"/>
      <c r="HFX10" s="5"/>
      <c r="HFY10" s="5"/>
      <c r="HFZ10" s="5"/>
      <c r="HGA10" s="5"/>
      <c r="HGB10" s="5"/>
      <c r="HGC10" s="5"/>
      <c r="HGD10" s="5"/>
      <c r="HGE10" s="5"/>
      <c r="HGF10" s="5"/>
      <c r="HGG10" s="5"/>
      <c r="HGH10" s="5"/>
      <c r="HGI10" s="5"/>
      <c r="HGJ10" s="5"/>
      <c r="HGK10" s="5"/>
      <c r="HGL10" s="5"/>
      <c r="HGM10" s="5"/>
      <c r="HGN10" s="5"/>
      <c r="HGO10" s="5"/>
      <c r="HGP10" s="5"/>
      <c r="HGQ10" s="5"/>
      <c r="HGR10" s="5"/>
      <c r="HGS10" s="5"/>
      <c r="HGT10" s="5"/>
      <c r="HGU10" s="5"/>
      <c r="HGV10" s="5"/>
      <c r="HGW10" s="5"/>
      <c r="HGX10" s="5"/>
      <c r="HGY10" s="5"/>
      <c r="HGZ10" s="5"/>
      <c r="HHA10" s="5"/>
      <c r="HHB10" s="5"/>
      <c r="HHC10" s="5"/>
      <c r="HHD10" s="5"/>
      <c r="HHE10" s="5"/>
      <c r="HHF10" s="5"/>
      <c r="HHG10" s="5"/>
      <c r="HHH10" s="5"/>
      <c r="HHI10" s="5"/>
      <c r="HHJ10" s="5"/>
      <c r="HHK10" s="5"/>
      <c r="HHL10" s="5"/>
      <c r="HHM10" s="5"/>
      <c r="HHN10" s="5"/>
      <c r="HHO10" s="5"/>
      <c r="HHP10" s="5"/>
      <c r="HHQ10" s="5"/>
      <c r="HHR10" s="5"/>
      <c r="HHS10" s="5"/>
      <c r="HHT10" s="5"/>
      <c r="HHU10" s="5"/>
      <c r="HHV10" s="5"/>
      <c r="HHW10" s="5"/>
      <c r="HHX10" s="5"/>
      <c r="HHY10" s="5"/>
      <c r="HHZ10" s="5"/>
      <c r="HIA10" s="5"/>
      <c r="HIB10" s="5"/>
      <c r="HIC10" s="5"/>
      <c r="HID10" s="5"/>
      <c r="HIE10" s="5"/>
      <c r="HIF10" s="5"/>
      <c r="HIG10" s="5"/>
      <c r="HIH10" s="5"/>
      <c r="HII10" s="5"/>
      <c r="HIJ10" s="5"/>
      <c r="HIK10" s="5"/>
      <c r="HIL10" s="5"/>
      <c r="HIM10" s="5"/>
      <c r="HIN10" s="5"/>
      <c r="HIO10" s="5"/>
      <c r="HIP10" s="5"/>
      <c r="HIQ10" s="5"/>
      <c r="HIR10" s="5"/>
      <c r="HIS10" s="5"/>
      <c r="HIT10" s="5"/>
      <c r="HIU10" s="5"/>
      <c r="HIV10" s="5"/>
      <c r="HIW10" s="5"/>
      <c r="HIX10" s="5"/>
      <c r="HIY10" s="5"/>
      <c r="HIZ10" s="5"/>
      <c r="HJA10" s="5"/>
      <c r="HJB10" s="5"/>
      <c r="HJC10" s="5"/>
      <c r="HJD10" s="5"/>
      <c r="HJE10" s="5"/>
      <c r="HJF10" s="5"/>
      <c r="HJG10" s="5"/>
      <c r="HJH10" s="5"/>
      <c r="HJI10" s="5"/>
      <c r="HJJ10" s="5"/>
      <c r="HJK10" s="5"/>
      <c r="HJL10" s="5"/>
      <c r="HJM10" s="5"/>
      <c r="HJN10" s="5"/>
      <c r="HJO10" s="5"/>
      <c r="HJP10" s="5"/>
      <c r="HJQ10" s="5"/>
      <c r="HJR10" s="5"/>
      <c r="HJS10" s="5"/>
      <c r="HJT10" s="5"/>
      <c r="HJU10" s="5"/>
      <c r="HJV10" s="5"/>
      <c r="HJW10" s="5"/>
      <c r="HJX10" s="5"/>
      <c r="HJY10" s="5"/>
      <c r="HJZ10" s="5"/>
      <c r="HKA10" s="5"/>
      <c r="HKB10" s="5"/>
      <c r="HKC10" s="5"/>
      <c r="HKD10" s="5"/>
      <c r="HKE10" s="5"/>
      <c r="HKF10" s="5"/>
      <c r="HKG10" s="5"/>
      <c r="HKH10" s="5"/>
      <c r="HKI10" s="5"/>
      <c r="HKJ10" s="5"/>
      <c r="HKK10" s="5"/>
      <c r="HKL10" s="5"/>
      <c r="HKM10" s="5"/>
      <c r="HKN10" s="5"/>
      <c r="HKO10" s="5"/>
      <c r="HKP10" s="5"/>
      <c r="HKQ10" s="5"/>
      <c r="HKR10" s="5"/>
      <c r="HKS10" s="5"/>
      <c r="HKT10" s="5"/>
      <c r="HKU10" s="5"/>
      <c r="HKV10" s="5"/>
      <c r="HKW10" s="5"/>
      <c r="HKX10" s="5"/>
      <c r="HKY10" s="5"/>
      <c r="HKZ10" s="5"/>
      <c r="HLA10" s="5"/>
      <c r="HLB10" s="5"/>
      <c r="HLC10" s="5"/>
      <c r="HLD10" s="5"/>
      <c r="HLE10" s="5"/>
      <c r="HLF10" s="5"/>
      <c r="HLG10" s="5"/>
      <c r="HLH10" s="5"/>
      <c r="HLI10" s="5"/>
      <c r="HLJ10" s="5"/>
      <c r="HLK10" s="5"/>
      <c r="HLL10" s="5"/>
      <c r="HLM10" s="5"/>
      <c r="HLN10" s="5"/>
      <c r="HLO10" s="5"/>
      <c r="HLP10" s="5"/>
      <c r="HLQ10" s="5"/>
      <c r="HLR10" s="5"/>
      <c r="HLS10" s="5"/>
      <c r="HLT10" s="5"/>
      <c r="HLU10" s="5"/>
      <c r="HLV10" s="5"/>
      <c r="HLW10" s="5"/>
      <c r="HLX10" s="5"/>
      <c r="HLY10" s="5"/>
      <c r="HLZ10" s="5"/>
      <c r="HMA10" s="5"/>
      <c r="HMB10" s="5"/>
      <c r="HMC10" s="5"/>
      <c r="HMD10" s="5"/>
      <c r="HME10" s="5"/>
      <c r="HMF10" s="5"/>
      <c r="HMG10" s="5"/>
      <c r="HMH10" s="5"/>
      <c r="HMI10" s="5"/>
      <c r="HMJ10" s="5"/>
      <c r="HMK10" s="5"/>
      <c r="HML10" s="5"/>
      <c r="HMM10" s="5"/>
      <c r="HMN10" s="5"/>
      <c r="HMO10" s="5"/>
      <c r="HMP10" s="5"/>
      <c r="HMQ10" s="5"/>
      <c r="HMR10" s="5"/>
      <c r="HMS10" s="5"/>
      <c r="HMT10" s="5"/>
      <c r="HMU10" s="5"/>
      <c r="HMV10" s="5"/>
      <c r="HMW10" s="5"/>
      <c r="HMX10" s="5"/>
      <c r="HMY10" s="5"/>
      <c r="HMZ10" s="5"/>
      <c r="HNA10" s="5"/>
      <c r="HNB10" s="5"/>
      <c r="HNC10" s="5"/>
      <c r="HND10" s="5"/>
      <c r="HNE10" s="5"/>
      <c r="HNF10" s="5"/>
      <c r="HNG10" s="5"/>
      <c r="HNH10" s="5"/>
      <c r="HNI10" s="5"/>
      <c r="HNJ10" s="5"/>
      <c r="HNK10" s="5"/>
      <c r="HNL10" s="5"/>
      <c r="HNM10" s="5"/>
      <c r="HNN10" s="5"/>
      <c r="HNO10" s="5"/>
      <c r="HNP10" s="5"/>
      <c r="HNQ10" s="5"/>
      <c r="HNR10" s="5"/>
      <c r="HNS10" s="5"/>
      <c r="HNT10" s="5"/>
      <c r="HNU10" s="5"/>
      <c r="HNV10" s="5"/>
      <c r="HNW10" s="5"/>
      <c r="HNX10" s="5"/>
      <c r="HNY10" s="5"/>
      <c r="HNZ10" s="5"/>
      <c r="HOA10" s="5"/>
      <c r="HOB10" s="5"/>
      <c r="HOC10" s="5"/>
      <c r="HOD10" s="5"/>
      <c r="HOE10" s="5"/>
      <c r="HOF10" s="5"/>
      <c r="HOG10" s="5"/>
      <c r="HOH10" s="5"/>
      <c r="HOI10" s="5"/>
      <c r="HOJ10" s="5"/>
      <c r="HOK10" s="5"/>
      <c r="HOL10" s="5"/>
      <c r="HOM10" s="5"/>
      <c r="HON10" s="5"/>
      <c r="HOO10" s="5"/>
      <c r="HOP10" s="5"/>
      <c r="HOQ10" s="5"/>
      <c r="HOR10" s="5"/>
      <c r="HOS10" s="5"/>
      <c r="HOT10" s="5"/>
      <c r="HOU10" s="5"/>
      <c r="HOV10" s="5"/>
      <c r="HOW10" s="5"/>
      <c r="HOX10" s="5"/>
      <c r="HOY10" s="5"/>
      <c r="HOZ10" s="5"/>
      <c r="HPA10" s="5"/>
      <c r="HPB10" s="5"/>
      <c r="HPC10" s="5"/>
      <c r="HPD10" s="5"/>
      <c r="HPE10" s="5"/>
      <c r="HPF10" s="5"/>
      <c r="HPG10" s="5"/>
      <c r="HPH10" s="5"/>
      <c r="HPI10" s="5"/>
      <c r="HPJ10" s="5"/>
      <c r="HPK10" s="5"/>
      <c r="HPL10" s="5"/>
      <c r="HPM10" s="5"/>
      <c r="HPN10" s="5"/>
      <c r="HPO10" s="5"/>
      <c r="HPP10" s="5"/>
      <c r="HPQ10" s="5"/>
      <c r="HPR10" s="5"/>
      <c r="HPS10" s="5"/>
      <c r="HPT10" s="5"/>
      <c r="HPU10" s="5"/>
      <c r="HPV10" s="5"/>
      <c r="HPW10" s="5"/>
      <c r="HPX10" s="5"/>
      <c r="HPY10" s="5"/>
      <c r="HPZ10" s="5"/>
      <c r="HQA10" s="5"/>
      <c r="HQB10" s="5"/>
      <c r="HQC10" s="5"/>
      <c r="HQD10" s="5"/>
      <c r="HQE10" s="5"/>
      <c r="HQF10" s="5"/>
      <c r="HQG10" s="5"/>
      <c r="HQH10" s="5"/>
      <c r="HQI10" s="5"/>
      <c r="HQJ10" s="5"/>
      <c r="HQK10" s="5"/>
      <c r="HQL10" s="5"/>
      <c r="HQM10" s="5"/>
      <c r="HQN10" s="5"/>
      <c r="HQO10" s="5"/>
      <c r="HQP10" s="5"/>
      <c r="HQQ10" s="5"/>
      <c r="HQR10" s="5"/>
      <c r="HQS10" s="5"/>
      <c r="HQT10" s="5"/>
      <c r="HQU10" s="5"/>
      <c r="HQV10" s="5"/>
      <c r="HQW10" s="5"/>
      <c r="HQX10" s="5"/>
      <c r="HQY10" s="5"/>
      <c r="HQZ10" s="5"/>
      <c r="HRA10" s="5"/>
      <c r="HRB10" s="5"/>
      <c r="HRC10" s="5"/>
      <c r="HRD10" s="5"/>
      <c r="HRE10" s="5"/>
      <c r="HRF10" s="5"/>
      <c r="HRG10" s="5"/>
      <c r="HRH10" s="5"/>
      <c r="HRI10" s="5"/>
      <c r="HRJ10" s="5"/>
      <c r="HRK10" s="5"/>
      <c r="HRL10" s="5"/>
      <c r="HRM10" s="5"/>
      <c r="HRN10" s="5"/>
      <c r="HRO10" s="5"/>
      <c r="HRP10" s="5"/>
      <c r="HRQ10" s="5"/>
      <c r="HRR10" s="5"/>
      <c r="HRS10" s="5"/>
      <c r="HRT10" s="5"/>
      <c r="HRU10" s="5"/>
      <c r="HRV10" s="5"/>
      <c r="HRW10" s="5"/>
      <c r="HRX10" s="5"/>
      <c r="HRY10" s="5"/>
      <c r="HRZ10" s="5"/>
      <c r="HSA10" s="5"/>
      <c r="HSB10" s="5"/>
      <c r="HSC10" s="5"/>
      <c r="HSD10" s="5"/>
      <c r="HSE10" s="5"/>
      <c r="HSF10" s="5"/>
      <c r="HSG10" s="5"/>
      <c r="HSH10" s="5"/>
      <c r="HSI10" s="5"/>
      <c r="HSJ10" s="5"/>
      <c r="HSK10" s="5"/>
      <c r="HSL10" s="5"/>
      <c r="HSM10" s="5"/>
      <c r="HSN10" s="5"/>
      <c r="HSO10" s="5"/>
      <c r="HSP10" s="5"/>
      <c r="HSQ10" s="5"/>
      <c r="HSR10" s="5"/>
      <c r="HSS10" s="5"/>
      <c r="HST10" s="5"/>
      <c r="HSU10" s="5"/>
      <c r="HSV10" s="5"/>
      <c r="HSW10" s="5"/>
      <c r="HSX10" s="5"/>
      <c r="HSY10" s="5"/>
      <c r="HSZ10" s="5"/>
      <c r="HTA10" s="5"/>
      <c r="HTB10" s="5"/>
      <c r="HTC10" s="5"/>
      <c r="HTD10" s="5"/>
      <c r="HTE10" s="5"/>
      <c r="HTF10" s="5"/>
      <c r="HTG10" s="5"/>
      <c r="HTH10" s="5"/>
      <c r="HTI10" s="5"/>
      <c r="HTJ10" s="5"/>
      <c r="HTK10" s="5"/>
      <c r="HTL10" s="5"/>
      <c r="HTM10" s="5"/>
      <c r="HTN10" s="5"/>
      <c r="HTO10" s="5"/>
      <c r="HTP10" s="5"/>
      <c r="HTQ10" s="5"/>
      <c r="HTR10" s="5"/>
      <c r="HTS10" s="5"/>
      <c r="HTT10" s="5"/>
      <c r="HTU10" s="5"/>
      <c r="HTV10" s="5"/>
      <c r="HTW10" s="5"/>
      <c r="HTX10" s="5"/>
      <c r="HTY10" s="5"/>
      <c r="HTZ10" s="5"/>
      <c r="HUA10" s="5"/>
      <c r="HUB10" s="5"/>
      <c r="HUC10" s="5"/>
      <c r="HUD10" s="5"/>
      <c r="HUE10" s="5"/>
      <c r="HUF10" s="5"/>
      <c r="HUG10" s="5"/>
      <c r="HUH10" s="5"/>
      <c r="HUI10" s="5"/>
      <c r="HUJ10" s="5"/>
      <c r="HUK10" s="5"/>
      <c r="HUL10" s="5"/>
      <c r="HUM10" s="5"/>
      <c r="HUN10" s="5"/>
      <c r="HUO10" s="5"/>
      <c r="HUP10" s="5"/>
      <c r="HUQ10" s="5"/>
      <c r="HUR10" s="5"/>
      <c r="HUS10" s="5"/>
      <c r="HUT10" s="5"/>
      <c r="HUU10" s="5"/>
      <c r="HUV10" s="5"/>
      <c r="HUW10" s="5"/>
      <c r="HUX10" s="5"/>
      <c r="HUY10" s="5"/>
      <c r="HUZ10" s="5"/>
      <c r="HVA10" s="5"/>
      <c r="HVB10" s="5"/>
      <c r="HVC10" s="5"/>
      <c r="HVD10" s="5"/>
      <c r="HVE10" s="5"/>
      <c r="HVF10" s="5"/>
      <c r="HVG10" s="5"/>
      <c r="HVH10" s="5"/>
      <c r="HVI10" s="5"/>
      <c r="HVJ10" s="5"/>
      <c r="HVK10" s="5"/>
      <c r="HVL10" s="5"/>
      <c r="HVM10" s="5"/>
      <c r="HVN10" s="5"/>
      <c r="HVO10" s="5"/>
      <c r="HVP10" s="5"/>
      <c r="HVQ10" s="5"/>
      <c r="HVR10" s="5"/>
      <c r="HVS10" s="5"/>
      <c r="HVT10" s="5"/>
      <c r="HVU10" s="5"/>
      <c r="HVV10" s="5"/>
      <c r="HVW10" s="5"/>
      <c r="HVX10" s="5"/>
      <c r="HVY10" s="5"/>
      <c r="HVZ10" s="5"/>
      <c r="HWA10" s="5"/>
      <c r="HWB10" s="5"/>
      <c r="HWC10" s="5"/>
      <c r="HWD10" s="5"/>
      <c r="HWE10" s="5"/>
      <c r="HWF10" s="5"/>
      <c r="HWG10" s="5"/>
      <c r="HWH10" s="5"/>
      <c r="HWI10" s="5"/>
      <c r="HWJ10" s="5"/>
      <c r="HWK10" s="5"/>
      <c r="HWL10" s="5"/>
      <c r="HWM10" s="5"/>
      <c r="HWN10" s="5"/>
      <c r="HWO10" s="5"/>
      <c r="HWP10" s="5"/>
      <c r="HWQ10" s="5"/>
      <c r="HWR10" s="5"/>
      <c r="HWS10" s="5"/>
      <c r="HWT10" s="5"/>
      <c r="HWU10" s="5"/>
      <c r="HWV10" s="5"/>
      <c r="HWW10" s="5"/>
      <c r="HWX10" s="5"/>
      <c r="HWY10" s="5"/>
      <c r="HWZ10" s="5"/>
      <c r="HXA10" s="5"/>
      <c r="HXB10" s="5"/>
      <c r="HXC10" s="5"/>
      <c r="HXD10" s="5"/>
      <c r="HXE10" s="5"/>
      <c r="HXF10" s="5"/>
      <c r="HXG10" s="5"/>
      <c r="HXH10" s="5"/>
      <c r="HXI10" s="5"/>
      <c r="HXJ10" s="5"/>
      <c r="HXK10" s="5"/>
      <c r="HXL10" s="5"/>
      <c r="HXM10" s="5"/>
      <c r="HXN10" s="5"/>
      <c r="HXO10" s="5"/>
      <c r="HXP10" s="5"/>
      <c r="HXQ10" s="5"/>
      <c r="HXR10" s="5"/>
      <c r="HXS10" s="5"/>
      <c r="HXT10" s="5"/>
      <c r="HXU10" s="5"/>
      <c r="HXV10" s="5"/>
      <c r="HXW10" s="5"/>
      <c r="HXX10" s="5"/>
      <c r="HXY10" s="5"/>
      <c r="HXZ10" s="5"/>
      <c r="HYA10" s="5"/>
      <c r="HYB10" s="5"/>
      <c r="HYC10" s="5"/>
      <c r="HYD10" s="5"/>
      <c r="HYE10" s="5"/>
      <c r="HYF10" s="5"/>
      <c r="HYG10" s="5"/>
      <c r="HYH10" s="5"/>
      <c r="HYI10" s="5"/>
      <c r="HYJ10" s="5"/>
      <c r="HYK10" s="5"/>
      <c r="HYL10" s="5"/>
      <c r="HYM10" s="5"/>
      <c r="HYN10" s="5"/>
      <c r="HYO10" s="5"/>
      <c r="HYP10" s="5"/>
      <c r="HYQ10" s="5"/>
      <c r="HYR10" s="5"/>
      <c r="HYS10" s="5"/>
      <c r="HYT10" s="5"/>
      <c r="HYU10" s="5"/>
      <c r="HYV10" s="5"/>
      <c r="HYW10" s="5"/>
      <c r="HYX10" s="5"/>
      <c r="HYY10" s="5"/>
      <c r="HYZ10" s="5"/>
      <c r="HZA10" s="5"/>
      <c r="HZB10" s="5"/>
      <c r="HZC10" s="5"/>
      <c r="HZD10" s="5"/>
      <c r="HZE10" s="5"/>
      <c r="HZF10" s="5"/>
      <c r="HZG10" s="5"/>
      <c r="HZH10" s="5"/>
      <c r="HZI10" s="5"/>
      <c r="HZJ10" s="5"/>
      <c r="HZK10" s="5"/>
      <c r="HZL10" s="5"/>
      <c r="HZM10" s="5"/>
      <c r="HZN10" s="5"/>
      <c r="HZO10" s="5"/>
      <c r="HZP10" s="5"/>
      <c r="HZQ10" s="5"/>
      <c r="HZR10" s="5"/>
      <c r="HZS10" s="5"/>
      <c r="HZT10" s="5"/>
      <c r="HZU10" s="5"/>
      <c r="HZV10" s="5"/>
      <c r="HZW10" s="5"/>
      <c r="HZX10" s="5"/>
      <c r="HZY10" s="5"/>
      <c r="HZZ10" s="5"/>
      <c r="IAA10" s="5"/>
      <c r="IAB10" s="5"/>
      <c r="IAC10" s="5"/>
      <c r="IAD10" s="5"/>
      <c r="IAE10" s="5"/>
      <c r="IAF10" s="5"/>
      <c r="IAG10" s="5"/>
      <c r="IAH10" s="5"/>
      <c r="IAI10" s="5"/>
      <c r="IAJ10" s="5"/>
      <c r="IAK10" s="5"/>
      <c r="IAL10" s="5"/>
      <c r="IAM10" s="5"/>
      <c r="IAN10" s="5"/>
      <c r="IAO10" s="5"/>
      <c r="IAP10" s="5"/>
      <c r="IAQ10" s="5"/>
      <c r="IAR10" s="5"/>
      <c r="IAS10" s="5"/>
      <c r="IAT10" s="5"/>
      <c r="IAU10" s="5"/>
      <c r="IAV10" s="5"/>
      <c r="IAW10" s="5"/>
      <c r="IAX10" s="5"/>
      <c r="IAY10" s="5"/>
      <c r="IAZ10" s="5"/>
      <c r="IBA10" s="5"/>
      <c r="IBB10" s="5"/>
      <c r="IBC10" s="5"/>
      <c r="IBD10" s="5"/>
      <c r="IBE10" s="5"/>
      <c r="IBF10" s="5"/>
      <c r="IBG10" s="5"/>
      <c r="IBH10" s="5"/>
      <c r="IBI10" s="5"/>
      <c r="IBJ10" s="5"/>
      <c r="IBK10" s="5"/>
      <c r="IBL10" s="5"/>
      <c r="IBM10" s="5"/>
      <c r="IBN10" s="5"/>
      <c r="IBO10" s="5"/>
      <c r="IBP10" s="5"/>
      <c r="IBQ10" s="5"/>
      <c r="IBR10" s="5"/>
      <c r="IBS10" s="5"/>
      <c r="IBT10" s="5"/>
      <c r="IBU10" s="5"/>
      <c r="IBV10" s="5"/>
      <c r="IBW10" s="5"/>
      <c r="IBX10" s="5"/>
      <c r="IBY10" s="5"/>
      <c r="IBZ10" s="5"/>
      <c r="ICA10" s="5"/>
      <c r="ICB10" s="5"/>
      <c r="ICC10" s="5"/>
      <c r="ICD10" s="5"/>
      <c r="ICE10" s="5"/>
      <c r="ICF10" s="5"/>
      <c r="ICG10" s="5"/>
      <c r="ICH10" s="5"/>
      <c r="ICI10" s="5"/>
      <c r="ICJ10" s="5"/>
      <c r="ICK10" s="5"/>
      <c r="ICL10" s="5"/>
      <c r="ICM10" s="5"/>
      <c r="ICN10" s="5"/>
      <c r="ICO10" s="5"/>
      <c r="ICP10" s="5"/>
      <c r="ICQ10" s="5"/>
      <c r="ICR10" s="5"/>
      <c r="ICS10" s="5"/>
      <c r="ICT10" s="5"/>
      <c r="ICU10" s="5"/>
      <c r="ICV10" s="5"/>
      <c r="ICW10" s="5"/>
      <c r="ICX10" s="5"/>
      <c r="ICY10" s="5"/>
      <c r="ICZ10" s="5"/>
      <c r="IDA10" s="5"/>
      <c r="IDB10" s="5"/>
      <c r="IDC10" s="5"/>
      <c r="IDD10" s="5"/>
      <c r="IDE10" s="5"/>
      <c r="IDF10" s="5"/>
      <c r="IDG10" s="5"/>
      <c r="IDH10" s="5"/>
      <c r="IDI10" s="5"/>
      <c r="IDJ10" s="5"/>
      <c r="IDK10" s="5"/>
      <c r="IDL10" s="5"/>
      <c r="IDM10" s="5"/>
      <c r="IDN10" s="5"/>
      <c r="IDO10" s="5"/>
      <c r="IDP10" s="5"/>
      <c r="IDQ10" s="5"/>
      <c r="IDR10" s="5"/>
      <c r="IDS10" s="5"/>
      <c r="IDT10" s="5"/>
      <c r="IDU10" s="5"/>
      <c r="IDV10" s="5"/>
      <c r="IDW10" s="5"/>
      <c r="IDX10" s="5"/>
      <c r="IDY10" s="5"/>
      <c r="IDZ10" s="5"/>
      <c r="IEA10" s="5"/>
      <c r="IEB10" s="5"/>
      <c r="IEC10" s="5"/>
      <c r="IED10" s="5"/>
      <c r="IEE10" s="5"/>
      <c r="IEF10" s="5"/>
      <c r="IEG10" s="5"/>
      <c r="IEH10" s="5"/>
      <c r="IEI10" s="5"/>
      <c r="IEJ10" s="5"/>
      <c r="IEK10" s="5"/>
      <c r="IEL10" s="5"/>
      <c r="IEM10" s="5"/>
      <c r="IEN10" s="5"/>
      <c r="IEO10" s="5"/>
      <c r="IEP10" s="5"/>
      <c r="IEQ10" s="5"/>
      <c r="IER10" s="5"/>
      <c r="IES10" s="5"/>
      <c r="IET10" s="5"/>
      <c r="IEU10" s="5"/>
      <c r="IEV10" s="5"/>
      <c r="IEW10" s="5"/>
      <c r="IEX10" s="5"/>
      <c r="IEY10" s="5"/>
      <c r="IEZ10" s="5"/>
      <c r="IFA10" s="5"/>
      <c r="IFB10" s="5"/>
      <c r="IFC10" s="5"/>
      <c r="IFD10" s="5"/>
      <c r="IFE10" s="5"/>
      <c r="IFF10" s="5"/>
      <c r="IFG10" s="5"/>
      <c r="IFH10" s="5"/>
      <c r="IFI10" s="5"/>
      <c r="IFJ10" s="5"/>
      <c r="IFK10" s="5"/>
      <c r="IFL10" s="5"/>
      <c r="IFM10" s="5"/>
      <c r="IFN10" s="5"/>
      <c r="IFO10" s="5"/>
      <c r="IFP10" s="5"/>
      <c r="IFQ10" s="5"/>
      <c r="IFR10" s="5"/>
      <c r="IFS10" s="5"/>
      <c r="IFT10" s="5"/>
      <c r="IFU10" s="5"/>
      <c r="IFV10" s="5"/>
      <c r="IFW10" s="5"/>
      <c r="IFX10" s="5"/>
      <c r="IFY10" s="5"/>
      <c r="IFZ10" s="5"/>
      <c r="IGA10" s="5"/>
      <c r="IGB10" s="5"/>
      <c r="IGC10" s="5"/>
      <c r="IGD10" s="5"/>
      <c r="IGE10" s="5"/>
      <c r="IGF10" s="5"/>
      <c r="IGG10" s="5"/>
      <c r="IGH10" s="5"/>
      <c r="IGI10" s="5"/>
      <c r="IGJ10" s="5"/>
      <c r="IGK10" s="5"/>
      <c r="IGL10" s="5"/>
      <c r="IGM10" s="5"/>
      <c r="IGN10" s="5"/>
      <c r="IGO10" s="5"/>
      <c r="IGP10" s="5"/>
      <c r="IGQ10" s="5"/>
      <c r="IGR10" s="5"/>
      <c r="IGS10" s="5"/>
      <c r="IGT10" s="5"/>
      <c r="IGU10" s="5"/>
      <c r="IGV10" s="5"/>
      <c r="IGW10" s="5"/>
      <c r="IGX10" s="5"/>
      <c r="IGY10" s="5"/>
      <c r="IGZ10" s="5"/>
      <c r="IHA10" s="5"/>
      <c r="IHB10" s="5"/>
      <c r="IHC10" s="5"/>
      <c r="IHD10" s="5"/>
      <c r="IHE10" s="5"/>
      <c r="IHF10" s="5"/>
      <c r="IHG10" s="5"/>
      <c r="IHH10" s="5"/>
      <c r="IHI10" s="5"/>
      <c r="IHJ10" s="5"/>
      <c r="IHK10" s="5"/>
      <c r="IHL10" s="5"/>
      <c r="IHM10" s="5"/>
      <c r="IHN10" s="5"/>
      <c r="IHO10" s="5"/>
      <c r="IHP10" s="5"/>
      <c r="IHQ10" s="5"/>
      <c r="IHR10" s="5"/>
      <c r="IHS10" s="5"/>
      <c r="IHT10" s="5"/>
      <c r="IHU10" s="5"/>
      <c r="IHV10" s="5"/>
      <c r="IHW10" s="5"/>
      <c r="IHX10" s="5"/>
      <c r="IHY10" s="5"/>
      <c r="IHZ10" s="5"/>
      <c r="IIA10" s="5"/>
      <c r="IIB10" s="5"/>
      <c r="IIC10" s="5"/>
      <c r="IID10" s="5"/>
      <c r="IIE10" s="5"/>
      <c r="IIF10" s="5"/>
      <c r="IIG10" s="5"/>
      <c r="IIH10" s="5"/>
      <c r="III10" s="5"/>
      <c r="IIJ10" s="5"/>
      <c r="IIK10" s="5"/>
      <c r="IIL10" s="5"/>
      <c r="IIM10" s="5"/>
      <c r="IIN10" s="5"/>
      <c r="IIO10" s="5"/>
      <c r="IIP10" s="5"/>
      <c r="IIQ10" s="5"/>
      <c r="IIR10" s="5"/>
      <c r="IIS10" s="5"/>
      <c r="IIT10" s="5"/>
      <c r="IIU10" s="5"/>
      <c r="IIV10" s="5"/>
      <c r="IIW10" s="5"/>
      <c r="IIX10" s="5"/>
      <c r="IIY10" s="5"/>
      <c r="IIZ10" s="5"/>
      <c r="IJA10" s="5"/>
      <c r="IJB10" s="5"/>
      <c r="IJC10" s="5"/>
      <c r="IJD10" s="5"/>
      <c r="IJE10" s="5"/>
      <c r="IJF10" s="5"/>
      <c r="IJG10" s="5"/>
      <c r="IJH10" s="5"/>
      <c r="IJI10" s="5"/>
      <c r="IJJ10" s="5"/>
      <c r="IJK10" s="5"/>
      <c r="IJL10" s="5"/>
      <c r="IJM10" s="5"/>
      <c r="IJN10" s="5"/>
      <c r="IJO10" s="5"/>
      <c r="IJP10" s="5"/>
      <c r="IJQ10" s="5"/>
      <c r="IJR10" s="5"/>
      <c r="IJS10" s="5"/>
      <c r="IJT10" s="5"/>
      <c r="IJU10" s="5"/>
      <c r="IJV10" s="5"/>
      <c r="IJW10" s="5"/>
      <c r="IJX10" s="5"/>
      <c r="IJY10" s="5"/>
      <c r="IJZ10" s="5"/>
      <c r="IKA10" s="5"/>
      <c r="IKB10" s="5"/>
      <c r="IKC10" s="5"/>
      <c r="IKD10" s="5"/>
      <c r="IKE10" s="5"/>
      <c r="IKF10" s="5"/>
      <c r="IKG10" s="5"/>
      <c r="IKH10" s="5"/>
      <c r="IKI10" s="5"/>
      <c r="IKJ10" s="5"/>
      <c r="IKK10" s="5"/>
      <c r="IKL10" s="5"/>
      <c r="IKM10" s="5"/>
      <c r="IKN10" s="5"/>
      <c r="IKO10" s="5"/>
      <c r="IKP10" s="5"/>
      <c r="IKQ10" s="5"/>
      <c r="IKR10" s="5"/>
      <c r="IKS10" s="5"/>
      <c r="IKT10" s="5"/>
      <c r="IKU10" s="5"/>
      <c r="IKV10" s="5"/>
      <c r="IKW10" s="5"/>
      <c r="IKX10" s="5"/>
      <c r="IKY10" s="5"/>
      <c r="IKZ10" s="5"/>
      <c r="ILA10" s="5"/>
      <c r="ILB10" s="5"/>
      <c r="ILC10" s="5"/>
      <c r="ILD10" s="5"/>
      <c r="ILE10" s="5"/>
      <c r="ILF10" s="5"/>
      <c r="ILG10" s="5"/>
      <c r="ILH10" s="5"/>
      <c r="ILI10" s="5"/>
      <c r="ILJ10" s="5"/>
      <c r="ILK10" s="5"/>
      <c r="ILL10" s="5"/>
      <c r="ILM10" s="5"/>
      <c r="ILN10" s="5"/>
      <c r="ILO10" s="5"/>
      <c r="ILP10" s="5"/>
      <c r="ILQ10" s="5"/>
      <c r="ILR10" s="5"/>
      <c r="ILS10" s="5"/>
      <c r="ILT10" s="5"/>
      <c r="ILU10" s="5"/>
      <c r="ILV10" s="5"/>
      <c r="ILW10" s="5"/>
      <c r="ILX10" s="5"/>
      <c r="ILY10" s="5"/>
      <c r="ILZ10" s="5"/>
      <c r="IMA10" s="5"/>
      <c r="IMB10" s="5"/>
      <c r="IMC10" s="5"/>
      <c r="IMD10" s="5"/>
      <c r="IME10" s="5"/>
      <c r="IMF10" s="5"/>
      <c r="IMG10" s="5"/>
      <c r="IMH10" s="5"/>
      <c r="IMI10" s="5"/>
      <c r="IMJ10" s="5"/>
      <c r="IMK10" s="5"/>
      <c r="IML10" s="5"/>
      <c r="IMM10" s="5"/>
      <c r="IMN10" s="5"/>
      <c r="IMO10" s="5"/>
      <c r="IMP10" s="5"/>
      <c r="IMQ10" s="5"/>
      <c r="IMR10" s="5"/>
      <c r="IMS10" s="5"/>
      <c r="IMT10" s="5"/>
      <c r="IMU10" s="5"/>
      <c r="IMV10" s="5"/>
      <c r="IMW10" s="5"/>
      <c r="IMX10" s="5"/>
      <c r="IMY10" s="5"/>
      <c r="IMZ10" s="5"/>
      <c r="INA10" s="5"/>
      <c r="INB10" s="5"/>
      <c r="INC10" s="5"/>
      <c r="IND10" s="5"/>
      <c r="INE10" s="5"/>
      <c r="INF10" s="5"/>
      <c r="ING10" s="5"/>
      <c r="INH10" s="5"/>
      <c r="INI10" s="5"/>
      <c r="INJ10" s="5"/>
      <c r="INK10" s="5"/>
      <c r="INL10" s="5"/>
      <c r="INM10" s="5"/>
      <c r="INN10" s="5"/>
      <c r="INO10" s="5"/>
      <c r="INP10" s="5"/>
      <c r="INQ10" s="5"/>
      <c r="INR10" s="5"/>
      <c r="INS10" s="5"/>
      <c r="INT10" s="5"/>
      <c r="INU10" s="5"/>
      <c r="INV10" s="5"/>
      <c r="INW10" s="5"/>
      <c r="INX10" s="5"/>
      <c r="INY10" s="5"/>
      <c r="INZ10" s="5"/>
      <c r="IOA10" s="5"/>
      <c r="IOB10" s="5"/>
      <c r="IOC10" s="5"/>
      <c r="IOD10" s="5"/>
      <c r="IOE10" s="5"/>
      <c r="IOF10" s="5"/>
      <c r="IOG10" s="5"/>
      <c r="IOH10" s="5"/>
      <c r="IOI10" s="5"/>
      <c r="IOJ10" s="5"/>
      <c r="IOK10" s="5"/>
      <c r="IOL10" s="5"/>
      <c r="IOM10" s="5"/>
      <c r="ION10" s="5"/>
      <c r="IOO10" s="5"/>
      <c r="IOP10" s="5"/>
      <c r="IOQ10" s="5"/>
      <c r="IOR10" s="5"/>
      <c r="IOS10" s="5"/>
      <c r="IOT10" s="5"/>
      <c r="IOU10" s="5"/>
      <c r="IOV10" s="5"/>
      <c r="IOW10" s="5"/>
      <c r="IOX10" s="5"/>
      <c r="IOY10" s="5"/>
      <c r="IOZ10" s="5"/>
      <c r="IPA10" s="5"/>
      <c r="IPB10" s="5"/>
      <c r="IPC10" s="5"/>
      <c r="IPD10" s="5"/>
      <c r="IPE10" s="5"/>
      <c r="IPF10" s="5"/>
      <c r="IPG10" s="5"/>
      <c r="IPH10" s="5"/>
      <c r="IPI10" s="5"/>
      <c r="IPJ10" s="5"/>
      <c r="IPK10" s="5"/>
      <c r="IPL10" s="5"/>
      <c r="IPM10" s="5"/>
      <c r="IPN10" s="5"/>
      <c r="IPO10" s="5"/>
      <c r="IPP10" s="5"/>
      <c r="IPQ10" s="5"/>
      <c r="IPR10" s="5"/>
      <c r="IPS10" s="5"/>
      <c r="IPT10" s="5"/>
      <c r="IPU10" s="5"/>
      <c r="IPV10" s="5"/>
      <c r="IPW10" s="5"/>
      <c r="IPX10" s="5"/>
      <c r="IPY10" s="5"/>
      <c r="IPZ10" s="5"/>
      <c r="IQA10" s="5"/>
      <c r="IQB10" s="5"/>
      <c r="IQC10" s="5"/>
      <c r="IQD10" s="5"/>
      <c r="IQE10" s="5"/>
      <c r="IQF10" s="5"/>
      <c r="IQG10" s="5"/>
      <c r="IQH10" s="5"/>
      <c r="IQI10" s="5"/>
      <c r="IQJ10" s="5"/>
      <c r="IQK10" s="5"/>
      <c r="IQL10" s="5"/>
      <c r="IQM10" s="5"/>
      <c r="IQN10" s="5"/>
      <c r="IQO10" s="5"/>
      <c r="IQP10" s="5"/>
      <c r="IQQ10" s="5"/>
      <c r="IQR10" s="5"/>
      <c r="IQS10" s="5"/>
      <c r="IQT10" s="5"/>
      <c r="IQU10" s="5"/>
      <c r="IQV10" s="5"/>
      <c r="IQW10" s="5"/>
      <c r="IQX10" s="5"/>
      <c r="IQY10" s="5"/>
      <c r="IQZ10" s="5"/>
      <c r="IRA10" s="5"/>
      <c r="IRB10" s="5"/>
      <c r="IRC10" s="5"/>
      <c r="IRD10" s="5"/>
      <c r="IRE10" s="5"/>
      <c r="IRF10" s="5"/>
      <c r="IRG10" s="5"/>
      <c r="IRH10" s="5"/>
      <c r="IRI10" s="5"/>
      <c r="IRJ10" s="5"/>
      <c r="IRK10" s="5"/>
      <c r="IRL10" s="5"/>
      <c r="IRM10" s="5"/>
      <c r="IRN10" s="5"/>
      <c r="IRO10" s="5"/>
      <c r="IRP10" s="5"/>
      <c r="IRQ10" s="5"/>
      <c r="IRR10" s="5"/>
      <c r="IRS10" s="5"/>
      <c r="IRT10" s="5"/>
      <c r="IRU10" s="5"/>
      <c r="IRV10" s="5"/>
      <c r="IRW10" s="5"/>
      <c r="IRX10" s="5"/>
      <c r="IRY10" s="5"/>
      <c r="IRZ10" s="5"/>
      <c r="ISA10" s="5"/>
      <c r="ISB10" s="5"/>
      <c r="ISC10" s="5"/>
      <c r="ISD10" s="5"/>
      <c r="ISE10" s="5"/>
      <c r="ISF10" s="5"/>
      <c r="ISG10" s="5"/>
      <c r="ISH10" s="5"/>
      <c r="ISI10" s="5"/>
      <c r="ISJ10" s="5"/>
      <c r="ISK10" s="5"/>
      <c r="ISL10" s="5"/>
      <c r="ISM10" s="5"/>
      <c r="ISN10" s="5"/>
      <c r="ISO10" s="5"/>
      <c r="ISP10" s="5"/>
      <c r="ISQ10" s="5"/>
      <c r="ISR10" s="5"/>
      <c r="ISS10" s="5"/>
      <c r="IST10" s="5"/>
      <c r="ISU10" s="5"/>
      <c r="ISV10" s="5"/>
      <c r="ISW10" s="5"/>
      <c r="ISX10" s="5"/>
      <c r="ISY10" s="5"/>
      <c r="ISZ10" s="5"/>
      <c r="ITA10" s="5"/>
      <c r="ITB10" s="5"/>
      <c r="ITC10" s="5"/>
      <c r="ITD10" s="5"/>
      <c r="ITE10" s="5"/>
      <c r="ITF10" s="5"/>
      <c r="ITG10" s="5"/>
      <c r="ITH10" s="5"/>
      <c r="ITI10" s="5"/>
      <c r="ITJ10" s="5"/>
      <c r="ITK10" s="5"/>
      <c r="ITL10" s="5"/>
      <c r="ITM10" s="5"/>
      <c r="ITN10" s="5"/>
      <c r="ITO10" s="5"/>
      <c r="ITP10" s="5"/>
      <c r="ITQ10" s="5"/>
      <c r="ITR10" s="5"/>
      <c r="ITS10" s="5"/>
      <c r="ITT10" s="5"/>
      <c r="ITU10" s="5"/>
      <c r="ITV10" s="5"/>
      <c r="ITW10" s="5"/>
      <c r="ITX10" s="5"/>
      <c r="ITY10" s="5"/>
      <c r="ITZ10" s="5"/>
      <c r="IUA10" s="5"/>
      <c r="IUB10" s="5"/>
      <c r="IUC10" s="5"/>
      <c r="IUD10" s="5"/>
      <c r="IUE10" s="5"/>
      <c r="IUF10" s="5"/>
      <c r="IUG10" s="5"/>
      <c r="IUH10" s="5"/>
      <c r="IUI10" s="5"/>
      <c r="IUJ10" s="5"/>
      <c r="IUK10" s="5"/>
      <c r="IUL10" s="5"/>
      <c r="IUM10" s="5"/>
      <c r="IUN10" s="5"/>
      <c r="IUO10" s="5"/>
      <c r="IUP10" s="5"/>
      <c r="IUQ10" s="5"/>
      <c r="IUR10" s="5"/>
      <c r="IUS10" s="5"/>
      <c r="IUT10" s="5"/>
      <c r="IUU10" s="5"/>
      <c r="IUV10" s="5"/>
      <c r="IUW10" s="5"/>
      <c r="IUX10" s="5"/>
      <c r="IUY10" s="5"/>
      <c r="IUZ10" s="5"/>
      <c r="IVA10" s="5"/>
      <c r="IVB10" s="5"/>
      <c r="IVC10" s="5"/>
      <c r="IVD10" s="5"/>
      <c r="IVE10" s="5"/>
      <c r="IVF10" s="5"/>
      <c r="IVG10" s="5"/>
      <c r="IVH10" s="5"/>
      <c r="IVI10" s="5"/>
      <c r="IVJ10" s="5"/>
      <c r="IVK10" s="5"/>
      <c r="IVL10" s="5"/>
      <c r="IVM10" s="5"/>
      <c r="IVN10" s="5"/>
      <c r="IVO10" s="5"/>
      <c r="IVP10" s="5"/>
      <c r="IVQ10" s="5"/>
      <c r="IVR10" s="5"/>
      <c r="IVS10" s="5"/>
      <c r="IVT10" s="5"/>
      <c r="IVU10" s="5"/>
      <c r="IVV10" s="5"/>
      <c r="IVW10" s="5"/>
      <c r="IVX10" s="5"/>
      <c r="IVY10" s="5"/>
      <c r="IVZ10" s="5"/>
      <c r="IWA10" s="5"/>
      <c r="IWB10" s="5"/>
      <c r="IWC10" s="5"/>
      <c r="IWD10" s="5"/>
      <c r="IWE10" s="5"/>
      <c r="IWF10" s="5"/>
      <c r="IWG10" s="5"/>
      <c r="IWH10" s="5"/>
      <c r="IWI10" s="5"/>
      <c r="IWJ10" s="5"/>
      <c r="IWK10" s="5"/>
      <c r="IWL10" s="5"/>
      <c r="IWM10" s="5"/>
      <c r="IWN10" s="5"/>
      <c r="IWO10" s="5"/>
      <c r="IWP10" s="5"/>
      <c r="IWQ10" s="5"/>
      <c r="IWR10" s="5"/>
      <c r="IWS10" s="5"/>
      <c r="IWT10" s="5"/>
      <c r="IWU10" s="5"/>
      <c r="IWV10" s="5"/>
      <c r="IWW10" s="5"/>
      <c r="IWX10" s="5"/>
      <c r="IWY10" s="5"/>
      <c r="IWZ10" s="5"/>
      <c r="IXA10" s="5"/>
      <c r="IXB10" s="5"/>
      <c r="IXC10" s="5"/>
      <c r="IXD10" s="5"/>
      <c r="IXE10" s="5"/>
      <c r="IXF10" s="5"/>
      <c r="IXG10" s="5"/>
      <c r="IXH10" s="5"/>
      <c r="IXI10" s="5"/>
      <c r="IXJ10" s="5"/>
      <c r="IXK10" s="5"/>
      <c r="IXL10" s="5"/>
      <c r="IXM10" s="5"/>
      <c r="IXN10" s="5"/>
      <c r="IXO10" s="5"/>
      <c r="IXP10" s="5"/>
      <c r="IXQ10" s="5"/>
      <c r="IXR10" s="5"/>
      <c r="IXS10" s="5"/>
      <c r="IXT10" s="5"/>
      <c r="IXU10" s="5"/>
      <c r="IXV10" s="5"/>
      <c r="IXW10" s="5"/>
      <c r="IXX10" s="5"/>
      <c r="IXY10" s="5"/>
      <c r="IXZ10" s="5"/>
      <c r="IYA10" s="5"/>
      <c r="IYB10" s="5"/>
      <c r="IYC10" s="5"/>
      <c r="IYD10" s="5"/>
      <c r="IYE10" s="5"/>
      <c r="IYF10" s="5"/>
      <c r="IYG10" s="5"/>
      <c r="IYH10" s="5"/>
      <c r="IYI10" s="5"/>
      <c r="IYJ10" s="5"/>
      <c r="IYK10" s="5"/>
      <c r="IYL10" s="5"/>
      <c r="IYM10" s="5"/>
      <c r="IYN10" s="5"/>
      <c r="IYO10" s="5"/>
      <c r="IYP10" s="5"/>
      <c r="IYQ10" s="5"/>
      <c r="IYR10" s="5"/>
      <c r="IYS10" s="5"/>
      <c r="IYT10" s="5"/>
      <c r="IYU10" s="5"/>
      <c r="IYV10" s="5"/>
      <c r="IYW10" s="5"/>
      <c r="IYX10" s="5"/>
      <c r="IYY10" s="5"/>
      <c r="IYZ10" s="5"/>
      <c r="IZA10" s="5"/>
      <c r="IZB10" s="5"/>
      <c r="IZC10" s="5"/>
      <c r="IZD10" s="5"/>
      <c r="IZE10" s="5"/>
      <c r="IZF10" s="5"/>
      <c r="IZG10" s="5"/>
      <c r="IZH10" s="5"/>
      <c r="IZI10" s="5"/>
      <c r="IZJ10" s="5"/>
      <c r="IZK10" s="5"/>
      <c r="IZL10" s="5"/>
      <c r="IZM10" s="5"/>
      <c r="IZN10" s="5"/>
      <c r="IZO10" s="5"/>
      <c r="IZP10" s="5"/>
      <c r="IZQ10" s="5"/>
      <c r="IZR10" s="5"/>
      <c r="IZS10" s="5"/>
      <c r="IZT10" s="5"/>
      <c r="IZU10" s="5"/>
      <c r="IZV10" s="5"/>
      <c r="IZW10" s="5"/>
      <c r="IZX10" s="5"/>
      <c r="IZY10" s="5"/>
      <c r="IZZ10" s="5"/>
      <c r="JAA10" s="5"/>
      <c r="JAB10" s="5"/>
      <c r="JAC10" s="5"/>
      <c r="JAD10" s="5"/>
      <c r="JAE10" s="5"/>
      <c r="JAF10" s="5"/>
      <c r="JAG10" s="5"/>
      <c r="JAH10" s="5"/>
      <c r="JAI10" s="5"/>
      <c r="JAJ10" s="5"/>
      <c r="JAK10" s="5"/>
      <c r="JAL10" s="5"/>
      <c r="JAM10" s="5"/>
      <c r="JAN10" s="5"/>
      <c r="JAO10" s="5"/>
      <c r="JAP10" s="5"/>
      <c r="JAQ10" s="5"/>
      <c r="JAR10" s="5"/>
      <c r="JAS10" s="5"/>
      <c r="JAT10" s="5"/>
      <c r="JAU10" s="5"/>
      <c r="JAV10" s="5"/>
      <c r="JAW10" s="5"/>
      <c r="JAX10" s="5"/>
      <c r="JAY10" s="5"/>
      <c r="JAZ10" s="5"/>
      <c r="JBA10" s="5"/>
      <c r="JBB10" s="5"/>
      <c r="JBC10" s="5"/>
      <c r="JBD10" s="5"/>
      <c r="JBE10" s="5"/>
      <c r="JBF10" s="5"/>
      <c r="JBG10" s="5"/>
      <c r="JBH10" s="5"/>
      <c r="JBI10" s="5"/>
      <c r="JBJ10" s="5"/>
      <c r="JBK10" s="5"/>
      <c r="JBL10" s="5"/>
      <c r="JBM10" s="5"/>
      <c r="JBN10" s="5"/>
      <c r="JBO10" s="5"/>
      <c r="JBP10" s="5"/>
      <c r="JBQ10" s="5"/>
      <c r="JBR10" s="5"/>
      <c r="JBS10" s="5"/>
      <c r="JBT10" s="5"/>
      <c r="JBU10" s="5"/>
      <c r="JBV10" s="5"/>
      <c r="JBW10" s="5"/>
      <c r="JBX10" s="5"/>
      <c r="JBY10" s="5"/>
      <c r="JBZ10" s="5"/>
      <c r="JCA10" s="5"/>
      <c r="JCB10" s="5"/>
      <c r="JCC10" s="5"/>
      <c r="JCD10" s="5"/>
      <c r="JCE10" s="5"/>
      <c r="JCF10" s="5"/>
      <c r="JCG10" s="5"/>
      <c r="JCH10" s="5"/>
      <c r="JCI10" s="5"/>
      <c r="JCJ10" s="5"/>
      <c r="JCK10" s="5"/>
      <c r="JCL10" s="5"/>
      <c r="JCM10" s="5"/>
      <c r="JCN10" s="5"/>
      <c r="JCO10" s="5"/>
      <c r="JCP10" s="5"/>
      <c r="JCQ10" s="5"/>
      <c r="JCR10" s="5"/>
      <c r="JCS10" s="5"/>
      <c r="JCT10" s="5"/>
      <c r="JCU10" s="5"/>
      <c r="JCV10" s="5"/>
      <c r="JCW10" s="5"/>
      <c r="JCX10" s="5"/>
      <c r="JCY10" s="5"/>
      <c r="JCZ10" s="5"/>
      <c r="JDA10" s="5"/>
      <c r="JDB10" s="5"/>
      <c r="JDC10" s="5"/>
      <c r="JDD10" s="5"/>
      <c r="JDE10" s="5"/>
      <c r="JDF10" s="5"/>
      <c r="JDG10" s="5"/>
      <c r="JDH10" s="5"/>
      <c r="JDI10" s="5"/>
      <c r="JDJ10" s="5"/>
      <c r="JDK10" s="5"/>
      <c r="JDL10" s="5"/>
      <c r="JDM10" s="5"/>
      <c r="JDN10" s="5"/>
      <c r="JDO10" s="5"/>
      <c r="JDP10" s="5"/>
      <c r="JDQ10" s="5"/>
      <c r="JDR10" s="5"/>
      <c r="JDS10" s="5"/>
      <c r="JDT10" s="5"/>
      <c r="JDU10" s="5"/>
      <c r="JDV10" s="5"/>
      <c r="JDW10" s="5"/>
      <c r="JDX10" s="5"/>
      <c r="JDY10" s="5"/>
      <c r="JDZ10" s="5"/>
      <c r="JEA10" s="5"/>
      <c r="JEB10" s="5"/>
      <c r="JEC10" s="5"/>
      <c r="JED10" s="5"/>
      <c r="JEE10" s="5"/>
      <c r="JEF10" s="5"/>
      <c r="JEG10" s="5"/>
      <c r="JEH10" s="5"/>
      <c r="JEI10" s="5"/>
      <c r="JEJ10" s="5"/>
      <c r="JEK10" s="5"/>
      <c r="JEL10" s="5"/>
      <c r="JEM10" s="5"/>
      <c r="JEN10" s="5"/>
      <c r="JEO10" s="5"/>
      <c r="JEP10" s="5"/>
      <c r="JEQ10" s="5"/>
      <c r="JER10" s="5"/>
      <c r="JES10" s="5"/>
      <c r="JET10" s="5"/>
      <c r="JEU10" s="5"/>
      <c r="JEV10" s="5"/>
      <c r="JEW10" s="5"/>
      <c r="JEX10" s="5"/>
      <c r="JEY10" s="5"/>
      <c r="JEZ10" s="5"/>
      <c r="JFA10" s="5"/>
      <c r="JFB10" s="5"/>
      <c r="JFC10" s="5"/>
      <c r="JFD10" s="5"/>
      <c r="JFE10" s="5"/>
      <c r="JFF10" s="5"/>
      <c r="JFG10" s="5"/>
      <c r="JFH10" s="5"/>
      <c r="JFI10" s="5"/>
      <c r="JFJ10" s="5"/>
      <c r="JFK10" s="5"/>
      <c r="JFL10" s="5"/>
      <c r="JFM10" s="5"/>
      <c r="JFN10" s="5"/>
      <c r="JFO10" s="5"/>
      <c r="JFP10" s="5"/>
      <c r="JFQ10" s="5"/>
      <c r="JFR10" s="5"/>
      <c r="JFS10" s="5"/>
      <c r="JFT10" s="5"/>
      <c r="JFU10" s="5"/>
      <c r="JFV10" s="5"/>
      <c r="JFW10" s="5"/>
      <c r="JFX10" s="5"/>
      <c r="JFY10" s="5"/>
      <c r="JFZ10" s="5"/>
      <c r="JGA10" s="5"/>
      <c r="JGB10" s="5"/>
      <c r="JGC10" s="5"/>
      <c r="JGD10" s="5"/>
      <c r="JGE10" s="5"/>
      <c r="JGF10" s="5"/>
      <c r="JGG10" s="5"/>
      <c r="JGH10" s="5"/>
      <c r="JGI10" s="5"/>
      <c r="JGJ10" s="5"/>
      <c r="JGK10" s="5"/>
      <c r="JGL10" s="5"/>
      <c r="JGM10" s="5"/>
      <c r="JGN10" s="5"/>
      <c r="JGO10" s="5"/>
      <c r="JGP10" s="5"/>
      <c r="JGQ10" s="5"/>
      <c r="JGR10" s="5"/>
      <c r="JGS10" s="5"/>
      <c r="JGT10" s="5"/>
      <c r="JGU10" s="5"/>
      <c r="JGV10" s="5"/>
      <c r="JGW10" s="5"/>
      <c r="JGX10" s="5"/>
      <c r="JGY10" s="5"/>
      <c r="JGZ10" s="5"/>
      <c r="JHA10" s="5"/>
      <c r="JHB10" s="5"/>
      <c r="JHC10" s="5"/>
      <c r="JHD10" s="5"/>
      <c r="JHE10" s="5"/>
      <c r="JHF10" s="5"/>
      <c r="JHG10" s="5"/>
      <c r="JHH10" s="5"/>
      <c r="JHI10" s="5"/>
      <c r="JHJ10" s="5"/>
      <c r="JHK10" s="5"/>
      <c r="JHL10" s="5"/>
      <c r="JHM10" s="5"/>
      <c r="JHN10" s="5"/>
      <c r="JHO10" s="5"/>
      <c r="JHP10" s="5"/>
      <c r="JHQ10" s="5"/>
      <c r="JHR10" s="5"/>
      <c r="JHS10" s="5"/>
      <c r="JHT10" s="5"/>
      <c r="JHU10" s="5"/>
      <c r="JHV10" s="5"/>
      <c r="JHW10" s="5"/>
      <c r="JHX10" s="5"/>
      <c r="JHY10" s="5"/>
      <c r="JHZ10" s="5"/>
      <c r="JIA10" s="5"/>
      <c r="JIB10" s="5"/>
      <c r="JIC10" s="5"/>
      <c r="JID10" s="5"/>
      <c r="JIE10" s="5"/>
      <c r="JIF10" s="5"/>
      <c r="JIG10" s="5"/>
      <c r="JIH10" s="5"/>
      <c r="JII10" s="5"/>
      <c r="JIJ10" s="5"/>
      <c r="JIK10" s="5"/>
      <c r="JIL10" s="5"/>
      <c r="JIM10" s="5"/>
      <c r="JIN10" s="5"/>
      <c r="JIO10" s="5"/>
      <c r="JIP10" s="5"/>
      <c r="JIQ10" s="5"/>
      <c r="JIR10" s="5"/>
      <c r="JIS10" s="5"/>
      <c r="JIT10" s="5"/>
      <c r="JIU10" s="5"/>
      <c r="JIV10" s="5"/>
      <c r="JIW10" s="5"/>
      <c r="JIX10" s="5"/>
      <c r="JIY10" s="5"/>
      <c r="JIZ10" s="5"/>
      <c r="JJA10" s="5"/>
      <c r="JJB10" s="5"/>
      <c r="JJC10" s="5"/>
      <c r="JJD10" s="5"/>
      <c r="JJE10" s="5"/>
      <c r="JJF10" s="5"/>
      <c r="JJG10" s="5"/>
      <c r="JJH10" s="5"/>
      <c r="JJI10" s="5"/>
      <c r="JJJ10" s="5"/>
      <c r="JJK10" s="5"/>
      <c r="JJL10" s="5"/>
      <c r="JJM10" s="5"/>
      <c r="JJN10" s="5"/>
      <c r="JJO10" s="5"/>
      <c r="JJP10" s="5"/>
      <c r="JJQ10" s="5"/>
      <c r="JJR10" s="5"/>
      <c r="JJS10" s="5"/>
      <c r="JJT10" s="5"/>
      <c r="JJU10" s="5"/>
      <c r="JJV10" s="5"/>
      <c r="JJW10" s="5"/>
      <c r="JJX10" s="5"/>
      <c r="JJY10" s="5"/>
      <c r="JJZ10" s="5"/>
      <c r="JKA10" s="5"/>
      <c r="JKB10" s="5"/>
      <c r="JKC10" s="5"/>
      <c r="JKD10" s="5"/>
      <c r="JKE10" s="5"/>
      <c r="JKF10" s="5"/>
      <c r="JKG10" s="5"/>
      <c r="JKH10" s="5"/>
      <c r="JKI10" s="5"/>
      <c r="JKJ10" s="5"/>
      <c r="JKK10" s="5"/>
      <c r="JKL10" s="5"/>
      <c r="JKM10" s="5"/>
      <c r="JKN10" s="5"/>
      <c r="JKO10" s="5"/>
      <c r="JKP10" s="5"/>
      <c r="JKQ10" s="5"/>
      <c r="JKR10" s="5"/>
      <c r="JKS10" s="5"/>
      <c r="JKT10" s="5"/>
      <c r="JKU10" s="5"/>
      <c r="JKV10" s="5"/>
      <c r="JKW10" s="5"/>
      <c r="JKX10" s="5"/>
      <c r="JKY10" s="5"/>
      <c r="JKZ10" s="5"/>
      <c r="JLA10" s="5"/>
      <c r="JLB10" s="5"/>
      <c r="JLC10" s="5"/>
      <c r="JLD10" s="5"/>
      <c r="JLE10" s="5"/>
      <c r="JLF10" s="5"/>
      <c r="JLG10" s="5"/>
      <c r="JLH10" s="5"/>
      <c r="JLI10" s="5"/>
      <c r="JLJ10" s="5"/>
      <c r="JLK10" s="5"/>
      <c r="JLL10" s="5"/>
      <c r="JLM10" s="5"/>
      <c r="JLN10" s="5"/>
      <c r="JLO10" s="5"/>
      <c r="JLP10" s="5"/>
      <c r="JLQ10" s="5"/>
      <c r="JLR10" s="5"/>
      <c r="JLS10" s="5"/>
      <c r="JLT10" s="5"/>
      <c r="JLU10" s="5"/>
      <c r="JLV10" s="5"/>
      <c r="JLW10" s="5"/>
      <c r="JLX10" s="5"/>
      <c r="JLY10" s="5"/>
      <c r="JLZ10" s="5"/>
      <c r="JMA10" s="5"/>
      <c r="JMB10" s="5"/>
      <c r="JMC10" s="5"/>
      <c r="JMD10" s="5"/>
      <c r="JME10" s="5"/>
      <c r="JMF10" s="5"/>
      <c r="JMG10" s="5"/>
      <c r="JMH10" s="5"/>
      <c r="JMI10" s="5"/>
      <c r="JMJ10" s="5"/>
      <c r="JMK10" s="5"/>
      <c r="JML10" s="5"/>
      <c r="JMM10" s="5"/>
      <c r="JMN10" s="5"/>
      <c r="JMO10" s="5"/>
      <c r="JMP10" s="5"/>
      <c r="JMQ10" s="5"/>
      <c r="JMR10" s="5"/>
      <c r="JMS10" s="5"/>
      <c r="JMT10" s="5"/>
      <c r="JMU10" s="5"/>
      <c r="JMV10" s="5"/>
      <c r="JMW10" s="5"/>
      <c r="JMX10" s="5"/>
      <c r="JMY10" s="5"/>
      <c r="JMZ10" s="5"/>
      <c r="JNA10" s="5"/>
      <c r="JNB10" s="5"/>
      <c r="JNC10" s="5"/>
      <c r="JND10" s="5"/>
      <c r="JNE10" s="5"/>
      <c r="JNF10" s="5"/>
      <c r="JNG10" s="5"/>
      <c r="JNH10" s="5"/>
      <c r="JNI10" s="5"/>
      <c r="JNJ10" s="5"/>
      <c r="JNK10" s="5"/>
      <c r="JNL10" s="5"/>
      <c r="JNM10" s="5"/>
      <c r="JNN10" s="5"/>
      <c r="JNO10" s="5"/>
      <c r="JNP10" s="5"/>
      <c r="JNQ10" s="5"/>
      <c r="JNR10" s="5"/>
      <c r="JNS10" s="5"/>
      <c r="JNT10" s="5"/>
      <c r="JNU10" s="5"/>
      <c r="JNV10" s="5"/>
      <c r="JNW10" s="5"/>
      <c r="JNX10" s="5"/>
      <c r="JNY10" s="5"/>
      <c r="JNZ10" s="5"/>
      <c r="JOA10" s="5"/>
      <c r="JOB10" s="5"/>
      <c r="JOC10" s="5"/>
      <c r="JOD10" s="5"/>
      <c r="JOE10" s="5"/>
      <c r="JOF10" s="5"/>
      <c r="JOG10" s="5"/>
      <c r="JOH10" s="5"/>
      <c r="JOI10" s="5"/>
      <c r="JOJ10" s="5"/>
      <c r="JOK10" s="5"/>
      <c r="JOL10" s="5"/>
      <c r="JOM10" s="5"/>
      <c r="JON10" s="5"/>
      <c r="JOO10" s="5"/>
      <c r="JOP10" s="5"/>
      <c r="JOQ10" s="5"/>
      <c r="JOR10" s="5"/>
      <c r="JOS10" s="5"/>
      <c r="JOT10" s="5"/>
      <c r="JOU10" s="5"/>
      <c r="JOV10" s="5"/>
      <c r="JOW10" s="5"/>
      <c r="JOX10" s="5"/>
      <c r="JOY10" s="5"/>
      <c r="JOZ10" s="5"/>
      <c r="JPA10" s="5"/>
      <c r="JPB10" s="5"/>
      <c r="JPC10" s="5"/>
      <c r="JPD10" s="5"/>
      <c r="JPE10" s="5"/>
      <c r="JPF10" s="5"/>
      <c r="JPG10" s="5"/>
      <c r="JPH10" s="5"/>
      <c r="JPI10" s="5"/>
      <c r="JPJ10" s="5"/>
      <c r="JPK10" s="5"/>
      <c r="JPL10" s="5"/>
      <c r="JPM10" s="5"/>
      <c r="JPN10" s="5"/>
      <c r="JPO10" s="5"/>
      <c r="JPP10" s="5"/>
      <c r="JPQ10" s="5"/>
      <c r="JPR10" s="5"/>
      <c r="JPS10" s="5"/>
      <c r="JPT10" s="5"/>
      <c r="JPU10" s="5"/>
      <c r="JPV10" s="5"/>
      <c r="JPW10" s="5"/>
      <c r="JPX10" s="5"/>
      <c r="JPY10" s="5"/>
      <c r="JPZ10" s="5"/>
      <c r="JQA10" s="5"/>
      <c r="JQB10" s="5"/>
      <c r="JQC10" s="5"/>
      <c r="JQD10" s="5"/>
      <c r="JQE10" s="5"/>
      <c r="JQF10" s="5"/>
      <c r="JQG10" s="5"/>
      <c r="JQH10" s="5"/>
      <c r="JQI10" s="5"/>
      <c r="JQJ10" s="5"/>
      <c r="JQK10" s="5"/>
      <c r="JQL10" s="5"/>
      <c r="JQM10" s="5"/>
      <c r="JQN10" s="5"/>
      <c r="JQO10" s="5"/>
      <c r="JQP10" s="5"/>
      <c r="JQQ10" s="5"/>
      <c r="JQR10" s="5"/>
      <c r="JQS10" s="5"/>
      <c r="JQT10" s="5"/>
      <c r="JQU10" s="5"/>
      <c r="JQV10" s="5"/>
      <c r="JQW10" s="5"/>
      <c r="JQX10" s="5"/>
      <c r="JQY10" s="5"/>
      <c r="JQZ10" s="5"/>
      <c r="JRA10" s="5"/>
      <c r="JRB10" s="5"/>
      <c r="JRC10" s="5"/>
      <c r="JRD10" s="5"/>
      <c r="JRE10" s="5"/>
      <c r="JRF10" s="5"/>
      <c r="JRG10" s="5"/>
      <c r="JRH10" s="5"/>
      <c r="JRI10" s="5"/>
      <c r="JRJ10" s="5"/>
      <c r="JRK10" s="5"/>
      <c r="JRL10" s="5"/>
      <c r="JRM10" s="5"/>
      <c r="JRN10" s="5"/>
      <c r="JRO10" s="5"/>
      <c r="JRP10" s="5"/>
      <c r="JRQ10" s="5"/>
      <c r="JRR10" s="5"/>
      <c r="JRS10" s="5"/>
      <c r="JRT10" s="5"/>
      <c r="JRU10" s="5"/>
      <c r="JRV10" s="5"/>
      <c r="JRW10" s="5"/>
      <c r="JRX10" s="5"/>
      <c r="JRY10" s="5"/>
      <c r="JRZ10" s="5"/>
      <c r="JSA10" s="5"/>
      <c r="JSB10" s="5"/>
      <c r="JSC10" s="5"/>
      <c r="JSD10" s="5"/>
      <c r="JSE10" s="5"/>
      <c r="JSF10" s="5"/>
      <c r="JSG10" s="5"/>
      <c r="JSH10" s="5"/>
      <c r="JSI10" s="5"/>
      <c r="JSJ10" s="5"/>
      <c r="JSK10" s="5"/>
      <c r="JSL10" s="5"/>
      <c r="JSM10" s="5"/>
      <c r="JSN10" s="5"/>
      <c r="JSO10" s="5"/>
      <c r="JSP10" s="5"/>
      <c r="JSQ10" s="5"/>
      <c r="JSR10" s="5"/>
      <c r="JSS10" s="5"/>
      <c r="JST10" s="5"/>
      <c r="JSU10" s="5"/>
      <c r="JSV10" s="5"/>
      <c r="JSW10" s="5"/>
      <c r="JSX10" s="5"/>
      <c r="JSY10" s="5"/>
      <c r="JSZ10" s="5"/>
      <c r="JTA10" s="5"/>
      <c r="JTB10" s="5"/>
      <c r="JTC10" s="5"/>
      <c r="JTD10" s="5"/>
      <c r="JTE10" s="5"/>
      <c r="JTF10" s="5"/>
      <c r="JTG10" s="5"/>
      <c r="JTH10" s="5"/>
      <c r="JTI10" s="5"/>
      <c r="JTJ10" s="5"/>
      <c r="JTK10" s="5"/>
      <c r="JTL10" s="5"/>
      <c r="JTM10" s="5"/>
      <c r="JTN10" s="5"/>
      <c r="JTO10" s="5"/>
      <c r="JTP10" s="5"/>
      <c r="JTQ10" s="5"/>
      <c r="JTR10" s="5"/>
      <c r="JTS10" s="5"/>
      <c r="JTT10" s="5"/>
      <c r="JTU10" s="5"/>
      <c r="JTV10" s="5"/>
      <c r="JTW10" s="5"/>
      <c r="JTX10" s="5"/>
      <c r="JTY10" s="5"/>
      <c r="JTZ10" s="5"/>
      <c r="JUA10" s="5"/>
      <c r="JUB10" s="5"/>
      <c r="JUC10" s="5"/>
      <c r="JUD10" s="5"/>
      <c r="JUE10" s="5"/>
      <c r="JUF10" s="5"/>
      <c r="JUG10" s="5"/>
      <c r="JUH10" s="5"/>
      <c r="JUI10" s="5"/>
      <c r="JUJ10" s="5"/>
      <c r="JUK10" s="5"/>
      <c r="JUL10" s="5"/>
      <c r="JUM10" s="5"/>
      <c r="JUN10" s="5"/>
      <c r="JUO10" s="5"/>
      <c r="JUP10" s="5"/>
      <c r="JUQ10" s="5"/>
      <c r="JUR10" s="5"/>
      <c r="JUS10" s="5"/>
      <c r="JUT10" s="5"/>
      <c r="JUU10" s="5"/>
      <c r="JUV10" s="5"/>
      <c r="JUW10" s="5"/>
      <c r="JUX10" s="5"/>
      <c r="JUY10" s="5"/>
      <c r="JUZ10" s="5"/>
      <c r="JVA10" s="5"/>
      <c r="JVB10" s="5"/>
      <c r="JVC10" s="5"/>
      <c r="JVD10" s="5"/>
      <c r="JVE10" s="5"/>
      <c r="JVF10" s="5"/>
      <c r="JVG10" s="5"/>
      <c r="JVH10" s="5"/>
      <c r="JVI10" s="5"/>
      <c r="JVJ10" s="5"/>
      <c r="JVK10" s="5"/>
      <c r="JVL10" s="5"/>
      <c r="JVM10" s="5"/>
      <c r="JVN10" s="5"/>
      <c r="JVO10" s="5"/>
      <c r="JVP10" s="5"/>
      <c r="JVQ10" s="5"/>
      <c r="JVR10" s="5"/>
      <c r="JVS10" s="5"/>
      <c r="JVT10" s="5"/>
      <c r="JVU10" s="5"/>
      <c r="JVV10" s="5"/>
      <c r="JVW10" s="5"/>
      <c r="JVX10" s="5"/>
      <c r="JVY10" s="5"/>
      <c r="JVZ10" s="5"/>
      <c r="JWA10" s="5"/>
      <c r="JWB10" s="5"/>
      <c r="JWC10" s="5"/>
      <c r="JWD10" s="5"/>
      <c r="JWE10" s="5"/>
      <c r="JWF10" s="5"/>
      <c r="JWG10" s="5"/>
      <c r="JWH10" s="5"/>
      <c r="JWI10" s="5"/>
      <c r="JWJ10" s="5"/>
      <c r="JWK10" s="5"/>
      <c r="JWL10" s="5"/>
      <c r="JWM10" s="5"/>
      <c r="JWN10" s="5"/>
      <c r="JWO10" s="5"/>
      <c r="JWP10" s="5"/>
      <c r="JWQ10" s="5"/>
      <c r="JWR10" s="5"/>
      <c r="JWS10" s="5"/>
      <c r="JWT10" s="5"/>
      <c r="JWU10" s="5"/>
      <c r="JWV10" s="5"/>
      <c r="JWW10" s="5"/>
      <c r="JWX10" s="5"/>
      <c r="JWY10" s="5"/>
      <c r="JWZ10" s="5"/>
      <c r="JXA10" s="5"/>
      <c r="JXB10" s="5"/>
      <c r="JXC10" s="5"/>
      <c r="JXD10" s="5"/>
      <c r="JXE10" s="5"/>
      <c r="JXF10" s="5"/>
      <c r="JXG10" s="5"/>
      <c r="JXH10" s="5"/>
      <c r="JXI10" s="5"/>
      <c r="JXJ10" s="5"/>
      <c r="JXK10" s="5"/>
      <c r="JXL10" s="5"/>
      <c r="JXM10" s="5"/>
      <c r="JXN10" s="5"/>
      <c r="JXO10" s="5"/>
      <c r="JXP10" s="5"/>
      <c r="JXQ10" s="5"/>
      <c r="JXR10" s="5"/>
      <c r="JXS10" s="5"/>
      <c r="JXT10" s="5"/>
      <c r="JXU10" s="5"/>
      <c r="JXV10" s="5"/>
      <c r="JXW10" s="5"/>
      <c r="JXX10" s="5"/>
      <c r="JXY10" s="5"/>
      <c r="JXZ10" s="5"/>
      <c r="JYA10" s="5"/>
      <c r="JYB10" s="5"/>
      <c r="JYC10" s="5"/>
      <c r="JYD10" s="5"/>
      <c r="JYE10" s="5"/>
      <c r="JYF10" s="5"/>
      <c r="JYG10" s="5"/>
      <c r="JYH10" s="5"/>
      <c r="JYI10" s="5"/>
      <c r="JYJ10" s="5"/>
      <c r="JYK10" s="5"/>
      <c r="JYL10" s="5"/>
      <c r="JYM10" s="5"/>
      <c r="JYN10" s="5"/>
      <c r="JYO10" s="5"/>
      <c r="JYP10" s="5"/>
      <c r="JYQ10" s="5"/>
      <c r="JYR10" s="5"/>
      <c r="JYS10" s="5"/>
      <c r="JYT10" s="5"/>
      <c r="JYU10" s="5"/>
      <c r="JYV10" s="5"/>
      <c r="JYW10" s="5"/>
      <c r="JYX10" s="5"/>
      <c r="JYY10" s="5"/>
      <c r="JYZ10" s="5"/>
      <c r="JZA10" s="5"/>
      <c r="JZB10" s="5"/>
      <c r="JZC10" s="5"/>
      <c r="JZD10" s="5"/>
      <c r="JZE10" s="5"/>
      <c r="JZF10" s="5"/>
      <c r="JZG10" s="5"/>
      <c r="JZH10" s="5"/>
      <c r="JZI10" s="5"/>
      <c r="JZJ10" s="5"/>
      <c r="JZK10" s="5"/>
      <c r="JZL10" s="5"/>
      <c r="JZM10" s="5"/>
      <c r="JZN10" s="5"/>
      <c r="JZO10" s="5"/>
      <c r="JZP10" s="5"/>
      <c r="JZQ10" s="5"/>
      <c r="JZR10" s="5"/>
      <c r="JZS10" s="5"/>
      <c r="JZT10" s="5"/>
      <c r="JZU10" s="5"/>
      <c r="JZV10" s="5"/>
      <c r="JZW10" s="5"/>
      <c r="JZX10" s="5"/>
      <c r="JZY10" s="5"/>
      <c r="JZZ10" s="5"/>
      <c r="KAA10" s="5"/>
      <c r="KAB10" s="5"/>
      <c r="KAC10" s="5"/>
      <c r="KAD10" s="5"/>
      <c r="KAE10" s="5"/>
      <c r="KAF10" s="5"/>
      <c r="KAG10" s="5"/>
      <c r="KAH10" s="5"/>
      <c r="KAI10" s="5"/>
      <c r="KAJ10" s="5"/>
      <c r="KAK10" s="5"/>
      <c r="KAL10" s="5"/>
      <c r="KAM10" s="5"/>
      <c r="KAN10" s="5"/>
      <c r="KAO10" s="5"/>
      <c r="KAP10" s="5"/>
      <c r="KAQ10" s="5"/>
      <c r="KAR10" s="5"/>
      <c r="KAS10" s="5"/>
      <c r="KAT10" s="5"/>
      <c r="KAU10" s="5"/>
      <c r="KAV10" s="5"/>
      <c r="KAW10" s="5"/>
      <c r="KAX10" s="5"/>
      <c r="KAY10" s="5"/>
      <c r="KAZ10" s="5"/>
      <c r="KBA10" s="5"/>
      <c r="KBB10" s="5"/>
      <c r="KBC10" s="5"/>
      <c r="KBD10" s="5"/>
      <c r="KBE10" s="5"/>
      <c r="KBF10" s="5"/>
      <c r="KBG10" s="5"/>
      <c r="KBH10" s="5"/>
      <c r="KBI10" s="5"/>
      <c r="KBJ10" s="5"/>
      <c r="KBK10" s="5"/>
      <c r="KBL10" s="5"/>
      <c r="KBM10" s="5"/>
      <c r="KBN10" s="5"/>
      <c r="KBO10" s="5"/>
      <c r="KBP10" s="5"/>
      <c r="KBQ10" s="5"/>
      <c r="KBR10" s="5"/>
      <c r="KBS10" s="5"/>
      <c r="KBT10" s="5"/>
      <c r="KBU10" s="5"/>
      <c r="KBV10" s="5"/>
      <c r="KBW10" s="5"/>
      <c r="KBX10" s="5"/>
      <c r="KBY10" s="5"/>
      <c r="KBZ10" s="5"/>
      <c r="KCA10" s="5"/>
      <c r="KCB10" s="5"/>
      <c r="KCC10" s="5"/>
      <c r="KCD10" s="5"/>
      <c r="KCE10" s="5"/>
      <c r="KCF10" s="5"/>
      <c r="KCG10" s="5"/>
      <c r="KCH10" s="5"/>
      <c r="KCI10" s="5"/>
      <c r="KCJ10" s="5"/>
      <c r="KCK10" s="5"/>
      <c r="KCL10" s="5"/>
      <c r="KCM10" s="5"/>
      <c r="KCN10" s="5"/>
      <c r="KCO10" s="5"/>
      <c r="KCP10" s="5"/>
      <c r="KCQ10" s="5"/>
      <c r="KCR10" s="5"/>
      <c r="KCS10" s="5"/>
      <c r="KCT10" s="5"/>
      <c r="KCU10" s="5"/>
      <c r="KCV10" s="5"/>
      <c r="KCW10" s="5"/>
      <c r="KCX10" s="5"/>
      <c r="KCY10" s="5"/>
      <c r="KCZ10" s="5"/>
      <c r="KDA10" s="5"/>
      <c r="KDB10" s="5"/>
      <c r="KDC10" s="5"/>
      <c r="KDD10" s="5"/>
      <c r="KDE10" s="5"/>
      <c r="KDF10" s="5"/>
      <c r="KDG10" s="5"/>
      <c r="KDH10" s="5"/>
      <c r="KDI10" s="5"/>
      <c r="KDJ10" s="5"/>
      <c r="KDK10" s="5"/>
      <c r="KDL10" s="5"/>
      <c r="KDM10" s="5"/>
      <c r="KDN10" s="5"/>
      <c r="KDO10" s="5"/>
      <c r="KDP10" s="5"/>
      <c r="KDQ10" s="5"/>
      <c r="KDR10" s="5"/>
      <c r="KDS10" s="5"/>
      <c r="KDT10" s="5"/>
      <c r="KDU10" s="5"/>
      <c r="KDV10" s="5"/>
      <c r="KDW10" s="5"/>
      <c r="KDX10" s="5"/>
      <c r="KDY10" s="5"/>
      <c r="KDZ10" s="5"/>
      <c r="KEA10" s="5"/>
      <c r="KEB10" s="5"/>
      <c r="KEC10" s="5"/>
      <c r="KED10" s="5"/>
      <c r="KEE10" s="5"/>
      <c r="KEF10" s="5"/>
      <c r="KEG10" s="5"/>
      <c r="KEH10" s="5"/>
      <c r="KEI10" s="5"/>
      <c r="KEJ10" s="5"/>
      <c r="KEK10" s="5"/>
      <c r="KEL10" s="5"/>
      <c r="KEM10" s="5"/>
      <c r="KEN10" s="5"/>
      <c r="KEO10" s="5"/>
      <c r="KEP10" s="5"/>
      <c r="KEQ10" s="5"/>
      <c r="KER10" s="5"/>
      <c r="KES10" s="5"/>
      <c r="KET10" s="5"/>
      <c r="KEU10" s="5"/>
      <c r="KEV10" s="5"/>
      <c r="KEW10" s="5"/>
      <c r="KEX10" s="5"/>
      <c r="KEY10" s="5"/>
      <c r="KEZ10" s="5"/>
      <c r="KFA10" s="5"/>
      <c r="KFB10" s="5"/>
      <c r="KFC10" s="5"/>
      <c r="KFD10" s="5"/>
      <c r="KFE10" s="5"/>
      <c r="KFF10" s="5"/>
      <c r="KFG10" s="5"/>
      <c r="KFH10" s="5"/>
      <c r="KFI10" s="5"/>
      <c r="KFJ10" s="5"/>
      <c r="KFK10" s="5"/>
      <c r="KFL10" s="5"/>
      <c r="KFM10" s="5"/>
      <c r="KFN10" s="5"/>
      <c r="KFO10" s="5"/>
      <c r="KFP10" s="5"/>
      <c r="KFQ10" s="5"/>
      <c r="KFR10" s="5"/>
      <c r="KFS10" s="5"/>
      <c r="KFT10" s="5"/>
      <c r="KFU10" s="5"/>
      <c r="KFV10" s="5"/>
      <c r="KFW10" s="5"/>
      <c r="KFX10" s="5"/>
      <c r="KFY10" s="5"/>
      <c r="KFZ10" s="5"/>
      <c r="KGA10" s="5"/>
      <c r="KGB10" s="5"/>
      <c r="KGC10" s="5"/>
      <c r="KGD10" s="5"/>
      <c r="KGE10" s="5"/>
      <c r="KGF10" s="5"/>
      <c r="KGG10" s="5"/>
      <c r="KGH10" s="5"/>
      <c r="KGI10" s="5"/>
      <c r="KGJ10" s="5"/>
      <c r="KGK10" s="5"/>
      <c r="KGL10" s="5"/>
      <c r="KGM10" s="5"/>
      <c r="KGN10" s="5"/>
      <c r="KGO10" s="5"/>
      <c r="KGP10" s="5"/>
      <c r="KGQ10" s="5"/>
      <c r="KGR10" s="5"/>
      <c r="KGS10" s="5"/>
      <c r="KGT10" s="5"/>
      <c r="KGU10" s="5"/>
      <c r="KGV10" s="5"/>
      <c r="KGW10" s="5"/>
      <c r="KGX10" s="5"/>
      <c r="KGY10" s="5"/>
      <c r="KGZ10" s="5"/>
      <c r="KHA10" s="5"/>
      <c r="KHB10" s="5"/>
      <c r="KHC10" s="5"/>
      <c r="KHD10" s="5"/>
      <c r="KHE10" s="5"/>
      <c r="KHF10" s="5"/>
      <c r="KHG10" s="5"/>
      <c r="KHH10" s="5"/>
      <c r="KHI10" s="5"/>
      <c r="KHJ10" s="5"/>
      <c r="KHK10" s="5"/>
      <c r="KHL10" s="5"/>
      <c r="KHM10" s="5"/>
      <c r="KHN10" s="5"/>
      <c r="KHO10" s="5"/>
      <c r="KHP10" s="5"/>
      <c r="KHQ10" s="5"/>
      <c r="KHR10" s="5"/>
      <c r="KHS10" s="5"/>
      <c r="KHT10" s="5"/>
      <c r="KHU10" s="5"/>
      <c r="KHV10" s="5"/>
      <c r="KHW10" s="5"/>
      <c r="KHX10" s="5"/>
      <c r="KHY10" s="5"/>
      <c r="KHZ10" s="5"/>
      <c r="KIA10" s="5"/>
      <c r="KIB10" s="5"/>
      <c r="KIC10" s="5"/>
      <c r="KID10" s="5"/>
      <c r="KIE10" s="5"/>
      <c r="KIF10" s="5"/>
      <c r="KIG10" s="5"/>
      <c r="KIH10" s="5"/>
      <c r="KII10" s="5"/>
      <c r="KIJ10" s="5"/>
      <c r="KIK10" s="5"/>
      <c r="KIL10" s="5"/>
      <c r="KIM10" s="5"/>
      <c r="KIN10" s="5"/>
      <c r="KIO10" s="5"/>
      <c r="KIP10" s="5"/>
      <c r="KIQ10" s="5"/>
      <c r="KIR10" s="5"/>
      <c r="KIS10" s="5"/>
      <c r="KIT10" s="5"/>
      <c r="KIU10" s="5"/>
      <c r="KIV10" s="5"/>
      <c r="KIW10" s="5"/>
      <c r="KIX10" s="5"/>
      <c r="KIY10" s="5"/>
      <c r="KIZ10" s="5"/>
      <c r="KJA10" s="5"/>
      <c r="KJB10" s="5"/>
      <c r="KJC10" s="5"/>
      <c r="KJD10" s="5"/>
      <c r="KJE10" s="5"/>
      <c r="KJF10" s="5"/>
      <c r="KJG10" s="5"/>
      <c r="KJH10" s="5"/>
      <c r="KJI10" s="5"/>
      <c r="KJJ10" s="5"/>
      <c r="KJK10" s="5"/>
      <c r="KJL10" s="5"/>
      <c r="KJM10" s="5"/>
      <c r="KJN10" s="5"/>
      <c r="KJO10" s="5"/>
      <c r="KJP10" s="5"/>
      <c r="KJQ10" s="5"/>
      <c r="KJR10" s="5"/>
      <c r="KJS10" s="5"/>
      <c r="KJT10" s="5"/>
      <c r="KJU10" s="5"/>
      <c r="KJV10" s="5"/>
      <c r="KJW10" s="5"/>
      <c r="KJX10" s="5"/>
      <c r="KJY10" s="5"/>
      <c r="KJZ10" s="5"/>
      <c r="KKA10" s="5"/>
      <c r="KKB10" s="5"/>
      <c r="KKC10" s="5"/>
      <c r="KKD10" s="5"/>
      <c r="KKE10" s="5"/>
      <c r="KKF10" s="5"/>
      <c r="KKG10" s="5"/>
      <c r="KKH10" s="5"/>
      <c r="KKI10" s="5"/>
      <c r="KKJ10" s="5"/>
      <c r="KKK10" s="5"/>
      <c r="KKL10" s="5"/>
      <c r="KKM10" s="5"/>
      <c r="KKN10" s="5"/>
      <c r="KKO10" s="5"/>
      <c r="KKP10" s="5"/>
      <c r="KKQ10" s="5"/>
      <c r="KKR10" s="5"/>
      <c r="KKS10" s="5"/>
      <c r="KKT10" s="5"/>
      <c r="KKU10" s="5"/>
      <c r="KKV10" s="5"/>
      <c r="KKW10" s="5"/>
      <c r="KKX10" s="5"/>
      <c r="KKY10" s="5"/>
      <c r="KKZ10" s="5"/>
      <c r="KLA10" s="5"/>
      <c r="KLB10" s="5"/>
      <c r="KLC10" s="5"/>
      <c r="KLD10" s="5"/>
      <c r="KLE10" s="5"/>
      <c r="KLF10" s="5"/>
      <c r="KLG10" s="5"/>
      <c r="KLH10" s="5"/>
      <c r="KLI10" s="5"/>
      <c r="KLJ10" s="5"/>
      <c r="KLK10" s="5"/>
      <c r="KLL10" s="5"/>
      <c r="KLM10" s="5"/>
      <c r="KLN10" s="5"/>
      <c r="KLO10" s="5"/>
      <c r="KLP10" s="5"/>
      <c r="KLQ10" s="5"/>
      <c r="KLR10" s="5"/>
      <c r="KLS10" s="5"/>
      <c r="KLT10" s="5"/>
      <c r="KLU10" s="5"/>
      <c r="KLV10" s="5"/>
      <c r="KLW10" s="5"/>
      <c r="KLX10" s="5"/>
      <c r="KLY10" s="5"/>
      <c r="KLZ10" s="5"/>
      <c r="KMA10" s="5"/>
      <c r="KMB10" s="5"/>
      <c r="KMC10" s="5"/>
      <c r="KMD10" s="5"/>
      <c r="KME10" s="5"/>
      <c r="KMF10" s="5"/>
      <c r="KMG10" s="5"/>
      <c r="KMH10" s="5"/>
      <c r="KMI10" s="5"/>
      <c r="KMJ10" s="5"/>
      <c r="KMK10" s="5"/>
      <c r="KML10" s="5"/>
      <c r="KMM10" s="5"/>
      <c r="KMN10" s="5"/>
      <c r="KMO10" s="5"/>
      <c r="KMP10" s="5"/>
      <c r="KMQ10" s="5"/>
      <c r="KMR10" s="5"/>
      <c r="KMS10" s="5"/>
      <c r="KMT10" s="5"/>
      <c r="KMU10" s="5"/>
      <c r="KMV10" s="5"/>
      <c r="KMW10" s="5"/>
      <c r="KMX10" s="5"/>
      <c r="KMY10" s="5"/>
      <c r="KMZ10" s="5"/>
      <c r="KNA10" s="5"/>
      <c r="KNB10" s="5"/>
      <c r="KNC10" s="5"/>
      <c r="KND10" s="5"/>
      <c r="KNE10" s="5"/>
      <c r="KNF10" s="5"/>
      <c r="KNG10" s="5"/>
      <c r="KNH10" s="5"/>
      <c r="KNI10" s="5"/>
      <c r="KNJ10" s="5"/>
      <c r="KNK10" s="5"/>
      <c r="KNL10" s="5"/>
      <c r="KNM10" s="5"/>
      <c r="KNN10" s="5"/>
      <c r="KNO10" s="5"/>
      <c r="KNP10" s="5"/>
      <c r="KNQ10" s="5"/>
      <c r="KNR10" s="5"/>
      <c r="KNS10" s="5"/>
      <c r="KNT10" s="5"/>
      <c r="KNU10" s="5"/>
      <c r="KNV10" s="5"/>
      <c r="KNW10" s="5"/>
      <c r="KNX10" s="5"/>
      <c r="KNY10" s="5"/>
      <c r="KNZ10" s="5"/>
      <c r="KOA10" s="5"/>
      <c r="KOB10" s="5"/>
      <c r="KOC10" s="5"/>
      <c r="KOD10" s="5"/>
      <c r="KOE10" s="5"/>
      <c r="KOF10" s="5"/>
      <c r="KOG10" s="5"/>
      <c r="KOH10" s="5"/>
      <c r="KOI10" s="5"/>
      <c r="KOJ10" s="5"/>
      <c r="KOK10" s="5"/>
      <c r="KOL10" s="5"/>
      <c r="KOM10" s="5"/>
      <c r="KON10" s="5"/>
      <c r="KOO10" s="5"/>
      <c r="KOP10" s="5"/>
      <c r="KOQ10" s="5"/>
      <c r="KOR10" s="5"/>
      <c r="KOS10" s="5"/>
      <c r="KOT10" s="5"/>
      <c r="KOU10" s="5"/>
      <c r="KOV10" s="5"/>
      <c r="KOW10" s="5"/>
      <c r="KOX10" s="5"/>
      <c r="KOY10" s="5"/>
      <c r="KOZ10" s="5"/>
      <c r="KPA10" s="5"/>
      <c r="KPB10" s="5"/>
      <c r="KPC10" s="5"/>
      <c r="KPD10" s="5"/>
      <c r="KPE10" s="5"/>
      <c r="KPF10" s="5"/>
      <c r="KPG10" s="5"/>
      <c r="KPH10" s="5"/>
      <c r="KPI10" s="5"/>
      <c r="KPJ10" s="5"/>
      <c r="KPK10" s="5"/>
      <c r="KPL10" s="5"/>
      <c r="KPM10" s="5"/>
      <c r="KPN10" s="5"/>
      <c r="KPO10" s="5"/>
      <c r="KPP10" s="5"/>
      <c r="KPQ10" s="5"/>
      <c r="KPR10" s="5"/>
      <c r="KPS10" s="5"/>
      <c r="KPT10" s="5"/>
      <c r="KPU10" s="5"/>
      <c r="KPV10" s="5"/>
      <c r="KPW10" s="5"/>
      <c r="KPX10" s="5"/>
      <c r="KPY10" s="5"/>
      <c r="KPZ10" s="5"/>
      <c r="KQA10" s="5"/>
      <c r="KQB10" s="5"/>
      <c r="KQC10" s="5"/>
      <c r="KQD10" s="5"/>
      <c r="KQE10" s="5"/>
      <c r="KQF10" s="5"/>
      <c r="KQG10" s="5"/>
      <c r="KQH10" s="5"/>
      <c r="KQI10" s="5"/>
      <c r="KQJ10" s="5"/>
      <c r="KQK10" s="5"/>
      <c r="KQL10" s="5"/>
      <c r="KQM10" s="5"/>
      <c r="KQN10" s="5"/>
      <c r="KQO10" s="5"/>
      <c r="KQP10" s="5"/>
      <c r="KQQ10" s="5"/>
      <c r="KQR10" s="5"/>
      <c r="KQS10" s="5"/>
      <c r="KQT10" s="5"/>
      <c r="KQU10" s="5"/>
      <c r="KQV10" s="5"/>
      <c r="KQW10" s="5"/>
      <c r="KQX10" s="5"/>
      <c r="KQY10" s="5"/>
      <c r="KQZ10" s="5"/>
      <c r="KRA10" s="5"/>
      <c r="KRB10" s="5"/>
      <c r="KRC10" s="5"/>
      <c r="KRD10" s="5"/>
      <c r="KRE10" s="5"/>
      <c r="KRF10" s="5"/>
      <c r="KRG10" s="5"/>
      <c r="KRH10" s="5"/>
      <c r="KRI10" s="5"/>
      <c r="KRJ10" s="5"/>
      <c r="KRK10" s="5"/>
      <c r="KRL10" s="5"/>
      <c r="KRM10" s="5"/>
      <c r="KRN10" s="5"/>
      <c r="KRO10" s="5"/>
      <c r="KRP10" s="5"/>
      <c r="KRQ10" s="5"/>
      <c r="KRR10" s="5"/>
      <c r="KRS10" s="5"/>
      <c r="KRT10" s="5"/>
      <c r="KRU10" s="5"/>
      <c r="KRV10" s="5"/>
      <c r="KRW10" s="5"/>
      <c r="KRX10" s="5"/>
      <c r="KRY10" s="5"/>
      <c r="KRZ10" s="5"/>
      <c r="KSA10" s="5"/>
      <c r="KSB10" s="5"/>
      <c r="KSC10" s="5"/>
      <c r="KSD10" s="5"/>
      <c r="KSE10" s="5"/>
      <c r="KSF10" s="5"/>
      <c r="KSG10" s="5"/>
      <c r="KSH10" s="5"/>
      <c r="KSI10" s="5"/>
      <c r="KSJ10" s="5"/>
      <c r="KSK10" s="5"/>
      <c r="KSL10" s="5"/>
      <c r="KSM10" s="5"/>
      <c r="KSN10" s="5"/>
      <c r="KSO10" s="5"/>
      <c r="KSP10" s="5"/>
      <c r="KSQ10" s="5"/>
      <c r="KSR10" s="5"/>
      <c r="KSS10" s="5"/>
      <c r="KST10" s="5"/>
      <c r="KSU10" s="5"/>
      <c r="KSV10" s="5"/>
      <c r="KSW10" s="5"/>
      <c r="KSX10" s="5"/>
      <c r="KSY10" s="5"/>
      <c r="KSZ10" s="5"/>
      <c r="KTA10" s="5"/>
      <c r="KTB10" s="5"/>
      <c r="KTC10" s="5"/>
      <c r="KTD10" s="5"/>
      <c r="KTE10" s="5"/>
      <c r="KTF10" s="5"/>
      <c r="KTG10" s="5"/>
      <c r="KTH10" s="5"/>
      <c r="KTI10" s="5"/>
      <c r="KTJ10" s="5"/>
      <c r="KTK10" s="5"/>
      <c r="KTL10" s="5"/>
      <c r="KTM10" s="5"/>
      <c r="KTN10" s="5"/>
      <c r="KTO10" s="5"/>
      <c r="KTP10" s="5"/>
      <c r="KTQ10" s="5"/>
      <c r="KTR10" s="5"/>
      <c r="KTS10" s="5"/>
      <c r="KTT10" s="5"/>
      <c r="KTU10" s="5"/>
      <c r="KTV10" s="5"/>
      <c r="KTW10" s="5"/>
      <c r="KTX10" s="5"/>
      <c r="KTY10" s="5"/>
      <c r="KTZ10" s="5"/>
      <c r="KUA10" s="5"/>
      <c r="KUB10" s="5"/>
      <c r="KUC10" s="5"/>
      <c r="KUD10" s="5"/>
      <c r="KUE10" s="5"/>
      <c r="KUF10" s="5"/>
      <c r="KUG10" s="5"/>
      <c r="KUH10" s="5"/>
      <c r="KUI10" s="5"/>
      <c r="KUJ10" s="5"/>
      <c r="KUK10" s="5"/>
      <c r="KUL10" s="5"/>
      <c r="KUM10" s="5"/>
      <c r="KUN10" s="5"/>
      <c r="KUO10" s="5"/>
      <c r="KUP10" s="5"/>
      <c r="KUQ10" s="5"/>
      <c r="KUR10" s="5"/>
      <c r="KUS10" s="5"/>
      <c r="KUT10" s="5"/>
      <c r="KUU10" s="5"/>
      <c r="KUV10" s="5"/>
      <c r="KUW10" s="5"/>
      <c r="KUX10" s="5"/>
      <c r="KUY10" s="5"/>
      <c r="KUZ10" s="5"/>
      <c r="KVA10" s="5"/>
      <c r="KVB10" s="5"/>
      <c r="KVC10" s="5"/>
      <c r="KVD10" s="5"/>
      <c r="KVE10" s="5"/>
      <c r="KVF10" s="5"/>
      <c r="KVG10" s="5"/>
      <c r="KVH10" s="5"/>
      <c r="KVI10" s="5"/>
      <c r="KVJ10" s="5"/>
      <c r="KVK10" s="5"/>
      <c r="KVL10" s="5"/>
      <c r="KVM10" s="5"/>
      <c r="KVN10" s="5"/>
      <c r="KVO10" s="5"/>
      <c r="KVP10" s="5"/>
      <c r="KVQ10" s="5"/>
      <c r="KVR10" s="5"/>
      <c r="KVS10" s="5"/>
      <c r="KVT10" s="5"/>
      <c r="KVU10" s="5"/>
      <c r="KVV10" s="5"/>
      <c r="KVW10" s="5"/>
      <c r="KVX10" s="5"/>
      <c r="KVY10" s="5"/>
      <c r="KVZ10" s="5"/>
      <c r="KWA10" s="5"/>
      <c r="KWB10" s="5"/>
      <c r="KWC10" s="5"/>
      <c r="KWD10" s="5"/>
      <c r="KWE10" s="5"/>
      <c r="KWF10" s="5"/>
      <c r="KWG10" s="5"/>
      <c r="KWH10" s="5"/>
      <c r="KWI10" s="5"/>
      <c r="KWJ10" s="5"/>
      <c r="KWK10" s="5"/>
      <c r="KWL10" s="5"/>
      <c r="KWM10" s="5"/>
      <c r="KWN10" s="5"/>
      <c r="KWO10" s="5"/>
      <c r="KWP10" s="5"/>
      <c r="KWQ10" s="5"/>
      <c r="KWR10" s="5"/>
      <c r="KWS10" s="5"/>
      <c r="KWT10" s="5"/>
      <c r="KWU10" s="5"/>
      <c r="KWV10" s="5"/>
      <c r="KWW10" s="5"/>
      <c r="KWX10" s="5"/>
      <c r="KWY10" s="5"/>
      <c r="KWZ10" s="5"/>
      <c r="KXA10" s="5"/>
      <c r="KXB10" s="5"/>
      <c r="KXC10" s="5"/>
      <c r="KXD10" s="5"/>
      <c r="KXE10" s="5"/>
      <c r="KXF10" s="5"/>
      <c r="KXG10" s="5"/>
      <c r="KXH10" s="5"/>
      <c r="KXI10" s="5"/>
      <c r="KXJ10" s="5"/>
      <c r="KXK10" s="5"/>
      <c r="KXL10" s="5"/>
      <c r="KXM10" s="5"/>
      <c r="KXN10" s="5"/>
      <c r="KXO10" s="5"/>
      <c r="KXP10" s="5"/>
      <c r="KXQ10" s="5"/>
      <c r="KXR10" s="5"/>
      <c r="KXS10" s="5"/>
      <c r="KXT10" s="5"/>
      <c r="KXU10" s="5"/>
      <c r="KXV10" s="5"/>
      <c r="KXW10" s="5"/>
      <c r="KXX10" s="5"/>
      <c r="KXY10" s="5"/>
      <c r="KXZ10" s="5"/>
      <c r="KYA10" s="5"/>
      <c r="KYB10" s="5"/>
      <c r="KYC10" s="5"/>
      <c r="KYD10" s="5"/>
      <c r="KYE10" s="5"/>
      <c r="KYF10" s="5"/>
      <c r="KYG10" s="5"/>
      <c r="KYH10" s="5"/>
      <c r="KYI10" s="5"/>
      <c r="KYJ10" s="5"/>
      <c r="KYK10" s="5"/>
      <c r="KYL10" s="5"/>
      <c r="KYM10" s="5"/>
      <c r="KYN10" s="5"/>
      <c r="KYO10" s="5"/>
      <c r="KYP10" s="5"/>
      <c r="KYQ10" s="5"/>
      <c r="KYR10" s="5"/>
      <c r="KYS10" s="5"/>
      <c r="KYT10" s="5"/>
      <c r="KYU10" s="5"/>
      <c r="KYV10" s="5"/>
      <c r="KYW10" s="5"/>
      <c r="KYX10" s="5"/>
      <c r="KYY10" s="5"/>
      <c r="KYZ10" s="5"/>
      <c r="KZA10" s="5"/>
      <c r="KZB10" s="5"/>
      <c r="KZC10" s="5"/>
      <c r="KZD10" s="5"/>
      <c r="KZE10" s="5"/>
      <c r="KZF10" s="5"/>
      <c r="KZG10" s="5"/>
      <c r="KZH10" s="5"/>
      <c r="KZI10" s="5"/>
      <c r="KZJ10" s="5"/>
      <c r="KZK10" s="5"/>
      <c r="KZL10" s="5"/>
      <c r="KZM10" s="5"/>
      <c r="KZN10" s="5"/>
      <c r="KZO10" s="5"/>
      <c r="KZP10" s="5"/>
      <c r="KZQ10" s="5"/>
      <c r="KZR10" s="5"/>
      <c r="KZS10" s="5"/>
      <c r="KZT10" s="5"/>
      <c r="KZU10" s="5"/>
      <c r="KZV10" s="5"/>
      <c r="KZW10" s="5"/>
      <c r="KZX10" s="5"/>
      <c r="KZY10" s="5"/>
      <c r="KZZ10" s="5"/>
      <c r="LAA10" s="5"/>
      <c r="LAB10" s="5"/>
      <c r="LAC10" s="5"/>
      <c r="LAD10" s="5"/>
      <c r="LAE10" s="5"/>
      <c r="LAF10" s="5"/>
      <c r="LAG10" s="5"/>
      <c r="LAH10" s="5"/>
      <c r="LAI10" s="5"/>
      <c r="LAJ10" s="5"/>
      <c r="LAK10" s="5"/>
      <c r="LAL10" s="5"/>
      <c r="LAM10" s="5"/>
      <c r="LAN10" s="5"/>
      <c r="LAO10" s="5"/>
      <c r="LAP10" s="5"/>
      <c r="LAQ10" s="5"/>
      <c r="LAR10" s="5"/>
      <c r="LAS10" s="5"/>
      <c r="LAT10" s="5"/>
      <c r="LAU10" s="5"/>
      <c r="LAV10" s="5"/>
      <c r="LAW10" s="5"/>
      <c r="LAX10" s="5"/>
      <c r="LAY10" s="5"/>
      <c r="LAZ10" s="5"/>
      <c r="LBA10" s="5"/>
      <c r="LBB10" s="5"/>
      <c r="LBC10" s="5"/>
      <c r="LBD10" s="5"/>
      <c r="LBE10" s="5"/>
      <c r="LBF10" s="5"/>
      <c r="LBG10" s="5"/>
      <c r="LBH10" s="5"/>
      <c r="LBI10" s="5"/>
      <c r="LBJ10" s="5"/>
      <c r="LBK10" s="5"/>
      <c r="LBL10" s="5"/>
      <c r="LBM10" s="5"/>
      <c r="LBN10" s="5"/>
      <c r="LBO10" s="5"/>
      <c r="LBP10" s="5"/>
      <c r="LBQ10" s="5"/>
      <c r="LBR10" s="5"/>
      <c r="LBS10" s="5"/>
      <c r="LBT10" s="5"/>
      <c r="LBU10" s="5"/>
      <c r="LBV10" s="5"/>
      <c r="LBW10" s="5"/>
      <c r="LBX10" s="5"/>
      <c r="LBY10" s="5"/>
      <c r="LBZ10" s="5"/>
      <c r="LCA10" s="5"/>
      <c r="LCB10" s="5"/>
      <c r="LCC10" s="5"/>
      <c r="LCD10" s="5"/>
      <c r="LCE10" s="5"/>
      <c r="LCF10" s="5"/>
      <c r="LCG10" s="5"/>
      <c r="LCH10" s="5"/>
      <c r="LCI10" s="5"/>
      <c r="LCJ10" s="5"/>
      <c r="LCK10" s="5"/>
      <c r="LCL10" s="5"/>
      <c r="LCM10" s="5"/>
      <c r="LCN10" s="5"/>
      <c r="LCO10" s="5"/>
      <c r="LCP10" s="5"/>
      <c r="LCQ10" s="5"/>
      <c r="LCR10" s="5"/>
      <c r="LCS10" s="5"/>
      <c r="LCT10" s="5"/>
      <c r="LCU10" s="5"/>
      <c r="LCV10" s="5"/>
      <c r="LCW10" s="5"/>
      <c r="LCX10" s="5"/>
      <c r="LCY10" s="5"/>
      <c r="LCZ10" s="5"/>
      <c r="LDA10" s="5"/>
      <c r="LDB10" s="5"/>
      <c r="LDC10" s="5"/>
      <c r="LDD10" s="5"/>
      <c r="LDE10" s="5"/>
      <c r="LDF10" s="5"/>
      <c r="LDG10" s="5"/>
      <c r="LDH10" s="5"/>
      <c r="LDI10" s="5"/>
      <c r="LDJ10" s="5"/>
      <c r="LDK10" s="5"/>
      <c r="LDL10" s="5"/>
      <c r="LDM10" s="5"/>
      <c r="LDN10" s="5"/>
      <c r="LDO10" s="5"/>
      <c r="LDP10" s="5"/>
      <c r="LDQ10" s="5"/>
      <c r="LDR10" s="5"/>
      <c r="LDS10" s="5"/>
      <c r="LDT10" s="5"/>
      <c r="LDU10" s="5"/>
      <c r="LDV10" s="5"/>
      <c r="LDW10" s="5"/>
      <c r="LDX10" s="5"/>
      <c r="LDY10" s="5"/>
      <c r="LDZ10" s="5"/>
      <c r="LEA10" s="5"/>
      <c r="LEB10" s="5"/>
      <c r="LEC10" s="5"/>
      <c r="LED10" s="5"/>
      <c r="LEE10" s="5"/>
      <c r="LEF10" s="5"/>
      <c r="LEG10" s="5"/>
      <c r="LEH10" s="5"/>
      <c r="LEI10" s="5"/>
      <c r="LEJ10" s="5"/>
      <c r="LEK10" s="5"/>
      <c r="LEL10" s="5"/>
      <c r="LEM10" s="5"/>
      <c r="LEN10" s="5"/>
      <c r="LEO10" s="5"/>
      <c r="LEP10" s="5"/>
      <c r="LEQ10" s="5"/>
      <c r="LER10" s="5"/>
      <c r="LES10" s="5"/>
      <c r="LET10" s="5"/>
      <c r="LEU10" s="5"/>
      <c r="LEV10" s="5"/>
      <c r="LEW10" s="5"/>
      <c r="LEX10" s="5"/>
      <c r="LEY10" s="5"/>
      <c r="LEZ10" s="5"/>
      <c r="LFA10" s="5"/>
      <c r="LFB10" s="5"/>
      <c r="LFC10" s="5"/>
      <c r="LFD10" s="5"/>
      <c r="LFE10" s="5"/>
      <c r="LFF10" s="5"/>
      <c r="LFG10" s="5"/>
      <c r="LFH10" s="5"/>
      <c r="LFI10" s="5"/>
      <c r="LFJ10" s="5"/>
      <c r="LFK10" s="5"/>
      <c r="LFL10" s="5"/>
      <c r="LFM10" s="5"/>
      <c r="LFN10" s="5"/>
      <c r="LFO10" s="5"/>
      <c r="LFP10" s="5"/>
      <c r="LFQ10" s="5"/>
      <c r="LFR10" s="5"/>
      <c r="LFS10" s="5"/>
      <c r="LFT10" s="5"/>
      <c r="LFU10" s="5"/>
      <c r="LFV10" s="5"/>
      <c r="LFW10" s="5"/>
      <c r="LFX10" s="5"/>
      <c r="LFY10" s="5"/>
      <c r="LFZ10" s="5"/>
      <c r="LGA10" s="5"/>
      <c r="LGB10" s="5"/>
      <c r="LGC10" s="5"/>
      <c r="LGD10" s="5"/>
      <c r="LGE10" s="5"/>
      <c r="LGF10" s="5"/>
      <c r="LGG10" s="5"/>
      <c r="LGH10" s="5"/>
      <c r="LGI10" s="5"/>
      <c r="LGJ10" s="5"/>
      <c r="LGK10" s="5"/>
      <c r="LGL10" s="5"/>
      <c r="LGM10" s="5"/>
      <c r="LGN10" s="5"/>
      <c r="LGO10" s="5"/>
      <c r="LGP10" s="5"/>
      <c r="LGQ10" s="5"/>
      <c r="LGR10" s="5"/>
      <c r="LGS10" s="5"/>
      <c r="LGT10" s="5"/>
      <c r="LGU10" s="5"/>
      <c r="LGV10" s="5"/>
      <c r="LGW10" s="5"/>
      <c r="LGX10" s="5"/>
      <c r="LGY10" s="5"/>
      <c r="LGZ10" s="5"/>
      <c r="LHA10" s="5"/>
      <c r="LHB10" s="5"/>
      <c r="LHC10" s="5"/>
      <c r="LHD10" s="5"/>
      <c r="LHE10" s="5"/>
      <c r="LHF10" s="5"/>
      <c r="LHG10" s="5"/>
      <c r="LHH10" s="5"/>
      <c r="LHI10" s="5"/>
      <c r="LHJ10" s="5"/>
      <c r="LHK10" s="5"/>
      <c r="LHL10" s="5"/>
      <c r="LHM10" s="5"/>
      <c r="LHN10" s="5"/>
      <c r="LHO10" s="5"/>
      <c r="LHP10" s="5"/>
      <c r="LHQ10" s="5"/>
      <c r="LHR10" s="5"/>
      <c r="LHS10" s="5"/>
      <c r="LHT10" s="5"/>
      <c r="LHU10" s="5"/>
      <c r="LHV10" s="5"/>
      <c r="LHW10" s="5"/>
      <c r="LHX10" s="5"/>
      <c r="LHY10" s="5"/>
      <c r="LHZ10" s="5"/>
      <c r="LIA10" s="5"/>
      <c r="LIB10" s="5"/>
      <c r="LIC10" s="5"/>
      <c r="LID10" s="5"/>
      <c r="LIE10" s="5"/>
      <c r="LIF10" s="5"/>
      <c r="LIG10" s="5"/>
      <c r="LIH10" s="5"/>
      <c r="LII10" s="5"/>
      <c r="LIJ10" s="5"/>
      <c r="LIK10" s="5"/>
      <c r="LIL10" s="5"/>
      <c r="LIM10" s="5"/>
      <c r="LIN10" s="5"/>
      <c r="LIO10" s="5"/>
      <c r="LIP10" s="5"/>
      <c r="LIQ10" s="5"/>
      <c r="LIR10" s="5"/>
      <c r="LIS10" s="5"/>
      <c r="LIT10" s="5"/>
      <c r="LIU10" s="5"/>
      <c r="LIV10" s="5"/>
      <c r="LIW10" s="5"/>
      <c r="LIX10" s="5"/>
      <c r="LIY10" s="5"/>
      <c r="LIZ10" s="5"/>
      <c r="LJA10" s="5"/>
      <c r="LJB10" s="5"/>
      <c r="LJC10" s="5"/>
      <c r="LJD10" s="5"/>
      <c r="LJE10" s="5"/>
      <c r="LJF10" s="5"/>
      <c r="LJG10" s="5"/>
      <c r="LJH10" s="5"/>
      <c r="LJI10" s="5"/>
      <c r="LJJ10" s="5"/>
      <c r="LJK10" s="5"/>
      <c r="LJL10" s="5"/>
      <c r="LJM10" s="5"/>
      <c r="LJN10" s="5"/>
      <c r="LJO10" s="5"/>
      <c r="LJP10" s="5"/>
      <c r="LJQ10" s="5"/>
      <c r="LJR10" s="5"/>
      <c r="LJS10" s="5"/>
      <c r="LJT10" s="5"/>
      <c r="LJU10" s="5"/>
      <c r="LJV10" s="5"/>
      <c r="LJW10" s="5"/>
      <c r="LJX10" s="5"/>
      <c r="LJY10" s="5"/>
      <c r="LJZ10" s="5"/>
      <c r="LKA10" s="5"/>
      <c r="LKB10" s="5"/>
      <c r="LKC10" s="5"/>
      <c r="LKD10" s="5"/>
      <c r="LKE10" s="5"/>
      <c r="LKF10" s="5"/>
      <c r="LKG10" s="5"/>
      <c r="LKH10" s="5"/>
      <c r="LKI10" s="5"/>
      <c r="LKJ10" s="5"/>
      <c r="LKK10" s="5"/>
      <c r="LKL10" s="5"/>
      <c r="LKM10" s="5"/>
      <c r="LKN10" s="5"/>
      <c r="LKO10" s="5"/>
      <c r="LKP10" s="5"/>
      <c r="LKQ10" s="5"/>
      <c r="LKR10" s="5"/>
      <c r="LKS10" s="5"/>
      <c r="LKT10" s="5"/>
      <c r="LKU10" s="5"/>
      <c r="LKV10" s="5"/>
      <c r="LKW10" s="5"/>
      <c r="LKX10" s="5"/>
      <c r="LKY10" s="5"/>
      <c r="LKZ10" s="5"/>
      <c r="LLA10" s="5"/>
      <c r="LLB10" s="5"/>
      <c r="LLC10" s="5"/>
      <c r="LLD10" s="5"/>
      <c r="LLE10" s="5"/>
      <c r="LLF10" s="5"/>
      <c r="LLG10" s="5"/>
      <c r="LLH10" s="5"/>
      <c r="LLI10" s="5"/>
      <c r="LLJ10" s="5"/>
      <c r="LLK10" s="5"/>
      <c r="LLL10" s="5"/>
      <c r="LLM10" s="5"/>
      <c r="LLN10" s="5"/>
      <c r="LLO10" s="5"/>
      <c r="LLP10" s="5"/>
      <c r="LLQ10" s="5"/>
      <c r="LLR10" s="5"/>
      <c r="LLS10" s="5"/>
      <c r="LLT10" s="5"/>
      <c r="LLU10" s="5"/>
      <c r="LLV10" s="5"/>
      <c r="LLW10" s="5"/>
      <c r="LLX10" s="5"/>
      <c r="LLY10" s="5"/>
      <c r="LLZ10" s="5"/>
      <c r="LMA10" s="5"/>
      <c r="LMB10" s="5"/>
      <c r="LMC10" s="5"/>
      <c r="LMD10" s="5"/>
      <c r="LME10" s="5"/>
      <c r="LMF10" s="5"/>
      <c r="LMG10" s="5"/>
      <c r="LMH10" s="5"/>
      <c r="LMI10" s="5"/>
      <c r="LMJ10" s="5"/>
      <c r="LMK10" s="5"/>
      <c r="LML10" s="5"/>
      <c r="LMM10" s="5"/>
      <c r="LMN10" s="5"/>
      <c r="LMO10" s="5"/>
      <c r="LMP10" s="5"/>
      <c r="LMQ10" s="5"/>
      <c r="LMR10" s="5"/>
      <c r="LMS10" s="5"/>
      <c r="LMT10" s="5"/>
      <c r="LMU10" s="5"/>
      <c r="LMV10" s="5"/>
      <c r="LMW10" s="5"/>
      <c r="LMX10" s="5"/>
      <c r="LMY10" s="5"/>
      <c r="LMZ10" s="5"/>
      <c r="LNA10" s="5"/>
      <c r="LNB10" s="5"/>
      <c r="LNC10" s="5"/>
      <c r="LND10" s="5"/>
      <c r="LNE10" s="5"/>
      <c r="LNF10" s="5"/>
      <c r="LNG10" s="5"/>
      <c r="LNH10" s="5"/>
      <c r="LNI10" s="5"/>
      <c r="LNJ10" s="5"/>
      <c r="LNK10" s="5"/>
      <c r="LNL10" s="5"/>
      <c r="LNM10" s="5"/>
      <c r="LNN10" s="5"/>
      <c r="LNO10" s="5"/>
      <c r="LNP10" s="5"/>
      <c r="LNQ10" s="5"/>
      <c r="LNR10" s="5"/>
      <c r="LNS10" s="5"/>
      <c r="LNT10" s="5"/>
      <c r="LNU10" s="5"/>
      <c r="LNV10" s="5"/>
      <c r="LNW10" s="5"/>
      <c r="LNX10" s="5"/>
      <c r="LNY10" s="5"/>
      <c r="LNZ10" s="5"/>
      <c r="LOA10" s="5"/>
      <c r="LOB10" s="5"/>
      <c r="LOC10" s="5"/>
      <c r="LOD10" s="5"/>
      <c r="LOE10" s="5"/>
      <c r="LOF10" s="5"/>
      <c r="LOG10" s="5"/>
      <c r="LOH10" s="5"/>
      <c r="LOI10" s="5"/>
      <c r="LOJ10" s="5"/>
      <c r="LOK10" s="5"/>
      <c r="LOL10" s="5"/>
      <c r="LOM10" s="5"/>
      <c r="LON10" s="5"/>
      <c r="LOO10" s="5"/>
      <c r="LOP10" s="5"/>
      <c r="LOQ10" s="5"/>
      <c r="LOR10" s="5"/>
      <c r="LOS10" s="5"/>
      <c r="LOT10" s="5"/>
      <c r="LOU10" s="5"/>
      <c r="LOV10" s="5"/>
      <c r="LOW10" s="5"/>
      <c r="LOX10" s="5"/>
      <c r="LOY10" s="5"/>
      <c r="LOZ10" s="5"/>
      <c r="LPA10" s="5"/>
      <c r="LPB10" s="5"/>
      <c r="LPC10" s="5"/>
      <c r="LPD10" s="5"/>
      <c r="LPE10" s="5"/>
      <c r="LPF10" s="5"/>
      <c r="LPG10" s="5"/>
      <c r="LPH10" s="5"/>
      <c r="LPI10" s="5"/>
      <c r="LPJ10" s="5"/>
      <c r="LPK10" s="5"/>
      <c r="LPL10" s="5"/>
      <c r="LPM10" s="5"/>
      <c r="LPN10" s="5"/>
      <c r="LPO10" s="5"/>
      <c r="LPP10" s="5"/>
      <c r="LPQ10" s="5"/>
      <c r="LPR10" s="5"/>
      <c r="LPS10" s="5"/>
      <c r="LPT10" s="5"/>
      <c r="LPU10" s="5"/>
      <c r="LPV10" s="5"/>
      <c r="LPW10" s="5"/>
      <c r="LPX10" s="5"/>
      <c r="LPY10" s="5"/>
      <c r="LPZ10" s="5"/>
      <c r="LQA10" s="5"/>
      <c r="LQB10" s="5"/>
      <c r="LQC10" s="5"/>
      <c r="LQD10" s="5"/>
      <c r="LQE10" s="5"/>
      <c r="LQF10" s="5"/>
      <c r="LQG10" s="5"/>
      <c r="LQH10" s="5"/>
      <c r="LQI10" s="5"/>
      <c r="LQJ10" s="5"/>
      <c r="LQK10" s="5"/>
      <c r="LQL10" s="5"/>
      <c r="LQM10" s="5"/>
      <c r="LQN10" s="5"/>
      <c r="LQO10" s="5"/>
      <c r="LQP10" s="5"/>
      <c r="LQQ10" s="5"/>
      <c r="LQR10" s="5"/>
      <c r="LQS10" s="5"/>
      <c r="LQT10" s="5"/>
      <c r="LQU10" s="5"/>
      <c r="LQV10" s="5"/>
      <c r="LQW10" s="5"/>
      <c r="LQX10" s="5"/>
      <c r="LQY10" s="5"/>
      <c r="LQZ10" s="5"/>
      <c r="LRA10" s="5"/>
      <c r="LRB10" s="5"/>
      <c r="LRC10" s="5"/>
      <c r="LRD10" s="5"/>
      <c r="LRE10" s="5"/>
      <c r="LRF10" s="5"/>
      <c r="LRG10" s="5"/>
      <c r="LRH10" s="5"/>
      <c r="LRI10" s="5"/>
      <c r="LRJ10" s="5"/>
      <c r="LRK10" s="5"/>
      <c r="LRL10" s="5"/>
      <c r="LRM10" s="5"/>
      <c r="LRN10" s="5"/>
      <c r="LRO10" s="5"/>
      <c r="LRP10" s="5"/>
      <c r="LRQ10" s="5"/>
      <c r="LRR10" s="5"/>
      <c r="LRS10" s="5"/>
      <c r="LRT10" s="5"/>
      <c r="LRU10" s="5"/>
      <c r="LRV10" s="5"/>
      <c r="LRW10" s="5"/>
      <c r="LRX10" s="5"/>
      <c r="LRY10" s="5"/>
      <c r="LRZ10" s="5"/>
      <c r="LSA10" s="5"/>
      <c r="LSB10" s="5"/>
      <c r="LSC10" s="5"/>
      <c r="LSD10" s="5"/>
      <c r="LSE10" s="5"/>
      <c r="LSF10" s="5"/>
      <c r="LSG10" s="5"/>
      <c r="LSH10" s="5"/>
      <c r="LSI10" s="5"/>
      <c r="LSJ10" s="5"/>
      <c r="LSK10" s="5"/>
      <c r="LSL10" s="5"/>
      <c r="LSM10" s="5"/>
      <c r="LSN10" s="5"/>
      <c r="LSO10" s="5"/>
      <c r="LSP10" s="5"/>
      <c r="LSQ10" s="5"/>
      <c r="LSR10" s="5"/>
      <c r="LSS10" s="5"/>
      <c r="LST10" s="5"/>
      <c r="LSU10" s="5"/>
      <c r="LSV10" s="5"/>
      <c r="LSW10" s="5"/>
      <c r="LSX10" s="5"/>
      <c r="LSY10" s="5"/>
      <c r="LSZ10" s="5"/>
      <c r="LTA10" s="5"/>
      <c r="LTB10" s="5"/>
      <c r="LTC10" s="5"/>
      <c r="LTD10" s="5"/>
      <c r="LTE10" s="5"/>
      <c r="LTF10" s="5"/>
      <c r="LTG10" s="5"/>
      <c r="LTH10" s="5"/>
      <c r="LTI10" s="5"/>
      <c r="LTJ10" s="5"/>
      <c r="LTK10" s="5"/>
      <c r="LTL10" s="5"/>
      <c r="LTM10" s="5"/>
      <c r="LTN10" s="5"/>
      <c r="LTO10" s="5"/>
      <c r="LTP10" s="5"/>
      <c r="LTQ10" s="5"/>
      <c r="LTR10" s="5"/>
      <c r="LTS10" s="5"/>
      <c r="LTT10" s="5"/>
      <c r="LTU10" s="5"/>
      <c r="LTV10" s="5"/>
      <c r="LTW10" s="5"/>
      <c r="LTX10" s="5"/>
      <c r="LTY10" s="5"/>
      <c r="LTZ10" s="5"/>
      <c r="LUA10" s="5"/>
      <c r="LUB10" s="5"/>
      <c r="LUC10" s="5"/>
      <c r="LUD10" s="5"/>
      <c r="LUE10" s="5"/>
      <c r="LUF10" s="5"/>
      <c r="LUG10" s="5"/>
      <c r="LUH10" s="5"/>
      <c r="LUI10" s="5"/>
      <c r="LUJ10" s="5"/>
      <c r="LUK10" s="5"/>
      <c r="LUL10" s="5"/>
      <c r="LUM10" s="5"/>
      <c r="LUN10" s="5"/>
      <c r="LUO10" s="5"/>
      <c r="LUP10" s="5"/>
      <c r="LUQ10" s="5"/>
      <c r="LUR10" s="5"/>
      <c r="LUS10" s="5"/>
      <c r="LUT10" s="5"/>
      <c r="LUU10" s="5"/>
      <c r="LUV10" s="5"/>
      <c r="LUW10" s="5"/>
      <c r="LUX10" s="5"/>
      <c r="LUY10" s="5"/>
      <c r="LUZ10" s="5"/>
      <c r="LVA10" s="5"/>
      <c r="LVB10" s="5"/>
      <c r="LVC10" s="5"/>
      <c r="LVD10" s="5"/>
      <c r="LVE10" s="5"/>
      <c r="LVF10" s="5"/>
      <c r="LVG10" s="5"/>
      <c r="LVH10" s="5"/>
      <c r="LVI10" s="5"/>
      <c r="LVJ10" s="5"/>
      <c r="LVK10" s="5"/>
      <c r="LVL10" s="5"/>
      <c r="LVM10" s="5"/>
      <c r="LVN10" s="5"/>
      <c r="LVO10" s="5"/>
      <c r="LVP10" s="5"/>
      <c r="LVQ10" s="5"/>
      <c r="LVR10" s="5"/>
      <c r="LVS10" s="5"/>
      <c r="LVT10" s="5"/>
      <c r="LVU10" s="5"/>
      <c r="LVV10" s="5"/>
      <c r="LVW10" s="5"/>
      <c r="LVX10" s="5"/>
      <c r="LVY10" s="5"/>
      <c r="LVZ10" s="5"/>
      <c r="LWA10" s="5"/>
      <c r="LWB10" s="5"/>
      <c r="LWC10" s="5"/>
      <c r="LWD10" s="5"/>
      <c r="LWE10" s="5"/>
      <c r="LWF10" s="5"/>
      <c r="LWG10" s="5"/>
      <c r="LWH10" s="5"/>
      <c r="LWI10" s="5"/>
      <c r="LWJ10" s="5"/>
      <c r="LWK10" s="5"/>
      <c r="LWL10" s="5"/>
      <c r="LWM10" s="5"/>
      <c r="LWN10" s="5"/>
      <c r="LWO10" s="5"/>
      <c r="LWP10" s="5"/>
      <c r="LWQ10" s="5"/>
      <c r="LWR10" s="5"/>
      <c r="LWS10" s="5"/>
      <c r="LWT10" s="5"/>
      <c r="LWU10" s="5"/>
      <c r="LWV10" s="5"/>
      <c r="LWW10" s="5"/>
      <c r="LWX10" s="5"/>
      <c r="LWY10" s="5"/>
      <c r="LWZ10" s="5"/>
      <c r="LXA10" s="5"/>
      <c r="LXB10" s="5"/>
      <c r="LXC10" s="5"/>
      <c r="LXD10" s="5"/>
      <c r="LXE10" s="5"/>
      <c r="LXF10" s="5"/>
      <c r="LXG10" s="5"/>
      <c r="LXH10" s="5"/>
      <c r="LXI10" s="5"/>
      <c r="LXJ10" s="5"/>
      <c r="LXK10" s="5"/>
      <c r="LXL10" s="5"/>
      <c r="LXM10" s="5"/>
      <c r="LXN10" s="5"/>
      <c r="LXO10" s="5"/>
      <c r="LXP10" s="5"/>
      <c r="LXQ10" s="5"/>
      <c r="LXR10" s="5"/>
      <c r="LXS10" s="5"/>
      <c r="LXT10" s="5"/>
      <c r="LXU10" s="5"/>
      <c r="LXV10" s="5"/>
      <c r="LXW10" s="5"/>
      <c r="LXX10" s="5"/>
      <c r="LXY10" s="5"/>
      <c r="LXZ10" s="5"/>
      <c r="LYA10" s="5"/>
      <c r="LYB10" s="5"/>
      <c r="LYC10" s="5"/>
      <c r="LYD10" s="5"/>
      <c r="LYE10" s="5"/>
      <c r="LYF10" s="5"/>
      <c r="LYG10" s="5"/>
      <c r="LYH10" s="5"/>
      <c r="LYI10" s="5"/>
      <c r="LYJ10" s="5"/>
      <c r="LYK10" s="5"/>
      <c r="LYL10" s="5"/>
      <c r="LYM10" s="5"/>
      <c r="LYN10" s="5"/>
      <c r="LYO10" s="5"/>
      <c r="LYP10" s="5"/>
      <c r="LYQ10" s="5"/>
      <c r="LYR10" s="5"/>
      <c r="LYS10" s="5"/>
      <c r="LYT10" s="5"/>
      <c r="LYU10" s="5"/>
      <c r="LYV10" s="5"/>
      <c r="LYW10" s="5"/>
      <c r="LYX10" s="5"/>
      <c r="LYY10" s="5"/>
      <c r="LYZ10" s="5"/>
      <c r="LZA10" s="5"/>
      <c r="LZB10" s="5"/>
      <c r="LZC10" s="5"/>
      <c r="LZD10" s="5"/>
      <c r="LZE10" s="5"/>
      <c r="LZF10" s="5"/>
      <c r="LZG10" s="5"/>
      <c r="LZH10" s="5"/>
      <c r="LZI10" s="5"/>
      <c r="LZJ10" s="5"/>
      <c r="LZK10" s="5"/>
      <c r="LZL10" s="5"/>
      <c r="LZM10" s="5"/>
      <c r="LZN10" s="5"/>
      <c r="LZO10" s="5"/>
      <c r="LZP10" s="5"/>
      <c r="LZQ10" s="5"/>
      <c r="LZR10" s="5"/>
      <c r="LZS10" s="5"/>
      <c r="LZT10" s="5"/>
      <c r="LZU10" s="5"/>
      <c r="LZV10" s="5"/>
      <c r="LZW10" s="5"/>
      <c r="LZX10" s="5"/>
      <c r="LZY10" s="5"/>
      <c r="LZZ10" s="5"/>
      <c r="MAA10" s="5"/>
      <c r="MAB10" s="5"/>
      <c r="MAC10" s="5"/>
      <c r="MAD10" s="5"/>
      <c r="MAE10" s="5"/>
      <c r="MAF10" s="5"/>
      <c r="MAG10" s="5"/>
      <c r="MAH10" s="5"/>
      <c r="MAI10" s="5"/>
      <c r="MAJ10" s="5"/>
      <c r="MAK10" s="5"/>
      <c r="MAL10" s="5"/>
      <c r="MAM10" s="5"/>
      <c r="MAN10" s="5"/>
      <c r="MAO10" s="5"/>
      <c r="MAP10" s="5"/>
      <c r="MAQ10" s="5"/>
      <c r="MAR10" s="5"/>
      <c r="MAS10" s="5"/>
      <c r="MAT10" s="5"/>
      <c r="MAU10" s="5"/>
      <c r="MAV10" s="5"/>
      <c r="MAW10" s="5"/>
      <c r="MAX10" s="5"/>
      <c r="MAY10" s="5"/>
      <c r="MAZ10" s="5"/>
      <c r="MBA10" s="5"/>
      <c r="MBB10" s="5"/>
      <c r="MBC10" s="5"/>
      <c r="MBD10" s="5"/>
      <c r="MBE10" s="5"/>
      <c r="MBF10" s="5"/>
      <c r="MBG10" s="5"/>
      <c r="MBH10" s="5"/>
      <c r="MBI10" s="5"/>
      <c r="MBJ10" s="5"/>
      <c r="MBK10" s="5"/>
      <c r="MBL10" s="5"/>
      <c r="MBM10" s="5"/>
      <c r="MBN10" s="5"/>
      <c r="MBO10" s="5"/>
      <c r="MBP10" s="5"/>
      <c r="MBQ10" s="5"/>
      <c r="MBR10" s="5"/>
      <c r="MBS10" s="5"/>
      <c r="MBT10" s="5"/>
      <c r="MBU10" s="5"/>
      <c r="MBV10" s="5"/>
      <c r="MBW10" s="5"/>
      <c r="MBX10" s="5"/>
      <c r="MBY10" s="5"/>
      <c r="MBZ10" s="5"/>
      <c r="MCA10" s="5"/>
      <c r="MCB10" s="5"/>
      <c r="MCC10" s="5"/>
      <c r="MCD10" s="5"/>
      <c r="MCE10" s="5"/>
      <c r="MCF10" s="5"/>
      <c r="MCG10" s="5"/>
      <c r="MCH10" s="5"/>
      <c r="MCI10" s="5"/>
      <c r="MCJ10" s="5"/>
      <c r="MCK10" s="5"/>
      <c r="MCL10" s="5"/>
      <c r="MCM10" s="5"/>
      <c r="MCN10" s="5"/>
      <c r="MCO10" s="5"/>
      <c r="MCP10" s="5"/>
      <c r="MCQ10" s="5"/>
      <c r="MCR10" s="5"/>
      <c r="MCS10" s="5"/>
      <c r="MCT10" s="5"/>
      <c r="MCU10" s="5"/>
      <c r="MCV10" s="5"/>
      <c r="MCW10" s="5"/>
      <c r="MCX10" s="5"/>
      <c r="MCY10" s="5"/>
      <c r="MCZ10" s="5"/>
      <c r="MDA10" s="5"/>
      <c r="MDB10" s="5"/>
      <c r="MDC10" s="5"/>
      <c r="MDD10" s="5"/>
      <c r="MDE10" s="5"/>
      <c r="MDF10" s="5"/>
      <c r="MDG10" s="5"/>
      <c r="MDH10" s="5"/>
      <c r="MDI10" s="5"/>
      <c r="MDJ10" s="5"/>
      <c r="MDK10" s="5"/>
      <c r="MDL10" s="5"/>
      <c r="MDM10" s="5"/>
      <c r="MDN10" s="5"/>
      <c r="MDO10" s="5"/>
      <c r="MDP10" s="5"/>
      <c r="MDQ10" s="5"/>
      <c r="MDR10" s="5"/>
      <c r="MDS10" s="5"/>
      <c r="MDT10" s="5"/>
      <c r="MDU10" s="5"/>
      <c r="MDV10" s="5"/>
      <c r="MDW10" s="5"/>
      <c r="MDX10" s="5"/>
      <c r="MDY10" s="5"/>
      <c r="MDZ10" s="5"/>
      <c r="MEA10" s="5"/>
      <c r="MEB10" s="5"/>
      <c r="MEC10" s="5"/>
      <c r="MED10" s="5"/>
      <c r="MEE10" s="5"/>
      <c r="MEF10" s="5"/>
      <c r="MEG10" s="5"/>
      <c r="MEH10" s="5"/>
      <c r="MEI10" s="5"/>
      <c r="MEJ10" s="5"/>
      <c r="MEK10" s="5"/>
      <c r="MEL10" s="5"/>
      <c r="MEM10" s="5"/>
      <c r="MEN10" s="5"/>
      <c r="MEO10" s="5"/>
      <c r="MEP10" s="5"/>
      <c r="MEQ10" s="5"/>
      <c r="MER10" s="5"/>
      <c r="MES10" s="5"/>
      <c r="MET10" s="5"/>
      <c r="MEU10" s="5"/>
      <c r="MEV10" s="5"/>
      <c r="MEW10" s="5"/>
      <c r="MEX10" s="5"/>
      <c r="MEY10" s="5"/>
      <c r="MEZ10" s="5"/>
      <c r="MFA10" s="5"/>
      <c r="MFB10" s="5"/>
      <c r="MFC10" s="5"/>
      <c r="MFD10" s="5"/>
      <c r="MFE10" s="5"/>
      <c r="MFF10" s="5"/>
      <c r="MFG10" s="5"/>
      <c r="MFH10" s="5"/>
      <c r="MFI10" s="5"/>
      <c r="MFJ10" s="5"/>
      <c r="MFK10" s="5"/>
      <c r="MFL10" s="5"/>
      <c r="MFM10" s="5"/>
      <c r="MFN10" s="5"/>
      <c r="MFO10" s="5"/>
      <c r="MFP10" s="5"/>
      <c r="MFQ10" s="5"/>
      <c r="MFR10" s="5"/>
      <c r="MFS10" s="5"/>
      <c r="MFT10" s="5"/>
      <c r="MFU10" s="5"/>
      <c r="MFV10" s="5"/>
      <c r="MFW10" s="5"/>
      <c r="MFX10" s="5"/>
      <c r="MFY10" s="5"/>
      <c r="MFZ10" s="5"/>
      <c r="MGA10" s="5"/>
      <c r="MGB10" s="5"/>
      <c r="MGC10" s="5"/>
      <c r="MGD10" s="5"/>
      <c r="MGE10" s="5"/>
      <c r="MGF10" s="5"/>
      <c r="MGG10" s="5"/>
      <c r="MGH10" s="5"/>
      <c r="MGI10" s="5"/>
      <c r="MGJ10" s="5"/>
      <c r="MGK10" s="5"/>
      <c r="MGL10" s="5"/>
      <c r="MGM10" s="5"/>
      <c r="MGN10" s="5"/>
      <c r="MGO10" s="5"/>
      <c r="MGP10" s="5"/>
      <c r="MGQ10" s="5"/>
      <c r="MGR10" s="5"/>
      <c r="MGS10" s="5"/>
      <c r="MGT10" s="5"/>
      <c r="MGU10" s="5"/>
      <c r="MGV10" s="5"/>
      <c r="MGW10" s="5"/>
      <c r="MGX10" s="5"/>
      <c r="MGY10" s="5"/>
      <c r="MGZ10" s="5"/>
      <c r="MHA10" s="5"/>
      <c r="MHB10" s="5"/>
      <c r="MHC10" s="5"/>
      <c r="MHD10" s="5"/>
      <c r="MHE10" s="5"/>
      <c r="MHF10" s="5"/>
      <c r="MHG10" s="5"/>
      <c r="MHH10" s="5"/>
      <c r="MHI10" s="5"/>
      <c r="MHJ10" s="5"/>
      <c r="MHK10" s="5"/>
      <c r="MHL10" s="5"/>
      <c r="MHM10" s="5"/>
      <c r="MHN10" s="5"/>
      <c r="MHO10" s="5"/>
      <c r="MHP10" s="5"/>
      <c r="MHQ10" s="5"/>
      <c r="MHR10" s="5"/>
      <c r="MHS10" s="5"/>
      <c r="MHT10" s="5"/>
      <c r="MHU10" s="5"/>
      <c r="MHV10" s="5"/>
      <c r="MHW10" s="5"/>
      <c r="MHX10" s="5"/>
      <c r="MHY10" s="5"/>
      <c r="MHZ10" s="5"/>
      <c r="MIA10" s="5"/>
      <c r="MIB10" s="5"/>
      <c r="MIC10" s="5"/>
      <c r="MID10" s="5"/>
      <c r="MIE10" s="5"/>
      <c r="MIF10" s="5"/>
      <c r="MIG10" s="5"/>
      <c r="MIH10" s="5"/>
      <c r="MII10" s="5"/>
      <c r="MIJ10" s="5"/>
      <c r="MIK10" s="5"/>
      <c r="MIL10" s="5"/>
      <c r="MIM10" s="5"/>
      <c r="MIN10" s="5"/>
      <c r="MIO10" s="5"/>
      <c r="MIP10" s="5"/>
      <c r="MIQ10" s="5"/>
      <c r="MIR10" s="5"/>
      <c r="MIS10" s="5"/>
      <c r="MIT10" s="5"/>
      <c r="MIU10" s="5"/>
      <c r="MIV10" s="5"/>
      <c r="MIW10" s="5"/>
      <c r="MIX10" s="5"/>
      <c r="MIY10" s="5"/>
      <c r="MIZ10" s="5"/>
      <c r="MJA10" s="5"/>
      <c r="MJB10" s="5"/>
      <c r="MJC10" s="5"/>
      <c r="MJD10" s="5"/>
      <c r="MJE10" s="5"/>
      <c r="MJF10" s="5"/>
      <c r="MJG10" s="5"/>
      <c r="MJH10" s="5"/>
      <c r="MJI10" s="5"/>
      <c r="MJJ10" s="5"/>
      <c r="MJK10" s="5"/>
      <c r="MJL10" s="5"/>
      <c r="MJM10" s="5"/>
      <c r="MJN10" s="5"/>
      <c r="MJO10" s="5"/>
      <c r="MJP10" s="5"/>
      <c r="MJQ10" s="5"/>
      <c r="MJR10" s="5"/>
      <c r="MJS10" s="5"/>
      <c r="MJT10" s="5"/>
      <c r="MJU10" s="5"/>
      <c r="MJV10" s="5"/>
      <c r="MJW10" s="5"/>
      <c r="MJX10" s="5"/>
      <c r="MJY10" s="5"/>
      <c r="MJZ10" s="5"/>
      <c r="MKA10" s="5"/>
      <c r="MKB10" s="5"/>
      <c r="MKC10" s="5"/>
      <c r="MKD10" s="5"/>
      <c r="MKE10" s="5"/>
      <c r="MKF10" s="5"/>
      <c r="MKG10" s="5"/>
      <c r="MKH10" s="5"/>
      <c r="MKI10" s="5"/>
      <c r="MKJ10" s="5"/>
      <c r="MKK10" s="5"/>
      <c r="MKL10" s="5"/>
      <c r="MKM10" s="5"/>
      <c r="MKN10" s="5"/>
      <c r="MKO10" s="5"/>
      <c r="MKP10" s="5"/>
      <c r="MKQ10" s="5"/>
      <c r="MKR10" s="5"/>
      <c r="MKS10" s="5"/>
      <c r="MKT10" s="5"/>
      <c r="MKU10" s="5"/>
      <c r="MKV10" s="5"/>
      <c r="MKW10" s="5"/>
      <c r="MKX10" s="5"/>
      <c r="MKY10" s="5"/>
      <c r="MKZ10" s="5"/>
      <c r="MLA10" s="5"/>
      <c r="MLB10" s="5"/>
      <c r="MLC10" s="5"/>
      <c r="MLD10" s="5"/>
      <c r="MLE10" s="5"/>
      <c r="MLF10" s="5"/>
      <c r="MLG10" s="5"/>
      <c r="MLH10" s="5"/>
      <c r="MLI10" s="5"/>
      <c r="MLJ10" s="5"/>
      <c r="MLK10" s="5"/>
      <c r="MLL10" s="5"/>
      <c r="MLM10" s="5"/>
      <c r="MLN10" s="5"/>
      <c r="MLO10" s="5"/>
      <c r="MLP10" s="5"/>
      <c r="MLQ10" s="5"/>
      <c r="MLR10" s="5"/>
      <c r="MLS10" s="5"/>
      <c r="MLT10" s="5"/>
      <c r="MLU10" s="5"/>
      <c r="MLV10" s="5"/>
      <c r="MLW10" s="5"/>
      <c r="MLX10" s="5"/>
      <c r="MLY10" s="5"/>
      <c r="MLZ10" s="5"/>
      <c r="MMA10" s="5"/>
      <c r="MMB10" s="5"/>
      <c r="MMC10" s="5"/>
      <c r="MMD10" s="5"/>
      <c r="MME10" s="5"/>
      <c r="MMF10" s="5"/>
      <c r="MMG10" s="5"/>
      <c r="MMH10" s="5"/>
      <c r="MMI10" s="5"/>
      <c r="MMJ10" s="5"/>
      <c r="MMK10" s="5"/>
      <c r="MML10" s="5"/>
      <c r="MMM10" s="5"/>
      <c r="MMN10" s="5"/>
      <c r="MMO10" s="5"/>
      <c r="MMP10" s="5"/>
      <c r="MMQ10" s="5"/>
      <c r="MMR10" s="5"/>
      <c r="MMS10" s="5"/>
      <c r="MMT10" s="5"/>
      <c r="MMU10" s="5"/>
      <c r="MMV10" s="5"/>
      <c r="MMW10" s="5"/>
      <c r="MMX10" s="5"/>
      <c r="MMY10" s="5"/>
      <c r="MMZ10" s="5"/>
      <c r="MNA10" s="5"/>
      <c r="MNB10" s="5"/>
      <c r="MNC10" s="5"/>
      <c r="MND10" s="5"/>
      <c r="MNE10" s="5"/>
      <c r="MNF10" s="5"/>
      <c r="MNG10" s="5"/>
      <c r="MNH10" s="5"/>
      <c r="MNI10" s="5"/>
      <c r="MNJ10" s="5"/>
      <c r="MNK10" s="5"/>
      <c r="MNL10" s="5"/>
      <c r="MNM10" s="5"/>
      <c r="MNN10" s="5"/>
      <c r="MNO10" s="5"/>
      <c r="MNP10" s="5"/>
      <c r="MNQ10" s="5"/>
      <c r="MNR10" s="5"/>
      <c r="MNS10" s="5"/>
      <c r="MNT10" s="5"/>
      <c r="MNU10" s="5"/>
      <c r="MNV10" s="5"/>
      <c r="MNW10" s="5"/>
      <c r="MNX10" s="5"/>
      <c r="MNY10" s="5"/>
      <c r="MNZ10" s="5"/>
      <c r="MOA10" s="5"/>
      <c r="MOB10" s="5"/>
      <c r="MOC10" s="5"/>
      <c r="MOD10" s="5"/>
      <c r="MOE10" s="5"/>
      <c r="MOF10" s="5"/>
      <c r="MOG10" s="5"/>
      <c r="MOH10" s="5"/>
      <c r="MOI10" s="5"/>
      <c r="MOJ10" s="5"/>
      <c r="MOK10" s="5"/>
      <c r="MOL10" s="5"/>
      <c r="MOM10" s="5"/>
      <c r="MON10" s="5"/>
      <c r="MOO10" s="5"/>
      <c r="MOP10" s="5"/>
      <c r="MOQ10" s="5"/>
      <c r="MOR10" s="5"/>
      <c r="MOS10" s="5"/>
      <c r="MOT10" s="5"/>
      <c r="MOU10" s="5"/>
      <c r="MOV10" s="5"/>
      <c r="MOW10" s="5"/>
      <c r="MOX10" s="5"/>
      <c r="MOY10" s="5"/>
      <c r="MOZ10" s="5"/>
      <c r="MPA10" s="5"/>
      <c r="MPB10" s="5"/>
      <c r="MPC10" s="5"/>
      <c r="MPD10" s="5"/>
      <c r="MPE10" s="5"/>
      <c r="MPF10" s="5"/>
      <c r="MPG10" s="5"/>
      <c r="MPH10" s="5"/>
      <c r="MPI10" s="5"/>
      <c r="MPJ10" s="5"/>
      <c r="MPK10" s="5"/>
      <c r="MPL10" s="5"/>
      <c r="MPM10" s="5"/>
      <c r="MPN10" s="5"/>
      <c r="MPO10" s="5"/>
      <c r="MPP10" s="5"/>
      <c r="MPQ10" s="5"/>
      <c r="MPR10" s="5"/>
      <c r="MPS10" s="5"/>
      <c r="MPT10" s="5"/>
      <c r="MPU10" s="5"/>
      <c r="MPV10" s="5"/>
      <c r="MPW10" s="5"/>
      <c r="MPX10" s="5"/>
      <c r="MPY10" s="5"/>
      <c r="MPZ10" s="5"/>
      <c r="MQA10" s="5"/>
      <c r="MQB10" s="5"/>
      <c r="MQC10" s="5"/>
      <c r="MQD10" s="5"/>
      <c r="MQE10" s="5"/>
      <c r="MQF10" s="5"/>
      <c r="MQG10" s="5"/>
      <c r="MQH10" s="5"/>
      <c r="MQI10" s="5"/>
      <c r="MQJ10" s="5"/>
      <c r="MQK10" s="5"/>
      <c r="MQL10" s="5"/>
      <c r="MQM10" s="5"/>
      <c r="MQN10" s="5"/>
      <c r="MQO10" s="5"/>
      <c r="MQP10" s="5"/>
      <c r="MQQ10" s="5"/>
      <c r="MQR10" s="5"/>
      <c r="MQS10" s="5"/>
      <c r="MQT10" s="5"/>
      <c r="MQU10" s="5"/>
      <c r="MQV10" s="5"/>
      <c r="MQW10" s="5"/>
      <c r="MQX10" s="5"/>
      <c r="MQY10" s="5"/>
      <c r="MQZ10" s="5"/>
      <c r="MRA10" s="5"/>
      <c r="MRB10" s="5"/>
      <c r="MRC10" s="5"/>
      <c r="MRD10" s="5"/>
      <c r="MRE10" s="5"/>
      <c r="MRF10" s="5"/>
      <c r="MRG10" s="5"/>
      <c r="MRH10" s="5"/>
      <c r="MRI10" s="5"/>
      <c r="MRJ10" s="5"/>
      <c r="MRK10" s="5"/>
      <c r="MRL10" s="5"/>
      <c r="MRM10" s="5"/>
      <c r="MRN10" s="5"/>
      <c r="MRO10" s="5"/>
      <c r="MRP10" s="5"/>
      <c r="MRQ10" s="5"/>
      <c r="MRR10" s="5"/>
      <c r="MRS10" s="5"/>
      <c r="MRT10" s="5"/>
      <c r="MRU10" s="5"/>
      <c r="MRV10" s="5"/>
      <c r="MRW10" s="5"/>
      <c r="MRX10" s="5"/>
      <c r="MRY10" s="5"/>
      <c r="MRZ10" s="5"/>
      <c r="MSA10" s="5"/>
      <c r="MSB10" s="5"/>
      <c r="MSC10" s="5"/>
      <c r="MSD10" s="5"/>
      <c r="MSE10" s="5"/>
      <c r="MSF10" s="5"/>
      <c r="MSG10" s="5"/>
      <c r="MSH10" s="5"/>
      <c r="MSI10" s="5"/>
      <c r="MSJ10" s="5"/>
      <c r="MSK10" s="5"/>
      <c r="MSL10" s="5"/>
      <c r="MSM10" s="5"/>
      <c r="MSN10" s="5"/>
      <c r="MSO10" s="5"/>
      <c r="MSP10" s="5"/>
      <c r="MSQ10" s="5"/>
      <c r="MSR10" s="5"/>
      <c r="MSS10" s="5"/>
      <c r="MST10" s="5"/>
      <c r="MSU10" s="5"/>
      <c r="MSV10" s="5"/>
      <c r="MSW10" s="5"/>
      <c r="MSX10" s="5"/>
      <c r="MSY10" s="5"/>
      <c r="MSZ10" s="5"/>
      <c r="MTA10" s="5"/>
      <c r="MTB10" s="5"/>
      <c r="MTC10" s="5"/>
      <c r="MTD10" s="5"/>
      <c r="MTE10" s="5"/>
      <c r="MTF10" s="5"/>
      <c r="MTG10" s="5"/>
      <c r="MTH10" s="5"/>
      <c r="MTI10" s="5"/>
      <c r="MTJ10" s="5"/>
      <c r="MTK10" s="5"/>
      <c r="MTL10" s="5"/>
      <c r="MTM10" s="5"/>
      <c r="MTN10" s="5"/>
      <c r="MTO10" s="5"/>
      <c r="MTP10" s="5"/>
      <c r="MTQ10" s="5"/>
      <c r="MTR10" s="5"/>
      <c r="MTS10" s="5"/>
      <c r="MTT10" s="5"/>
      <c r="MTU10" s="5"/>
      <c r="MTV10" s="5"/>
      <c r="MTW10" s="5"/>
      <c r="MTX10" s="5"/>
      <c r="MTY10" s="5"/>
      <c r="MTZ10" s="5"/>
      <c r="MUA10" s="5"/>
      <c r="MUB10" s="5"/>
      <c r="MUC10" s="5"/>
      <c r="MUD10" s="5"/>
      <c r="MUE10" s="5"/>
      <c r="MUF10" s="5"/>
      <c r="MUG10" s="5"/>
      <c r="MUH10" s="5"/>
      <c r="MUI10" s="5"/>
      <c r="MUJ10" s="5"/>
      <c r="MUK10" s="5"/>
      <c r="MUL10" s="5"/>
      <c r="MUM10" s="5"/>
      <c r="MUN10" s="5"/>
      <c r="MUO10" s="5"/>
      <c r="MUP10" s="5"/>
      <c r="MUQ10" s="5"/>
      <c r="MUR10" s="5"/>
      <c r="MUS10" s="5"/>
      <c r="MUT10" s="5"/>
      <c r="MUU10" s="5"/>
      <c r="MUV10" s="5"/>
      <c r="MUW10" s="5"/>
      <c r="MUX10" s="5"/>
      <c r="MUY10" s="5"/>
      <c r="MUZ10" s="5"/>
      <c r="MVA10" s="5"/>
      <c r="MVB10" s="5"/>
      <c r="MVC10" s="5"/>
      <c r="MVD10" s="5"/>
      <c r="MVE10" s="5"/>
      <c r="MVF10" s="5"/>
      <c r="MVG10" s="5"/>
      <c r="MVH10" s="5"/>
      <c r="MVI10" s="5"/>
      <c r="MVJ10" s="5"/>
      <c r="MVK10" s="5"/>
      <c r="MVL10" s="5"/>
      <c r="MVM10" s="5"/>
      <c r="MVN10" s="5"/>
      <c r="MVO10" s="5"/>
      <c r="MVP10" s="5"/>
      <c r="MVQ10" s="5"/>
      <c r="MVR10" s="5"/>
      <c r="MVS10" s="5"/>
      <c r="MVT10" s="5"/>
      <c r="MVU10" s="5"/>
      <c r="MVV10" s="5"/>
      <c r="MVW10" s="5"/>
      <c r="MVX10" s="5"/>
      <c r="MVY10" s="5"/>
      <c r="MVZ10" s="5"/>
      <c r="MWA10" s="5"/>
      <c r="MWB10" s="5"/>
      <c r="MWC10" s="5"/>
      <c r="MWD10" s="5"/>
      <c r="MWE10" s="5"/>
      <c r="MWF10" s="5"/>
      <c r="MWG10" s="5"/>
      <c r="MWH10" s="5"/>
      <c r="MWI10" s="5"/>
      <c r="MWJ10" s="5"/>
      <c r="MWK10" s="5"/>
      <c r="MWL10" s="5"/>
      <c r="MWM10" s="5"/>
      <c r="MWN10" s="5"/>
      <c r="MWO10" s="5"/>
      <c r="MWP10" s="5"/>
      <c r="MWQ10" s="5"/>
      <c r="MWR10" s="5"/>
      <c r="MWS10" s="5"/>
      <c r="MWT10" s="5"/>
      <c r="MWU10" s="5"/>
      <c r="MWV10" s="5"/>
      <c r="MWW10" s="5"/>
      <c r="MWX10" s="5"/>
      <c r="MWY10" s="5"/>
      <c r="MWZ10" s="5"/>
      <c r="MXA10" s="5"/>
      <c r="MXB10" s="5"/>
      <c r="MXC10" s="5"/>
      <c r="MXD10" s="5"/>
      <c r="MXE10" s="5"/>
      <c r="MXF10" s="5"/>
      <c r="MXG10" s="5"/>
      <c r="MXH10" s="5"/>
      <c r="MXI10" s="5"/>
      <c r="MXJ10" s="5"/>
      <c r="MXK10" s="5"/>
      <c r="MXL10" s="5"/>
      <c r="MXM10" s="5"/>
      <c r="MXN10" s="5"/>
      <c r="MXO10" s="5"/>
      <c r="MXP10" s="5"/>
      <c r="MXQ10" s="5"/>
      <c r="MXR10" s="5"/>
      <c r="MXS10" s="5"/>
      <c r="MXT10" s="5"/>
      <c r="MXU10" s="5"/>
      <c r="MXV10" s="5"/>
      <c r="MXW10" s="5"/>
      <c r="MXX10" s="5"/>
      <c r="MXY10" s="5"/>
      <c r="MXZ10" s="5"/>
      <c r="MYA10" s="5"/>
      <c r="MYB10" s="5"/>
      <c r="MYC10" s="5"/>
      <c r="MYD10" s="5"/>
      <c r="MYE10" s="5"/>
      <c r="MYF10" s="5"/>
      <c r="MYG10" s="5"/>
      <c r="MYH10" s="5"/>
      <c r="MYI10" s="5"/>
      <c r="MYJ10" s="5"/>
      <c r="MYK10" s="5"/>
      <c r="MYL10" s="5"/>
      <c r="MYM10" s="5"/>
      <c r="MYN10" s="5"/>
      <c r="MYO10" s="5"/>
      <c r="MYP10" s="5"/>
      <c r="MYQ10" s="5"/>
      <c r="MYR10" s="5"/>
      <c r="MYS10" s="5"/>
      <c r="MYT10" s="5"/>
      <c r="MYU10" s="5"/>
      <c r="MYV10" s="5"/>
      <c r="MYW10" s="5"/>
      <c r="MYX10" s="5"/>
      <c r="MYY10" s="5"/>
      <c r="MYZ10" s="5"/>
      <c r="MZA10" s="5"/>
      <c r="MZB10" s="5"/>
      <c r="MZC10" s="5"/>
      <c r="MZD10" s="5"/>
      <c r="MZE10" s="5"/>
      <c r="MZF10" s="5"/>
      <c r="MZG10" s="5"/>
      <c r="MZH10" s="5"/>
      <c r="MZI10" s="5"/>
      <c r="MZJ10" s="5"/>
      <c r="MZK10" s="5"/>
      <c r="MZL10" s="5"/>
      <c r="MZM10" s="5"/>
      <c r="MZN10" s="5"/>
      <c r="MZO10" s="5"/>
      <c r="MZP10" s="5"/>
      <c r="MZQ10" s="5"/>
      <c r="MZR10" s="5"/>
      <c r="MZS10" s="5"/>
      <c r="MZT10" s="5"/>
      <c r="MZU10" s="5"/>
      <c r="MZV10" s="5"/>
      <c r="MZW10" s="5"/>
      <c r="MZX10" s="5"/>
      <c r="MZY10" s="5"/>
      <c r="MZZ10" s="5"/>
      <c r="NAA10" s="5"/>
      <c r="NAB10" s="5"/>
      <c r="NAC10" s="5"/>
      <c r="NAD10" s="5"/>
      <c r="NAE10" s="5"/>
      <c r="NAF10" s="5"/>
      <c r="NAG10" s="5"/>
      <c r="NAH10" s="5"/>
      <c r="NAI10" s="5"/>
      <c r="NAJ10" s="5"/>
      <c r="NAK10" s="5"/>
      <c r="NAL10" s="5"/>
      <c r="NAM10" s="5"/>
      <c r="NAN10" s="5"/>
      <c r="NAO10" s="5"/>
      <c r="NAP10" s="5"/>
      <c r="NAQ10" s="5"/>
      <c r="NAR10" s="5"/>
      <c r="NAS10" s="5"/>
      <c r="NAT10" s="5"/>
      <c r="NAU10" s="5"/>
      <c r="NAV10" s="5"/>
      <c r="NAW10" s="5"/>
      <c r="NAX10" s="5"/>
      <c r="NAY10" s="5"/>
      <c r="NAZ10" s="5"/>
      <c r="NBA10" s="5"/>
      <c r="NBB10" s="5"/>
      <c r="NBC10" s="5"/>
      <c r="NBD10" s="5"/>
      <c r="NBE10" s="5"/>
      <c r="NBF10" s="5"/>
      <c r="NBG10" s="5"/>
      <c r="NBH10" s="5"/>
      <c r="NBI10" s="5"/>
      <c r="NBJ10" s="5"/>
      <c r="NBK10" s="5"/>
      <c r="NBL10" s="5"/>
      <c r="NBM10" s="5"/>
      <c r="NBN10" s="5"/>
      <c r="NBO10" s="5"/>
      <c r="NBP10" s="5"/>
      <c r="NBQ10" s="5"/>
      <c r="NBR10" s="5"/>
      <c r="NBS10" s="5"/>
      <c r="NBT10" s="5"/>
      <c r="NBU10" s="5"/>
      <c r="NBV10" s="5"/>
      <c r="NBW10" s="5"/>
      <c r="NBX10" s="5"/>
      <c r="NBY10" s="5"/>
      <c r="NBZ10" s="5"/>
      <c r="NCA10" s="5"/>
      <c r="NCB10" s="5"/>
      <c r="NCC10" s="5"/>
      <c r="NCD10" s="5"/>
      <c r="NCE10" s="5"/>
      <c r="NCF10" s="5"/>
      <c r="NCG10" s="5"/>
      <c r="NCH10" s="5"/>
      <c r="NCI10" s="5"/>
      <c r="NCJ10" s="5"/>
      <c r="NCK10" s="5"/>
      <c r="NCL10" s="5"/>
      <c r="NCM10" s="5"/>
      <c r="NCN10" s="5"/>
      <c r="NCO10" s="5"/>
      <c r="NCP10" s="5"/>
      <c r="NCQ10" s="5"/>
      <c r="NCR10" s="5"/>
      <c r="NCS10" s="5"/>
      <c r="NCT10" s="5"/>
      <c r="NCU10" s="5"/>
      <c r="NCV10" s="5"/>
      <c r="NCW10" s="5"/>
      <c r="NCX10" s="5"/>
      <c r="NCY10" s="5"/>
      <c r="NCZ10" s="5"/>
      <c r="NDA10" s="5"/>
      <c r="NDB10" s="5"/>
      <c r="NDC10" s="5"/>
      <c r="NDD10" s="5"/>
      <c r="NDE10" s="5"/>
      <c r="NDF10" s="5"/>
      <c r="NDG10" s="5"/>
      <c r="NDH10" s="5"/>
      <c r="NDI10" s="5"/>
      <c r="NDJ10" s="5"/>
      <c r="NDK10" s="5"/>
      <c r="NDL10" s="5"/>
      <c r="NDM10" s="5"/>
      <c r="NDN10" s="5"/>
      <c r="NDO10" s="5"/>
      <c r="NDP10" s="5"/>
      <c r="NDQ10" s="5"/>
      <c r="NDR10" s="5"/>
      <c r="NDS10" s="5"/>
      <c r="NDT10" s="5"/>
      <c r="NDU10" s="5"/>
      <c r="NDV10" s="5"/>
      <c r="NDW10" s="5"/>
      <c r="NDX10" s="5"/>
      <c r="NDY10" s="5"/>
      <c r="NDZ10" s="5"/>
      <c r="NEA10" s="5"/>
      <c r="NEB10" s="5"/>
      <c r="NEC10" s="5"/>
      <c r="NED10" s="5"/>
      <c r="NEE10" s="5"/>
      <c r="NEF10" s="5"/>
      <c r="NEG10" s="5"/>
      <c r="NEH10" s="5"/>
      <c r="NEI10" s="5"/>
      <c r="NEJ10" s="5"/>
      <c r="NEK10" s="5"/>
      <c r="NEL10" s="5"/>
      <c r="NEM10" s="5"/>
      <c r="NEN10" s="5"/>
      <c r="NEO10" s="5"/>
      <c r="NEP10" s="5"/>
      <c r="NEQ10" s="5"/>
      <c r="NER10" s="5"/>
      <c r="NES10" s="5"/>
      <c r="NET10" s="5"/>
      <c r="NEU10" s="5"/>
      <c r="NEV10" s="5"/>
      <c r="NEW10" s="5"/>
      <c r="NEX10" s="5"/>
      <c r="NEY10" s="5"/>
      <c r="NEZ10" s="5"/>
      <c r="NFA10" s="5"/>
      <c r="NFB10" s="5"/>
      <c r="NFC10" s="5"/>
      <c r="NFD10" s="5"/>
      <c r="NFE10" s="5"/>
      <c r="NFF10" s="5"/>
      <c r="NFG10" s="5"/>
      <c r="NFH10" s="5"/>
      <c r="NFI10" s="5"/>
      <c r="NFJ10" s="5"/>
      <c r="NFK10" s="5"/>
      <c r="NFL10" s="5"/>
      <c r="NFM10" s="5"/>
      <c r="NFN10" s="5"/>
      <c r="NFO10" s="5"/>
      <c r="NFP10" s="5"/>
      <c r="NFQ10" s="5"/>
      <c r="NFR10" s="5"/>
      <c r="NFS10" s="5"/>
      <c r="NFT10" s="5"/>
      <c r="NFU10" s="5"/>
      <c r="NFV10" s="5"/>
      <c r="NFW10" s="5"/>
      <c r="NFX10" s="5"/>
      <c r="NFY10" s="5"/>
      <c r="NFZ10" s="5"/>
      <c r="NGA10" s="5"/>
      <c r="NGB10" s="5"/>
      <c r="NGC10" s="5"/>
      <c r="NGD10" s="5"/>
      <c r="NGE10" s="5"/>
      <c r="NGF10" s="5"/>
      <c r="NGG10" s="5"/>
      <c r="NGH10" s="5"/>
      <c r="NGI10" s="5"/>
      <c r="NGJ10" s="5"/>
      <c r="NGK10" s="5"/>
      <c r="NGL10" s="5"/>
      <c r="NGM10" s="5"/>
      <c r="NGN10" s="5"/>
      <c r="NGO10" s="5"/>
      <c r="NGP10" s="5"/>
      <c r="NGQ10" s="5"/>
      <c r="NGR10" s="5"/>
      <c r="NGS10" s="5"/>
      <c r="NGT10" s="5"/>
      <c r="NGU10" s="5"/>
      <c r="NGV10" s="5"/>
      <c r="NGW10" s="5"/>
      <c r="NGX10" s="5"/>
      <c r="NGY10" s="5"/>
      <c r="NGZ10" s="5"/>
      <c r="NHA10" s="5"/>
      <c r="NHB10" s="5"/>
      <c r="NHC10" s="5"/>
      <c r="NHD10" s="5"/>
      <c r="NHE10" s="5"/>
      <c r="NHF10" s="5"/>
      <c r="NHG10" s="5"/>
      <c r="NHH10" s="5"/>
      <c r="NHI10" s="5"/>
      <c r="NHJ10" s="5"/>
      <c r="NHK10" s="5"/>
      <c r="NHL10" s="5"/>
      <c r="NHM10" s="5"/>
      <c r="NHN10" s="5"/>
      <c r="NHO10" s="5"/>
      <c r="NHP10" s="5"/>
      <c r="NHQ10" s="5"/>
      <c r="NHR10" s="5"/>
      <c r="NHS10" s="5"/>
      <c r="NHT10" s="5"/>
      <c r="NHU10" s="5"/>
      <c r="NHV10" s="5"/>
      <c r="NHW10" s="5"/>
      <c r="NHX10" s="5"/>
      <c r="NHY10" s="5"/>
      <c r="NHZ10" s="5"/>
      <c r="NIA10" s="5"/>
      <c r="NIB10" s="5"/>
      <c r="NIC10" s="5"/>
      <c r="NID10" s="5"/>
      <c r="NIE10" s="5"/>
      <c r="NIF10" s="5"/>
      <c r="NIG10" s="5"/>
      <c r="NIH10" s="5"/>
      <c r="NII10" s="5"/>
      <c r="NIJ10" s="5"/>
      <c r="NIK10" s="5"/>
      <c r="NIL10" s="5"/>
      <c r="NIM10" s="5"/>
      <c r="NIN10" s="5"/>
      <c r="NIO10" s="5"/>
      <c r="NIP10" s="5"/>
      <c r="NIQ10" s="5"/>
      <c r="NIR10" s="5"/>
      <c r="NIS10" s="5"/>
      <c r="NIT10" s="5"/>
      <c r="NIU10" s="5"/>
      <c r="NIV10" s="5"/>
      <c r="NIW10" s="5"/>
      <c r="NIX10" s="5"/>
      <c r="NIY10" s="5"/>
      <c r="NIZ10" s="5"/>
      <c r="NJA10" s="5"/>
      <c r="NJB10" s="5"/>
      <c r="NJC10" s="5"/>
      <c r="NJD10" s="5"/>
      <c r="NJE10" s="5"/>
      <c r="NJF10" s="5"/>
      <c r="NJG10" s="5"/>
      <c r="NJH10" s="5"/>
      <c r="NJI10" s="5"/>
      <c r="NJJ10" s="5"/>
      <c r="NJK10" s="5"/>
      <c r="NJL10" s="5"/>
      <c r="NJM10" s="5"/>
      <c r="NJN10" s="5"/>
      <c r="NJO10" s="5"/>
      <c r="NJP10" s="5"/>
      <c r="NJQ10" s="5"/>
      <c r="NJR10" s="5"/>
      <c r="NJS10" s="5"/>
      <c r="NJT10" s="5"/>
      <c r="NJU10" s="5"/>
      <c r="NJV10" s="5"/>
      <c r="NJW10" s="5"/>
      <c r="NJX10" s="5"/>
      <c r="NJY10" s="5"/>
      <c r="NJZ10" s="5"/>
      <c r="NKA10" s="5"/>
      <c r="NKB10" s="5"/>
      <c r="NKC10" s="5"/>
      <c r="NKD10" s="5"/>
      <c r="NKE10" s="5"/>
      <c r="NKF10" s="5"/>
      <c r="NKG10" s="5"/>
      <c r="NKH10" s="5"/>
      <c r="NKI10" s="5"/>
      <c r="NKJ10" s="5"/>
      <c r="NKK10" s="5"/>
      <c r="NKL10" s="5"/>
      <c r="NKM10" s="5"/>
      <c r="NKN10" s="5"/>
      <c r="NKO10" s="5"/>
      <c r="NKP10" s="5"/>
      <c r="NKQ10" s="5"/>
      <c r="NKR10" s="5"/>
      <c r="NKS10" s="5"/>
      <c r="NKT10" s="5"/>
      <c r="NKU10" s="5"/>
      <c r="NKV10" s="5"/>
      <c r="NKW10" s="5"/>
      <c r="NKX10" s="5"/>
      <c r="NKY10" s="5"/>
      <c r="NKZ10" s="5"/>
      <c r="NLA10" s="5"/>
      <c r="NLB10" s="5"/>
      <c r="NLC10" s="5"/>
      <c r="NLD10" s="5"/>
      <c r="NLE10" s="5"/>
      <c r="NLF10" s="5"/>
      <c r="NLG10" s="5"/>
      <c r="NLH10" s="5"/>
      <c r="NLI10" s="5"/>
      <c r="NLJ10" s="5"/>
      <c r="NLK10" s="5"/>
      <c r="NLL10" s="5"/>
      <c r="NLM10" s="5"/>
      <c r="NLN10" s="5"/>
      <c r="NLO10" s="5"/>
      <c r="NLP10" s="5"/>
      <c r="NLQ10" s="5"/>
      <c r="NLR10" s="5"/>
      <c r="NLS10" s="5"/>
      <c r="NLT10" s="5"/>
      <c r="NLU10" s="5"/>
      <c r="NLV10" s="5"/>
      <c r="NLW10" s="5"/>
      <c r="NLX10" s="5"/>
      <c r="NLY10" s="5"/>
      <c r="NLZ10" s="5"/>
      <c r="NMA10" s="5"/>
      <c r="NMB10" s="5"/>
      <c r="NMC10" s="5"/>
      <c r="NMD10" s="5"/>
      <c r="NME10" s="5"/>
      <c r="NMF10" s="5"/>
      <c r="NMG10" s="5"/>
      <c r="NMH10" s="5"/>
      <c r="NMI10" s="5"/>
      <c r="NMJ10" s="5"/>
      <c r="NMK10" s="5"/>
      <c r="NML10" s="5"/>
      <c r="NMM10" s="5"/>
      <c r="NMN10" s="5"/>
      <c r="NMO10" s="5"/>
      <c r="NMP10" s="5"/>
      <c r="NMQ10" s="5"/>
      <c r="NMR10" s="5"/>
      <c r="NMS10" s="5"/>
      <c r="NMT10" s="5"/>
      <c r="NMU10" s="5"/>
      <c r="NMV10" s="5"/>
      <c r="NMW10" s="5"/>
      <c r="NMX10" s="5"/>
      <c r="NMY10" s="5"/>
      <c r="NMZ10" s="5"/>
      <c r="NNA10" s="5"/>
      <c r="NNB10" s="5"/>
      <c r="NNC10" s="5"/>
      <c r="NND10" s="5"/>
      <c r="NNE10" s="5"/>
      <c r="NNF10" s="5"/>
      <c r="NNG10" s="5"/>
      <c r="NNH10" s="5"/>
      <c r="NNI10" s="5"/>
      <c r="NNJ10" s="5"/>
      <c r="NNK10" s="5"/>
      <c r="NNL10" s="5"/>
      <c r="NNM10" s="5"/>
      <c r="NNN10" s="5"/>
      <c r="NNO10" s="5"/>
      <c r="NNP10" s="5"/>
      <c r="NNQ10" s="5"/>
      <c r="NNR10" s="5"/>
      <c r="NNS10" s="5"/>
      <c r="NNT10" s="5"/>
      <c r="NNU10" s="5"/>
      <c r="NNV10" s="5"/>
      <c r="NNW10" s="5"/>
      <c r="NNX10" s="5"/>
      <c r="NNY10" s="5"/>
      <c r="NNZ10" s="5"/>
      <c r="NOA10" s="5"/>
      <c r="NOB10" s="5"/>
      <c r="NOC10" s="5"/>
      <c r="NOD10" s="5"/>
      <c r="NOE10" s="5"/>
      <c r="NOF10" s="5"/>
      <c r="NOG10" s="5"/>
      <c r="NOH10" s="5"/>
      <c r="NOI10" s="5"/>
      <c r="NOJ10" s="5"/>
      <c r="NOK10" s="5"/>
      <c r="NOL10" s="5"/>
      <c r="NOM10" s="5"/>
      <c r="NON10" s="5"/>
      <c r="NOO10" s="5"/>
      <c r="NOP10" s="5"/>
      <c r="NOQ10" s="5"/>
      <c r="NOR10" s="5"/>
      <c r="NOS10" s="5"/>
      <c r="NOT10" s="5"/>
      <c r="NOU10" s="5"/>
      <c r="NOV10" s="5"/>
      <c r="NOW10" s="5"/>
      <c r="NOX10" s="5"/>
      <c r="NOY10" s="5"/>
      <c r="NOZ10" s="5"/>
      <c r="NPA10" s="5"/>
      <c r="NPB10" s="5"/>
      <c r="NPC10" s="5"/>
      <c r="NPD10" s="5"/>
      <c r="NPE10" s="5"/>
      <c r="NPF10" s="5"/>
      <c r="NPG10" s="5"/>
      <c r="NPH10" s="5"/>
      <c r="NPI10" s="5"/>
      <c r="NPJ10" s="5"/>
      <c r="NPK10" s="5"/>
      <c r="NPL10" s="5"/>
      <c r="NPM10" s="5"/>
      <c r="NPN10" s="5"/>
      <c r="NPO10" s="5"/>
      <c r="NPP10" s="5"/>
      <c r="NPQ10" s="5"/>
      <c r="NPR10" s="5"/>
      <c r="NPS10" s="5"/>
      <c r="NPT10" s="5"/>
      <c r="NPU10" s="5"/>
      <c r="NPV10" s="5"/>
      <c r="NPW10" s="5"/>
      <c r="NPX10" s="5"/>
      <c r="NPY10" s="5"/>
      <c r="NPZ10" s="5"/>
      <c r="NQA10" s="5"/>
      <c r="NQB10" s="5"/>
      <c r="NQC10" s="5"/>
      <c r="NQD10" s="5"/>
      <c r="NQE10" s="5"/>
      <c r="NQF10" s="5"/>
      <c r="NQG10" s="5"/>
      <c r="NQH10" s="5"/>
      <c r="NQI10" s="5"/>
      <c r="NQJ10" s="5"/>
      <c r="NQK10" s="5"/>
      <c r="NQL10" s="5"/>
      <c r="NQM10" s="5"/>
      <c r="NQN10" s="5"/>
      <c r="NQO10" s="5"/>
      <c r="NQP10" s="5"/>
      <c r="NQQ10" s="5"/>
      <c r="NQR10" s="5"/>
      <c r="NQS10" s="5"/>
      <c r="NQT10" s="5"/>
      <c r="NQU10" s="5"/>
      <c r="NQV10" s="5"/>
      <c r="NQW10" s="5"/>
      <c r="NQX10" s="5"/>
      <c r="NQY10" s="5"/>
      <c r="NQZ10" s="5"/>
      <c r="NRA10" s="5"/>
      <c r="NRB10" s="5"/>
      <c r="NRC10" s="5"/>
      <c r="NRD10" s="5"/>
      <c r="NRE10" s="5"/>
      <c r="NRF10" s="5"/>
      <c r="NRG10" s="5"/>
      <c r="NRH10" s="5"/>
      <c r="NRI10" s="5"/>
      <c r="NRJ10" s="5"/>
      <c r="NRK10" s="5"/>
      <c r="NRL10" s="5"/>
      <c r="NRM10" s="5"/>
      <c r="NRN10" s="5"/>
      <c r="NRO10" s="5"/>
      <c r="NRP10" s="5"/>
      <c r="NRQ10" s="5"/>
      <c r="NRR10" s="5"/>
      <c r="NRS10" s="5"/>
      <c r="NRT10" s="5"/>
      <c r="NRU10" s="5"/>
      <c r="NRV10" s="5"/>
      <c r="NRW10" s="5"/>
      <c r="NRX10" s="5"/>
      <c r="NRY10" s="5"/>
      <c r="NRZ10" s="5"/>
      <c r="NSA10" s="5"/>
      <c r="NSB10" s="5"/>
      <c r="NSC10" s="5"/>
      <c r="NSD10" s="5"/>
      <c r="NSE10" s="5"/>
      <c r="NSF10" s="5"/>
      <c r="NSG10" s="5"/>
      <c r="NSH10" s="5"/>
      <c r="NSI10" s="5"/>
      <c r="NSJ10" s="5"/>
      <c r="NSK10" s="5"/>
      <c r="NSL10" s="5"/>
      <c r="NSM10" s="5"/>
      <c r="NSN10" s="5"/>
      <c r="NSO10" s="5"/>
      <c r="NSP10" s="5"/>
      <c r="NSQ10" s="5"/>
      <c r="NSR10" s="5"/>
      <c r="NSS10" s="5"/>
      <c r="NST10" s="5"/>
      <c r="NSU10" s="5"/>
      <c r="NSV10" s="5"/>
      <c r="NSW10" s="5"/>
      <c r="NSX10" s="5"/>
      <c r="NSY10" s="5"/>
      <c r="NSZ10" s="5"/>
      <c r="NTA10" s="5"/>
      <c r="NTB10" s="5"/>
      <c r="NTC10" s="5"/>
      <c r="NTD10" s="5"/>
      <c r="NTE10" s="5"/>
      <c r="NTF10" s="5"/>
      <c r="NTG10" s="5"/>
      <c r="NTH10" s="5"/>
      <c r="NTI10" s="5"/>
      <c r="NTJ10" s="5"/>
      <c r="NTK10" s="5"/>
      <c r="NTL10" s="5"/>
      <c r="NTM10" s="5"/>
      <c r="NTN10" s="5"/>
      <c r="NTO10" s="5"/>
      <c r="NTP10" s="5"/>
      <c r="NTQ10" s="5"/>
      <c r="NTR10" s="5"/>
      <c r="NTS10" s="5"/>
      <c r="NTT10" s="5"/>
      <c r="NTU10" s="5"/>
      <c r="NTV10" s="5"/>
      <c r="NTW10" s="5"/>
      <c r="NTX10" s="5"/>
      <c r="NTY10" s="5"/>
      <c r="NTZ10" s="5"/>
      <c r="NUA10" s="5"/>
      <c r="NUB10" s="5"/>
      <c r="NUC10" s="5"/>
      <c r="NUD10" s="5"/>
      <c r="NUE10" s="5"/>
      <c r="NUF10" s="5"/>
      <c r="NUG10" s="5"/>
      <c r="NUH10" s="5"/>
      <c r="NUI10" s="5"/>
      <c r="NUJ10" s="5"/>
      <c r="NUK10" s="5"/>
      <c r="NUL10" s="5"/>
      <c r="NUM10" s="5"/>
      <c r="NUN10" s="5"/>
      <c r="NUO10" s="5"/>
      <c r="NUP10" s="5"/>
      <c r="NUQ10" s="5"/>
      <c r="NUR10" s="5"/>
      <c r="NUS10" s="5"/>
      <c r="NUT10" s="5"/>
      <c r="NUU10" s="5"/>
      <c r="NUV10" s="5"/>
      <c r="NUW10" s="5"/>
      <c r="NUX10" s="5"/>
      <c r="NUY10" s="5"/>
      <c r="NUZ10" s="5"/>
      <c r="NVA10" s="5"/>
      <c r="NVB10" s="5"/>
      <c r="NVC10" s="5"/>
      <c r="NVD10" s="5"/>
      <c r="NVE10" s="5"/>
      <c r="NVF10" s="5"/>
      <c r="NVG10" s="5"/>
      <c r="NVH10" s="5"/>
      <c r="NVI10" s="5"/>
      <c r="NVJ10" s="5"/>
      <c r="NVK10" s="5"/>
      <c r="NVL10" s="5"/>
      <c r="NVM10" s="5"/>
      <c r="NVN10" s="5"/>
      <c r="NVO10" s="5"/>
      <c r="NVP10" s="5"/>
      <c r="NVQ10" s="5"/>
      <c r="NVR10" s="5"/>
      <c r="NVS10" s="5"/>
      <c r="NVT10" s="5"/>
      <c r="NVU10" s="5"/>
      <c r="NVV10" s="5"/>
      <c r="NVW10" s="5"/>
      <c r="NVX10" s="5"/>
      <c r="NVY10" s="5"/>
      <c r="NVZ10" s="5"/>
      <c r="NWA10" s="5"/>
      <c r="NWB10" s="5"/>
      <c r="NWC10" s="5"/>
      <c r="NWD10" s="5"/>
      <c r="NWE10" s="5"/>
      <c r="NWF10" s="5"/>
      <c r="NWG10" s="5"/>
      <c r="NWH10" s="5"/>
      <c r="NWI10" s="5"/>
      <c r="NWJ10" s="5"/>
      <c r="NWK10" s="5"/>
      <c r="NWL10" s="5"/>
      <c r="NWM10" s="5"/>
      <c r="NWN10" s="5"/>
      <c r="NWO10" s="5"/>
      <c r="NWP10" s="5"/>
      <c r="NWQ10" s="5"/>
      <c r="NWR10" s="5"/>
      <c r="NWS10" s="5"/>
      <c r="NWT10" s="5"/>
      <c r="NWU10" s="5"/>
      <c r="NWV10" s="5"/>
      <c r="NWW10" s="5"/>
      <c r="NWX10" s="5"/>
      <c r="NWY10" s="5"/>
      <c r="NWZ10" s="5"/>
      <c r="NXA10" s="5"/>
      <c r="NXB10" s="5"/>
      <c r="NXC10" s="5"/>
      <c r="NXD10" s="5"/>
      <c r="NXE10" s="5"/>
      <c r="NXF10" s="5"/>
      <c r="NXG10" s="5"/>
      <c r="NXH10" s="5"/>
      <c r="NXI10" s="5"/>
      <c r="NXJ10" s="5"/>
      <c r="NXK10" s="5"/>
      <c r="NXL10" s="5"/>
      <c r="NXM10" s="5"/>
      <c r="NXN10" s="5"/>
      <c r="NXO10" s="5"/>
      <c r="NXP10" s="5"/>
      <c r="NXQ10" s="5"/>
      <c r="NXR10" s="5"/>
      <c r="NXS10" s="5"/>
      <c r="NXT10" s="5"/>
      <c r="NXU10" s="5"/>
      <c r="NXV10" s="5"/>
      <c r="NXW10" s="5"/>
      <c r="NXX10" s="5"/>
      <c r="NXY10" s="5"/>
      <c r="NXZ10" s="5"/>
      <c r="NYA10" s="5"/>
      <c r="NYB10" s="5"/>
      <c r="NYC10" s="5"/>
      <c r="NYD10" s="5"/>
      <c r="NYE10" s="5"/>
      <c r="NYF10" s="5"/>
      <c r="NYG10" s="5"/>
      <c r="NYH10" s="5"/>
      <c r="NYI10" s="5"/>
      <c r="NYJ10" s="5"/>
      <c r="NYK10" s="5"/>
      <c r="NYL10" s="5"/>
      <c r="NYM10" s="5"/>
      <c r="NYN10" s="5"/>
      <c r="NYO10" s="5"/>
      <c r="NYP10" s="5"/>
      <c r="NYQ10" s="5"/>
      <c r="NYR10" s="5"/>
      <c r="NYS10" s="5"/>
      <c r="NYT10" s="5"/>
      <c r="NYU10" s="5"/>
      <c r="NYV10" s="5"/>
      <c r="NYW10" s="5"/>
      <c r="NYX10" s="5"/>
      <c r="NYY10" s="5"/>
      <c r="NYZ10" s="5"/>
      <c r="NZA10" s="5"/>
      <c r="NZB10" s="5"/>
      <c r="NZC10" s="5"/>
      <c r="NZD10" s="5"/>
      <c r="NZE10" s="5"/>
      <c r="NZF10" s="5"/>
      <c r="NZG10" s="5"/>
      <c r="NZH10" s="5"/>
      <c r="NZI10" s="5"/>
      <c r="NZJ10" s="5"/>
      <c r="NZK10" s="5"/>
      <c r="NZL10" s="5"/>
      <c r="NZM10" s="5"/>
      <c r="NZN10" s="5"/>
      <c r="NZO10" s="5"/>
      <c r="NZP10" s="5"/>
      <c r="NZQ10" s="5"/>
      <c r="NZR10" s="5"/>
      <c r="NZS10" s="5"/>
      <c r="NZT10" s="5"/>
      <c r="NZU10" s="5"/>
      <c r="NZV10" s="5"/>
      <c r="NZW10" s="5"/>
      <c r="NZX10" s="5"/>
      <c r="NZY10" s="5"/>
      <c r="NZZ10" s="5"/>
      <c r="OAA10" s="5"/>
      <c r="OAB10" s="5"/>
      <c r="OAC10" s="5"/>
      <c r="OAD10" s="5"/>
      <c r="OAE10" s="5"/>
      <c r="OAF10" s="5"/>
      <c r="OAG10" s="5"/>
      <c r="OAH10" s="5"/>
      <c r="OAI10" s="5"/>
      <c r="OAJ10" s="5"/>
      <c r="OAK10" s="5"/>
      <c r="OAL10" s="5"/>
      <c r="OAM10" s="5"/>
      <c r="OAN10" s="5"/>
      <c r="OAO10" s="5"/>
      <c r="OAP10" s="5"/>
      <c r="OAQ10" s="5"/>
      <c r="OAR10" s="5"/>
      <c r="OAS10" s="5"/>
      <c r="OAT10" s="5"/>
      <c r="OAU10" s="5"/>
      <c r="OAV10" s="5"/>
      <c r="OAW10" s="5"/>
      <c r="OAX10" s="5"/>
      <c r="OAY10" s="5"/>
      <c r="OAZ10" s="5"/>
      <c r="OBA10" s="5"/>
      <c r="OBB10" s="5"/>
      <c r="OBC10" s="5"/>
      <c r="OBD10" s="5"/>
      <c r="OBE10" s="5"/>
      <c r="OBF10" s="5"/>
      <c r="OBG10" s="5"/>
      <c r="OBH10" s="5"/>
      <c r="OBI10" s="5"/>
      <c r="OBJ10" s="5"/>
      <c r="OBK10" s="5"/>
      <c r="OBL10" s="5"/>
      <c r="OBM10" s="5"/>
      <c r="OBN10" s="5"/>
      <c r="OBO10" s="5"/>
      <c r="OBP10" s="5"/>
      <c r="OBQ10" s="5"/>
      <c r="OBR10" s="5"/>
      <c r="OBS10" s="5"/>
      <c r="OBT10" s="5"/>
      <c r="OBU10" s="5"/>
      <c r="OBV10" s="5"/>
      <c r="OBW10" s="5"/>
      <c r="OBX10" s="5"/>
      <c r="OBY10" s="5"/>
      <c r="OBZ10" s="5"/>
      <c r="OCA10" s="5"/>
      <c r="OCB10" s="5"/>
      <c r="OCC10" s="5"/>
      <c r="OCD10" s="5"/>
      <c r="OCE10" s="5"/>
      <c r="OCF10" s="5"/>
      <c r="OCG10" s="5"/>
      <c r="OCH10" s="5"/>
      <c r="OCI10" s="5"/>
      <c r="OCJ10" s="5"/>
      <c r="OCK10" s="5"/>
      <c r="OCL10" s="5"/>
      <c r="OCM10" s="5"/>
      <c r="OCN10" s="5"/>
      <c r="OCO10" s="5"/>
      <c r="OCP10" s="5"/>
      <c r="OCQ10" s="5"/>
      <c r="OCR10" s="5"/>
      <c r="OCS10" s="5"/>
      <c r="OCT10" s="5"/>
      <c r="OCU10" s="5"/>
      <c r="OCV10" s="5"/>
      <c r="OCW10" s="5"/>
      <c r="OCX10" s="5"/>
      <c r="OCY10" s="5"/>
      <c r="OCZ10" s="5"/>
      <c r="ODA10" s="5"/>
      <c r="ODB10" s="5"/>
      <c r="ODC10" s="5"/>
      <c r="ODD10" s="5"/>
      <c r="ODE10" s="5"/>
      <c r="ODF10" s="5"/>
      <c r="ODG10" s="5"/>
      <c r="ODH10" s="5"/>
      <c r="ODI10" s="5"/>
      <c r="ODJ10" s="5"/>
      <c r="ODK10" s="5"/>
      <c r="ODL10" s="5"/>
      <c r="ODM10" s="5"/>
      <c r="ODN10" s="5"/>
      <c r="ODO10" s="5"/>
      <c r="ODP10" s="5"/>
      <c r="ODQ10" s="5"/>
      <c r="ODR10" s="5"/>
      <c r="ODS10" s="5"/>
      <c r="ODT10" s="5"/>
      <c r="ODU10" s="5"/>
      <c r="ODV10" s="5"/>
      <c r="ODW10" s="5"/>
      <c r="ODX10" s="5"/>
      <c r="ODY10" s="5"/>
      <c r="ODZ10" s="5"/>
      <c r="OEA10" s="5"/>
      <c r="OEB10" s="5"/>
      <c r="OEC10" s="5"/>
      <c r="OED10" s="5"/>
      <c r="OEE10" s="5"/>
      <c r="OEF10" s="5"/>
      <c r="OEG10" s="5"/>
      <c r="OEH10" s="5"/>
      <c r="OEI10" s="5"/>
      <c r="OEJ10" s="5"/>
      <c r="OEK10" s="5"/>
      <c r="OEL10" s="5"/>
      <c r="OEM10" s="5"/>
      <c r="OEN10" s="5"/>
      <c r="OEO10" s="5"/>
      <c r="OEP10" s="5"/>
      <c r="OEQ10" s="5"/>
      <c r="OER10" s="5"/>
      <c r="OES10" s="5"/>
      <c r="OET10" s="5"/>
      <c r="OEU10" s="5"/>
      <c r="OEV10" s="5"/>
      <c r="OEW10" s="5"/>
      <c r="OEX10" s="5"/>
      <c r="OEY10" s="5"/>
      <c r="OEZ10" s="5"/>
      <c r="OFA10" s="5"/>
      <c r="OFB10" s="5"/>
      <c r="OFC10" s="5"/>
      <c r="OFD10" s="5"/>
      <c r="OFE10" s="5"/>
      <c r="OFF10" s="5"/>
      <c r="OFG10" s="5"/>
      <c r="OFH10" s="5"/>
      <c r="OFI10" s="5"/>
      <c r="OFJ10" s="5"/>
      <c r="OFK10" s="5"/>
      <c r="OFL10" s="5"/>
      <c r="OFM10" s="5"/>
      <c r="OFN10" s="5"/>
      <c r="OFO10" s="5"/>
      <c r="OFP10" s="5"/>
      <c r="OFQ10" s="5"/>
      <c r="OFR10" s="5"/>
      <c r="OFS10" s="5"/>
      <c r="OFT10" s="5"/>
      <c r="OFU10" s="5"/>
      <c r="OFV10" s="5"/>
      <c r="OFW10" s="5"/>
      <c r="OFX10" s="5"/>
      <c r="OFY10" s="5"/>
      <c r="OFZ10" s="5"/>
      <c r="OGA10" s="5"/>
      <c r="OGB10" s="5"/>
      <c r="OGC10" s="5"/>
      <c r="OGD10" s="5"/>
      <c r="OGE10" s="5"/>
      <c r="OGF10" s="5"/>
      <c r="OGG10" s="5"/>
      <c r="OGH10" s="5"/>
      <c r="OGI10" s="5"/>
      <c r="OGJ10" s="5"/>
      <c r="OGK10" s="5"/>
      <c r="OGL10" s="5"/>
      <c r="OGM10" s="5"/>
      <c r="OGN10" s="5"/>
      <c r="OGO10" s="5"/>
      <c r="OGP10" s="5"/>
      <c r="OGQ10" s="5"/>
      <c r="OGR10" s="5"/>
      <c r="OGS10" s="5"/>
      <c r="OGT10" s="5"/>
      <c r="OGU10" s="5"/>
      <c r="OGV10" s="5"/>
      <c r="OGW10" s="5"/>
      <c r="OGX10" s="5"/>
      <c r="OGY10" s="5"/>
      <c r="OGZ10" s="5"/>
      <c r="OHA10" s="5"/>
      <c r="OHB10" s="5"/>
      <c r="OHC10" s="5"/>
      <c r="OHD10" s="5"/>
      <c r="OHE10" s="5"/>
      <c r="OHF10" s="5"/>
      <c r="OHG10" s="5"/>
      <c r="OHH10" s="5"/>
      <c r="OHI10" s="5"/>
      <c r="OHJ10" s="5"/>
      <c r="OHK10" s="5"/>
      <c r="OHL10" s="5"/>
      <c r="OHM10" s="5"/>
      <c r="OHN10" s="5"/>
      <c r="OHO10" s="5"/>
      <c r="OHP10" s="5"/>
      <c r="OHQ10" s="5"/>
      <c r="OHR10" s="5"/>
      <c r="OHS10" s="5"/>
      <c r="OHT10" s="5"/>
      <c r="OHU10" s="5"/>
      <c r="OHV10" s="5"/>
      <c r="OHW10" s="5"/>
      <c r="OHX10" s="5"/>
      <c r="OHY10" s="5"/>
      <c r="OHZ10" s="5"/>
      <c r="OIA10" s="5"/>
      <c r="OIB10" s="5"/>
      <c r="OIC10" s="5"/>
      <c r="OID10" s="5"/>
      <c r="OIE10" s="5"/>
      <c r="OIF10" s="5"/>
      <c r="OIG10" s="5"/>
      <c r="OIH10" s="5"/>
      <c r="OII10" s="5"/>
      <c r="OIJ10" s="5"/>
      <c r="OIK10" s="5"/>
      <c r="OIL10" s="5"/>
      <c r="OIM10" s="5"/>
      <c r="OIN10" s="5"/>
      <c r="OIO10" s="5"/>
      <c r="OIP10" s="5"/>
      <c r="OIQ10" s="5"/>
      <c r="OIR10" s="5"/>
      <c r="OIS10" s="5"/>
      <c r="OIT10" s="5"/>
      <c r="OIU10" s="5"/>
      <c r="OIV10" s="5"/>
      <c r="OIW10" s="5"/>
      <c r="OIX10" s="5"/>
      <c r="OIY10" s="5"/>
      <c r="OIZ10" s="5"/>
      <c r="OJA10" s="5"/>
      <c r="OJB10" s="5"/>
      <c r="OJC10" s="5"/>
      <c r="OJD10" s="5"/>
      <c r="OJE10" s="5"/>
      <c r="OJF10" s="5"/>
      <c r="OJG10" s="5"/>
      <c r="OJH10" s="5"/>
      <c r="OJI10" s="5"/>
      <c r="OJJ10" s="5"/>
      <c r="OJK10" s="5"/>
      <c r="OJL10" s="5"/>
      <c r="OJM10" s="5"/>
      <c r="OJN10" s="5"/>
      <c r="OJO10" s="5"/>
      <c r="OJP10" s="5"/>
      <c r="OJQ10" s="5"/>
      <c r="OJR10" s="5"/>
      <c r="OJS10" s="5"/>
      <c r="OJT10" s="5"/>
      <c r="OJU10" s="5"/>
      <c r="OJV10" s="5"/>
      <c r="OJW10" s="5"/>
      <c r="OJX10" s="5"/>
      <c r="OJY10" s="5"/>
      <c r="OJZ10" s="5"/>
      <c r="OKA10" s="5"/>
      <c r="OKB10" s="5"/>
      <c r="OKC10" s="5"/>
      <c r="OKD10" s="5"/>
      <c r="OKE10" s="5"/>
      <c r="OKF10" s="5"/>
      <c r="OKG10" s="5"/>
      <c r="OKH10" s="5"/>
      <c r="OKI10" s="5"/>
      <c r="OKJ10" s="5"/>
      <c r="OKK10" s="5"/>
      <c r="OKL10" s="5"/>
      <c r="OKM10" s="5"/>
      <c r="OKN10" s="5"/>
      <c r="OKO10" s="5"/>
      <c r="OKP10" s="5"/>
      <c r="OKQ10" s="5"/>
      <c r="OKR10" s="5"/>
      <c r="OKS10" s="5"/>
      <c r="OKT10" s="5"/>
      <c r="OKU10" s="5"/>
      <c r="OKV10" s="5"/>
      <c r="OKW10" s="5"/>
      <c r="OKX10" s="5"/>
      <c r="OKY10" s="5"/>
      <c r="OKZ10" s="5"/>
      <c r="OLA10" s="5"/>
      <c r="OLB10" s="5"/>
      <c r="OLC10" s="5"/>
      <c r="OLD10" s="5"/>
      <c r="OLE10" s="5"/>
      <c r="OLF10" s="5"/>
      <c r="OLG10" s="5"/>
      <c r="OLH10" s="5"/>
      <c r="OLI10" s="5"/>
      <c r="OLJ10" s="5"/>
      <c r="OLK10" s="5"/>
      <c r="OLL10" s="5"/>
      <c r="OLM10" s="5"/>
      <c r="OLN10" s="5"/>
      <c r="OLO10" s="5"/>
      <c r="OLP10" s="5"/>
      <c r="OLQ10" s="5"/>
      <c r="OLR10" s="5"/>
      <c r="OLS10" s="5"/>
      <c r="OLT10" s="5"/>
      <c r="OLU10" s="5"/>
      <c r="OLV10" s="5"/>
      <c r="OLW10" s="5"/>
      <c r="OLX10" s="5"/>
      <c r="OLY10" s="5"/>
      <c r="OLZ10" s="5"/>
      <c r="OMA10" s="5"/>
      <c r="OMB10" s="5"/>
      <c r="OMC10" s="5"/>
      <c r="OMD10" s="5"/>
      <c r="OME10" s="5"/>
      <c r="OMF10" s="5"/>
      <c r="OMG10" s="5"/>
      <c r="OMH10" s="5"/>
      <c r="OMI10" s="5"/>
      <c r="OMJ10" s="5"/>
      <c r="OMK10" s="5"/>
      <c r="OML10" s="5"/>
      <c r="OMM10" s="5"/>
      <c r="OMN10" s="5"/>
      <c r="OMO10" s="5"/>
      <c r="OMP10" s="5"/>
      <c r="OMQ10" s="5"/>
      <c r="OMR10" s="5"/>
      <c r="OMS10" s="5"/>
      <c r="OMT10" s="5"/>
      <c r="OMU10" s="5"/>
      <c r="OMV10" s="5"/>
      <c r="OMW10" s="5"/>
      <c r="OMX10" s="5"/>
      <c r="OMY10" s="5"/>
      <c r="OMZ10" s="5"/>
      <c r="ONA10" s="5"/>
      <c r="ONB10" s="5"/>
      <c r="ONC10" s="5"/>
      <c r="OND10" s="5"/>
      <c r="ONE10" s="5"/>
      <c r="ONF10" s="5"/>
      <c r="ONG10" s="5"/>
      <c r="ONH10" s="5"/>
      <c r="ONI10" s="5"/>
      <c r="ONJ10" s="5"/>
      <c r="ONK10" s="5"/>
      <c r="ONL10" s="5"/>
      <c r="ONM10" s="5"/>
      <c r="ONN10" s="5"/>
      <c r="ONO10" s="5"/>
      <c r="ONP10" s="5"/>
      <c r="ONQ10" s="5"/>
      <c r="ONR10" s="5"/>
      <c r="ONS10" s="5"/>
      <c r="ONT10" s="5"/>
      <c r="ONU10" s="5"/>
      <c r="ONV10" s="5"/>
      <c r="ONW10" s="5"/>
      <c r="ONX10" s="5"/>
      <c r="ONY10" s="5"/>
      <c r="ONZ10" s="5"/>
      <c r="OOA10" s="5"/>
      <c r="OOB10" s="5"/>
      <c r="OOC10" s="5"/>
      <c r="OOD10" s="5"/>
      <c r="OOE10" s="5"/>
      <c r="OOF10" s="5"/>
      <c r="OOG10" s="5"/>
      <c r="OOH10" s="5"/>
      <c r="OOI10" s="5"/>
      <c r="OOJ10" s="5"/>
      <c r="OOK10" s="5"/>
      <c r="OOL10" s="5"/>
      <c r="OOM10" s="5"/>
      <c r="OON10" s="5"/>
      <c r="OOO10" s="5"/>
      <c r="OOP10" s="5"/>
      <c r="OOQ10" s="5"/>
      <c r="OOR10" s="5"/>
      <c r="OOS10" s="5"/>
      <c r="OOT10" s="5"/>
      <c r="OOU10" s="5"/>
      <c r="OOV10" s="5"/>
      <c r="OOW10" s="5"/>
      <c r="OOX10" s="5"/>
      <c r="OOY10" s="5"/>
      <c r="OOZ10" s="5"/>
      <c r="OPA10" s="5"/>
      <c r="OPB10" s="5"/>
      <c r="OPC10" s="5"/>
      <c r="OPD10" s="5"/>
      <c r="OPE10" s="5"/>
      <c r="OPF10" s="5"/>
      <c r="OPG10" s="5"/>
      <c r="OPH10" s="5"/>
      <c r="OPI10" s="5"/>
      <c r="OPJ10" s="5"/>
      <c r="OPK10" s="5"/>
      <c r="OPL10" s="5"/>
      <c r="OPM10" s="5"/>
      <c r="OPN10" s="5"/>
      <c r="OPO10" s="5"/>
      <c r="OPP10" s="5"/>
      <c r="OPQ10" s="5"/>
      <c r="OPR10" s="5"/>
      <c r="OPS10" s="5"/>
      <c r="OPT10" s="5"/>
      <c r="OPU10" s="5"/>
      <c r="OPV10" s="5"/>
      <c r="OPW10" s="5"/>
      <c r="OPX10" s="5"/>
      <c r="OPY10" s="5"/>
      <c r="OPZ10" s="5"/>
      <c r="OQA10" s="5"/>
      <c r="OQB10" s="5"/>
      <c r="OQC10" s="5"/>
      <c r="OQD10" s="5"/>
      <c r="OQE10" s="5"/>
      <c r="OQF10" s="5"/>
      <c r="OQG10" s="5"/>
      <c r="OQH10" s="5"/>
      <c r="OQI10" s="5"/>
      <c r="OQJ10" s="5"/>
      <c r="OQK10" s="5"/>
      <c r="OQL10" s="5"/>
      <c r="OQM10" s="5"/>
      <c r="OQN10" s="5"/>
      <c r="OQO10" s="5"/>
      <c r="OQP10" s="5"/>
      <c r="OQQ10" s="5"/>
      <c r="OQR10" s="5"/>
      <c r="OQS10" s="5"/>
      <c r="OQT10" s="5"/>
      <c r="OQU10" s="5"/>
      <c r="OQV10" s="5"/>
      <c r="OQW10" s="5"/>
      <c r="OQX10" s="5"/>
      <c r="OQY10" s="5"/>
      <c r="OQZ10" s="5"/>
      <c r="ORA10" s="5"/>
      <c r="ORB10" s="5"/>
      <c r="ORC10" s="5"/>
      <c r="ORD10" s="5"/>
      <c r="ORE10" s="5"/>
      <c r="ORF10" s="5"/>
      <c r="ORG10" s="5"/>
      <c r="ORH10" s="5"/>
      <c r="ORI10" s="5"/>
      <c r="ORJ10" s="5"/>
      <c r="ORK10" s="5"/>
      <c r="ORL10" s="5"/>
      <c r="ORM10" s="5"/>
      <c r="ORN10" s="5"/>
      <c r="ORO10" s="5"/>
      <c r="ORP10" s="5"/>
      <c r="ORQ10" s="5"/>
      <c r="ORR10" s="5"/>
      <c r="ORS10" s="5"/>
      <c r="ORT10" s="5"/>
      <c r="ORU10" s="5"/>
      <c r="ORV10" s="5"/>
      <c r="ORW10" s="5"/>
      <c r="ORX10" s="5"/>
      <c r="ORY10" s="5"/>
      <c r="ORZ10" s="5"/>
      <c r="OSA10" s="5"/>
      <c r="OSB10" s="5"/>
      <c r="OSC10" s="5"/>
      <c r="OSD10" s="5"/>
      <c r="OSE10" s="5"/>
      <c r="OSF10" s="5"/>
      <c r="OSG10" s="5"/>
      <c r="OSH10" s="5"/>
      <c r="OSI10" s="5"/>
      <c r="OSJ10" s="5"/>
      <c r="OSK10" s="5"/>
      <c r="OSL10" s="5"/>
      <c r="OSM10" s="5"/>
      <c r="OSN10" s="5"/>
      <c r="OSO10" s="5"/>
      <c r="OSP10" s="5"/>
      <c r="OSQ10" s="5"/>
      <c r="OSR10" s="5"/>
      <c r="OSS10" s="5"/>
      <c r="OST10" s="5"/>
      <c r="OSU10" s="5"/>
      <c r="OSV10" s="5"/>
      <c r="OSW10" s="5"/>
      <c r="OSX10" s="5"/>
      <c r="OSY10" s="5"/>
      <c r="OSZ10" s="5"/>
      <c r="OTA10" s="5"/>
      <c r="OTB10" s="5"/>
      <c r="OTC10" s="5"/>
      <c r="OTD10" s="5"/>
      <c r="OTE10" s="5"/>
      <c r="OTF10" s="5"/>
      <c r="OTG10" s="5"/>
      <c r="OTH10" s="5"/>
      <c r="OTI10" s="5"/>
      <c r="OTJ10" s="5"/>
      <c r="OTK10" s="5"/>
      <c r="OTL10" s="5"/>
      <c r="OTM10" s="5"/>
      <c r="OTN10" s="5"/>
      <c r="OTO10" s="5"/>
      <c r="OTP10" s="5"/>
      <c r="OTQ10" s="5"/>
      <c r="OTR10" s="5"/>
      <c r="OTS10" s="5"/>
      <c r="OTT10" s="5"/>
      <c r="OTU10" s="5"/>
      <c r="OTV10" s="5"/>
      <c r="OTW10" s="5"/>
      <c r="OTX10" s="5"/>
      <c r="OTY10" s="5"/>
      <c r="OTZ10" s="5"/>
      <c r="OUA10" s="5"/>
      <c r="OUB10" s="5"/>
      <c r="OUC10" s="5"/>
      <c r="OUD10" s="5"/>
      <c r="OUE10" s="5"/>
      <c r="OUF10" s="5"/>
      <c r="OUG10" s="5"/>
      <c r="OUH10" s="5"/>
      <c r="OUI10" s="5"/>
      <c r="OUJ10" s="5"/>
      <c r="OUK10" s="5"/>
      <c r="OUL10" s="5"/>
      <c r="OUM10" s="5"/>
      <c r="OUN10" s="5"/>
      <c r="OUO10" s="5"/>
      <c r="OUP10" s="5"/>
      <c r="OUQ10" s="5"/>
      <c r="OUR10" s="5"/>
      <c r="OUS10" s="5"/>
      <c r="OUT10" s="5"/>
      <c r="OUU10" s="5"/>
      <c r="OUV10" s="5"/>
      <c r="OUW10" s="5"/>
      <c r="OUX10" s="5"/>
      <c r="OUY10" s="5"/>
      <c r="OUZ10" s="5"/>
      <c r="OVA10" s="5"/>
      <c r="OVB10" s="5"/>
      <c r="OVC10" s="5"/>
      <c r="OVD10" s="5"/>
      <c r="OVE10" s="5"/>
      <c r="OVF10" s="5"/>
      <c r="OVG10" s="5"/>
      <c r="OVH10" s="5"/>
      <c r="OVI10" s="5"/>
      <c r="OVJ10" s="5"/>
      <c r="OVK10" s="5"/>
      <c r="OVL10" s="5"/>
      <c r="OVM10" s="5"/>
      <c r="OVN10" s="5"/>
      <c r="OVO10" s="5"/>
      <c r="OVP10" s="5"/>
      <c r="OVQ10" s="5"/>
      <c r="OVR10" s="5"/>
      <c r="OVS10" s="5"/>
      <c r="OVT10" s="5"/>
      <c r="OVU10" s="5"/>
      <c r="OVV10" s="5"/>
      <c r="OVW10" s="5"/>
      <c r="OVX10" s="5"/>
      <c r="OVY10" s="5"/>
      <c r="OVZ10" s="5"/>
      <c r="OWA10" s="5"/>
      <c r="OWB10" s="5"/>
      <c r="OWC10" s="5"/>
      <c r="OWD10" s="5"/>
      <c r="OWE10" s="5"/>
      <c r="OWF10" s="5"/>
      <c r="OWG10" s="5"/>
      <c r="OWH10" s="5"/>
      <c r="OWI10" s="5"/>
      <c r="OWJ10" s="5"/>
      <c r="OWK10" s="5"/>
      <c r="OWL10" s="5"/>
      <c r="OWM10" s="5"/>
      <c r="OWN10" s="5"/>
      <c r="OWO10" s="5"/>
      <c r="OWP10" s="5"/>
      <c r="OWQ10" s="5"/>
      <c r="OWR10" s="5"/>
      <c r="OWS10" s="5"/>
      <c r="OWT10" s="5"/>
      <c r="OWU10" s="5"/>
      <c r="OWV10" s="5"/>
      <c r="OWW10" s="5"/>
      <c r="OWX10" s="5"/>
      <c r="OWY10" s="5"/>
      <c r="OWZ10" s="5"/>
      <c r="OXA10" s="5"/>
      <c r="OXB10" s="5"/>
      <c r="OXC10" s="5"/>
      <c r="OXD10" s="5"/>
      <c r="OXE10" s="5"/>
      <c r="OXF10" s="5"/>
      <c r="OXG10" s="5"/>
      <c r="OXH10" s="5"/>
      <c r="OXI10" s="5"/>
      <c r="OXJ10" s="5"/>
      <c r="OXK10" s="5"/>
      <c r="OXL10" s="5"/>
      <c r="OXM10" s="5"/>
      <c r="OXN10" s="5"/>
      <c r="OXO10" s="5"/>
      <c r="OXP10" s="5"/>
      <c r="OXQ10" s="5"/>
      <c r="OXR10" s="5"/>
      <c r="OXS10" s="5"/>
      <c r="OXT10" s="5"/>
      <c r="OXU10" s="5"/>
      <c r="OXV10" s="5"/>
      <c r="OXW10" s="5"/>
      <c r="OXX10" s="5"/>
      <c r="OXY10" s="5"/>
      <c r="OXZ10" s="5"/>
      <c r="OYA10" s="5"/>
      <c r="OYB10" s="5"/>
      <c r="OYC10" s="5"/>
      <c r="OYD10" s="5"/>
      <c r="OYE10" s="5"/>
      <c r="OYF10" s="5"/>
      <c r="OYG10" s="5"/>
      <c r="OYH10" s="5"/>
      <c r="OYI10" s="5"/>
      <c r="OYJ10" s="5"/>
      <c r="OYK10" s="5"/>
      <c r="OYL10" s="5"/>
      <c r="OYM10" s="5"/>
      <c r="OYN10" s="5"/>
      <c r="OYO10" s="5"/>
      <c r="OYP10" s="5"/>
      <c r="OYQ10" s="5"/>
      <c r="OYR10" s="5"/>
      <c r="OYS10" s="5"/>
      <c r="OYT10" s="5"/>
      <c r="OYU10" s="5"/>
      <c r="OYV10" s="5"/>
      <c r="OYW10" s="5"/>
      <c r="OYX10" s="5"/>
      <c r="OYY10" s="5"/>
      <c r="OYZ10" s="5"/>
      <c r="OZA10" s="5"/>
      <c r="OZB10" s="5"/>
      <c r="OZC10" s="5"/>
      <c r="OZD10" s="5"/>
      <c r="OZE10" s="5"/>
      <c r="OZF10" s="5"/>
      <c r="OZG10" s="5"/>
      <c r="OZH10" s="5"/>
      <c r="OZI10" s="5"/>
      <c r="OZJ10" s="5"/>
      <c r="OZK10" s="5"/>
      <c r="OZL10" s="5"/>
      <c r="OZM10" s="5"/>
      <c r="OZN10" s="5"/>
      <c r="OZO10" s="5"/>
      <c r="OZP10" s="5"/>
      <c r="OZQ10" s="5"/>
      <c r="OZR10" s="5"/>
      <c r="OZS10" s="5"/>
      <c r="OZT10" s="5"/>
      <c r="OZU10" s="5"/>
      <c r="OZV10" s="5"/>
      <c r="OZW10" s="5"/>
      <c r="OZX10" s="5"/>
      <c r="OZY10" s="5"/>
      <c r="OZZ10" s="5"/>
      <c r="PAA10" s="5"/>
      <c r="PAB10" s="5"/>
      <c r="PAC10" s="5"/>
      <c r="PAD10" s="5"/>
      <c r="PAE10" s="5"/>
      <c r="PAF10" s="5"/>
      <c r="PAG10" s="5"/>
      <c r="PAH10" s="5"/>
      <c r="PAI10" s="5"/>
      <c r="PAJ10" s="5"/>
      <c r="PAK10" s="5"/>
      <c r="PAL10" s="5"/>
      <c r="PAM10" s="5"/>
      <c r="PAN10" s="5"/>
      <c r="PAO10" s="5"/>
      <c r="PAP10" s="5"/>
      <c r="PAQ10" s="5"/>
      <c r="PAR10" s="5"/>
      <c r="PAS10" s="5"/>
      <c r="PAT10" s="5"/>
      <c r="PAU10" s="5"/>
      <c r="PAV10" s="5"/>
      <c r="PAW10" s="5"/>
      <c r="PAX10" s="5"/>
      <c r="PAY10" s="5"/>
      <c r="PAZ10" s="5"/>
      <c r="PBA10" s="5"/>
      <c r="PBB10" s="5"/>
      <c r="PBC10" s="5"/>
      <c r="PBD10" s="5"/>
      <c r="PBE10" s="5"/>
      <c r="PBF10" s="5"/>
      <c r="PBG10" s="5"/>
      <c r="PBH10" s="5"/>
      <c r="PBI10" s="5"/>
      <c r="PBJ10" s="5"/>
      <c r="PBK10" s="5"/>
      <c r="PBL10" s="5"/>
      <c r="PBM10" s="5"/>
      <c r="PBN10" s="5"/>
      <c r="PBO10" s="5"/>
      <c r="PBP10" s="5"/>
      <c r="PBQ10" s="5"/>
      <c r="PBR10" s="5"/>
      <c r="PBS10" s="5"/>
      <c r="PBT10" s="5"/>
      <c r="PBU10" s="5"/>
      <c r="PBV10" s="5"/>
      <c r="PBW10" s="5"/>
      <c r="PBX10" s="5"/>
      <c r="PBY10" s="5"/>
      <c r="PBZ10" s="5"/>
      <c r="PCA10" s="5"/>
      <c r="PCB10" s="5"/>
      <c r="PCC10" s="5"/>
      <c r="PCD10" s="5"/>
      <c r="PCE10" s="5"/>
      <c r="PCF10" s="5"/>
      <c r="PCG10" s="5"/>
      <c r="PCH10" s="5"/>
      <c r="PCI10" s="5"/>
      <c r="PCJ10" s="5"/>
      <c r="PCK10" s="5"/>
      <c r="PCL10" s="5"/>
      <c r="PCM10" s="5"/>
      <c r="PCN10" s="5"/>
      <c r="PCO10" s="5"/>
      <c r="PCP10" s="5"/>
      <c r="PCQ10" s="5"/>
      <c r="PCR10" s="5"/>
      <c r="PCS10" s="5"/>
      <c r="PCT10" s="5"/>
      <c r="PCU10" s="5"/>
      <c r="PCV10" s="5"/>
      <c r="PCW10" s="5"/>
      <c r="PCX10" s="5"/>
      <c r="PCY10" s="5"/>
      <c r="PCZ10" s="5"/>
      <c r="PDA10" s="5"/>
      <c r="PDB10" s="5"/>
      <c r="PDC10" s="5"/>
      <c r="PDD10" s="5"/>
      <c r="PDE10" s="5"/>
      <c r="PDF10" s="5"/>
      <c r="PDG10" s="5"/>
      <c r="PDH10" s="5"/>
      <c r="PDI10" s="5"/>
      <c r="PDJ10" s="5"/>
      <c r="PDK10" s="5"/>
      <c r="PDL10" s="5"/>
      <c r="PDM10" s="5"/>
      <c r="PDN10" s="5"/>
      <c r="PDO10" s="5"/>
      <c r="PDP10" s="5"/>
      <c r="PDQ10" s="5"/>
      <c r="PDR10" s="5"/>
      <c r="PDS10" s="5"/>
      <c r="PDT10" s="5"/>
      <c r="PDU10" s="5"/>
      <c r="PDV10" s="5"/>
      <c r="PDW10" s="5"/>
      <c r="PDX10" s="5"/>
      <c r="PDY10" s="5"/>
      <c r="PDZ10" s="5"/>
      <c r="PEA10" s="5"/>
      <c r="PEB10" s="5"/>
      <c r="PEC10" s="5"/>
      <c r="PED10" s="5"/>
      <c r="PEE10" s="5"/>
      <c r="PEF10" s="5"/>
      <c r="PEG10" s="5"/>
      <c r="PEH10" s="5"/>
      <c r="PEI10" s="5"/>
      <c r="PEJ10" s="5"/>
      <c r="PEK10" s="5"/>
      <c r="PEL10" s="5"/>
      <c r="PEM10" s="5"/>
      <c r="PEN10" s="5"/>
      <c r="PEO10" s="5"/>
      <c r="PEP10" s="5"/>
      <c r="PEQ10" s="5"/>
      <c r="PER10" s="5"/>
      <c r="PES10" s="5"/>
      <c r="PET10" s="5"/>
      <c r="PEU10" s="5"/>
      <c r="PEV10" s="5"/>
      <c r="PEW10" s="5"/>
      <c r="PEX10" s="5"/>
      <c r="PEY10" s="5"/>
      <c r="PEZ10" s="5"/>
      <c r="PFA10" s="5"/>
      <c r="PFB10" s="5"/>
      <c r="PFC10" s="5"/>
      <c r="PFD10" s="5"/>
      <c r="PFE10" s="5"/>
      <c r="PFF10" s="5"/>
      <c r="PFG10" s="5"/>
      <c r="PFH10" s="5"/>
      <c r="PFI10" s="5"/>
      <c r="PFJ10" s="5"/>
      <c r="PFK10" s="5"/>
      <c r="PFL10" s="5"/>
      <c r="PFM10" s="5"/>
      <c r="PFN10" s="5"/>
      <c r="PFO10" s="5"/>
      <c r="PFP10" s="5"/>
      <c r="PFQ10" s="5"/>
      <c r="PFR10" s="5"/>
      <c r="PFS10" s="5"/>
      <c r="PFT10" s="5"/>
      <c r="PFU10" s="5"/>
      <c r="PFV10" s="5"/>
      <c r="PFW10" s="5"/>
      <c r="PFX10" s="5"/>
      <c r="PFY10" s="5"/>
      <c r="PFZ10" s="5"/>
      <c r="PGA10" s="5"/>
      <c r="PGB10" s="5"/>
      <c r="PGC10" s="5"/>
      <c r="PGD10" s="5"/>
      <c r="PGE10" s="5"/>
      <c r="PGF10" s="5"/>
      <c r="PGG10" s="5"/>
      <c r="PGH10" s="5"/>
      <c r="PGI10" s="5"/>
      <c r="PGJ10" s="5"/>
      <c r="PGK10" s="5"/>
      <c r="PGL10" s="5"/>
      <c r="PGM10" s="5"/>
      <c r="PGN10" s="5"/>
      <c r="PGO10" s="5"/>
      <c r="PGP10" s="5"/>
      <c r="PGQ10" s="5"/>
      <c r="PGR10" s="5"/>
      <c r="PGS10" s="5"/>
      <c r="PGT10" s="5"/>
      <c r="PGU10" s="5"/>
      <c r="PGV10" s="5"/>
      <c r="PGW10" s="5"/>
      <c r="PGX10" s="5"/>
      <c r="PGY10" s="5"/>
      <c r="PGZ10" s="5"/>
      <c r="PHA10" s="5"/>
      <c r="PHB10" s="5"/>
      <c r="PHC10" s="5"/>
      <c r="PHD10" s="5"/>
      <c r="PHE10" s="5"/>
      <c r="PHF10" s="5"/>
      <c r="PHG10" s="5"/>
      <c r="PHH10" s="5"/>
      <c r="PHI10" s="5"/>
      <c r="PHJ10" s="5"/>
      <c r="PHK10" s="5"/>
      <c r="PHL10" s="5"/>
      <c r="PHM10" s="5"/>
      <c r="PHN10" s="5"/>
      <c r="PHO10" s="5"/>
      <c r="PHP10" s="5"/>
      <c r="PHQ10" s="5"/>
      <c r="PHR10" s="5"/>
      <c r="PHS10" s="5"/>
      <c r="PHT10" s="5"/>
      <c r="PHU10" s="5"/>
      <c r="PHV10" s="5"/>
      <c r="PHW10" s="5"/>
      <c r="PHX10" s="5"/>
      <c r="PHY10" s="5"/>
      <c r="PHZ10" s="5"/>
      <c r="PIA10" s="5"/>
      <c r="PIB10" s="5"/>
      <c r="PIC10" s="5"/>
      <c r="PID10" s="5"/>
      <c r="PIE10" s="5"/>
      <c r="PIF10" s="5"/>
      <c r="PIG10" s="5"/>
      <c r="PIH10" s="5"/>
      <c r="PII10" s="5"/>
      <c r="PIJ10" s="5"/>
      <c r="PIK10" s="5"/>
      <c r="PIL10" s="5"/>
      <c r="PIM10" s="5"/>
      <c r="PIN10" s="5"/>
      <c r="PIO10" s="5"/>
      <c r="PIP10" s="5"/>
      <c r="PIQ10" s="5"/>
      <c r="PIR10" s="5"/>
      <c r="PIS10" s="5"/>
      <c r="PIT10" s="5"/>
      <c r="PIU10" s="5"/>
      <c r="PIV10" s="5"/>
      <c r="PIW10" s="5"/>
      <c r="PIX10" s="5"/>
      <c r="PIY10" s="5"/>
      <c r="PIZ10" s="5"/>
      <c r="PJA10" s="5"/>
      <c r="PJB10" s="5"/>
      <c r="PJC10" s="5"/>
      <c r="PJD10" s="5"/>
      <c r="PJE10" s="5"/>
      <c r="PJF10" s="5"/>
      <c r="PJG10" s="5"/>
      <c r="PJH10" s="5"/>
      <c r="PJI10" s="5"/>
      <c r="PJJ10" s="5"/>
      <c r="PJK10" s="5"/>
      <c r="PJL10" s="5"/>
      <c r="PJM10" s="5"/>
      <c r="PJN10" s="5"/>
      <c r="PJO10" s="5"/>
      <c r="PJP10" s="5"/>
      <c r="PJQ10" s="5"/>
      <c r="PJR10" s="5"/>
      <c r="PJS10" s="5"/>
      <c r="PJT10" s="5"/>
      <c r="PJU10" s="5"/>
      <c r="PJV10" s="5"/>
      <c r="PJW10" s="5"/>
      <c r="PJX10" s="5"/>
      <c r="PJY10" s="5"/>
      <c r="PJZ10" s="5"/>
      <c r="PKA10" s="5"/>
      <c r="PKB10" s="5"/>
      <c r="PKC10" s="5"/>
      <c r="PKD10" s="5"/>
      <c r="PKE10" s="5"/>
      <c r="PKF10" s="5"/>
      <c r="PKG10" s="5"/>
      <c r="PKH10" s="5"/>
      <c r="PKI10" s="5"/>
      <c r="PKJ10" s="5"/>
      <c r="PKK10" s="5"/>
      <c r="PKL10" s="5"/>
      <c r="PKM10" s="5"/>
      <c r="PKN10" s="5"/>
      <c r="PKO10" s="5"/>
      <c r="PKP10" s="5"/>
      <c r="PKQ10" s="5"/>
      <c r="PKR10" s="5"/>
      <c r="PKS10" s="5"/>
      <c r="PKT10" s="5"/>
      <c r="PKU10" s="5"/>
      <c r="PKV10" s="5"/>
      <c r="PKW10" s="5"/>
      <c r="PKX10" s="5"/>
      <c r="PKY10" s="5"/>
      <c r="PKZ10" s="5"/>
      <c r="PLA10" s="5"/>
      <c r="PLB10" s="5"/>
      <c r="PLC10" s="5"/>
      <c r="PLD10" s="5"/>
      <c r="PLE10" s="5"/>
      <c r="PLF10" s="5"/>
      <c r="PLG10" s="5"/>
      <c r="PLH10" s="5"/>
      <c r="PLI10" s="5"/>
      <c r="PLJ10" s="5"/>
      <c r="PLK10" s="5"/>
      <c r="PLL10" s="5"/>
      <c r="PLM10" s="5"/>
      <c r="PLN10" s="5"/>
      <c r="PLO10" s="5"/>
      <c r="PLP10" s="5"/>
      <c r="PLQ10" s="5"/>
      <c r="PLR10" s="5"/>
      <c r="PLS10" s="5"/>
      <c r="PLT10" s="5"/>
      <c r="PLU10" s="5"/>
      <c r="PLV10" s="5"/>
      <c r="PLW10" s="5"/>
      <c r="PLX10" s="5"/>
      <c r="PLY10" s="5"/>
      <c r="PLZ10" s="5"/>
      <c r="PMA10" s="5"/>
      <c r="PMB10" s="5"/>
      <c r="PMC10" s="5"/>
      <c r="PMD10" s="5"/>
      <c r="PME10" s="5"/>
      <c r="PMF10" s="5"/>
      <c r="PMG10" s="5"/>
      <c r="PMH10" s="5"/>
      <c r="PMI10" s="5"/>
      <c r="PMJ10" s="5"/>
      <c r="PMK10" s="5"/>
      <c r="PML10" s="5"/>
      <c r="PMM10" s="5"/>
      <c r="PMN10" s="5"/>
      <c r="PMO10" s="5"/>
      <c r="PMP10" s="5"/>
      <c r="PMQ10" s="5"/>
      <c r="PMR10" s="5"/>
      <c r="PMS10" s="5"/>
      <c r="PMT10" s="5"/>
      <c r="PMU10" s="5"/>
      <c r="PMV10" s="5"/>
      <c r="PMW10" s="5"/>
      <c r="PMX10" s="5"/>
      <c r="PMY10" s="5"/>
      <c r="PMZ10" s="5"/>
      <c r="PNA10" s="5"/>
      <c r="PNB10" s="5"/>
      <c r="PNC10" s="5"/>
      <c r="PND10" s="5"/>
      <c r="PNE10" s="5"/>
      <c r="PNF10" s="5"/>
      <c r="PNG10" s="5"/>
      <c r="PNH10" s="5"/>
      <c r="PNI10" s="5"/>
      <c r="PNJ10" s="5"/>
      <c r="PNK10" s="5"/>
      <c r="PNL10" s="5"/>
      <c r="PNM10" s="5"/>
      <c r="PNN10" s="5"/>
      <c r="PNO10" s="5"/>
      <c r="PNP10" s="5"/>
      <c r="PNQ10" s="5"/>
      <c r="PNR10" s="5"/>
      <c r="PNS10" s="5"/>
      <c r="PNT10" s="5"/>
      <c r="PNU10" s="5"/>
      <c r="PNV10" s="5"/>
      <c r="PNW10" s="5"/>
      <c r="PNX10" s="5"/>
      <c r="PNY10" s="5"/>
      <c r="PNZ10" s="5"/>
      <c r="POA10" s="5"/>
      <c r="POB10" s="5"/>
      <c r="POC10" s="5"/>
      <c r="POD10" s="5"/>
      <c r="POE10" s="5"/>
      <c r="POF10" s="5"/>
      <c r="POG10" s="5"/>
      <c r="POH10" s="5"/>
      <c r="POI10" s="5"/>
      <c r="POJ10" s="5"/>
      <c r="POK10" s="5"/>
      <c r="POL10" s="5"/>
      <c r="POM10" s="5"/>
      <c r="PON10" s="5"/>
      <c r="POO10" s="5"/>
      <c r="POP10" s="5"/>
      <c r="POQ10" s="5"/>
      <c r="POR10" s="5"/>
      <c r="POS10" s="5"/>
      <c r="POT10" s="5"/>
      <c r="POU10" s="5"/>
      <c r="POV10" s="5"/>
      <c r="POW10" s="5"/>
      <c r="POX10" s="5"/>
      <c r="POY10" s="5"/>
      <c r="POZ10" s="5"/>
      <c r="PPA10" s="5"/>
      <c r="PPB10" s="5"/>
      <c r="PPC10" s="5"/>
      <c r="PPD10" s="5"/>
      <c r="PPE10" s="5"/>
      <c r="PPF10" s="5"/>
      <c r="PPG10" s="5"/>
      <c r="PPH10" s="5"/>
      <c r="PPI10" s="5"/>
      <c r="PPJ10" s="5"/>
      <c r="PPK10" s="5"/>
      <c r="PPL10" s="5"/>
      <c r="PPM10" s="5"/>
      <c r="PPN10" s="5"/>
      <c r="PPO10" s="5"/>
      <c r="PPP10" s="5"/>
      <c r="PPQ10" s="5"/>
      <c r="PPR10" s="5"/>
      <c r="PPS10" s="5"/>
      <c r="PPT10" s="5"/>
      <c r="PPU10" s="5"/>
      <c r="PPV10" s="5"/>
      <c r="PPW10" s="5"/>
      <c r="PPX10" s="5"/>
      <c r="PPY10" s="5"/>
      <c r="PPZ10" s="5"/>
      <c r="PQA10" s="5"/>
      <c r="PQB10" s="5"/>
      <c r="PQC10" s="5"/>
      <c r="PQD10" s="5"/>
      <c r="PQE10" s="5"/>
      <c r="PQF10" s="5"/>
      <c r="PQG10" s="5"/>
      <c r="PQH10" s="5"/>
      <c r="PQI10" s="5"/>
      <c r="PQJ10" s="5"/>
      <c r="PQK10" s="5"/>
      <c r="PQL10" s="5"/>
      <c r="PQM10" s="5"/>
      <c r="PQN10" s="5"/>
      <c r="PQO10" s="5"/>
      <c r="PQP10" s="5"/>
      <c r="PQQ10" s="5"/>
      <c r="PQR10" s="5"/>
      <c r="PQS10" s="5"/>
      <c r="PQT10" s="5"/>
      <c r="PQU10" s="5"/>
      <c r="PQV10" s="5"/>
      <c r="PQW10" s="5"/>
      <c r="PQX10" s="5"/>
      <c r="PQY10" s="5"/>
      <c r="PQZ10" s="5"/>
      <c r="PRA10" s="5"/>
      <c r="PRB10" s="5"/>
      <c r="PRC10" s="5"/>
      <c r="PRD10" s="5"/>
      <c r="PRE10" s="5"/>
      <c r="PRF10" s="5"/>
      <c r="PRG10" s="5"/>
      <c r="PRH10" s="5"/>
      <c r="PRI10" s="5"/>
      <c r="PRJ10" s="5"/>
      <c r="PRK10" s="5"/>
      <c r="PRL10" s="5"/>
      <c r="PRM10" s="5"/>
      <c r="PRN10" s="5"/>
      <c r="PRO10" s="5"/>
      <c r="PRP10" s="5"/>
      <c r="PRQ10" s="5"/>
      <c r="PRR10" s="5"/>
      <c r="PRS10" s="5"/>
      <c r="PRT10" s="5"/>
      <c r="PRU10" s="5"/>
      <c r="PRV10" s="5"/>
      <c r="PRW10" s="5"/>
      <c r="PRX10" s="5"/>
      <c r="PRY10" s="5"/>
      <c r="PRZ10" s="5"/>
      <c r="PSA10" s="5"/>
      <c r="PSB10" s="5"/>
      <c r="PSC10" s="5"/>
      <c r="PSD10" s="5"/>
      <c r="PSE10" s="5"/>
      <c r="PSF10" s="5"/>
      <c r="PSG10" s="5"/>
      <c r="PSH10" s="5"/>
      <c r="PSI10" s="5"/>
      <c r="PSJ10" s="5"/>
      <c r="PSK10" s="5"/>
      <c r="PSL10" s="5"/>
      <c r="PSM10" s="5"/>
      <c r="PSN10" s="5"/>
      <c r="PSO10" s="5"/>
      <c r="PSP10" s="5"/>
      <c r="PSQ10" s="5"/>
      <c r="PSR10" s="5"/>
      <c r="PSS10" s="5"/>
      <c r="PST10" s="5"/>
      <c r="PSU10" s="5"/>
      <c r="PSV10" s="5"/>
      <c r="PSW10" s="5"/>
      <c r="PSX10" s="5"/>
      <c r="PSY10" s="5"/>
      <c r="PSZ10" s="5"/>
      <c r="PTA10" s="5"/>
      <c r="PTB10" s="5"/>
      <c r="PTC10" s="5"/>
      <c r="PTD10" s="5"/>
      <c r="PTE10" s="5"/>
      <c r="PTF10" s="5"/>
      <c r="PTG10" s="5"/>
      <c r="PTH10" s="5"/>
      <c r="PTI10" s="5"/>
      <c r="PTJ10" s="5"/>
      <c r="PTK10" s="5"/>
      <c r="PTL10" s="5"/>
      <c r="PTM10" s="5"/>
      <c r="PTN10" s="5"/>
      <c r="PTO10" s="5"/>
      <c r="PTP10" s="5"/>
      <c r="PTQ10" s="5"/>
      <c r="PTR10" s="5"/>
      <c r="PTS10" s="5"/>
      <c r="PTT10" s="5"/>
      <c r="PTU10" s="5"/>
      <c r="PTV10" s="5"/>
      <c r="PTW10" s="5"/>
      <c r="PTX10" s="5"/>
      <c r="PTY10" s="5"/>
      <c r="PTZ10" s="5"/>
      <c r="PUA10" s="5"/>
      <c r="PUB10" s="5"/>
      <c r="PUC10" s="5"/>
      <c r="PUD10" s="5"/>
      <c r="PUE10" s="5"/>
      <c r="PUF10" s="5"/>
      <c r="PUG10" s="5"/>
      <c r="PUH10" s="5"/>
      <c r="PUI10" s="5"/>
      <c r="PUJ10" s="5"/>
      <c r="PUK10" s="5"/>
      <c r="PUL10" s="5"/>
      <c r="PUM10" s="5"/>
      <c r="PUN10" s="5"/>
      <c r="PUO10" s="5"/>
      <c r="PUP10" s="5"/>
      <c r="PUQ10" s="5"/>
      <c r="PUR10" s="5"/>
      <c r="PUS10" s="5"/>
      <c r="PUT10" s="5"/>
      <c r="PUU10" s="5"/>
      <c r="PUV10" s="5"/>
      <c r="PUW10" s="5"/>
      <c r="PUX10" s="5"/>
      <c r="PUY10" s="5"/>
      <c r="PUZ10" s="5"/>
      <c r="PVA10" s="5"/>
      <c r="PVB10" s="5"/>
      <c r="PVC10" s="5"/>
      <c r="PVD10" s="5"/>
      <c r="PVE10" s="5"/>
      <c r="PVF10" s="5"/>
      <c r="PVG10" s="5"/>
      <c r="PVH10" s="5"/>
      <c r="PVI10" s="5"/>
      <c r="PVJ10" s="5"/>
      <c r="PVK10" s="5"/>
      <c r="PVL10" s="5"/>
      <c r="PVM10" s="5"/>
      <c r="PVN10" s="5"/>
      <c r="PVO10" s="5"/>
      <c r="PVP10" s="5"/>
      <c r="PVQ10" s="5"/>
      <c r="PVR10" s="5"/>
      <c r="PVS10" s="5"/>
      <c r="PVT10" s="5"/>
      <c r="PVU10" s="5"/>
      <c r="PVV10" s="5"/>
      <c r="PVW10" s="5"/>
      <c r="PVX10" s="5"/>
      <c r="PVY10" s="5"/>
      <c r="PVZ10" s="5"/>
      <c r="PWA10" s="5"/>
      <c r="PWB10" s="5"/>
      <c r="PWC10" s="5"/>
      <c r="PWD10" s="5"/>
      <c r="PWE10" s="5"/>
      <c r="PWF10" s="5"/>
      <c r="PWG10" s="5"/>
      <c r="PWH10" s="5"/>
      <c r="PWI10" s="5"/>
      <c r="PWJ10" s="5"/>
      <c r="PWK10" s="5"/>
      <c r="PWL10" s="5"/>
      <c r="PWM10" s="5"/>
      <c r="PWN10" s="5"/>
      <c r="PWO10" s="5"/>
      <c r="PWP10" s="5"/>
      <c r="PWQ10" s="5"/>
      <c r="PWR10" s="5"/>
      <c r="PWS10" s="5"/>
      <c r="PWT10" s="5"/>
      <c r="PWU10" s="5"/>
      <c r="PWV10" s="5"/>
      <c r="PWW10" s="5"/>
      <c r="PWX10" s="5"/>
      <c r="PWY10" s="5"/>
      <c r="PWZ10" s="5"/>
      <c r="PXA10" s="5"/>
      <c r="PXB10" s="5"/>
      <c r="PXC10" s="5"/>
      <c r="PXD10" s="5"/>
      <c r="PXE10" s="5"/>
      <c r="PXF10" s="5"/>
      <c r="PXG10" s="5"/>
      <c r="PXH10" s="5"/>
      <c r="PXI10" s="5"/>
      <c r="PXJ10" s="5"/>
      <c r="PXK10" s="5"/>
      <c r="PXL10" s="5"/>
      <c r="PXM10" s="5"/>
      <c r="PXN10" s="5"/>
      <c r="PXO10" s="5"/>
      <c r="PXP10" s="5"/>
      <c r="PXQ10" s="5"/>
      <c r="PXR10" s="5"/>
      <c r="PXS10" s="5"/>
      <c r="PXT10" s="5"/>
      <c r="PXU10" s="5"/>
      <c r="PXV10" s="5"/>
      <c r="PXW10" s="5"/>
      <c r="PXX10" s="5"/>
      <c r="PXY10" s="5"/>
      <c r="PXZ10" s="5"/>
      <c r="PYA10" s="5"/>
      <c r="PYB10" s="5"/>
      <c r="PYC10" s="5"/>
      <c r="PYD10" s="5"/>
      <c r="PYE10" s="5"/>
      <c r="PYF10" s="5"/>
      <c r="PYG10" s="5"/>
      <c r="PYH10" s="5"/>
      <c r="PYI10" s="5"/>
      <c r="PYJ10" s="5"/>
      <c r="PYK10" s="5"/>
      <c r="PYL10" s="5"/>
      <c r="PYM10" s="5"/>
      <c r="PYN10" s="5"/>
      <c r="PYO10" s="5"/>
      <c r="PYP10" s="5"/>
      <c r="PYQ10" s="5"/>
      <c r="PYR10" s="5"/>
      <c r="PYS10" s="5"/>
      <c r="PYT10" s="5"/>
      <c r="PYU10" s="5"/>
      <c r="PYV10" s="5"/>
      <c r="PYW10" s="5"/>
      <c r="PYX10" s="5"/>
      <c r="PYY10" s="5"/>
      <c r="PYZ10" s="5"/>
      <c r="PZA10" s="5"/>
      <c r="PZB10" s="5"/>
      <c r="PZC10" s="5"/>
      <c r="PZD10" s="5"/>
      <c r="PZE10" s="5"/>
      <c r="PZF10" s="5"/>
      <c r="PZG10" s="5"/>
      <c r="PZH10" s="5"/>
      <c r="PZI10" s="5"/>
      <c r="PZJ10" s="5"/>
      <c r="PZK10" s="5"/>
      <c r="PZL10" s="5"/>
      <c r="PZM10" s="5"/>
      <c r="PZN10" s="5"/>
      <c r="PZO10" s="5"/>
      <c r="PZP10" s="5"/>
      <c r="PZQ10" s="5"/>
      <c r="PZR10" s="5"/>
      <c r="PZS10" s="5"/>
      <c r="PZT10" s="5"/>
      <c r="PZU10" s="5"/>
      <c r="PZV10" s="5"/>
      <c r="PZW10" s="5"/>
      <c r="PZX10" s="5"/>
      <c r="PZY10" s="5"/>
      <c r="PZZ10" s="5"/>
      <c r="QAA10" s="5"/>
      <c r="QAB10" s="5"/>
      <c r="QAC10" s="5"/>
      <c r="QAD10" s="5"/>
      <c r="QAE10" s="5"/>
      <c r="QAF10" s="5"/>
      <c r="QAG10" s="5"/>
      <c r="QAH10" s="5"/>
      <c r="QAI10" s="5"/>
      <c r="QAJ10" s="5"/>
      <c r="QAK10" s="5"/>
      <c r="QAL10" s="5"/>
      <c r="QAM10" s="5"/>
      <c r="QAN10" s="5"/>
      <c r="QAO10" s="5"/>
      <c r="QAP10" s="5"/>
      <c r="QAQ10" s="5"/>
      <c r="QAR10" s="5"/>
      <c r="QAS10" s="5"/>
      <c r="QAT10" s="5"/>
      <c r="QAU10" s="5"/>
      <c r="QAV10" s="5"/>
      <c r="QAW10" s="5"/>
      <c r="QAX10" s="5"/>
      <c r="QAY10" s="5"/>
      <c r="QAZ10" s="5"/>
      <c r="QBA10" s="5"/>
      <c r="QBB10" s="5"/>
      <c r="QBC10" s="5"/>
      <c r="QBD10" s="5"/>
      <c r="QBE10" s="5"/>
      <c r="QBF10" s="5"/>
      <c r="QBG10" s="5"/>
      <c r="QBH10" s="5"/>
      <c r="QBI10" s="5"/>
      <c r="QBJ10" s="5"/>
      <c r="QBK10" s="5"/>
      <c r="QBL10" s="5"/>
      <c r="QBM10" s="5"/>
      <c r="QBN10" s="5"/>
      <c r="QBO10" s="5"/>
      <c r="QBP10" s="5"/>
      <c r="QBQ10" s="5"/>
      <c r="QBR10" s="5"/>
      <c r="QBS10" s="5"/>
      <c r="QBT10" s="5"/>
      <c r="QBU10" s="5"/>
      <c r="QBV10" s="5"/>
      <c r="QBW10" s="5"/>
      <c r="QBX10" s="5"/>
      <c r="QBY10" s="5"/>
      <c r="QBZ10" s="5"/>
      <c r="QCA10" s="5"/>
      <c r="QCB10" s="5"/>
      <c r="QCC10" s="5"/>
      <c r="QCD10" s="5"/>
      <c r="QCE10" s="5"/>
      <c r="QCF10" s="5"/>
      <c r="QCG10" s="5"/>
      <c r="QCH10" s="5"/>
      <c r="QCI10" s="5"/>
      <c r="QCJ10" s="5"/>
      <c r="QCK10" s="5"/>
      <c r="QCL10" s="5"/>
      <c r="QCM10" s="5"/>
      <c r="QCN10" s="5"/>
      <c r="QCO10" s="5"/>
      <c r="QCP10" s="5"/>
      <c r="QCQ10" s="5"/>
      <c r="QCR10" s="5"/>
      <c r="QCS10" s="5"/>
      <c r="QCT10" s="5"/>
      <c r="QCU10" s="5"/>
      <c r="QCV10" s="5"/>
      <c r="QCW10" s="5"/>
      <c r="QCX10" s="5"/>
      <c r="QCY10" s="5"/>
      <c r="QCZ10" s="5"/>
      <c r="QDA10" s="5"/>
      <c r="QDB10" s="5"/>
      <c r="QDC10" s="5"/>
      <c r="QDD10" s="5"/>
      <c r="QDE10" s="5"/>
      <c r="QDF10" s="5"/>
      <c r="QDG10" s="5"/>
      <c r="QDH10" s="5"/>
      <c r="QDI10" s="5"/>
      <c r="QDJ10" s="5"/>
      <c r="QDK10" s="5"/>
      <c r="QDL10" s="5"/>
      <c r="QDM10" s="5"/>
      <c r="QDN10" s="5"/>
      <c r="QDO10" s="5"/>
      <c r="QDP10" s="5"/>
      <c r="QDQ10" s="5"/>
      <c r="QDR10" s="5"/>
      <c r="QDS10" s="5"/>
      <c r="QDT10" s="5"/>
      <c r="QDU10" s="5"/>
      <c r="QDV10" s="5"/>
      <c r="QDW10" s="5"/>
      <c r="QDX10" s="5"/>
      <c r="QDY10" s="5"/>
      <c r="QDZ10" s="5"/>
      <c r="QEA10" s="5"/>
      <c r="QEB10" s="5"/>
      <c r="QEC10" s="5"/>
      <c r="QED10" s="5"/>
      <c r="QEE10" s="5"/>
      <c r="QEF10" s="5"/>
      <c r="QEG10" s="5"/>
      <c r="QEH10" s="5"/>
      <c r="QEI10" s="5"/>
      <c r="QEJ10" s="5"/>
      <c r="QEK10" s="5"/>
      <c r="QEL10" s="5"/>
      <c r="QEM10" s="5"/>
      <c r="QEN10" s="5"/>
      <c r="QEO10" s="5"/>
      <c r="QEP10" s="5"/>
      <c r="QEQ10" s="5"/>
      <c r="QER10" s="5"/>
      <c r="QES10" s="5"/>
      <c r="QET10" s="5"/>
      <c r="QEU10" s="5"/>
      <c r="QEV10" s="5"/>
      <c r="QEW10" s="5"/>
      <c r="QEX10" s="5"/>
      <c r="QEY10" s="5"/>
      <c r="QEZ10" s="5"/>
      <c r="QFA10" s="5"/>
      <c r="QFB10" s="5"/>
      <c r="QFC10" s="5"/>
      <c r="QFD10" s="5"/>
      <c r="QFE10" s="5"/>
      <c r="QFF10" s="5"/>
      <c r="QFG10" s="5"/>
      <c r="QFH10" s="5"/>
      <c r="QFI10" s="5"/>
      <c r="QFJ10" s="5"/>
      <c r="QFK10" s="5"/>
      <c r="QFL10" s="5"/>
      <c r="QFM10" s="5"/>
      <c r="QFN10" s="5"/>
      <c r="QFO10" s="5"/>
      <c r="QFP10" s="5"/>
      <c r="QFQ10" s="5"/>
      <c r="QFR10" s="5"/>
      <c r="QFS10" s="5"/>
      <c r="QFT10" s="5"/>
      <c r="QFU10" s="5"/>
      <c r="QFV10" s="5"/>
      <c r="QFW10" s="5"/>
      <c r="QFX10" s="5"/>
      <c r="QFY10" s="5"/>
      <c r="QFZ10" s="5"/>
      <c r="QGA10" s="5"/>
      <c r="QGB10" s="5"/>
      <c r="QGC10" s="5"/>
      <c r="QGD10" s="5"/>
      <c r="QGE10" s="5"/>
      <c r="QGF10" s="5"/>
      <c r="QGG10" s="5"/>
      <c r="QGH10" s="5"/>
      <c r="QGI10" s="5"/>
      <c r="QGJ10" s="5"/>
      <c r="QGK10" s="5"/>
      <c r="QGL10" s="5"/>
      <c r="QGM10" s="5"/>
      <c r="QGN10" s="5"/>
      <c r="QGO10" s="5"/>
      <c r="QGP10" s="5"/>
      <c r="QGQ10" s="5"/>
      <c r="QGR10" s="5"/>
      <c r="QGS10" s="5"/>
      <c r="QGT10" s="5"/>
      <c r="QGU10" s="5"/>
      <c r="QGV10" s="5"/>
      <c r="QGW10" s="5"/>
      <c r="QGX10" s="5"/>
      <c r="QGY10" s="5"/>
      <c r="QGZ10" s="5"/>
      <c r="QHA10" s="5"/>
      <c r="QHB10" s="5"/>
      <c r="QHC10" s="5"/>
      <c r="QHD10" s="5"/>
      <c r="QHE10" s="5"/>
      <c r="QHF10" s="5"/>
      <c r="QHG10" s="5"/>
      <c r="QHH10" s="5"/>
      <c r="QHI10" s="5"/>
      <c r="QHJ10" s="5"/>
      <c r="QHK10" s="5"/>
      <c r="QHL10" s="5"/>
      <c r="QHM10" s="5"/>
      <c r="QHN10" s="5"/>
      <c r="QHO10" s="5"/>
      <c r="QHP10" s="5"/>
      <c r="QHQ10" s="5"/>
      <c r="QHR10" s="5"/>
      <c r="QHS10" s="5"/>
      <c r="QHT10" s="5"/>
      <c r="QHU10" s="5"/>
      <c r="QHV10" s="5"/>
      <c r="QHW10" s="5"/>
      <c r="QHX10" s="5"/>
      <c r="QHY10" s="5"/>
      <c r="QHZ10" s="5"/>
      <c r="QIA10" s="5"/>
      <c r="QIB10" s="5"/>
      <c r="QIC10" s="5"/>
      <c r="QID10" s="5"/>
      <c r="QIE10" s="5"/>
      <c r="QIF10" s="5"/>
      <c r="QIG10" s="5"/>
      <c r="QIH10" s="5"/>
      <c r="QII10" s="5"/>
      <c r="QIJ10" s="5"/>
      <c r="QIK10" s="5"/>
      <c r="QIL10" s="5"/>
      <c r="QIM10" s="5"/>
      <c r="QIN10" s="5"/>
      <c r="QIO10" s="5"/>
      <c r="QIP10" s="5"/>
      <c r="QIQ10" s="5"/>
      <c r="QIR10" s="5"/>
      <c r="QIS10" s="5"/>
      <c r="QIT10" s="5"/>
      <c r="QIU10" s="5"/>
      <c r="QIV10" s="5"/>
      <c r="QIW10" s="5"/>
      <c r="QIX10" s="5"/>
      <c r="QIY10" s="5"/>
      <c r="QIZ10" s="5"/>
      <c r="QJA10" s="5"/>
      <c r="QJB10" s="5"/>
      <c r="QJC10" s="5"/>
      <c r="QJD10" s="5"/>
      <c r="QJE10" s="5"/>
      <c r="QJF10" s="5"/>
      <c r="QJG10" s="5"/>
      <c r="QJH10" s="5"/>
      <c r="QJI10" s="5"/>
      <c r="QJJ10" s="5"/>
      <c r="QJK10" s="5"/>
      <c r="QJL10" s="5"/>
      <c r="QJM10" s="5"/>
      <c r="QJN10" s="5"/>
      <c r="QJO10" s="5"/>
      <c r="QJP10" s="5"/>
      <c r="QJQ10" s="5"/>
      <c r="QJR10" s="5"/>
      <c r="QJS10" s="5"/>
      <c r="QJT10" s="5"/>
      <c r="QJU10" s="5"/>
      <c r="QJV10" s="5"/>
      <c r="QJW10" s="5"/>
      <c r="QJX10" s="5"/>
      <c r="QJY10" s="5"/>
      <c r="QJZ10" s="5"/>
      <c r="QKA10" s="5"/>
      <c r="QKB10" s="5"/>
      <c r="QKC10" s="5"/>
      <c r="QKD10" s="5"/>
      <c r="QKE10" s="5"/>
      <c r="QKF10" s="5"/>
      <c r="QKG10" s="5"/>
      <c r="QKH10" s="5"/>
      <c r="QKI10" s="5"/>
      <c r="QKJ10" s="5"/>
      <c r="QKK10" s="5"/>
      <c r="QKL10" s="5"/>
      <c r="QKM10" s="5"/>
      <c r="QKN10" s="5"/>
      <c r="QKO10" s="5"/>
      <c r="QKP10" s="5"/>
      <c r="QKQ10" s="5"/>
      <c r="QKR10" s="5"/>
      <c r="QKS10" s="5"/>
      <c r="QKT10" s="5"/>
      <c r="QKU10" s="5"/>
      <c r="QKV10" s="5"/>
      <c r="QKW10" s="5"/>
      <c r="QKX10" s="5"/>
      <c r="QKY10" s="5"/>
      <c r="QKZ10" s="5"/>
      <c r="QLA10" s="5"/>
      <c r="QLB10" s="5"/>
      <c r="QLC10" s="5"/>
      <c r="QLD10" s="5"/>
      <c r="QLE10" s="5"/>
      <c r="QLF10" s="5"/>
      <c r="QLG10" s="5"/>
      <c r="QLH10" s="5"/>
      <c r="QLI10" s="5"/>
      <c r="QLJ10" s="5"/>
      <c r="QLK10" s="5"/>
      <c r="QLL10" s="5"/>
      <c r="QLM10" s="5"/>
      <c r="QLN10" s="5"/>
      <c r="QLO10" s="5"/>
      <c r="QLP10" s="5"/>
      <c r="QLQ10" s="5"/>
      <c r="QLR10" s="5"/>
      <c r="QLS10" s="5"/>
      <c r="QLT10" s="5"/>
      <c r="QLU10" s="5"/>
      <c r="QLV10" s="5"/>
      <c r="QLW10" s="5"/>
      <c r="QLX10" s="5"/>
      <c r="QLY10" s="5"/>
      <c r="QLZ10" s="5"/>
      <c r="QMA10" s="5"/>
      <c r="QMB10" s="5"/>
      <c r="QMC10" s="5"/>
      <c r="QMD10" s="5"/>
      <c r="QME10" s="5"/>
      <c r="QMF10" s="5"/>
      <c r="QMG10" s="5"/>
      <c r="QMH10" s="5"/>
      <c r="QMI10" s="5"/>
      <c r="QMJ10" s="5"/>
      <c r="QMK10" s="5"/>
      <c r="QML10" s="5"/>
      <c r="QMM10" s="5"/>
      <c r="QMN10" s="5"/>
      <c r="QMO10" s="5"/>
      <c r="QMP10" s="5"/>
      <c r="QMQ10" s="5"/>
      <c r="QMR10" s="5"/>
      <c r="QMS10" s="5"/>
      <c r="QMT10" s="5"/>
      <c r="QMU10" s="5"/>
      <c r="QMV10" s="5"/>
      <c r="QMW10" s="5"/>
      <c r="QMX10" s="5"/>
      <c r="QMY10" s="5"/>
      <c r="QMZ10" s="5"/>
      <c r="QNA10" s="5"/>
      <c r="QNB10" s="5"/>
      <c r="QNC10" s="5"/>
      <c r="QND10" s="5"/>
      <c r="QNE10" s="5"/>
      <c r="QNF10" s="5"/>
      <c r="QNG10" s="5"/>
      <c r="QNH10" s="5"/>
      <c r="QNI10" s="5"/>
      <c r="QNJ10" s="5"/>
      <c r="QNK10" s="5"/>
      <c r="QNL10" s="5"/>
      <c r="QNM10" s="5"/>
      <c r="QNN10" s="5"/>
      <c r="QNO10" s="5"/>
      <c r="QNP10" s="5"/>
      <c r="QNQ10" s="5"/>
      <c r="QNR10" s="5"/>
      <c r="QNS10" s="5"/>
      <c r="QNT10" s="5"/>
      <c r="QNU10" s="5"/>
      <c r="QNV10" s="5"/>
      <c r="QNW10" s="5"/>
      <c r="QNX10" s="5"/>
      <c r="QNY10" s="5"/>
      <c r="QNZ10" s="5"/>
      <c r="QOA10" s="5"/>
      <c r="QOB10" s="5"/>
      <c r="QOC10" s="5"/>
      <c r="QOD10" s="5"/>
      <c r="QOE10" s="5"/>
      <c r="QOF10" s="5"/>
      <c r="QOG10" s="5"/>
      <c r="QOH10" s="5"/>
      <c r="QOI10" s="5"/>
      <c r="QOJ10" s="5"/>
      <c r="QOK10" s="5"/>
      <c r="QOL10" s="5"/>
      <c r="QOM10" s="5"/>
      <c r="QON10" s="5"/>
      <c r="QOO10" s="5"/>
      <c r="QOP10" s="5"/>
      <c r="QOQ10" s="5"/>
      <c r="QOR10" s="5"/>
      <c r="QOS10" s="5"/>
      <c r="QOT10" s="5"/>
      <c r="QOU10" s="5"/>
      <c r="QOV10" s="5"/>
      <c r="QOW10" s="5"/>
      <c r="QOX10" s="5"/>
      <c r="QOY10" s="5"/>
      <c r="QOZ10" s="5"/>
      <c r="QPA10" s="5"/>
      <c r="QPB10" s="5"/>
      <c r="QPC10" s="5"/>
      <c r="QPD10" s="5"/>
      <c r="QPE10" s="5"/>
      <c r="QPF10" s="5"/>
      <c r="QPG10" s="5"/>
      <c r="QPH10" s="5"/>
      <c r="QPI10" s="5"/>
      <c r="QPJ10" s="5"/>
      <c r="QPK10" s="5"/>
      <c r="QPL10" s="5"/>
      <c r="QPM10" s="5"/>
      <c r="QPN10" s="5"/>
      <c r="QPO10" s="5"/>
      <c r="QPP10" s="5"/>
      <c r="QPQ10" s="5"/>
      <c r="QPR10" s="5"/>
      <c r="QPS10" s="5"/>
      <c r="QPT10" s="5"/>
      <c r="QPU10" s="5"/>
      <c r="QPV10" s="5"/>
      <c r="QPW10" s="5"/>
      <c r="QPX10" s="5"/>
      <c r="QPY10" s="5"/>
      <c r="QPZ10" s="5"/>
      <c r="QQA10" s="5"/>
      <c r="QQB10" s="5"/>
      <c r="QQC10" s="5"/>
      <c r="QQD10" s="5"/>
      <c r="QQE10" s="5"/>
      <c r="QQF10" s="5"/>
      <c r="QQG10" s="5"/>
      <c r="QQH10" s="5"/>
      <c r="QQI10" s="5"/>
      <c r="QQJ10" s="5"/>
      <c r="QQK10" s="5"/>
      <c r="QQL10" s="5"/>
      <c r="QQM10" s="5"/>
      <c r="QQN10" s="5"/>
      <c r="QQO10" s="5"/>
      <c r="QQP10" s="5"/>
      <c r="QQQ10" s="5"/>
      <c r="QQR10" s="5"/>
      <c r="QQS10" s="5"/>
      <c r="QQT10" s="5"/>
      <c r="QQU10" s="5"/>
      <c r="QQV10" s="5"/>
      <c r="QQW10" s="5"/>
      <c r="QQX10" s="5"/>
      <c r="QQY10" s="5"/>
      <c r="QQZ10" s="5"/>
      <c r="QRA10" s="5"/>
      <c r="QRB10" s="5"/>
      <c r="QRC10" s="5"/>
      <c r="QRD10" s="5"/>
      <c r="QRE10" s="5"/>
      <c r="QRF10" s="5"/>
      <c r="QRG10" s="5"/>
      <c r="QRH10" s="5"/>
      <c r="QRI10" s="5"/>
      <c r="QRJ10" s="5"/>
      <c r="QRK10" s="5"/>
      <c r="QRL10" s="5"/>
      <c r="QRM10" s="5"/>
      <c r="QRN10" s="5"/>
      <c r="QRO10" s="5"/>
      <c r="QRP10" s="5"/>
      <c r="QRQ10" s="5"/>
      <c r="QRR10" s="5"/>
      <c r="QRS10" s="5"/>
      <c r="QRT10" s="5"/>
      <c r="QRU10" s="5"/>
      <c r="QRV10" s="5"/>
      <c r="QRW10" s="5"/>
      <c r="QRX10" s="5"/>
      <c r="QRY10" s="5"/>
      <c r="QRZ10" s="5"/>
      <c r="QSA10" s="5"/>
      <c r="QSB10" s="5"/>
      <c r="QSC10" s="5"/>
      <c r="QSD10" s="5"/>
      <c r="QSE10" s="5"/>
      <c r="QSF10" s="5"/>
      <c r="QSG10" s="5"/>
      <c r="QSH10" s="5"/>
      <c r="QSI10" s="5"/>
      <c r="QSJ10" s="5"/>
      <c r="QSK10" s="5"/>
      <c r="QSL10" s="5"/>
      <c r="QSM10" s="5"/>
      <c r="QSN10" s="5"/>
      <c r="QSO10" s="5"/>
      <c r="QSP10" s="5"/>
      <c r="QSQ10" s="5"/>
      <c r="QSR10" s="5"/>
      <c r="QSS10" s="5"/>
      <c r="QST10" s="5"/>
      <c r="QSU10" s="5"/>
      <c r="QSV10" s="5"/>
      <c r="QSW10" s="5"/>
      <c r="QSX10" s="5"/>
      <c r="QSY10" s="5"/>
      <c r="QSZ10" s="5"/>
      <c r="QTA10" s="5"/>
      <c r="QTB10" s="5"/>
      <c r="QTC10" s="5"/>
      <c r="QTD10" s="5"/>
      <c r="QTE10" s="5"/>
      <c r="QTF10" s="5"/>
      <c r="QTG10" s="5"/>
      <c r="QTH10" s="5"/>
      <c r="QTI10" s="5"/>
      <c r="QTJ10" s="5"/>
      <c r="QTK10" s="5"/>
      <c r="QTL10" s="5"/>
      <c r="QTM10" s="5"/>
      <c r="QTN10" s="5"/>
      <c r="QTO10" s="5"/>
      <c r="QTP10" s="5"/>
      <c r="QTQ10" s="5"/>
      <c r="QTR10" s="5"/>
      <c r="QTS10" s="5"/>
      <c r="QTT10" s="5"/>
      <c r="QTU10" s="5"/>
      <c r="QTV10" s="5"/>
      <c r="QTW10" s="5"/>
      <c r="QTX10" s="5"/>
      <c r="QTY10" s="5"/>
      <c r="QTZ10" s="5"/>
      <c r="QUA10" s="5"/>
      <c r="QUB10" s="5"/>
      <c r="QUC10" s="5"/>
      <c r="QUD10" s="5"/>
      <c r="QUE10" s="5"/>
      <c r="QUF10" s="5"/>
      <c r="QUG10" s="5"/>
      <c r="QUH10" s="5"/>
      <c r="QUI10" s="5"/>
      <c r="QUJ10" s="5"/>
      <c r="QUK10" s="5"/>
      <c r="QUL10" s="5"/>
      <c r="QUM10" s="5"/>
      <c r="QUN10" s="5"/>
      <c r="QUO10" s="5"/>
      <c r="QUP10" s="5"/>
      <c r="QUQ10" s="5"/>
      <c r="QUR10" s="5"/>
      <c r="QUS10" s="5"/>
      <c r="QUT10" s="5"/>
      <c r="QUU10" s="5"/>
      <c r="QUV10" s="5"/>
      <c r="QUW10" s="5"/>
      <c r="QUX10" s="5"/>
      <c r="QUY10" s="5"/>
      <c r="QUZ10" s="5"/>
      <c r="QVA10" s="5"/>
      <c r="QVB10" s="5"/>
      <c r="QVC10" s="5"/>
      <c r="QVD10" s="5"/>
      <c r="QVE10" s="5"/>
      <c r="QVF10" s="5"/>
      <c r="QVG10" s="5"/>
      <c r="QVH10" s="5"/>
      <c r="QVI10" s="5"/>
      <c r="QVJ10" s="5"/>
      <c r="QVK10" s="5"/>
      <c r="QVL10" s="5"/>
      <c r="QVM10" s="5"/>
      <c r="QVN10" s="5"/>
      <c r="QVO10" s="5"/>
      <c r="QVP10" s="5"/>
      <c r="QVQ10" s="5"/>
      <c r="QVR10" s="5"/>
      <c r="QVS10" s="5"/>
      <c r="QVT10" s="5"/>
      <c r="QVU10" s="5"/>
      <c r="QVV10" s="5"/>
      <c r="QVW10" s="5"/>
      <c r="QVX10" s="5"/>
      <c r="QVY10" s="5"/>
      <c r="QVZ10" s="5"/>
      <c r="QWA10" s="5"/>
      <c r="QWB10" s="5"/>
      <c r="QWC10" s="5"/>
      <c r="QWD10" s="5"/>
      <c r="QWE10" s="5"/>
      <c r="QWF10" s="5"/>
      <c r="QWG10" s="5"/>
      <c r="QWH10" s="5"/>
      <c r="QWI10" s="5"/>
      <c r="QWJ10" s="5"/>
      <c r="QWK10" s="5"/>
      <c r="QWL10" s="5"/>
      <c r="QWM10" s="5"/>
      <c r="QWN10" s="5"/>
      <c r="QWO10" s="5"/>
      <c r="QWP10" s="5"/>
      <c r="QWQ10" s="5"/>
      <c r="QWR10" s="5"/>
      <c r="QWS10" s="5"/>
      <c r="QWT10" s="5"/>
      <c r="QWU10" s="5"/>
      <c r="QWV10" s="5"/>
      <c r="QWW10" s="5"/>
      <c r="QWX10" s="5"/>
      <c r="QWY10" s="5"/>
      <c r="QWZ10" s="5"/>
      <c r="QXA10" s="5"/>
      <c r="QXB10" s="5"/>
      <c r="QXC10" s="5"/>
      <c r="QXD10" s="5"/>
      <c r="QXE10" s="5"/>
      <c r="QXF10" s="5"/>
      <c r="QXG10" s="5"/>
      <c r="QXH10" s="5"/>
      <c r="QXI10" s="5"/>
      <c r="QXJ10" s="5"/>
      <c r="QXK10" s="5"/>
      <c r="QXL10" s="5"/>
      <c r="QXM10" s="5"/>
      <c r="QXN10" s="5"/>
      <c r="QXO10" s="5"/>
      <c r="QXP10" s="5"/>
      <c r="QXQ10" s="5"/>
      <c r="QXR10" s="5"/>
      <c r="QXS10" s="5"/>
      <c r="QXT10" s="5"/>
      <c r="QXU10" s="5"/>
      <c r="QXV10" s="5"/>
      <c r="QXW10" s="5"/>
      <c r="QXX10" s="5"/>
      <c r="QXY10" s="5"/>
      <c r="QXZ10" s="5"/>
      <c r="QYA10" s="5"/>
      <c r="QYB10" s="5"/>
      <c r="QYC10" s="5"/>
      <c r="QYD10" s="5"/>
      <c r="QYE10" s="5"/>
      <c r="QYF10" s="5"/>
      <c r="QYG10" s="5"/>
      <c r="QYH10" s="5"/>
      <c r="QYI10" s="5"/>
      <c r="QYJ10" s="5"/>
      <c r="QYK10" s="5"/>
      <c r="QYL10" s="5"/>
      <c r="QYM10" s="5"/>
      <c r="QYN10" s="5"/>
      <c r="QYO10" s="5"/>
      <c r="QYP10" s="5"/>
      <c r="QYQ10" s="5"/>
      <c r="QYR10" s="5"/>
      <c r="QYS10" s="5"/>
      <c r="QYT10" s="5"/>
      <c r="QYU10" s="5"/>
      <c r="QYV10" s="5"/>
      <c r="QYW10" s="5"/>
      <c r="QYX10" s="5"/>
      <c r="QYY10" s="5"/>
      <c r="QYZ10" s="5"/>
      <c r="QZA10" s="5"/>
      <c r="QZB10" s="5"/>
      <c r="QZC10" s="5"/>
      <c r="QZD10" s="5"/>
      <c r="QZE10" s="5"/>
      <c r="QZF10" s="5"/>
      <c r="QZG10" s="5"/>
      <c r="QZH10" s="5"/>
      <c r="QZI10" s="5"/>
      <c r="QZJ10" s="5"/>
      <c r="QZK10" s="5"/>
      <c r="QZL10" s="5"/>
      <c r="QZM10" s="5"/>
      <c r="QZN10" s="5"/>
      <c r="QZO10" s="5"/>
      <c r="QZP10" s="5"/>
      <c r="QZQ10" s="5"/>
      <c r="QZR10" s="5"/>
      <c r="QZS10" s="5"/>
      <c r="QZT10" s="5"/>
      <c r="QZU10" s="5"/>
      <c r="QZV10" s="5"/>
      <c r="QZW10" s="5"/>
      <c r="QZX10" s="5"/>
      <c r="QZY10" s="5"/>
      <c r="QZZ10" s="5"/>
      <c r="RAA10" s="5"/>
      <c r="RAB10" s="5"/>
      <c r="RAC10" s="5"/>
      <c r="RAD10" s="5"/>
      <c r="RAE10" s="5"/>
      <c r="RAF10" s="5"/>
      <c r="RAG10" s="5"/>
      <c r="RAH10" s="5"/>
      <c r="RAI10" s="5"/>
      <c r="RAJ10" s="5"/>
      <c r="RAK10" s="5"/>
      <c r="RAL10" s="5"/>
      <c r="RAM10" s="5"/>
      <c r="RAN10" s="5"/>
      <c r="RAO10" s="5"/>
      <c r="RAP10" s="5"/>
      <c r="RAQ10" s="5"/>
      <c r="RAR10" s="5"/>
      <c r="RAS10" s="5"/>
      <c r="RAT10" s="5"/>
      <c r="RAU10" s="5"/>
      <c r="RAV10" s="5"/>
      <c r="RAW10" s="5"/>
      <c r="RAX10" s="5"/>
      <c r="RAY10" s="5"/>
      <c r="RAZ10" s="5"/>
      <c r="RBA10" s="5"/>
      <c r="RBB10" s="5"/>
      <c r="RBC10" s="5"/>
      <c r="RBD10" s="5"/>
      <c r="RBE10" s="5"/>
      <c r="RBF10" s="5"/>
      <c r="RBG10" s="5"/>
      <c r="RBH10" s="5"/>
      <c r="RBI10" s="5"/>
      <c r="RBJ10" s="5"/>
      <c r="RBK10" s="5"/>
      <c r="RBL10" s="5"/>
      <c r="RBM10" s="5"/>
      <c r="RBN10" s="5"/>
      <c r="RBO10" s="5"/>
      <c r="RBP10" s="5"/>
      <c r="RBQ10" s="5"/>
      <c r="RBR10" s="5"/>
      <c r="RBS10" s="5"/>
      <c r="RBT10" s="5"/>
      <c r="RBU10" s="5"/>
      <c r="RBV10" s="5"/>
      <c r="RBW10" s="5"/>
      <c r="RBX10" s="5"/>
      <c r="RBY10" s="5"/>
      <c r="RBZ10" s="5"/>
      <c r="RCA10" s="5"/>
      <c r="RCB10" s="5"/>
      <c r="RCC10" s="5"/>
      <c r="RCD10" s="5"/>
      <c r="RCE10" s="5"/>
      <c r="RCF10" s="5"/>
      <c r="RCG10" s="5"/>
      <c r="RCH10" s="5"/>
      <c r="RCI10" s="5"/>
      <c r="RCJ10" s="5"/>
      <c r="RCK10" s="5"/>
      <c r="RCL10" s="5"/>
      <c r="RCM10" s="5"/>
      <c r="RCN10" s="5"/>
      <c r="RCO10" s="5"/>
      <c r="RCP10" s="5"/>
      <c r="RCQ10" s="5"/>
      <c r="RCR10" s="5"/>
      <c r="RCS10" s="5"/>
      <c r="RCT10" s="5"/>
      <c r="RCU10" s="5"/>
      <c r="RCV10" s="5"/>
      <c r="RCW10" s="5"/>
      <c r="RCX10" s="5"/>
      <c r="RCY10" s="5"/>
      <c r="RCZ10" s="5"/>
      <c r="RDA10" s="5"/>
      <c r="RDB10" s="5"/>
      <c r="RDC10" s="5"/>
      <c r="RDD10" s="5"/>
      <c r="RDE10" s="5"/>
      <c r="RDF10" s="5"/>
      <c r="RDG10" s="5"/>
      <c r="RDH10" s="5"/>
      <c r="RDI10" s="5"/>
      <c r="RDJ10" s="5"/>
      <c r="RDK10" s="5"/>
      <c r="RDL10" s="5"/>
      <c r="RDM10" s="5"/>
      <c r="RDN10" s="5"/>
      <c r="RDO10" s="5"/>
      <c r="RDP10" s="5"/>
      <c r="RDQ10" s="5"/>
      <c r="RDR10" s="5"/>
      <c r="RDS10" s="5"/>
      <c r="RDT10" s="5"/>
      <c r="RDU10" s="5"/>
      <c r="RDV10" s="5"/>
      <c r="RDW10" s="5"/>
      <c r="RDX10" s="5"/>
      <c r="RDY10" s="5"/>
      <c r="RDZ10" s="5"/>
      <c r="REA10" s="5"/>
      <c r="REB10" s="5"/>
      <c r="REC10" s="5"/>
      <c r="RED10" s="5"/>
      <c r="REE10" s="5"/>
      <c r="REF10" s="5"/>
      <c r="REG10" s="5"/>
      <c r="REH10" s="5"/>
      <c r="REI10" s="5"/>
      <c r="REJ10" s="5"/>
      <c r="REK10" s="5"/>
      <c r="REL10" s="5"/>
      <c r="REM10" s="5"/>
      <c r="REN10" s="5"/>
      <c r="REO10" s="5"/>
      <c r="REP10" s="5"/>
      <c r="REQ10" s="5"/>
      <c r="RER10" s="5"/>
      <c r="RES10" s="5"/>
      <c r="RET10" s="5"/>
      <c r="REU10" s="5"/>
      <c r="REV10" s="5"/>
      <c r="REW10" s="5"/>
      <c r="REX10" s="5"/>
      <c r="REY10" s="5"/>
      <c r="REZ10" s="5"/>
      <c r="RFA10" s="5"/>
      <c r="RFB10" s="5"/>
      <c r="RFC10" s="5"/>
      <c r="RFD10" s="5"/>
      <c r="RFE10" s="5"/>
      <c r="RFF10" s="5"/>
      <c r="RFG10" s="5"/>
      <c r="RFH10" s="5"/>
      <c r="RFI10" s="5"/>
      <c r="RFJ10" s="5"/>
      <c r="RFK10" s="5"/>
      <c r="RFL10" s="5"/>
      <c r="RFM10" s="5"/>
      <c r="RFN10" s="5"/>
      <c r="RFO10" s="5"/>
      <c r="RFP10" s="5"/>
      <c r="RFQ10" s="5"/>
      <c r="RFR10" s="5"/>
      <c r="RFS10" s="5"/>
      <c r="RFT10" s="5"/>
      <c r="RFU10" s="5"/>
      <c r="RFV10" s="5"/>
      <c r="RFW10" s="5"/>
      <c r="RFX10" s="5"/>
      <c r="RFY10" s="5"/>
      <c r="RFZ10" s="5"/>
      <c r="RGA10" s="5"/>
      <c r="RGB10" s="5"/>
      <c r="RGC10" s="5"/>
      <c r="RGD10" s="5"/>
      <c r="RGE10" s="5"/>
      <c r="RGF10" s="5"/>
      <c r="RGG10" s="5"/>
      <c r="RGH10" s="5"/>
      <c r="RGI10" s="5"/>
      <c r="RGJ10" s="5"/>
      <c r="RGK10" s="5"/>
      <c r="RGL10" s="5"/>
      <c r="RGM10" s="5"/>
      <c r="RGN10" s="5"/>
      <c r="RGO10" s="5"/>
      <c r="RGP10" s="5"/>
      <c r="RGQ10" s="5"/>
      <c r="RGR10" s="5"/>
      <c r="RGS10" s="5"/>
      <c r="RGT10" s="5"/>
      <c r="RGU10" s="5"/>
      <c r="RGV10" s="5"/>
      <c r="RGW10" s="5"/>
      <c r="RGX10" s="5"/>
      <c r="RGY10" s="5"/>
      <c r="RGZ10" s="5"/>
      <c r="RHA10" s="5"/>
      <c r="RHB10" s="5"/>
      <c r="RHC10" s="5"/>
      <c r="RHD10" s="5"/>
      <c r="RHE10" s="5"/>
      <c r="RHF10" s="5"/>
      <c r="RHG10" s="5"/>
      <c r="RHH10" s="5"/>
      <c r="RHI10" s="5"/>
      <c r="RHJ10" s="5"/>
      <c r="RHK10" s="5"/>
      <c r="RHL10" s="5"/>
      <c r="RHM10" s="5"/>
      <c r="RHN10" s="5"/>
      <c r="RHO10" s="5"/>
      <c r="RHP10" s="5"/>
      <c r="RHQ10" s="5"/>
      <c r="RHR10" s="5"/>
      <c r="RHS10" s="5"/>
      <c r="RHT10" s="5"/>
      <c r="RHU10" s="5"/>
      <c r="RHV10" s="5"/>
      <c r="RHW10" s="5"/>
      <c r="RHX10" s="5"/>
      <c r="RHY10" s="5"/>
      <c r="RHZ10" s="5"/>
      <c r="RIA10" s="5"/>
      <c r="RIB10" s="5"/>
      <c r="RIC10" s="5"/>
      <c r="RID10" s="5"/>
      <c r="RIE10" s="5"/>
      <c r="RIF10" s="5"/>
      <c r="RIG10" s="5"/>
      <c r="RIH10" s="5"/>
      <c r="RII10" s="5"/>
      <c r="RIJ10" s="5"/>
      <c r="RIK10" s="5"/>
      <c r="RIL10" s="5"/>
      <c r="RIM10" s="5"/>
      <c r="RIN10" s="5"/>
      <c r="RIO10" s="5"/>
      <c r="RIP10" s="5"/>
      <c r="RIQ10" s="5"/>
      <c r="RIR10" s="5"/>
      <c r="RIS10" s="5"/>
      <c r="RIT10" s="5"/>
      <c r="RIU10" s="5"/>
      <c r="RIV10" s="5"/>
      <c r="RIW10" s="5"/>
      <c r="RIX10" s="5"/>
      <c r="RIY10" s="5"/>
      <c r="RIZ10" s="5"/>
      <c r="RJA10" s="5"/>
      <c r="RJB10" s="5"/>
      <c r="RJC10" s="5"/>
      <c r="RJD10" s="5"/>
      <c r="RJE10" s="5"/>
      <c r="RJF10" s="5"/>
      <c r="RJG10" s="5"/>
      <c r="RJH10" s="5"/>
      <c r="RJI10" s="5"/>
      <c r="RJJ10" s="5"/>
      <c r="RJK10" s="5"/>
      <c r="RJL10" s="5"/>
      <c r="RJM10" s="5"/>
      <c r="RJN10" s="5"/>
      <c r="RJO10" s="5"/>
      <c r="RJP10" s="5"/>
      <c r="RJQ10" s="5"/>
      <c r="RJR10" s="5"/>
      <c r="RJS10" s="5"/>
      <c r="RJT10" s="5"/>
      <c r="RJU10" s="5"/>
      <c r="RJV10" s="5"/>
      <c r="RJW10" s="5"/>
      <c r="RJX10" s="5"/>
      <c r="RJY10" s="5"/>
      <c r="RJZ10" s="5"/>
      <c r="RKA10" s="5"/>
      <c r="RKB10" s="5"/>
      <c r="RKC10" s="5"/>
      <c r="RKD10" s="5"/>
      <c r="RKE10" s="5"/>
      <c r="RKF10" s="5"/>
      <c r="RKG10" s="5"/>
      <c r="RKH10" s="5"/>
      <c r="RKI10" s="5"/>
      <c r="RKJ10" s="5"/>
      <c r="RKK10" s="5"/>
      <c r="RKL10" s="5"/>
      <c r="RKM10" s="5"/>
      <c r="RKN10" s="5"/>
      <c r="RKO10" s="5"/>
      <c r="RKP10" s="5"/>
      <c r="RKQ10" s="5"/>
      <c r="RKR10" s="5"/>
      <c r="RKS10" s="5"/>
      <c r="RKT10" s="5"/>
      <c r="RKU10" s="5"/>
      <c r="RKV10" s="5"/>
      <c r="RKW10" s="5"/>
      <c r="RKX10" s="5"/>
      <c r="RKY10" s="5"/>
      <c r="RKZ10" s="5"/>
      <c r="RLA10" s="5"/>
      <c r="RLB10" s="5"/>
      <c r="RLC10" s="5"/>
      <c r="RLD10" s="5"/>
      <c r="RLE10" s="5"/>
      <c r="RLF10" s="5"/>
      <c r="RLG10" s="5"/>
      <c r="RLH10" s="5"/>
      <c r="RLI10" s="5"/>
      <c r="RLJ10" s="5"/>
      <c r="RLK10" s="5"/>
      <c r="RLL10" s="5"/>
      <c r="RLM10" s="5"/>
      <c r="RLN10" s="5"/>
      <c r="RLO10" s="5"/>
      <c r="RLP10" s="5"/>
      <c r="RLQ10" s="5"/>
      <c r="RLR10" s="5"/>
      <c r="RLS10" s="5"/>
      <c r="RLT10" s="5"/>
      <c r="RLU10" s="5"/>
      <c r="RLV10" s="5"/>
      <c r="RLW10" s="5"/>
      <c r="RLX10" s="5"/>
      <c r="RLY10" s="5"/>
      <c r="RLZ10" s="5"/>
      <c r="RMA10" s="5"/>
      <c r="RMB10" s="5"/>
      <c r="RMC10" s="5"/>
      <c r="RMD10" s="5"/>
      <c r="RME10" s="5"/>
      <c r="RMF10" s="5"/>
      <c r="RMG10" s="5"/>
      <c r="RMH10" s="5"/>
      <c r="RMI10" s="5"/>
      <c r="RMJ10" s="5"/>
      <c r="RMK10" s="5"/>
      <c r="RML10" s="5"/>
      <c r="RMM10" s="5"/>
      <c r="RMN10" s="5"/>
      <c r="RMO10" s="5"/>
      <c r="RMP10" s="5"/>
      <c r="RMQ10" s="5"/>
      <c r="RMR10" s="5"/>
      <c r="RMS10" s="5"/>
      <c r="RMT10" s="5"/>
      <c r="RMU10" s="5"/>
      <c r="RMV10" s="5"/>
      <c r="RMW10" s="5"/>
      <c r="RMX10" s="5"/>
      <c r="RMY10" s="5"/>
      <c r="RMZ10" s="5"/>
      <c r="RNA10" s="5"/>
      <c r="RNB10" s="5"/>
      <c r="RNC10" s="5"/>
      <c r="RND10" s="5"/>
      <c r="RNE10" s="5"/>
      <c r="RNF10" s="5"/>
      <c r="RNG10" s="5"/>
      <c r="RNH10" s="5"/>
      <c r="RNI10" s="5"/>
      <c r="RNJ10" s="5"/>
      <c r="RNK10" s="5"/>
      <c r="RNL10" s="5"/>
      <c r="RNM10" s="5"/>
      <c r="RNN10" s="5"/>
      <c r="RNO10" s="5"/>
      <c r="RNP10" s="5"/>
      <c r="RNQ10" s="5"/>
      <c r="RNR10" s="5"/>
      <c r="RNS10" s="5"/>
      <c r="RNT10" s="5"/>
      <c r="RNU10" s="5"/>
      <c r="RNV10" s="5"/>
      <c r="RNW10" s="5"/>
      <c r="RNX10" s="5"/>
      <c r="RNY10" s="5"/>
      <c r="RNZ10" s="5"/>
      <c r="ROA10" s="5"/>
      <c r="ROB10" s="5"/>
      <c r="ROC10" s="5"/>
      <c r="ROD10" s="5"/>
      <c r="ROE10" s="5"/>
      <c r="ROF10" s="5"/>
      <c r="ROG10" s="5"/>
      <c r="ROH10" s="5"/>
      <c r="ROI10" s="5"/>
      <c r="ROJ10" s="5"/>
      <c r="ROK10" s="5"/>
      <c r="ROL10" s="5"/>
      <c r="ROM10" s="5"/>
      <c r="RON10" s="5"/>
      <c r="ROO10" s="5"/>
      <c r="ROP10" s="5"/>
      <c r="ROQ10" s="5"/>
      <c r="ROR10" s="5"/>
      <c r="ROS10" s="5"/>
      <c r="ROT10" s="5"/>
      <c r="ROU10" s="5"/>
      <c r="ROV10" s="5"/>
      <c r="ROW10" s="5"/>
      <c r="ROX10" s="5"/>
      <c r="ROY10" s="5"/>
      <c r="ROZ10" s="5"/>
      <c r="RPA10" s="5"/>
      <c r="RPB10" s="5"/>
      <c r="RPC10" s="5"/>
      <c r="RPD10" s="5"/>
      <c r="RPE10" s="5"/>
      <c r="RPF10" s="5"/>
      <c r="RPG10" s="5"/>
      <c r="RPH10" s="5"/>
      <c r="RPI10" s="5"/>
      <c r="RPJ10" s="5"/>
      <c r="RPK10" s="5"/>
      <c r="RPL10" s="5"/>
      <c r="RPM10" s="5"/>
      <c r="RPN10" s="5"/>
      <c r="RPO10" s="5"/>
      <c r="RPP10" s="5"/>
      <c r="RPQ10" s="5"/>
      <c r="RPR10" s="5"/>
      <c r="RPS10" s="5"/>
      <c r="RPT10" s="5"/>
      <c r="RPU10" s="5"/>
      <c r="RPV10" s="5"/>
      <c r="RPW10" s="5"/>
      <c r="RPX10" s="5"/>
      <c r="RPY10" s="5"/>
      <c r="RPZ10" s="5"/>
      <c r="RQA10" s="5"/>
      <c r="RQB10" s="5"/>
      <c r="RQC10" s="5"/>
      <c r="RQD10" s="5"/>
      <c r="RQE10" s="5"/>
      <c r="RQF10" s="5"/>
      <c r="RQG10" s="5"/>
      <c r="RQH10" s="5"/>
      <c r="RQI10" s="5"/>
      <c r="RQJ10" s="5"/>
      <c r="RQK10" s="5"/>
      <c r="RQL10" s="5"/>
      <c r="RQM10" s="5"/>
      <c r="RQN10" s="5"/>
      <c r="RQO10" s="5"/>
      <c r="RQP10" s="5"/>
      <c r="RQQ10" s="5"/>
      <c r="RQR10" s="5"/>
      <c r="RQS10" s="5"/>
      <c r="RQT10" s="5"/>
      <c r="RQU10" s="5"/>
      <c r="RQV10" s="5"/>
      <c r="RQW10" s="5"/>
      <c r="RQX10" s="5"/>
      <c r="RQY10" s="5"/>
      <c r="RQZ10" s="5"/>
      <c r="RRA10" s="5"/>
      <c r="RRB10" s="5"/>
      <c r="RRC10" s="5"/>
      <c r="RRD10" s="5"/>
      <c r="RRE10" s="5"/>
      <c r="RRF10" s="5"/>
      <c r="RRG10" s="5"/>
      <c r="RRH10" s="5"/>
      <c r="RRI10" s="5"/>
      <c r="RRJ10" s="5"/>
      <c r="RRK10" s="5"/>
      <c r="RRL10" s="5"/>
      <c r="RRM10" s="5"/>
      <c r="RRN10" s="5"/>
      <c r="RRO10" s="5"/>
      <c r="RRP10" s="5"/>
      <c r="RRQ10" s="5"/>
      <c r="RRR10" s="5"/>
      <c r="RRS10" s="5"/>
      <c r="RRT10" s="5"/>
      <c r="RRU10" s="5"/>
      <c r="RRV10" s="5"/>
      <c r="RRW10" s="5"/>
      <c r="RRX10" s="5"/>
      <c r="RRY10" s="5"/>
      <c r="RRZ10" s="5"/>
      <c r="RSA10" s="5"/>
      <c r="RSB10" s="5"/>
      <c r="RSC10" s="5"/>
      <c r="RSD10" s="5"/>
      <c r="RSE10" s="5"/>
      <c r="RSF10" s="5"/>
      <c r="RSG10" s="5"/>
      <c r="RSH10" s="5"/>
      <c r="RSI10" s="5"/>
      <c r="RSJ10" s="5"/>
      <c r="RSK10" s="5"/>
      <c r="RSL10" s="5"/>
      <c r="RSM10" s="5"/>
      <c r="RSN10" s="5"/>
      <c r="RSO10" s="5"/>
      <c r="RSP10" s="5"/>
      <c r="RSQ10" s="5"/>
      <c r="RSR10" s="5"/>
      <c r="RSS10" s="5"/>
      <c r="RST10" s="5"/>
      <c r="RSU10" s="5"/>
      <c r="RSV10" s="5"/>
      <c r="RSW10" s="5"/>
      <c r="RSX10" s="5"/>
      <c r="RSY10" s="5"/>
      <c r="RSZ10" s="5"/>
      <c r="RTA10" s="5"/>
      <c r="RTB10" s="5"/>
      <c r="RTC10" s="5"/>
      <c r="RTD10" s="5"/>
      <c r="RTE10" s="5"/>
      <c r="RTF10" s="5"/>
      <c r="RTG10" s="5"/>
      <c r="RTH10" s="5"/>
      <c r="RTI10" s="5"/>
      <c r="RTJ10" s="5"/>
      <c r="RTK10" s="5"/>
      <c r="RTL10" s="5"/>
      <c r="RTM10" s="5"/>
      <c r="RTN10" s="5"/>
      <c r="RTO10" s="5"/>
      <c r="RTP10" s="5"/>
      <c r="RTQ10" s="5"/>
      <c r="RTR10" s="5"/>
      <c r="RTS10" s="5"/>
      <c r="RTT10" s="5"/>
      <c r="RTU10" s="5"/>
      <c r="RTV10" s="5"/>
      <c r="RTW10" s="5"/>
      <c r="RTX10" s="5"/>
      <c r="RTY10" s="5"/>
      <c r="RTZ10" s="5"/>
      <c r="RUA10" s="5"/>
      <c r="RUB10" s="5"/>
      <c r="RUC10" s="5"/>
      <c r="RUD10" s="5"/>
      <c r="RUE10" s="5"/>
      <c r="RUF10" s="5"/>
      <c r="RUG10" s="5"/>
      <c r="RUH10" s="5"/>
      <c r="RUI10" s="5"/>
      <c r="RUJ10" s="5"/>
      <c r="RUK10" s="5"/>
      <c r="RUL10" s="5"/>
      <c r="RUM10" s="5"/>
      <c r="RUN10" s="5"/>
      <c r="RUO10" s="5"/>
      <c r="RUP10" s="5"/>
      <c r="RUQ10" s="5"/>
      <c r="RUR10" s="5"/>
      <c r="RUS10" s="5"/>
      <c r="RUT10" s="5"/>
      <c r="RUU10" s="5"/>
      <c r="RUV10" s="5"/>
      <c r="RUW10" s="5"/>
      <c r="RUX10" s="5"/>
      <c r="RUY10" s="5"/>
      <c r="RUZ10" s="5"/>
      <c r="RVA10" s="5"/>
      <c r="RVB10" s="5"/>
      <c r="RVC10" s="5"/>
      <c r="RVD10" s="5"/>
      <c r="RVE10" s="5"/>
      <c r="RVF10" s="5"/>
      <c r="RVG10" s="5"/>
      <c r="RVH10" s="5"/>
      <c r="RVI10" s="5"/>
      <c r="RVJ10" s="5"/>
      <c r="RVK10" s="5"/>
      <c r="RVL10" s="5"/>
      <c r="RVM10" s="5"/>
      <c r="RVN10" s="5"/>
      <c r="RVO10" s="5"/>
      <c r="RVP10" s="5"/>
      <c r="RVQ10" s="5"/>
      <c r="RVR10" s="5"/>
      <c r="RVS10" s="5"/>
      <c r="RVT10" s="5"/>
      <c r="RVU10" s="5"/>
      <c r="RVV10" s="5"/>
      <c r="RVW10" s="5"/>
      <c r="RVX10" s="5"/>
      <c r="RVY10" s="5"/>
      <c r="RVZ10" s="5"/>
      <c r="RWA10" s="5"/>
      <c r="RWB10" s="5"/>
      <c r="RWC10" s="5"/>
      <c r="RWD10" s="5"/>
      <c r="RWE10" s="5"/>
      <c r="RWF10" s="5"/>
      <c r="RWG10" s="5"/>
      <c r="RWH10" s="5"/>
      <c r="RWI10" s="5"/>
      <c r="RWJ10" s="5"/>
      <c r="RWK10" s="5"/>
      <c r="RWL10" s="5"/>
      <c r="RWM10" s="5"/>
      <c r="RWN10" s="5"/>
      <c r="RWO10" s="5"/>
      <c r="RWP10" s="5"/>
      <c r="RWQ10" s="5"/>
      <c r="RWR10" s="5"/>
      <c r="RWS10" s="5"/>
      <c r="RWT10" s="5"/>
      <c r="RWU10" s="5"/>
      <c r="RWV10" s="5"/>
      <c r="RWW10" s="5"/>
      <c r="RWX10" s="5"/>
      <c r="RWY10" s="5"/>
      <c r="RWZ10" s="5"/>
      <c r="RXA10" s="5"/>
      <c r="RXB10" s="5"/>
      <c r="RXC10" s="5"/>
      <c r="RXD10" s="5"/>
      <c r="RXE10" s="5"/>
      <c r="RXF10" s="5"/>
      <c r="RXG10" s="5"/>
      <c r="RXH10" s="5"/>
      <c r="RXI10" s="5"/>
      <c r="RXJ10" s="5"/>
      <c r="RXK10" s="5"/>
      <c r="RXL10" s="5"/>
      <c r="RXM10" s="5"/>
      <c r="RXN10" s="5"/>
      <c r="RXO10" s="5"/>
      <c r="RXP10" s="5"/>
      <c r="RXQ10" s="5"/>
      <c r="RXR10" s="5"/>
      <c r="RXS10" s="5"/>
      <c r="RXT10" s="5"/>
      <c r="RXU10" s="5"/>
      <c r="RXV10" s="5"/>
      <c r="RXW10" s="5"/>
      <c r="RXX10" s="5"/>
      <c r="RXY10" s="5"/>
      <c r="RXZ10" s="5"/>
      <c r="RYA10" s="5"/>
      <c r="RYB10" s="5"/>
      <c r="RYC10" s="5"/>
      <c r="RYD10" s="5"/>
      <c r="RYE10" s="5"/>
      <c r="RYF10" s="5"/>
      <c r="RYG10" s="5"/>
      <c r="RYH10" s="5"/>
      <c r="RYI10" s="5"/>
      <c r="RYJ10" s="5"/>
      <c r="RYK10" s="5"/>
      <c r="RYL10" s="5"/>
      <c r="RYM10" s="5"/>
      <c r="RYN10" s="5"/>
      <c r="RYO10" s="5"/>
      <c r="RYP10" s="5"/>
      <c r="RYQ10" s="5"/>
      <c r="RYR10" s="5"/>
      <c r="RYS10" s="5"/>
      <c r="RYT10" s="5"/>
      <c r="RYU10" s="5"/>
      <c r="RYV10" s="5"/>
      <c r="RYW10" s="5"/>
      <c r="RYX10" s="5"/>
      <c r="RYY10" s="5"/>
      <c r="RYZ10" s="5"/>
      <c r="RZA10" s="5"/>
      <c r="RZB10" s="5"/>
      <c r="RZC10" s="5"/>
      <c r="RZD10" s="5"/>
      <c r="RZE10" s="5"/>
      <c r="RZF10" s="5"/>
      <c r="RZG10" s="5"/>
      <c r="RZH10" s="5"/>
      <c r="RZI10" s="5"/>
      <c r="RZJ10" s="5"/>
      <c r="RZK10" s="5"/>
      <c r="RZL10" s="5"/>
      <c r="RZM10" s="5"/>
      <c r="RZN10" s="5"/>
      <c r="RZO10" s="5"/>
      <c r="RZP10" s="5"/>
      <c r="RZQ10" s="5"/>
      <c r="RZR10" s="5"/>
      <c r="RZS10" s="5"/>
      <c r="RZT10" s="5"/>
      <c r="RZU10" s="5"/>
      <c r="RZV10" s="5"/>
      <c r="RZW10" s="5"/>
      <c r="RZX10" s="5"/>
      <c r="RZY10" s="5"/>
      <c r="RZZ10" s="5"/>
      <c r="SAA10" s="5"/>
      <c r="SAB10" s="5"/>
      <c r="SAC10" s="5"/>
      <c r="SAD10" s="5"/>
      <c r="SAE10" s="5"/>
      <c r="SAF10" s="5"/>
      <c r="SAG10" s="5"/>
      <c r="SAH10" s="5"/>
      <c r="SAI10" s="5"/>
      <c r="SAJ10" s="5"/>
      <c r="SAK10" s="5"/>
      <c r="SAL10" s="5"/>
      <c r="SAM10" s="5"/>
      <c r="SAN10" s="5"/>
      <c r="SAO10" s="5"/>
      <c r="SAP10" s="5"/>
      <c r="SAQ10" s="5"/>
      <c r="SAR10" s="5"/>
      <c r="SAS10" s="5"/>
      <c r="SAT10" s="5"/>
      <c r="SAU10" s="5"/>
      <c r="SAV10" s="5"/>
      <c r="SAW10" s="5"/>
      <c r="SAX10" s="5"/>
      <c r="SAY10" s="5"/>
      <c r="SAZ10" s="5"/>
      <c r="SBA10" s="5"/>
      <c r="SBB10" s="5"/>
      <c r="SBC10" s="5"/>
      <c r="SBD10" s="5"/>
      <c r="SBE10" s="5"/>
      <c r="SBF10" s="5"/>
      <c r="SBG10" s="5"/>
      <c r="SBH10" s="5"/>
      <c r="SBI10" s="5"/>
      <c r="SBJ10" s="5"/>
      <c r="SBK10" s="5"/>
      <c r="SBL10" s="5"/>
      <c r="SBM10" s="5"/>
      <c r="SBN10" s="5"/>
      <c r="SBO10" s="5"/>
      <c r="SBP10" s="5"/>
      <c r="SBQ10" s="5"/>
      <c r="SBR10" s="5"/>
      <c r="SBS10" s="5"/>
      <c r="SBT10" s="5"/>
      <c r="SBU10" s="5"/>
      <c r="SBV10" s="5"/>
      <c r="SBW10" s="5"/>
      <c r="SBX10" s="5"/>
      <c r="SBY10" s="5"/>
      <c r="SBZ10" s="5"/>
      <c r="SCA10" s="5"/>
      <c r="SCB10" s="5"/>
      <c r="SCC10" s="5"/>
      <c r="SCD10" s="5"/>
      <c r="SCE10" s="5"/>
      <c r="SCF10" s="5"/>
      <c r="SCG10" s="5"/>
      <c r="SCH10" s="5"/>
      <c r="SCI10" s="5"/>
      <c r="SCJ10" s="5"/>
      <c r="SCK10" s="5"/>
      <c r="SCL10" s="5"/>
      <c r="SCM10" s="5"/>
      <c r="SCN10" s="5"/>
      <c r="SCO10" s="5"/>
      <c r="SCP10" s="5"/>
      <c r="SCQ10" s="5"/>
      <c r="SCR10" s="5"/>
      <c r="SCS10" s="5"/>
      <c r="SCT10" s="5"/>
      <c r="SCU10" s="5"/>
      <c r="SCV10" s="5"/>
      <c r="SCW10" s="5"/>
      <c r="SCX10" s="5"/>
      <c r="SCY10" s="5"/>
      <c r="SCZ10" s="5"/>
      <c r="SDA10" s="5"/>
      <c r="SDB10" s="5"/>
      <c r="SDC10" s="5"/>
      <c r="SDD10" s="5"/>
      <c r="SDE10" s="5"/>
      <c r="SDF10" s="5"/>
      <c r="SDG10" s="5"/>
      <c r="SDH10" s="5"/>
      <c r="SDI10" s="5"/>
      <c r="SDJ10" s="5"/>
      <c r="SDK10" s="5"/>
      <c r="SDL10" s="5"/>
      <c r="SDM10" s="5"/>
      <c r="SDN10" s="5"/>
      <c r="SDO10" s="5"/>
      <c r="SDP10" s="5"/>
      <c r="SDQ10" s="5"/>
      <c r="SDR10" s="5"/>
      <c r="SDS10" s="5"/>
      <c r="SDT10" s="5"/>
      <c r="SDU10" s="5"/>
      <c r="SDV10" s="5"/>
      <c r="SDW10" s="5"/>
      <c r="SDX10" s="5"/>
      <c r="SDY10" s="5"/>
      <c r="SDZ10" s="5"/>
      <c r="SEA10" s="5"/>
      <c r="SEB10" s="5"/>
      <c r="SEC10" s="5"/>
      <c r="SED10" s="5"/>
      <c r="SEE10" s="5"/>
      <c r="SEF10" s="5"/>
      <c r="SEG10" s="5"/>
      <c r="SEH10" s="5"/>
      <c r="SEI10" s="5"/>
      <c r="SEJ10" s="5"/>
      <c r="SEK10" s="5"/>
      <c r="SEL10" s="5"/>
      <c r="SEM10" s="5"/>
      <c r="SEN10" s="5"/>
      <c r="SEO10" s="5"/>
      <c r="SEP10" s="5"/>
      <c r="SEQ10" s="5"/>
      <c r="SER10" s="5"/>
      <c r="SES10" s="5"/>
      <c r="SET10" s="5"/>
      <c r="SEU10" s="5"/>
      <c r="SEV10" s="5"/>
      <c r="SEW10" s="5"/>
      <c r="SEX10" s="5"/>
      <c r="SEY10" s="5"/>
      <c r="SEZ10" s="5"/>
      <c r="SFA10" s="5"/>
      <c r="SFB10" s="5"/>
      <c r="SFC10" s="5"/>
      <c r="SFD10" s="5"/>
      <c r="SFE10" s="5"/>
      <c r="SFF10" s="5"/>
      <c r="SFG10" s="5"/>
      <c r="SFH10" s="5"/>
      <c r="SFI10" s="5"/>
      <c r="SFJ10" s="5"/>
      <c r="SFK10" s="5"/>
      <c r="SFL10" s="5"/>
      <c r="SFM10" s="5"/>
      <c r="SFN10" s="5"/>
      <c r="SFO10" s="5"/>
      <c r="SFP10" s="5"/>
      <c r="SFQ10" s="5"/>
      <c r="SFR10" s="5"/>
      <c r="SFS10" s="5"/>
      <c r="SFT10" s="5"/>
      <c r="SFU10" s="5"/>
      <c r="SFV10" s="5"/>
      <c r="SFW10" s="5"/>
      <c r="SFX10" s="5"/>
      <c r="SFY10" s="5"/>
      <c r="SFZ10" s="5"/>
      <c r="SGA10" s="5"/>
      <c r="SGB10" s="5"/>
      <c r="SGC10" s="5"/>
      <c r="SGD10" s="5"/>
      <c r="SGE10" s="5"/>
      <c r="SGF10" s="5"/>
      <c r="SGG10" s="5"/>
      <c r="SGH10" s="5"/>
      <c r="SGI10" s="5"/>
      <c r="SGJ10" s="5"/>
      <c r="SGK10" s="5"/>
      <c r="SGL10" s="5"/>
      <c r="SGM10" s="5"/>
      <c r="SGN10" s="5"/>
      <c r="SGO10" s="5"/>
      <c r="SGP10" s="5"/>
      <c r="SGQ10" s="5"/>
      <c r="SGR10" s="5"/>
      <c r="SGS10" s="5"/>
      <c r="SGT10" s="5"/>
      <c r="SGU10" s="5"/>
      <c r="SGV10" s="5"/>
      <c r="SGW10" s="5"/>
      <c r="SGX10" s="5"/>
      <c r="SGY10" s="5"/>
      <c r="SGZ10" s="5"/>
      <c r="SHA10" s="5"/>
      <c r="SHB10" s="5"/>
      <c r="SHC10" s="5"/>
      <c r="SHD10" s="5"/>
      <c r="SHE10" s="5"/>
      <c r="SHF10" s="5"/>
      <c r="SHG10" s="5"/>
      <c r="SHH10" s="5"/>
      <c r="SHI10" s="5"/>
      <c r="SHJ10" s="5"/>
      <c r="SHK10" s="5"/>
      <c r="SHL10" s="5"/>
      <c r="SHM10" s="5"/>
      <c r="SHN10" s="5"/>
      <c r="SHO10" s="5"/>
      <c r="SHP10" s="5"/>
      <c r="SHQ10" s="5"/>
      <c r="SHR10" s="5"/>
      <c r="SHS10" s="5"/>
      <c r="SHT10" s="5"/>
      <c r="SHU10" s="5"/>
      <c r="SHV10" s="5"/>
      <c r="SHW10" s="5"/>
      <c r="SHX10" s="5"/>
      <c r="SHY10" s="5"/>
      <c r="SHZ10" s="5"/>
      <c r="SIA10" s="5"/>
      <c r="SIB10" s="5"/>
      <c r="SIC10" s="5"/>
      <c r="SID10" s="5"/>
      <c r="SIE10" s="5"/>
      <c r="SIF10" s="5"/>
      <c r="SIG10" s="5"/>
      <c r="SIH10" s="5"/>
      <c r="SII10" s="5"/>
      <c r="SIJ10" s="5"/>
      <c r="SIK10" s="5"/>
      <c r="SIL10" s="5"/>
      <c r="SIM10" s="5"/>
      <c r="SIN10" s="5"/>
      <c r="SIO10" s="5"/>
      <c r="SIP10" s="5"/>
      <c r="SIQ10" s="5"/>
      <c r="SIR10" s="5"/>
      <c r="SIS10" s="5"/>
      <c r="SIT10" s="5"/>
      <c r="SIU10" s="5"/>
      <c r="SIV10" s="5"/>
      <c r="SIW10" s="5"/>
      <c r="SIX10" s="5"/>
      <c r="SIY10" s="5"/>
      <c r="SIZ10" s="5"/>
      <c r="SJA10" s="5"/>
      <c r="SJB10" s="5"/>
      <c r="SJC10" s="5"/>
      <c r="SJD10" s="5"/>
      <c r="SJE10" s="5"/>
      <c r="SJF10" s="5"/>
      <c r="SJG10" s="5"/>
      <c r="SJH10" s="5"/>
      <c r="SJI10" s="5"/>
      <c r="SJJ10" s="5"/>
      <c r="SJK10" s="5"/>
      <c r="SJL10" s="5"/>
      <c r="SJM10" s="5"/>
      <c r="SJN10" s="5"/>
      <c r="SJO10" s="5"/>
      <c r="SJP10" s="5"/>
      <c r="SJQ10" s="5"/>
      <c r="SJR10" s="5"/>
      <c r="SJS10" s="5"/>
      <c r="SJT10" s="5"/>
      <c r="SJU10" s="5"/>
      <c r="SJV10" s="5"/>
      <c r="SJW10" s="5"/>
      <c r="SJX10" s="5"/>
      <c r="SJY10" s="5"/>
      <c r="SJZ10" s="5"/>
      <c r="SKA10" s="5"/>
      <c r="SKB10" s="5"/>
      <c r="SKC10" s="5"/>
      <c r="SKD10" s="5"/>
      <c r="SKE10" s="5"/>
      <c r="SKF10" s="5"/>
      <c r="SKG10" s="5"/>
      <c r="SKH10" s="5"/>
      <c r="SKI10" s="5"/>
      <c r="SKJ10" s="5"/>
      <c r="SKK10" s="5"/>
      <c r="SKL10" s="5"/>
      <c r="SKM10" s="5"/>
      <c r="SKN10" s="5"/>
      <c r="SKO10" s="5"/>
      <c r="SKP10" s="5"/>
      <c r="SKQ10" s="5"/>
      <c r="SKR10" s="5"/>
      <c r="SKS10" s="5"/>
      <c r="SKT10" s="5"/>
      <c r="SKU10" s="5"/>
      <c r="SKV10" s="5"/>
      <c r="SKW10" s="5"/>
      <c r="SKX10" s="5"/>
      <c r="SKY10" s="5"/>
      <c r="SKZ10" s="5"/>
      <c r="SLA10" s="5"/>
      <c r="SLB10" s="5"/>
      <c r="SLC10" s="5"/>
      <c r="SLD10" s="5"/>
      <c r="SLE10" s="5"/>
      <c r="SLF10" s="5"/>
      <c r="SLG10" s="5"/>
      <c r="SLH10" s="5"/>
      <c r="SLI10" s="5"/>
      <c r="SLJ10" s="5"/>
      <c r="SLK10" s="5"/>
      <c r="SLL10" s="5"/>
      <c r="SLM10" s="5"/>
      <c r="SLN10" s="5"/>
      <c r="SLO10" s="5"/>
      <c r="SLP10" s="5"/>
      <c r="SLQ10" s="5"/>
      <c r="SLR10" s="5"/>
      <c r="SLS10" s="5"/>
      <c r="SLT10" s="5"/>
      <c r="SLU10" s="5"/>
      <c r="SLV10" s="5"/>
      <c r="SLW10" s="5"/>
      <c r="SLX10" s="5"/>
      <c r="SLY10" s="5"/>
      <c r="SLZ10" s="5"/>
      <c r="SMA10" s="5"/>
      <c r="SMB10" s="5"/>
      <c r="SMC10" s="5"/>
      <c r="SMD10" s="5"/>
      <c r="SME10" s="5"/>
      <c r="SMF10" s="5"/>
      <c r="SMG10" s="5"/>
      <c r="SMH10" s="5"/>
      <c r="SMI10" s="5"/>
      <c r="SMJ10" s="5"/>
      <c r="SMK10" s="5"/>
      <c r="SML10" s="5"/>
      <c r="SMM10" s="5"/>
      <c r="SMN10" s="5"/>
      <c r="SMO10" s="5"/>
      <c r="SMP10" s="5"/>
      <c r="SMQ10" s="5"/>
      <c r="SMR10" s="5"/>
      <c r="SMS10" s="5"/>
      <c r="SMT10" s="5"/>
      <c r="SMU10" s="5"/>
      <c r="SMV10" s="5"/>
      <c r="SMW10" s="5"/>
      <c r="SMX10" s="5"/>
      <c r="SMY10" s="5"/>
      <c r="SMZ10" s="5"/>
      <c r="SNA10" s="5"/>
      <c r="SNB10" s="5"/>
      <c r="SNC10" s="5"/>
      <c r="SND10" s="5"/>
      <c r="SNE10" s="5"/>
      <c r="SNF10" s="5"/>
      <c r="SNG10" s="5"/>
      <c r="SNH10" s="5"/>
      <c r="SNI10" s="5"/>
      <c r="SNJ10" s="5"/>
      <c r="SNK10" s="5"/>
      <c r="SNL10" s="5"/>
      <c r="SNM10" s="5"/>
      <c r="SNN10" s="5"/>
      <c r="SNO10" s="5"/>
      <c r="SNP10" s="5"/>
      <c r="SNQ10" s="5"/>
      <c r="SNR10" s="5"/>
      <c r="SNS10" s="5"/>
      <c r="SNT10" s="5"/>
      <c r="SNU10" s="5"/>
      <c r="SNV10" s="5"/>
      <c r="SNW10" s="5"/>
      <c r="SNX10" s="5"/>
      <c r="SNY10" s="5"/>
      <c r="SNZ10" s="5"/>
      <c r="SOA10" s="5"/>
      <c r="SOB10" s="5"/>
      <c r="SOC10" s="5"/>
      <c r="SOD10" s="5"/>
      <c r="SOE10" s="5"/>
      <c r="SOF10" s="5"/>
      <c r="SOG10" s="5"/>
      <c r="SOH10" s="5"/>
      <c r="SOI10" s="5"/>
      <c r="SOJ10" s="5"/>
      <c r="SOK10" s="5"/>
      <c r="SOL10" s="5"/>
      <c r="SOM10" s="5"/>
      <c r="SON10" s="5"/>
      <c r="SOO10" s="5"/>
      <c r="SOP10" s="5"/>
      <c r="SOQ10" s="5"/>
      <c r="SOR10" s="5"/>
      <c r="SOS10" s="5"/>
      <c r="SOT10" s="5"/>
      <c r="SOU10" s="5"/>
      <c r="SOV10" s="5"/>
      <c r="SOW10" s="5"/>
      <c r="SOX10" s="5"/>
      <c r="SOY10" s="5"/>
      <c r="SOZ10" s="5"/>
      <c r="SPA10" s="5"/>
      <c r="SPB10" s="5"/>
      <c r="SPC10" s="5"/>
      <c r="SPD10" s="5"/>
      <c r="SPE10" s="5"/>
      <c r="SPF10" s="5"/>
      <c r="SPG10" s="5"/>
      <c r="SPH10" s="5"/>
      <c r="SPI10" s="5"/>
      <c r="SPJ10" s="5"/>
      <c r="SPK10" s="5"/>
      <c r="SPL10" s="5"/>
      <c r="SPM10" s="5"/>
      <c r="SPN10" s="5"/>
      <c r="SPO10" s="5"/>
      <c r="SPP10" s="5"/>
      <c r="SPQ10" s="5"/>
      <c r="SPR10" s="5"/>
      <c r="SPS10" s="5"/>
      <c r="SPT10" s="5"/>
      <c r="SPU10" s="5"/>
      <c r="SPV10" s="5"/>
      <c r="SPW10" s="5"/>
      <c r="SPX10" s="5"/>
      <c r="SPY10" s="5"/>
      <c r="SPZ10" s="5"/>
      <c r="SQA10" s="5"/>
      <c r="SQB10" s="5"/>
      <c r="SQC10" s="5"/>
      <c r="SQD10" s="5"/>
      <c r="SQE10" s="5"/>
      <c r="SQF10" s="5"/>
      <c r="SQG10" s="5"/>
      <c r="SQH10" s="5"/>
      <c r="SQI10" s="5"/>
      <c r="SQJ10" s="5"/>
      <c r="SQK10" s="5"/>
      <c r="SQL10" s="5"/>
      <c r="SQM10" s="5"/>
      <c r="SQN10" s="5"/>
      <c r="SQO10" s="5"/>
      <c r="SQP10" s="5"/>
      <c r="SQQ10" s="5"/>
      <c r="SQR10" s="5"/>
      <c r="SQS10" s="5"/>
      <c r="SQT10" s="5"/>
      <c r="SQU10" s="5"/>
      <c r="SQV10" s="5"/>
      <c r="SQW10" s="5"/>
      <c r="SQX10" s="5"/>
      <c r="SQY10" s="5"/>
      <c r="SQZ10" s="5"/>
      <c r="SRA10" s="5"/>
      <c r="SRB10" s="5"/>
      <c r="SRC10" s="5"/>
      <c r="SRD10" s="5"/>
      <c r="SRE10" s="5"/>
      <c r="SRF10" s="5"/>
      <c r="SRG10" s="5"/>
      <c r="SRH10" s="5"/>
      <c r="SRI10" s="5"/>
      <c r="SRJ10" s="5"/>
      <c r="SRK10" s="5"/>
      <c r="SRL10" s="5"/>
      <c r="SRM10" s="5"/>
      <c r="SRN10" s="5"/>
      <c r="SRO10" s="5"/>
      <c r="SRP10" s="5"/>
      <c r="SRQ10" s="5"/>
      <c r="SRR10" s="5"/>
      <c r="SRS10" s="5"/>
      <c r="SRT10" s="5"/>
      <c r="SRU10" s="5"/>
      <c r="SRV10" s="5"/>
      <c r="SRW10" s="5"/>
      <c r="SRX10" s="5"/>
      <c r="SRY10" s="5"/>
      <c r="SRZ10" s="5"/>
      <c r="SSA10" s="5"/>
      <c r="SSB10" s="5"/>
      <c r="SSC10" s="5"/>
      <c r="SSD10" s="5"/>
      <c r="SSE10" s="5"/>
      <c r="SSF10" s="5"/>
      <c r="SSG10" s="5"/>
      <c r="SSH10" s="5"/>
      <c r="SSI10" s="5"/>
      <c r="SSJ10" s="5"/>
      <c r="SSK10" s="5"/>
      <c r="SSL10" s="5"/>
      <c r="SSM10" s="5"/>
      <c r="SSN10" s="5"/>
      <c r="SSO10" s="5"/>
      <c r="SSP10" s="5"/>
      <c r="SSQ10" s="5"/>
      <c r="SSR10" s="5"/>
      <c r="SSS10" s="5"/>
      <c r="SST10" s="5"/>
      <c r="SSU10" s="5"/>
      <c r="SSV10" s="5"/>
      <c r="SSW10" s="5"/>
      <c r="SSX10" s="5"/>
      <c r="SSY10" s="5"/>
      <c r="SSZ10" s="5"/>
      <c r="STA10" s="5"/>
      <c r="STB10" s="5"/>
      <c r="STC10" s="5"/>
      <c r="STD10" s="5"/>
      <c r="STE10" s="5"/>
      <c r="STF10" s="5"/>
      <c r="STG10" s="5"/>
      <c r="STH10" s="5"/>
      <c r="STI10" s="5"/>
      <c r="STJ10" s="5"/>
      <c r="STK10" s="5"/>
      <c r="STL10" s="5"/>
      <c r="STM10" s="5"/>
      <c r="STN10" s="5"/>
      <c r="STO10" s="5"/>
      <c r="STP10" s="5"/>
      <c r="STQ10" s="5"/>
      <c r="STR10" s="5"/>
      <c r="STS10" s="5"/>
      <c r="STT10" s="5"/>
      <c r="STU10" s="5"/>
      <c r="STV10" s="5"/>
      <c r="STW10" s="5"/>
      <c r="STX10" s="5"/>
      <c r="STY10" s="5"/>
      <c r="STZ10" s="5"/>
      <c r="SUA10" s="5"/>
      <c r="SUB10" s="5"/>
      <c r="SUC10" s="5"/>
      <c r="SUD10" s="5"/>
      <c r="SUE10" s="5"/>
      <c r="SUF10" s="5"/>
      <c r="SUG10" s="5"/>
      <c r="SUH10" s="5"/>
      <c r="SUI10" s="5"/>
      <c r="SUJ10" s="5"/>
      <c r="SUK10" s="5"/>
      <c r="SUL10" s="5"/>
      <c r="SUM10" s="5"/>
      <c r="SUN10" s="5"/>
      <c r="SUO10" s="5"/>
      <c r="SUP10" s="5"/>
      <c r="SUQ10" s="5"/>
      <c r="SUR10" s="5"/>
      <c r="SUS10" s="5"/>
      <c r="SUT10" s="5"/>
      <c r="SUU10" s="5"/>
      <c r="SUV10" s="5"/>
      <c r="SUW10" s="5"/>
      <c r="SUX10" s="5"/>
      <c r="SUY10" s="5"/>
      <c r="SUZ10" s="5"/>
      <c r="SVA10" s="5"/>
      <c r="SVB10" s="5"/>
      <c r="SVC10" s="5"/>
      <c r="SVD10" s="5"/>
      <c r="SVE10" s="5"/>
      <c r="SVF10" s="5"/>
      <c r="SVG10" s="5"/>
      <c r="SVH10" s="5"/>
      <c r="SVI10" s="5"/>
      <c r="SVJ10" s="5"/>
      <c r="SVK10" s="5"/>
      <c r="SVL10" s="5"/>
      <c r="SVM10" s="5"/>
      <c r="SVN10" s="5"/>
      <c r="SVO10" s="5"/>
      <c r="SVP10" s="5"/>
      <c r="SVQ10" s="5"/>
      <c r="SVR10" s="5"/>
      <c r="SVS10" s="5"/>
      <c r="SVT10" s="5"/>
      <c r="SVU10" s="5"/>
      <c r="SVV10" s="5"/>
      <c r="SVW10" s="5"/>
      <c r="SVX10" s="5"/>
      <c r="SVY10" s="5"/>
      <c r="SVZ10" s="5"/>
      <c r="SWA10" s="5"/>
      <c r="SWB10" s="5"/>
      <c r="SWC10" s="5"/>
      <c r="SWD10" s="5"/>
      <c r="SWE10" s="5"/>
      <c r="SWF10" s="5"/>
      <c r="SWG10" s="5"/>
      <c r="SWH10" s="5"/>
      <c r="SWI10" s="5"/>
      <c r="SWJ10" s="5"/>
      <c r="SWK10" s="5"/>
      <c r="SWL10" s="5"/>
      <c r="SWM10" s="5"/>
      <c r="SWN10" s="5"/>
      <c r="SWO10" s="5"/>
      <c r="SWP10" s="5"/>
      <c r="SWQ10" s="5"/>
      <c r="SWR10" s="5"/>
      <c r="SWS10" s="5"/>
      <c r="SWT10" s="5"/>
      <c r="SWU10" s="5"/>
      <c r="SWV10" s="5"/>
      <c r="SWW10" s="5"/>
      <c r="SWX10" s="5"/>
      <c r="SWY10" s="5"/>
      <c r="SWZ10" s="5"/>
      <c r="SXA10" s="5"/>
      <c r="SXB10" s="5"/>
      <c r="SXC10" s="5"/>
      <c r="SXD10" s="5"/>
      <c r="SXE10" s="5"/>
      <c r="SXF10" s="5"/>
      <c r="SXG10" s="5"/>
      <c r="SXH10" s="5"/>
      <c r="SXI10" s="5"/>
      <c r="SXJ10" s="5"/>
      <c r="SXK10" s="5"/>
      <c r="SXL10" s="5"/>
      <c r="SXM10" s="5"/>
      <c r="SXN10" s="5"/>
      <c r="SXO10" s="5"/>
      <c r="SXP10" s="5"/>
      <c r="SXQ10" s="5"/>
      <c r="SXR10" s="5"/>
      <c r="SXS10" s="5"/>
      <c r="SXT10" s="5"/>
      <c r="SXU10" s="5"/>
      <c r="SXV10" s="5"/>
      <c r="SXW10" s="5"/>
      <c r="SXX10" s="5"/>
      <c r="SXY10" s="5"/>
      <c r="SXZ10" s="5"/>
      <c r="SYA10" s="5"/>
      <c r="SYB10" s="5"/>
      <c r="SYC10" s="5"/>
      <c r="SYD10" s="5"/>
      <c r="SYE10" s="5"/>
      <c r="SYF10" s="5"/>
      <c r="SYG10" s="5"/>
      <c r="SYH10" s="5"/>
      <c r="SYI10" s="5"/>
      <c r="SYJ10" s="5"/>
      <c r="SYK10" s="5"/>
      <c r="SYL10" s="5"/>
      <c r="SYM10" s="5"/>
      <c r="SYN10" s="5"/>
      <c r="SYO10" s="5"/>
      <c r="SYP10" s="5"/>
      <c r="SYQ10" s="5"/>
      <c r="SYR10" s="5"/>
      <c r="SYS10" s="5"/>
      <c r="SYT10" s="5"/>
      <c r="SYU10" s="5"/>
      <c r="SYV10" s="5"/>
      <c r="SYW10" s="5"/>
      <c r="SYX10" s="5"/>
      <c r="SYY10" s="5"/>
      <c r="SYZ10" s="5"/>
      <c r="SZA10" s="5"/>
      <c r="SZB10" s="5"/>
      <c r="SZC10" s="5"/>
      <c r="SZD10" s="5"/>
      <c r="SZE10" s="5"/>
      <c r="SZF10" s="5"/>
      <c r="SZG10" s="5"/>
      <c r="SZH10" s="5"/>
      <c r="SZI10" s="5"/>
      <c r="SZJ10" s="5"/>
      <c r="SZK10" s="5"/>
      <c r="SZL10" s="5"/>
      <c r="SZM10" s="5"/>
      <c r="SZN10" s="5"/>
      <c r="SZO10" s="5"/>
      <c r="SZP10" s="5"/>
      <c r="SZQ10" s="5"/>
      <c r="SZR10" s="5"/>
      <c r="SZS10" s="5"/>
      <c r="SZT10" s="5"/>
      <c r="SZU10" s="5"/>
      <c r="SZV10" s="5"/>
      <c r="SZW10" s="5"/>
      <c r="SZX10" s="5"/>
      <c r="SZY10" s="5"/>
      <c r="SZZ10" s="5"/>
      <c r="TAA10" s="5"/>
      <c r="TAB10" s="5"/>
      <c r="TAC10" s="5"/>
      <c r="TAD10" s="5"/>
      <c r="TAE10" s="5"/>
      <c r="TAF10" s="5"/>
      <c r="TAG10" s="5"/>
      <c r="TAH10" s="5"/>
      <c r="TAI10" s="5"/>
      <c r="TAJ10" s="5"/>
      <c r="TAK10" s="5"/>
      <c r="TAL10" s="5"/>
      <c r="TAM10" s="5"/>
      <c r="TAN10" s="5"/>
      <c r="TAO10" s="5"/>
      <c r="TAP10" s="5"/>
      <c r="TAQ10" s="5"/>
      <c r="TAR10" s="5"/>
      <c r="TAS10" s="5"/>
      <c r="TAT10" s="5"/>
      <c r="TAU10" s="5"/>
      <c r="TAV10" s="5"/>
      <c r="TAW10" s="5"/>
      <c r="TAX10" s="5"/>
      <c r="TAY10" s="5"/>
      <c r="TAZ10" s="5"/>
      <c r="TBA10" s="5"/>
      <c r="TBB10" s="5"/>
      <c r="TBC10" s="5"/>
      <c r="TBD10" s="5"/>
      <c r="TBE10" s="5"/>
      <c r="TBF10" s="5"/>
      <c r="TBG10" s="5"/>
      <c r="TBH10" s="5"/>
      <c r="TBI10" s="5"/>
      <c r="TBJ10" s="5"/>
      <c r="TBK10" s="5"/>
      <c r="TBL10" s="5"/>
      <c r="TBM10" s="5"/>
      <c r="TBN10" s="5"/>
      <c r="TBO10" s="5"/>
      <c r="TBP10" s="5"/>
      <c r="TBQ10" s="5"/>
      <c r="TBR10" s="5"/>
      <c r="TBS10" s="5"/>
      <c r="TBT10" s="5"/>
      <c r="TBU10" s="5"/>
      <c r="TBV10" s="5"/>
      <c r="TBW10" s="5"/>
      <c r="TBX10" s="5"/>
      <c r="TBY10" s="5"/>
      <c r="TBZ10" s="5"/>
      <c r="TCA10" s="5"/>
      <c r="TCB10" s="5"/>
      <c r="TCC10" s="5"/>
      <c r="TCD10" s="5"/>
      <c r="TCE10" s="5"/>
      <c r="TCF10" s="5"/>
      <c r="TCG10" s="5"/>
      <c r="TCH10" s="5"/>
      <c r="TCI10" s="5"/>
      <c r="TCJ10" s="5"/>
      <c r="TCK10" s="5"/>
      <c r="TCL10" s="5"/>
      <c r="TCM10" s="5"/>
      <c r="TCN10" s="5"/>
      <c r="TCO10" s="5"/>
      <c r="TCP10" s="5"/>
      <c r="TCQ10" s="5"/>
      <c r="TCR10" s="5"/>
      <c r="TCS10" s="5"/>
      <c r="TCT10" s="5"/>
      <c r="TCU10" s="5"/>
      <c r="TCV10" s="5"/>
      <c r="TCW10" s="5"/>
      <c r="TCX10" s="5"/>
      <c r="TCY10" s="5"/>
      <c r="TCZ10" s="5"/>
      <c r="TDA10" s="5"/>
      <c r="TDB10" s="5"/>
      <c r="TDC10" s="5"/>
      <c r="TDD10" s="5"/>
      <c r="TDE10" s="5"/>
      <c r="TDF10" s="5"/>
      <c r="TDG10" s="5"/>
      <c r="TDH10" s="5"/>
      <c r="TDI10" s="5"/>
      <c r="TDJ10" s="5"/>
      <c r="TDK10" s="5"/>
      <c r="TDL10" s="5"/>
      <c r="TDM10" s="5"/>
      <c r="TDN10" s="5"/>
      <c r="TDO10" s="5"/>
      <c r="TDP10" s="5"/>
      <c r="TDQ10" s="5"/>
      <c r="TDR10" s="5"/>
      <c r="TDS10" s="5"/>
      <c r="TDT10" s="5"/>
      <c r="TDU10" s="5"/>
      <c r="TDV10" s="5"/>
      <c r="TDW10" s="5"/>
      <c r="TDX10" s="5"/>
      <c r="TDY10" s="5"/>
      <c r="TDZ10" s="5"/>
      <c r="TEA10" s="5"/>
      <c r="TEB10" s="5"/>
      <c r="TEC10" s="5"/>
      <c r="TED10" s="5"/>
      <c r="TEE10" s="5"/>
      <c r="TEF10" s="5"/>
      <c r="TEG10" s="5"/>
      <c r="TEH10" s="5"/>
      <c r="TEI10" s="5"/>
      <c r="TEJ10" s="5"/>
      <c r="TEK10" s="5"/>
      <c r="TEL10" s="5"/>
      <c r="TEM10" s="5"/>
      <c r="TEN10" s="5"/>
      <c r="TEO10" s="5"/>
      <c r="TEP10" s="5"/>
      <c r="TEQ10" s="5"/>
      <c r="TER10" s="5"/>
      <c r="TES10" s="5"/>
      <c r="TET10" s="5"/>
      <c r="TEU10" s="5"/>
      <c r="TEV10" s="5"/>
      <c r="TEW10" s="5"/>
      <c r="TEX10" s="5"/>
      <c r="TEY10" s="5"/>
      <c r="TEZ10" s="5"/>
      <c r="TFA10" s="5"/>
      <c r="TFB10" s="5"/>
      <c r="TFC10" s="5"/>
      <c r="TFD10" s="5"/>
      <c r="TFE10" s="5"/>
      <c r="TFF10" s="5"/>
      <c r="TFG10" s="5"/>
      <c r="TFH10" s="5"/>
      <c r="TFI10" s="5"/>
      <c r="TFJ10" s="5"/>
      <c r="TFK10" s="5"/>
      <c r="TFL10" s="5"/>
      <c r="TFM10" s="5"/>
      <c r="TFN10" s="5"/>
      <c r="TFO10" s="5"/>
      <c r="TFP10" s="5"/>
      <c r="TFQ10" s="5"/>
      <c r="TFR10" s="5"/>
      <c r="TFS10" s="5"/>
      <c r="TFT10" s="5"/>
      <c r="TFU10" s="5"/>
      <c r="TFV10" s="5"/>
      <c r="TFW10" s="5"/>
      <c r="TFX10" s="5"/>
      <c r="TFY10" s="5"/>
      <c r="TFZ10" s="5"/>
      <c r="TGA10" s="5"/>
      <c r="TGB10" s="5"/>
      <c r="TGC10" s="5"/>
      <c r="TGD10" s="5"/>
      <c r="TGE10" s="5"/>
      <c r="TGF10" s="5"/>
      <c r="TGG10" s="5"/>
      <c r="TGH10" s="5"/>
      <c r="TGI10" s="5"/>
      <c r="TGJ10" s="5"/>
      <c r="TGK10" s="5"/>
      <c r="TGL10" s="5"/>
      <c r="TGM10" s="5"/>
      <c r="TGN10" s="5"/>
      <c r="TGO10" s="5"/>
      <c r="TGP10" s="5"/>
      <c r="TGQ10" s="5"/>
      <c r="TGR10" s="5"/>
      <c r="TGS10" s="5"/>
      <c r="TGT10" s="5"/>
      <c r="TGU10" s="5"/>
      <c r="TGV10" s="5"/>
      <c r="TGW10" s="5"/>
      <c r="TGX10" s="5"/>
      <c r="TGY10" s="5"/>
      <c r="TGZ10" s="5"/>
      <c r="THA10" s="5"/>
      <c r="THB10" s="5"/>
      <c r="THC10" s="5"/>
      <c r="THD10" s="5"/>
      <c r="THE10" s="5"/>
      <c r="THF10" s="5"/>
      <c r="THG10" s="5"/>
      <c r="THH10" s="5"/>
      <c r="THI10" s="5"/>
      <c r="THJ10" s="5"/>
      <c r="THK10" s="5"/>
      <c r="THL10" s="5"/>
      <c r="THM10" s="5"/>
      <c r="THN10" s="5"/>
      <c r="THO10" s="5"/>
      <c r="THP10" s="5"/>
      <c r="THQ10" s="5"/>
      <c r="THR10" s="5"/>
      <c r="THS10" s="5"/>
      <c r="THT10" s="5"/>
      <c r="THU10" s="5"/>
      <c r="THV10" s="5"/>
      <c r="THW10" s="5"/>
      <c r="THX10" s="5"/>
      <c r="THY10" s="5"/>
      <c r="THZ10" s="5"/>
      <c r="TIA10" s="5"/>
      <c r="TIB10" s="5"/>
      <c r="TIC10" s="5"/>
      <c r="TID10" s="5"/>
      <c r="TIE10" s="5"/>
      <c r="TIF10" s="5"/>
      <c r="TIG10" s="5"/>
      <c r="TIH10" s="5"/>
      <c r="TII10" s="5"/>
      <c r="TIJ10" s="5"/>
      <c r="TIK10" s="5"/>
      <c r="TIL10" s="5"/>
      <c r="TIM10" s="5"/>
      <c r="TIN10" s="5"/>
      <c r="TIO10" s="5"/>
      <c r="TIP10" s="5"/>
      <c r="TIQ10" s="5"/>
      <c r="TIR10" s="5"/>
      <c r="TIS10" s="5"/>
      <c r="TIT10" s="5"/>
      <c r="TIU10" s="5"/>
      <c r="TIV10" s="5"/>
      <c r="TIW10" s="5"/>
      <c r="TIX10" s="5"/>
      <c r="TIY10" s="5"/>
      <c r="TIZ10" s="5"/>
      <c r="TJA10" s="5"/>
      <c r="TJB10" s="5"/>
      <c r="TJC10" s="5"/>
      <c r="TJD10" s="5"/>
      <c r="TJE10" s="5"/>
      <c r="TJF10" s="5"/>
      <c r="TJG10" s="5"/>
      <c r="TJH10" s="5"/>
      <c r="TJI10" s="5"/>
      <c r="TJJ10" s="5"/>
      <c r="TJK10" s="5"/>
      <c r="TJL10" s="5"/>
      <c r="TJM10" s="5"/>
      <c r="TJN10" s="5"/>
      <c r="TJO10" s="5"/>
      <c r="TJP10" s="5"/>
      <c r="TJQ10" s="5"/>
      <c r="TJR10" s="5"/>
      <c r="TJS10" s="5"/>
      <c r="TJT10" s="5"/>
      <c r="TJU10" s="5"/>
      <c r="TJV10" s="5"/>
      <c r="TJW10" s="5"/>
      <c r="TJX10" s="5"/>
      <c r="TJY10" s="5"/>
      <c r="TJZ10" s="5"/>
      <c r="TKA10" s="5"/>
      <c r="TKB10" s="5"/>
      <c r="TKC10" s="5"/>
      <c r="TKD10" s="5"/>
      <c r="TKE10" s="5"/>
      <c r="TKF10" s="5"/>
      <c r="TKG10" s="5"/>
      <c r="TKH10" s="5"/>
      <c r="TKI10" s="5"/>
      <c r="TKJ10" s="5"/>
      <c r="TKK10" s="5"/>
      <c r="TKL10" s="5"/>
      <c r="TKM10" s="5"/>
      <c r="TKN10" s="5"/>
      <c r="TKO10" s="5"/>
      <c r="TKP10" s="5"/>
      <c r="TKQ10" s="5"/>
      <c r="TKR10" s="5"/>
      <c r="TKS10" s="5"/>
      <c r="TKT10" s="5"/>
      <c r="TKU10" s="5"/>
      <c r="TKV10" s="5"/>
      <c r="TKW10" s="5"/>
      <c r="TKX10" s="5"/>
      <c r="TKY10" s="5"/>
      <c r="TKZ10" s="5"/>
      <c r="TLA10" s="5"/>
      <c r="TLB10" s="5"/>
      <c r="TLC10" s="5"/>
      <c r="TLD10" s="5"/>
      <c r="TLE10" s="5"/>
      <c r="TLF10" s="5"/>
      <c r="TLG10" s="5"/>
      <c r="TLH10" s="5"/>
      <c r="TLI10" s="5"/>
      <c r="TLJ10" s="5"/>
      <c r="TLK10" s="5"/>
      <c r="TLL10" s="5"/>
      <c r="TLM10" s="5"/>
      <c r="TLN10" s="5"/>
      <c r="TLO10" s="5"/>
      <c r="TLP10" s="5"/>
      <c r="TLQ10" s="5"/>
      <c r="TLR10" s="5"/>
      <c r="TLS10" s="5"/>
      <c r="TLT10" s="5"/>
      <c r="TLU10" s="5"/>
      <c r="TLV10" s="5"/>
      <c r="TLW10" s="5"/>
      <c r="TLX10" s="5"/>
      <c r="TLY10" s="5"/>
      <c r="TLZ10" s="5"/>
      <c r="TMA10" s="5"/>
      <c r="TMB10" s="5"/>
      <c r="TMC10" s="5"/>
      <c r="TMD10" s="5"/>
      <c r="TME10" s="5"/>
      <c r="TMF10" s="5"/>
      <c r="TMG10" s="5"/>
      <c r="TMH10" s="5"/>
      <c r="TMI10" s="5"/>
      <c r="TMJ10" s="5"/>
      <c r="TMK10" s="5"/>
      <c r="TML10" s="5"/>
      <c r="TMM10" s="5"/>
      <c r="TMN10" s="5"/>
      <c r="TMO10" s="5"/>
      <c r="TMP10" s="5"/>
      <c r="TMQ10" s="5"/>
      <c r="TMR10" s="5"/>
      <c r="TMS10" s="5"/>
      <c r="TMT10" s="5"/>
      <c r="TMU10" s="5"/>
      <c r="TMV10" s="5"/>
      <c r="TMW10" s="5"/>
      <c r="TMX10" s="5"/>
      <c r="TMY10" s="5"/>
      <c r="TMZ10" s="5"/>
      <c r="TNA10" s="5"/>
      <c r="TNB10" s="5"/>
      <c r="TNC10" s="5"/>
      <c r="TND10" s="5"/>
      <c r="TNE10" s="5"/>
      <c r="TNF10" s="5"/>
      <c r="TNG10" s="5"/>
      <c r="TNH10" s="5"/>
      <c r="TNI10" s="5"/>
      <c r="TNJ10" s="5"/>
      <c r="TNK10" s="5"/>
      <c r="TNL10" s="5"/>
      <c r="TNM10" s="5"/>
      <c r="TNN10" s="5"/>
      <c r="TNO10" s="5"/>
      <c r="TNP10" s="5"/>
      <c r="TNQ10" s="5"/>
      <c r="TNR10" s="5"/>
      <c r="TNS10" s="5"/>
      <c r="TNT10" s="5"/>
      <c r="TNU10" s="5"/>
      <c r="TNV10" s="5"/>
      <c r="TNW10" s="5"/>
      <c r="TNX10" s="5"/>
      <c r="TNY10" s="5"/>
      <c r="TNZ10" s="5"/>
      <c r="TOA10" s="5"/>
      <c r="TOB10" s="5"/>
      <c r="TOC10" s="5"/>
      <c r="TOD10" s="5"/>
      <c r="TOE10" s="5"/>
      <c r="TOF10" s="5"/>
      <c r="TOG10" s="5"/>
      <c r="TOH10" s="5"/>
      <c r="TOI10" s="5"/>
      <c r="TOJ10" s="5"/>
      <c r="TOK10" s="5"/>
      <c r="TOL10" s="5"/>
      <c r="TOM10" s="5"/>
      <c r="TON10" s="5"/>
      <c r="TOO10" s="5"/>
      <c r="TOP10" s="5"/>
      <c r="TOQ10" s="5"/>
      <c r="TOR10" s="5"/>
      <c r="TOS10" s="5"/>
      <c r="TOT10" s="5"/>
      <c r="TOU10" s="5"/>
      <c r="TOV10" s="5"/>
      <c r="TOW10" s="5"/>
      <c r="TOX10" s="5"/>
      <c r="TOY10" s="5"/>
      <c r="TOZ10" s="5"/>
      <c r="TPA10" s="5"/>
      <c r="TPB10" s="5"/>
      <c r="TPC10" s="5"/>
      <c r="TPD10" s="5"/>
      <c r="TPE10" s="5"/>
      <c r="TPF10" s="5"/>
      <c r="TPG10" s="5"/>
      <c r="TPH10" s="5"/>
      <c r="TPI10" s="5"/>
      <c r="TPJ10" s="5"/>
      <c r="TPK10" s="5"/>
      <c r="TPL10" s="5"/>
      <c r="TPM10" s="5"/>
      <c r="TPN10" s="5"/>
      <c r="TPO10" s="5"/>
      <c r="TPP10" s="5"/>
      <c r="TPQ10" s="5"/>
      <c r="TPR10" s="5"/>
      <c r="TPS10" s="5"/>
      <c r="TPT10" s="5"/>
      <c r="TPU10" s="5"/>
      <c r="TPV10" s="5"/>
      <c r="TPW10" s="5"/>
      <c r="TPX10" s="5"/>
      <c r="TPY10" s="5"/>
      <c r="TPZ10" s="5"/>
      <c r="TQA10" s="5"/>
      <c r="TQB10" s="5"/>
      <c r="TQC10" s="5"/>
      <c r="TQD10" s="5"/>
      <c r="TQE10" s="5"/>
      <c r="TQF10" s="5"/>
      <c r="TQG10" s="5"/>
      <c r="TQH10" s="5"/>
      <c r="TQI10" s="5"/>
      <c r="TQJ10" s="5"/>
      <c r="TQK10" s="5"/>
      <c r="TQL10" s="5"/>
      <c r="TQM10" s="5"/>
      <c r="TQN10" s="5"/>
      <c r="TQO10" s="5"/>
      <c r="TQP10" s="5"/>
      <c r="TQQ10" s="5"/>
      <c r="TQR10" s="5"/>
      <c r="TQS10" s="5"/>
      <c r="TQT10" s="5"/>
      <c r="TQU10" s="5"/>
      <c r="TQV10" s="5"/>
      <c r="TQW10" s="5"/>
      <c r="TQX10" s="5"/>
      <c r="TQY10" s="5"/>
      <c r="TQZ10" s="5"/>
      <c r="TRA10" s="5"/>
      <c r="TRB10" s="5"/>
      <c r="TRC10" s="5"/>
      <c r="TRD10" s="5"/>
      <c r="TRE10" s="5"/>
      <c r="TRF10" s="5"/>
      <c r="TRG10" s="5"/>
      <c r="TRH10" s="5"/>
      <c r="TRI10" s="5"/>
      <c r="TRJ10" s="5"/>
      <c r="TRK10" s="5"/>
      <c r="TRL10" s="5"/>
      <c r="TRM10" s="5"/>
      <c r="TRN10" s="5"/>
      <c r="TRO10" s="5"/>
      <c r="TRP10" s="5"/>
      <c r="TRQ10" s="5"/>
      <c r="TRR10" s="5"/>
      <c r="TRS10" s="5"/>
      <c r="TRT10" s="5"/>
      <c r="TRU10" s="5"/>
      <c r="TRV10" s="5"/>
      <c r="TRW10" s="5"/>
      <c r="TRX10" s="5"/>
      <c r="TRY10" s="5"/>
      <c r="TRZ10" s="5"/>
      <c r="TSA10" s="5"/>
      <c r="TSB10" s="5"/>
      <c r="TSC10" s="5"/>
      <c r="TSD10" s="5"/>
      <c r="TSE10" s="5"/>
      <c r="TSF10" s="5"/>
      <c r="TSG10" s="5"/>
      <c r="TSH10" s="5"/>
      <c r="TSI10" s="5"/>
      <c r="TSJ10" s="5"/>
      <c r="TSK10" s="5"/>
      <c r="TSL10" s="5"/>
      <c r="TSM10" s="5"/>
      <c r="TSN10" s="5"/>
      <c r="TSO10" s="5"/>
      <c r="TSP10" s="5"/>
      <c r="TSQ10" s="5"/>
      <c r="TSR10" s="5"/>
      <c r="TSS10" s="5"/>
      <c r="TST10" s="5"/>
      <c r="TSU10" s="5"/>
      <c r="TSV10" s="5"/>
      <c r="TSW10" s="5"/>
      <c r="TSX10" s="5"/>
      <c r="TSY10" s="5"/>
      <c r="TSZ10" s="5"/>
      <c r="TTA10" s="5"/>
      <c r="TTB10" s="5"/>
      <c r="TTC10" s="5"/>
      <c r="TTD10" s="5"/>
      <c r="TTE10" s="5"/>
      <c r="TTF10" s="5"/>
      <c r="TTG10" s="5"/>
      <c r="TTH10" s="5"/>
      <c r="TTI10" s="5"/>
      <c r="TTJ10" s="5"/>
      <c r="TTK10" s="5"/>
      <c r="TTL10" s="5"/>
      <c r="TTM10" s="5"/>
      <c r="TTN10" s="5"/>
      <c r="TTO10" s="5"/>
      <c r="TTP10" s="5"/>
      <c r="TTQ10" s="5"/>
      <c r="TTR10" s="5"/>
      <c r="TTS10" s="5"/>
      <c r="TTT10" s="5"/>
      <c r="TTU10" s="5"/>
      <c r="TTV10" s="5"/>
      <c r="TTW10" s="5"/>
      <c r="TTX10" s="5"/>
      <c r="TTY10" s="5"/>
      <c r="TTZ10" s="5"/>
      <c r="TUA10" s="5"/>
      <c r="TUB10" s="5"/>
      <c r="TUC10" s="5"/>
      <c r="TUD10" s="5"/>
      <c r="TUE10" s="5"/>
      <c r="TUF10" s="5"/>
      <c r="TUG10" s="5"/>
      <c r="TUH10" s="5"/>
      <c r="TUI10" s="5"/>
      <c r="TUJ10" s="5"/>
      <c r="TUK10" s="5"/>
      <c r="TUL10" s="5"/>
      <c r="TUM10" s="5"/>
      <c r="TUN10" s="5"/>
      <c r="TUO10" s="5"/>
      <c r="TUP10" s="5"/>
      <c r="TUQ10" s="5"/>
      <c r="TUR10" s="5"/>
      <c r="TUS10" s="5"/>
      <c r="TUT10" s="5"/>
      <c r="TUU10" s="5"/>
      <c r="TUV10" s="5"/>
      <c r="TUW10" s="5"/>
      <c r="TUX10" s="5"/>
      <c r="TUY10" s="5"/>
      <c r="TUZ10" s="5"/>
      <c r="TVA10" s="5"/>
      <c r="TVB10" s="5"/>
      <c r="TVC10" s="5"/>
      <c r="TVD10" s="5"/>
      <c r="TVE10" s="5"/>
      <c r="TVF10" s="5"/>
      <c r="TVG10" s="5"/>
      <c r="TVH10" s="5"/>
      <c r="TVI10" s="5"/>
      <c r="TVJ10" s="5"/>
      <c r="TVK10" s="5"/>
      <c r="TVL10" s="5"/>
      <c r="TVM10" s="5"/>
      <c r="TVN10" s="5"/>
      <c r="TVO10" s="5"/>
      <c r="TVP10" s="5"/>
      <c r="TVQ10" s="5"/>
      <c r="TVR10" s="5"/>
      <c r="TVS10" s="5"/>
      <c r="TVT10" s="5"/>
      <c r="TVU10" s="5"/>
      <c r="TVV10" s="5"/>
      <c r="TVW10" s="5"/>
      <c r="TVX10" s="5"/>
      <c r="TVY10" s="5"/>
      <c r="TVZ10" s="5"/>
      <c r="TWA10" s="5"/>
      <c r="TWB10" s="5"/>
      <c r="TWC10" s="5"/>
      <c r="TWD10" s="5"/>
      <c r="TWE10" s="5"/>
      <c r="TWF10" s="5"/>
      <c r="TWG10" s="5"/>
      <c r="TWH10" s="5"/>
      <c r="TWI10" s="5"/>
      <c r="TWJ10" s="5"/>
      <c r="TWK10" s="5"/>
      <c r="TWL10" s="5"/>
      <c r="TWM10" s="5"/>
      <c r="TWN10" s="5"/>
      <c r="TWO10" s="5"/>
      <c r="TWP10" s="5"/>
      <c r="TWQ10" s="5"/>
      <c r="TWR10" s="5"/>
      <c r="TWS10" s="5"/>
      <c r="TWT10" s="5"/>
      <c r="TWU10" s="5"/>
      <c r="TWV10" s="5"/>
      <c r="TWW10" s="5"/>
      <c r="TWX10" s="5"/>
      <c r="TWY10" s="5"/>
      <c r="TWZ10" s="5"/>
      <c r="TXA10" s="5"/>
      <c r="TXB10" s="5"/>
      <c r="TXC10" s="5"/>
      <c r="TXD10" s="5"/>
      <c r="TXE10" s="5"/>
      <c r="TXF10" s="5"/>
      <c r="TXG10" s="5"/>
      <c r="TXH10" s="5"/>
      <c r="TXI10" s="5"/>
      <c r="TXJ10" s="5"/>
      <c r="TXK10" s="5"/>
      <c r="TXL10" s="5"/>
      <c r="TXM10" s="5"/>
      <c r="TXN10" s="5"/>
      <c r="TXO10" s="5"/>
      <c r="TXP10" s="5"/>
      <c r="TXQ10" s="5"/>
      <c r="TXR10" s="5"/>
      <c r="TXS10" s="5"/>
      <c r="TXT10" s="5"/>
      <c r="TXU10" s="5"/>
      <c r="TXV10" s="5"/>
      <c r="TXW10" s="5"/>
      <c r="TXX10" s="5"/>
      <c r="TXY10" s="5"/>
      <c r="TXZ10" s="5"/>
      <c r="TYA10" s="5"/>
      <c r="TYB10" s="5"/>
      <c r="TYC10" s="5"/>
      <c r="TYD10" s="5"/>
      <c r="TYE10" s="5"/>
      <c r="TYF10" s="5"/>
      <c r="TYG10" s="5"/>
      <c r="TYH10" s="5"/>
      <c r="TYI10" s="5"/>
      <c r="TYJ10" s="5"/>
      <c r="TYK10" s="5"/>
      <c r="TYL10" s="5"/>
      <c r="TYM10" s="5"/>
      <c r="TYN10" s="5"/>
      <c r="TYO10" s="5"/>
      <c r="TYP10" s="5"/>
      <c r="TYQ10" s="5"/>
      <c r="TYR10" s="5"/>
      <c r="TYS10" s="5"/>
      <c r="TYT10" s="5"/>
      <c r="TYU10" s="5"/>
      <c r="TYV10" s="5"/>
      <c r="TYW10" s="5"/>
      <c r="TYX10" s="5"/>
      <c r="TYY10" s="5"/>
      <c r="TYZ10" s="5"/>
      <c r="TZA10" s="5"/>
      <c r="TZB10" s="5"/>
      <c r="TZC10" s="5"/>
      <c r="TZD10" s="5"/>
      <c r="TZE10" s="5"/>
      <c r="TZF10" s="5"/>
      <c r="TZG10" s="5"/>
      <c r="TZH10" s="5"/>
      <c r="TZI10" s="5"/>
      <c r="TZJ10" s="5"/>
      <c r="TZK10" s="5"/>
      <c r="TZL10" s="5"/>
      <c r="TZM10" s="5"/>
      <c r="TZN10" s="5"/>
      <c r="TZO10" s="5"/>
      <c r="TZP10" s="5"/>
      <c r="TZQ10" s="5"/>
      <c r="TZR10" s="5"/>
      <c r="TZS10" s="5"/>
      <c r="TZT10" s="5"/>
      <c r="TZU10" s="5"/>
      <c r="TZV10" s="5"/>
      <c r="TZW10" s="5"/>
      <c r="TZX10" s="5"/>
      <c r="TZY10" s="5"/>
      <c r="TZZ10" s="5"/>
      <c r="UAA10" s="5"/>
      <c r="UAB10" s="5"/>
      <c r="UAC10" s="5"/>
      <c r="UAD10" s="5"/>
      <c r="UAE10" s="5"/>
      <c r="UAF10" s="5"/>
      <c r="UAG10" s="5"/>
      <c r="UAH10" s="5"/>
      <c r="UAI10" s="5"/>
      <c r="UAJ10" s="5"/>
      <c r="UAK10" s="5"/>
      <c r="UAL10" s="5"/>
      <c r="UAM10" s="5"/>
      <c r="UAN10" s="5"/>
      <c r="UAO10" s="5"/>
      <c r="UAP10" s="5"/>
      <c r="UAQ10" s="5"/>
      <c r="UAR10" s="5"/>
      <c r="UAS10" s="5"/>
      <c r="UAT10" s="5"/>
      <c r="UAU10" s="5"/>
      <c r="UAV10" s="5"/>
      <c r="UAW10" s="5"/>
      <c r="UAX10" s="5"/>
      <c r="UAY10" s="5"/>
      <c r="UAZ10" s="5"/>
      <c r="UBA10" s="5"/>
      <c r="UBB10" s="5"/>
      <c r="UBC10" s="5"/>
      <c r="UBD10" s="5"/>
      <c r="UBE10" s="5"/>
      <c r="UBF10" s="5"/>
      <c r="UBG10" s="5"/>
      <c r="UBH10" s="5"/>
      <c r="UBI10" s="5"/>
      <c r="UBJ10" s="5"/>
      <c r="UBK10" s="5"/>
      <c r="UBL10" s="5"/>
      <c r="UBM10" s="5"/>
      <c r="UBN10" s="5"/>
      <c r="UBO10" s="5"/>
      <c r="UBP10" s="5"/>
      <c r="UBQ10" s="5"/>
      <c r="UBR10" s="5"/>
      <c r="UBS10" s="5"/>
      <c r="UBT10" s="5"/>
      <c r="UBU10" s="5"/>
      <c r="UBV10" s="5"/>
      <c r="UBW10" s="5"/>
      <c r="UBX10" s="5"/>
      <c r="UBY10" s="5"/>
      <c r="UBZ10" s="5"/>
      <c r="UCA10" s="5"/>
      <c r="UCB10" s="5"/>
      <c r="UCC10" s="5"/>
      <c r="UCD10" s="5"/>
      <c r="UCE10" s="5"/>
      <c r="UCF10" s="5"/>
      <c r="UCG10" s="5"/>
      <c r="UCH10" s="5"/>
      <c r="UCI10" s="5"/>
      <c r="UCJ10" s="5"/>
      <c r="UCK10" s="5"/>
      <c r="UCL10" s="5"/>
      <c r="UCM10" s="5"/>
      <c r="UCN10" s="5"/>
      <c r="UCO10" s="5"/>
      <c r="UCP10" s="5"/>
      <c r="UCQ10" s="5"/>
      <c r="UCR10" s="5"/>
      <c r="UCS10" s="5"/>
      <c r="UCT10" s="5"/>
      <c r="UCU10" s="5"/>
      <c r="UCV10" s="5"/>
      <c r="UCW10" s="5"/>
      <c r="UCX10" s="5"/>
      <c r="UCY10" s="5"/>
      <c r="UCZ10" s="5"/>
      <c r="UDA10" s="5"/>
      <c r="UDB10" s="5"/>
      <c r="UDC10" s="5"/>
      <c r="UDD10" s="5"/>
      <c r="UDE10" s="5"/>
      <c r="UDF10" s="5"/>
      <c r="UDG10" s="5"/>
      <c r="UDH10" s="5"/>
      <c r="UDI10" s="5"/>
      <c r="UDJ10" s="5"/>
      <c r="UDK10" s="5"/>
      <c r="UDL10" s="5"/>
      <c r="UDM10" s="5"/>
      <c r="UDN10" s="5"/>
      <c r="UDO10" s="5"/>
      <c r="UDP10" s="5"/>
      <c r="UDQ10" s="5"/>
      <c r="UDR10" s="5"/>
      <c r="UDS10" s="5"/>
      <c r="UDT10" s="5"/>
      <c r="UDU10" s="5"/>
      <c r="UDV10" s="5"/>
      <c r="UDW10" s="5"/>
      <c r="UDX10" s="5"/>
      <c r="UDY10" s="5"/>
      <c r="UDZ10" s="5"/>
      <c r="UEA10" s="5"/>
      <c r="UEB10" s="5"/>
      <c r="UEC10" s="5"/>
      <c r="UED10" s="5"/>
      <c r="UEE10" s="5"/>
      <c r="UEF10" s="5"/>
      <c r="UEG10" s="5"/>
      <c r="UEH10" s="5"/>
      <c r="UEI10" s="5"/>
      <c r="UEJ10" s="5"/>
      <c r="UEK10" s="5"/>
      <c r="UEL10" s="5"/>
      <c r="UEM10" s="5"/>
      <c r="UEN10" s="5"/>
      <c r="UEO10" s="5"/>
      <c r="UEP10" s="5"/>
      <c r="UEQ10" s="5"/>
      <c r="UER10" s="5"/>
      <c r="UES10" s="5"/>
      <c r="UET10" s="5"/>
      <c r="UEU10" s="5"/>
      <c r="UEV10" s="5"/>
      <c r="UEW10" s="5"/>
      <c r="UEX10" s="5"/>
      <c r="UEY10" s="5"/>
      <c r="UEZ10" s="5"/>
      <c r="UFA10" s="5"/>
      <c r="UFB10" s="5"/>
      <c r="UFC10" s="5"/>
      <c r="UFD10" s="5"/>
      <c r="UFE10" s="5"/>
      <c r="UFF10" s="5"/>
      <c r="UFG10" s="5"/>
      <c r="UFH10" s="5"/>
      <c r="UFI10" s="5"/>
      <c r="UFJ10" s="5"/>
      <c r="UFK10" s="5"/>
      <c r="UFL10" s="5"/>
      <c r="UFM10" s="5"/>
      <c r="UFN10" s="5"/>
      <c r="UFO10" s="5"/>
      <c r="UFP10" s="5"/>
      <c r="UFQ10" s="5"/>
      <c r="UFR10" s="5"/>
      <c r="UFS10" s="5"/>
      <c r="UFT10" s="5"/>
      <c r="UFU10" s="5"/>
      <c r="UFV10" s="5"/>
      <c r="UFW10" s="5"/>
      <c r="UFX10" s="5"/>
      <c r="UFY10" s="5"/>
      <c r="UFZ10" s="5"/>
      <c r="UGA10" s="5"/>
      <c r="UGB10" s="5"/>
      <c r="UGC10" s="5"/>
      <c r="UGD10" s="5"/>
      <c r="UGE10" s="5"/>
      <c r="UGF10" s="5"/>
      <c r="UGG10" s="5"/>
      <c r="UGH10" s="5"/>
      <c r="UGI10" s="5"/>
      <c r="UGJ10" s="5"/>
      <c r="UGK10" s="5"/>
      <c r="UGL10" s="5"/>
      <c r="UGM10" s="5"/>
      <c r="UGN10" s="5"/>
      <c r="UGO10" s="5"/>
      <c r="UGP10" s="5"/>
      <c r="UGQ10" s="5"/>
      <c r="UGR10" s="5"/>
      <c r="UGS10" s="5"/>
      <c r="UGT10" s="5"/>
      <c r="UGU10" s="5"/>
      <c r="UGV10" s="5"/>
      <c r="UGW10" s="5"/>
      <c r="UGX10" s="5"/>
      <c r="UGY10" s="5"/>
      <c r="UGZ10" s="5"/>
      <c r="UHA10" s="5"/>
      <c r="UHB10" s="5"/>
      <c r="UHC10" s="5"/>
      <c r="UHD10" s="5"/>
      <c r="UHE10" s="5"/>
      <c r="UHF10" s="5"/>
      <c r="UHG10" s="5"/>
      <c r="UHH10" s="5"/>
      <c r="UHI10" s="5"/>
      <c r="UHJ10" s="5"/>
      <c r="UHK10" s="5"/>
      <c r="UHL10" s="5"/>
      <c r="UHM10" s="5"/>
      <c r="UHN10" s="5"/>
      <c r="UHO10" s="5"/>
      <c r="UHP10" s="5"/>
      <c r="UHQ10" s="5"/>
      <c r="UHR10" s="5"/>
      <c r="UHS10" s="5"/>
      <c r="UHT10" s="5"/>
      <c r="UHU10" s="5"/>
      <c r="UHV10" s="5"/>
      <c r="UHW10" s="5"/>
      <c r="UHX10" s="5"/>
      <c r="UHY10" s="5"/>
      <c r="UHZ10" s="5"/>
      <c r="UIA10" s="5"/>
      <c r="UIB10" s="5"/>
      <c r="UIC10" s="5"/>
      <c r="UID10" s="5"/>
      <c r="UIE10" s="5"/>
      <c r="UIF10" s="5"/>
      <c r="UIG10" s="5"/>
      <c r="UIH10" s="5"/>
      <c r="UII10" s="5"/>
      <c r="UIJ10" s="5"/>
      <c r="UIK10" s="5"/>
      <c r="UIL10" s="5"/>
      <c r="UIM10" s="5"/>
      <c r="UIN10" s="5"/>
      <c r="UIO10" s="5"/>
      <c r="UIP10" s="5"/>
      <c r="UIQ10" s="5"/>
      <c r="UIR10" s="5"/>
      <c r="UIS10" s="5"/>
      <c r="UIT10" s="5"/>
      <c r="UIU10" s="5"/>
      <c r="UIV10" s="5"/>
      <c r="UIW10" s="5"/>
      <c r="UIX10" s="5"/>
      <c r="UIY10" s="5"/>
      <c r="UIZ10" s="5"/>
      <c r="UJA10" s="5"/>
      <c r="UJB10" s="5"/>
      <c r="UJC10" s="5"/>
      <c r="UJD10" s="5"/>
      <c r="UJE10" s="5"/>
      <c r="UJF10" s="5"/>
      <c r="UJG10" s="5"/>
      <c r="UJH10" s="5"/>
      <c r="UJI10" s="5"/>
      <c r="UJJ10" s="5"/>
      <c r="UJK10" s="5"/>
      <c r="UJL10" s="5"/>
      <c r="UJM10" s="5"/>
      <c r="UJN10" s="5"/>
      <c r="UJO10" s="5"/>
      <c r="UJP10" s="5"/>
      <c r="UJQ10" s="5"/>
      <c r="UJR10" s="5"/>
      <c r="UJS10" s="5"/>
      <c r="UJT10" s="5"/>
      <c r="UJU10" s="5"/>
      <c r="UJV10" s="5"/>
      <c r="UJW10" s="5"/>
      <c r="UJX10" s="5"/>
      <c r="UJY10" s="5"/>
      <c r="UJZ10" s="5"/>
      <c r="UKA10" s="5"/>
      <c r="UKB10" s="5"/>
      <c r="UKC10" s="5"/>
      <c r="UKD10" s="5"/>
      <c r="UKE10" s="5"/>
      <c r="UKF10" s="5"/>
      <c r="UKG10" s="5"/>
      <c r="UKH10" s="5"/>
      <c r="UKI10" s="5"/>
      <c r="UKJ10" s="5"/>
      <c r="UKK10" s="5"/>
      <c r="UKL10" s="5"/>
      <c r="UKM10" s="5"/>
      <c r="UKN10" s="5"/>
      <c r="UKO10" s="5"/>
      <c r="UKP10" s="5"/>
      <c r="UKQ10" s="5"/>
      <c r="UKR10" s="5"/>
      <c r="UKS10" s="5"/>
      <c r="UKT10" s="5"/>
      <c r="UKU10" s="5"/>
      <c r="UKV10" s="5"/>
      <c r="UKW10" s="5"/>
      <c r="UKX10" s="5"/>
      <c r="UKY10" s="5"/>
      <c r="UKZ10" s="5"/>
      <c r="ULA10" s="5"/>
      <c r="ULB10" s="5"/>
      <c r="ULC10" s="5"/>
      <c r="ULD10" s="5"/>
      <c r="ULE10" s="5"/>
      <c r="ULF10" s="5"/>
      <c r="ULG10" s="5"/>
      <c r="ULH10" s="5"/>
      <c r="ULI10" s="5"/>
      <c r="ULJ10" s="5"/>
      <c r="ULK10" s="5"/>
      <c r="ULL10" s="5"/>
      <c r="ULM10" s="5"/>
      <c r="ULN10" s="5"/>
      <c r="ULO10" s="5"/>
      <c r="ULP10" s="5"/>
      <c r="ULQ10" s="5"/>
      <c r="ULR10" s="5"/>
      <c r="ULS10" s="5"/>
      <c r="ULT10" s="5"/>
      <c r="ULU10" s="5"/>
      <c r="ULV10" s="5"/>
      <c r="ULW10" s="5"/>
      <c r="ULX10" s="5"/>
      <c r="ULY10" s="5"/>
      <c r="ULZ10" s="5"/>
      <c r="UMA10" s="5"/>
      <c r="UMB10" s="5"/>
      <c r="UMC10" s="5"/>
      <c r="UMD10" s="5"/>
      <c r="UME10" s="5"/>
      <c r="UMF10" s="5"/>
      <c r="UMG10" s="5"/>
      <c r="UMH10" s="5"/>
      <c r="UMI10" s="5"/>
      <c r="UMJ10" s="5"/>
      <c r="UMK10" s="5"/>
      <c r="UML10" s="5"/>
      <c r="UMM10" s="5"/>
      <c r="UMN10" s="5"/>
      <c r="UMO10" s="5"/>
      <c r="UMP10" s="5"/>
      <c r="UMQ10" s="5"/>
      <c r="UMR10" s="5"/>
      <c r="UMS10" s="5"/>
      <c r="UMT10" s="5"/>
      <c r="UMU10" s="5"/>
      <c r="UMV10" s="5"/>
      <c r="UMW10" s="5"/>
      <c r="UMX10" s="5"/>
      <c r="UMY10" s="5"/>
      <c r="UMZ10" s="5"/>
      <c r="UNA10" s="5"/>
      <c r="UNB10" s="5"/>
      <c r="UNC10" s="5"/>
      <c r="UND10" s="5"/>
      <c r="UNE10" s="5"/>
      <c r="UNF10" s="5"/>
      <c r="UNG10" s="5"/>
      <c r="UNH10" s="5"/>
      <c r="UNI10" s="5"/>
      <c r="UNJ10" s="5"/>
      <c r="UNK10" s="5"/>
      <c r="UNL10" s="5"/>
      <c r="UNM10" s="5"/>
      <c r="UNN10" s="5"/>
      <c r="UNO10" s="5"/>
      <c r="UNP10" s="5"/>
      <c r="UNQ10" s="5"/>
      <c r="UNR10" s="5"/>
      <c r="UNS10" s="5"/>
      <c r="UNT10" s="5"/>
      <c r="UNU10" s="5"/>
      <c r="UNV10" s="5"/>
      <c r="UNW10" s="5"/>
      <c r="UNX10" s="5"/>
      <c r="UNY10" s="5"/>
      <c r="UNZ10" s="5"/>
      <c r="UOA10" s="5"/>
      <c r="UOB10" s="5"/>
      <c r="UOC10" s="5"/>
      <c r="UOD10" s="5"/>
      <c r="UOE10" s="5"/>
      <c r="UOF10" s="5"/>
      <c r="UOG10" s="5"/>
      <c r="UOH10" s="5"/>
      <c r="UOI10" s="5"/>
      <c r="UOJ10" s="5"/>
      <c r="UOK10" s="5"/>
      <c r="UOL10" s="5"/>
      <c r="UOM10" s="5"/>
      <c r="UON10" s="5"/>
      <c r="UOO10" s="5"/>
      <c r="UOP10" s="5"/>
      <c r="UOQ10" s="5"/>
      <c r="UOR10" s="5"/>
      <c r="UOS10" s="5"/>
      <c r="UOT10" s="5"/>
      <c r="UOU10" s="5"/>
      <c r="UOV10" s="5"/>
      <c r="UOW10" s="5"/>
      <c r="UOX10" s="5"/>
      <c r="UOY10" s="5"/>
      <c r="UOZ10" s="5"/>
      <c r="UPA10" s="5"/>
      <c r="UPB10" s="5"/>
      <c r="UPC10" s="5"/>
      <c r="UPD10" s="5"/>
      <c r="UPE10" s="5"/>
      <c r="UPF10" s="5"/>
      <c r="UPG10" s="5"/>
      <c r="UPH10" s="5"/>
      <c r="UPI10" s="5"/>
      <c r="UPJ10" s="5"/>
      <c r="UPK10" s="5"/>
      <c r="UPL10" s="5"/>
      <c r="UPM10" s="5"/>
      <c r="UPN10" s="5"/>
      <c r="UPO10" s="5"/>
      <c r="UPP10" s="5"/>
      <c r="UPQ10" s="5"/>
      <c r="UPR10" s="5"/>
      <c r="UPS10" s="5"/>
      <c r="UPT10" s="5"/>
      <c r="UPU10" s="5"/>
      <c r="UPV10" s="5"/>
      <c r="UPW10" s="5"/>
      <c r="UPX10" s="5"/>
      <c r="UPY10" s="5"/>
      <c r="UPZ10" s="5"/>
      <c r="UQA10" s="5"/>
      <c r="UQB10" s="5"/>
      <c r="UQC10" s="5"/>
      <c r="UQD10" s="5"/>
      <c r="UQE10" s="5"/>
      <c r="UQF10" s="5"/>
      <c r="UQG10" s="5"/>
      <c r="UQH10" s="5"/>
      <c r="UQI10" s="5"/>
      <c r="UQJ10" s="5"/>
      <c r="UQK10" s="5"/>
      <c r="UQL10" s="5"/>
      <c r="UQM10" s="5"/>
      <c r="UQN10" s="5"/>
      <c r="UQO10" s="5"/>
      <c r="UQP10" s="5"/>
      <c r="UQQ10" s="5"/>
      <c r="UQR10" s="5"/>
      <c r="UQS10" s="5"/>
      <c r="UQT10" s="5"/>
      <c r="UQU10" s="5"/>
      <c r="UQV10" s="5"/>
      <c r="UQW10" s="5"/>
      <c r="UQX10" s="5"/>
      <c r="UQY10" s="5"/>
      <c r="UQZ10" s="5"/>
      <c r="URA10" s="5"/>
      <c r="URB10" s="5"/>
      <c r="URC10" s="5"/>
      <c r="URD10" s="5"/>
      <c r="URE10" s="5"/>
      <c r="URF10" s="5"/>
      <c r="URG10" s="5"/>
      <c r="URH10" s="5"/>
      <c r="URI10" s="5"/>
      <c r="URJ10" s="5"/>
      <c r="URK10" s="5"/>
      <c r="URL10" s="5"/>
      <c r="URM10" s="5"/>
      <c r="URN10" s="5"/>
      <c r="URO10" s="5"/>
      <c r="URP10" s="5"/>
      <c r="URQ10" s="5"/>
      <c r="URR10" s="5"/>
      <c r="URS10" s="5"/>
      <c r="URT10" s="5"/>
      <c r="URU10" s="5"/>
      <c r="URV10" s="5"/>
      <c r="URW10" s="5"/>
      <c r="URX10" s="5"/>
      <c r="URY10" s="5"/>
      <c r="URZ10" s="5"/>
      <c r="USA10" s="5"/>
      <c r="USB10" s="5"/>
      <c r="USC10" s="5"/>
      <c r="USD10" s="5"/>
      <c r="USE10" s="5"/>
      <c r="USF10" s="5"/>
      <c r="USG10" s="5"/>
      <c r="USH10" s="5"/>
      <c r="USI10" s="5"/>
      <c r="USJ10" s="5"/>
      <c r="USK10" s="5"/>
      <c r="USL10" s="5"/>
      <c r="USM10" s="5"/>
      <c r="USN10" s="5"/>
      <c r="USO10" s="5"/>
      <c r="USP10" s="5"/>
      <c r="USQ10" s="5"/>
      <c r="USR10" s="5"/>
      <c r="USS10" s="5"/>
      <c r="UST10" s="5"/>
      <c r="USU10" s="5"/>
      <c r="USV10" s="5"/>
      <c r="USW10" s="5"/>
      <c r="USX10" s="5"/>
      <c r="USY10" s="5"/>
      <c r="USZ10" s="5"/>
      <c r="UTA10" s="5"/>
      <c r="UTB10" s="5"/>
      <c r="UTC10" s="5"/>
      <c r="UTD10" s="5"/>
      <c r="UTE10" s="5"/>
      <c r="UTF10" s="5"/>
      <c r="UTG10" s="5"/>
      <c r="UTH10" s="5"/>
      <c r="UTI10" s="5"/>
      <c r="UTJ10" s="5"/>
      <c r="UTK10" s="5"/>
      <c r="UTL10" s="5"/>
      <c r="UTM10" s="5"/>
      <c r="UTN10" s="5"/>
      <c r="UTO10" s="5"/>
      <c r="UTP10" s="5"/>
      <c r="UTQ10" s="5"/>
      <c r="UTR10" s="5"/>
      <c r="UTS10" s="5"/>
      <c r="UTT10" s="5"/>
      <c r="UTU10" s="5"/>
      <c r="UTV10" s="5"/>
      <c r="UTW10" s="5"/>
      <c r="UTX10" s="5"/>
      <c r="UTY10" s="5"/>
      <c r="UTZ10" s="5"/>
      <c r="UUA10" s="5"/>
      <c r="UUB10" s="5"/>
      <c r="UUC10" s="5"/>
      <c r="UUD10" s="5"/>
      <c r="UUE10" s="5"/>
      <c r="UUF10" s="5"/>
      <c r="UUG10" s="5"/>
      <c r="UUH10" s="5"/>
      <c r="UUI10" s="5"/>
      <c r="UUJ10" s="5"/>
      <c r="UUK10" s="5"/>
      <c r="UUL10" s="5"/>
      <c r="UUM10" s="5"/>
      <c r="UUN10" s="5"/>
      <c r="UUO10" s="5"/>
      <c r="UUP10" s="5"/>
      <c r="UUQ10" s="5"/>
      <c r="UUR10" s="5"/>
      <c r="UUS10" s="5"/>
      <c r="UUT10" s="5"/>
      <c r="UUU10" s="5"/>
      <c r="UUV10" s="5"/>
      <c r="UUW10" s="5"/>
      <c r="UUX10" s="5"/>
      <c r="UUY10" s="5"/>
      <c r="UUZ10" s="5"/>
      <c r="UVA10" s="5"/>
      <c r="UVB10" s="5"/>
      <c r="UVC10" s="5"/>
      <c r="UVD10" s="5"/>
      <c r="UVE10" s="5"/>
      <c r="UVF10" s="5"/>
      <c r="UVG10" s="5"/>
      <c r="UVH10" s="5"/>
      <c r="UVI10" s="5"/>
      <c r="UVJ10" s="5"/>
      <c r="UVK10" s="5"/>
      <c r="UVL10" s="5"/>
      <c r="UVM10" s="5"/>
      <c r="UVN10" s="5"/>
      <c r="UVO10" s="5"/>
      <c r="UVP10" s="5"/>
      <c r="UVQ10" s="5"/>
      <c r="UVR10" s="5"/>
      <c r="UVS10" s="5"/>
      <c r="UVT10" s="5"/>
      <c r="UVU10" s="5"/>
      <c r="UVV10" s="5"/>
      <c r="UVW10" s="5"/>
      <c r="UVX10" s="5"/>
      <c r="UVY10" s="5"/>
      <c r="UVZ10" s="5"/>
      <c r="UWA10" s="5"/>
      <c r="UWB10" s="5"/>
      <c r="UWC10" s="5"/>
      <c r="UWD10" s="5"/>
      <c r="UWE10" s="5"/>
      <c r="UWF10" s="5"/>
      <c r="UWG10" s="5"/>
      <c r="UWH10" s="5"/>
      <c r="UWI10" s="5"/>
      <c r="UWJ10" s="5"/>
      <c r="UWK10" s="5"/>
      <c r="UWL10" s="5"/>
      <c r="UWM10" s="5"/>
      <c r="UWN10" s="5"/>
      <c r="UWO10" s="5"/>
      <c r="UWP10" s="5"/>
      <c r="UWQ10" s="5"/>
      <c r="UWR10" s="5"/>
      <c r="UWS10" s="5"/>
      <c r="UWT10" s="5"/>
      <c r="UWU10" s="5"/>
      <c r="UWV10" s="5"/>
      <c r="UWW10" s="5"/>
      <c r="UWX10" s="5"/>
      <c r="UWY10" s="5"/>
      <c r="UWZ10" s="5"/>
      <c r="UXA10" s="5"/>
      <c r="UXB10" s="5"/>
      <c r="UXC10" s="5"/>
      <c r="UXD10" s="5"/>
      <c r="UXE10" s="5"/>
      <c r="UXF10" s="5"/>
      <c r="UXG10" s="5"/>
      <c r="UXH10" s="5"/>
      <c r="UXI10" s="5"/>
      <c r="UXJ10" s="5"/>
      <c r="UXK10" s="5"/>
      <c r="UXL10" s="5"/>
      <c r="UXM10" s="5"/>
      <c r="UXN10" s="5"/>
      <c r="UXO10" s="5"/>
      <c r="UXP10" s="5"/>
      <c r="UXQ10" s="5"/>
      <c r="UXR10" s="5"/>
      <c r="UXS10" s="5"/>
      <c r="UXT10" s="5"/>
      <c r="UXU10" s="5"/>
      <c r="UXV10" s="5"/>
      <c r="UXW10" s="5"/>
      <c r="UXX10" s="5"/>
      <c r="UXY10" s="5"/>
      <c r="UXZ10" s="5"/>
      <c r="UYA10" s="5"/>
      <c r="UYB10" s="5"/>
      <c r="UYC10" s="5"/>
      <c r="UYD10" s="5"/>
      <c r="UYE10" s="5"/>
      <c r="UYF10" s="5"/>
      <c r="UYG10" s="5"/>
      <c r="UYH10" s="5"/>
      <c r="UYI10" s="5"/>
      <c r="UYJ10" s="5"/>
      <c r="UYK10" s="5"/>
      <c r="UYL10" s="5"/>
      <c r="UYM10" s="5"/>
      <c r="UYN10" s="5"/>
      <c r="UYO10" s="5"/>
      <c r="UYP10" s="5"/>
      <c r="UYQ10" s="5"/>
      <c r="UYR10" s="5"/>
      <c r="UYS10" s="5"/>
      <c r="UYT10" s="5"/>
      <c r="UYU10" s="5"/>
      <c r="UYV10" s="5"/>
      <c r="UYW10" s="5"/>
      <c r="UYX10" s="5"/>
      <c r="UYY10" s="5"/>
      <c r="UYZ10" s="5"/>
      <c r="UZA10" s="5"/>
      <c r="UZB10" s="5"/>
      <c r="UZC10" s="5"/>
      <c r="UZD10" s="5"/>
      <c r="UZE10" s="5"/>
      <c r="UZF10" s="5"/>
      <c r="UZG10" s="5"/>
      <c r="UZH10" s="5"/>
      <c r="UZI10" s="5"/>
      <c r="UZJ10" s="5"/>
      <c r="UZK10" s="5"/>
      <c r="UZL10" s="5"/>
      <c r="UZM10" s="5"/>
      <c r="UZN10" s="5"/>
      <c r="UZO10" s="5"/>
      <c r="UZP10" s="5"/>
      <c r="UZQ10" s="5"/>
      <c r="UZR10" s="5"/>
      <c r="UZS10" s="5"/>
      <c r="UZT10" s="5"/>
      <c r="UZU10" s="5"/>
      <c r="UZV10" s="5"/>
      <c r="UZW10" s="5"/>
      <c r="UZX10" s="5"/>
      <c r="UZY10" s="5"/>
      <c r="UZZ10" s="5"/>
      <c r="VAA10" s="5"/>
      <c r="VAB10" s="5"/>
      <c r="VAC10" s="5"/>
      <c r="VAD10" s="5"/>
      <c r="VAE10" s="5"/>
      <c r="VAF10" s="5"/>
      <c r="VAG10" s="5"/>
      <c r="VAH10" s="5"/>
      <c r="VAI10" s="5"/>
      <c r="VAJ10" s="5"/>
      <c r="VAK10" s="5"/>
      <c r="VAL10" s="5"/>
      <c r="VAM10" s="5"/>
      <c r="VAN10" s="5"/>
      <c r="VAO10" s="5"/>
      <c r="VAP10" s="5"/>
      <c r="VAQ10" s="5"/>
      <c r="VAR10" s="5"/>
      <c r="VAS10" s="5"/>
      <c r="VAT10" s="5"/>
      <c r="VAU10" s="5"/>
      <c r="VAV10" s="5"/>
      <c r="VAW10" s="5"/>
      <c r="VAX10" s="5"/>
      <c r="VAY10" s="5"/>
      <c r="VAZ10" s="5"/>
      <c r="VBA10" s="5"/>
      <c r="VBB10" s="5"/>
      <c r="VBC10" s="5"/>
      <c r="VBD10" s="5"/>
      <c r="VBE10" s="5"/>
      <c r="VBF10" s="5"/>
      <c r="VBG10" s="5"/>
      <c r="VBH10" s="5"/>
      <c r="VBI10" s="5"/>
      <c r="VBJ10" s="5"/>
      <c r="VBK10" s="5"/>
      <c r="VBL10" s="5"/>
      <c r="VBM10" s="5"/>
      <c r="VBN10" s="5"/>
      <c r="VBO10" s="5"/>
      <c r="VBP10" s="5"/>
      <c r="VBQ10" s="5"/>
      <c r="VBR10" s="5"/>
      <c r="VBS10" s="5"/>
      <c r="VBT10" s="5"/>
      <c r="VBU10" s="5"/>
      <c r="VBV10" s="5"/>
      <c r="VBW10" s="5"/>
      <c r="VBX10" s="5"/>
      <c r="VBY10" s="5"/>
      <c r="VBZ10" s="5"/>
      <c r="VCA10" s="5"/>
      <c r="VCB10" s="5"/>
      <c r="VCC10" s="5"/>
      <c r="VCD10" s="5"/>
      <c r="VCE10" s="5"/>
      <c r="VCF10" s="5"/>
      <c r="VCG10" s="5"/>
      <c r="VCH10" s="5"/>
      <c r="VCI10" s="5"/>
      <c r="VCJ10" s="5"/>
      <c r="VCK10" s="5"/>
      <c r="VCL10" s="5"/>
      <c r="VCM10" s="5"/>
      <c r="VCN10" s="5"/>
      <c r="VCO10" s="5"/>
      <c r="VCP10" s="5"/>
      <c r="VCQ10" s="5"/>
      <c r="VCR10" s="5"/>
      <c r="VCS10" s="5"/>
      <c r="VCT10" s="5"/>
      <c r="VCU10" s="5"/>
      <c r="VCV10" s="5"/>
      <c r="VCW10" s="5"/>
      <c r="VCX10" s="5"/>
      <c r="VCY10" s="5"/>
      <c r="VCZ10" s="5"/>
      <c r="VDA10" s="5"/>
      <c r="VDB10" s="5"/>
      <c r="VDC10" s="5"/>
      <c r="VDD10" s="5"/>
      <c r="VDE10" s="5"/>
      <c r="VDF10" s="5"/>
      <c r="VDG10" s="5"/>
      <c r="VDH10" s="5"/>
      <c r="VDI10" s="5"/>
      <c r="VDJ10" s="5"/>
      <c r="VDK10" s="5"/>
      <c r="VDL10" s="5"/>
      <c r="VDM10" s="5"/>
      <c r="VDN10" s="5"/>
      <c r="VDO10" s="5"/>
      <c r="VDP10" s="5"/>
      <c r="VDQ10" s="5"/>
      <c r="VDR10" s="5"/>
      <c r="VDS10" s="5"/>
      <c r="VDT10" s="5"/>
      <c r="VDU10" s="5"/>
      <c r="VDV10" s="5"/>
      <c r="VDW10" s="5"/>
      <c r="VDX10" s="5"/>
      <c r="VDY10" s="5"/>
      <c r="VDZ10" s="5"/>
      <c r="VEA10" s="5"/>
      <c r="VEB10" s="5"/>
      <c r="VEC10" s="5"/>
      <c r="VED10" s="5"/>
      <c r="VEE10" s="5"/>
      <c r="VEF10" s="5"/>
      <c r="VEG10" s="5"/>
      <c r="VEH10" s="5"/>
      <c r="VEI10" s="5"/>
      <c r="VEJ10" s="5"/>
      <c r="VEK10" s="5"/>
      <c r="VEL10" s="5"/>
      <c r="VEM10" s="5"/>
      <c r="VEN10" s="5"/>
      <c r="VEO10" s="5"/>
      <c r="VEP10" s="5"/>
      <c r="VEQ10" s="5"/>
      <c r="VER10" s="5"/>
      <c r="VES10" s="5"/>
      <c r="VET10" s="5"/>
      <c r="VEU10" s="5"/>
      <c r="VEV10" s="5"/>
      <c r="VEW10" s="5"/>
      <c r="VEX10" s="5"/>
      <c r="VEY10" s="5"/>
      <c r="VEZ10" s="5"/>
      <c r="VFA10" s="5"/>
      <c r="VFB10" s="5"/>
      <c r="VFC10" s="5"/>
      <c r="VFD10" s="5"/>
      <c r="VFE10" s="5"/>
      <c r="VFF10" s="5"/>
      <c r="VFG10" s="5"/>
      <c r="VFH10" s="5"/>
      <c r="VFI10" s="5"/>
      <c r="VFJ10" s="5"/>
      <c r="VFK10" s="5"/>
      <c r="VFL10" s="5"/>
      <c r="VFM10" s="5"/>
      <c r="VFN10" s="5"/>
      <c r="VFO10" s="5"/>
      <c r="VFP10" s="5"/>
      <c r="VFQ10" s="5"/>
      <c r="VFR10" s="5"/>
      <c r="VFS10" s="5"/>
      <c r="VFT10" s="5"/>
      <c r="VFU10" s="5"/>
      <c r="VFV10" s="5"/>
      <c r="VFW10" s="5"/>
      <c r="VFX10" s="5"/>
      <c r="VFY10" s="5"/>
      <c r="VFZ10" s="5"/>
      <c r="VGA10" s="5"/>
      <c r="VGB10" s="5"/>
      <c r="VGC10" s="5"/>
      <c r="VGD10" s="5"/>
      <c r="VGE10" s="5"/>
      <c r="VGF10" s="5"/>
      <c r="VGG10" s="5"/>
      <c r="VGH10" s="5"/>
      <c r="VGI10" s="5"/>
      <c r="VGJ10" s="5"/>
      <c r="VGK10" s="5"/>
      <c r="VGL10" s="5"/>
      <c r="VGM10" s="5"/>
      <c r="VGN10" s="5"/>
      <c r="VGO10" s="5"/>
      <c r="VGP10" s="5"/>
      <c r="VGQ10" s="5"/>
      <c r="VGR10" s="5"/>
      <c r="VGS10" s="5"/>
      <c r="VGT10" s="5"/>
      <c r="VGU10" s="5"/>
      <c r="VGV10" s="5"/>
      <c r="VGW10" s="5"/>
      <c r="VGX10" s="5"/>
      <c r="VGY10" s="5"/>
      <c r="VGZ10" s="5"/>
      <c r="VHA10" s="5"/>
      <c r="VHB10" s="5"/>
      <c r="VHC10" s="5"/>
      <c r="VHD10" s="5"/>
      <c r="VHE10" s="5"/>
      <c r="VHF10" s="5"/>
      <c r="VHG10" s="5"/>
      <c r="VHH10" s="5"/>
      <c r="VHI10" s="5"/>
      <c r="VHJ10" s="5"/>
      <c r="VHK10" s="5"/>
      <c r="VHL10" s="5"/>
      <c r="VHM10" s="5"/>
      <c r="VHN10" s="5"/>
      <c r="VHO10" s="5"/>
      <c r="VHP10" s="5"/>
      <c r="VHQ10" s="5"/>
      <c r="VHR10" s="5"/>
      <c r="VHS10" s="5"/>
      <c r="VHT10" s="5"/>
      <c r="VHU10" s="5"/>
      <c r="VHV10" s="5"/>
      <c r="VHW10" s="5"/>
      <c r="VHX10" s="5"/>
      <c r="VHY10" s="5"/>
      <c r="VHZ10" s="5"/>
      <c r="VIA10" s="5"/>
      <c r="VIB10" s="5"/>
      <c r="VIC10" s="5"/>
      <c r="VID10" s="5"/>
      <c r="VIE10" s="5"/>
      <c r="VIF10" s="5"/>
      <c r="VIG10" s="5"/>
      <c r="VIH10" s="5"/>
      <c r="VII10" s="5"/>
      <c r="VIJ10" s="5"/>
      <c r="VIK10" s="5"/>
      <c r="VIL10" s="5"/>
      <c r="VIM10" s="5"/>
      <c r="VIN10" s="5"/>
      <c r="VIO10" s="5"/>
      <c r="VIP10" s="5"/>
      <c r="VIQ10" s="5"/>
      <c r="VIR10" s="5"/>
      <c r="VIS10" s="5"/>
      <c r="VIT10" s="5"/>
      <c r="VIU10" s="5"/>
      <c r="VIV10" s="5"/>
      <c r="VIW10" s="5"/>
      <c r="VIX10" s="5"/>
      <c r="VIY10" s="5"/>
      <c r="VIZ10" s="5"/>
      <c r="VJA10" s="5"/>
      <c r="VJB10" s="5"/>
      <c r="VJC10" s="5"/>
      <c r="VJD10" s="5"/>
      <c r="VJE10" s="5"/>
      <c r="VJF10" s="5"/>
      <c r="VJG10" s="5"/>
      <c r="VJH10" s="5"/>
      <c r="VJI10" s="5"/>
      <c r="VJJ10" s="5"/>
      <c r="VJK10" s="5"/>
      <c r="VJL10" s="5"/>
      <c r="VJM10" s="5"/>
      <c r="VJN10" s="5"/>
      <c r="VJO10" s="5"/>
      <c r="VJP10" s="5"/>
      <c r="VJQ10" s="5"/>
      <c r="VJR10" s="5"/>
      <c r="VJS10" s="5"/>
      <c r="VJT10" s="5"/>
      <c r="VJU10" s="5"/>
      <c r="VJV10" s="5"/>
      <c r="VJW10" s="5"/>
      <c r="VJX10" s="5"/>
      <c r="VJY10" s="5"/>
      <c r="VJZ10" s="5"/>
      <c r="VKA10" s="5"/>
      <c r="VKB10" s="5"/>
      <c r="VKC10" s="5"/>
      <c r="VKD10" s="5"/>
      <c r="VKE10" s="5"/>
      <c r="VKF10" s="5"/>
      <c r="VKG10" s="5"/>
      <c r="VKH10" s="5"/>
      <c r="VKI10" s="5"/>
      <c r="VKJ10" s="5"/>
      <c r="VKK10" s="5"/>
      <c r="VKL10" s="5"/>
      <c r="VKM10" s="5"/>
      <c r="VKN10" s="5"/>
      <c r="VKO10" s="5"/>
      <c r="VKP10" s="5"/>
      <c r="VKQ10" s="5"/>
      <c r="VKR10" s="5"/>
      <c r="VKS10" s="5"/>
      <c r="VKT10" s="5"/>
      <c r="VKU10" s="5"/>
      <c r="VKV10" s="5"/>
      <c r="VKW10" s="5"/>
      <c r="VKX10" s="5"/>
      <c r="VKY10" s="5"/>
      <c r="VKZ10" s="5"/>
      <c r="VLA10" s="5"/>
      <c r="VLB10" s="5"/>
      <c r="VLC10" s="5"/>
      <c r="VLD10" s="5"/>
      <c r="VLE10" s="5"/>
      <c r="VLF10" s="5"/>
      <c r="VLG10" s="5"/>
      <c r="VLH10" s="5"/>
      <c r="VLI10" s="5"/>
      <c r="VLJ10" s="5"/>
      <c r="VLK10" s="5"/>
      <c r="VLL10" s="5"/>
      <c r="VLM10" s="5"/>
      <c r="VLN10" s="5"/>
      <c r="VLO10" s="5"/>
      <c r="VLP10" s="5"/>
      <c r="VLQ10" s="5"/>
      <c r="VLR10" s="5"/>
      <c r="VLS10" s="5"/>
      <c r="VLT10" s="5"/>
      <c r="VLU10" s="5"/>
      <c r="VLV10" s="5"/>
      <c r="VLW10" s="5"/>
      <c r="VLX10" s="5"/>
      <c r="VLY10" s="5"/>
      <c r="VLZ10" s="5"/>
      <c r="VMA10" s="5"/>
      <c r="VMB10" s="5"/>
      <c r="VMC10" s="5"/>
      <c r="VMD10" s="5"/>
      <c r="VME10" s="5"/>
      <c r="VMF10" s="5"/>
      <c r="VMG10" s="5"/>
      <c r="VMH10" s="5"/>
      <c r="VMI10" s="5"/>
      <c r="VMJ10" s="5"/>
      <c r="VMK10" s="5"/>
      <c r="VML10" s="5"/>
      <c r="VMM10" s="5"/>
      <c r="VMN10" s="5"/>
      <c r="VMO10" s="5"/>
      <c r="VMP10" s="5"/>
      <c r="VMQ10" s="5"/>
      <c r="VMR10" s="5"/>
      <c r="VMS10" s="5"/>
      <c r="VMT10" s="5"/>
      <c r="VMU10" s="5"/>
      <c r="VMV10" s="5"/>
      <c r="VMW10" s="5"/>
      <c r="VMX10" s="5"/>
      <c r="VMY10" s="5"/>
      <c r="VMZ10" s="5"/>
      <c r="VNA10" s="5"/>
      <c r="VNB10" s="5"/>
      <c r="VNC10" s="5"/>
      <c r="VND10" s="5"/>
      <c r="VNE10" s="5"/>
      <c r="VNF10" s="5"/>
      <c r="VNG10" s="5"/>
      <c r="VNH10" s="5"/>
      <c r="VNI10" s="5"/>
      <c r="VNJ10" s="5"/>
      <c r="VNK10" s="5"/>
      <c r="VNL10" s="5"/>
      <c r="VNM10" s="5"/>
      <c r="VNN10" s="5"/>
      <c r="VNO10" s="5"/>
      <c r="VNP10" s="5"/>
      <c r="VNQ10" s="5"/>
      <c r="VNR10" s="5"/>
      <c r="VNS10" s="5"/>
      <c r="VNT10" s="5"/>
      <c r="VNU10" s="5"/>
      <c r="VNV10" s="5"/>
      <c r="VNW10" s="5"/>
      <c r="VNX10" s="5"/>
      <c r="VNY10" s="5"/>
      <c r="VNZ10" s="5"/>
      <c r="VOA10" s="5"/>
      <c r="VOB10" s="5"/>
      <c r="VOC10" s="5"/>
      <c r="VOD10" s="5"/>
      <c r="VOE10" s="5"/>
      <c r="VOF10" s="5"/>
      <c r="VOG10" s="5"/>
      <c r="VOH10" s="5"/>
      <c r="VOI10" s="5"/>
      <c r="VOJ10" s="5"/>
      <c r="VOK10" s="5"/>
      <c r="VOL10" s="5"/>
      <c r="VOM10" s="5"/>
      <c r="VON10" s="5"/>
      <c r="VOO10" s="5"/>
      <c r="VOP10" s="5"/>
      <c r="VOQ10" s="5"/>
      <c r="VOR10" s="5"/>
      <c r="VOS10" s="5"/>
      <c r="VOT10" s="5"/>
      <c r="VOU10" s="5"/>
      <c r="VOV10" s="5"/>
      <c r="VOW10" s="5"/>
      <c r="VOX10" s="5"/>
      <c r="VOY10" s="5"/>
      <c r="VOZ10" s="5"/>
      <c r="VPA10" s="5"/>
      <c r="VPB10" s="5"/>
      <c r="VPC10" s="5"/>
      <c r="VPD10" s="5"/>
      <c r="VPE10" s="5"/>
      <c r="VPF10" s="5"/>
      <c r="VPG10" s="5"/>
      <c r="VPH10" s="5"/>
      <c r="VPI10" s="5"/>
      <c r="VPJ10" s="5"/>
      <c r="VPK10" s="5"/>
      <c r="VPL10" s="5"/>
      <c r="VPM10" s="5"/>
      <c r="VPN10" s="5"/>
      <c r="VPO10" s="5"/>
      <c r="VPP10" s="5"/>
      <c r="VPQ10" s="5"/>
      <c r="VPR10" s="5"/>
      <c r="VPS10" s="5"/>
      <c r="VPT10" s="5"/>
      <c r="VPU10" s="5"/>
      <c r="VPV10" s="5"/>
      <c r="VPW10" s="5"/>
      <c r="VPX10" s="5"/>
      <c r="VPY10" s="5"/>
      <c r="VPZ10" s="5"/>
      <c r="VQA10" s="5"/>
      <c r="VQB10" s="5"/>
      <c r="VQC10" s="5"/>
      <c r="VQD10" s="5"/>
      <c r="VQE10" s="5"/>
      <c r="VQF10" s="5"/>
      <c r="VQG10" s="5"/>
      <c r="VQH10" s="5"/>
      <c r="VQI10" s="5"/>
      <c r="VQJ10" s="5"/>
      <c r="VQK10" s="5"/>
      <c r="VQL10" s="5"/>
      <c r="VQM10" s="5"/>
      <c r="VQN10" s="5"/>
      <c r="VQO10" s="5"/>
      <c r="VQP10" s="5"/>
      <c r="VQQ10" s="5"/>
      <c r="VQR10" s="5"/>
      <c r="VQS10" s="5"/>
      <c r="VQT10" s="5"/>
      <c r="VQU10" s="5"/>
      <c r="VQV10" s="5"/>
      <c r="VQW10" s="5"/>
      <c r="VQX10" s="5"/>
      <c r="VQY10" s="5"/>
      <c r="VQZ10" s="5"/>
      <c r="VRA10" s="5"/>
      <c r="VRB10" s="5"/>
      <c r="VRC10" s="5"/>
      <c r="VRD10" s="5"/>
      <c r="VRE10" s="5"/>
      <c r="VRF10" s="5"/>
      <c r="VRG10" s="5"/>
      <c r="VRH10" s="5"/>
      <c r="VRI10" s="5"/>
      <c r="VRJ10" s="5"/>
      <c r="VRK10" s="5"/>
      <c r="VRL10" s="5"/>
      <c r="VRM10" s="5"/>
      <c r="VRN10" s="5"/>
      <c r="VRO10" s="5"/>
      <c r="VRP10" s="5"/>
      <c r="VRQ10" s="5"/>
      <c r="VRR10" s="5"/>
      <c r="VRS10" s="5"/>
      <c r="VRT10" s="5"/>
      <c r="VRU10" s="5"/>
      <c r="VRV10" s="5"/>
      <c r="VRW10" s="5"/>
      <c r="VRX10" s="5"/>
      <c r="VRY10" s="5"/>
      <c r="VRZ10" s="5"/>
      <c r="VSA10" s="5"/>
      <c r="VSB10" s="5"/>
      <c r="VSC10" s="5"/>
      <c r="VSD10" s="5"/>
      <c r="VSE10" s="5"/>
      <c r="VSF10" s="5"/>
      <c r="VSG10" s="5"/>
      <c r="VSH10" s="5"/>
      <c r="VSI10" s="5"/>
      <c r="VSJ10" s="5"/>
      <c r="VSK10" s="5"/>
      <c r="VSL10" s="5"/>
      <c r="VSM10" s="5"/>
      <c r="VSN10" s="5"/>
      <c r="VSO10" s="5"/>
      <c r="VSP10" s="5"/>
      <c r="VSQ10" s="5"/>
      <c r="VSR10" s="5"/>
      <c r="VSS10" s="5"/>
      <c r="VST10" s="5"/>
      <c r="VSU10" s="5"/>
      <c r="VSV10" s="5"/>
      <c r="VSW10" s="5"/>
      <c r="VSX10" s="5"/>
      <c r="VSY10" s="5"/>
      <c r="VSZ10" s="5"/>
      <c r="VTA10" s="5"/>
      <c r="VTB10" s="5"/>
      <c r="VTC10" s="5"/>
      <c r="VTD10" s="5"/>
      <c r="VTE10" s="5"/>
      <c r="VTF10" s="5"/>
      <c r="VTG10" s="5"/>
      <c r="VTH10" s="5"/>
      <c r="VTI10" s="5"/>
      <c r="VTJ10" s="5"/>
      <c r="VTK10" s="5"/>
      <c r="VTL10" s="5"/>
      <c r="VTM10" s="5"/>
      <c r="VTN10" s="5"/>
      <c r="VTO10" s="5"/>
      <c r="VTP10" s="5"/>
      <c r="VTQ10" s="5"/>
      <c r="VTR10" s="5"/>
      <c r="VTS10" s="5"/>
      <c r="VTT10" s="5"/>
      <c r="VTU10" s="5"/>
      <c r="VTV10" s="5"/>
      <c r="VTW10" s="5"/>
      <c r="VTX10" s="5"/>
      <c r="VTY10" s="5"/>
      <c r="VTZ10" s="5"/>
      <c r="VUA10" s="5"/>
      <c r="VUB10" s="5"/>
      <c r="VUC10" s="5"/>
      <c r="VUD10" s="5"/>
      <c r="VUE10" s="5"/>
      <c r="VUF10" s="5"/>
      <c r="VUG10" s="5"/>
      <c r="VUH10" s="5"/>
      <c r="VUI10" s="5"/>
      <c r="VUJ10" s="5"/>
      <c r="VUK10" s="5"/>
      <c r="VUL10" s="5"/>
      <c r="VUM10" s="5"/>
      <c r="VUN10" s="5"/>
      <c r="VUO10" s="5"/>
      <c r="VUP10" s="5"/>
      <c r="VUQ10" s="5"/>
      <c r="VUR10" s="5"/>
      <c r="VUS10" s="5"/>
      <c r="VUT10" s="5"/>
      <c r="VUU10" s="5"/>
      <c r="VUV10" s="5"/>
      <c r="VUW10" s="5"/>
      <c r="VUX10" s="5"/>
      <c r="VUY10" s="5"/>
      <c r="VUZ10" s="5"/>
      <c r="VVA10" s="5"/>
      <c r="VVB10" s="5"/>
      <c r="VVC10" s="5"/>
      <c r="VVD10" s="5"/>
      <c r="VVE10" s="5"/>
      <c r="VVF10" s="5"/>
      <c r="VVG10" s="5"/>
      <c r="VVH10" s="5"/>
      <c r="VVI10" s="5"/>
      <c r="VVJ10" s="5"/>
      <c r="VVK10" s="5"/>
      <c r="VVL10" s="5"/>
      <c r="VVM10" s="5"/>
      <c r="VVN10" s="5"/>
      <c r="VVO10" s="5"/>
      <c r="VVP10" s="5"/>
      <c r="VVQ10" s="5"/>
      <c r="VVR10" s="5"/>
      <c r="VVS10" s="5"/>
      <c r="VVT10" s="5"/>
      <c r="VVU10" s="5"/>
      <c r="VVV10" s="5"/>
      <c r="VVW10" s="5"/>
      <c r="VVX10" s="5"/>
      <c r="VVY10" s="5"/>
      <c r="VVZ10" s="5"/>
      <c r="VWA10" s="5"/>
      <c r="VWB10" s="5"/>
      <c r="VWC10" s="5"/>
      <c r="VWD10" s="5"/>
      <c r="VWE10" s="5"/>
      <c r="VWF10" s="5"/>
      <c r="VWG10" s="5"/>
      <c r="VWH10" s="5"/>
      <c r="VWI10" s="5"/>
      <c r="VWJ10" s="5"/>
      <c r="VWK10" s="5"/>
      <c r="VWL10" s="5"/>
      <c r="VWM10" s="5"/>
      <c r="VWN10" s="5"/>
      <c r="VWO10" s="5"/>
      <c r="VWP10" s="5"/>
      <c r="VWQ10" s="5"/>
      <c r="VWR10" s="5"/>
      <c r="VWS10" s="5"/>
      <c r="VWT10" s="5"/>
      <c r="VWU10" s="5"/>
      <c r="VWV10" s="5"/>
      <c r="VWW10" s="5"/>
      <c r="VWX10" s="5"/>
      <c r="VWY10" s="5"/>
      <c r="VWZ10" s="5"/>
      <c r="VXA10" s="5"/>
      <c r="VXB10" s="5"/>
      <c r="VXC10" s="5"/>
      <c r="VXD10" s="5"/>
      <c r="VXE10" s="5"/>
      <c r="VXF10" s="5"/>
      <c r="VXG10" s="5"/>
      <c r="VXH10" s="5"/>
      <c r="VXI10" s="5"/>
      <c r="VXJ10" s="5"/>
      <c r="VXK10" s="5"/>
      <c r="VXL10" s="5"/>
      <c r="VXM10" s="5"/>
      <c r="VXN10" s="5"/>
      <c r="VXO10" s="5"/>
      <c r="VXP10" s="5"/>
      <c r="VXQ10" s="5"/>
      <c r="VXR10" s="5"/>
      <c r="VXS10" s="5"/>
      <c r="VXT10" s="5"/>
      <c r="VXU10" s="5"/>
      <c r="VXV10" s="5"/>
      <c r="VXW10" s="5"/>
      <c r="VXX10" s="5"/>
      <c r="VXY10" s="5"/>
      <c r="VXZ10" s="5"/>
      <c r="VYA10" s="5"/>
      <c r="VYB10" s="5"/>
      <c r="VYC10" s="5"/>
      <c r="VYD10" s="5"/>
      <c r="VYE10" s="5"/>
      <c r="VYF10" s="5"/>
      <c r="VYG10" s="5"/>
      <c r="VYH10" s="5"/>
      <c r="VYI10" s="5"/>
      <c r="VYJ10" s="5"/>
      <c r="VYK10" s="5"/>
      <c r="VYL10" s="5"/>
      <c r="VYM10" s="5"/>
      <c r="VYN10" s="5"/>
      <c r="VYO10" s="5"/>
      <c r="VYP10" s="5"/>
      <c r="VYQ10" s="5"/>
      <c r="VYR10" s="5"/>
      <c r="VYS10" s="5"/>
      <c r="VYT10" s="5"/>
      <c r="VYU10" s="5"/>
      <c r="VYV10" s="5"/>
      <c r="VYW10" s="5"/>
      <c r="VYX10" s="5"/>
      <c r="VYY10" s="5"/>
      <c r="VYZ10" s="5"/>
      <c r="VZA10" s="5"/>
      <c r="VZB10" s="5"/>
      <c r="VZC10" s="5"/>
      <c r="VZD10" s="5"/>
      <c r="VZE10" s="5"/>
      <c r="VZF10" s="5"/>
      <c r="VZG10" s="5"/>
      <c r="VZH10" s="5"/>
      <c r="VZI10" s="5"/>
      <c r="VZJ10" s="5"/>
      <c r="VZK10" s="5"/>
      <c r="VZL10" s="5"/>
      <c r="VZM10" s="5"/>
      <c r="VZN10" s="5"/>
      <c r="VZO10" s="5"/>
      <c r="VZP10" s="5"/>
      <c r="VZQ10" s="5"/>
      <c r="VZR10" s="5"/>
      <c r="VZS10" s="5"/>
      <c r="VZT10" s="5"/>
      <c r="VZU10" s="5"/>
      <c r="VZV10" s="5"/>
      <c r="VZW10" s="5"/>
      <c r="VZX10" s="5"/>
      <c r="VZY10" s="5"/>
      <c r="VZZ10" s="5"/>
      <c r="WAA10" s="5"/>
      <c r="WAB10" s="5"/>
      <c r="WAC10" s="5"/>
      <c r="WAD10" s="5"/>
      <c r="WAE10" s="5"/>
      <c r="WAF10" s="5"/>
      <c r="WAG10" s="5"/>
      <c r="WAH10" s="5"/>
      <c r="WAI10" s="5"/>
      <c r="WAJ10" s="5"/>
      <c r="WAK10" s="5"/>
      <c r="WAL10" s="5"/>
      <c r="WAM10" s="5"/>
      <c r="WAN10" s="5"/>
      <c r="WAO10" s="5"/>
      <c r="WAP10" s="5"/>
      <c r="WAQ10" s="5"/>
      <c r="WAR10" s="5"/>
      <c r="WAS10" s="5"/>
      <c r="WAT10" s="5"/>
      <c r="WAU10" s="5"/>
      <c r="WAV10" s="5"/>
      <c r="WAW10" s="5"/>
      <c r="WAX10" s="5"/>
      <c r="WAY10" s="5"/>
      <c r="WAZ10" s="5"/>
      <c r="WBA10" s="5"/>
      <c r="WBB10" s="5"/>
      <c r="WBC10" s="5"/>
      <c r="WBD10" s="5"/>
      <c r="WBE10" s="5"/>
      <c r="WBF10" s="5"/>
      <c r="WBG10" s="5"/>
      <c r="WBH10" s="5"/>
      <c r="WBI10" s="5"/>
      <c r="WBJ10" s="5"/>
      <c r="WBK10" s="5"/>
      <c r="WBL10" s="5"/>
      <c r="WBM10" s="5"/>
      <c r="WBN10" s="5"/>
      <c r="WBO10" s="5"/>
      <c r="WBP10" s="5"/>
      <c r="WBQ10" s="5"/>
      <c r="WBR10" s="5"/>
      <c r="WBS10" s="5"/>
      <c r="WBT10" s="5"/>
      <c r="WBU10" s="5"/>
      <c r="WBV10" s="5"/>
      <c r="WBW10" s="5"/>
      <c r="WBX10" s="5"/>
      <c r="WBY10" s="5"/>
      <c r="WBZ10" s="5"/>
      <c r="WCA10" s="5"/>
      <c r="WCB10" s="5"/>
      <c r="WCC10" s="5"/>
      <c r="WCD10" s="5"/>
      <c r="WCE10" s="5"/>
      <c r="WCF10" s="5"/>
      <c r="WCG10" s="5"/>
      <c r="WCH10" s="5"/>
      <c r="WCI10" s="5"/>
      <c r="WCJ10" s="5"/>
      <c r="WCK10" s="5"/>
      <c r="WCL10" s="5"/>
      <c r="WCM10" s="5"/>
      <c r="WCN10" s="5"/>
      <c r="WCO10" s="5"/>
      <c r="WCP10" s="5"/>
      <c r="WCQ10" s="5"/>
      <c r="WCR10" s="5"/>
      <c r="WCS10" s="5"/>
      <c r="WCT10" s="5"/>
      <c r="WCU10" s="5"/>
      <c r="WCV10" s="5"/>
      <c r="WCW10" s="5"/>
      <c r="WCX10" s="5"/>
      <c r="WCY10" s="5"/>
      <c r="WCZ10" s="5"/>
      <c r="WDA10" s="5"/>
      <c r="WDB10" s="5"/>
      <c r="WDC10" s="5"/>
      <c r="WDD10" s="5"/>
      <c r="WDE10" s="5"/>
      <c r="WDF10" s="5"/>
      <c r="WDG10" s="5"/>
      <c r="WDH10" s="5"/>
      <c r="WDI10" s="5"/>
      <c r="WDJ10" s="5"/>
      <c r="WDK10" s="5"/>
      <c r="WDL10" s="5"/>
      <c r="WDM10" s="5"/>
      <c r="WDN10" s="5"/>
      <c r="WDO10" s="5"/>
      <c r="WDP10" s="5"/>
      <c r="WDQ10" s="5"/>
      <c r="WDR10" s="5"/>
      <c r="WDS10" s="5"/>
      <c r="WDT10" s="5"/>
      <c r="WDU10" s="5"/>
      <c r="WDV10" s="5"/>
      <c r="WDW10" s="5"/>
      <c r="WDX10" s="5"/>
      <c r="WDY10" s="5"/>
      <c r="WDZ10" s="5"/>
      <c r="WEA10" s="5"/>
      <c r="WEB10" s="5"/>
      <c r="WEC10" s="5"/>
      <c r="WED10" s="5"/>
      <c r="WEE10" s="5"/>
      <c r="WEF10" s="5"/>
      <c r="WEG10" s="5"/>
      <c r="WEH10" s="5"/>
      <c r="WEI10" s="5"/>
      <c r="WEJ10" s="5"/>
      <c r="WEK10" s="5"/>
      <c r="WEL10" s="5"/>
      <c r="WEM10" s="5"/>
      <c r="WEN10" s="5"/>
      <c r="WEO10" s="5"/>
      <c r="WEP10" s="5"/>
      <c r="WEQ10" s="5"/>
      <c r="WER10" s="5"/>
      <c r="WES10" s="5"/>
      <c r="WET10" s="5"/>
      <c r="WEU10" s="5"/>
      <c r="WEV10" s="5"/>
      <c r="WEW10" s="5"/>
      <c r="WEX10" s="5"/>
      <c r="WEY10" s="5"/>
      <c r="WEZ10" s="5"/>
      <c r="WFA10" s="5"/>
      <c r="WFB10" s="5"/>
      <c r="WFC10" s="5"/>
      <c r="WFD10" s="5"/>
      <c r="WFE10" s="5"/>
      <c r="WFF10" s="5"/>
      <c r="WFG10" s="5"/>
      <c r="WFH10" s="5"/>
      <c r="WFI10" s="5"/>
      <c r="WFJ10" s="5"/>
      <c r="WFK10" s="5"/>
      <c r="WFL10" s="5"/>
      <c r="WFM10" s="5"/>
      <c r="WFN10" s="5"/>
      <c r="WFO10" s="5"/>
      <c r="WFP10" s="5"/>
      <c r="WFQ10" s="5"/>
      <c r="WFR10" s="5"/>
      <c r="WFS10" s="5"/>
      <c r="WFT10" s="5"/>
      <c r="WFU10" s="5"/>
      <c r="WFV10" s="5"/>
      <c r="WFW10" s="5"/>
      <c r="WFX10" s="5"/>
      <c r="WFY10" s="5"/>
      <c r="WFZ10" s="5"/>
      <c r="WGA10" s="5"/>
      <c r="WGB10" s="5"/>
      <c r="WGC10" s="5"/>
      <c r="WGD10" s="5"/>
      <c r="WGE10" s="5"/>
      <c r="WGF10" s="5"/>
      <c r="WGG10" s="5"/>
      <c r="WGH10" s="5"/>
      <c r="WGI10" s="5"/>
      <c r="WGJ10" s="5"/>
      <c r="WGK10" s="5"/>
      <c r="WGL10" s="5"/>
      <c r="WGM10" s="5"/>
      <c r="WGN10" s="5"/>
      <c r="WGO10" s="5"/>
      <c r="WGP10" s="5"/>
      <c r="WGQ10" s="5"/>
      <c r="WGR10" s="5"/>
      <c r="WGS10" s="5"/>
      <c r="WGT10" s="5"/>
      <c r="WGU10" s="5"/>
      <c r="WGV10" s="5"/>
      <c r="WGW10" s="5"/>
      <c r="WGX10" s="5"/>
      <c r="WGY10" s="5"/>
      <c r="WGZ10" s="5"/>
      <c r="WHA10" s="5"/>
      <c r="WHB10" s="5"/>
      <c r="WHC10" s="5"/>
      <c r="WHD10" s="5"/>
      <c r="WHE10" s="5"/>
      <c r="WHF10" s="5"/>
      <c r="WHG10" s="5"/>
      <c r="WHH10" s="5"/>
      <c r="WHI10" s="5"/>
      <c r="WHJ10" s="5"/>
      <c r="WHK10" s="5"/>
      <c r="WHL10" s="5"/>
      <c r="WHM10" s="5"/>
      <c r="WHN10" s="5"/>
      <c r="WHO10" s="5"/>
      <c r="WHP10" s="5"/>
      <c r="WHQ10" s="5"/>
      <c r="WHR10" s="5"/>
      <c r="WHS10" s="5"/>
      <c r="WHT10" s="5"/>
      <c r="WHU10" s="5"/>
      <c r="WHV10" s="5"/>
      <c r="WHW10" s="5"/>
      <c r="WHX10" s="5"/>
      <c r="WHY10" s="5"/>
      <c r="WHZ10" s="5"/>
      <c r="WIA10" s="5"/>
      <c r="WIB10" s="5"/>
      <c r="WIC10" s="5"/>
      <c r="WID10" s="5"/>
      <c r="WIE10" s="5"/>
      <c r="WIF10" s="5"/>
      <c r="WIG10" s="5"/>
      <c r="WIH10" s="5"/>
      <c r="WII10" s="5"/>
      <c r="WIJ10" s="5"/>
      <c r="WIK10" s="5"/>
      <c r="WIL10" s="5"/>
      <c r="WIM10" s="5"/>
      <c r="WIN10" s="5"/>
      <c r="WIO10" s="5"/>
      <c r="WIP10" s="5"/>
      <c r="WIQ10" s="5"/>
      <c r="WIR10" s="5"/>
      <c r="WIS10" s="5"/>
      <c r="WIT10" s="5"/>
      <c r="WIU10" s="5"/>
      <c r="WIV10" s="5"/>
      <c r="WIW10" s="5"/>
      <c r="WIX10" s="5"/>
      <c r="WIY10" s="5"/>
      <c r="WIZ10" s="5"/>
      <c r="WJA10" s="5"/>
      <c r="WJB10" s="5"/>
      <c r="WJC10" s="5"/>
      <c r="WJD10" s="5"/>
      <c r="WJE10" s="5"/>
      <c r="WJF10" s="5"/>
      <c r="WJG10" s="5"/>
      <c r="WJH10" s="5"/>
      <c r="WJI10" s="5"/>
      <c r="WJJ10" s="5"/>
      <c r="WJK10" s="5"/>
      <c r="WJL10" s="5"/>
      <c r="WJM10" s="5"/>
      <c r="WJN10" s="5"/>
      <c r="WJO10" s="5"/>
      <c r="WJP10" s="5"/>
      <c r="WJQ10" s="5"/>
      <c r="WJR10" s="5"/>
      <c r="WJS10" s="5"/>
      <c r="WJT10" s="5"/>
      <c r="WJU10" s="5"/>
      <c r="WJV10" s="5"/>
      <c r="WJW10" s="5"/>
      <c r="WJX10" s="5"/>
      <c r="WJY10" s="5"/>
      <c r="WJZ10" s="5"/>
      <c r="WKA10" s="5"/>
      <c r="WKB10" s="5"/>
      <c r="WKC10" s="5"/>
      <c r="WKD10" s="5"/>
      <c r="WKE10" s="5"/>
      <c r="WKF10" s="5"/>
      <c r="WKG10" s="5"/>
      <c r="WKH10" s="5"/>
      <c r="WKI10" s="5"/>
      <c r="WKJ10" s="5"/>
      <c r="WKK10" s="5"/>
      <c r="WKL10" s="5"/>
      <c r="WKM10" s="5"/>
      <c r="WKN10" s="5"/>
      <c r="WKO10" s="5"/>
      <c r="WKP10" s="5"/>
      <c r="WKQ10" s="5"/>
      <c r="WKR10" s="5"/>
      <c r="WKS10" s="5"/>
      <c r="WKT10" s="5"/>
      <c r="WKU10" s="5"/>
      <c r="WKV10" s="5"/>
      <c r="WKW10" s="5"/>
      <c r="WKX10" s="5"/>
      <c r="WKY10" s="5"/>
      <c r="WKZ10" s="5"/>
      <c r="WLA10" s="5"/>
      <c r="WLB10" s="5"/>
      <c r="WLC10" s="5"/>
      <c r="WLD10" s="5"/>
      <c r="WLE10" s="5"/>
      <c r="WLF10" s="5"/>
      <c r="WLG10" s="5"/>
      <c r="WLH10" s="5"/>
      <c r="WLI10" s="5"/>
      <c r="WLJ10" s="5"/>
      <c r="WLK10" s="5"/>
      <c r="WLL10" s="5"/>
      <c r="WLM10" s="5"/>
      <c r="WLN10" s="5"/>
      <c r="WLO10" s="5"/>
      <c r="WLP10" s="5"/>
      <c r="WLQ10" s="5"/>
      <c r="WLR10" s="5"/>
      <c r="WLS10" s="5"/>
      <c r="WLT10" s="5"/>
      <c r="WLU10" s="5"/>
      <c r="WLV10" s="5"/>
      <c r="WLW10" s="5"/>
      <c r="WLX10" s="5"/>
      <c r="WLY10" s="5"/>
      <c r="WLZ10" s="5"/>
      <c r="WMA10" s="5"/>
      <c r="WMB10" s="5"/>
      <c r="WMC10" s="5"/>
      <c r="WMD10" s="5"/>
      <c r="WME10" s="5"/>
      <c r="WMF10" s="5"/>
      <c r="WMG10" s="5"/>
      <c r="WMH10" s="5"/>
      <c r="WMI10" s="5"/>
      <c r="WMJ10" s="5"/>
      <c r="WMK10" s="5"/>
      <c r="WML10" s="5"/>
      <c r="WMM10" s="5"/>
      <c r="WMN10" s="5"/>
      <c r="WMO10" s="5"/>
      <c r="WMP10" s="5"/>
      <c r="WMQ10" s="5"/>
      <c r="WMR10" s="5"/>
      <c r="WMS10" s="5"/>
      <c r="WMT10" s="5"/>
      <c r="WMU10" s="5"/>
      <c r="WMV10" s="5"/>
      <c r="WMW10" s="5"/>
      <c r="WMX10" s="5"/>
      <c r="WMY10" s="5"/>
      <c r="WMZ10" s="5"/>
      <c r="WNA10" s="5"/>
      <c r="WNB10" s="5"/>
      <c r="WNC10" s="5"/>
      <c r="WND10" s="5"/>
      <c r="WNE10" s="5"/>
      <c r="WNF10" s="5"/>
      <c r="WNG10" s="5"/>
      <c r="WNH10" s="5"/>
      <c r="WNI10" s="5"/>
      <c r="WNJ10" s="5"/>
      <c r="WNK10" s="5"/>
      <c r="WNL10" s="5"/>
      <c r="WNM10" s="5"/>
      <c r="WNN10" s="5"/>
      <c r="WNO10" s="5"/>
      <c r="WNP10" s="5"/>
      <c r="WNQ10" s="5"/>
      <c r="WNR10" s="5"/>
      <c r="WNS10" s="5"/>
      <c r="WNT10" s="5"/>
      <c r="WNU10" s="5"/>
      <c r="WNV10" s="5"/>
      <c r="WNW10" s="5"/>
      <c r="WNX10" s="5"/>
      <c r="WNY10" s="5"/>
      <c r="WNZ10" s="5"/>
      <c r="WOA10" s="5"/>
      <c r="WOB10" s="5"/>
      <c r="WOC10" s="5"/>
      <c r="WOD10" s="5"/>
      <c r="WOE10" s="5"/>
      <c r="WOF10" s="5"/>
      <c r="WOG10" s="5"/>
      <c r="WOH10" s="5"/>
      <c r="WOI10" s="5"/>
      <c r="WOJ10" s="5"/>
      <c r="WOK10" s="5"/>
      <c r="WOL10" s="5"/>
      <c r="WOM10" s="5"/>
      <c r="WON10" s="5"/>
      <c r="WOO10" s="5"/>
      <c r="WOP10" s="5"/>
      <c r="WOQ10" s="5"/>
      <c r="WOR10" s="5"/>
      <c r="WOS10" s="5"/>
      <c r="WOT10" s="5"/>
      <c r="WOU10" s="5"/>
      <c r="WOV10" s="5"/>
      <c r="WOW10" s="5"/>
      <c r="WOX10" s="5"/>
      <c r="WOY10" s="5"/>
      <c r="WOZ10" s="5"/>
      <c r="WPA10" s="5"/>
      <c r="WPB10" s="5"/>
      <c r="WPC10" s="5"/>
      <c r="WPD10" s="5"/>
      <c r="WPE10" s="5"/>
      <c r="WPF10" s="5"/>
      <c r="WPG10" s="5"/>
      <c r="WPH10" s="5"/>
      <c r="WPI10" s="5"/>
      <c r="WPJ10" s="5"/>
      <c r="WPK10" s="5"/>
      <c r="WPL10" s="5"/>
      <c r="WPM10" s="5"/>
      <c r="WPN10" s="5"/>
      <c r="WPO10" s="5"/>
      <c r="WPP10" s="5"/>
      <c r="WPQ10" s="5"/>
      <c r="WPR10" s="5"/>
      <c r="WPS10" s="5"/>
      <c r="WPT10" s="5"/>
      <c r="WPU10" s="5"/>
      <c r="WPV10" s="5"/>
      <c r="WPW10" s="5"/>
      <c r="WPX10" s="5"/>
      <c r="WPY10" s="5"/>
      <c r="WPZ10" s="5"/>
      <c r="WQA10" s="5"/>
      <c r="WQB10" s="5"/>
      <c r="WQC10" s="5"/>
      <c r="WQD10" s="5"/>
      <c r="WQE10" s="5"/>
      <c r="WQF10" s="5"/>
      <c r="WQG10" s="5"/>
      <c r="WQH10" s="5"/>
      <c r="WQI10" s="5"/>
      <c r="WQJ10" s="5"/>
      <c r="WQK10" s="5"/>
      <c r="WQL10" s="5"/>
      <c r="WQM10" s="5"/>
      <c r="WQN10" s="5"/>
      <c r="WQO10" s="5"/>
      <c r="WQP10" s="5"/>
      <c r="WQQ10" s="5"/>
      <c r="WQR10" s="5"/>
      <c r="WQS10" s="5"/>
      <c r="WQT10" s="5"/>
      <c r="WQU10" s="5"/>
      <c r="WQV10" s="5"/>
      <c r="WQW10" s="5"/>
      <c r="WQX10" s="5"/>
      <c r="WQY10" s="5"/>
      <c r="WQZ10" s="5"/>
      <c r="WRA10" s="5"/>
      <c r="WRB10" s="5"/>
      <c r="WRC10" s="5"/>
      <c r="WRD10" s="5"/>
      <c r="WRE10" s="5"/>
      <c r="WRF10" s="5"/>
      <c r="WRG10" s="5"/>
      <c r="WRH10" s="5"/>
      <c r="WRI10" s="5"/>
      <c r="WRJ10" s="5"/>
      <c r="WRK10" s="5"/>
      <c r="WRL10" s="5"/>
      <c r="WRM10" s="5"/>
      <c r="WRN10" s="5"/>
      <c r="WRO10" s="5"/>
      <c r="WRP10" s="5"/>
      <c r="WRQ10" s="5"/>
      <c r="WRR10" s="5"/>
      <c r="WRS10" s="5"/>
      <c r="WRT10" s="5"/>
      <c r="WRU10" s="5"/>
      <c r="WRV10" s="5"/>
      <c r="WRW10" s="5"/>
      <c r="WRX10" s="5"/>
      <c r="WRY10" s="5"/>
      <c r="WRZ10" s="5"/>
      <c r="WSA10" s="5"/>
      <c r="WSB10" s="5"/>
      <c r="WSC10" s="5"/>
      <c r="WSD10" s="5"/>
      <c r="WSE10" s="5"/>
      <c r="WSF10" s="5"/>
      <c r="WSG10" s="5"/>
      <c r="WSH10" s="5"/>
      <c r="WSI10" s="5"/>
      <c r="WSJ10" s="5"/>
      <c r="WSK10" s="5"/>
      <c r="WSL10" s="5"/>
      <c r="WSM10" s="5"/>
      <c r="WSN10" s="5"/>
      <c r="WSO10" s="5"/>
      <c r="WSP10" s="5"/>
      <c r="WSQ10" s="5"/>
      <c r="WSR10" s="5"/>
      <c r="WSS10" s="5"/>
      <c r="WST10" s="5"/>
      <c r="WSU10" s="5"/>
      <c r="WSV10" s="5"/>
      <c r="WSW10" s="5"/>
      <c r="WSX10" s="5"/>
      <c r="WSY10" s="5"/>
      <c r="WSZ10" s="5"/>
      <c r="WTA10" s="5"/>
      <c r="WTB10" s="5"/>
      <c r="WTC10" s="5"/>
      <c r="WTD10" s="5"/>
      <c r="WTE10" s="5"/>
      <c r="WTF10" s="5"/>
      <c r="WTG10" s="5"/>
      <c r="WTH10" s="5"/>
      <c r="WTI10" s="5"/>
      <c r="WTJ10" s="5"/>
      <c r="WTK10" s="5"/>
      <c r="WTL10" s="5"/>
      <c r="WTM10" s="5"/>
      <c r="WTN10" s="5"/>
      <c r="WTO10" s="5"/>
      <c r="WTP10" s="5"/>
      <c r="WTQ10" s="5"/>
      <c r="WTR10" s="5"/>
      <c r="WTS10" s="5"/>
      <c r="WTT10" s="5"/>
      <c r="WTU10" s="5"/>
      <c r="WTV10" s="5"/>
      <c r="WTW10" s="5"/>
      <c r="WTX10" s="5"/>
      <c r="WTY10" s="5"/>
      <c r="WTZ10" s="5"/>
      <c r="WUA10" s="5"/>
      <c r="WUB10" s="5"/>
      <c r="WUC10" s="5"/>
      <c r="WUD10" s="5"/>
      <c r="WUE10" s="5"/>
      <c r="WUF10" s="5"/>
      <c r="WUG10" s="5"/>
      <c r="WUH10" s="5"/>
      <c r="WUI10" s="5"/>
      <c r="WUJ10" s="5"/>
      <c r="WUK10" s="5"/>
      <c r="WUL10" s="5"/>
      <c r="WUM10" s="5"/>
      <c r="WUN10" s="5"/>
      <c r="WUO10" s="5"/>
      <c r="WUP10" s="5"/>
      <c r="WUQ10" s="5"/>
      <c r="WUR10" s="5"/>
      <c r="WUS10" s="5"/>
      <c r="WUT10" s="5"/>
      <c r="WUU10" s="5"/>
      <c r="WUV10" s="5"/>
      <c r="WUW10" s="5"/>
      <c r="WUX10" s="5"/>
      <c r="WUY10" s="5"/>
      <c r="WUZ10" s="5"/>
      <c r="WVA10" s="5"/>
      <c r="WVB10" s="5"/>
      <c r="WVC10" s="5"/>
      <c r="WVD10" s="5"/>
      <c r="WVE10" s="5"/>
      <c r="WVF10" s="5"/>
      <c r="WVG10" s="5"/>
      <c r="WVH10" s="5"/>
      <c r="WVI10" s="5"/>
      <c r="WVJ10" s="5"/>
      <c r="WVK10" s="5"/>
      <c r="WVL10" s="5"/>
      <c r="WVM10" s="5"/>
      <c r="WVN10" s="5"/>
      <c r="WVO10" s="5"/>
      <c r="WVP10" s="5"/>
      <c r="WVQ10" s="5"/>
      <c r="WVR10" s="5"/>
      <c r="WVS10" s="5"/>
      <c r="WVT10" s="5"/>
      <c r="WVU10" s="5"/>
      <c r="WVV10" s="5"/>
      <c r="WVW10" s="5"/>
      <c r="WVX10" s="5"/>
      <c r="WVY10" s="5"/>
      <c r="WVZ10" s="5"/>
      <c r="WWA10" s="5"/>
      <c r="WWB10" s="5"/>
      <c r="WWC10" s="5"/>
      <c r="WWD10" s="5"/>
      <c r="WWE10" s="5"/>
      <c r="WWF10" s="5"/>
      <c r="WWG10" s="5"/>
      <c r="WWH10" s="5"/>
      <c r="WWI10" s="5"/>
      <c r="WWJ10" s="5"/>
      <c r="WWK10" s="5"/>
      <c r="WWL10" s="5"/>
      <c r="WWM10" s="5"/>
      <c r="WWN10" s="5"/>
      <c r="WWO10" s="5"/>
      <c r="WWP10" s="5"/>
      <c r="WWQ10" s="5"/>
      <c r="WWR10" s="5"/>
      <c r="WWS10" s="5"/>
      <c r="WWT10" s="5"/>
      <c r="WWU10" s="5"/>
      <c r="WWV10" s="5"/>
      <c r="WWW10" s="5"/>
      <c r="WWX10" s="5"/>
      <c r="WWY10" s="5"/>
      <c r="WWZ10" s="5"/>
      <c r="WXA10" s="5"/>
      <c r="WXB10" s="5"/>
      <c r="WXC10" s="5"/>
      <c r="WXD10" s="5"/>
      <c r="WXE10" s="5"/>
      <c r="WXF10" s="5"/>
      <c r="WXG10" s="5"/>
      <c r="WXH10" s="5"/>
      <c r="WXI10" s="5"/>
      <c r="WXJ10" s="5"/>
      <c r="WXK10" s="5"/>
      <c r="WXL10" s="5"/>
      <c r="WXM10" s="5"/>
      <c r="WXN10" s="5"/>
      <c r="WXO10" s="5"/>
      <c r="WXP10" s="5"/>
      <c r="WXQ10" s="5"/>
      <c r="WXR10" s="5"/>
      <c r="WXS10" s="5"/>
      <c r="WXT10" s="5"/>
      <c r="WXU10" s="5"/>
      <c r="WXV10" s="5"/>
      <c r="WXW10" s="5"/>
      <c r="WXX10" s="5"/>
      <c r="WXY10" s="5"/>
      <c r="WXZ10" s="5"/>
      <c r="WYA10" s="5"/>
      <c r="WYB10" s="5"/>
      <c r="WYC10" s="5"/>
      <c r="WYD10" s="5"/>
      <c r="WYE10" s="5"/>
      <c r="WYF10" s="5"/>
      <c r="WYG10" s="5"/>
      <c r="WYH10" s="5"/>
      <c r="WYI10" s="5"/>
      <c r="WYJ10" s="5"/>
      <c r="WYK10" s="5"/>
      <c r="WYL10" s="5"/>
      <c r="WYM10" s="5"/>
      <c r="WYN10" s="5"/>
      <c r="WYO10" s="5"/>
      <c r="WYP10" s="5"/>
      <c r="WYQ10" s="5"/>
      <c r="WYR10" s="5"/>
      <c r="WYS10" s="5"/>
      <c r="WYT10" s="5"/>
      <c r="WYU10" s="5"/>
      <c r="WYV10" s="5"/>
      <c r="WYW10" s="5"/>
      <c r="WYX10" s="5"/>
      <c r="WYY10" s="5"/>
      <c r="WYZ10" s="5"/>
      <c r="WZA10" s="5"/>
      <c r="WZB10" s="5"/>
      <c r="WZC10" s="5"/>
      <c r="WZD10" s="5"/>
      <c r="WZE10" s="5"/>
      <c r="WZF10" s="5"/>
      <c r="WZG10" s="5"/>
      <c r="WZH10" s="5"/>
      <c r="WZI10" s="5"/>
      <c r="WZJ10" s="5"/>
      <c r="WZK10" s="5"/>
      <c r="WZL10" s="5"/>
      <c r="WZM10" s="5"/>
      <c r="WZN10" s="5"/>
      <c r="WZO10" s="5"/>
      <c r="WZP10" s="5"/>
      <c r="WZQ10" s="5"/>
      <c r="WZR10" s="5"/>
      <c r="WZS10" s="5"/>
      <c r="WZT10" s="5"/>
      <c r="WZU10" s="5"/>
      <c r="WZV10" s="5"/>
      <c r="WZW10" s="5"/>
      <c r="WZX10" s="5"/>
      <c r="WZY10" s="5"/>
      <c r="WZZ10" s="5"/>
      <c r="XAA10" s="5"/>
      <c r="XAB10" s="5"/>
      <c r="XAC10" s="5"/>
      <c r="XAD10" s="5"/>
      <c r="XAE10" s="5"/>
      <c r="XAF10" s="5"/>
      <c r="XAG10" s="5"/>
      <c r="XAH10" s="5"/>
      <c r="XAI10" s="5"/>
      <c r="XAJ10" s="5"/>
      <c r="XAK10" s="5"/>
      <c r="XAL10" s="5"/>
      <c r="XAM10" s="5"/>
      <c r="XAN10" s="5"/>
      <c r="XAO10" s="5"/>
      <c r="XAP10" s="5"/>
      <c r="XAQ10" s="5"/>
      <c r="XAR10" s="5"/>
      <c r="XAS10" s="5"/>
      <c r="XAT10" s="5"/>
      <c r="XAU10" s="5"/>
      <c r="XAV10" s="5"/>
      <c r="XAW10" s="5"/>
      <c r="XAX10" s="5"/>
      <c r="XAY10" s="5"/>
      <c r="XAZ10" s="5"/>
      <c r="XBA10" s="5"/>
      <c r="XBB10" s="5"/>
      <c r="XBC10" s="5"/>
      <c r="XBD10" s="5"/>
      <c r="XBE10" s="5"/>
      <c r="XBF10" s="5"/>
      <c r="XBG10" s="5"/>
      <c r="XBH10" s="5"/>
      <c r="XBI10" s="5"/>
      <c r="XBJ10" s="5"/>
      <c r="XBK10" s="5"/>
      <c r="XBL10" s="5"/>
      <c r="XBM10" s="5"/>
      <c r="XBN10" s="5"/>
      <c r="XBO10" s="5"/>
      <c r="XBP10" s="5"/>
      <c r="XBQ10" s="5"/>
      <c r="XBR10" s="5"/>
      <c r="XBS10" s="5"/>
      <c r="XBT10" s="5"/>
      <c r="XBU10" s="5"/>
      <c r="XBV10" s="5"/>
      <c r="XBW10" s="5"/>
      <c r="XBX10" s="5"/>
      <c r="XBY10" s="5"/>
      <c r="XBZ10" s="5"/>
      <c r="XCA10" s="5"/>
      <c r="XCB10" s="5"/>
      <c r="XCC10" s="5"/>
      <c r="XCD10" s="5"/>
      <c r="XCE10" s="5"/>
      <c r="XCF10" s="5"/>
      <c r="XCG10" s="5"/>
      <c r="XCH10" s="5"/>
      <c r="XCI10" s="5"/>
      <c r="XCJ10" s="5"/>
      <c r="XCK10" s="5"/>
      <c r="XCL10" s="5"/>
      <c r="XCM10" s="5"/>
      <c r="XCN10" s="5"/>
      <c r="XCO10" s="5"/>
      <c r="XCP10" s="5"/>
      <c r="XCQ10" s="5"/>
      <c r="XCR10" s="5"/>
      <c r="XCS10" s="5"/>
      <c r="XCT10" s="5"/>
      <c r="XCU10" s="5"/>
      <c r="XCV10" s="5"/>
      <c r="XCW10" s="5"/>
      <c r="XCX10" s="5"/>
      <c r="XCY10" s="5"/>
      <c r="XCZ10" s="5"/>
      <c r="XDA10" s="5"/>
      <c r="XDB10" s="5"/>
      <c r="XDC10" s="5"/>
      <c r="XDD10" s="5"/>
      <c r="XDE10" s="5"/>
      <c r="XDF10" s="5"/>
      <c r="XDG10" s="5"/>
      <c r="XDH10" s="5"/>
      <c r="XDI10" s="5"/>
      <c r="XDJ10" s="5"/>
      <c r="XDK10" s="5"/>
      <c r="XDL10" s="5"/>
      <c r="XDM10" s="5"/>
      <c r="XDN10" s="5"/>
      <c r="XDO10" s="5"/>
      <c r="XDP10" s="5"/>
      <c r="XDQ10" s="5"/>
      <c r="XDR10" s="5"/>
      <c r="XDS10" s="5"/>
      <c r="XDT10" s="5"/>
      <c r="XDU10" s="5"/>
      <c r="XDV10" s="5"/>
      <c r="XDW10" s="5"/>
      <c r="XDX10" s="5"/>
      <c r="XDY10" s="5"/>
      <c r="XDZ10" s="5"/>
      <c r="XEA10" s="5"/>
      <c r="XEB10" s="5"/>
      <c r="XEC10" s="5"/>
      <c r="XED10" s="5"/>
      <c r="XEE10" s="5"/>
      <c r="XEF10" s="5"/>
      <c r="XEG10" s="5"/>
      <c r="XEH10" s="5"/>
      <c r="XEI10" s="5"/>
      <c r="XEJ10" s="5"/>
      <c r="XEK10" s="5"/>
      <c r="XEL10" s="5"/>
      <c r="XEM10" s="5"/>
      <c r="XEN10" s="5"/>
      <c r="XEO10" s="5"/>
      <c r="XEP10" s="5"/>
      <c r="XEQ10" s="5"/>
      <c r="XER10" s="5"/>
      <c r="XES10" s="5"/>
      <c r="XET10" s="5"/>
      <c r="XEU10" s="5"/>
      <c r="XEV10" s="5"/>
      <c r="XEW10" s="5"/>
      <c r="XEX10" s="5"/>
      <c r="XEY10" s="5"/>
    </row>
    <row r="11" spans="1:16379" ht="15.6" customHeight="1" x14ac:dyDescent="0.35">
      <c r="A11" s="84" t="s">
        <v>23</v>
      </c>
      <c r="B11" s="91" t="s">
        <v>122</v>
      </c>
      <c r="C11" s="85" t="s">
        <v>134</v>
      </c>
      <c r="D11" s="4" t="s">
        <v>62</v>
      </c>
      <c r="E11" s="86">
        <v>4922258138</v>
      </c>
      <c r="F11" s="87" t="s">
        <v>214</v>
      </c>
      <c r="G11" s="88" t="s">
        <v>13</v>
      </c>
      <c r="H11" s="87" t="s">
        <v>290</v>
      </c>
      <c r="I11" s="89">
        <v>42382</v>
      </c>
      <c r="J11" s="90">
        <v>42390</v>
      </c>
      <c r="K11" s="80">
        <f t="shared" si="4"/>
        <v>9</v>
      </c>
      <c r="L11" s="77">
        <f>IF(G11="ISO",IF(OR(F11="Na-Metilato"),10,15),IFERROR(VLOOKUP(G11&amp;D11,'Datos Maestro'!$C$33:$D$62,2,0),VLOOKUP('Demoras Colombia 2016'!G11,'Datos Maestro'!$B$15:$C$19,2,0)))</f>
        <v>20</v>
      </c>
      <c r="M11" s="80">
        <f t="shared" ref="M11:M74" si="5">IF(K11&gt;L11,K11-L11,0)</f>
        <v>0</v>
      </c>
      <c r="N11" s="82">
        <f t="shared" si="1"/>
        <v>0</v>
      </c>
      <c r="O11" s="82">
        <f t="shared" si="2"/>
        <v>0</v>
      </c>
      <c r="P11" s="78">
        <f>IF(G11="ISO",25*N11,IFERROR(VLOOKUP(G11&amp;D11,'Datos Maestro'!$C$33:$F$62,3,0)*N11,VLOOKUP('Demoras Colombia 2016'!G11,'Datos Maestro'!$B$15:$D$19,3,0)*N11))</f>
        <v>0</v>
      </c>
      <c r="Q11" s="78">
        <f>IF(G11="ISO",25*O11,IFERROR(VLOOKUP(G11&amp;D11,'Datos Maestro'!$C$33:$F$62,4,0)*O11,VLOOKUP('Demoras Colombia 2016'!G11,'Datos Maestro'!$B$15:$D$19,3,0)*O11))</f>
        <v>0</v>
      </c>
      <c r="R11" s="78">
        <f t="shared" si="3"/>
        <v>0</v>
      </c>
      <c r="S11" s="4" t="s">
        <v>25</v>
      </c>
      <c r="T11" s="95" t="s">
        <v>25</v>
      </c>
      <c r="U11" s="4"/>
      <c r="V11" s="95"/>
      <c r="W11" s="4"/>
      <c r="X11" s="95"/>
      <c r="Y11" s="4"/>
      <c r="Z11" s="102"/>
      <c r="AA11" s="4"/>
      <c r="AB11" s="96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  <c r="AML11" s="5"/>
      <c r="AMM11" s="5"/>
      <c r="AMN11" s="5"/>
      <c r="AMO11" s="5"/>
      <c r="AMP11" s="5"/>
      <c r="AMQ11" s="5"/>
      <c r="AMR11" s="5"/>
      <c r="AMS11" s="5"/>
      <c r="AMT11" s="5"/>
      <c r="AMU11" s="5"/>
      <c r="AMV11" s="5"/>
      <c r="AMW11" s="5"/>
      <c r="AMX11" s="5"/>
      <c r="AMY11" s="5"/>
      <c r="AMZ11" s="5"/>
      <c r="ANA11" s="5"/>
      <c r="ANB11" s="5"/>
      <c r="ANC11" s="5"/>
      <c r="AND11" s="5"/>
      <c r="ANE11" s="5"/>
      <c r="ANF11" s="5"/>
      <c r="ANG11" s="5"/>
      <c r="ANH11" s="5"/>
      <c r="ANI11" s="5"/>
      <c r="ANJ11" s="5"/>
      <c r="ANK11" s="5"/>
      <c r="ANL11" s="5"/>
      <c r="ANM11" s="5"/>
      <c r="ANN11" s="5"/>
      <c r="ANO11" s="5"/>
      <c r="ANP11" s="5"/>
      <c r="ANQ11" s="5"/>
      <c r="ANR11" s="5"/>
      <c r="ANS11" s="5"/>
      <c r="ANT11" s="5"/>
      <c r="ANU11" s="5"/>
      <c r="ANV11" s="5"/>
      <c r="ANW11" s="5"/>
      <c r="ANX11" s="5"/>
      <c r="ANY11" s="5"/>
      <c r="ANZ11" s="5"/>
      <c r="AOA11" s="5"/>
      <c r="AOB11" s="5"/>
      <c r="AOC11" s="5"/>
      <c r="AOD11" s="5"/>
      <c r="AOE11" s="5"/>
      <c r="AOF11" s="5"/>
      <c r="AOG11" s="5"/>
      <c r="AOH11" s="5"/>
      <c r="AOI11" s="5"/>
      <c r="AOJ11" s="5"/>
      <c r="AOK11" s="5"/>
      <c r="AOL11" s="5"/>
      <c r="AOM11" s="5"/>
      <c r="AON11" s="5"/>
      <c r="AOO11" s="5"/>
      <c r="AOP11" s="5"/>
      <c r="AOQ11" s="5"/>
      <c r="AOR11" s="5"/>
      <c r="AOS11" s="5"/>
      <c r="AOT11" s="5"/>
      <c r="AOU11" s="5"/>
      <c r="AOV11" s="5"/>
      <c r="AOW11" s="5"/>
      <c r="AOX11" s="5"/>
      <c r="AOY11" s="5"/>
      <c r="AOZ11" s="5"/>
      <c r="APA11" s="5"/>
      <c r="APB11" s="5"/>
      <c r="APC11" s="5"/>
      <c r="APD11" s="5"/>
      <c r="APE11" s="5"/>
      <c r="APF11" s="5"/>
      <c r="APG11" s="5"/>
      <c r="APH11" s="5"/>
      <c r="API11" s="5"/>
      <c r="APJ11" s="5"/>
      <c r="APK11" s="5"/>
      <c r="APL11" s="5"/>
      <c r="APM11" s="5"/>
      <c r="APN11" s="5"/>
      <c r="APO11" s="5"/>
      <c r="APP11" s="5"/>
      <c r="APQ11" s="5"/>
      <c r="APR11" s="5"/>
      <c r="APS11" s="5"/>
      <c r="APT11" s="5"/>
      <c r="APU11" s="5"/>
      <c r="APV11" s="5"/>
      <c r="APW11" s="5"/>
      <c r="APX11" s="5"/>
      <c r="APY11" s="5"/>
      <c r="APZ11" s="5"/>
      <c r="AQA11" s="5"/>
      <c r="AQB11" s="5"/>
      <c r="AQC11" s="5"/>
      <c r="AQD11" s="5"/>
      <c r="AQE11" s="5"/>
      <c r="AQF11" s="5"/>
      <c r="AQG11" s="5"/>
      <c r="AQH11" s="5"/>
      <c r="AQI11" s="5"/>
      <c r="AQJ11" s="5"/>
      <c r="AQK11" s="5"/>
      <c r="AQL11" s="5"/>
      <c r="AQM11" s="5"/>
      <c r="AQN11" s="5"/>
      <c r="AQO11" s="5"/>
      <c r="AQP11" s="5"/>
      <c r="AQQ11" s="5"/>
      <c r="AQR11" s="5"/>
      <c r="AQS11" s="5"/>
      <c r="AQT11" s="5"/>
      <c r="AQU11" s="5"/>
      <c r="AQV11" s="5"/>
      <c r="AQW11" s="5"/>
      <c r="AQX11" s="5"/>
      <c r="AQY11" s="5"/>
      <c r="AQZ11" s="5"/>
      <c r="ARA11" s="5"/>
      <c r="ARB11" s="5"/>
      <c r="ARC11" s="5"/>
      <c r="ARD11" s="5"/>
      <c r="ARE11" s="5"/>
      <c r="ARF11" s="5"/>
      <c r="ARG11" s="5"/>
      <c r="ARH11" s="5"/>
      <c r="ARI11" s="5"/>
      <c r="ARJ11" s="5"/>
      <c r="ARK11" s="5"/>
      <c r="ARL11" s="5"/>
      <c r="ARM11" s="5"/>
      <c r="ARN11" s="5"/>
      <c r="ARO11" s="5"/>
      <c r="ARP11" s="5"/>
      <c r="ARQ11" s="5"/>
      <c r="ARR11" s="5"/>
      <c r="ARS11" s="5"/>
      <c r="ART11" s="5"/>
      <c r="ARU11" s="5"/>
      <c r="ARV11" s="5"/>
      <c r="ARW11" s="5"/>
      <c r="ARX11" s="5"/>
      <c r="ARY11" s="5"/>
      <c r="ARZ11" s="5"/>
      <c r="ASA11" s="5"/>
      <c r="ASB11" s="5"/>
      <c r="ASC11" s="5"/>
      <c r="ASD11" s="5"/>
      <c r="ASE11" s="5"/>
      <c r="ASF11" s="5"/>
      <c r="ASG11" s="5"/>
      <c r="ASH11" s="5"/>
      <c r="ASI11" s="5"/>
      <c r="ASJ11" s="5"/>
      <c r="ASK11" s="5"/>
      <c r="ASL11" s="5"/>
      <c r="ASM11" s="5"/>
      <c r="ASN11" s="5"/>
      <c r="ASO11" s="5"/>
      <c r="ASP11" s="5"/>
      <c r="ASQ11" s="5"/>
      <c r="ASR11" s="5"/>
      <c r="ASS11" s="5"/>
      <c r="AST11" s="5"/>
      <c r="ASU11" s="5"/>
      <c r="ASV11" s="5"/>
      <c r="ASW11" s="5"/>
      <c r="ASX11" s="5"/>
      <c r="ASY11" s="5"/>
      <c r="ASZ11" s="5"/>
      <c r="ATA11" s="5"/>
      <c r="ATB11" s="5"/>
      <c r="ATC11" s="5"/>
      <c r="ATD11" s="5"/>
      <c r="ATE11" s="5"/>
      <c r="ATF11" s="5"/>
      <c r="ATG11" s="5"/>
      <c r="ATH11" s="5"/>
      <c r="ATI11" s="5"/>
      <c r="ATJ11" s="5"/>
      <c r="ATK11" s="5"/>
      <c r="ATL11" s="5"/>
      <c r="ATM11" s="5"/>
      <c r="ATN11" s="5"/>
      <c r="ATO11" s="5"/>
      <c r="ATP11" s="5"/>
      <c r="ATQ11" s="5"/>
      <c r="ATR11" s="5"/>
      <c r="ATS11" s="5"/>
      <c r="ATT11" s="5"/>
      <c r="ATU11" s="5"/>
      <c r="ATV11" s="5"/>
      <c r="ATW11" s="5"/>
      <c r="ATX11" s="5"/>
      <c r="ATY11" s="5"/>
      <c r="ATZ11" s="5"/>
      <c r="AUA11" s="5"/>
      <c r="AUB11" s="5"/>
      <c r="AUC11" s="5"/>
      <c r="AUD11" s="5"/>
      <c r="AUE11" s="5"/>
      <c r="AUF11" s="5"/>
      <c r="AUG11" s="5"/>
      <c r="AUH11" s="5"/>
      <c r="AUI11" s="5"/>
      <c r="AUJ11" s="5"/>
      <c r="AUK11" s="5"/>
      <c r="AUL11" s="5"/>
      <c r="AUM11" s="5"/>
      <c r="AUN11" s="5"/>
      <c r="AUO11" s="5"/>
      <c r="AUP11" s="5"/>
      <c r="AUQ11" s="5"/>
      <c r="AUR11" s="5"/>
      <c r="AUS11" s="5"/>
      <c r="AUT11" s="5"/>
      <c r="AUU11" s="5"/>
      <c r="AUV11" s="5"/>
      <c r="AUW11" s="5"/>
      <c r="AUX11" s="5"/>
      <c r="AUY11" s="5"/>
      <c r="AUZ11" s="5"/>
      <c r="AVA11" s="5"/>
      <c r="AVB11" s="5"/>
      <c r="AVC11" s="5"/>
      <c r="AVD11" s="5"/>
      <c r="AVE11" s="5"/>
      <c r="AVF11" s="5"/>
      <c r="AVG11" s="5"/>
      <c r="AVH11" s="5"/>
      <c r="AVI11" s="5"/>
      <c r="AVJ11" s="5"/>
      <c r="AVK11" s="5"/>
      <c r="AVL11" s="5"/>
      <c r="AVM11" s="5"/>
      <c r="AVN11" s="5"/>
      <c r="AVO11" s="5"/>
      <c r="AVP11" s="5"/>
      <c r="AVQ11" s="5"/>
      <c r="AVR11" s="5"/>
      <c r="AVS11" s="5"/>
      <c r="AVT11" s="5"/>
      <c r="AVU11" s="5"/>
      <c r="AVV11" s="5"/>
      <c r="AVW11" s="5"/>
      <c r="AVX11" s="5"/>
      <c r="AVY11" s="5"/>
      <c r="AVZ11" s="5"/>
      <c r="AWA11" s="5"/>
      <c r="AWB11" s="5"/>
      <c r="AWC11" s="5"/>
      <c r="AWD11" s="5"/>
      <c r="AWE11" s="5"/>
      <c r="AWF11" s="5"/>
      <c r="AWG11" s="5"/>
      <c r="AWH11" s="5"/>
      <c r="AWI11" s="5"/>
      <c r="AWJ11" s="5"/>
      <c r="AWK11" s="5"/>
      <c r="AWL11" s="5"/>
      <c r="AWM11" s="5"/>
      <c r="AWN11" s="5"/>
      <c r="AWO11" s="5"/>
      <c r="AWP11" s="5"/>
      <c r="AWQ11" s="5"/>
      <c r="AWR11" s="5"/>
      <c r="AWS11" s="5"/>
      <c r="AWT11" s="5"/>
      <c r="AWU11" s="5"/>
      <c r="AWV11" s="5"/>
      <c r="AWW11" s="5"/>
      <c r="AWX11" s="5"/>
      <c r="AWY11" s="5"/>
      <c r="AWZ11" s="5"/>
      <c r="AXA11" s="5"/>
      <c r="AXB11" s="5"/>
      <c r="AXC11" s="5"/>
      <c r="AXD11" s="5"/>
      <c r="AXE11" s="5"/>
      <c r="AXF11" s="5"/>
      <c r="AXG11" s="5"/>
      <c r="AXH11" s="5"/>
      <c r="AXI11" s="5"/>
      <c r="AXJ11" s="5"/>
      <c r="AXK11" s="5"/>
      <c r="AXL11" s="5"/>
      <c r="AXM11" s="5"/>
      <c r="AXN11" s="5"/>
      <c r="AXO11" s="5"/>
      <c r="AXP11" s="5"/>
      <c r="AXQ11" s="5"/>
      <c r="AXR11" s="5"/>
      <c r="AXS11" s="5"/>
      <c r="AXT11" s="5"/>
      <c r="AXU11" s="5"/>
      <c r="AXV11" s="5"/>
      <c r="AXW11" s="5"/>
      <c r="AXX11" s="5"/>
      <c r="AXY11" s="5"/>
      <c r="AXZ11" s="5"/>
      <c r="AYA11" s="5"/>
      <c r="AYB11" s="5"/>
      <c r="AYC11" s="5"/>
      <c r="AYD11" s="5"/>
      <c r="AYE11" s="5"/>
      <c r="AYF11" s="5"/>
      <c r="AYG11" s="5"/>
      <c r="AYH11" s="5"/>
      <c r="AYI11" s="5"/>
      <c r="AYJ11" s="5"/>
      <c r="AYK11" s="5"/>
      <c r="AYL11" s="5"/>
      <c r="AYM11" s="5"/>
      <c r="AYN11" s="5"/>
      <c r="AYO11" s="5"/>
      <c r="AYP11" s="5"/>
      <c r="AYQ11" s="5"/>
      <c r="AYR11" s="5"/>
      <c r="AYS11" s="5"/>
      <c r="AYT11" s="5"/>
      <c r="AYU11" s="5"/>
      <c r="AYV11" s="5"/>
      <c r="AYW11" s="5"/>
      <c r="AYX11" s="5"/>
      <c r="AYY11" s="5"/>
      <c r="AYZ11" s="5"/>
      <c r="AZA11" s="5"/>
      <c r="AZB11" s="5"/>
      <c r="AZC11" s="5"/>
      <c r="AZD11" s="5"/>
      <c r="AZE11" s="5"/>
      <c r="AZF11" s="5"/>
      <c r="AZG11" s="5"/>
      <c r="AZH11" s="5"/>
      <c r="AZI11" s="5"/>
      <c r="AZJ11" s="5"/>
      <c r="AZK11" s="5"/>
      <c r="AZL11" s="5"/>
      <c r="AZM11" s="5"/>
      <c r="AZN11" s="5"/>
      <c r="AZO11" s="5"/>
      <c r="AZP11" s="5"/>
      <c r="AZQ11" s="5"/>
      <c r="AZR11" s="5"/>
      <c r="AZS11" s="5"/>
      <c r="AZT11" s="5"/>
      <c r="AZU11" s="5"/>
      <c r="AZV11" s="5"/>
      <c r="AZW11" s="5"/>
      <c r="AZX11" s="5"/>
      <c r="AZY11" s="5"/>
      <c r="AZZ11" s="5"/>
      <c r="BAA11" s="5"/>
      <c r="BAB11" s="5"/>
      <c r="BAC11" s="5"/>
      <c r="BAD11" s="5"/>
      <c r="BAE11" s="5"/>
      <c r="BAF11" s="5"/>
      <c r="BAG11" s="5"/>
      <c r="BAH11" s="5"/>
      <c r="BAI11" s="5"/>
      <c r="BAJ11" s="5"/>
      <c r="BAK11" s="5"/>
      <c r="BAL11" s="5"/>
      <c r="BAM11" s="5"/>
      <c r="BAN11" s="5"/>
      <c r="BAO11" s="5"/>
      <c r="BAP11" s="5"/>
      <c r="BAQ11" s="5"/>
      <c r="BAR11" s="5"/>
      <c r="BAS11" s="5"/>
      <c r="BAT11" s="5"/>
      <c r="BAU11" s="5"/>
      <c r="BAV11" s="5"/>
      <c r="BAW11" s="5"/>
      <c r="BAX11" s="5"/>
      <c r="BAY11" s="5"/>
      <c r="BAZ11" s="5"/>
      <c r="BBA11" s="5"/>
      <c r="BBB11" s="5"/>
      <c r="BBC11" s="5"/>
      <c r="BBD11" s="5"/>
      <c r="BBE11" s="5"/>
      <c r="BBF11" s="5"/>
      <c r="BBG11" s="5"/>
      <c r="BBH11" s="5"/>
      <c r="BBI11" s="5"/>
      <c r="BBJ11" s="5"/>
      <c r="BBK11" s="5"/>
      <c r="BBL11" s="5"/>
      <c r="BBM11" s="5"/>
      <c r="BBN11" s="5"/>
      <c r="BBO11" s="5"/>
      <c r="BBP11" s="5"/>
      <c r="BBQ11" s="5"/>
      <c r="BBR11" s="5"/>
      <c r="BBS11" s="5"/>
      <c r="BBT11" s="5"/>
      <c r="BBU11" s="5"/>
      <c r="BBV11" s="5"/>
      <c r="BBW11" s="5"/>
      <c r="BBX11" s="5"/>
      <c r="BBY11" s="5"/>
      <c r="BBZ11" s="5"/>
      <c r="BCA11" s="5"/>
      <c r="BCB11" s="5"/>
      <c r="BCC11" s="5"/>
      <c r="BCD11" s="5"/>
      <c r="BCE11" s="5"/>
      <c r="BCF11" s="5"/>
      <c r="BCG11" s="5"/>
      <c r="BCH11" s="5"/>
      <c r="BCI11" s="5"/>
      <c r="BCJ11" s="5"/>
      <c r="BCK11" s="5"/>
      <c r="BCL11" s="5"/>
      <c r="BCM11" s="5"/>
      <c r="BCN11" s="5"/>
      <c r="BCO11" s="5"/>
      <c r="BCP11" s="5"/>
      <c r="BCQ11" s="5"/>
      <c r="BCR11" s="5"/>
      <c r="BCS11" s="5"/>
      <c r="BCT11" s="5"/>
      <c r="BCU11" s="5"/>
      <c r="BCV11" s="5"/>
      <c r="BCW11" s="5"/>
      <c r="BCX11" s="5"/>
      <c r="BCY11" s="5"/>
      <c r="BCZ11" s="5"/>
      <c r="BDA11" s="5"/>
      <c r="BDB11" s="5"/>
      <c r="BDC11" s="5"/>
      <c r="BDD11" s="5"/>
      <c r="BDE11" s="5"/>
      <c r="BDF11" s="5"/>
      <c r="BDG11" s="5"/>
      <c r="BDH11" s="5"/>
      <c r="BDI11" s="5"/>
      <c r="BDJ11" s="5"/>
      <c r="BDK11" s="5"/>
      <c r="BDL11" s="5"/>
      <c r="BDM11" s="5"/>
      <c r="BDN11" s="5"/>
      <c r="BDO11" s="5"/>
      <c r="BDP11" s="5"/>
      <c r="BDQ11" s="5"/>
      <c r="BDR11" s="5"/>
      <c r="BDS11" s="5"/>
      <c r="BDT11" s="5"/>
      <c r="BDU11" s="5"/>
      <c r="BDV11" s="5"/>
      <c r="BDW11" s="5"/>
      <c r="BDX11" s="5"/>
      <c r="BDY11" s="5"/>
      <c r="BDZ11" s="5"/>
      <c r="BEA11" s="5"/>
      <c r="BEB11" s="5"/>
      <c r="BEC11" s="5"/>
      <c r="BED11" s="5"/>
      <c r="BEE11" s="5"/>
      <c r="BEF11" s="5"/>
      <c r="BEG11" s="5"/>
      <c r="BEH11" s="5"/>
      <c r="BEI11" s="5"/>
      <c r="BEJ11" s="5"/>
      <c r="BEK11" s="5"/>
      <c r="BEL11" s="5"/>
      <c r="BEM11" s="5"/>
      <c r="BEN11" s="5"/>
      <c r="BEO11" s="5"/>
      <c r="BEP11" s="5"/>
      <c r="BEQ11" s="5"/>
      <c r="BER11" s="5"/>
      <c r="BES11" s="5"/>
      <c r="BET11" s="5"/>
      <c r="BEU11" s="5"/>
      <c r="BEV11" s="5"/>
      <c r="BEW11" s="5"/>
      <c r="BEX11" s="5"/>
      <c r="BEY11" s="5"/>
      <c r="BEZ11" s="5"/>
      <c r="BFA11" s="5"/>
      <c r="BFB11" s="5"/>
      <c r="BFC11" s="5"/>
      <c r="BFD11" s="5"/>
      <c r="BFE11" s="5"/>
      <c r="BFF11" s="5"/>
      <c r="BFG11" s="5"/>
      <c r="BFH11" s="5"/>
      <c r="BFI11" s="5"/>
      <c r="BFJ11" s="5"/>
      <c r="BFK11" s="5"/>
      <c r="BFL11" s="5"/>
      <c r="BFM11" s="5"/>
      <c r="BFN11" s="5"/>
      <c r="BFO11" s="5"/>
      <c r="BFP11" s="5"/>
      <c r="BFQ11" s="5"/>
      <c r="BFR11" s="5"/>
      <c r="BFS11" s="5"/>
      <c r="BFT11" s="5"/>
      <c r="BFU11" s="5"/>
      <c r="BFV11" s="5"/>
      <c r="BFW11" s="5"/>
      <c r="BFX11" s="5"/>
      <c r="BFY11" s="5"/>
      <c r="BFZ11" s="5"/>
      <c r="BGA11" s="5"/>
      <c r="BGB11" s="5"/>
      <c r="BGC11" s="5"/>
      <c r="BGD11" s="5"/>
      <c r="BGE11" s="5"/>
      <c r="BGF11" s="5"/>
      <c r="BGG11" s="5"/>
      <c r="BGH11" s="5"/>
      <c r="BGI11" s="5"/>
      <c r="BGJ11" s="5"/>
      <c r="BGK11" s="5"/>
      <c r="BGL11" s="5"/>
      <c r="BGM11" s="5"/>
      <c r="BGN11" s="5"/>
      <c r="BGO11" s="5"/>
      <c r="BGP11" s="5"/>
      <c r="BGQ11" s="5"/>
      <c r="BGR11" s="5"/>
      <c r="BGS11" s="5"/>
      <c r="BGT11" s="5"/>
      <c r="BGU11" s="5"/>
      <c r="BGV11" s="5"/>
      <c r="BGW11" s="5"/>
      <c r="BGX11" s="5"/>
      <c r="BGY11" s="5"/>
      <c r="BGZ11" s="5"/>
      <c r="BHA11" s="5"/>
      <c r="BHB11" s="5"/>
      <c r="BHC11" s="5"/>
      <c r="BHD11" s="5"/>
      <c r="BHE11" s="5"/>
      <c r="BHF11" s="5"/>
      <c r="BHG11" s="5"/>
      <c r="BHH11" s="5"/>
      <c r="BHI11" s="5"/>
      <c r="BHJ11" s="5"/>
      <c r="BHK11" s="5"/>
      <c r="BHL11" s="5"/>
      <c r="BHM11" s="5"/>
      <c r="BHN11" s="5"/>
      <c r="BHO11" s="5"/>
      <c r="BHP11" s="5"/>
      <c r="BHQ11" s="5"/>
      <c r="BHR11" s="5"/>
      <c r="BHS11" s="5"/>
      <c r="BHT11" s="5"/>
      <c r="BHU11" s="5"/>
      <c r="BHV11" s="5"/>
      <c r="BHW11" s="5"/>
      <c r="BHX11" s="5"/>
      <c r="BHY11" s="5"/>
      <c r="BHZ11" s="5"/>
      <c r="BIA11" s="5"/>
      <c r="BIB11" s="5"/>
      <c r="BIC11" s="5"/>
      <c r="BID11" s="5"/>
      <c r="BIE11" s="5"/>
      <c r="BIF11" s="5"/>
      <c r="BIG11" s="5"/>
      <c r="BIH11" s="5"/>
      <c r="BII11" s="5"/>
      <c r="BIJ11" s="5"/>
      <c r="BIK11" s="5"/>
      <c r="BIL11" s="5"/>
      <c r="BIM11" s="5"/>
      <c r="BIN11" s="5"/>
      <c r="BIO11" s="5"/>
      <c r="BIP11" s="5"/>
      <c r="BIQ11" s="5"/>
      <c r="BIR11" s="5"/>
      <c r="BIS11" s="5"/>
      <c r="BIT11" s="5"/>
      <c r="BIU11" s="5"/>
      <c r="BIV11" s="5"/>
      <c r="BIW11" s="5"/>
      <c r="BIX11" s="5"/>
      <c r="BIY11" s="5"/>
      <c r="BIZ11" s="5"/>
      <c r="BJA11" s="5"/>
      <c r="BJB11" s="5"/>
      <c r="BJC11" s="5"/>
      <c r="BJD11" s="5"/>
      <c r="BJE11" s="5"/>
      <c r="BJF11" s="5"/>
      <c r="BJG11" s="5"/>
      <c r="BJH11" s="5"/>
      <c r="BJI11" s="5"/>
      <c r="BJJ11" s="5"/>
      <c r="BJK11" s="5"/>
      <c r="BJL11" s="5"/>
      <c r="BJM11" s="5"/>
      <c r="BJN11" s="5"/>
      <c r="BJO11" s="5"/>
      <c r="BJP11" s="5"/>
      <c r="BJQ11" s="5"/>
      <c r="BJR11" s="5"/>
      <c r="BJS11" s="5"/>
      <c r="BJT11" s="5"/>
      <c r="BJU11" s="5"/>
      <c r="BJV11" s="5"/>
      <c r="BJW11" s="5"/>
      <c r="BJX11" s="5"/>
      <c r="BJY11" s="5"/>
      <c r="BJZ11" s="5"/>
      <c r="BKA11" s="5"/>
      <c r="BKB11" s="5"/>
      <c r="BKC11" s="5"/>
      <c r="BKD11" s="5"/>
      <c r="BKE11" s="5"/>
      <c r="BKF11" s="5"/>
      <c r="BKG11" s="5"/>
      <c r="BKH11" s="5"/>
      <c r="BKI11" s="5"/>
      <c r="BKJ11" s="5"/>
      <c r="BKK11" s="5"/>
      <c r="BKL11" s="5"/>
      <c r="BKM11" s="5"/>
      <c r="BKN11" s="5"/>
      <c r="BKO11" s="5"/>
      <c r="BKP11" s="5"/>
      <c r="BKQ11" s="5"/>
      <c r="BKR11" s="5"/>
      <c r="BKS11" s="5"/>
      <c r="BKT11" s="5"/>
      <c r="BKU11" s="5"/>
      <c r="BKV11" s="5"/>
      <c r="BKW11" s="5"/>
      <c r="BKX11" s="5"/>
      <c r="BKY11" s="5"/>
      <c r="BKZ11" s="5"/>
      <c r="BLA11" s="5"/>
      <c r="BLB11" s="5"/>
      <c r="BLC11" s="5"/>
      <c r="BLD11" s="5"/>
      <c r="BLE11" s="5"/>
      <c r="BLF11" s="5"/>
      <c r="BLG11" s="5"/>
      <c r="BLH11" s="5"/>
      <c r="BLI11" s="5"/>
      <c r="BLJ11" s="5"/>
      <c r="BLK11" s="5"/>
      <c r="BLL11" s="5"/>
      <c r="BLM11" s="5"/>
      <c r="BLN11" s="5"/>
      <c r="BLO11" s="5"/>
      <c r="BLP11" s="5"/>
      <c r="BLQ11" s="5"/>
      <c r="BLR11" s="5"/>
      <c r="BLS11" s="5"/>
      <c r="BLT11" s="5"/>
      <c r="BLU11" s="5"/>
      <c r="BLV11" s="5"/>
      <c r="BLW11" s="5"/>
      <c r="BLX11" s="5"/>
      <c r="BLY11" s="5"/>
      <c r="BLZ11" s="5"/>
      <c r="BMA11" s="5"/>
      <c r="BMB11" s="5"/>
      <c r="BMC11" s="5"/>
      <c r="BMD11" s="5"/>
      <c r="BME11" s="5"/>
      <c r="BMF11" s="5"/>
      <c r="BMG11" s="5"/>
      <c r="BMH11" s="5"/>
      <c r="BMI11" s="5"/>
      <c r="BMJ11" s="5"/>
      <c r="BMK11" s="5"/>
      <c r="BML11" s="5"/>
      <c r="BMM11" s="5"/>
      <c r="BMN11" s="5"/>
      <c r="BMO11" s="5"/>
      <c r="BMP11" s="5"/>
      <c r="BMQ11" s="5"/>
      <c r="BMR11" s="5"/>
      <c r="BMS11" s="5"/>
      <c r="BMT11" s="5"/>
      <c r="BMU11" s="5"/>
      <c r="BMV11" s="5"/>
      <c r="BMW11" s="5"/>
      <c r="BMX11" s="5"/>
      <c r="BMY11" s="5"/>
      <c r="BMZ11" s="5"/>
      <c r="BNA11" s="5"/>
      <c r="BNB11" s="5"/>
      <c r="BNC11" s="5"/>
      <c r="BND11" s="5"/>
      <c r="BNE11" s="5"/>
      <c r="BNF11" s="5"/>
      <c r="BNG11" s="5"/>
      <c r="BNH11" s="5"/>
      <c r="BNI11" s="5"/>
      <c r="BNJ11" s="5"/>
      <c r="BNK11" s="5"/>
      <c r="BNL11" s="5"/>
      <c r="BNM11" s="5"/>
      <c r="BNN11" s="5"/>
      <c r="BNO11" s="5"/>
      <c r="BNP11" s="5"/>
      <c r="BNQ11" s="5"/>
      <c r="BNR11" s="5"/>
      <c r="BNS11" s="5"/>
      <c r="BNT11" s="5"/>
      <c r="BNU11" s="5"/>
      <c r="BNV11" s="5"/>
      <c r="BNW11" s="5"/>
      <c r="BNX11" s="5"/>
      <c r="BNY11" s="5"/>
      <c r="BNZ11" s="5"/>
      <c r="BOA11" s="5"/>
      <c r="BOB11" s="5"/>
      <c r="BOC11" s="5"/>
      <c r="BOD11" s="5"/>
      <c r="BOE11" s="5"/>
      <c r="BOF11" s="5"/>
      <c r="BOG11" s="5"/>
      <c r="BOH11" s="5"/>
      <c r="BOI11" s="5"/>
      <c r="BOJ11" s="5"/>
      <c r="BOK11" s="5"/>
      <c r="BOL11" s="5"/>
      <c r="BOM11" s="5"/>
      <c r="BON11" s="5"/>
      <c r="BOO11" s="5"/>
      <c r="BOP11" s="5"/>
      <c r="BOQ11" s="5"/>
      <c r="BOR11" s="5"/>
      <c r="BOS11" s="5"/>
      <c r="BOT11" s="5"/>
      <c r="BOU11" s="5"/>
      <c r="BOV11" s="5"/>
      <c r="BOW11" s="5"/>
      <c r="BOX11" s="5"/>
      <c r="BOY11" s="5"/>
      <c r="BOZ11" s="5"/>
      <c r="BPA11" s="5"/>
      <c r="BPB11" s="5"/>
      <c r="BPC11" s="5"/>
      <c r="BPD11" s="5"/>
      <c r="BPE11" s="5"/>
      <c r="BPF11" s="5"/>
      <c r="BPG11" s="5"/>
      <c r="BPH11" s="5"/>
      <c r="BPI11" s="5"/>
      <c r="BPJ11" s="5"/>
      <c r="BPK11" s="5"/>
      <c r="BPL11" s="5"/>
      <c r="BPM11" s="5"/>
      <c r="BPN11" s="5"/>
      <c r="BPO11" s="5"/>
      <c r="BPP11" s="5"/>
      <c r="BPQ11" s="5"/>
      <c r="BPR11" s="5"/>
      <c r="BPS11" s="5"/>
      <c r="BPT11" s="5"/>
      <c r="BPU11" s="5"/>
      <c r="BPV11" s="5"/>
      <c r="BPW11" s="5"/>
      <c r="BPX11" s="5"/>
      <c r="BPY11" s="5"/>
      <c r="BPZ11" s="5"/>
      <c r="BQA11" s="5"/>
      <c r="BQB11" s="5"/>
      <c r="BQC11" s="5"/>
      <c r="BQD11" s="5"/>
      <c r="BQE11" s="5"/>
      <c r="BQF11" s="5"/>
      <c r="BQG11" s="5"/>
      <c r="BQH11" s="5"/>
      <c r="BQI11" s="5"/>
      <c r="BQJ11" s="5"/>
      <c r="BQK11" s="5"/>
      <c r="BQL11" s="5"/>
      <c r="BQM11" s="5"/>
      <c r="BQN11" s="5"/>
      <c r="BQO11" s="5"/>
      <c r="BQP11" s="5"/>
      <c r="BQQ11" s="5"/>
      <c r="BQR11" s="5"/>
      <c r="BQS11" s="5"/>
      <c r="BQT11" s="5"/>
      <c r="BQU11" s="5"/>
      <c r="BQV11" s="5"/>
      <c r="BQW11" s="5"/>
      <c r="BQX11" s="5"/>
      <c r="BQY11" s="5"/>
      <c r="BQZ11" s="5"/>
      <c r="BRA11" s="5"/>
      <c r="BRB11" s="5"/>
      <c r="BRC11" s="5"/>
      <c r="BRD11" s="5"/>
      <c r="BRE11" s="5"/>
      <c r="BRF11" s="5"/>
      <c r="BRG11" s="5"/>
      <c r="BRH11" s="5"/>
      <c r="BRI11" s="5"/>
      <c r="BRJ11" s="5"/>
      <c r="BRK11" s="5"/>
      <c r="BRL11" s="5"/>
      <c r="BRM11" s="5"/>
      <c r="BRN11" s="5"/>
      <c r="BRO11" s="5"/>
      <c r="BRP11" s="5"/>
      <c r="BRQ11" s="5"/>
      <c r="BRR11" s="5"/>
      <c r="BRS11" s="5"/>
      <c r="BRT11" s="5"/>
      <c r="BRU11" s="5"/>
      <c r="BRV11" s="5"/>
      <c r="BRW11" s="5"/>
      <c r="BRX11" s="5"/>
      <c r="BRY11" s="5"/>
      <c r="BRZ11" s="5"/>
      <c r="BSA11" s="5"/>
      <c r="BSB11" s="5"/>
      <c r="BSC11" s="5"/>
      <c r="BSD11" s="5"/>
      <c r="BSE11" s="5"/>
      <c r="BSF11" s="5"/>
      <c r="BSG11" s="5"/>
      <c r="BSH11" s="5"/>
      <c r="BSI11" s="5"/>
      <c r="BSJ11" s="5"/>
      <c r="BSK11" s="5"/>
      <c r="BSL11" s="5"/>
      <c r="BSM11" s="5"/>
      <c r="BSN11" s="5"/>
      <c r="BSO11" s="5"/>
      <c r="BSP11" s="5"/>
      <c r="BSQ11" s="5"/>
      <c r="BSR11" s="5"/>
      <c r="BSS11" s="5"/>
      <c r="BST11" s="5"/>
      <c r="BSU11" s="5"/>
      <c r="BSV11" s="5"/>
      <c r="BSW11" s="5"/>
      <c r="BSX11" s="5"/>
      <c r="BSY11" s="5"/>
      <c r="BSZ11" s="5"/>
      <c r="BTA11" s="5"/>
      <c r="BTB11" s="5"/>
      <c r="BTC11" s="5"/>
      <c r="BTD11" s="5"/>
      <c r="BTE11" s="5"/>
      <c r="BTF11" s="5"/>
      <c r="BTG11" s="5"/>
      <c r="BTH11" s="5"/>
      <c r="BTI11" s="5"/>
      <c r="BTJ11" s="5"/>
      <c r="BTK11" s="5"/>
      <c r="BTL11" s="5"/>
      <c r="BTM11" s="5"/>
      <c r="BTN11" s="5"/>
      <c r="BTO11" s="5"/>
      <c r="BTP11" s="5"/>
      <c r="BTQ11" s="5"/>
      <c r="BTR11" s="5"/>
      <c r="BTS11" s="5"/>
      <c r="BTT11" s="5"/>
      <c r="BTU11" s="5"/>
      <c r="BTV11" s="5"/>
      <c r="BTW11" s="5"/>
      <c r="BTX11" s="5"/>
      <c r="BTY11" s="5"/>
      <c r="BTZ11" s="5"/>
      <c r="BUA11" s="5"/>
      <c r="BUB11" s="5"/>
      <c r="BUC11" s="5"/>
      <c r="BUD11" s="5"/>
      <c r="BUE11" s="5"/>
      <c r="BUF11" s="5"/>
      <c r="BUG11" s="5"/>
      <c r="BUH11" s="5"/>
      <c r="BUI11" s="5"/>
      <c r="BUJ11" s="5"/>
      <c r="BUK11" s="5"/>
      <c r="BUL11" s="5"/>
      <c r="BUM11" s="5"/>
      <c r="BUN11" s="5"/>
      <c r="BUO11" s="5"/>
      <c r="BUP11" s="5"/>
      <c r="BUQ11" s="5"/>
      <c r="BUR11" s="5"/>
      <c r="BUS11" s="5"/>
      <c r="BUT11" s="5"/>
      <c r="BUU11" s="5"/>
      <c r="BUV11" s="5"/>
      <c r="BUW11" s="5"/>
      <c r="BUX11" s="5"/>
      <c r="BUY11" s="5"/>
      <c r="BUZ11" s="5"/>
      <c r="BVA11" s="5"/>
      <c r="BVB11" s="5"/>
      <c r="BVC11" s="5"/>
      <c r="BVD11" s="5"/>
      <c r="BVE11" s="5"/>
      <c r="BVF11" s="5"/>
      <c r="BVG11" s="5"/>
      <c r="BVH11" s="5"/>
      <c r="BVI11" s="5"/>
      <c r="BVJ11" s="5"/>
      <c r="BVK11" s="5"/>
      <c r="BVL11" s="5"/>
      <c r="BVM11" s="5"/>
      <c r="BVN11" s="5"/>
      <c r="BVO11" s="5"/>
      <c r="BVP11" s="5"/>
      <c r="BVQ11" s="5"/>
      <c r="BVR11" s="5"/>
      <c r="BVS11" s="5"/>
      <c r="BVT11" s="5"/>
      <c r="BVU11" s="5"/>
      <c r="BVV11" s="5"/>
      <c r="BVW11" s="5"/>
      <c r="BVX11" s="5"/>
      <c r="BVY11" s="5"/>
      <c r="BVZ11" s="5"/>
      <c r="BWA11" s="5"/>
      <c r="BWB11" s="5"/>
      <c r="BWC11" s="5"/>
      <c r="BWD11" s="5"/>
      <c r="BWE11" s="5"/>
      <c r="BWF11" s="5"/>
      <c r="BWG11" s="5"/>
      <c r="BWH11" s="5"/>
      <c r="BWI11" s="5"/>
      <c r="BWJ11" s="5"/>
      <c r="BWK11" s="5"/>
      <c r="BWL11" s="5"/>
      <c r="BWM11" s="5"/>
      <c r="BWN11" s="5"/>
      <c r="BWO11" s="5"/>
      <c r="BWP11" s="5"/>
      <c r="BWQ11" s="5"/>
      <c r="BWR11" s="5"/>
      <c r="BWS11" s="5"/>
      <c r="BWT11" s="5"/>
      <c r="BWU11" s="5"/>
      <c r="BWV11" s="5"/>
      <c r="BWW11" s="5"/>
      <c r="BWX11" s="5"/>
      <c r="BWY11" s="5"/>
      <c r="BWZ11" s="5"/>
      <c r="BXA11" s="5"/>
      <c r="BXB11" s="5"/>
      <c r="BXC11" s="5"/>
      <c r="BXD11" s="5"/>
      <c r="BXE11" s="5"/>
      <c r="BXF11" s="5"/>
      <c r="BXG11" s="5"/>
      <c r="BXH11" s="5"/>
      <c r="BXI11" s="5"/>
      <c r="BXJ11" s="5"/>
      <c r="BXK11" s="5"/>
      <c r="BXL11" s="5"/>
      <c r="BXM11" s="5"/>
      <c r="BXN11" s="5"/>
      <c r="BXO11" s="5"/>
      <c r="BXP11" s="5"/>
      <c r="BXQ11" s="5"/>
      <c r="BXR11" s="5"/>
      <c r="BXS11" s="5"/>
      <c r="BXT11" s="5"/>
      <c r="BXU11" s="5"/>
      <c r="BXV11" s="5"/>
      <c r="BXW11" s="5"/>
      <c r="BXX11" s="5"/>
      <c r="BXY11" s="5"/>
      <c r="BXZ11" s="5"/>
      <c r="BYA11" s="5"/>
      <c r="BYB11" s="5"/>
      <c r="BYC11" s="5"/>
      <c r="BYD11" s="5"/>
      <c r="BYE11" s="5"/>
      <c r="BYF11" s="5"/>
      <c r="BYG11" s="5"/>
      <c r="BYH11" s="5"/>
      <c r="BYI11" s="5"/>
      <c r="BYJ11" s="5"/>
      <c r="BYK11" s="5"/>
      <c r="BYL11" s="5"/>
      <c r="BYM11" s="5"/>
      <c r="BYN11" s="5"/>
      <c r="BYO11" s="5"/>
      <c r="BYP11" s="5"/>
      <c r="BYQ11" s="5"/>
      <c r="BYR11" s="5"/>
      <c r="BYS11" s="5"/>
      <c r="BYT11" s="5"/>
      <c r="BYU11" s="5"/>
      <c r="BYV11" s="5"/>
      <c r="BYW11" s="5"/>
      <c r="BYX11" s="5"/>
      <c r="BYY11" s="5"/>
      <c r="BYZ11" s="5"/>
      <c r="BZA11" s="5"/>
      <c r="BZB11" s="5"/>
      <c r="BZC11" s="5"/>
      <c r="BZD11" s="5"/>
      <c r="BZE11" s="5"/>
      <c r="BZF11" s="5"/>
      <c r="BZG11" s="5"/>
      <c r="BZH11" s="5"/>
      <c r="BZI11" s="5"/>
      <c r="BZJ11" s="5"/>
      <c r="BZK11" s="5"/>
      <c r="BZL11" s="5"/>
      <c r="BZM11" s="5"/>
      <c r="BZN11" s="5"/>
      <c r="BZO11" s="5"/>
      <c r="BZP11" s="5"/>
      <c r="BZQ11" s="5"/>
      <c r="BZR11" s="5"/>
      <c r="BZS11" s="5"/>
      <c r="BZT11" s="5"/>
      <c r="BZU11" s="5"/>
      <c r="BZV11" s="5"/>
      <c r="BZW11" s="5"/>
      <c r="BZX11" s="5"/>
      <c r="BZY11" s="5"/>
      <c r="BZZ11" s="5"/>
      <c r="CAA11" s="5"/>
      <c r="CAB11" s="5"/>
      <c r="CAC11" s="5"/>
      <c r="CAD11" s="5"/>
      <c r="CAE11" s="5"/>
      <c r="CAF11" s="5"/>
      <c r="CAG11" s="5"/>
      <c r="CAH11" s="5"/>
      <c r="CAI11" s="5"/>
      <c r="CAJ11" s="5"/>
      <c r="CAK11" s="5"/>
      <c r="CAL11" s="5"/>
      <c r="CAM11" s="5"/>
      <c r="CAN11" s="5"/>
      <c r="CAO11" s="5"/>
      <c r="CAP11" s="5"/>
      <c r="CAQ11" s="5"/>
      <c r="CAR11" s="5"/>
      <c r="CAS11" s="5"/>
      <c r="CAT11" s="5"/>
      <c r="CAU11" s="5"/>
      <c r="CAV11" s="5"/>
      <c r="CAW11" s="5"/>
      <c r="CAX11" s="5"/>
      <c r="CAY11" s="5"/>
      <c r="CAZ11" s="5"/>
      <c r="CBA11" s="5"/>
      <c r="CBB11" s="5"/>
      <c r="CBC11" s="5"/>
      <c r="CBD11" s="5"/>
      <c r="CBE11" s="5"/>
      <c r="CBF11" s="5"/>
      <c r="CBG11" s="5"/>
      <c r="CBH11" s="5"/>
      <c r="CBI11" s="5"/>
      <c r="CBJ11" s="5"/>
      <c r="CBK11" s="5"/>
      <c r="CBL11" s="5"/>
      <c r="CBM11" s="5"/>
      <c r="CBN11" s="5"/>
      <c r="CBO11" s="5"/>
      <c r="CBP11" s="5"/>
      <c r="CBQ11" s="5"/>
      <c r="CBR11" s="5"/>
      <c r="CBS11" s="5"/>
      <c r="CBT11" s="5"/>
      <c r="CBU11" s="5"/>
      <c r="CBV11" s="5"/>
      <c r="CBW11" s="5"/>
      <c r="CBX11" s="5"/>
      <c r="CBY11" s="5"/>
      <c r="CBZ11" s="5"/>
      <c r="CCA11" s="5"/>
      <c r="CCB11" s="5"/>
      <c r="CCC11" s="5"/>
      <c r="CCD11" s="5"/>
      <c r="CCE11" s="5"/>
      <c r="CCF11" s="5"/>
      <c r="CCG11" s="5"/>
      <c r="CCH11" s="5"/>
      <c r="CCI11" s="5"/>
      <c r="CCJ11" s="5"/>
      <c r="CCK11" s="5"/>
      <c r="CCL11" s="5"/>
      <c r="CCM11" s="5"/>
      <c r="CCN11" s="5"/>
      <c r="CCO11" s="5"/>
      <c r="CCP11" s="5"/>
      <c r="CCQ11" s="5"/>
      <c r="CCR11" s="5"/>
      <c r="CCS11" s="5"/>
      <c r="CCT11" s="5"/>
      <c r="CCU11" s="5"/>
      <c r="CCV11" s="5"/>
      <c r="CCW11" s="5"/>
      <c r="CCX11" s="5"/>
      <c r="CCY11" s="5"/>
      <c r="CCZ11" s="5"/>
      <c r="CDA11" s="5"/>
      <c r="CDB11" s="5"/>
      <c r="CDC11" s="5"/>
      <c r="CDD11" s="5"/>
      <c r="CDE11" s="5"/>
      <c r="CDF11" s="5"/>
      <c r="CDG11" s="5"/>
      <c r="CDH11" s="5"/>
      <c r="CDI11" s="5"/>
      <c r="CDJ11" s="5"/>
      <c r="CDK11" s="5"/>
      <c r="CDL11" s="5"/>
      <c r="CDM11" s="5"/>
      <c r="CDN11" s="5"/>
      <c r="CDO11" s="5"/>
      <c r="CDP11" s="5"/>
      <c r="CDQ11" s="5"/>
      <c r="CDR11" s="5"/>
      <c r="CDS11" s="5"/>
      <c r="CDT11" s="5"/>
      <c r="CDU11" s="5"/>
      <c r="CDV11" s="5"/>
      <c r="CDW11" s="5"/>
      <c r="CDX11" s="5"/>
      <c r="CDY11" s="5"/>
      <c r="CDZ11" s="5"/>
      <c r="CEA11" s="5"/>
      <c r="CEB11" s="5"/>
      <c r="CEC11" s="5"/>
      <c r="CED11" s="5"/>
      <c r="CEE11" s="5"/>
      <c r="CEF11" s="5"/>
      <c r="CEG11" s="5"/>
      <c r="CEH11" s="5"/>
      <c r="CEI11" s="5"/>
      <c r="CEJ11" s="5"/>
      <c r="CEK11" s="5"/>
      <c r="CEL11" s="5"/>
      <c r="CEM11" s="5"/>
      <c r="CEN11" s="5"/>
      <c r="CEO11" s="5"/>
      <c r="CEP11" s="5"/>
      <c r="CEQ11" s="5"/>
      <c r="CER11" s="5"/>
      <c r="CES11" s="5"/>
      <c r="CET11" s="5"/>
      <c r="CEU11" s="5"/>
      <c r="CEV11" s="5"/>
      <c r="CEW11" s="5"/>
      <c r="CEX11" s="5"/>
      <c r="CEY11" s="5"/>
      <c r="CEZ11" s="5"/>
      <c r="CFA11" s="5"/>
      <c r="CFB11" s="5"/>
      <c r="CFC11" s="5"/>
      <c r="CFD11" s="5"/>
      <c r="CFE11" s="5"/>
      <c r="CFF11" s="5"/>
      <c r="CFG11" s="5"/>
      <c r="CFH11" s="5"/>
      <c r="CFI11" s="5"/>
      <c r="CFJ11" s="5"/>
      <c r="CFK11" s="5"/>
      <c r="CFL11" s="5"/>
      <c r="CFM11" s="5"/>
      <c r="CFN11" s="5"/>
      <c r="CFO11" s="5"/>
      <c r="CFP11" s="5"/>
      <c r="CFQ11" s="5"/>
      <c r="CFR11" s="5"/>
      <c r="CFS11" s="5"/>
      <c r="CFT11" s="5"/>
      <c r="CFU11" s="5"/>
      <c r="CFV11" s="5"/>
      <c r="CFW11" s="5"/>
      <c r="CFX11" s="5"/>
      <c r="CFY11" s="5"/>
      <c r="CFZ11" s="5"/>
      <c r="CGA11" s="5"/>
      <c r="CGB11" s="5"/>
      <c r="CGC11" s="5"/>
      <c r="CGD11" s="5"/>
      <c r="CGE11" s="5"/>
      <c r="CGF11" s="5"/>
      <c r="CGG11" s="5"/>
      <c r="CGH11" s="5"/>
      <c r="CGI11" s="5"/>
      <c r="CGJ11" s="5"/>
      <c r="CGK11" s="5"/>
      <c r="CGL11" s="5"/>
      <c r="CGM11" s="5"/>
      <c r="CGN11" s="5"/>
      <c r="CGO11" s="5"/>
      <c r="CGP11" s="5"/>
      <c r="CGQ11" s="5"/>
      <c r="CGR11" s="5"/>
      <c r="CGS11" s="5"/>
      <c r="CGT11" s="5"/>
      <c r="CGU11" s="5"/>
      <c r="CGV11" s="5"/>
      <c r="CGW11" s="5"/>
      <c r="CGX11" s="5"/>
      <c r="CGY11" s="5"/>
      <c r="CGZ11" s="5"/>
      <c r="CHA11" s="5"/>
      <c r="CHB11" s="5"/>
      <c r="CHC11" s="5"/>
      <c r="CHD11" s="5"/>
      <c r="CHE11" s="5"/>
      <c r="CHF11" s="5"/>
      <c r="CHG11" s="5"/>
      <c r="CHH11" s="5"/>
      <c r="CHI11" s="5"/>
      <c r="CHJ11" s="5"/>
      <c r="CHK11" s="5"/>
      <c r="CHL11" s="5"/>
      <c r="CHM11" s="5"/>
      <c r="CHN11" s="5"/>
      <c r="CHO11" s="5"/>
      <c r="CHP11" s="5"/>
      <c r="CHQ11" s="5"/>
      <c r="CHR11" s="5"/>
      <c r="CHS11" s="5"/>
      <c r="CHT11" s="5"/>
      <c r="CHU11" s="5"/>
      <c r="CHV11" s="5"/>
      <c r="CHW11" s="5"/>
      <c r="CHX11" s="5"/>
      <c r="CHY11" s="5"/>
      <c r="CHZ11" s="5"/>
      <c r="CIA11" s="5"/>
      <c r="CIB11" s="5"/>
      <c r="CIC11" s="5"/>
      <c r="CID11" s="5"/>
      <c r="CIE11" s="5"/>
      <c r="CIF11" s="5"/>
      <c r="CIG11" s="5"/>
      <c r="CIH11" s="5"/>
      <c r="CII11" s="5"/>
      <c r="CIJ11" s="5"/>
      <c r="CIK11" s="5"/>
      <c r="CIL11" s="5"/>
      <c r="CIM11" s="5"/>
      <c r="CIN11" s="5"/>
      <c r="CIO11" s="5"/>
      <c r="CIP11" s="5"/>
      <c r="CIQ11" s="5"/>
      <c r="CIR11" s="5"/>
      <c r="CIS11" s="5"/>
      <c r="CIT11" s="5"/>
      <c r="CIU11" s="5"/>
      <c r="CIV11" s="5"/>
      <c r="CIW11" s="5"/>
      <c r="CIX11" s="5"/>
      <c r="CIY11" s="5"/>
      <c r="CIZ11" s="5"/>
      <c r="CJA11" s="5"/>
      <c r="CJB11" s="5"/>
      <c r="CJC11" s="5"/>
      <c r="CJD11" s="5"/>
      <c r="CJE11" s="5"/>
      <c r="CJF11" s="5"/>
      <c r="CJG11" s="5"/>
      <c r="CJH11" s="5"/>
      <c r="CJI11" s="5"/>
      <c r="CJJ11" s="5"/>
      <c r="CJK11" s="5"/>
      <c r="CJL11" s="5"/>
      <c r="CJM11" s="5"/>
      <c r="CJN11" s="5"/>
      <c r="CJO11" s="5"/>
      <c r="CJP11" s="5"/>
      <c r="CJQ11" s="5"/>
      <c r="CJR11" s="5"/>
      <c r="CJS11" s="5"/>
      <c r="CJT11" s="5"/>
      <c r="CJU11" s="5"/>
      <c r="CJV11" s="5"/>
      <c r="CJW11" s="5"/>
      <c r="CJX11" s="5"/>
      <c r="CJY11" s="5"/>
      <c r="CJZ11" s="5"/>
      <c r="CKA11" s="5"/>
      <c r="CKB11" s="5"/>
      <c r="CKC11" s="5"/>
      <c r="CKD11" s="5"/>
      <c r="CKE11" s="5"/>
      <c r="CKF11" s="5"/>
      <c r="CKG11" s="5"/>
      <c r="CKH11" s="5"/>
      <c r="CKI11" s="5"/>
      <c r="CKJ11" s="5"/>
      <c r="CKK11" s="5"/>
      <c r="CKL11" s="5"/>
      <c r="CKM11" s="5"/>
      <c r="CKN11" s="5"/>
      <c r="CKO11" s="5"/>
      <c r="CKP11" s="5"/>
      <c r="CKQ11" s="5"/>
      <c r="CKR11" s="5"/>
      <c r="CKS11" s="5"/>
      <c r="CKT11" s="5"/>
      <c r="CKU11" s="5"/>
      <c r="CKV11" s="5"/>
      <c r="CKW11" s="5"/>
      <c r="CKX11" s="5"/>
      <c r="CKY11" s="5"/>
      <c r="CKZ11" s="5"/>
      <c r="CLA11" s="5"/>
      <c r="CLB11" s="5"/>
      <c r="CLC11" s="5"/>
      <c r="CLD11" s="5"/>
      <c r="CLE11" s="5"/>
      <c r="CLF11" s="5"/>
      <c r="CLG11" s="5"/>
      <c r="CLH11" s="5"/>
      <c r="CLI11" s="5"/>
      <c r="CLJ11" s="5"/>
      <c r="CLK11" s="5"/>
      <c r="CLL11" s="5"/>
      <c r="CLM11" s="5"/>
      <c r="CLN11" s="5"/>
      <c r="CLO11" s="5"/>
      <c r="CLP11" s="5"/>
      <c r="CLQ11" s="5"/>
      <c r="CLR11" s="5"/>
      <c r="CLS11" s="5"/>
      <c r="CLT11" s="5"/>
      <c r="CLU11" s="5"/>
      <c r="CLV11" s="5"/>
      <c r="CLW11" s="5"/>
      <c r="CLX11" s="5"/>
      <c r="CLY11" s="5"/>
      <c r="CLZ11" s="5"/>
      <c r="CMA11" s="5"/>
      <c r="CMB11" s="5"/>
      <c r="CMC11" s="5"/>
      <c r="CMD11" s="5"/>
      <c r="CME11" s="5"/>
      <c r="CMF11" s="5"/>
      <c r="CMG11" s="5"/>
      <c r="CMH11" s="5"/>
      <c r="CMI11" s="5"/>
      <c r="CMJ11" s="5"/>
      <c r="CMK11" s="5"/>
      <c r="CML11" s="5"/>
      <c r="CMM11" s="5"/>
      <c r="CMN11" s="5"/>
      <c r="CMO11" s="5"/>
      <c r="CMP11" s="5"/>
      <c r="CMQ11" s="5"/>
      <c r="CMR11" s="5"/>
      <c r="CMS11" s="5"/>
      <c r="CMT11" s="5"/>
      <c r="CMU11" s="5"/>
      <c r="CMV11" s="5"/>
      <c r="CMW11" s="5"/>
      <c r="CMX11" s="5"/>
      <c r="CMY11" s="5"/>
      <c r="CMZ11" s="5"/>
      <c r="CNA11" s="5"/>
      <c r="CNB11" s="5"/>
      <c r="CNC11" s="5"/>
      <c r="CND11" s="5"/>
      <c r="CNE11" s="5"/>
      <c r="CNF11" s="5"/>
      <c r="CNG11" s="5"/>
      <c r="CNH11" s="5"/>
      <c r="CNI11" s="5"/>
      <c r="CNJ11" s="5"/>
      <c r="CNK11" s="5"/>
      <c r="CNL11" s="5"/>
      <c r="CNM11" s="5"/>
      <c r="CNN11" s="5"/>
      <c r="CNO11" s="5"/>
      <c r="CNP11" s="5"/>
      <c r="CNQ11" s="5"/>
      <c r="CNR11" s="5"/>
      <c r="CNS11" s="5"/>
      <c r="CNT11" s="5"/>
      <c r="CNU11" s="5"/>
      <c r="CNV11" s="5"/>
      <c r="CNW11" s="5"/>
      <c r="CNX11" s="5"/>
      <c r="CNY11" s="5"/>
      <c r="CNZ11" s="5"/>
      <c r="COA11" s="5"/>
      <c r="COB11" s="5"/>
      <c r="COC11" s="5"/>
      <c r="COD11" s="5"/>
      <c r="COE11" s="5"/>
      <c r="COF11" s="5"/>
      <c r="COG11" s="5"/>
      <c r="COH11" s="5"/>
      <c r="COI11" s="5"/>
      <c r="COJ11" s="5"/>
      <c r="COK11" s="5"/>
      <c r="COL11" s="5"/>
      <c r="COM11" s="5"/>
      <c r="CON11" s="5"/>
      <c r="COO11" s="5"/>
      <c r="COP11" s="5"/>
      <c r="COQ11" s="5"/>
      <c r="COR11" s="5"/>
      <c r="COS11" s="5"/>
      <c r="COT11" s="5"/>
      <c r="COU11" s="5"/>
      <c r="COV11" s="5"/>
      <c r="COW11" s="5"/>
      <c r="COX11" s="5"/>
      <c r="COY11" s="5"/>
      <c r="COZ11" s="5"/>
      <c r="CPA11" s="5"/>
      <c r="CPB11" s="5"/>
      <c r="CPC11" s="5"/>
      <c r="CPD11" s="5"/>
      <c r="CPE11" s="5"/>
      <c r="CPF11" s="5"/>
      <c r="CPG11" s="5"/>
      <c r="CPH11" s="5"/>
      <c r="CPI11" s="5"/>
      <c r="CPJ11" s="5"/>
      <c r="CPK11" s="5"/>
      <c r="CPL11" s="5"/>
      <c r="CPM11" s="5"/>
      <c r="CPN11" s="5"/>
      <c r="CPO11" s="5"/>
      <c r="CPP11" s="5"/>
      <c r="CPQ11" s="5"/>
      <c r="CPR11" s="5"/>
      <c r="CPS11" s="5"/>
      <c r="CPT11" s="5"/>
      <c r="CPU11" s="5"/>
      <c r="CPV11" s="5"/>
      <c r="CPW11" s="5"/>
      <c r="CPX11" s="5"/>
      <c r="CPY11" s="5"/>
      <c r="CPZ11" s="5"/>
      <c r="CQA11" s="5"/>
      <c r="CQB11" s="5"/>
      <c r="CQC11" s="5"/>
      <c r="CQD11" s="5"/>
      <c r="CQE11" s="5"/>
      <c r="CQF11" s="5"/>
      <c r="CQG11" s="5"/>
      <c r="CQH11" s="5"/>
      <c r="CQI11" s="5"/>
      <c r="CQJ11" s="5"/>
      <c r="CQK11" s="5"/>
      <c r="CQL11" s="5"/>
      <c r="CQM11" s="5"/>
      <c r="CQN11" s="5"/>
      <c r="CQO11" s="5"/>
      <c r="CQP11" s="5"/>
      <c r="CQQ11" s="5"/>
      <c r="CQR11" s="5"/>
      <c r="CQS11" s="5"/>
      <c r="CQT11" s="5"/>
      <c r="CQU11" s="5"/>
      <c r="CQV11" s="5"/>
      <c r="CQW11" s="5"/>
      <c r="CQX11" s="5"/>
      <c r="CQY11" s="5"/>
      <c r="CQZ11" s="5"/>
      <c r="CRA11" s="5"/>
      <c r="CRB11" s="5"/>
      <c r="CRC11" s="5"/>
      <c r="CRD11" s="5"/>
      <c r="CRE11" s="5"/>
      <c r="CRF11" s="5"/>
      <c r="CRG11" s="5"/>
      <c r="CRH11" s="5"/>
      <c r="CRI11" s="5"/>
      <c r="CRJ11" s="5"/>
      <c r="CRK11" s="5"/>
      <c r="CRL11" s="5"/>
      <c r="CRM11" s="5"/>
      <c r="CRN11" s="5"/>
      <c r="CRO11" s="5"/>
      <c r="CRP11" s="5"/>
      <c r="CRQ11" s="5"/>
      <c r="CRR11" s="5"/>
      <c r="CRS11" s="5"/>
      <c r="CRT11" s="5"/>
      <c r="CRU11" s="5"/>
      <c r="CRV11" s="5"/>
      <c r="CRW11" s="5"/>
      <c r="CRX11" s="5"/>
      <c r="CRY11" s="5"/>
      <c r="CRZ11" s="5"/>
      <c r="CSA11" s="5"/>
      <c r="CSB11" s="5"/>
      <c r="CSC11" s="5"/>
      <c r="CSD11" s="5"/>
      <c r="CSE11" s="5"/>
      <c r="CSF11" s="5"/>
      <c r="CSG11" s="5"/>
      <c r="CSH11" s="5"/>
      <c r="CSI11" s="5"/>
      <c r="CSJ11" s="5"/>
      <c r="CSK11" s="5"/>
      <c r="CSL11" s="5"/>
      <c r="CSM11" s="5"/>
      <c r="CSN11" s="5"/>
      <c r="CSO11" s="5"/>
      <c r="CSP11" s="5"/>
      <c r="CSQ11" s="5"/>
      <c r="CSR11" s="5"/>
      <c r="CSS11" s="5"/>
      <c r="CST11" s="5"/>
      <c r="CSU11" s="5"/>
      <c r="CSV11" s="5"/>
      <c r="CSW11" s="5"/>
      <c r="CSX11" s="5"/>
      <c r="CSY11" s="5"/>
      <c r="CSZ11" s="5"/>
      <c r="CTA11" s="5"/>
      <c r="CTB11" s="5"/>
      <c r="CTC11" s="5"/>
      <c r="CTD11" s="5"/>
      <c r="CTE11" s="5"/>
      <c r="CTF11" s="5"/>
      <c r="CTG11" s="5"/>
      <c r="CTH11" s="5"/>
      <c r="CTI11" s="5"/>
      <c r="CTJ11" s="5"/>
      <c r="CTK11" s="5"/>
      <c r="CTL11" s="5"/>
      <c r="CTM11" s="5"/>
      <c r="CTN11" s="5"/>
      <c r="CTO11" s="5"/>
      <c r="CTP11" s="5"/>
      <c r="CTQ11" s="5"/>
      <c r="CTR11" s="5"/>
      <c r="CTS11" s="5"/>
      <c r="CTT11" s="5"/>
      <c r="CTU11" s="5"/>
      <c r="CTV11" s="5"/>
      <c r="CTW11" s="5"/>
      <c r="CTX11" s="5"/>
      <c r="CTY11" s="5"/>
      <c r="CTZ11" s="5"/>
      <c r="CUA11" s="5"/>
      <c r="CUB11" s="5"/>
      <c r="CUC11" s="5"/>
      <c r="CUD11" s="5"/>
      <c r="CUE11" s="5"/>
      <c r="CUF11" s="5"/>
      <c r="CUG11" s="5"/>
      <c r="CUH11" s="5"/>
      <c r="CUI11" s="5"/>
      <c r="CUJ11" s="5"/>
      <c r="CUK11" s="5"/>
      <c r="CUL11" s="5"/>
      <c r="CUM11" s="5"/>
      <c r="CUN11" s="5"/>
      <c r="CUO11" s="5"/>
      <c r="CUP11" s="5"/>
      <c r="CUQ11" s="5"/>
      <c r="CUR11" s="5"/>
      <c r="CUS11" s="5"/>
      <c r="CUT11" s="5"/>
      <c r="CUU11" s="5"/>
      <c r="CUV11" s="5"/>
      <c r="CUW11" s="5"/>
      <c r="CUX11" s="5"/>
      <c r="CUY11" s="5"/>
      <c r="CUZ11" s="5"/>
      <c r="CVA11" s="5"/>
      <c r="CVB11" s="5"/>
      <c r="CVC11" s="5"/>
      <c r="CVD11" s="5"/>
      <c r="CVE11" s="5"/>
      <c r="CVF11" s="5"/>
      <c r="CVG11" s="5"/>
      <c r="CVH11" s="5"/>
      <c r="CVI11" s="5"/>
      <c r="CVJ11" s="5"/>
      <c r="CVK11" s="5"/>
      <c r="CVL11" s="5"/>
      <c r="CVM11" s="5"/>
      <c r="CVN11" s="5"/>
      <c r="CVO11" s="5"/>
      <c r="CVP11" s="5"/>
      <c r="CVQ11" s="5"/>
      <c r="CVR11" s="5"/>
      <c r="CVS11" s="5"/>
      <c r="CVT11" s="5"/>
      <c r="CVU11" s="5"/>
      <c r="CVV11" s="5"/>
      <c r="CVW11" s="5"/>
      <c r="CVX11" s="5"/>
      <c r="CVY11" s="5"/>
      <c r="CVZ11" s="5"/>
      <c r="CWA11" s="5"/>
      <c r="CWB11" s="5"/>
      <c r="CWC11" s="5"/>
      <c r="CWD11" s="5"/>
      <c r="CWE11" s="5"/>
      <c r="CWF11" s="5"/>
      <c r="CWG11" s="5"/>
      <c r="CWH11" s="5"/>
      <c r="CWI11" s="5"/>
      <c r="CWJ11" s="5"/>
      <c r="CWK11" s="5"/>
      <c r="CWL11" s="5"/>
      <c r="CWM11" s="5"/>
      <c r="CWN11" s="5"/>
      <c r="CWO11" s="5"/>
      <c r="CWP11" s="5"/>
      <c r="CWQ11" s="5"/>
      <c r="CWR11" s="5"/>
      <c r="CWS11" s="5"/>
      <c r="CWT11" s="5"/>
      <c r="CWU11" s="5"/>
      <c r="CWV11" s="5"/>
      <c r="CWW11" s="5"/>
      <c r="CWX11" s="5"/>
      <c r="CWY11" s="5"/>
      <c r="CWZ11" s="5"/>
      <c r="CXA11" s="5"/>
      <c r="CXB11" s="5"/>
      <c r="CXC11" s="5"/>
      <c r="CXD11" s="5"/>
      <c r="CXE11" s="5"/>
      <c r="CXF11" s="5"/>
      <c r="CXG11" s="5"/>
      <c r="CXH11" s="5"/>
      <c r="CXI11" s="5"/>
      <c r="CXJ11" s="5"/>
      <c r="CXK11" s="5"/>
      <c r="CXL11" s="5"/>
      <c r="CXM11" s="5"/>
      <c r="CXN11" s="5"/>
      <c r="CXO11" s="5"/>
      <c r="CXP11" s="5"/>
      <c r="CXQ11" s="5"/>
      <c r="CXR11" s="5"/>
      <c r="CXS11" s="5"/>
      <c r="CXT11" s="5"/>
      <c r="CXU11" s="5"/>
      <c r="CXV11" s="5"/>
      <c r="CXW11" s="5"/>
      <c r="CXX11" s="5"/>
      <c r="CXY11" s="5"/>
      <c r="CXZ11" s="5"/>
      <c r="CYA11" s="5"/>
      <c r="CYB11" s="5"/>
      <c r="CYC11" s="5"/>
      <c r="CYD11" s="5"/>
      <c r="CYE11" s="5"/>
      <c r="CYF11" s="5"/>
      <c r="CYG11" s="5"/>
      <c r="CYH11" s="5"/>
      <c r="CYI11" s="5"/>
      <c r="CYJ11" s="5"/>
      <c r="CYK11" s="5"/>
      <c r="CYL11" s="5"/>
      <c r="CYM11" s="5"/>
      <c r="CYN11" s="5"/>
      <c r="CYO11" s="5"/>
      <c r="CYP11" s="5"/>
      <c r="CYQ11" s="5"/>
      <c r="CYR11" s="5"/>
      <c r="CYS11" s="5"/>
      <c r="CYT11" s="5"/>
      <c r="CYU11" s="5"/>
      <c r="CYV11" s="5"/>
      <c r="CYW11" s="5"/>
      <c r="CYX11" s="5"/>
      <c r="CYY11" s="5"/>
      <c r="CYZ11" s="5"/>
      <c r="CZA11" s="5"/>
      <c r="CZB11" s="5"/>
      <c r="CZC11" s="5"/>
      <c r="CZD11" s="5"/>
      <c r="CZE11" s="5"/>
      <c r="CZF11" s="5"/>
      <c r="CZG11" s="5"/>
      <c r="CZH11" s="5"/>
      <c r="CZI11" s="5"/>
      <c r="CZJ11" s="5"/>
      <c r="CZK11" s="5"/>
      <c r="CZL11" s="5"/>
      <c r="CZM11" s="5"/>
      <c r="CZN11" s="5"/>
      <c r="CZO11" s="5"/>
      <c r="CZP11" s="5"/>
      <c r="CZQ11" s="5"/>
      <c r="CZR11" s="5"/>
      <c r="CZS11" s="5"/>
      <c r="CZT11" s="5"/>
      <c r="CZU11" s="5"/>
      <c r="CZV11" s="5"/>
      <c r="CZW11" s="5"/>
      <c r="CZX11" s="5"/>
      <c r="CZY11" s="5"/>
      <c r="CZZ11" s="5"/>
      <c r="DAA11" s="5"/>
      <c r="DAB11" s="5"/>
      <c r="DAC11" s="5"/>
      <c r="DAD11" s="5"/>
      <c r="DAE11" s="5"/>
      <c r="DAF11" s="5"/>
      <c r="DAG11" s="5"/>
      <c r="DAH11" s="5"/>
      <c r="DAI11" s="5"/>
      <c r="DAJ11" s="5"/>
      <c r="DAK11" s="5"/>
      <c r="DAL11" s="5"/>
      <c r="DAM11" s="5"/>
      <c r="DAN11" s="5"/>
      <c r="DAO11" s="5"/>
      <c r="DAP11" s="5"/>
      <c r="DAQ11" s="5"/>
      <c r="DAR11" s="5"/>
      <c r="DAS11" s="5"/>
      <c r="DAT11" s="5"/>
      <c r="DAU11" s="5"/>
      <c r="DAV11" s="5"/>
      <c r="DAW11" s="5"/>
      <c r="DAX11" s="5"/>
      <c r="DAY11" s="5"/>
      <c r="DAZ11" s="5"/>
      <c r="DBA11" s="5"/>
      <c r="DBB11" s="5"/>
      <c r="DBC11" s="5"/>
      <c r="DBD11" s="5"/>
      <c r="DBE11" s="5"/>
      <c r="DBF11" s="5"/>
      <c r="DBG11" s="5"/>
      <c r="DBH11" s="5"/>
      <c r="DBI11" s="5"/>
      <c r="DBJ11" s="5"/>
      <c r="DBK11" s="5"/>
      <c r="DBL11" s="5"/>
      <c r="DBM11" s="5"/>
      <c r="DBN11" s="5"/>
      <c r="DBO11" s="5"/>
      <c r="DBP11" s="5"/>
      <c r="DBQ11" s="5"/>
      <c r="DBR11" s="5"/>
      <c r="DBS11" s="5"/>
      <c r="DBT11" s="5"/>
      <c r="DBU11" s="5"/>
      <c r="DBV11" s="5"/>
      <c r="DBW11" s="5"/>
      <c r="DBX11" s="5"/>
      <c r="DBY11" s="5"/>
      <c r="DBZ11" s="5"/>
      <c r="DCA11" s="5"/>
      <c r="DCB11" s="5"/>
      <c r="DCC11" s="5"/>
      <c r="DCD11" s="5"/>
      <c r="DCE11" s="5"/>
      <c r="DCF11" s="5"/>
      <c r="DCG11" s="5"/>
      <c r="DCH11" s="5"/>
      <c r="DCI11" s="5"/>
      <c r="DCJ11" s="5"/>
      <c r="DCK11" s="5"/>
      <c r="DCL11" s="5"/>
      <c r="DCM11" s="5"/>
      <c r="DCN11" s="5"/>
      <c r="DCO11" s="5"/>
      <c r="DCP11" s="5"/>
      <c r="DCQ11" s="5"/>
      <c r="DCR11" s="5"/>
      <c r="DCS11" s="5"/>
      <c r="DCT11" s="5"/>
      <c r="DCU11" s="5"/>
      <c r="DCV11" s="5"/>
      <c r="DCW11" s="5"/>
      <c r="DCX11" s="5"/>
      <c r="DCY11" s="5"/>
      <c r="DCZ11" s="5"/>
      <c r="DDA11" s="5"/>
      <c r="DDB11" s="5"/>
      <c r="DDC11" s="5"/>
      <c r="DDD11" s="5"/>
      <c r="DDE11" s="5"/>
      <c r="DDF11" s="5"/>
      <c r="DDG11" s="5"/>
      <c r="DDH11" s="5"/>
      <c r="DDI11" s="5"/>
      <c r="DDJ11" s="5"/>
      <c r="DDK11" s="5"/>
      <c r="DDL11" s="5"/>
      <c r="DDM11" s="5"/>
      <c r="DDN11" s="5"/>
      <c r="DDO11" s="5"/>
      <c r="DDP11" s="5"/>
      <c r="DDQ11" s="5"/>
      <c r="DDR11" s="5"/>
      <c r="DDS11" s="5"/>
      <c r="DDT11" s="5"/>
      <c r="DDU11" s="5"/>
      <c r="DDV11" s="5"/>
      <c r="DDW11" s="5"/>
      <c r="DDX11" s="5"/>
      <c r="DDY11" s="5"/>
      <c r="DDZ11" s="5"/>
      <c r="DEA11" s="5"/>
      <c r="DEB11" s="5"/>
      <c r="DEC11" s="5"/>
      <c r="DED11" s="5"/>
      <c r="DEE11" s="5"/>
      <c r="DEF11" s="5"/>
      <c r="DEG11" s="5"/>
      <c r="DEH11" s="5"/>
      <c r="DEI11" s="5"/>
      <c r="DEJ11" s="5"/>
      <c r="DEK11" s="5"/>
      <c r="DEL11" s="5"/>
      <c r="DEM11" s="5"/>
      <c r="DEN11" s="5"/>
      <c r="DEO11" s="5"/>
      <c r="DEP11" s="5"/>
      <c r="DEQ11" s="5"/>
      <c r="DER11" s="5"/>
      <c r="DES11" s="5"/>
      <c r="DET11" s="5"/>
      <c r="DEU11" s="5"/>
      <c r="DEV11" s="5"/>
      <c r="DEW11" s="5"/>
      <c r="DEX11" s="5"/>
      <c r="DEY11" s="5"/>
      <c r="DEZ11" s="5"/>
      <c r="DFA11" s="5"/>
      <c r="DFB11" s="5"/>
      <c r="DFC11" s="5"/>
      <c r="DFD11" s="5"/>
      <c r="DFE11" s="5"/>
      <c r="DFF11" s="5"/>
      <c r="DFG11" s="5"/>
      <c r="DFH11" s="5"/>
      <c r="DFI11" s="5"/>
      <c r="DFJ11" s="5"/>
      <c r="DFK11" s="5"/>
      <c r="DFL11" s="5"/>
      <c r="DFM11" s="5"/>
      <c r="DFN11" s="5"/>
      <c r="DFO11" s="5"/>
      <c r="DFP11" s="5"/>
      <c r="DFQ11" s="5"/>
      <c r="DFR11" s="5"/>
      <c r="DFS11" s="5"/>
      <c r="DFT11" s="5"/>
      <c r="DFU11" s="5"/>
      <c r="DFV11" s="5"/>
      <c r="DFW11" s="5"/>
      <c r="DFX11" s="5"/>
      <c r="DFY11" s="5"/>
      <c r="DFZ11" s="5"/>
      <c r="DGA11" s="5"/>
      <c r="DGB11" s="5"/>
      <c r="DGC11" s="5"/>
      <c r="DGD11" s="5"/>
      <c r="DGE11" s="5"/>
      <c r="DGF11" s="5"/>
      <c r="DGG11" s="5"/>
      <c r="DGH11" s="5"/>
      <c r="DGI11" s="5"/>
      <c r="DGJ11" s="5"/>
      <c r="DGK11" s="5"/>
      <c r="DGL11" s="5"/>
      <c r="DGM11" s="5"/>
      <c r="DGN11" s="5"/>
      <c r="DGO11" s="5"/>
      <c r="DGP11" s="5"/>
      <c r="DGQ11" s="5"/>
      <c r="DGR11" s="5"/>
      <c r="DGS11" s="5"/>
      <c r="DGT11" s="5"/>
      <c r="DGU11" s="5"/>
      <c r="DGV11" s="5"/>
      <c r="DGW11" s="5"/>
      <c r="DGX11" s="5"/>
      <c r="DGY11" s="5"/>
      <c r="DGZ11" s="5"/>
      <c r="DHA11" s="5"/>
      <c r="DHB11" s="5"/>
      <c r="DHC11" s="5"/>
      <c r="DHD11" s="5"/>
      <c r="DHE11" s="5"/>
      <c r="DHF11" s="5"/>
      <c r="DHG11" s="5"/>
      <c r="DHH11" s="5"/>
      <c r="DHI11" s="5"/>
      <c r="DHJ11" s="5"/>
      <c r="DHK11" s="5"/>
      <c r="DHL11" s="5"/>
      <c r="DHM11" s="5"/>
      <c r="DHN11" s="5"/>
      <c r="DHO11" s="5"/>
      <c r="DHP11" s="5"/>
      <c r="DHQ11" s="5"/>
      <c r="DHR11" s="5"/>
      <c r="DHS11" s="5"/>
      <c r="DHT11" s="5"/>
      <c r="DHU11" s="5"/>
      <c r="DHV11" s="5"/>
      <c r="DHW11" s="5"/>
      <c r="DHX11" s="5"/>
      <c r="DHY11" s="5"/>
      <c r="DHZ11" s="5"/>
      <c r="DIA11" s="5"/>
      <c r="DIB11" s="5"/>
      <c r="DIC11" s="5"/>
      <c r="DID11" s="5"/>
      <c r="DIE11" s="5"/>
      <c r="DIF11" s="5"/>
      <c r="DIG11" s="5"/>
      <c r="DIH11" s="5"/>
      <c r="DII11" s="5"/>
      <c r="DIJ11" s="5"/>
      <c r="DIK11" s="5"/>
      <c r="DIL11" s="5"/>
      <c r="DIM11" s="5"/>
      <c r="DIN11" s="5"/>
      <c r="DIO11" s="5"/>
      <c r="DIP11" s="5"/>
      <c r="DIQ11" s="5"/>
      <c r="DIR11" s="5"/>
      <c r="DIS11" s="5"/>
      <c r="DIT11" s="5"/>
      <c r="DIU11" s="5"/>
      <c r="DIV11" s="5"/>
      <c r="DIW11" s="5"/>
      <c r="DIX11" s="5"/>
      <c r="DIY11" s="5"/>
      <c r="DIZ11" s="5"/>
      <c r="DJA11" s="5"/>
      <c r="DJB11" s="5"/>
      <c r="DJC11" s="5"/>
      <c r="DJD11" s="5"/>
      <c r="DJE11" s="5"/>
      <c r="DJF11" s="5"/>
      <c r="DJG11" s="5"/>
      <c r="DJH11" s="5"/>
      <c r="DJI11" s="5"/>
      <c r="DJJ11" s="5"/>
      <c r="DJK11" s="5"/>
      <c r="DJL11" s="5"/>
      <c r="DJM11" s="5"/>
      <c r="DJN11" s="5"/>
      <c r="DJO11" s="5"/>
      <c r="DJP11" s="5"/>
      <c r="DJQ11" s="5"/>
      <c r="DJR11" s="5"/>
      <c r="DJS11" s="5"/>
      <c r="DJT11" s="5"/>
      <c r="DJU11" s="5"/>
      <c r="DJV11" s="5"/>
      <c r="DJW11" s="5"/>
      <c r="DJX11" s="5"/>
      <c r="DJY11" s="5"/>
      <c r="DJZ11" s="5"/>
      <c r="DKA11" s="5"/>
      <c r="DKB11" s="5"/>
      <c r="DKC11" s="5"/>
      <c r="DKD11" s="5"/>
      <c r="DKE11" s="5"/>
      <c r="DKF11" s="5"/>
      <c r="DKG11" s="5"/>
      <c r="DKH11" s="5"/>
      <c r="DKI11" s="5"/>
      <c r="DKJ11" s="5"/>
      <c r="DKK11" s="5"/>
      <c r="DKL11" s="5"/>
      <c r="DKM11" s="5"/>
      <c r="DKN11" s="5"/>
      <c r="DKO11" s="5"/>
      <c r="DKP11" s="5"/>
      <c r="DKQ11" s="5"/>
      <c r="DKR11" s="5"/>
      <c r="DKS11" s="5"/>
      <c r="DKT11" s="5"/>
      <c r="DKU11" s="5"/>
      <c r="DKV11" s="5"/>
      <c r="DKW11" s="5"/>
      <c r="DKX11" s="5"/>
      <c r="DKY11" s="5"/>
      <c r="DKZ11" s="5"/>
      <c r="DLA11" s="5"/>
      <c r="DLB11" s="5"/>
      <c r="DLC11" s="5"/>
      <c r="DLD11" s="5"/>
      <c r="DLE11" s="5"/>
      <c r="DLF11" s="5"/>
      <c r="DLG11" s="5"/>
      <c r="DLH11" s="5"/>
      <c r="DLI11" s="5"/>
      <c r="DLJ11" s="5"/>
      <c r="DLK11" s="5"/>
      <c r="DLL11" s="5"/>
      <c r="DLM11" s="5"/>
      <c r="DLN11" s="5"/>
      <c r="DLO11" s="5"/>
      <c r="DLP11" s="5"/>
      <c r="DLQ11" s="5"/>
      <c r="DLR11" s="5"/>
      <c r="DLS11" s="5"/>
      <c r="DLT11" s="5"/>
      <c r="DLU11" s="5"/>
      <c r="DLV11" s="5"/>
      <c r="DLW11" s="5"/>
      <c r="DLX11" s="5"/>
      <c r="DLY11" s="5"/>
      <c r="DLZ11" s="5"/>
      <c r="DMA11" s="5"/>
      <c r="DMB11" s="5"/>
      <c r="DMC11" s="5"/>
      <c r="DMD11" s="5"/>
      <c r="DME11" s="5"/>
      <c r="DMF11" s="5"/>
      <c r="DMG11" s="5"/>
      <c r="DMH11" s="5"/>
      <c r="DMI11" s="5"/>
      <c r="DMJ11" s="5"/>
      <c r="DMK11" s="5"/>
      <c r="DML11" s="5"/>
      <c r="DMM11" s="5"/>
      <c r="DMN11" s="5"/>
      <c r="DMO11" s="5"/>
      <c r="DMP11" s="5"/>
      <c r="DMQ11" s="5"/>
      <c r="DMR11" s="5"/>
      <c r="DMS11" s="5"/>
      <c r="DMT11" s="5"/>
      <c r="DMU11" s="5"/>
      <c r="DMV11" s="5"/>
      <c r="DMW11" s="5"/>
      <c r="DMX11" s="5"/>
      <c r="DMY11" s="5"/>
      <c r="DMZ11" s="5"/>
      <c r="DNA11" s="5"/>
      <c r="DNB11" s="5"/>
      <c r="DNC11" s="5"/>
      <c r="DND11" s="5"/>
      <c r="DNE11" s="5"/>
      <c r="DNF11" s="5"/>
      <c r="DNG11" s="5"/>
      <c r="DNH11" s="5"/>
      <c r="DNI11" s="5"/>
      <c r="DNJ11" s="5"/>
      <c r="DNK11" s="5"/>
      <c r="DNL11" s="5"/>
      <c r="DNM11" s="5"/>
      <c r="DNN11" s="5"/>
      <c r="DNO11" s="5"/>
      <c r="DNP11" s="5"/>
      <c r="DNQ11" s="5"/>
      <c r="DNR11" s="5"/>
      <c r="DNS11" s="5"/>
      <c r="DNT11" s="5"/>
      <c r="DNU11" s="5"/>
      <c r="DNV11" s="5"/>
      <c r="DNW11" s="5"/>
      <c r="DNX11" s="5"/>
      <c r="DNY11" s="5"/>
      <c r="DNZ11" s="5"/>
      <c r="DOA11" s="5"/>
      <c r="DOB11" s="5"/>
      <c r="DOC11" s="5"/>
      <c r="DOD11" s="5"/>
      <c r="DOE11" s="5"/>
      <c r="DOF11" s="5"/>
      <c r="DOG11" s="5"/>
      <c r="DOH11" s="5"/>
      <c r="DOI11" s="5"/>
      <c r="DOJ11" s="5"/>
      <c r="DOK11" s="5"/>
      <c r="DOL11" s="5"/>
      <c r="DOM11" s="5"/>
      <c r="DON11" s="5"/>
      <c r="DOO11" s="5"/>
      <c r="DOP11" s="5"/>
      <c r="DOQ11" s="5"/>
      <c r="DOR11" s="5"/>
      <c r="DOS11" s="5"/>
      <c r="DOT11" s="5"/>
      <c r="DOU11" s="5"/>
      <c r="DOV11" s="5"/>
      <c r="DOW11" s="5"/>
      <c r="DOX11" s="5"/>
      <c r="DOY11" s="5"/>
      <c r="DOZ11" s="5"/>
      <c r="DPA11" s="5"/>
      <c r="DPB11" s="5"/>
      <c r="DPC11" s="5"/>
      <c r="DPD11" s="5"/>
      <c r="DPE11" s="5"/>
      <c r="DPF11" s="5"/>
      <c r="DPG11" s="5"/>
      <c r="DPH11" s="5"/>
      <c r="DPI11" s="5"/>
      <c r="DPJ11" s="5"/>
      <c r="DPK11" s="5"/>
      <c r="DPL11" s="5"/>
      <c r="DPM11" s="5"/>
      <c r="DPN11" s="5"/>
      <c r="DPO11" s="5"/>
      <c r="DPP11" s="5"/>
      <c r="DPQ11" s="5"/>
      <c r="DPR11" s="5"/>
      <c r="DPS11" s="5"/>
      <c r="DPT11" s="5"/>
      <c r="DPU11" s="5"/>
      <c r="DPV11" s="5"/>
      <c r="DPW11" s="5"/>
      <c r="DPX11" s="5"/>
      <c r="DPY11" s="5"/>
      <c r="DPZ11" s="5"/>
      <c r="DQA11" s="5"/>
      <c r="DQB11" s="5"/>
      <c r="DQC11" s="5"/>
      <c r="DQD11" s="5"/>
      <c r="DQE11" s="5"/>
      <c r="DQF11" s="5"/>
      <c r="DQG11" s="5"/>
      <c r="DQH11" s="5"/>
      <c r="DQI11" s="5"/>
      <c r="DQJ11" s="5"/>
      <c r="DQK11" s="5"/>
      <c r="DQL11" s="5"/>
      <c r="DQM11" s="5"/>
      <c r="DQN11" s="5"/>
      <c r="DQO11" s="5"/>
      <c r="DQP11" s="5"/>
      <c r="DQQ11" s="5"/>
      <c r="DQR11" s="5"/>
      <c r="DQS11" s="5"/>
      <c r="DQT11" s="5"/>
      <c r="DQU11" s="5"/>
      <c r="DQV11" s="5"/>
      <c r="DQW11" s="5"/>
      <c r="DQX11" s="5"/>
      <c r="DQY11" s="5"/>
      <c r="DQZ11" s="5"/>
      <c r="DRA11" s="5"/>
      <c r="DRB11" s="5"/>
      <c r="DRC11" s="5"/>
      <c r="DRD11" s="5"/>
      <c r="DRE11" s="5"/>
      <c r="DRF11" s="5"/>
      <c r="DRG11" s="5"/>
      <c r="DRH11" s="5"/>
      <c r="DRI11" s="5"/>
      <c r="DRJ11" s="5"/>
      <c r="DRK11" s="5"/>
      <c r="DRL11" s="5"/>
      <c r="DRM11" s="5"/>
      <c r="DRN11" s="5"/>
      <c r="DRO11" s="5"/>
      <c r="DRP11" s="5"/>
      <c r="DRQ11" s="5"/>
      <c r="DRR11" s="5"/>
      <c r="DRS11" s="5"/>
      <c r="DRT11" s="5"/>
      <c r="DRU11" s="5"/>
      <c r="DRV11" s="5"/>
      <c r="DRW11" s="5"/>
      <c r="DRX11" s="5"/>
      <c r="DRY11" s="5"/>
      <c r="DRZ11" s="5"/>
      <c r="DSA11" s="5"/>
      <c r="DSB11" s="5"/>
      <c r="DSC11" s="5"/>
      <c r="DSD11" s="5"/>
      <c r="DSE11" s="5"/>
      <c r="DSF11" s="5"/>
      <c r="DSG11" s="5"/>
      <c r="DSH11" s="5"/>
      <c r="DSI11" s="5"/>
      <c r="DSJ11" s="5"/>
      <c r="DSK11" s="5"/>
      <c r="DSL11" s="5"/>
      <c r="DSM11" s="5"/>
      <c r="DSN11" s="5"/>
      <c r="DSO11" s="5"/>
      <c r="DSP11" s="5"/>
      <c r="DSQ11" s="5"/>
      <c r="DSR11" s="5"/>
      <c r="DSS11" s="5"/>
      <c r="DST11" s="5"/>
      <c r="DSU11" s="5"/>
      <c r="DSV11" s="5"/>
      <c r="DSW11" s="5"/>
      <c r="DSX11" s="5"/>
      <c r="DSY11" s="5"/>
      <c r="DSZ11" s="5"/>
      <c r="DTA11" s="5"/>
      <c r="DTB11" s="5"/>
      <c r="DTC11" s="5"/>
      <c r="DTD11" s="5"/>
      <c r="DTE11" s="5"/>
      <c r="DTF11" s="5"/>
      <c r="DTG11" s="5"/>
      <c r="DTH11" s="5"/>
      <c r="DTI11" s="5"/>
      <c r="DTJ11" s="5"/>
      <c r="DTK11" s="5"/>
      <c r="DTL11" s="5"/>
      <c r="DTM11" s="5"/>
      <c r="DTN11" s="5"/>
      <c r="DTO11" s="5"/>
      <c r="DTP11" s="5"/>
      <c r="DTQ11" s="5"/>
      <c r="DTR11" s="5"/>
      <c r="DTS11" s="5"/>
      <c r="DTT11" s="5"/>
      <c r="DTU11" s="5"/>
      <c r="DTV11" s="5"/>
      <c r="DTW11" s="5"/>
      <c r="DTX11" s="5"/>
      <c r="DTY11" s="5"/>
      <c r="DTZ11" s="5"/>
      <c r="DUA11" s="5"/>
      <c r="DUB11" s="5"/>
      <c r="DUC11" s="5"/>
      <c r="DUD11" s="5"/>
      <c r="DUE11" s="5"/>
      <c r="DUF11" s="5"/>
      <c r="DUG11" s="5"/>
      <c r="DUH11" s="5"/>
      <c r="DUI11" s="5"/>
      <c r="DUJ11" s="5"/>
      <c r="DUK11" s="5"/>
      <c r="DUL11" s="5"/>
      <c r="DUM11" s="5"/>
      <c r="DUN11" s="5"/>
      <c r="DUO11" s="5"/>
      <c r="DUP11" s="5"/>
      <c r="DUQ11" s="5"/>
      <c r="DUR11" s="5"/>
      <c r="DUS11" s="5"/>
      <c r="DUT11" s="5"/>
      <c r="DUU11" s="5"/>
      <c r="DUV11" s="5"/>
      <c r="DUW11" s="5"/>
      <c r="DUX11" s="5"/>
      <c r="DUY11" s="5"/>
      <c r="DUZ11" s="5"/>
      <c r="DVA11" s="5"/>
      <c r="DVB11" s="5"/>
      <c r="DVC11" s="5"/>
      <c r="DVD11" s="5"/>
      <c r="DVE11" s="5"/>
      <c r="DVF11" s="5"/>
      <c r="DVG11" s="5"/>
      <c r="DVH11" s="5"/>
      <c r="DVI11" s="5"/>
      <c r="DVJ11" s="5"/>
      <c r="DVK11" s="5"/>
      <c r="DVL11" s="5"/>
      <c r="DVM11" s="5"/>
      <c r="DVN11" s="5"/>
      <c r="DVO11" s="5"/>
      <c r="DVP11" s="5"/>
      <c r="DVQ11" s="5"/>
      <c r="DVR11" s="5"/>
      <c r="DVS11" s="5"/>
      <c r="DVT11" s="5"/>
      <c r="DVU11" s="5"/>
      <c r="DVV11" s="5"/>
      <c r="DVW11" s="5"/>
      <c r="DVX11" s="5"/>
      <c r="DVY11" s="5"/>
      <c r="DVZ11" s="5"/>
      <c r="DWA11" s="5"/>
      <c r="DWB11" s="5"/>
      <c r="DWC11" s="5"/>
      <c r="DWD11" s="5"/>
      <c r="DWE11" s="5"/>
      <c r="DWF11" s="5"/>
      <c r="DWG11" s="5"/>
      <c r="DWH11" s="5"/>
      <c r="DWI11" s="5"/>
      <c r="DWJ11" s="5"/>
      <c r="DWK11" s="5"/>
      <c r="DWL11" s="5"/>
      <c r="DWM11" s="5"/>
      <c r="DWN11" s="5"/>
      <c r="DWO11" s="5"/>
      <c r="DWP11" s="5"/>
      <c r="DWQ11" s="5"/>
      <c r="DWR11" s="5"/>
      <c r="DWS11" s="5"/>
      <c r="DWT11" s="5"/>
      <c r="DWU11" s="5"/>
      <c r="DWV11" s="5"/>
      <c r="DWW11" s="5"/>
      <c r="DWX11" s="5"/>
      <c r="DWY11" s="5"/>
      <c r="DWZ11" s="5"/>
      <c r="DXA11" s="5"/>
      <c r="DXB11" s="5"/>
      <c r="DXC11" s="5"/>
      <c r="DXD11" s="5"/>
      <c r="DXE11" s="5"/>
      <c r="DXF11" s="5"/>
      <c r="DXG11" s="5"/>
      <c r="DXH11" s="5"/>
      <c r="DXI11" s="5"/>
      <c r="DXJ11" s="5"/>
      <c r="DXK11" s="5"/>
      <c r="DXL11" s="5"/>
      <c r="DXM11" s="5"/>
      <c r="DXN11" s="5"/>
      <c r="DXO11" s="5"/>
      <c r="DXP11" s="5"/>
      <c r="DXQ11" s="5"/>
      <c r="DXR11" s="5"/>
      <c r="DXS11" s="5"/>
      <c r="DXT11" s="5"/>
      <c r="DXU11" s="5"/>
      <c r="DXV11" s="5"/>
      <c r="DXW11" s="5"/>
      <c r="DXX11" s="5"/>
      <c r="DXY11" s="5"/>
      <c r="DXZ11" s="5"/>
      <c r="DYA11" s="5"/>
      <c r="DYB11" s="5"/>
      <c r="DYC11" s="5"/>
      <c r="DYD11" s="5"/>
      <c r="DYE11" s="5"/>
      <c r="DYF11" s="5"/>
      <c r="DYG11" s="5"/>
      <c r="DYH11" s="5"/>
      <c r="DYI11" s="5"/>
      <c r="DYJ11" s="5"/>
      <c r="DYK11" s="5"/>
      <c r="DYL11" s="5"/>
      <c r="DYM11" s="5"/>
      <c r="DYN11" s="5"/>
      <c r="DYO11" s="5"/>
      <c r="DYP11" s="5"/>
      <c r="DYQ11" s="5"/>
      <c r="DYR11" s="5"/>
      <c r="DYS11" s="5"/>
      <c r="DYT11" s="5"/>
      <c r="DYU11" s="5"/>
      <c r="DYV11" s="5"/>
      <c r="DYW11" s="5"/>
      <c r="DYX11" s="5"/>
      <c r="DYY11" s="5"/>
      <c r="DYZ11" s="5"/>
      <c r="DZA11" s="5"/>
      <c r="DZB11" s="5"/>
      <c r="DZC11" s="5"/>
      <c r="DZD11" s="5"/>
      <c r="DZE11" s="5"/>
      <c r="DZF11" s="5"/>
      <c r="DZG11" s="5"/>
      <c r="DZH11" s="5"/>
      <c r="DZI11" s="5"/>
      <c r="DZJ11" s="5"/>
      <c r="DZK11" s="5"/>
      <c r="DZL11" s="5"/>
      <c r="DZM11" s="5"/>
      <c r="DZN11" s="5"/>
      <c r="DZO11" s="5"/>
      <c r="DZP11" s="5"/>
      <c r="DZQ11" s="5"/>
      <c r="DZR11" s="5"/>
      <c r="DZS11" s="5"/>
      <c r="DZT11" s="5"/>
      <c r="DZU11" s="5"/>
      <c r="DZV11" s="5"/>
      <c r="DZW11" s="5"/>
      <c r="DZX11" s="5"/>
      <c r="DZY11" s="5"/>
      <c r="DZZ11" s="5"/>
      <c r="EAA11" s="5"/>
      <c r="EAB11" s="5"/>
      <c r="EAC11" s="5"/>
      <c r="EAD11" s="5"/>
      <c r="EAE11" s="5"/>
      <c r="EAF11" s="5"/>
      <c r="EAG11" s="5"/>
      <c r="EAH11" s="5"/>
      <c r="EAI11" s="5"/>
      <c r="EAJ11" s="5"/>
      <c r="EAK11" s="5"/>
      <c r="EAL11" s="5"/>
      <c r="EAM11" s="5"/>
      <c r="EAN11" s="5"/>
      <c r="EAO11" s="5"/>
      <c r="EAP11" s="5"/>
      <c r="EAQ11" s="5"/>
      <c r="EAR11" s="5"/>
      <c r="EAS11" s="5"/>
      <c r="EAT11" s="5"/>
      <c r="EAU11" s="5"/>
      <c r="EAV11" s="5"/>
      <c r="EAW11" s="5"/>
      <c r="EAX11" s="5"/>
      <c r="EAY11" s="5"/>
      <c r="EAZ11" s="5"/>
      <c r="EBA11" s="5"/>
      <c r="EBB11" s="5"/>
      <c r="EBC11" s="5"/>
      <c r="EBD11" s="5"/>
      <c r="EBE11" s="5"/>
      <c r="EBF11" s="5"/>
      <c r="EBG11" s="5"/>
      <c r="EBH11" s="5"/>
      <c r="EBI11" s="5"/>
      <c r="EBJ11" s="5"/>
      <c r="EBK11" s="5"/>
      <c r="EBL11" s="5"/>
      <c r="EBM11" s="5"/>
      <c r="EBN11" s="5"/>
      <c r="EBO11" s="5"/>
      <c r="EBP11" s="5"/>
      <c r="EBQ11" s="5"/>
      <c r="EBR11" s="5"/>
      <c r="EBS11" s="5"/>
      <c r="EBT11" s="5"/>
      <c r="EBU11" s="5"/>
      <c r="EBV11" s="5"/>
      <c r="EBW11" s="5"/>
      <c r="EBX11" s="5"/>
      <c r="EBY11" s="5"/>
      <c r="EBZ11" s="5"/>
      <c r="ECA11" s="5"/>
      <c r="ECB11" s="5"/>
      <c r="ECC11" s="5"/>
      <c r="ECD11" s="5"/>
      <c r="ECE11" s="5"/>
      <c r="ECF11" s="5"/>
      <c r="ECG11" s="5"/>
      <c r="ECH11" s="5"/>
      <c r="ECI11" s="5"/>
      <c r="ECJ11" s="5"/>
      <c r="ECK11" s="5"/>
      <c r="ECL11" s="5"/>
      <c r="ECM11" s="5"/>
      <c r="ECN11" s="5"/>
      <c r="ECO11" s="5"/>
      <c r="ECP11" s="5"/>
      <c r="ECQ11" s="5"/>
      <c r="ECR11" s="5"/>
      <c r="ECS11" s="5"/>
      <c r="ECT11" s="5"/>
      <c r="ECU11" s="5"/>
      <c r="ECV11" s="5"/>
      <c r="ECW11" s="5"/>
      <c r="ECX11" s="5"/>
      <c r="ECY11" s="5"/>
      <c r="ECZ11" s="5"/>
      <c r="EDA11" s="5"/>
      <c r="EDB11" s="5"/>
      <c r="EDC11" s="5"/>
      <c r="EDD11" s="5"/>
      <c r="EDE11" s="5"/>
      <c r="EDF11" s="5"/>
      <c r="EDG11" s="5"/>
      <c r="EDH11" s="5"/>
      <c r="EDI11" s="5"/>
      <c r="EDJ11" s="5"/>
      <c r="EDK11" s="5"/>
      <c r="EDL11" s="5"/>
      <c r="EDM11" s="5"/>
      <c r="EDN11" s="5"/>
      <c r="EDO11" s="5"/>
      <c r="EDP11" s="5"/>
      <c r="EDQ11" s="5"/>
      <c r="EDR11" s="5"/>
      <c r="EDS11" s="5"/>
      <c r="EDT11" s="5"/>
      <c r="EDU11" s="5"/>
      <c r="EDV11" s="5"/>
      <c r="EDW11" s="5"/>
      <c r="EDX11" s="5"/>
      <c r="EDY11" s="5"/>
      <c r="EDZ11" s="5"/>
      <c r="EEA11" s="5"/>
      <c r="EEB11" s="5"/>
      <c r="EEC11" s="5"/>
      <c r="EED11" s="5"/>
      <c r="EEE11" s="5"/>
      <c r="EEF11" s="5"/>
      <c r="EEG11" s="5"/>
      <c r="EEH11" s="5"/>
      <c r="EEI11" s="5"/>
      <c r="EEJ11" s="5"/>
      <c r="EEK11" s="5"/>
      <c r="EEL11" s="5"/>
      <c r="EEM11" s="5"/>
      <c r="EEN11" s="5"/>
      <c r="EEO11" s="5"/>
      <c r="EEP11" s="5"/>
      <c r="EEQ11" s="5"/>
      <c r="EER11" s="5"/>
      <c r="EES11" s="5"/>
      <c r="EET11" s="5"/>
      <c r="EEU11" s="5"/>
      <c r="EEV11" s="5"/>
      <c r="EEW11" s="5"/>
      <c r="EEX11" s="5"/>
      <c r="EEY11" s="5"/>
      <c r="EEZ11" s="5"/>
      <c r="EFA11" s="5"/>
      <c r="EFB11" s="5"/>
      <c r="EFC11" s="5"/>
      <c r="EFD11" s="5"/>
      <c r="EFE11" s="5"/>
      <c r="EFF11" s="5"/>
      <c r="EFG11" s="5"/>
      <c r="EFH11" s="5"/>
      <c r="EFI11" s="5"/>
      <c r="EFJ11" s="5"/>
      <c r="EFK11" s="5"/>
      <c r="EFL11" s="5"/>
      <c r="EFM11" s="5"/>
      <c r="EFN11" s="5"/>
      <c r="EFO11" s="5"/>
      <c r="EFP11" s="5"/>
      <c r="EFQ11" s="5"/>
      <c r="EFR11" s="5"/>
      <c r="EFS11" s="5"/>
      <c r="EFT11" s="5"/>
      <c r="EFU11" s="5"/>
      <c r="EFV11" s="5"/>
      <c r="EFW11" s="5"/>
      <c r="EFX11" s="5"/>
      <c r="EFY11" s="5"/>
      <c r="EFZ11" s="5"/>
      <c r="EGA11" s="5"/>
      <c r="EGB11" s="5"/>
      <c r="EGC11" s="5"/>
      <c r="EGD11" s="5"/>
      <c r="EGE11" s="5"/>
      <c r="EGF11" s="5"/>
      <c r="EGG11" s="5"/>
      <c r="EGH11" s="5"/>
      <c r="EGI11" s="5"/>
      <c r="EGJ11" s="5"/>
      <c r="EGK11" s="5"/>
      <c r="EGL11" s="5"/>
      <c r="EGM11" s="5"/>
      <c r="EGN11" s="5"/>
      <c r="EGO11" s="5"/>
      <c r="EGP11" s="5"/>
      <c r="EGQ11" s="5"/>
      <c r="EGR11" s="5"/>
      <c r="EGS11" s="5"/>
      <c r="EGT11" s="5"/>
      <c r="EGU11" s="5"/>
      <c r="EGV11" s="5"/>
      <c r="EGW11" s="5"/>
      <c r="EGX11" s="5"/>
      <c r="EGY11" s="5"/>
      <c r="EGZ11" s="5"/>
      <c r="EHA11" s="5"/>
      <c r="EHB11" s="5"/>
      <c r="EHC11" s="5"/>
      <c r="EHD11" s="5"/>
      <c r="EHE11" s="5"/>
      <c r="EHF11" s="5"/>
      <c r="EHG11" s="5"/>
      <c r="EHH11" s="5"/>
      <c r="EHI11" s="5"/>
      <c r="EHJ11" s="5"/>
      <c r="EHK11" s="5"/>
      <c r="EHL11" s="5"/>
      <c r="EHM11" s="5"/>
      <c r="EHN11" s="5"/>
      <c r="EHO11" s="5"/>
      <c r="EHP11" s="5"/>
      <c r="EHQ11" s="5"/>
      <c r="EHR11" s="5"/>
      <c r="EHS11" s="5"/>
      <c r="EHT11" s="5"/>
      <c r="EHU11" s="5"/>
      <c r="EHV11" s="5"/>
      <c r="EHW11" s="5"/>
      <c r="EHX11" s="5"/>
      <c r="EHY11" s="5"/>
      <c r="EHZ11" s="5"/>
      <c r="EIA11" s="5"/>
      <c r="EIB11" s="5"/>
      <c r="EIC11" s="5"/>
      <c r="EID11" s="5"/>
      <c r="EIE11" s="5"/>
      <c r="EIF11" s="5"/>
      <c r="EIG11" s="5"/>
      <c r="EIH11" s="5"/>
      <c r="EII11" s="5"/>
      <c r="EIJ11" s="5"/>
      <c r="EIK11" s="5"/>
      <c r="EIL11" s="5"/>
      <c r="EIM11" s="5"/>
      <c r="EIN11" s="5"/>
      <c r="EIO11" s="5"/>
      <c r="EIP11" s="5"/>
      <c r="EIQ11" s="5"/>
      <c r="EIR11" s="5"/>
      <c r="EIS11" s="5"/>
      <c r="EIT11" s="5"/>
      <c r="EIU11" s="5"/>
      <c r="EIV11" s="5"/>
      <c r="EIW11" s="5"/>
      <c r="EIX11" s="5"/>
      <c r="EIY11" s="5"/>
      <c r="EIZ11" s="5"/>
      <c r="EJA11" s="5"/>
      <c r="EJB11" s="5"/>
      <c r="EJC11" s="5"/>
      <c r="EJD11" s="5"/>
      <c r="EJE11" s="5"/>
      <c r="EJF11" s="5"/>
      <c r="EJG11" s="5"/>
      <c r="EJH11" s="5"/>
      <c r="EJI11" s="5"/>
      <c r="EJJ11" s="5"/>
      <c r="EJK11" s="5"/>
      <c r="EJL11" s="5"/>
      <c r="EJM11" s="5"/>
      <c r="EJN11" s="5"/>
      <c r="EJO11" s="5"/>
      <c r="EJP11" s="5"/>
      <c r="EJQ11" s="5"/>
      <c r="EJR11" s="5"/>
      <c r="EJS11" s="5"/>
      <c r="EJT11" s="5"/>
      <c r="EJU11" s="5"/>
      <c r="EJV11" s="5"/>
      <c r="EJW11" s="5"/>
      <c r="EJX11" s="5"/>
      <c r="EJY11" s="5"/>
      <c r="EJZ11" s="5"/>
      <c r="EKA11" s="5"/>
      <c r="EKB11" s="5"/>
      <c r="EKC11" s="5"/>
      <c r="EKD11" s="5"/>
      <c r="EKE11" s="5"/>
      <c r="EKF11" s="5"/>
      <c r="EKG11" s="5"/>
      <c r="EKH11" s="5"/>
      <c r="EKI11" s="5"/>
      <c r="EKJ11" s="5"/>
      <c r="EKK11" s="5"/>
      <c r="EKL11" s="5"/>
      <c r="EKM11" s="5"/>
      <c r="EKN11" s="5"/>
      <c r="EKO11" s="5"/>
      <c r="EKP11" s="5"/>
      <c r="EKQ11" s="5"/>
      <c r="EKR11" s="5"/>
      <c r="EKS11" s="5"/>
      <c r="EKT11" s="5"/>
      <c r="EKU11" s="5"/>
      <c r="EKV11" s="5"/>
      <c r="EKW11" s="5"/>
      <c r="EKX11" s="5"/>
      <c r="EKY11" s="5"/>
      <c r="EKZ11" s="5"/>
      <c r="ELA11" s="5"/>
      <c r="ELB11" s="5"/>
      <c r="ELC11" s="5"/>
      <c r="ELD11" s="5"/>
      <c r="ELE11" s="5"/>
      <c r="ELF11" s="5"/>
      <c r="ELG11" s="5"/>
      <c r="ELH11" s="5"/>
      <c r="ELI11" s="5"/>
      <c r="ELJ11" s="5"/>
      <c r="ELK11" s="5"/>
      <c r="ELL11" s="5"/>
      <c r="ELM11" s="5"/>
      <c r="ELN11" s="5"/>
      <c r="ELO11" s="5"/>
      <c r="ELP11" s="5"/>
      <c r="ELQ11" s="5"/>
      <c r="ELR11" s="5"/>
      <c r="ELS11" s="5"/>
      <c r="ELT11" s="5"/>
      <c r="ELU11" s="5"/>
      <c r="ELV11" s="5"/>
      <c r="ELW11" s="5"/>
      <c r="ELX11" s="5"/>
      <c r="ELY11" s="5"/>
      <c r="ELZ11" s="5"/>
      <c r="EMA11" s="5"/>
      <c r="EMB11" s="5"/>
      <c r="EMC11" s="5"/>
      <c r="EMD11" s="5"/>
      <c r="EME11" s="5"/>
      <c r="EMF11" s="5"/>
      <c r="EMG11" s="5"/>
      <c r="EMH11" s="5"/>
      <c r="EMI11" s="5"/>
      <c r="EMJ11" s="5"/>
      <c r="EMK11" s="5"/>
      <c r="EML11" s="5"/>
      <c r="EMM11" s="5"/>
      <c r="EMN11" s="5"/>
      <c r="EMO11" s="5"/>
      <c r="EMP11" s="5"/>
      <c r="EMQ11" s="5"/>
      <c r="EMR11" s="5"/>
      <c r="EMS11" s="5"/>
      <c r="EMT11" s="5"/>
      <c r="EMU11" s="5"/>
      <c r="EMV11" s="5"/>
      <c r="EMW11" s="5"/>
      <c r="EMX11" s="5"/>
      <c r="EMY11" s="5"/>
      <c r="EMZ11" s="5"/>
      <c r="ENA11" s="5"/>
      <c r="ENB11" s="5"/>
      <c r="ENC11" s="5"/>
      <c r="END11" s="5"/>
      <c r="ENE11" s="5"/>
      <c r="ENF11" s="5"/>
      <c r="ENG11" s="5"/>
      <c r="ENH11" s="5"/>
      <c r="ENI11" s="5"/>
      <c r="ENJ11" s="5"/>
      <c r="ENK11" s="5"/>
      <c r="ENL11" s="5"/>
      <c r="ENM11" s="5"/>
      <c r="ENN11" s="5"/>
      <c r="ENO11" s="5"/>
      <c r="ENP11" s="5"/>
      <c r="ENQ11" s="5"/>
      <c r="ENR11" s="5"/>
      <c r="ENS11" s="5"/>
      <c r="ENT11" s="5"/>
      <c r="ENU11" s="5"/>
      <c r="ENV11" s="5"/>
      <c r="ENW11" s="5"/>
      <c r="ENX11" s="5"/>
      <c r="ENY11" s="5"/>
      <c r="ENZ11" s="5"/>
      <c r="EOA11" s="5"/>
      <c r="EOB11" s="5"/>
      <c r="EOC11" s="5"/>
      <c r="EOD11" s="5"/>
      <c r="EOE11" s="5"/>
      <c r="EOF11" s="5"/>
      <c r="EOG11" s="5"/>
      <c r="EOH11" s="5"/>
      <c r="EOI11" s="5"/>
      <c r="EOJ11" s="5"/>
      <c r="EOK11" s="5"/>
      <c r="EOL11" s="5"/>
      <c r="EOM11" s="5"/>
      <c r="EON11" s="5"/>
      <c r="EOO11" s="5"/>
      <c r="EOP11" s="5"/>
      <c r="EOQ11" s="5"/>
      <c r="EOR11" s="5"/>
      <c r="EOS11" s="5"/>
      <c r="EOT11" s="5"/>
      <c r="EOU11" s="5"/>
      <c r="EOV11" s="5"/>
      <c r="EOW11" s="5"/>
      <c r="EOX11" s="5"/>
      <c r="EOY11" s="5"/>
      <c r="EOZ11" s="5"/>
      <c r="EPA11" s="5"/>
      <c r="EPB11" s="5"/>
      <c r="EPC11" s="5"/>
      <c r="EPD11" s="5"/>
      <c r="EPE11" s="5"/>
      <c r="EPF11" s="5"/>
      <c r="EPG11" s="5"/>
      <c r="EPH11" s="5"/>
      <c r="EPI11" s="5"/>
      <c r="EPJ11" s="5"/>
      <c r="EPK11" s="5"/>
      <c r="EPL11" s="5"/>
      <c r="EPM11" s="5"/>
      <c r="EPN11" s="5"/>
      <c r="EPO11" s="5"/>
      <c r="EPP11" s="5"/>
      <c r="EPQ11" s="5"/>
      <c r="EPR11" s="5"/>
      <c r="EPS11" s="5"/>
      <c r="EPT11" s="5"/>
      <c r="EPU11" s="5"/>
      <c r="EPV11" s="5"/>
      <c r="EPW11" s="5"/>
      <c r="EPX11" s="5"/>
      <c r="EPY11" s="5"/>
      <c r="EPZ11" s="5"/>
      <c r="EQA11" s="5"/>
      <c r="EQB11" s="5"/>
      <c r="EQC11" s="5"/>
      <c r="EQD11" s="5"/>
      <c r="EQE11" s="5"/>
      <c r="EQF11" s="5"/>
      <c r="EQG11" s="5"/>
      <c r="EQH11" s="5"/>
      <c r="EQI11" s="5"/>
      <c r="EQJ11" s="5"/>
      <c r="EQK11" s="5"/>
      <c r="EQL11" s="5"/>
      <c r="EQM11" s="5"/>
      <c r="EQN11" s="5"/>
      <c r="EQO11" s="5"/>
      <c r="EQP11" s="5"/>
      <c r="EQQ11" s="5"/>
      <c r="EQR11" s="5"/>
      <c r="EQS11" s="5"/>
      <c r="EQT11" s="5"/>
      <c r="EQU11" s="5"/>
      <c r="EQV11" s="5"/>
      <c r="EQW11" s="5"/>
      <c r="EQX11" s="5"/>
      <c r="EQY11" s="5"/>
      <c r="EQZ11" s="5"/>
      <c r="ERA11" s="5"/>
      <c r="ERB11" s="5"/>
      <c r="ERC11" s="5"/>
      <c r="ERD11" s="5"/>
      <c r="ERE11" s="5"/>
      <c r="ERF11" s="5"/>
      <c r="ERG11" s="5"/>
      <c r="ERH11" s="5"/>
      <c r="ERI11" s="5"/>
      <c r="ERJ11" s="5"/>
      <c r="ERK11" s="5"/>
      <c r="ERL11" s="5"/>
      <c r="ERM11" s="5"/>
      <c r="ERN11" s="5"/>
      <c r="ERO11" s="5"/>
      <c r="ERP11" s="5"/>
      <c r="ERQ11" s="5"/>
      <c r="ERR11" s="5"/>
      <c r="ERS11" s="5"/>
      <c r="ERT11" s="5"/>
      <c r="ERU11" s="5"/>
      <c r="ERV11" s="5"/>
      <c r="ERW11" s="5"/>
      <c r="ERX11" s="5"/>
      <c r="ERY11" s="5"/>
      <c r="ERZ11" s="5"/>
      <c r="ESA11" s="5"/>
      <c r="ESB11" s="5"/>
      <c r="ESC11" s="5"/>
      <c r="ESD11" s="5"/>
      <c r="ESE11" s="5"/>
      <c r="ESF11" s="5"/>
      <c r="ESG11" s="5"/>
      <c r="ESH11" s="5"/>
      <c r="ESI11" s="5"/>
      <c r="ESJ11" s="5"/>
      <c r="ESK11" s="5"/>
      <c r="ESL11" s="5"/>
      <c r="ESM11" s="5"/>
      <c r="ESN11" s="5"/>
      <c r="ESO11" s="5"/>
      <c r="ESP11" s="5"/>
      <c r="ESQ11" s="5"/>
      <c r="ESR11" s="5"/>
      <c r="ESS11" s="5"/>
      <c r="EST11" s="5"/>
      <c r="ESU11" s="5"/>
      <c r="ESV11" s="5"/>
      <c r="ESW11" s="5"/>
      <c r="ESX11" s="5"/>
      <c r="ESY11" s="5"/>
      <c r="ESZ11" s="5"/>
      <c r="ETA11" s="5"/>
      <c r="ETB11" s="5"/>
      <c r="ETC11" s="5"/>
      <c r="ETD11" s="5"/>
      <c r="ETE11" s="5"/>
      <c r="ETF11" s="5"/>
      <c r="ETG11" s="5"/>
      <c r="ETH11" s="5"/>
      <c r="ETI11" s="5"/>
      <c r="ETJ11" s="5"/>
      <c r="ETK11" s="5"/>
      <c r="ETL11" s="5"/>
      <c r="ETM11" s="5"/>
      <c r="ETN11" s="5"/>
      <c r="ETO11" s="5"/>
      <c r="ETP11" s="5"/>
      <c r="ETQ11" s="5"/>
      <c r="ETR11" s="5"/>
      <c r="ETS11" s="5"/>
      <c r="ETT11" s="5"/>
      <c r="ETU11" s="5"/>
      <c r="ETV11" s="5"/>
      <c r="ETW11" s="5"/>
      <c r="ETX11" s="5"/>
      <c r="ETY11" s="5"/>
      <c r="ETZ11" s="5"/>
      <c r="EUA11" s="5"/>
      <c r="EUB11" s="5"/>
      <c r="EUC11" s="5"/>
      <c r="EUD11" s="5"/>
      <c r="EUE11" s="5"/>
      <c r="EUF11" s="5"/>
      <c r="EUG11" s="5"/>
      <c r="EUH11" s="5"/>
      <c r="EUI11" s="5"/>
      <c r="EUJ11" s="5"/>
      <c r="EUK11" s="5"/>
      <c r="EUL11" s="5"/>
      <c r="EUM11" s="5"/>
      <c r="EUN11" s="5"/>
      <c r="EUO11" s="5"/>
      <c r="EUP11" s="5"/>
      <c r="EUQ11" s="5"/>
      <c r="EUR11" s="5"/>
      <c r="EUS11" s="5"/>
      <c r="EUT11" s="5"/>
      <c r="EUU11" s="5"/>
      <c r="EUV11" s="5"/>
      <c r="EUW11" s="5"/>
      <c r="EUX11" s="5"/>
      <c r="EUY11" s="5"/>
      <c r="EUZ11" s="5"/>
      <c r="EVA11" s="5"/>
      <c r="EVB11" s="5"/>
      <c r="EVC11" s="5"/>
      <c r="EVD11" s="5"/>
      <c r="EVE11" s="5"/>
      <c r="EVF11" s="5"/>
      <c r="EVG11" s="5"/>
      <c r="EVH11" s="5"/>
      <c r="EVI11" s="5"/>
      <c r="EVJ11" s="5"/>
      <c r="EVK11" s="5"/>
      <c r="EVL11" s="5"/>
      <c r="EVM11" s="5"/>
      <c r="EVN11" s="5"/>
      <c r="EVO11" s="5"/>
      <c r="EVP11" s="5"/>
      <c r="EVQ11" s="5"/>
      <c r="EVR11" s="5"/>
      <c r="EVS11" s="5"/>
      <c r="EVT11" s="5"/>
      <c r="EVU11" s="5"/>
      <c r="EVV11" s="5"/>
      <c r="EVW11" s="5"/>
      <c r="EVX11" s="5"/>
      <c r="EVY11" s="5"/>
      <c r="EVZ11" s="5"/>
      <c r="EWA11" s="5"/>
      <c r="EWB11" s="5"/>
      <c r="EWC11" s="5"/>
      <c r="EWD11" s="5"/>
      <c r="EWE11" s="5"/>
      <c r="EWF11" s="5"/>
      <c r="EWG11" s="5"/>
      <c r="EWH11" s="5"/>
      <c r="EWI11" s="5"/>
      <c r="EWJ11" s="5"/>
      <c r="EWK11" s="5"/>
      <c r="EWL11" s="5"/>
      <c r="EWM11" s="5"/>
      <c r="EWN11" s="5"/>
      <c r="EWO11" s="5"/>
      <c r="EWP11" s="5"/>
      <c r="EWQ11" s="5"/>
      <c r="EWR11" s="5"/>
      <c r="EWS11" s="5"/>
      <c r="EWT11" s="5"/>
      <c r="EWU11" s="5"/>
      <c r="EWV11" s="5"/>
      <c r="EWW11" s="5"/>
      <c r="EWX11" s="5"/>
      <c r="EWY11" s="5"/>
      <c r="EWZ11" s="5"/>
      <c r="EXA11" s="5"/>
      <c r="EXB11" s="5"/>
      <c r="EXC11" s="5"/>
      <c r="EXD11" s="5"/>
      <c r="EXE11" s="5"/>
      <c r="EXF11" s="5"/>
      <c r="EXG11" s="5"/>
      <c r="EXH11" s="5"/>
      <c r="EXI11" s="5"/>
      <c r="EXJ11" s="5"/>
      <c r="EXK11" s="5"/>
      <c r="EXL11" s="5"/>
      <c r="EXM11" s="5"/>
      <c r="EXN11" s="5"/>
      <c r="EXO11" s="5"/>
      <c r="EXP11" s="5"/>
      <c r="EXQ11" s="5"/>
      <c r="EXR11" s="5"/>
      <c r="EXS11" s="5"/>
      <c r="EXT11" s="5"/>
      <c r="EXU11" s="5"/>
      <c r="EXV11" s="5"/>
      <c r="EXW11" s="5"/>
      <c r="EXX11" s="5"/>
      <c r="EXY11" s="5"/>
      <c r="EXZ11" s="5"/>
      <c r="EYA11" s="5"/>
      <c r="EYB11" s="5"/>
      <c r="EYC11" s="5"/>
      <c r="EYD11" s="5"/>
      <c r="EYE11" s="5"/>
      <c r="EYF11" s="5"/>
      <c r="EYG11" s="5"/>
      <c r="EYH11" s="5"/>
      <c r="EYI11" s="5"/>
      <c r="EYJ11" s="5"/>
      <c r="EYK11" s="5"/>
      <c r="EYL11" s="5"/>
      <c r="EYM11" s="5"/>
      <c r="EYN11" s="5"/>
      <c r="EYO11" s="5"/>
      <c r="EYP11" s="5"/>
      <c r="EYQ11" s="5"/>
      <c r="EYR11" s="5"/>
      <c r="EYS11" s="5"/>
      <c r="EYT11" s="5"/>
      <c r="EYU11" s="5"/>
      <c r="EYV11" s="5"/>
      <c r="EYW11" s="5"/>
      <c r="EYX11" s="5"/>
      <c r="EYY11" s="5"/>
      <c r="EYZ11" s="5"/>
      <c r="EZA11" s="5"/>
      <c r="EZB11" s="5"/>
      <c r="EZC11" s="5"/>
      <c r="EZD11" s="5"/>
      <c r="EZE11" s="5"/>
      <c r="EZF11" s="5"/>
      <c r="EZG11" s="5"/>
      <c r="EZH11" s="5"/>
      <c r="EZI11" s="5"/>
      <c r="EZJ11" s="5"/>
      <c r="EZK11" s="5"/>
      <c r="EZL11" s="5"/>
      <c r="EZM11" s="5"/>
      <c r="EZN11" s="5"/>
      <c r="EZO11" s="5"/>
      <c r="EZP11" s="5"/>
      <c r="EZQ11" s="5"/>
      <c r="EZR11" s="5"/>
      <c r="EZS11" s="5"/>
      <c r="EZT11" s="5"/>
      <c r="EZU11" s="5"/>
      <c r="EZV11" s="5"/>
      <c r="EZW11" s="5"/>
      <c r="EZX11" s="5"/>
      <c r="EZY11" s="5"/>
      <c r="EZZ11" s="5"/>
      <c r="FAA11" s="5"/>
      <c r="FAB11" s="5"/>
      <c r="FAC11" s="5"/>
      <c r="FAD11" s="5"/>
      <c r="FAE11" s="5"/>
      <c r="FAF11" s="5"/>
      <c r="FAG11" s="5"/>
      <c r="FAH11" s="5"/>
      <c r="FAI11" s="5"/>
      <c r="FAJ11" s="5"/>
      <c r="FAK11" s="5"/>
      <c r="FAL11" s="5"/>
      <c r="FAM11" s="5"/>
      <c r="FAN11" s="5"/>
      <c r="FAO11" s="5"/>
      <c r="FAP11" s="5"/>
      <c r="FAQ11" s="5"/>
      <c r="FAR11" s="5"/>
      <c r="FAS11" s="5"/>
      <c r="FAT11" s="5"/>
      <c r="FAU11" s="5"/>
      <c r="FAV11" s="5"/>
      <c r="FAW11" s="5"/>
      <c r="FAX11" s="5"/>
      <c r="FAY11" s="5"/>
      <c r="FAZ11" s="5"/>
      <c r="FBA11" s="5"/>
      <c r="FBB11" s="5"/>
      <c r="FBC11" s="5"/>
      <c r="FBD11" s="5"/>
      <c r="FBE11" s="5"/>
      <c r="FBF11" s="5"/>
      <c r="FBG11" s="5"/>
      <c r="FBH11" s="5"/>
      <c r="FBI11" s="5"/>
      <c r="FBJ11" s="5"/>
      <c r="FBK11" s="5"/>
      <c r="FBL11" s="5"/>
      <c r="FBM11" s="5"/>
      <c r="FBN11" s="5"/>
      <c r="FBO11" s="5"/>
      <c r="FBP11" s="5"/>
      <c r="FBQ11" s="5"/>
      <c r="FBR11" s="5"/>
      <c r="FBS11" s="5"/>
      <c r="FBT11" s="5"/>
      <c r="FBU11" s="5"/>
      <c r="FBV11" s="5"/>
      <c r="FBW11" s="5"/>
      <c r="FBX11" s="5"/>
      <c r="FBY11" s="5"/>
      <c r="FBZ11" s="5"/>
      <c r="FCA11" s="5"/>
      <c r="FCB11" s="5"/>
      <c r="FCC11" s="5"/>
      <c r="FCD11" s="5"/>
      <c r="FCE11" s="5"/>
      <c r="FCF11" s="5"/>
      <c r="FCG11" s="5"/>
      <c r="FCH11" s="5"/>
      <c r="FCI11" s="5"/>
      <c r="FCJ11" s="5"/>
      <c r="FCK11" s="5"/>
      <c r="FCL11" s="5"/>
      <c r="FCM11" s="5"/>
      <c r="FCN11" s="5"/>
      <c r="FCO11" s="5"/>
      <c r="FCP11" s="5"/>
      <c r="FCQ11" s="5"/>
      <c r="FCR11" s="5"/>
      <c r="FCS11" s="5"/>
      <c r="FCT11" s="5"/>
      <c r="FCU11" s="5"/>
      <c r="FCV11" s="5"/>
      <c r="FCW11" s="5"/>
      <c r="FCX11" s="5"/>
      <c r="FCY11" s="5"/>
      <c r="FCZ11" s="5"/>
      <c r="FDA11" s="5"/>
      <c r="FDB11" s="5"/>
      <c r="FDC11" s="5"/>
      <c r="FDD11" s="5"/>
      <c r="FDE11" s="5"/>
      <c r="FDF11" s="5"/>
      <c r="FDG11" s="5"/>
      <c r="FDH11" s="5"/>
      <c r="FDI11" s="5"/>
      <c r="FDJ11" s="5"/>
      <c r="FDK11" s="5"/>
      <c r="FDL11" s="5"/>
      <c r="FDM11" s="5"/>
      <c r="FDN11" s="5"/>
      <c r="FDO11" s="5"/>
      <c r="FDP11" s="5"/>
      <c r="FDQ11" s="5"/>
      <c r="FDR11" s="5"/>
      <c r="FDS11" s="5"/>
      <c r="FDT11" s="5"/>
      <c r="FDU11" s="5"/>
      <c r="FDV11" s="5"/>
      <c r="FDW11" s="5"/>
      <c r="FDX11" s="5"/>
      <c r="FDY11" s="5"/>
      <c r="FDZ11" s="5"/>
      <c r="FEA11" s="5"/>
      <c r="FEB11" s="5"/>
      <c r="FEC11" s="5"/>
      <c r="FED11" s="5"/>
      <c r="FEE11" s="5"/>
      <c r="FEF11" s="5"/>
      <c r="FEG11" s="5"/>
      <c r="FEH11" s="5"/>
      <c r="FEI11" s="5"/>
      <c r="FEJ11" s="5"/>
      <c r="FEK11" s="5"/>
      <c r="FEL11" s="5"/>
      <c r="FEM11" s="5"/>
      <c r="FEN11" s="5"/>
      <c r="FEO11" s="5"/>
      <c r="FEP11" s="5"/>
      <c r="FEQ11" s="5"/>
      <c r="FER11" s="5"/>
      <c r="FES11" s="5"/>
      <c r="FET11" s="5"/>
      <c r="FEU11" s="5"/>
      <c r="FEV11" s="5"/>
      <c r="FEW11" s="5"/>
      <c r="FEX11" s="5"/>
      <c r="FEY11" s="5"/>
      <c r="FEZ11" s="5"/>
      <c r="FFA11" s="5"/>
      <c r="FFB11" s="5"/>
      <c r="FFC11" s="5"/>
      <c r="FFD11" s="5"/>
      <c r="FFE11" s="5"/>
      <c r="FFF11" s="5"/>
      <c r="FFG11" s="5"/>
      <c r="FFH11" s="5"/>
      <c r="FFI11" s="5"/>
      <c r="FFJ11" s="5"/>
      <c r="FFK11" s="5"/>
      <c r="FFL11" s="5"/>
      <c r="FFM11" s="5"/>
      <c r="FFN11" s="5"/>
      <c r="FFO11" s="5"/>
      <c r="FFP11" s="5"/>
      <c r="FFQ11" s="5"/>
      <c r="FFR11" s="5"/>
      <c r="FFS11" s="5"/>
      <c r="FFT11" s="5"/>
      <c r="FFU11" s="5"/>
      <c r="FFV11" s="5"/>
      <c r="FFW11" s="5"/>
      <c r="FFX11" s="5"/>
      <c r="FFY11" s="5"/>
      <c r="FFZ11" s="5"/>
      <c r="FGA11" s="5"/>
      <c r="FGB11" s="5"/>
      <c r="FGC11" s="5"/>
      <c r="FGD11" s="5"/>
      <c r="FGE11" s="5"/>
      <c r="FGF11" s="5"/>
      <c r="FGG11" s="5"/>
      <c r="FGH11" s="5"/>
      <c r="FGI11" s="5"/>
      <c r="FGJ11" s="5"/>
      <c r="FGK11" s="5"/>
      <c r="FGL11" s="5"/>
      <c r="FGM11" s="5"/>
      <c r="FGN11" s="5"/>
      <c r="FGO11" s="5"/>
      <c r="FGP11" s="5"/>
      <c r="FGQ11" s="5"/>
      <c r="FGR11" s="5"/>
      <c r="FGS11" s="5"/>
      <c r="FGT11" s="5"/>
      <c r="FGU11" s="5"/>
      <c r="FGV11" s="5"/>
      <c r="FGW11" s="5"/>
      <c r="FGX11" s="5"/>
      <c r="FGY11" s="5"/>
      <c r="FGZ11" s="5"/>
      <c r="FHA11" s="5"/>
      <c r="FHB11" s="5"/>
      <c r="FHC11" s="5"/>
      <c r="FHD11" s="5"/>
      <c r="FHE11" s="5"/>
      <c r="FHF11" s="5"/>
      <c r="FHG11" s="5"/>
      <c r="FHH11" s="5"/>
      <c r="FHI11" s="5"/>
      <c r="FHJ11" s="5"/>
      <c r="FHK11" s="5"/>
      <c r="FHL11" s="5"/>
      <c r="FHM11" s="5"/>
      <c r="FHN11" s="5"/>
      <c r="FHO11" s="5"/>
      <c r="FHP11" s="5"/>
      <c r="FHQ11" s="5"/>
      <c r="FHR11" s="5"/>
      <c r="FHS11" s="5"/>
      <c r="FHT11" s="5"/>
      <c r="FHU11" s="5"/>
      <c r="FHV11" s="5"/>
      <c r="FHW11" s="5"/>
      <c r="FHX11" s="5"/>
      <c r="FHY11" s="5"/>
      <c r="FHZ11" s="5"/>
      <c r="FIA11" s="5"/>
      <c r="FIB11" s="5"/>
      <c r="FIC11" s="5"/>
      <c r="FID11" s="5"/>
      <c r="FIE11" s="5"/>
      <c r="FIF11" s="5"/>
      <c r="FIG11" s="5"/>
      <c r="FIH11" s="5"/>
      <c r="FII11" s="5"/>
      <c r="FIJ11" s="5"/>
      <c r="FIK11" s="5"/>
      <c r="FIL11" s="5"/>
      <c r="FIM11" s="5"/>
      <c r="FIN11" s="5"/>
      <c r="FIO11" s="5"/>
      <c r="FIP11" s="5"/>
      <c r="FIQ11" s="5"/>
      <c r="FIR11" s="5"/>
      <c r="FIS11" s="5"/>
      <c r="FIT11" s="5"/>
      <c r="FIU11" s="5"/>
      <c r="FIV11" s="5"/>
      <c r="FIW11" s="5"/>
      <c r="FIX11" s="5"/>
      <c r="FIY11" s="5"/>
      <c r="FIZ11" s="5"/>
      <c r="FJA11" s="5"/>
      <c r="FJB11" s="5"/>
      <c r="FJC11" s="5"/>
      <c r="FJD11" s="5"/>
      <c r="FJE11" s="5"/>
      <c r="FJF11" s="5"/>
      <c r="FJG11" s="5"/>
      <c r="FJH11" s="5"/>
      <c r="FJI11" s="5"/>
      <c r="FJJ11" s="5"/>
      <c r="FJK11" s="5"/>
      <c r="FJL11" s="5"/>
      <c r="FJM11" s="5"/>
      <c r="FJN11" s="5"/>
      <c r="FJO11" s="5"/>
      <c r="FJP11" s="5"/>
      <c r="FJQ11" s="5"/>
      <c r="FJR11" s="5"/>
      <c r="FJS11" s="5"/>
      <c r="FJT11" s="5"/>
      <c r="FJU11" s="5"/>
      <c r="FJV11" s="5"/>
      <c r="FJW11" s="5"/>
      <c r="FJX11" s="5"/>
      <c r="FJY11" s="5"/>
      <c r="FJZ11" s="5"/>
      <c r="FKA11" s="5"/>
      <c r="FKB11" s="5"/>
      <c r="FKC11" s="5"/>
      <c r="FKD11" s="5"/>
      <c r="FKE11" s="5"/>
      <c r="FKF11" s="5"/>
      <c r="FKG11" s="5"/>
      <c r="FKH11" s="5"/>
      <c r="FKI11" s="5"/>
      <c r="FKJ11" s="5"/>
      <c r="FKK11" s="5"/>
      <c r="FKL11" s="5"/>
      <c r="FKM11" s="5"/>
      <c r="FKN11" s="5"/>
      <c r="FKO11" s="5"/>
      <c r="FKP11" s="5"/>
      <c r="FKQ11" s="5"/>
      <c r="FKR11" s="5"/>
      <c r="FKS11" s="5"/>
      <c r="FKT11" s="5"/>
      <c r="FKU11" s="5"/>
      <c r="FKV11" s="5"/>
      <c r="FKW11" s="5"/>
      <c r="FKX11" s="5"/>
      <c r="FKY11" s="5"/>
      <c r="FKZ11" s="5"/>
      <c r="FLA11" s="5"/>
      <c r="FLB11" s="5"/>
      <c r="FLC11" s="5"/>
      <c r="FLD11" s="5"/>
      <c r="FLE11" s="5"/>
      <c r="FLF11" s="5"/>
      <c r="FLG11" s="5"/>
      <c r="FLH11" s="5"/>
      <c r="FLI11" s="5"/>
      <c r="FLJ11" s="5"/>
      <c r="FLK11" s="5"/>
      <c r="FLL11" s="5"/>
      <c r="FLM11" s="5"/>
      <c r="FLN11" s="5"/>
      <c r="FLO11" s="5"/>
      <c r="FLP11" s="5"/>
      <c r="FLQ11" s="5"/>
      <c r="FLR11" s="5"/>
      <c r="FLS11" s="5"/>
      <c r="FLT11" s="5"/>
      <c r="FLU11" s="5"/>
      <c r="FLV11" s="5"/>
      <c r="FLW11" s="5"/>
      <c r="FLX11" s="5"/>
      <c r="FLY11" s="5"/>
      <c r="FLZ11" s="5"/>
      <c r="FMA11" s="5"/>
      <c r="FMB11" s="5"/>
      <c r="FMC11" s="5"/>
      <c r="FMD11" s="5"/>
      <c r="FME11" s="5"/>
      <c r="FMF11" s="5"/>
      <c r="FMG11" s="5"/>
      <c r="FMH11" s="5"/>
      <c r="FMI11" s="5"/>
      <c r="FMJ11" s="5"/>
      <c r="FMK11" s="5"/>
      <c r="FML11" s="5"/>
      <c r="FMM11" s="5"/>
      <c r="FMN11" s="5"/>
      <c r="FMO11" s="5"/>
      <c r="FMP11" s="5"/>
      <c r="FMQ11" s="5"/>
      <c r="FMR11" s="5"/>
      <c r="FMS11" s="5"/>
      <c r="FMT11" s="5"/>
      <c r="FMU11" s="5"/>
      <c r="FMV11" s="5"/>
      <c r="FMW11" s="5"/>
      <c r="FMX11" s="5"/>
      <c r="FMY11" s="5"/>
      <c r="FMZ11" s="5"/>
      <c r="FNA11" s="5"/>
      <c r="FNB11" s="5"/>
      <c r="FNC11" s="5"/>
      <c r="FND11" s="5"/>
      <c r="FNE11" s="5"/>
      <c r="FNF11" s="5"/>
      <c r="FNG11" s="5"/>
      <c r="FNH11" s="5"/>
      <c r="FNI11" s="5"/>
      <c r="FNJ11" s="5"/>
      <c r="FNK11" s="5"/>
      <c r="FNL11" s="5"/>
      <c r="FNM11" s="5"/>
      <c r="FNN11" s="5"/>
      <c r="FNO11" s="5"/>
      <c r="FNP11" s="5"/>
      <c r="FNQ11" s="5"/>
      <c r="FNR11" s="5"/>
      <c r="FNS11" s="5"/>
      <c r="FNT11" s="5"/>
      <c r="FNU11" s="5"/>
      <c r="FNV11" s="5"/>
      <c r="FNW11" s="5"/>
      <c r="FNX11" s="5"/>
      <c r="FNY11" s="5"/>
      <c r="FNZ11" s="5"/>
      <c r="FOA11" s="5"/>
      <c r="FOB11" s="5"/>
      <c r="FOC11" s="5"/>
      <c r="FOD11" s="5"/>
      <c r="FOE11" s="5"/>
      <c r="FOF11" s="5"/>
      <c r="FOG11" s="5"/>
      <c r="FOH11" s="5"/>
      <c r="FOI11" s="5"/>
      <c r="FOJ11" s="5"/>
      <c r="FOK11" s="5"/>
      <c r="FOL11" s="5"/>
      <c r="FOM11" s="5"/>
      <c r="FON11" s="5"/>
      <c r="FOO11" s="5"/>
      <c r="FOP11" s="5"/>
      <c r="FOQ11" s="5"/>
      <c r="FOR11" s="5"/>
      <c r="FOS11" s="5"/>
      <c r="FOT11" s="5"/>
      <c r="FOU11" s="5"/>
      <c r="FOV11" s="5"/>
      <c r="FOW11" s="5"/>
      <c r="FOX11" s="5"/>
      <c r="FOY11" s="5"/>
      <c r="FOZ11" s="5"/>
      <c r="FPA11" s="5"/>
      <c r="FPB11" s="5"/>
      <c r="FPC11" s="5"/>
      <c r="FPD11" s="5"/>
      <c r="FPE11" s="5"/>
      <c r="FPF11" s="5"/>
      <c r="FPG11" s="5"/>
      <c r="FPH11" s="5"/>
      <c r="FPI11" s="5"/>
      <c r="FPJ11" s="5"/>
      <c r="FPK11" s="5"/>
      <c r="FPL11" s="5"/>
      <c r="FPM11" s="5"/>
      <c r="FPN11" s="5"/>
      <c r="FPO11" s="5"/>
      <c r="FPP11" s="5"/>
      <c r="FPQ11" s="5"/>
      <c r="FPR11" s="5"/>
      <c r="FPS11" s="5"/>
      <c r="FPT11" s="5"/>
      <c r="FPU11" s="5"/>
      <c r="FPV11" s="5"/>
      <c r="FPW11" s="5"/>
      <c r="FPX11" s="5"/>
      <c r="FPY11" s="5"/>
      <c r="FPZ11" s="5"/>
      <c r="FQA11" s="5"/>
      <c r="FQB11" s="5"/>
      <c r="FQC11" s="5"/>
      <c r="FQD11" s="5"/>
      <c r="FQE11" s="5"/>
      <c r="FQF11" s="5"/>
      <c r="FQG11" s="5"/>
      <c r="FQH11" s="5"/>
      <c r="FQI11" s="5"/>
      <c r="FQJ11" s="5"/>
      <c r="FQK11" s="5"/>
      <c r="FQL11" s="5"/>
      <c r="FQM11" s="5"/>
      <c r="FQN11" s="5"/>
      <c r="FQO11" s="5"/>
      <c r="FQP11" s="5"/>
      <c r="FQQ11" s="5"/>
      <c r="FQR11" s="5"/>
      <c r="FQS11" s="5"/>
      <c r="FQT11" s="5"/>
      <c r="FQU11" s="5"/>
      <c r="FQV11" s="5"/>
      <c r="FQW11" s="5"/>
      <c r="FQX11" s="5"/>
      <c r="FQY11" s="5"/>
      <c r="FQZ11" s="5"/>
      <c r="FRA11" s="5"/>
      <c r="FRB11" s="5"/>
      <c r="FRC11" s="5"/>
      <c r="FRD11" s="5"/>
      <c r="FRE11" s="5"/>
      <c r="FRF11" s="5"/>
      <c r="FRG11" s="5"/>
      <c r="FRH11" s="5"/>
      <c r="FRI11" s="5"/>
      <c r="FRJ11" s="5"/>
      <c r="FRK11" s="5"/>
      <c r="FRL11" s="5"/>
      <c r="FRM11" s="5"/>
      <c r="FRN11" s="5"/>
      <c r="FRO11" s="5"/>
      <c r="FRP11" s="5"/>
      <c r="FRQ11" s="5"/>
      <c r="FRR11" s="5"/>
      <c r="FRS11" s="5"/>
      <c r="FRT11" s="5"/>
      <c r="FRU11" s="5"/>
      <c r="FRV11" s="5"/>
      <c r="FRW11" s="5"/>
      <c r="FRX11" s="5"/>
      <c r="FRY11" s="5"/>
      <c r="FRZ11" s="5"/>
      <c r="FSA11" s="5"/>
      <c r="FSB11" s="5"/>
      <c r="FSC11" s="5"/>
      <c r="FSD11" s="5"/>
      <c r="FSE11" s="5"/>
      <c r="FSF11" s="5"/>
      <c r="FSG11" s="5"/>
      <c r="FSH11" s="5"/>
      <c r="FSI11" s="5"/>
      <c r="FSJ11" s="5"/>
      <c r="FSK11" s="5"/>
      <c r="FSL11" s="5"/>
      <c r="FSM11" s="5"/>
      <c r="FSN11" s="5"/>
      <c r="FSO11" s="5"/>
      <c r="FSP11" s="5"/>
      <c r="FSQ11" s="5"/>
      <c r="FSR11" s="5"/>
      <c r="FSS11" s="5"/>
      <c r="FST11" s="5"/>
      <c r="FSU11" s="5"/>
      <c r="FSV11" s="5"/>
      <c r="FSW11" s="5"/>
      <c r="FSX11" s="5"/>
      <c r="FSY11" s="5"/>
      <c r="FSZ11" s="5"/>
      <c r="FTA11" s="5"/>
      <c r="FTB11" s="5"/>
      <c r="FTC11" s="5"/>
      <c r="FTD11" s="5"/>
      <c r="FTE11" s="5"/>
      <c r="FTF11" s="5"/>
      <c r="FTG11" s="5"/>
      <c r="FTH11" s="5"/>
      <c r="FTI11" s="5"/>
      <c r="FTJ11" s="5"/>
      <c r="FTK11" s="5"/>
      <c r="FTL11" s="5"/>
      <c r="FTM11" s="5"/>
      <c r="FTN11" s="5"/>
      <c r="FTO11" s="5"/>
      <c r="FTP11" s="5"/>
      <c r="FTQ11" s="5"/>
      <c r="FTR11" s="5"/>
      <c r="FTS11" s="5"/>
      <c r="FTT11" s="5"/>
      <c r="FTU11" s="5"/>
      <c r="FTV11" s="5"/>
      <c r="FTW11" s="5"/>
      <c r="FTX11" s="5"/>
      <c r="FTY11" s="5"/>
      <c r="FTZ11" s="5"/>
      <c r="FUA11" s="5"/>
      <c r="FUB11" s="5"/>
      <c r="FUC11" s="5"/>
      <c r="FUD11" s="5"/>
      <c r="FUE11" s="5"/>
      <c r="FUF11" s="5"/>
      <c r="FUG11" s="5"/>
      <c r="FUH11" s="5"/>
      <c r="FUI11" s="5"/>
      <c r="FUJ11" s="5"/>
      <c r="FUK11" s="5"/>
      <c r="FUL11" s="5"/>
      <c r="FUM11" s="5"/>
      <c r="FUN11" s="5"/>
      <c r="FUO11" s="5"/>
      <c r="FUP11" s="5"/>
      <c r="FUQ11" s="5"/>
      <c r="FUR11" s="5"/>
      <c r="FUS11" s="5"/>
      <c r="FUT11" s="5"/>
      <c r="FUU11" s="5"/>
      <c r="FUV11" s="5"/>
      <c r="FUW11" s="5"/>
      <c r="FUX11" s="5"/>
      <c r="FUY11" s="5"/>
      <c r="FUZ11" s="5"/>
      <c r="FVA11" s="5"/>
      <c r="FVB11" s="5"/>
      <c r="FVC11" s="5"/>
      <c r="FVD11" s="5"/>
      <c r="FVE11" s="5"/>
      <c r="FVF11" s="5"/>
      <c r="FVG11" s="5"/>
      <c r="FVH11" s="5"/>
      <c r="FVI11" s="5"/>
      <c r="FVJ11" s="5"/>
      <c r="FVK11" s="5"/>
      <c r="FVL11" s="5"/>
      <c r="FVM11" s="5"/>
      <c r="FVN11" s="5"/>
      <c r="FVO11" s="5"/>
      <c r="FVP11" s="5"/>
      <c r="FVQ11" s="5"/>
      <c r="FVR11" s="5"/>
      <c r="FVS11" s="5"/>
      <c r="FVT11" s="5"/>
      <c r="FVU11" s="5"/>
      <c r="FVV11" s="5"/>
      <c r="FVW11" s="5"/>
      <c r="FVX11" s="5"/>
      <c r="FVY11" s="5"/>
      <c r="FVZ11" s="5"/>
      <c r="FWA11" s="5"/>
      <c r="FWB11" s="5"/>
      <c r="FWC11" s="5"/>
      <c r="FWD11" s="5"/>
      <c r="FWE11" s="5"/>
      <c r="FWF11" s="5"/>
      <c r="FWG11" s="5"/>
      <c r="FWH11" s="5"/>
      <c r="FWI11" s="5"/>
      <c r="FWJ11" s="5"/>
      <c r="FWK11" s="5"/>
      <c r="FWL11" s="5"/>
      <c r="FWM11" s="5"/>
      <c r="FWN11" s="5"/>
      <c r="FWO11" s="5"/>
      <c r="FWP11" s="5"/>
      <c r="FWQ11" s="5"/>
      <c r="FWR11" s="5"/>
      <c r="FWS11" s="5"/>
      <c r="FWT11" s="5"/>
      <c r="FWU11" s="5"/>
      <c r="FWV11" s="5"/>
      <c r="FWW11" s="5"/>
      <c r="FWX11" s="5"/>
      <c r="FWY11" s="5"/>
      <c r="FWZ11" s="5"/>
      <c r="FXA11" s="5"/>
      <c r="FXB11" s="5"/>
      <c r="FXC11" s="5"/>
      <c r="FXD11" s="5"/>
      <c r="FXE11" s="5"/>
      <c r="FXF11" s="5"/>
      <c r="FXG11" s="5"/>
      <c r="FXH11" s="5"/>
      <c r="FXI11" s="5"/>
      <c r="FXJ11" s="5"/>
      <c r="FXK11" s="5"/>
      <c r="FXL11" s="5"/>
      <c r="FXM11" s="5"/>
      <c r="FXN11" s="5"/>
      <c r="FXO11" s="5"/>
      <c r="FXP11" s="5"/>
      <c r="FXQ11" s="5"/>
      <c r="FXR11" s="5"/>
      <c r="FXS11" s="5"/>
      <c r="FXT11" s="5"/>
      <c r="FXU11" s="5"/>
      <c r="FXV11" s="5"/>
      <c r="FXW11" s="5"/>
      <c r="FXX11" s="5"/>
      <c r="FXY11" s="5"/>
      <c r="FXZ11" s="5"/>
      <c r="FYA11" s="5"/>
      <c r="FYB11" s="5"/>
      <c r="FYC11" s="5"/>
      <c r="FYD11" s="5"/>
      <c r="FYE11" s="5"/>
      <c r="FYF11" s="5"/>
      <c r="FYG11" s="5"/>
      <c r="FYH11" s="5"/>
      <c r="FYI11" s="5"/>
      <c r="FYJ11" s="5"/>
      <c r="FYK11" s="5"/>
      <c r="FYL11" s="5"/>
      <c r="FYM11" s="5"/>
      <c r="FYN11" s="5"/>
      <c r="FYO11" s="5"/>
      <c r="FYP11" s="5"/>
      <c r="FYQ11" s="5"/>
      <c r="FYR11" s="5"/>
      <c r="FYS11" s="5"/>
      <c r="FYT11" s="5"/>
      <c r="FYU11" s="5"/>
      <c r="FYV11" s="5"/>
      <c r="FYW11" s="5"/>
      <c r="FYX11" s="5"/>
      <c r="FYY11" s="5"/>
      <c r="FYZ11" s="5"/>
      <c r="FZA11" s="5"/>
      <c r="FZB11" s="5"/>
      <c r="FZC11" s="5"/>
      <c r="FZD11" s="5"/>
      <c r="FZE11" s="5"/>
      <c r="FZF11" s="5"/>
      <c r="FZG11" s="5"/>
      <c r="FZH11" s="5"/>
      <c r="FZI11" s="5"/>
      <c r="FZJ11" s="5"/>
      <c r="FZK11" s="5"/>
      <c r="FZL11" s="5"/>
      <c r="FZM11" s="5"/>
      <c r="FZN11" s="5"/>
      <c r="FZO11" s="5"/>
      <c r="FZP11" s="5"/>
      <c r="FZQ11" s="5"/>
      <c r="FZR11" s="5"/>
      <c r="FZS11" s="5"/>
      <c r="FZT11" s="5"/>
      <c r="FZU11" s="5"/>
      <c r="FZV11" s="5"/>
      <c r="FZW11" s="5"/>
      <c r="FZX11" s="5"/>
      <c r="FZY11" s="5"/>
      <c r="FZZ11" s="5"/>
      <c r="GAA11" s="5"/>
      <c r="GAB11" s="5"/>
      <c r="GAC11" s="5"/>
      <c r="GAD11" s="5"/>
      <c r="GAE11" s="5"/>
      <c r="GAF11" s="5"/>
      <c r="GAG11" s="5"/>
      <c r="GAH11" s="5"/>
      <c r="GAI11" s="5"/>
      <c r="GAJ11" s="5"/>
      <c r="GAK11" s="5"/>
      <c r="GAL11" s="5"/>
      <c r="GAM11" s="5"/>
      <c r="GAN11" s="5"/>
      <c r="GAO11" s="5"/>
      <c r="GAP11" s="5"/>
      <c r="GAQ11" s="5"/>
      <c r="GAR11" s="5"/>
      <c r="GAS11" s="5"/>
      <c r="GAT11" s="5"/>
      <c r="GAU11" s="5"/>
      <c r="GAV11" s="5"/>
      <c r="GAW11" s="5"/>
      <c r="GAX11" s="5"/>
      <c r="GAY11" s="5"/>
      <c r="GAZ11" s="5"/>
      <c r="GBA11" s="5"/>
      <c r="GBB11" s="5"/>
      <c r="GBC11" s="5"/>
      <c r="GBD11" s="5"/>
      <c r="GBE11" s="5"/>
      <c r="GBF11" s="5"/>
      <c r="GBG11" s="5"/>
      <c r="GBH11" s="5"/>
      <c r="GBI11" s="5"/>
      <c r="GBJ11" s="5"/>
      <c r="GBK11" s="5"/>
      <c r="GBL11" s="5"/>
      <c r="GBM11" s="5"/>
      <c r="GBN11" s="5"/>
      <c r="GBO11" s="5"/>
      <c r="GBP11" s="5"/>
      <c r="GBQ11" s="5"/>
      <c r="GBR11" s="5"/>
      <c r="GBS11" s="5"/>
      <c r="GBT11" s="5"/>
      <c r="GBU11" s="5"/>
      <c r="GBV11" s="5"/>
      <c r="GBW11" s="5"/>
      <c r="GBX11" s="5"/>
      <c r="GBY11" s="5"/>
      <c r="GBZ11" s="5"/>
      <c r="GCA11" s="5"/>
      <c r="GCB11" s="5"/>
      <c r="GCC11" s="5"/>
      <c r="GCD11" s="5"/>
      <c r="GCE11" s="5"/>
      <c r="GCF11" s="5"/>
      <c r="GCG11" s="5"/>
      <c r="GCH11" s="5"/>
      <c r="GCI11" s="5"/>
      <c r="GCJ11" s="5"/>
      <c r="GCK11" s="5"/>
      <c r="GCL11" s="5"/>
      <c r="GCM11" s="5"/>
      <c r="GCN11" s="5"/>
      <c r="GCO11" s="5"/>
      <c r="GCP11" s="5"/>
      <c r="GCQ11" s="5"/>
      <c r="GCR11" s="5"/>
      <c r="GCS11" s="5"/>
      <c r="GCT11" s="5"/>
      <c r="GCU11" s="5"/>
      <c r="GCV11" s="5"/>
      <c r="GCW11" s="5"/>
      <c r="GCX11" s="5"/>
      <c r="GCY11" s="5"/>
      <c r="GCZ11" s="5"/>
      <c r="GDA11" s="5"/>
      <c r="GDB11" s="5"/>
      <c r="GDC11" s="5"/>
      <c r="GDD11" s="5"/>
      <c r="GDE11" s="5"/>
      <c r="GDF11" s="5"/>
      <c r="GDG11" s="5"/>
      <c r="GDH11" s="5"/>
      <c r="GDI11" s="5"/>
      <c r="GDJ11" s="5"/>
      <c r="GDK11" s="5"/>
      <c r="GDL11" s="5"/>
      <c r="GDM11" s="5"/>
      <c r="GDN11" s="5"/>
      <c r="GDO11" s="5"/>
      <c r="GDP11" s="5"/>
      <c r="GDQ11" s="5"/>
      <c r="GDR11" s="5"/>
      <c r="GDS11" s="5"/>
      <c r="GDT11" s="5"/>
      <c r="GDU11" s="5"/>
      <c r="GDV11" s="5"/>
      <c r="GDW11" s="5"/>
      <c r="GDX11" s="5"/>
      <c r="GDY11" s="5"/>
      <c r="GDZ11" s="5"/>
      <c r="GEA11" s="5"/>
      <c r="GEB11" s="5"/>
      <c r="GEC11" s="5"/>
      <c r="GED11" s="5"/>
      <c r="GEE11" s="5"/>
      <c r="GEF11" s="5"/>
      <c r="GEG11" s="5"/>
      <c r="GEH11" s="5"/>
      <c r="GEI11" s="5"/>
      <c r="GEJ11" s="5"/>
      <c r="GEK11" s="5"/>
      <c r="GEL11" s="5"/>
      <c r="GEM11" s="5"/>
      <c r="GEN11" s="5"/>
      <c r="GEO11" s="5"/>
      <c r="GEP11" s="5"/>
      <c r="GEQ11" s="5"/>
      <c r="GER11" s="5"/>
      <c r="GES11" s="5"/>
      <c r="GET11" s="5"/>
      <c r="GEU11" s="5"/>
      <c r="GEV11" s="5"/>
      <c r="GEW11" s="5"/>
      <c r="GEX11" s="5"/>
      <c r="GEY11" s="5"/>
      <c r="GEZ11" s="5"/>
      <c r="GFA11" s="5"/>
      <c r="GFB11" s="5"/>
      <c r="GFC11" s="5"/>
      <c r="GFD11" s="5"/>
      <c r="GFE11" s="5"/>
      <c r="GFF11" s="5"/>
      <c r="GFG11" s="5"/>
      <c r="GFH11" s="5"/>
      <c r="GFI11" s="5"/>
      <c r="GFJ11" s="5"/>
      <c r="GFK11" s="5"/>
      <c r="GFL11" s="5"/>
      <c r="GFM11" s="5"/>
      <c r="GFN11" s="5"/>
      <c r="GFO11" s="5"/>
      <c r="GFP11" s="5"/>
      <c r="GFQ11" s="5"/>
      <c r="GFR11" s="5"/>
      <c r="GFS11" s="5"/>
      <c r="GFT11" s="5"/>
      <c r="GFU11" s="5"/>
      <c r="GFV11" s="5"/>
      <c r="GFW11" s="5"/>
      <c r="GFX11" s="5"/>
      <c r="GFY11" s="5"/>
      <c r="GFZ11" s="5"/>
      <c r="GGA11" s="5"/>
      <c r="GGB11" s="5"/>
      <c r="GGC11" s="5"/>
      <c r="GGD11" s="5"/>
      <c r="GGE11" s="5"/>
      <c r="GGF11" s="5"/>
      <c r="GGG11" s="5"/>
      <c r="GGH11" s="5"/>
      <c r="GGI11" s="5"/>
      <c r="GGJ11" s="5"/>
      <c r="GGK11" s="5"/>
      <c r="GGL11" s="5"/>
      <c r="GGM11" s="5"/>
      <c r="GGN11" s="5"/>
      <c r="GGO11" s="5"/>
      <c r="GGP11" s="5"/>
      <c r="GGQ11" s="5"/>
      <c r="GGR11" s="5"/>
      <c r="GGS11" s="5"/>
      <c r="GGT11" s="5"/>
      <c r="GGU11" s="5"/>
      <c r="GGV11" s="5"/>
      <c r="GGW11" s="5"/>
      <c r="GGX11" s="5"/>
      <c r="GGY11" s="5"/>
      <c r="GGZ11" s="5"/>
      <c r="GHA11" s="5"/>
      <c r="GHB11" s="5"/>
      <c r="GHC11" s="5"/>
      <c r="GHD11" s="5"/>
      <c r="GHE11" s="5"/>
      <c r="GHF11" s="5"/>
      <c r="GHG11" s="5"/>
      <c r="GHH11" s="5"/>
      <c r="GHI11" s="5"/>
      <c r="GHJ11" s="5"/>
      <c r="GHK11" s="5"/>
      <c r="GHL11" s="5"/>
      <c r="GHM11" s="5"/>
      <c r="GHN11" s="5"/>
      <c r="GHO11" s="5"/>
      <c r="GHP11" s="5"/>
      <c r="GHQ11" s="5"/>
      <c r="GHR11" s="5"/>
      <c r="GHS11" s="5"/>
      <c r="GHT11" s="5"/>
      <c r="GHU11" s="5"/>
      <c r="GHV11" s="5"/>
      <c r="GHW11" s="5"/>
      <c r="GHX11" s="5"/>
      <c r="GHY11" s="5"/>
      <c r="GHZ11" s="5"/>
      <c r="GIA11" s="5"/>
      <c r="GIB11" s="5"/>
      <c r="GIC11" s="5"/>
      <c r="GID11" s="5"/>
      <c r="GIE11" s="5"/>
      <c r="GIF11" s="5"/>
      <c r="GIG11" s="5"/>
      <c r="GIH11" s="5"/>
      <c r="GII11" s="5"/>
      <c r="GIJ11" s="5"/>
      <c r="GIK11" s="5"/>
      <c r="GIL11" s="5"/>
      <c r="GIM11" s="5"/>
      <c r="GIN11" s="5"/>
      <c r="GIO11" s="5"/>
      <c r="GIP11" s="5"/>
      <c r="GIQ11" s="5"/>
      <c r="GIR11" s="5"/>
      <c r="GIS11" s="5"/>
      <c r="GIT11" s="5"/>
      <c r="GIU11" s="5"/>
      <c r="GIV11" s="5"/>
      <c r="GIW11" s="5"/>
      <c r="GIX11" s="5"/>
      <c r="GIY11" s="5"/>
      <c r="GIZ11" s="5"/>
      <c r="GJA11" s="5"/>
      <c r="GJB11" s="5"/>
      <c r="GJC11" s="5"/>
      <c r="GJD11" s="5"/>
      <c r="GJE11" s="5"/>
      <c r="GJF11" s="5"/>
      <c r="GJG11" s="5"/>
      <c r="GJH11" s="5"/>
      <c r="GJI11" s="5"/>
      <c r="GJJ11" s="5"/>
      <c r="GJK11" s="5"/>
      <c r="GJL11" s="5"/>
      <c r="GJM11" s="5"/>
      <c r="GJN11" s="5"/>
      <c r="GJO11" s="5"/>
      <c r="GJP11" s="5"/>
      <c r="GJQ11" s="5"/>
      <c r="GJR11" s="5"/>
      <c r="GJS11" s="5"/>
      <c r="GJT11" s="5"/>
      <c r="GJU11" s="5"/>
      <c r="GJV11" s="5"/>
      <c r="GJW11" s="5"/>
      <c r="GJX11" s="5"/>
      <c r="GJY11" s="5"/>
      <c r="GJZ11" s="5"/>
      <c r="GKA11" s="5"/>
      <c r="GKB11" s="5"/>
      <c r="GKC11" s="5"/>
      <c r="GKD11" s="5"/>
      <c r="GKE11" s="5"/>
      <c r="GKF11" s="5"/>
      <c r="GKG11" s="5"/>
      <c r="GKH11" s="5"/>
      <c r="GKI11" s="5"/>
      <c r="GKJ11" s="5"/>
      <c r="GKK11" s="5"/>
      <c r="GKL11" s="5"/>
      <c r="GKM11" s="5"/>
      <c r="GKN11" s="5"/>
      <c r="GKO11" s="5"/>
      <c r="GKP11" s="5"/>
      <c r="GKQ11" s="5"/>
      <c r="GKR11" s="5"/>
      <c r="GKS11" s="5"/>
      <c r="GKT11" s="5"/>
      <c r="GKU11" s="5"/>
      <c r="GKV11" s="5"/>
      <c r="GKW11" s="5"/>
      <c r="GKX11" s="5"/>
      <c r="GKY11" s="5"/>
      <c r="GKZ11" s="5"/>
      <c r="GLA11" s="5"/>
      <c r="GLB11" s="5"/>
      <c r="GLC11" s="5"/>
      <c r="GLD11" s="5"/>
      <c r="GLE11" s="5"/>
      <c r="GLF11" s="5"/>
      <c r="GLG11" s="5"/>
      <c r="GLH11" s="5"/>
      <c r="GLI11" s="5"/>
      <c r="GLJ11" s="5"/>
      <c r="GLK11" s="5"/>
      <c r="GLL11" s="5"/>
      <c r="GLM11" s="5"/>
      <c r="GLN11" s="5"/>
      <c r="GLO11" s="5"/>
      <c r="GLP11" s="5"/>
      <c r="GLQ11" s="5"/>
      <c r="GLR11" s="5"/>
      <c r="GLS11" s="5"/>
      <c r="GLT11" s="5"/>
      <c r="GLU11" s="5"/>
      <c r="GLV11" s="5"/>
      <c r="GLW11" s="5"/>
      <c r="GLX11" s="5"/>
      <c r="GLY11" s="5"/>
      <c r="GLZ11" s="5"/>
      <c r="GMA11" s="5"/>
      <c r="GMB11" s="5"/>
      <c r="GMC11" s="5"/>
      <c r="GMD11" s="5"/>
      <c r="GME11" s="5"/>
      <c r="GMF11" s="5"/>
      <c r="GMG11" s="5"/>
      <c r="GMH11" s="5"/>
      <c r="GMI11" s="5"/>
      <c r="GMJ11" s="5"/>
      <c r="GMK11" s="5"/>
      <c r="GML11" s="5"/>
      <c r="GMM11" s="5"/>
      <c r="GMN11" s="5"/>
      <c r="GMO11" s="5"/>
      <c r="GMP11" s="5"/>
      <c r="GMQ11" s="5"/>
      <c r="GMR11" s="5"/>
      <c r="GMS11" s="5"/>
      <c r="GMT11" s="5"/>
      <c r="GMU11" s="5"/>
      <c r="GMV11" s="5"/>
      <c r="GMW11" s="5"/>
      <c r="GMX11" s="5"/>
      <c r="GMY11" s="5"/>
      <c r="GMZ11" s="5"/>
      <c r="GNA11" s="5"/>
      <c r="GNB11" s="5"/>
      <c r="GNC11" s="5"/>
      <c r="GND11" s="5"/>
      <c r="GNE11" s="5"/>
      <c r="GNF11" s="5"/>
      <c r="GNG11" s="5"/>
      <c r="GNH11" s="5"/>
      <c r="GNI11" s="5"/>
      <c r="GNJ11" s="5"/>
      <c r="GNK11" s="5"/>
      <c r="GNL11" s="5"/>
      <c r="GNM11" s="5"/>
      <c r="GNN11" s="5"/>
      <c r="GNO11" s="5"/>
      <c r="GNP11" s="5"/>
      <c r="GNQ11" s="5"/>
      <c r="GNR11" s="5"/>
      <c r="GNS11" s="5"/>
      <c r="GNT11" s="5"/>
      <c r="GNU11" s="5"/>
      <c r="GNV11" s="5"/>
      <c r="GNW11" s="5"/>
      <c r="GNX11" s="5"/>
      <c r="GNY11" s="5"/>
      <c r="GNZ11" s="5"/>
      <c r="GOA11" s="5"/>
      <c r="GOB11" s="5"/>
      <c r="GOC11" s="5"/>
      <c r="GOD11" s="5"/>
      <c r="GOE11" s="5"/>
      <c r="GOF11" s="5"/>
      <c r="GOG11" s="5"/>
      <c r="GOH11" s="5"/>
      <c r="GOI11" s="5"/>
      <c r="GOJ11" s="5"/>
      <c r="GOK11" s="5"/>
      <c r="GOL11" s="5"/>
      <c r="GOM11" s="5"/>
      <c r="GON11" s="5"/>
      <c r="GOO11" s="5"/>
      <c r="GOP11" s="5"/>
      <c r="GOQ11" s="5"/>
      <c r="GOR11" s="5"/>
      <c r="GOS11" s="5"/>
      <c r="GOT11" s="5"/>
      <c r="GOU11" s="5"/>
      <c r="GOV11" s="5"/>
      <c r="GOW11" s="5"/>
      <c r="GOX11" s="5"/>
      <c r="GOY11" s="5"/>
      <c r="GOZ11" s="5"/>
      <c r="GPA11" s="5"/>
      <c r="GPB11" s="5"/>
      <c r="GPC11" s="5"/>
      <c r="GPD11" s="5"/>
      <c r="GPE11" s="5"/>
      <c r="GPF11" s="5"/>
      <c r="GPG11" s="5"/>
      <c r="GPH11" s="5"/>
      <c r="GPI11" s="5"/>
      <c r="GPJ11" s="5"/>
      <c r="GPK11" s="5"/>
      <c r="GPL11" s="5"/>
      <c r="GPM11" s="5"/>
      <c r="GPN11" s="5"/>
      <c r="GPO11" s="5"/>
      <c r="GPP11" s="5"/>
      <c r="GPQ11" s="5"/>
      <c r="GPR11" s="5"/>
      <c r="GPS11" s="5"/>
      <c r="GPT11" s="5"/>
      <c r="GPU11" s="5"/>
      <c r="GPV11" s="5"/>
      <c r="GPW11" s="5"/>
      <c r="GPX11" s="5"/>
      <c r="GPY11" s="5"/>
      <c r="GPZ11" s="5"/>
      <c r="GQA11" s="5"/>
      <c r="GQB11" s="5"/>
      <c r="GQC11" s="5"/>
      <c r="GQD11" s="5"/>
      <c r="GQE11" s="5"/>
      <c r="GQF11" s="5"/>
      <c r="GQG11" s="5"/>
      <c r="GQH11" s="5"/>
      <c r="GQI11" s="5"/>
      <c r="GQJ11" s="5"/>
      <c r="GQK11" s="5"/>
      <c r="GQL11" s="5"/>
      <c r="GQM11" s="5"/>
      <c r="GQN11" s="5"/>
      <c r="GQO11" s="5"/>
      <c r="GQP11" s="5"/>
      <c r="GQQ11" s="5"/>
      <c r="GQR11" s="5"/>
      <c r="GQS11" s="5"/>
      <c r="GQT11" s="5"/>
      <c r="GQU11" s="5"/>
      <c r="GQV11" s="5"/>
      <c r="GQW11" s="5"/>
      <c r="GQX11" s="5"/>
      <c r="GQY11" s="5"/>
      <c r="GQZ11" s="5"/>
      <c r="GRA11" s="5"/>
      <c r="GRB11" s="5"/>
      <c r="GRC11" s="5"/>
      <c r="GRD11" s="5"/>
      <c r="GRE11" s="5"/>
      <c r="GRF11" s="5"/>
      <c r="GRG11" s="5"/>
      <c r="GRH11" s="5"/>
      <c r="GRI11" s="5"/>
      <c r="GRJ11" s="5"/>
      <c r="GRK11" s="5"/>
      <c r="GRL11" s="5"/>
      <c r="GRM11" s="5"/>
      <c r="GRN11" s="5"/>
      <c r="GRO11" s="5"/>
      <c r="GRP11" s="5"/>
      <c r="GRQ11" s="5"/>
      <c r="GRR11" s="5"/>
      <c r="GRS11" s="5"/>
      <c r="GRT11" s="5"/>
      <c r="GRU11" s="5"/>
      <c r="GRV11" s="5"/>
      <c r="GRW11" s="5"/>
      <c r="GRX11" s="5"/>
      <c r="GRY11" s="5"/>
      <c r="GRZ11" s="5"/>
      <c r="GSA11" s="5"/>
      <c r="GSB11" s="5"/>
      <c r="GSC11" s="5"/>
      <c r="GSD11" s="5"/>
      <c r="GSE11" s="5"/>
      <c r="GSF11" s="5"/>
      <c r="GSG11" s="5"/>
      <c r="GSH11" s="5"/>
      <c r="GSI11" s="5"/>
      <c r="GSJ11" s="5"/>
      <c r="GSK11" s="5"/>
      <c r="GSL11" s="5"/>
      <c r="GSM11" s="5"/>
      <c r="GSN11" s="5"/>
      <c r="GSO11" s="5"/>
      <c r="GSP11" s="5"/>
      <c r="GSQ11" s="5"/>
      <c r="GSR11" s="5"/>
      <c r="GSS11" s="5"/>
      <c r="GST11" s="5"/>
      <c r="GSU11" s="5"/>
      <c r="GSV11" s="5"/>
      <c r="GSW11" s="5"/>
      <c r="GSX11" s="5"/>
      <c r="GSY11" s="5"/>
      <c r="GSZ11" s="5"/>
      <c r="GTA11" s="5"/>
      <c r="GTB11" s="5"/>
      <c r="GTC11" s="5"/>
      <c r="GTD11" s="5"/>
      <c r="GTE11" s="5"/>
      <c r="GTF11" s="5"/>
      <c r="GTG11" s="5"/>
      <c r="GTH11" s="5"/>
      <c r="GTI11" s="5"/>
      <c r="GTJ11" s="5"/>
      <c r="GTK11" s="5"/>
      <c r="GTL11" s="5"/>
      <c r="GTM11" s="5"/>
      <c r="GTN11" s="5"/>
      <c r="GTO11" s="5"/>
      <c r="GTP11" s="5"/>
      <c r="GTQ11" s="5"/>
      <c r="GTR11" s="5"/>
      <c r="GTS11" s="5"/>
      <c r="GTT11" s="5"/>
      <c r="GTU11" s="5"/>
      <c r="GTV11" s="5"/>
      <c r="GTW11" s="5"/>
      <c r="GTX11" s="5"/>
      <c r="GTY11" s="5"/>
      <c r="GTZ11" s="5"/>
      <c r="GUA11" s="5"/>
      <c r="GUB11" s="5"/>
      <c r="GUC11" s="5"/>
      <c r="GUD11" s="5"/>
      <c r="GUE11" s="5"/>
      <c r="GUF11" s="5"/>
      <c r="GUG11" s="5"/>
      <c r="GUH11" s="5"/>
      <c r="GUI11" s="5"/>
      <c r="GUJ11" s="5"/>
      <c r="GUK11" s="5"/>
      <c r="GUL11" s="5"/>
      <c r="GUM11" s="5"/>
      <c r="GUN11" s="5"/>
      <c r="GUO11" s="5"/>
      <c r="GUP11" s="5"/>
      <c r="GUQ11" s="5"/>
      <c r="GUR11" s="5"/>
      <c r="GUS11" s="5"/>
      <c r="GUT11" s="5"/>
      <c r="GUU11" s="5"/>
      <c r="GUV11" s="5"/>
      <c r="GUW11" s="5"/>
      <c r="GUX11" s="5"/>
      <c r="GUY11" s="5"/>
      <c r="GUZ11" s="5"/>
      <c r="GVA11" s="5"/>
      <c r="GVB11" s="5"/>
      <c r="GVC11" s="5"/>
      <c r="GVD11" s="5"/>
      <c r="GVE11" s="5"/>
      <c r="GVF11" s="5"/>
      <c r="GVG11" s="5"/>
      <c r="GVH11" s="5"/>
      <c r="GVI11" s="5"/>
      <c r="GVJ11" s="5"/>
      <c r="GVK11" s="5"/>
      <c r="GVL11" s="5"/>
      <c r="GVM11" s="5"/>
      <c r="GVN11" s="5"/>
      <c r="GVO11" s="5"/>
      <c r="GVP11" s="5"/>
      <c r="GVQ11" s="5"/>
      <c r="GVR11" s="5"/>
      <c r="GVS11" s="5"/>
      <c r="GVT11" s="5"/>
      <c r="GVU11" s="5"/>
      <c r="GVV11" s="5"/>
      <c r="GVW11" s="5"/>
      <c r="GVX11" s="5"/>
      <c r="GVY11" s="5"/>
      <c r="GVZ11" s="5"/>
      <c r="GWA11" s="5"/>
      <c r="GWB11" s="5"/>
      <c r="GWC11" s="5"/>
      <c r="GWD11" s="5"/>
      <c r="GWE11" s="5"/>
      <c r="GWF11" s="5"/>
      <c r="GWG11" s="5"/>
      <c r="GWH11" s="5"/>
      <c r="GWI11" s="5"/>
      <c r="GWJ11" s="5"/>
      <c r="GWK11" s="5"/>
      <c r="GWL11" s="5"/>
      <c r="GWM11" s="5"/>
      <c r="GWN11" s="5"/>
      <c r="GWO11" s="5"/>
      <c r="GWP11" s="5"/>
      <c r="GWQ11" s="5"/>
      <c r="GWR11" s="5"/>
      <c r="GWS11" s="5"/>
      <c r="GWT11" s="5"/>
      <c r="GWU11" s="5"/>
      <c r="GWV11" s="5"/>
      <c r="GWW11" s="5"/>
      <c r="GWX11" s="5"/>
      <c r="GWY11" s="5"/>
      <c r="GWZ11" s="5"/>
      <c r="GXA11" s="5"/>
      <c r="GXB11" s="5"/>
      <c r="GXC11" s="5"/>
      <c r="GXD11" s="5"/>
      <c r="GXE11" s="5"/>
      <c r="GXF11" s="5"/>
      <c r="GXG11" s="5"/>
      <c r="GXH11" s="5"/>
      <c r="GXI11" s="5"/>
      <c r="GXJ11" s="5"/>
      <c r="GXK11" s="5"/>
      <c r="GXL11" s="5"/>
      <c r="GXM11" s="5"/>
      <c r="GXN11" s="5"/>
      <c r="GXO11" s="5"/>
      <c r="GXP11" s="5"/>
      <c r="GXQ11" s="5"/>
      <c r="GXR11" s="5"/>
      <c r="GXS11" s="5"/>
      <c r="GXT11" s="5"/>
      <c r="GXU11" s="5"/>
      <c r="GXV11" s="5"/>
      <c r="GXW11" s="5"/>
      <c r="GXX11" s="5"/>
      <c r="GXY11" s="5"/>
      <c r="GXZ11" s="5"/>
      <c r="GYA11" s="5"/>
      <c r="GYB11" s="5"/>
      <c r="GYC11" s="5"/>
      <c r="GYD11" s="5"/>
      <c r="GYE11" s="5"/>
      <c r="GYF11" s="5"/>
      <c r="GYG11" s="5"/>
      <c r="GYH11" s="5"/>
      <c r="GYI11" s="5"/>
      <c r="GYJ11" s="5"/>
      <c r="GYK11" s="5"/>
      <c r="GYL11" s="5"/>
      <c r="GYM11" s="5"/>
      <c r="GYN11" s="5"/>
      <c r="GYO11" s="5"/>
      <c r="GYP11" s="5"/>
      <c r="GYQ11" s="5"/>
      <c r="GYR11" s="5"/>
      <c r="GYS11" s="5"/>
      <c r="GYT11" s="5"/>
      <c r="GYU11" s="5"/>
      <c r="GYV11" s="5"/>
      <c r="GYW11" s="5"/>
      <c r="GYX11" s="5"/>
      <c r="GYY11" s="5"/>
      <c r="GYZ11" s="5"/>
      <c r="GZA11" s="5"/>
      <c r="GZB11" s="5"/>
      <c r="GZC11" s="5"/>
      <c r="GZD11" s="5"/>
      <c r="GZE11" s="5"/>
      <c r="GZF11" s="5"/>
      <c r="GZG11" s="5"/>
      <c r="GZH11" s="5"/>
      <c r="GZI11" s="5"/>
      <c r="GZJ11" s="5"/>
      <c r="GZK11" s="5"/>
      <c r="GZL11" s="5"/>
      <c r="GZM11" s="5"/>
      <c r="GZN11" s="5"/>
      <c r="GZO11" s="5"/>
      <c r="GZP11" s="5"/>
      <c r="GZQ11" s="5"/>
      <c r="GZR11" s="5"/>
      <c r="GZS11" s="5"/>
      <c r="GZT11" s="5"/>
      <c r="GZU11" s="5"/>
      <c r="GZV11" s="5"/>
      <c r="GZW11" s="5"/>
      <c r="GZX11" s="5"/>
      <c r="GZY11" s="5"/>
      <c r="GZZ11" s="5"/>
      <c r="HAA11" s="5"/>
      <c r="HAB11" s="5"/>
      <c r="HAC11" s="5"/>
      <c r="HAD11" s="5"/>
      <c r="HAE11" s="5"/>
      <c r="HAF11" s="5"/>
      <c r="HAG11" s="5"/>
      <c r="HAH11" s="5"/>
      <c r="HAI11" s="5"/>
      <c r="HAJ11" s="5"/>
      <c r="HAK11" s="5"/>
      <c r="HAL11" s="5"/>
      <c r="HAM11" s="5"/>
      <c r="HAN11" s="5"/>
      <c r="HAO11" s="5"/>
      <c r="HAP11" s="5"/>
      <c r="HAQ11" s="5"/>
      <c r="HAR11" s="5"/>
      <c r="HAS11" s="5"/>
      <c r="HAT11" s="5"/>
      <c r="HAU11" s="5"/>
      <c r="HAV11" s="5"/>
      <c r="HAW11" s="5"/>
      <c r="HAX11" s="5"/>
      <c r="HAY11" s="5"/>
      <c r="HAZ11" s="5"/>
      <c r="HBA11" s="5"/>
      <c r="HBB11" s="5"/>
      <c r="HBC11" s="5"/>
      <c r="HBD11" s="5"/>
      <c r="HBE11" s="5"/>
      <c r="HBF11" s="5"/>
      <c r="HBG11" s="5"/>
      <c r="HBH11" s="5"/>
      <c r="HBI11" s="5"/>
      <c r="HBJ11" s="5"/>
      <c r="HBK11" s="5"/>
      <c r="HBL11" s="5"/>
      <c r="HBM11" s="5"/>
      <c r="HBN11" s="5"/>
      <c r="HBO11" s="5"/>
      <c r="HBP11" s="5"/>
      <c r="HBQ11" s="5"/>
      <c r="HBR11" s="5"/>
      <c r="HBS11" s="5"/>
      <c r="HBT11" s="5"/>
      <c r="HBU11" s="5"/>
      <c r="HBV11" s="5"/>
      <c r="HBW11" s="5"/>
      <c r="HBX11" s="5"/>
      <c r="HBY11" s="5"/>
      <c r="HBZ11" s="5"/>
      <c r="HCA11" s="5"/>
      <c r="HCB11" s="5"/>
      <c r="HCC11" s="5"/>
      <c r="HCD11" s="5"/>
      <c r="HCE11" s="5"/>
      <c r="HCF11" s="5"/>
      <c r="HCG11" s="5"/>
      <c r="HCH11" s="5"/>
      <c r="HCI11" s="5"/>
      <c r="HCJ11" s="5"/>
      <c r="HCK11" s="5"/>
      <c r="HCL11" s="5"/>
      <c r="HCM11" s="5"/>
      <c r="HCN11" s="5"/>
      <c r="HCO11" s="5"/>
      <c r="HCP11" s="5"/>
      <c r="HCQ11" s="5"/>
      <c r="HCR11" s="5"/>
      <c r="HCS11" s="5"/>
      <c r="HCT11" s="5"/>
      <c r="HCU11" s="5"/>
      <c r="HCV11" s="5"/>
      <c r="HCW11" s="5"/>
      <c r="HCX11" s="5"/>
      <c r="HCY11" s="5"/>
      <c r="HCZ11" s="5"/>
      <c r="HDA11" s="5"/>
      <c r="HDB11" s="5"/>
      <c r="HDC11" s="5"/>
      <c r="HDD11" s="5"/>
      <c r="HDE11" s="5"/>
      <c r="HDF11" s="5"/>
      <c r="HDG11" s="5"/>
      <c r="HDH11" s="5"/>
      <c r="HDI11" s="5"/>
      <c r="HDJ11" s="5"/>
      <c r="HDK11" s="5"/>
      <c r="HDL11" s="5"/>
      <c r="HDM11" s="5"/>
      <c r="HDN11" s="5"/>
      <c r="HDO11" s="5"/>
      <c r="HDP11" s="5"/>
      <c r="HDQ11" s="5"/>
      <c r="HDR11" s="5"/>
      <c r="HDS11" s="5"/>
      <c r="HDT11" s="5"/>
      <c r="HDU11" s="5"/>
      <c r="HDV11" s="5"/>
      <c r="HDW11" s="5"/>
      <c r="HDX11" s="5"/>
      <c r="HDY11" s="5"/>
      <c r="HDZ11" s="5"/>
      <c r="HEA11" s="5"/>
      <c r="HEB11" s="5"/>
      <c r="HEC11" s="5"/>
      <c r="HED11" s="5"/>
      <c r="HEE11" s="5"/>
      <c r="HEF11" s="5"/>
      <c r="HEG11" s="5"/>
      <c r="HEH11" s="5"/>
      <c r="HEI11" s="5"/>
      <c r="HEJ11" s="5"/>
      <c r="HEK11" s="5"/>
      <c r="HEL11" s="5"/>
      <c r="HEM11" s="5"/>
      <c r="HEN11" s="5"/>
      <c r="HEO11" s="5"/>
      <c r="HEP11" s="5"/>
      <c r="HEQ11" s="5"/>
      <c r="HER11" s="5"/>
      <c r="HES11" s="5"/>
      <c r="HET11" s="5"/>
      <c r="HEU11" s="5"/>
      <c r="HEV11" s="5"/>
      <c r="HEW11" s="5"/>
      <c r="HEX11" s="5"/>
      <c r="HEY11" s="5"/>
      <c r="HEZ11" s="5"/>
      <c r="HFA11" s="5"/>
      <c r="HFB11" s="5"/>
      <c r="HFC11" s="5"/>
      <c r="HFD11" s="5"/>
      <c r="HFE11" s="5"/>
      <c r="HFF11" s="5"/>
      <c r="HFG11" s="5"/>
      <c r="HFH11" s="5"/>
      <c r="HFI11" s="5"/>
      <c r="HFJ11" s="5"/>
      <c r="HFK11" s="5"/>
      <c r="HFL11" s="5"/>
      <c r="HFM11" s="5"/>
      <c r="HFN11" s="5"/>
      <c r="HFO11" s="5"/>
      <c r="HFP11" s="5"/>
      <c r="HFQ11" s="5"/>
      <c r="HFR11" s="5"/>
      <c r="HFS11" s="5"/>
      <c r="HFT11" s="5"/>
      <c r="HFU11" s="5"/>
      <c r="HFV11" s="5"/>
      <c r="HFW11" s="5"/>
      <c r="HFX11" s="5"/>
      <c r="HFY11" s="5"/>
      <c r="HFZ11" s="5"/>
      <c r="HGA11" s="5"/>
      <c r="HGB11" s="5"/>
      <c r="HGC11" s="5"/>
      <c r="HGD11" s="5"/>
      <c r="HGE11" s="5"/>
      <c r="HGF11" s="5"/>
      <c r="HGG11" s="5"/>
      <c r="HGH11" s="5"/>
      <c r="HGI11" s="5"/>
      <c r="HGJ11" s="5"/>
      <c r="HGK11" s="5"/>
      <c r="HGL11" s="5"/>
      <c r="HGM11" s="5"/>
      <c r="HGN11" s="5"/>
      <c r="HGO11" s="5"/>
      <c r="HGP11" s="5"/>
      <c r="HGQ11" s="5"/>
      <c r="HGR11" s="5"/>
      <c r="HGS11" s="5"/>
      <c r="HGT11" s="5"/>
      <c r="HGU11" s="5"/>
      <c r="HGV11" s="5"/>
      <c r="HGW11" s="5"/>
      <c r="HGX11" s="5"/>
      <c r="HGY11" s="5"/>
      <c r="HGZ11" s="5"/>
      <c r="HHA11" s="5"/>
      <c r="HHB11" s="5"/>
      <c r="HHC11" s="5"/>
      <c r="HHD11" s="5"/>
      <c r="HHE11" s="5"/>
      <c r="HHF11" s="5"/>
      <c r="HHG11" s="5"/>
      <c r="HHH11" s="5"/>
      <c r="HHI11" s="5"/>
      <c r="HHJ11" s="5"/>
      <c r="HHK11" s="5"/>
      <c r="HHL11" s="5"/>
      <c r="HHM11" s="5"/>
      <c r="HHN11" s="5"/>
      <c r="HHO11" s="5"/>
      <c r="HHP11" s="5"/>
      <c r="HHQ11" s="5"/>
      <c r="HHR11" s="5"/>
      <c r="HHS11" s="5"/>
      <c r="HHT11" s="5"/>
      <c r="HHU11" s="5"/>
      <c r="HHV11" s="5"/>
      <c r="HHW11" s="5"/>
      <c r="HHX11" s="5"/>
      <c r="HHY11" s="5"/>
      <c r="HHZ11" s="5"/>
      <c r="HIA11" s="5"/>
      <c r="HIB11" s="5"/>
      <c r="HIC11" s="5"/>
      <c r="HID11" s="5"/>
      <c r="HIE11" s="5"/>
      <c r="HIF11" s="5"/>
      <c r="HIG11" s="5"/>
      <c r="HIH11" s="5"/>
      <c r="HII11" s="5"/>
      <c r="HIJ11" s="5"/>
      <c r="HIK11" s="5"/>
      <c r="HIL11" s="5"/>
      <c r="HIM11" s="5"/>
      <c r="HIN11" s="5"/>
      <c r="HIO11" s="5"/>
      <c r="HIP11" s="5"/>
      <c r="HIQ11" s="5"/>
      <c r="HIR11" s="5"/>
      <c r="HIS11" s="5"/>
      <c r="HIT11" s="5"/>
      <c r="HIU11" s="5"/>
      <c r="HIV11" s="5"/>
      <c r="HIW11" s="5"/>
      <c r="HIX11" s="5"/>
      <c r="HIY11" s="5"/>
      <c r="HIZ11" s="5"/>
      <c r="HJA11" s="5"/>
      <c r="HJB11" s="5"/>
      <c r="HJC11" s="5"/>
      <c r="HJD11" s="5"/>
      <c r="HJE11" s="5"/>
      <c r="HJF11" s="5"/>
      <c r="HJG11" s="5"/>
      <c r="HJH11" s="5"/>
      <c r="HJI11" s="5"/>
      <c r="HJJ11" s="5"/>
      <c r="HJK11" s="5"/>
      <c r="HJL11" s="5"/>
      <c r="HJM11" s="5"/>
      <c r="HJN11" s="5"/>
      <c r="HJO11" s="5"/>
      <c r="HJP11" s="5"/>
      <c r="HJQ11" s="5"/>
      <c r="HJR11" s="5"/>
      <c r="HJS11" s="5"/>
      <c r="HJT11" s="5"/>
      <c r="HJU11" s="5"/>
      <c r="HJV11" s="5"/>
      <c r="HJW11" s="5"/>
      <c r="HJX11" s="5"/>
      <c r="HJY11" s="5"/>
      <c r="HJZ11" s="5"/>
      <c r="HKA11" s="5"/>
      <c r="HKB11" s="5"/>
      <c r="HKC11" s="5"/>
      <c r="HKD11" s="5"/>
      <c r="HKE11" s="5"/>
      <c r="HKF11" s="5"/>
      <c r="HKG11" s="5"/>
      <c r="HKH11" s="5"/>
      <c r="HKI11" s="5"/>
      <c r="HKJ11" s="5"/>
      <c r="HKK11" s="5"/>
      <c r="HKL11" s="5"/>
      <c r="HKM11" s="5"/>
      <c r="HKN11" s="5"/>
      <c r="HKO11" s="5"/>
      <c r="HKP11" s="5"/>
      <c r="HKQ11" s="5"/>
      <c r="HKR11" s="5"/>
      <c r="HKS11" s="5"/>
      <c r="HKT11" s="5"/>
      <c r="HKU11" s="5"/>
      <c r="HKV11" s="5"/>
      <c r="HKW11" s="5"/>
      <c r="HKX11" s="5"/>
      <c r="HKY11" s="5"/>
      <c r="HKZ11" s="5"/>
      <c r="HLA11" s="5"/>
      <c r="HLB11" s="5"/>
      <c r="HLC11" s="5"/>
      <c r="HLD11" s="5"/>
      <c r="HLE11" s="5"/>
      <c r="HLF11" s="5"/>
      <c r="HLG11" s="5"/>
      <c r="HLH11" s="5"/>
      <c r="HLI11" s="5"/>
      <c r="HLJ11" s="5"/>
      <c r="HLK11" s="5"/>
      <c r="HLL11" s="5"/>
      <c r="HLM11" s="5"/>
      <c r="HLN11" s="5"/>
      <c r="HLO11" s="5"/>
      <c r="HLP11" s="5"/>
      <c r="HLQ11" s="5"/>
      <c r="HLR11" s="5"/>
      <c r="HLS11" s="5"/>
      <c r="HLT11" s="5"/>
      <c r="HLU11" s="5"/>
      <c r="HLV11" s="5"/>
      <c r="HLW11" s="5"/>
      <c r="HLX11" s="5"/>
      <c r="HLY11" s="5"/>
      <c r="HLZ11" s="5"/>
      <c r="HMA11" s="5"/>
      <c r="HMB11" s="5"/>
      <c r="HMC11" s="5"/>
      <c r="HMD11" s="5"/>
      <c r="HME11" s="5"/>
      <c r="HMF11" s="5"/>
      <c r="HMG11" s="5"/>
      <c r="HMH11" s="5"/>
      <c r="HMI11" s="5"/>
      <c r="HMJ11" s="5"/>
      <c r="HMK11" s="5"/>
      <c r="HML11" s="5"/>
      <c r="HMM11" s="5"/>
      <c r="HMN11" s="5"/>
      <c r="HMO11" s="5"/>
      <c r="HMP11" s="5"/>
      <c r="HMQ11" s="5"/>
      <c r="HMR11" s="5"/>
      <c r="HMS11" s="5"/>
      <c r="HMT11" s="5"/>
      <c r="HMU11" s="5"/>
      <c r="HMV11" s="5"/>
      <c r="HMW11" s="5"/>
      <c r="HMX11" s="5"/>
      <c r="HMY11" s="5"/>
      <c r="HMZ11" s="5"/>
      <c r="HNA11" s="5"/>
      <c r="HNB11" s="5"/>
      <c r="HNC11" s="5"/>
      <c r="HND11" s="5"/>
      <c r="HNE11" s="5"/>
      <c r="HNF11" s="5"/>
      <c r="HNG11" s="5"/>
      <c r="HNH11" s="5"/>
      <c r="HNI11" s="5"/>
      <c r="HNJ11" s="5"/>
      <c r="HNK11" s="5"/>
      <c r="HNL11" s="5"/>
      <c r="HNM11" s="5"/>
      <c r="HNN11" s="5"/>
      <c r="HNO11" s="5"/>
      <c r="HNP11" s="5"/>
      <c r="HNQ11" s="5"/>
      <c r="HNR11" s="5"/>
      <c r="HNS11" s="5"/>
      <c r="HNT11" s="5"/>
      <c r="HNU11" s="5"/>
      <c r="HNV11" s="5"/>
      <c r="HNW11" s="5"/>
      <c r="HNX11" s="5"/>
      <c r="HNY11" s="5"/>
      <c r="HNZ11" s="5"/>
      <c r="HOA11" s="5"/>
      <c r="HOB11" s="5"/>
      <c r="HOC11" s="5"/>
      <c r="HOD11" s="5"/>
      <c r="HOE11" s="5"/>
      <c r="HOF11" s="5"/>
      <c r="HOG11" s="5"/>
      <c r="HOH11" s="5"/>
      <c r="HOI11" s="5"/>
      <c r="HOJ11" s="5"/>
      <c r="HOK11" s="5"/>
      <c r="HOL11" s="5"/>
      <c r="HOM11" s="5"/>
      <c r="HON11" s="5"/>
      <c r="HOO11" s="5"/>
      <c r="HOP11" s="5"/>
      <c r="HOQ11" s="5"/>
      <c r="HOR11" s="5"/>
      <c r="HOS11" s="5"/>
      <c r="HOT11" s="5"/>
      <c r="HOU11" s="5"/>
      <c r="HOV11" s="5"/>
      <c r="HOW11" s="5"/>
      <c r="HOX11" s="5"/>
      <c r="HOY11" s="5"/>
      <c r="HOZ11" s="5"/>
      <c r="HPA11" s="5"/>
      <c r="HPB11" s="5"/>
      <c r="HPC11" s="5"/>
      <c r="HPD11" s="5"/>
      <c r="HPE11" s="5"/>
      <c r="HPF11" s="5"/>
      <c r="HPG11" s="5"/>
      <c r="HPH11" s="5"/>
      <c r="HPI11" s="5"/>
      <c r="HPJ11" s="5"/>
      <c r="HPK11" s="5"/>
      <c r="HPL11" s="5"/>
      <c r="HPM11" s="5"/>
      <c r="HPN11" s="5"/>
      <c r="HPO11" s="5"/>
      <c r="HPP11" s="5"/>
      <c r="HPQ11" s="5"/>
      <c r="HPR11" s="5"/>
      <c r="HPS11" s="5"/>
      <c r="HPT11" s="5"/>
      <c r="HPU11" s="5"/>
      <c r="HPV11" s="5"/>
      <c r="HPW11" s="5"/>
      <c r="HPX11" s="5"/>
      <c r="HPY11" s="5"/>
      <c r="HPZ11" s="5"/>
      <c r="HQA11" s="5"/>
      <c r="HQB11" s="5"/>
      <c r="HQC11" s="5"/>
      <c r="HQD11" s="5"/>
      <c r="HQE11" s="5"/>
      <c r="HQF11" s="5"/>
      <c r="HQG11" s="5"/>
      <c r="HQH11" s="5"/>
      <c r="HQI11" s="5"/>
      <c r="HQJ11" s="5"/>
      <c r="HQK11" s="5"/>
      <c r="HQL11" s="5"/>
      <c r="HQM11" s="5"/>
      <c r="HQN11" s="5"/>
      <c r="HQO11" s="5"/>
      <c r="HQP11" s="5"/>
      <c r="HQQ11" s="5"/>
      <c r="HQR11" s="5"/>
      <c r="HQS11" s="5"/>
      <c r="HQT11" s="5"/>
      <c r="HQU11" s="5"/>
      <c r="HQV11" s="5"/>
      <c r="HQW11" s="5"/>
      <c r="HQX11" s="5"/>
      <c r="HQY11" s="5"/>
      <c r="HQZ11" s="5"/>
      <c r="HRA11" s="5"/>
      <c r="HRB11" s="5"/>
      <c r="HRC11" s="5"/>
      <c r="HRD11" s="5"/>
      <c r="HRE11" s="5"/>
      <c r="HRF11" s="5"/>
      <c r="HRG11" s="5"/>
      <c r="HRH11" s="5"/>
      <c r="HRI11" s="5"/>
      <c r="HRJ11" s="5"/>
      <c r="HRK11" s="5"/>
      <c r="HRL11" s="5"/>
      <c r="HRM11" s="5"/>
      <c r="HRN11" s="5"/>
      <c r="HRO11" s="5"/>
      <c r="HRP11" s="5"/>
      <c r="HRQ11" s="5"/>
      <c r="HRR11" s="5"/>
      <c r="HRS11" s="5"/>
      <c r="HRT11" s="5"/>
      <c r="HRU11" s="5"/>
      <c r="HRV11" s="5"/>
      <c r="HRW11" s="5"/>
      <c r="HRX11" s="5"/>
      <c r="HRY11" s="5"/>
      <c r="HRZ11" s="5"/>
      <c r="HSA11" s="5"/>
      <c r="HSB11" s="5"/>
      <c r="HSC11" s="5"/>
      <c r="HSD11" s="5"/>
      <c r="HSE11" s="5"/>
      <c r="HSF11" s="5"/>
      <c r="HSG11" s="5"/>
      <c r="HSH11" s="5"/>
      <c r="HSI11" s="5"/>
      <c r="HSJ11" s="5"/>
      <c r="HSK11" s="5"/>
      <c r="HSL11" s="5"/>
      <c r="HSM11" s="5"/>
      <c r="HSN11" s="5"/>
      <c r="HSO11" s="5"/>
      <c r="HSP11" s="5"/>
      <c r="HSQ11" s="5"/>
      <c r="HSR11" s="5"/>
      <c r="HSS11" s="5"/>
      <c r="HST11" s="5"/>
      <c r="HSU11" s="5"/>
      <c r="HSV11" s="5"/>
      <c r="HSW11" s="5"/>
      <c r="HSX11" s="5"/>
      <c r="HSY11" s="5"/>
      <c r="HSZ11" s="5"/>
      <c r="HTA11" s="5"/>
      <c r="HTB11" s="5"/>
      <c r="HTC11" s="5"/>
      <c r="HTD11" s="5"/>
      <c r="HTE11" s="5"/>
      <c r="HTF11" s="5"/>
      <c r="HTG11" s="5"/>
      <c r="HTH11" s="5"/>
      <c r="HTI11" s="5"/>
      <c r="HTJ11" s="5"/>
      <c r="HTK11" s="5"/>
      <c r="HTL11" s="5"/>
      <c r="HTM11" s="5"/>
      <c r="HTN11" s="5"/>
      <c r="HTO11" s="5"/>
      <c r="HTP11" s="5"/>
      <c r="HTQ11" s="5"/>
      <c r="HTR11" s="5"/>
      <c r="HTS11" s="5"/>
      <c r="HTT11" s="5"/>
      <c r="HTU11" s="5"/>
      <c r="HTV11" s="5"/>
      <c r="HTW11" s="5"/>
      <c r="HTX11" s="5"/>
      <c r="HTY11" s="5"/>
      <c r="HTZ11" s="5"/>
      <c r="HUA11" s="5"/>
      <c r="HUB11" s="5"/>
      <c r="HUC11" s="5"/>
      <c r="HUD11" s="5"/>
      <c r="HUE11" s="5"/>
      <c r="HUF11" s="5"/>
      <c r="HUG11" s="5"/>
      <c r="HUH11" s="5"/>
      <c r="HUI11" s="5"/>
      <c r="HUJ11" s="5"/>
      <c r="HUK11" s="5"/>
      <c r="HUL11" s="5"/>
      <c r="HUM11" s="5"/>
      <c r="HUN11" s="5"/>
      <c r="HUO11" s="5"/>
      <c r="HUP11" s="5"/>
      <c r="HUQ11" s="5"/>
      <c r="HUR11" s="5"/>
      <c r="HUS11" s="5"/>
      <c r="HUT11" s="5"/>
      <c r="HUU11" s="5"/>
      <c r="HUV11" s="5"/>
      <c r="HUW11" s="5"/>
      <c r="HUX11" s="5"/>
      <c r="HUY11" s="5"/>
      <c r="HUZ11" s="5"/>
      <c r="HVA11" s="5"/>
      <c r="HVB11" s="5"/>
      <c r="HVC11" s="5"/>
      <c r="HVD11" s="5"/>
      <c r="HVE11" s="5"/>
      <c r="HVF11" s="5"/>
      <c r="HVG11" s="5"/>
      <c r="HVH11" s="5"/>
      <c r="HVI11" s="5"/>
      <c r="HVJ11" s="5"/>
      <c r="HVK11" s="5"/>
      <c r="HVL11" s="5"/>
      <c r="HVM11" s="5"/>
      <c r="HVN11" s="5"/>
      <c r="HVO11" s="5"/>
      <c r="HVP11" s="5"/>
      <c r="HVQ11" s="5"/>
      <c r="HVR11" s="5"/>
      <c r="HVS11" s="5"/>
      <c r="HVT11" s="5"/>
      <c r="HVU11" s="5"/>
      <c r="HVV11" s="5"/>
      <c r="HVW11" s="5"/>
      <c r="HVX11" s="5"/>
      <c r="HVY11" s="5"/>
      <c r="HVZ11" s="5"/>
      <c r="HWA11" s="5"/>
      <c r="HWB11" s="5"/>
      <c r="HWC11" s="5"/>
      <c r="HWD11" s="5"/>
      <c r="HWE11" s="5"/>
      <c r="HWF11" s="5"/>
      <c r="HWG11" s="5"/>
      <c r="HWH11" s="5"/>
      <c r="HWI11" s="5"/>
      <c r="HWJ11" s="5"/>
      <c r="HWK11" s="5"/>
      <c r="HWL11" s="5"/>
      <c r="HWM11" s="5"/>
      <c r="HWN11" s="5"/>
      <c r="HWO11" s="5"/>
      <c r="HWP11" s="5"/>
      <c r="HWQ11" s="5"/>
      <c r="HWR11" s="5"/>
      <c r="HWS11" s="5"/>
      <c r="HWT11" s="5"/>
      <c r="HWU11" s="5"/>
      <c r="HWV11" s="5"/>
      <c r="HWW11" s="5"/>
      <c r="HWX11" s="5"/>
      <c r="HWY11" s="5"/>
      <c r="HWZ11" s="5"/>
      <c r="HXA11" s="5"/>
      <c r="HXB11" s="5"/>
      <c r="HXC11" s="5"/>
      <c r="HXD11" s="5"/>
      <c r="HXE11" s="5"/>
      <c r="HXF11" s="5"/>
      <c r="HXG11" s="5"/>
      <c r="HXH11" s="5"/>
      <c r="HXI11" s="5"/>
      <c r="HXJ11" s="5"/>
      <c r="HXK11" s="5"/>
      <c r="HXL11" s="5"/>
      <c r="HXM11" s="5"/>
      <c r="HXN11" s="5"/>
      <c r="HXO11" s="5"/>
      <c r="HXP11" s="5"/>
      <c r="HXQ11" s="5"/>
      <c r="HXR11" s="5"/>
      <c r="HXS11" s="5"/>
      <c r="HXT11" s="5"/>
      <c r="HXU11" s="5"/>
      <c r="HXV11" s="5"/>
      <c r="HXW11" s="5"/>
      <c r="HXX11" s="5"/>
      <c r="HXY11" s="5"/>
      <c r="HXZ11" s="5"/>
      <c r="HYA11" s="5"/>
      <c r="HYB11" s="5"/>
      <c r="HYC11" s="5"/>
      <c r="HYD11" s="5"/>
      <c r="HYE11" s="5"/>
      <c r="HYF11" s="5"/>
      <c r="HYG11" s="5"/>
      <c r="HYH11" s="5"/>
      <c r="HYI11" s="5"/>
      <c r="HYJ11" s="5"/>
      <c r="HYK11" s="5"/>
      <c r="HYL11" s="5"/>
      <c r="HYM11" s="5"/>
      <c r="HYN11" s="5"/>
      <c r="HYO11" s="5"/>
      <c r="HYP11" s="5"/>
      <c r="HYQ11" s="5"/>
      <c r="HYR11" s="5"/>
      <c r="HYS11" s="5"/>
      <c r="HYT11" s="5"/>
      <c r="HYU11" s="5"/>
      <c r="HYV11" s="5"/>
      <c r="HYW11" s="5"/>
      <c r="HYX11" s="5"/>
      <c r="HYY11" s="5"/>
      <c r="HYZ11" s="5"/>
      <c r="HZA11" s="5"/>
      <c r="HZB11" s="5"/>
      <c r="HZC11" s="5"/>
      <c r="HZD11" s="5"/>
      <c r="HZE11" s="5"/>
      <c r="HZF11" s="5"/>
      <c r="HZG11" s="5"/>
      <c r="HZH11" s="5"/>
      <c r="HZI11" s="5"/>
      <c r="HZJ11" s="5"/>
      <c r="HZK11" s="5"/>
      <c r="HZL11" s="5"/>
      <c r="HZM11" s="5"/>
      <c r="HZN11" s="5"/>
      <c r="HZO11" s="5"/>
      <c r="HZP11" s="5"/>
      <c r="HZQ11" s="5"/>
      <c r="HZR11" s="5"/>
      <c r="HZS11" s="5"/>
      <c r="HZT11" s="5"/>
      <c r="HZU11" s="5"/>
      <c r="HZV11" s="5"/>
      <c r="HZW11" s="5"/>
      <c r="HZX11" s="5"/>
      <c r="HZY11" s="5"/>
      <c r="HZZ11" s="5"/>
      <c r="IAA11" s="5"/>
      <c r="IAB11" s="5"/>
      <c r="IAC11" s="5"/>
      <c r="IAD11" s="5"/>
      <c r="IAE11" s="5"/>
      <c r="IAF11" s="5"/>
      <c r="IAG11" s="5"/>
      <c r="IAH11" s="5"/>
      <c r="IAI11" s="5"/>
      <c r="IAJ11" s="5"/>
      <c r="IAK11" s="5"/>
      <c r="IAL11" s="5"/>
      <c r="IAM11" s="5"/>
      <c r="IAN11" s="5"/>
      <c r="IAO11" s="5"/>
      <c r="IAP11" s="5"/>
      <c r="IAQ11" s="5"/>
      <c r="IAR11" s="5"/>
      <c r="IAS11" s="5"/>
      <c r="IAT11" s="5"/>
      <c r="IAU11" s="5"/>
      <c r="IAV11" s="5"/>
      <c r="IAW11" s="5"/>
      <c r="IAX11" s="5"/>
      <c r="IAY11" s="5"/>
      <c r="IAZ11" s="5"/>
      <c r="IBA11" s="5"/>
      <c r="IBB11" s="5"/>
      <c r="IBC11" s="5"/>
      <c r="IBD11" s="5"/>
      <c r="IBE11" s="5"/>
      <c r="IBF11" s="5"/>
      <c r="IBG11" s="5"/>
      <c r="IBH11" s="5"/>
      <c r="IBI11" s="5"/>
      <c r="IBJ11" s="5"/>
      <c r="IBK11" s="5"/>
      <c r="IBL11" s="5"/>
      <c r="IBM11" s="5"/>
      <c r="IBN11" s="5"/>
      <c r="IBO11" s="5"/>
      <c r="IBP11" s="5"/>
      <c r="IBQ11" s="5"/>
      <c r="IBR11" s="5"/>
      <c r="IBS11" s="5"/>
      <c r="IBT11" s="5"/>
      <c r="IBU11" s="5"/>
      <c r="IBV11" s="5"/>
      <c r="IBW11" s="5"/>
      <c r="IBX11" s="5"/>
      <c r="IBY11" s="5"/>
      <c r="IBZ11" s="5"/>
      <c r="ICA11" s="5"/>
      <c r="ICB11" s="5"/>
      <c r="ICC11" s="5"/>
      <c r="ICD11" s="5"/>
      <c r="ICE11" s="5"/>
      <c r="ICF11" s="5"/>
      <c r="ICG11" s="5"/>
      <c r="ICH11" s="5"/>
      <c r="ICI11" s="5"/>
      <c r="ICJ11" s="5"/>
      <c r="ICK11" s="5"/>
      <c r="ICL11" s="5"/>
      <c r="ICM11" s="5"/>
      <c r="ICN11" s="5"/>
      <c r="ICO11" s="5"/>
      <c r="ICP11" s="5"/>
      <c r="ICQ11" s="5"/>
      <c r="ICR11" s="5"/>
      <c r="ICS11" s="5"/>
      <c r="ICT11" s="5"/>
      <c r="ICU11" s="5"/>
      <c r="ICV11" s="5"/>
      <c r="ICW11" s="5"/>
      <c r="ICX11" s="5"/>
      <c r="ICY11" s="5"/>
      <c r="ICZ11" s="5"/>
      <c r="IDA11" s="5"/>
      <c r="IDB11" s="5"/>
      <c r="IDC11" s="5"/>
      <c r="IDD11" s="5"/>
      <c r="IDE11" s="5"/>
      <c r="IDF11" s="5"/>
      <c r="IDG11" s="5"/>
      <c r="IDH11" s="5"/>
      <c r="IDI11" s="5"/>
      <c r="IDJ11" s="5"/>
      <c r="IDK11" s="5"/>
      <c r="IDL11" s="5"/>
      <c r="IDM11" s="5"/>
      <c r="IDN11" s="5"/>
      <c r="IDO11" s="5"/>
      <c r="IDP11" s="5"/>
      <c r="IDQ11" s="5"/>
      <c r="IDR11" s="5"/>
      <c r="IDS11" s="5"/>
      <c r="IDT11" s="5"/>
      <c r="IDU11" s="5"/>
      <c r="IDV11" s="5"/>
      <c r="IDW11" s="5"/>
      <c r="IDX11" s="5"/>
      <c r="IDY11" s="5"/>
      <c r="IDZ11" s="5"/>
      <c r="IEA11" s="5"/>
      <c r="IEB11" s="5"/>
      <c r="IEC11" s="5"/>
      <c r="IED11" s="5"/>
      <c r="IEE11" s="5"/>
      <c r="IEF11" s="5"/>
      <c r="IEG11" s="5"/>
      <c r="IEH11" s="5"/>
      <c r="IEI11" s="5"/>
      <c r="IEJ11" s="5"/>
      <c r="IEK11" s="5"/>
      <c r="IEL11" s="5"/>
      <c r="IEM11" s="5"/>
      <c r="IEN11" s="5"/>
      <c r="IEO11" s="5"/>
      <c r="IEP11" s="5"/>
      <c r="IEQ11" s="5"/>
      <c r="IER11" s="5"/>
      <c r="IES11" s="5"/>
      <c r="IET11" s="5"/>
      <c r="IEU11" s="5"/>
      <c r="IEV11" s="5"/>
      <c r="IEW11" s="5"/>
      <c r="IEX11" s="5"/>
      <c r="IEY11" s="5"/>
      <c r="IEZ11" s="5"/>
      <c r="IFA11" s="5"/>
      <c r="IFB11" s="5"/>
      <c r="IFC11" s="5"/>
      <c r="IFD11" s="5"/>
      <c r="IFE11" s="5"/>
      <c r="IFF11" s="5"/>
      <c r="IFG11" s="5"/>
      <c r="IFH11" s="5"/>
      <c r="IFI11" s="5"/>
      <c r="IFJ11" s="5"/>
      <c r="IFK11" s="5"/>
      <c r="IFL11" s="5"/>
      <c r="IFM11" s="5"/>
      <c r="IFN11" s="5"/>
      <c r="IFO11" s="5"/>
      <c r="IFP11" s="5"/>
      <c r="IFQ11" s="5"/>
      <c r="IFR11" s="5"/>
      <c r="IFS11" s="5"/>
      <c r="IFT11" s="5"/>
      <c r="IFU11" s="5"/>
      <c r="IFV11" s="5"/>
      <c r="IFW11" s="5"/>
      <c r="IFX11" s="5"/>
      <c r="IFY11" s="5"/>
      <c r="IFZ11" s="5"/>
      <c r="IGA11" s="5"/>
      <c r="IGB11" s="5"/>
      <c r="IGC11" s="5"/>
      <c r="IGD11" s="5"/>
      <c r="IGE11" s="5"/>
      <c r="IGF11" s="5"/>
      <c r="IGG11" s="5"/>
      <c r="IGH11" s="5"/>
      <c r="IGI11" s="5"/>
      <c r="IGJ11" s="5"/>
      <c r="IGK11" s="5"/>
      <c r="IGL11" s="5"/>
      <c r="IGM11" s="5"/>
      <c r="IGN11" s="5"/>
      <c r="IGO11" s="5"/>
      <c r="IGP11" s="5"/>
      <c r="IGQ11" s="5"/>
      <c r="IGR11" s="5"/>
      <c r="IGS11" s="5"/>
      <c r="IGT11" s="5"/>
      <c r="IGU11" s="5"/>
      <c r="IGV11" s="5"/>
      <c r="IGW11" s="5"/>
      <c r="IGX11" s="5"/>
      <c r="IGY11" s="5"/>
      <c r="IGZ11" s="5"/>
      <c r="IHA11" s="5"/>
      <c r="IHB11" s="5"/>
      <c r="IHC11" s="5"/>
      <c r="IHD11" s="5"/>
      <c r="IHE11" s="5"/>
      <c r="IHF11" s="5"/>
      <c r="IHG11" s="5"/>
      <c r="IHH11" s="5"/>
      <c r="IHI11" s="5"/>
      <c r="IHJ11" s="5"/>
      <c r="IHK11" s="5"/>
      <c r="IHL11" s="5"/>
      <c r="IHM11" s="5"/>
      <c r="IHN11" s="5"/>
      <c r="IHO11" s="5"/>
      <c r="IHP11" s="5"/>
      <c r="IHQ11" s="5"/>
      <c r="IHR11" s="5"/>
      <c r="IHS11" s="5"/>
      <c r="IHT11" s="5"/>
      <c r="IHU11" s="5"/>
      <c r="IHV11" s="5"/>
      <c r="IHW11" s="5"/>
      <c r="IHX11" s="5"/>
      <c r="IHY11" s="5"/>
      <c r="IHZ11" s="5"/>
      <c r="IIA11" s="5"/>
      <c r="IIB11" s="5"/>
      <c r="IIC11" s="5"/>
      <c r="IID11" s="5"/>
      <c r="IIE11" s="5"/>
      <c r="IIF11" s="5"/>
      <c r="IIG11" s="5"/>
      <c r="IIH11" s="5"/>
      <c r="III11" s="5"/>
      <c r="IIJ11" s="5"/>
      <c r="IIK11" s="5"/>
      <c r="IIL11" s="5"/>
      <c r="IIM11" s="5"/>
      <c r="IIN11" s="5"/>
      <c r="IIO11" s="5"/>
      <c r="IIP11" s="5"/>
      <c r="IIQ11" s="5"/>
      <c r="IIR11" s="5"/>
      <c r="IIS11" s="5"/>
      <c r="IIT11" s="5"/>
      <c r="IIU11" s="5"/>
      <c r="IIV11" s="5"/>
      <c r="IIW11" s="5"/>
      <c r="IIX11" s="5"/>
      <c r="IIY11" s="5"/>
      <c r="IIZ11" s="5"/>
      <c r="IJA11" s="5"/>
      <c r="IJB11" s="5"/>
      <c r="IJC11" s="5"/>
      <c r="IJD11" s="5"/>
      <c r="IJE11" s="5"/>
      <c r="IJF11" s="5"/>
      <c r="IJG11" s="5"/>
      <c r="IJH11" s="5"/>
      <c r="IJI11" s="5"/>
      <c r="IJJ11" s="5"/>
      <c r="IJK11" s="5"/>
      <c r="IJL11" s="5"/>
      <c r="IJM11" s="5"/>
      <c r="IJN11" s="5"/>
      <c r="IJO11" s="5"/>
      <c r="IJP11" s="5"/>
      <c r="IJQ11" s="5"/>
      <c r="IJR11" s="5"/>
      <c r="IJS11" s="5"/>
      <c r="IJT11" s="5"/>
      <c r="IJU11" s="5"/>
      <c r="IJV11" s="5"/>
      <c r="IJW11" s="5"/>
      <c r="IJX11" s="5"/>
      <c r="IJY11" s="5"/>
      <c r="IJZ11" s="5"/>
      <c r="IKA11" s="5"/>
      <c r="IKB11" s="5"/>
      <c r="IKC11" s="5"/>
      <c r="IKD11" s="5"/>
      <c r="IKE11" s="5"/>
      <c r="IKF11" s="5"/>
      <c r="IKG11" s="5"/>
      <c r="IKH11" s="5"/>
      <c r="IKI11" s="5"/>
      <c r="IKJ11" s="5"/>
      <c r="IKK11" s="5"/>
      <c r="IKL11" s="5"/>
      <c r="IKM11" s="5"/>
      <c r="IKN11" s="5"/>
      <c r="IKO11" s="5"/>
      <c r="IKP11" s="5"/>
      <c r="IKQ11" s="5"/>
      <c r="IKR11" s="5"/>
      <c r="IKS11" s="5"/>
      <c r="IKT11" s="5"/>
      <c r="IKU11" s="5"/>
      <c r="IKV11" s="5"/>
      <c r="IKW11" s="5"/>
      <c r="IKX11" s="5"/>
      <c r="IKY11" s="5"/>
      <c r="IKZ11" s="5"/>
      <c r="ILA11" s="5"/>
      <c r="ILB11" s="5"/>
      <c r="ILC11" s="5"/>
      <c r="ILD11" s="5"/>
      <c r="ILE11" s="5"/>
      <c r="ILF11" s="5"/>
      <c r="ILG11" s="5"/>
      <c r="ILH11" s="5"/>
      <c r="ILI11" s="5"/>
      <c r="ILJ11" s="5"/>
      <c r="ILK11" s="5"/>
      <c r="ILL11" s="5"/>
      <c r="ILM11" s="5"/>
      <c r="ILN11" s="5"/>
      <c r="ILO11" s="5"/>
      <c r="ILP11" s="5"/>
      <c r="ILQ11" s="5"/>
      <c r="ILR11" s="5"/>
      <c r="ILS11" s="5"/>
      <c r="ILT11" s="5"/>
      <c r="ILU11" s="5"/>
      <c r="ILV11" s="5"/>
      <c r="ILW11" s="5"/>
      <c r="ILX11" s="5"/>
      <c r="ILY11" s="5"/>
      <c r="ILZ11" s="5"/>
      <c r="IMA11" s="5"/>
      <c r="IMB11" s="5"/>
      <c r="IMC11" s="5"/>
      <c r="IMD11" s="5"/>
      <c r="IME11" s="5"/>
      <c r="IMF11" s="5"/>
      <c r="IMG11" s="5"/>
      <c r="IMH11" s="5"/>
      <c r="IMI11" s="5"/>
      <c r="IMJ11" s="5"/>
      <c r="IMK11" s="5"/>
      <c r="IML11" s="5"/>
      <c r="IMM11" s="5"/>
      <c r="IMN11" s="5"/>
      <c r="IMO11" s="5"/>
      <c r="IMP11" s="5"/>
      <c r="IMQ11" s="5"/>
      <c r="IMR11" s="5"/>
      <c r="IMS11" s="5"/>
      <c r="IMT11" s="5"/>
      <c r="IMU11" s="5"/>
      <c r="IMV11" s="5"/>
      <c r="IMW11" s="5"/>
      <c r="IMX11" s="5"/>
      <c r="IMY11" s="5"/>
      <c r="IMZ11" s="5"/>
      <c r="INA11" s="5"/>
      <c r="INB11" s="5"/>
      <c r="INC11" s="5"/>
      <c r="IND11" s="5"/>
      <c r="INE11" s="5"/>
      <c r="INF11" s="5"/>
      <c r="ING11" s="5"/>
      <c r="INH11" s="5"/>
      <c r="INI11" s="5"/>
      <c r="INJ11" s="5"/>
      <c r="INK11" s="5"/>
      <c r="INL11" s="5"/>
      <c r="INM11" s="5"/>
      <c r="INN11" s="5"/>
      <c r="INO11" s="5"/>
      <c r="INP11" s="5"/>
      <c r="INQ11" s="5"/>
      <c r="INR11" s="5"/>
      <c r="INS11" s="5"/>
      <c r="INT11" s="5"/>
      <c r="INU11" s="5"/>
      <c r="INV11" s="5"/>
      <c r="INW11" s="5"/>
      <c r="INX11" s="5"/>
      <c r="INY11" s="5"/>
      <c r="INZ11" s="5"/>
      <c r="IOA11" s="5"/>
      <c r="IOB11" s="5"/>
      <c r="IOC11" s="5"/>
      <c r="IOD11" s="5"/>
      <c r="IOE11" s="5"/>
      <c r="IOF11" s="5"/>
      <c r="IOG11" s="5"/>
      <c r="IOH11" s="5"/>
      <c r="IOI11" s="5"/>
      <c r="IOJ11" s="5"/>
      <c r="IOK11" s="5"/>
      <c r="IOL11" s="5"/>
      <c r="IOM11" s="5"/>
      <c r="ION11" s="5"/>
      <c r="IOO11" s="5"/>
      <c r="IOP11" s="5"/>
      <c r="IOQ11" s="5"/>
      <c r="IOR11" s="5"/>
      <c r="IOS11" s="5"/>
      <c r="IOT11" s="5"/>
      <c r="IOU11" s="5"/>
      <c r="IOV11" s="5"/>
      <c r="IOW11" s="5"/>
      <c r="IOX11" s="5"/>
      <c r="IOY11" s="5"/>
      <c r="IOZ11" s="5"/>
      <c r="IPA11" s="5"/>
      <c r="IPB11" s="5"/>
      <c r="IPC11" s="5"/>
      <c r="IPD11" s="5"/>
      <c r="IPE11" s="5"/>
      <c r="IPF11" s="5"/>
      <c r="IPG11" s="5"/>
      <c r="IPH11" s="5"/>
      <c r="IPI11" s="5"/>
      <c r="IPJ11" s="5"/>
      <c r="IPK11" s="5"/>
      <c r="IPL11" s="5"/>
      <c r="IPM11" s="5"/>
      <c r="IPN11" s="5"/>
      <c r="IPO11" s="5"/>
      <c r="IPP11" s="5"/>
      <c r="IPQ11" s="5"/>
      <c r="IPR11" s="5"/>
      <c r="IPS11" s="5"/>
      <c r="IPT11" s="5"/>
      <c r="IPU11" s="5"/>
      <c r="IPV11" s="5"/>
      <c r="IPW11" s="5"/>
      <c r="IPX11" s="5"/>
      <c r="IPY11" s="5"/>
      <c r="IPZ11" s="5"/>
      <c r="IQA11" s="5"/>
      <c r="IQB11" s="5"/>
      <c r="IQC11" s="5"/>
      <c r="IQD11" s="5"/>
      <c r="IQE11" s="5"/>
      <c r="IQF11" s="5"/>
      <c r="IQG11" s="5"/>
      <c r="IQH11" s="5"/>
      <c r="IQI11" s="5"/>
      <c r="IQJ11" s="5"/>
      <c r="IQK11" s="5"/>
      <c r="IQL11" s="5"/>
      <c r="IQM11" s="5"/>
      <c r="IQN11" s="5"/>
      <c r="IQO11" s="5"/>
      <c r="IQP11" s="5"/>
      <c r="IQQ11" s="5"/>
      <c r="IQR11" s="5"/>
      <c r="IQS11" s="5"/>
      <c r="IQT11" s="5"/>
      <c r="IQU11" s="5"/>
      <c r="IQV11" s="5"/>
      <c r="IQW11" s="5"/>
      <c r="IQX11" s="5"/>
      <c r="IQY11" s="5"/>
      <c r="IQZ11" s="5"/>
      <c r="IRA11" s="5"/>
      <c r="IRB11" s="5"/>
      <c r="IRC11" s="5"/>
      <c r="IRD11" s="5"/>
      <c r="IRE11" s="5"/>
      <c r="IRF11" s="5"/>
      <c r="IRG11" s="5"/>
      <c r="IRH11" s="5"/>
      <c r="IRI11" s="5"/>
      <c r="IRJ11" s="5"/>
      <c r="IRK11" s="5"/>
      <c r="IRL11" s="5"/>
      <c r="IRM11" s="5"/>
      <c r="IRN11" s="5"/>
      <c r="IRO11" s="5"/>
      <c r="IRP11" s="5"/>
      <c r="IRQ11" s="5"/>
      <c r="IRR11" s="5"/>
      <c r="IRS11" s="5"/>
      <c r="IRT11" s="5"/>
      <c r="IRU11" s="5"/>
      <c r="IRV11" s="5"/>
      <c r="IRW11" s="5"/>
      <c r="IRX11" s="5"/>
      <c r="IRY11" s="5"/>
      <c r="IRZ11" s="5"/>
      <c r="ISA11" s="5"/>
      <c r="ISB11" s="5"/>
      <c r="ISC11" s="5"/>
      <c r="ISD11" s="5"/>
      <c r="ISE11" s="5"/>
      <c r="ISF11" s="5"/>
      <c r="ISG11" s="5"/>
      <c r="ISH11" s="5"/>
      <c r="ISI11" s="5"/>
      <c r="ISJ11" s="5"/>
      <c r="ISK11" s="5"/>
      <c r="ISL11" s="5"/>
      <c r="ISM11" s="5"/>
      <c r="ISN11" s="5"/>
      <c r="ISO11" s="5"/>
      <c r="ISP11" s="5"/>
      <c r="ISQ11" s="5"/>
      <c r="ISR11" s="5"/>
      <c r="ISS11" s="5"/>
      <c r="IST11" s="5"/>
      <c r="ISU11" s="5"/>
      <c r="ISV11" s="5"/>
      <c r="ISW11" s="5"/>
      <c r="ISX11" s="5"/>
      <c r="ISY11" s="5"/>
      <c r="ISZ11" s="5"/>
      <c r="ITA11" s="5"/>
      <c r="ITB11" s="5"/>
      <c r="ITC11" s="5"/>
      <c r="ITD11" s="5"/>
      <c r="ITE11" s="5"/>
      <c r="ITF11" s="5"/>
      <c r="ITG11" s="5"/>
      <c r="ITH11" s="5"/>
      <c r="ITI11" s="5"/>
      <c r="ITJ11" s="5"/>
      <c r="ITK11" s="5"/>
      <c r="ITL11" s="5"/>
      <c r="ITM11" s="5"/>
      <c r="ITN11" s="5"/>
      <c r="ITO11" s="5"/>
      <c r="ITP11" s="5"/>
      <c r="ITQ11" s="5"/>
      <c r="ITR11" s="5"/>
      <c r="ITS11" s="5"/>
      <c r="ITT11" s="5"/>
      <c r="ITU11" s="5"/>
      <c r="ITV11" s="5"/>
      <c r="ITW11" s="5"/>
      <c r="ITX11" s="5"/>
      <c r="ITY11" s="5"/>
      <c r="ITZ11" s="5"/>
      <c r="IUA11" s="5"/>
      <c r="IUB11" s="5"/>
      <c r="IUC11" s="5"/>
      <c r="IUD11" s="5"/>
      <c r="IUE11" s="5"/>
      <c r="IUF11" s="5"/>
      <c r="IUG11" s="5"/>
      <c r="IUH11" s="5"/>
      <c r="IUI11" s="5"/>
      <c r="IUJ11" s="5"/>
      <c r="IUK11" s="5"/>
      <c r="IUL11" s="5"/>
      <c r="IUM11" s="5"/>
      <c r="IUN11" s="5"/>
      <c r="IUO11" s="5"/>
      <c r="IUP11" s="5"/>
      <c r="IUQ11" s="5"/>
      <c r="IUR11" s="5"/>
      <c r="IUS11" s="5"/>
      <c r="IUT11" s="5"/>
      <c r="IUU11" s="5"/>
      <c r="IUV11" s="5"/>
      <c r="IUW11" s="5"/>
      <c r="IUX11" s="5"/>
      <c r="IUY11" s="5"/>
      <c r="IUZ11" s="5"/>
      <c r="IVA11" s="5"/>
      <c r="IVB11" s="5"/>
      <c r="IVC11" s="5"/>
      <c r="IVD11" s="5"/>
      <c r="IVE11" s="5"/>
      <c r="IVF11" s="5"/>
      <c r="IVG11" s="5"/>
      <c r="IVH11" s="5"/>
      <c r="IVI11" s="5"/>
      <c r="IVJ11" s="5"/>
      <c r="IVK11" s="5"/>
      <c r="IVL11" s="5"/>
      <c r="IVM11" s="5"/>
      <c r="IVN11" s="5"/>
      <c r="IVO11" s="5"/>
      <c r="IVP11" s="5"/>
      <c r="IVQ11" s="5"/>
      <c r="IVR11" s="5"/>
      <c r="IVS11" s="5"/>
      <c r="IVT11" s="5"/>
      <c r="IVU11" s="5"/>
      <c r="IVV11" s="5"/>
      <c r="IVW11" s="5"/>
      <c r="IVX11" s="5"/>
      <c r="IVY11" s="5"/>
      <c r="IVZ11" s="5"/>
      <c r="IWA11" s="5"/>
      <c r="IWB11" s="5"/>
      <c r="IWC11" s="5"/>
      <c r="IWD11" s="5"/>
      <c r="IWE11" s="5"/>
      <c r="IWF11" s="5"/>
      <c r="IWG11" s="5"/>
      <c r="IWH11" s="5"/>
      <c r="IWI11" s="5"/>
      <c r="IWJ11" s="5"/>
      <c r="IWK11" s="5"/>
      <c r="IWL11" s="5"/>
      <c r="IWM11" s="5"/>
      <c r="IWN11" s="5"/>
      <c r="IWO11" s="5"/>
      <c r="IWP11" s="5"/>
      <c r="IWQ11" s="5"/>
      <c r="IWR11" s="5"/>
      <c r="IWS11" s="5"/>
      <c r="IWT11" s="5"/>
      <c r="IWU11" s="5"/>
      <c r="IWV11" s="5"/>
      <c r="IWW11" s="5"/>
      <c r="IWX11" s="5"/>
      <c r="IWY11" s="5"/>
      <c r="IWZ11" s="5"/>
      <c r="IXA11" s="5"/>
      <c r="IXB11" s="5"/>
      <c r="IXC11" s="5"/>
      <c r="IXD11" s="5"/>
      <c r="IXE11" s="5"/>
      <c r="IXF11" s="5"/>
      <c r="IXG11" s="5"/>
      <c r="IXH11" s="5"/>
      <c r="IXI11" s="5"/>
      <c r="IXJ11" s="5"/>
      <c r="IXK11" s="5"/>
      <c r="IXL11" s="5"/>
      <c r="IXM11" s="5"/>
      <c r="IXN11" s="5"/>
      <c r="IXO11" s="5"/>
      <c r="IXP11" s="5"/>
      <c r="IXQ11" s="5"/>
      <c r="IXR11" s="5"/>
      <c r="IXS11" s="5"/>
      <c r="IXT11" s="5"/>
      <c r="IXU11" s="5"/>
      <c r="IXV11" s="5"/>
      <c r="IXW11" s="5"/>
      <c r="IXX11" s="5"/>
      <c r="IXY11" s="5"/>
      <c r="IXZ11" s="5"/>
      <c r="IYA11" s="5"/>
      <c r="IYB11" s="5"/>
      <c r="IYC11" s="5"/>
      <c r="IYD11" s="5"/>
      <c r="IYE11" s="5"/>
      <c r="IYF11" s="5"/>
      <c r="IYG11" s="5"/>
      <c r="IYH11" s="5"/>
      <c r="IYI11" s="5"/>
      <c r="IYJ11" s="5"/>
      <c r="IYK11" s="5"/>
      <c r="IYL11" s="5"/>
      <c r="IYM11" s="5"/>
      <c r="IYN11" s="5"/>
      <c r="IYO11" s="5"/>
      <c r="IYP11" s="5"/>
      <c r="IYQ11" s="5"/>
      <c r="IYR11" s="5"/>
      <c r="IYS11" s="5"/>
      <c r="IYT11" s="5"/>
      <c r="IYU11" s="5"/>
      <c r="IYV11" s="5"/>
      <c r="IYW11" s="5"/>
      <c r="IYX11" s="5"/>
      <c r="IYY11" s="5"/>
      <c r="IYZ11" s="5"/>
      <c r="IZA11" s="5"/>
      <c r="IZB11" s="5"/>
      <c r="IZC11" s="5"/>
      <c r="IZD11" s="5"/>
      <c r="IZE11" s="5"/>
      <c r="IZF11" s="5"/>
      <c r="IZG11" s="5"/>
      <c r="IZH11" s="5"/>
      <c r="IZI11" s="5"/>
      <c r="IZJ11" s="5"/>
      <c r="IZK11" s="5"/>
      <c r="IZL11" s="5"/>
      <c r="IZM11" s="5"/>
      <c r="IZN11" s="5"/>
      <c r="IZO11" s="5"/>
      <c r="IZP11" s="5"/>
      <c r="IZQ11" s="5"/>
      <c r="IZR11" s="5"/>
      <c r="IZS11" s="5"/>
      <c r="IZT11" s="5"/>
      <c r="IZU11" s="5"/>
      <c r="IZV11" s="5"/>
      <c r="IZW11" s="5"/>
      <c r="IZX11" s="5"/>
      <c r="IZY11" s="5"/>
      <c r="IZZ11" s="5"/>
      <c r="JAA11" s="5"/>
      <c r="JAB11" s="5"/>
      <c r="JAC11" s="5"/>
      <c r="JAD11" s="5"/>
      <c r="JAE11" s="5"/>
      <c r="JAF11" s="5"/>
      <c r="JAG11" s="5"/>
      <c r="JAH11" s="5"/>
      <c r="JAI11" s="5"/>
      <c r="JAJ11" s="5"/>
      <c r="JAK11" s="5"/>
      <c r="JAL11" s="5"/>
      <c r="JAM11" s="5"/>
      <c r="JAN11" s="5"/>
      <c r="JAO11" s="5"/>
      <c r="JAP11" s="5"/>
      <c r="JAQ11" s="5"/>
      <c r="JAR11" s="5"/>
      <c r="JAS11" s="5"/>
      <c r="JAT11" s="5"/>
      <c r="JAU11" s="5"/>
      <c r="JAV11" s="5"/>
      <c r="JAW11" s="5"/>
      <c r="JAX11" s="5"/>
      <c r="JAY11" s="5"/>
      <c r="JAZ11" s="5"/>
      <c r="JBA11" s="5"/>
      <c r="JBB11" s="5"/>
      <c r="JBC11" s="5"/>
      <c r="JBD11" s="5"/>
      <c r="JBE11" s="5"/>
      <c r="JBF11" s="5"/>
      <c r="JBG11" s="5"/>
      <c r="JBH11" s="5"/>
      <c r="JBI11" s="5"/>
      <c r="JBJ11" s="5"/>
      <c r="JBK11" s="5"/>
      <c r="JBL11" s="5"/>
      <c r="JBM11" s="5"/>
      <c r="JBN11" s="5"/>
      <c r="JBO11" s="5"/>
      <c r="JBP11" s="5"/>
      <c r="JBQ11" s="5"/>
      <c r="JBR11" s="5"/>
      <c r="JBS11" s="5"/>
      <c r="JBT11" s="5"/>
      <c r="JBU11" s="5"/>
      <c r="JBV11" s="5"/>
      <c r="JBW11" s="5"/>
      <c r="JBX11" s="5"/>
      <c r="JBY11" s="5"/>
      <c r="JBZ11" s="5"/>
      <c r="JCA11" s="5"/>
      <c r="JCB11" s="5"/>
      <c r="JCC11" s="5"/>
      <c r="JCD11" s="5"/>
      <c r="JCE11" s="5"/>
      <c r="JCF11" s="5"/>
      <c r="JCG11" s="5"/>
      <c r="JCH11" s="5"/>
      <c r="JCI11" s="5"/>
      <c r="JCJ11" s="5"/>
      <c r="JCK11" s="5"/>
      <c r="JCL11" s="5"/>
      <c r="JCM11" s="5"/>
      <c r="JCN11" s="5"/>
      <c r="JCO11" s="5"/>
      <c r="JCP11" s="5"/>
      <c r="JCQ11" s="5"/>
      <c r="JCR11" s="5"/>
      <c r="JCS11" s="5"/>
      <c r="JCT11" s="5"/>
      <c r="JCU11" s="5"/>
      <c r="JCV11" s="5"/>
      <c r="JCW11" s="5"/>
      <c r="JCX11" s="5"/>
      <c r="JCY11" s="5"/>
      <c r="JCZ11" s="5"/>
      <c r="JDA11" s="5"/>
      <c r="JDB11" s="5"/>
      <c r="JDC11" s="5"/>
      <c r="JDD11" s="5"/>
      <c r="JDE11" s="5"/>
      <c r="JDF11" s="5"/>
      <c r="JDG11" s="5"/>
      <c r="JDH11" s="5"/>
      <c r="JDI11" s="5"/>
      <c r="JDJ11" s="5"/>
      <c r="JDK11" s="5"/>
      <c r="JDL11" s="5"/>
      <c r="JDM11" s="5"/>
      <c r="JDN11" s="5"/>
      <c r="JDO11" s="5"/>
      <c r="JDP11" s="5"/>
      <c r="JDQ11" s="5"/>
      <c r="JDR11" s="5"/>
      <c r="JDS11" s="5"/>
      <c r="JDT11" s="5"/>
      <c r="JDU11" s="5"/>
      <c r="JDV11" s="5"/>
      <c r="JDW11" s="5"/>
      <c r="JDX11" s="5"/>
      <c r="JDY11" s="5"/>
      <c r="JDZ11" s="5"/>
      <c r="JEA11" s="5"/>
      <c r="JEB11" s="5"/>
      <c r="JEC11" s="5"/>
      <c r="JED11" s="5"/>
      <c r="JEE11" s="5"/>
      <c r="JEF11" s="5"/>
      <c r="JEG11" s="5"/>
      <c r="JEH11" s="5"/>
      <c r="JEI11" s="5"/>
      <c r="JEJ11" s="5"/>
      <c r="JEK11" s="5"/>
      <c r="JEL11" s="5"/>
      <c r="JEM11" s="5"/>
      <c r="JEN11" s="5"/>
      <c r="JEO11" s="5"/>
      <c r="JEP11" s="5"/>
      <c r="JEQ11" s="5"/>
      <c r="JER11" s="5"/>
      <c r="JES11" s="5"/>
      <c r="JET11" s="5"/>
      <c r="JEU11" s="5"/>
      <c r="JEV11" s="5"/>
      <c r="JEW11" s="5"/>
      <c r="JEX11" s="5"/>
      <c r="JEY11" s="5"/>
      <c r="JEZ11" s="5"/>
      <c r="JFA11" s="5"/>
      <c r="JFB11" s="5"/>
      <c r="JFC11" s="5"/>
      <c r="JFD11" s="5"/>
      <c r="JFE11" s="5"/>
      <c r="JFF11" s="5"/>
      <c r="JFG11" s="5"/>
      <c r="JFH11" s="5"/>
      <c r="JFI11" s="5"/>
      <c r="JFJ11" s="5"/>
      <c r="JFK11" s="5"/>
      <c r="JFL11" s="5"/>
      <c r="JFM11" s="5"/>
      <c r="JFN11" s="5"/>
      <c r="JFO11" s="5"/>
      <c r="JFP11" s="5"/>
      <c r="JFQ11" s="5"/>
      <c r="JFR11" s="5"/>
      <c r="JFS11" s="5"/>
      <c r="JFT11" s="5"/>
      <c r="JFU11" s="5"/>
      <c r="JFV11" s="5"/>
      <c r="JFW11" s="5"/>
      <c r="JFX11" s="5"/>
      <c r="JFY11" s="5"/>
      <c r="JFZ11" s="5"/>
      <c r="JGA11" s="5"/>
      <c r="JGB11" s="5"/>
      <c r="JGC11" s="5"/>
      <c r="JGD11" s="5"/>
      <c r="JGE11" s="5"/>
      <c r="JGF11" s="5"/>
      <c r="JGG11" s="5"/>
      <c r="JGH11" s="5"/>
      <c r="JGI11" s="5"/>
      <c r="JGJ11" s="5"/>
      <c r="JGK11" s="5"/>
      <c r="JGL11" s="5"/>
      <c r="JGM11" s="5"/>
      <c r="JGN11" s="5"/>
      <c r="JGO11" s="5"/>
      <c r="JGP11" s="5"/>
      <c r="JGQ11" s="5"/>
      <c r="JGR11" s="5"/>
      <c r="JGS11" s="5"/>
      <c r="JGT11" s="5"/>
      <c r="JGU11" s="5"/>
      <c r="JGV11" s="5"/>
      <c r="JGW11" s="5"/>
      <c r="JGX11" s="5"/>
      <c r="JGY11" s="5"/>
      <c r="JGZ11" s="5"/>
      <c r="JHA11" s="5"/>
      <c r="JHB11" s="5"/>
      <c r="JHC11" s="5"/>
      <c r="JHD11" s="5"/>
      <c r="JHE11" s="5"/>
      <c r="JHF11" s="5"/>
      <c r="JHG11" s="5"/>
      <c r="JHH11" s="5"/>
      <c r="JHI11" s="5"/>
      <c r="JHJ11" s="5"/>
      <c r="JHK11" s="5"/>
      <c r="JHL11" s="5"/>
      <c r="JHM11" s="5"/>
      <c r="JHN11" s="5"/>
      <c r="JHO11" s="5"/>
      <c r="JHP11" s="5"/>
      <c r="JHQ11" s="5"/>
      <c r="JHR11" s="5"/>
      <c r="JHS11" s="5"/>
      <c r="JHT11" s="5"/>
      <c r="JHU11" s="5"/>
      <c r="JHV11" s="5"/>
      <c r="JHW11" s="5"/>
      <c r="JHX11" s="5"/>
      <c r="JHY11" s="5"/>
      <c r="JHZ11" s="5"/>
      <c r="JIA11" s="5"/>
      <c r="JIB11" s="5"/>
      <c r="JIC11" s="5"/>
      <c r="JID11" s="5"/>
      <c r="JIE11" s="5"/>
      <c r="JIF11" s="5"/>
      <c r="JIG11" s="5"/>
      <c r="JIH11" s="5"/>
      <c r="JII11" s="5"/>
      <c r="JIJ11" s="5"/>
      <c r="JIK11" s="5"/>
      <c r="JIL11" s="5"/>
      <c r="JIM11" s="5"/>
      <c r="JIN11" s="5"/>
      <c r="JIO11" s="5"/>
      <c r="JIP11" s="5"/>
      <c r="JIQ11" s="5"/>
      <c r="JIR11" s="5"/>
      <c r="JIS11" s="5"/>
      <c r="JIT11" s="5"/>
      <c r="JIU11" s="5"/>
      <c r="JIV11" s="5"/>
      <c r="JIW11" s="5"/>
      <c r="JIX11" s="5"/>
      <c r="JIY11" s="5"/>
      <c r="JIZ11" s="5"/>
      <c r="JJA11" s="5"/>
      <c r="JJB11" s="5"/>
      <c r="JJC11" s="5"/>
      <c r="JJD11" s="5"/>
      <c r="JJE11" s="5"/>
      <c r="JJF11" s="5"/>
      <c r="JJG11" s="5"/>
      <c r="JJH11" s="5"/>
      <c r="JJI11" s="5"/>
      <c r="JJJ11" s="5"/>
      <c r="JJK11" s="5"/>
      <c r="JJL11" s="5"/>
      <c r="JJM11" s="5"/>
      <c r="JJN11" s="5"/>
      <c r="JJO11" s="5"/>
      <c r="JJP11" s="5"/>
      <c r="JJQ11" s="5"/>
      <c r="JJR11" s="5"/>
      <c r="JJS11" s="5"/>
      <c r="JJT11" s="5"/>
      <c r="JJU11" s="5"/>
      <c r="JJV11" s="5"/>
      <c r="JJW11" s="5"/>
      <c r="JJX11" s="5"/>
      <c r="JJY11" s="5"/>
      <c r="JJZ11" s="5"/>
      <c r="JKA11" s="5"/>
      <c r="JKB11" s="5"/>
      <c r="JKC11" s="5"/>
      <c r="JKD11" s="5"/>
      <c r="JKE11" s="5"/>
      <c r="JKF11" s="5"/>
      <c r="JKG11" s="5"/>
      <c r="JKH11" s="5"/>
      <c r="JKI11" s="5"/>
      <c r="JKJ11" s="5"/>
      <c r="JKK11" s="5"/>
      <c r="JKL11" s="5"/>
      <c r="JKM11" s="5"/>
      <c r="JKN11" s="5"/>
      <c r="JKO11" s="5"/>
      <c r="JKP11" s="5"/>
      <c r="JKQ11" s="5"/>
      <c r="JKR11" s="5"/>
      <c r="JKS11" s="5"/>
      <c r="JKT11" s="5"/>
      <c r="JKU11" s="5"/>
      <c r="JKV11" s="5"/>
      <c r="JKW11" s="5"/>
      <c r="JKX11" s="5"/>
      <c r="JKY11" s="5"/>
      <c r="JKZ11" s="5"/>
      <c r="JLA11" s="5"/>
      <c r="JLB11" s="5"/>
      <c r="JLC11" s="5"/>
      <c r="JLD11" s="5"/>
      <c r="JLE11" s="5"/>
      <c r="JLF11" s="5"/>
      <c r="JLG11" s="5"/>
      <c r="JLH11" s="5"/>
      <c r="JLI11" s="5"/>
      <c r="JLJ11" s="5"/>
      <c r="JLK11" s="5"/>
      <c r="JLL11" s="5"/>
      <c r="JLM11" s="5"/>
      <c r="JLN11" s="5"/>
      <c r="JLO11" s="5"/>
      <c r="JLP11" s="5"/>
      <c r="JLQ11" s="5"/>
      <c r="JLR11" s="5"/>
      <c r="JLS11" s="5"/>
      <c r="JLT11" s="5"/>
      <c r="JLU11" s="5"/>
      <c r="JLV11" s="5"/>
      <c r="JLW11" s="5"/>
      <c r="JLX11" s="5"/>
      <c r="JLY11" s="5"/>
      <c r="JLZ11" s="5"/>
      <c r="JMA11" s="5"/>
      <c r="JMB11" s="5"/>
      <c r="JMC11" s="5"/>
      <c r="JMD11" s="5"/>
      <c r="JME11" s="5"/>
      <c r="JMF11" s="5"/>
      <c r="JMG11" s="5"/>
      <c r="JMH11" s="5"/>
      <c r="JMI11" s="5"/>
      <c r="JMJ11" s="5"/>
      <c r="JMK11" s="5"/>
      <c r="JML11" s="5"/>
      <c r="JMM11" s="5"/>
      <c r="JMN11" s="5"/>
      <c r="JMO11" s="5"/>
      <c r="JMP11" s="5"/>
      <c r="JMQ11" s="5"/>
      <c r="JMR11" s="5"/>
      <c r="JMS11" s="5"/>
      <c r="JMT11" s="5"/>
      <c r="JMU11" s="5"/>
      <c r="JMV11" s="5"/>
      <c r="JMW11" s="5"/>
      <c r="JMX11" s="5"/>
      <c r="JMY11" s="5"/>
      <c r="JMZ11" s="5"/>
      <c r="JNA11" s="5"/>
      <c r="JNB11" s="5"/>
      <c r="JNC11" s="5"/>
      <c r="JND11" s="5"/>
      <c r="JNE11" s="5"/>
      <c r="JNF11" s="5"/>
      <c r="JNG11" s="5"/>
      <c r="JNH11" s="5"/>
      <c r="JNI11" s="5"/>
      <c r="JNJ11" s="5"/>
      <c r="JNK11" s="5"/>
      <c r="JNL11" s="5"/>
      <c r="JNM11" s="5"/>
      <c r="JNN11" s="5"/>
      <c r="JNO11" s="5"/>
      <c r="JNP11" s="5"/>
      <c r="JNQ11" s="5"/>
      <c r="JNR11" s="5"/>
      <c r="JNS11" s="5"/>
      <c r="JNT11" s="5"/>
      <c r="JNU11" s="5"/>
      <c r="JNV11" s="5"/>
      <c r="JNW11" s="5"/>
      <c r="JNX11" s="5"/>
      <c r="JNY11" s="5"/>
      <c r="JNZ11" s="5"/>
      <c r="JOA11" s="5"/>
      <c r="JOB11" s="5"/>
      <c r="JOC11" s="5"/>
      <c r="JOD11" s="5"/>
      <c r="JOE11" s="5"/>
      <c r="JOF11" s="5"/>
      <c r="JOG11" s="5"/>
      <c r="JOH11" s="5"/>
      <c r="JOI11" s="5"/>
      <c r="JOJ11" s="5"/>
      <c r="JOK11" s="5"/>
      <c r="JOL11" s="5"/>
      <c r="JOM11" s="5"/>
      <c r="JON11" s="5"/>
      <c r="JOO11" s="5"/>
      <c r="JOP11" s="5"/>
      <c r="JOQ11" s="5"/>
      <c r="JOR11" s="5"/>
      <c r="JOS11" s="5"/>
      <c r="JOT11" s="5"/>
      <c r="JOU11" s="5"/>
      <c r="JOV11" s="5"/>
      <c r="JOW11" s="5"/>
      <c r="JOX11" s="5"/>
      <c r="JOY11" s="5"/>
      <c r="JOZ11" s="5"/>
      <c r="JPA11" s="5"/>
      <c r="JPB11" s="5"/>
      <c r="JPC11" s="5"/>
      <c r="JPD11" s="5"/>
      <c r="JPE11" s="5"/>
      <c r="JPF11" s="5"/>
      <c r="JPG11" s="5"/>
      <c r="JPH11" s="5"/>
      <c r="JPI11" s="5"/>
      <c r="JPJ11" s="5"/>
      <c r="JPK11" s="5"/>
      <c r="JPL11" s="5"/>
      <c r="JPM11" s="5"/>
      <c r="JPN11" s="5"/>
      <c r="JPO11" s="5"/>
      <c r="JPP11" s="5"/>
      <c r="JPQ11" s="5"/>
      <c r="JPR11" s="5"/>
      <c r="JPS11" s="5"/>
      <c r="JPT11" s="5"/>
      <c r="JPU11" s="5"/>
      <c r="JPV11" s="5"/>
      <c r="JPW11" s="5"/>
      <c r="JPX11" s="5"/>
      <c r="JPY11" s="5"/>
      <c r="JPZ11" s="5"/>
      <c r="JQA11" s="5"/>
      <c r="JQB11" s="5"/>
      <c r="JQC11" s="5"/>
      <c r="JQD11" s="5"/>
      <c r="JQE11" s="5"/>
      <c r="JQF11" s="5"/>
      <c r="JQG11" s="5"/>
      <c r="JQH11" s="5"/>
      <c r="JQI11" s="5"/>
      <c r="JQJ11" s="5"/>
      <c r="JQK11" s="5"/>
      <c r="JQL11" s="5"/>
      <c r="JQM11" s="5"/>
      <c r="JQN11" s="5"/>
      <c r="JQO11" s="5"/>
      <c r="JQP11" s="5"/>
      <c r="JQQ11" s="5"/>
      <c r="JQR11" s="5"/>
      <c r="JQS11" s="5"/>
      <c r="JQT11" s="5"/>
      <c r="JQU11" s="5"/>
      <c r="JQV11" s="5"/>
      <c r="JQW11" s="5"/>
      <c r="JQX11" s="5"/>
      <c r="JQY11" s="5"/>
      <c r="JQZ11" s="5"/>
      <c r="JRA11" s="5"/>
      <c r="JRB11" s="5"/>
      <c r="JRC11" s="5"/>
      <c r="JRD11" s="5"/>
      <c r="JRE11" s="5"/>
      <c r="JRF11" s="5"/>
      <c r="JRG11" s="5"/>
      <c r="JRH11" s="5"/>
      <c r="JRI11" s="5"/>
      <c r="JRJ11" s="5"/>
      <c r="JRK11" s="5"/>
      <c r="JRL11" s="5"/>
      <c r="JRM11" s="5"/>
      <c r="JRN11" s="5"/>
      <c r="JRO11" s="5"/>
      <c r="JRP11" s="5"/>
      <c r="JRQ11" s="5"/>
      <c r="JRR11" s="5"/>
      <c r="JRS11" s="5"/>
      <c r="JRT11" s="5"/>
      <c r="JRU11" s="5"/>
      <c r="JRV11" s="5"/>
      <c r="JRW11" s="5"/>
      <c r="JRX11" s="5"/>
      <c r="JRY11" s="5"/>
      <c r="JRZ11" s="5"/>
      <c r="JSA11" s="5"/>
      <c r="JSB11" s="5"/>
      <c r="JSC11" s="5"/>
      <c r="JSD11" s="5"/>
      <c r="JSE11" s="5"/>
      <c r="JSF11" s="5"/>
      <c r="JSG11" s="5"/>
      <c r="JSH11" s="5"/>
      <c r="JSI11" s="5"/>
      <c r="JSJ11" s="5"/>
      <c r="JSK11" s="5"/>
      <c r="JSL11" s="5"/>
      <c r="JSM11" s="5"/>
      <c r="JSN11" s="5"/>
      <c r="JSO11" s="5"/>
      <c r="JSP11" s="5"/>
      <c r="JSQ11" s="5"/>
      <c r="JSR11" s="5"/>
      <c r="JSS11" s="5"/>
      <c r="JST11" s="5"/>
      <c r="JSU11" s="5"/>
      <c r="JSV11" s="5"/>
      <c r="JSW11" s="5"/>
      <c r="JSX11" s="5"/>
      <c r="JSY11" s="5"/>
      <c r="JSZ11" s="5"/>
      <c r="JTA11" s="5"/>
      <c r="JTB11" s="5"/>
      <c r="JTC11" s="5"/>
      <c r="JTD11" s="5"/>
      <c r="JTE11" s="5"/>
      <c r="JTF11" s="5"/>
      <c r="JTG11" s="5"/>
      <c r="JTH11" s="5"/>
      <c r="JTI11" s="5"/>
      <c r="JTJ11" s="5"/>
      <c r="JTK11" s="5"/>
      <c r="JTL11" s="5"/>
      <c r="JTM11" s="5"/>
      <c r="JTN11" s="5"/>
      <c r="JTO11" s="5"/>
      <c r="JTP11" s="5"/>
      <c r="JTQ11" s="5"/>
      <c r="JTR11" s="5"/>
      <c r="JTS11" s="5"/>
      <c r="JTT11" s="5"/>
      <c r="JTU11" s="5"/>
      <c r="JTV11" s="5"/>
      <c r="JTW11" s="5"/>
      <c r="JTX11" s="5"/>
      <c r="JTY11" s="5"/>
      <c r="JTZ11" s="5"/>
      <c r="JUA11" s="5"/>
      <c r="JUB11" s="5"/>
      <c r="JUC11" s="5"/>
      <c r="JUD11" s="5"/>
      <c r="JUE11" s="5"/>
      <c r="JUF11" s="5"/>
      <c r="JUG11" s="5"/>
      <c r="JUH11" s="5"/>
      <c r="JUI11" s="5"/>
      <c r="JUJ11" s="5"/>
      <c r="JUK11" s="5"/>
      <c r="JUL11" s="5"/>
      <c r="JUM11" s="5"/>
      <c r="JUN11" s="5"/>
      <c r="JUO11" s="5"/>
      <c r="JUP11" s="5"/>
      <c r="JUQ11" s="5"/>
      <c r="JUR11" s="5"/>
      <c r="JUS11" s="5"/>
      <c r="JUT11" s="5"/>
      <c r="JUU11" s="5"/>
      <c r="JUV11" s="5"/>
      <c r="JUW11" s="5"/>
      <c r="JUX11" s="5"/>
      <c r="JUY11" s="5"/>
      <c r="JUZ11" s="5"/>
      <c r="JVA11" s="5"/>
      <c r="JVB11" s="5"/>
      <c r="JVC11" s="5"/>
      <c r="JVD11" s="5"/>
      <c r="JVE11" s="5"/>
      <c r="JVF11" s="5"/>
      <c r="JVG11" s="5"/>
      <c r="JVH11" s="5"/>
      <c r="JVI11" s="5"/>
      <c r="JVJ11" s="5"/>
      <c r="JVK11" s="5"/>
      <c r="JVL11" s="5"/>
      <c r="JVM11" s="5"/>
      <c r="JVN11" s="5"/>
      <c r="JVO11" s="5"/>
      <c r="JVP11" s="5"/>
      <c r="JVQ11" s="5"/>
      <c r="JVR11" s="5"/>
      <c r="JVS11" s="5"/>
      <c r="JVT11" s="5"/>
      <c r="JVU11" s="5"/>
      <c r="JVV11" s="5"/>
      <c r="JVW11" s="5"/>
      <c r="JVX11" s="5"/>
      <c r="JVY11" s="5"/>
      <c r="JVZ11" s="5"/>
      <c r="JWA11" s="5"/>
      <c r="JWB11" s="5"/>
      <c r="JWC11" s="5"/>
      <c r="JWD11" s="5"/>
      <c r="JWE11" s="5"/>
      <c r="JWF11" s="5"/>
      <c r="JWG11" s="5"/>
      <c r="JWH11" s="5"/>
      <c r="JWI11" s="5"/>
      <c r="JWJ11" s="5"/>
      <c r="JWK11" s="5"/>
      <c r="JWL11" s="5"/>
      <c r="JWM11" s="5"/>
      <c r="JWN11" s="5"/>
      <c r="JWO11" s="5"/>
      <c r="JWP11" s="5"/>
      <c r="JWQ11" s="5"/>
      <c r="JWR11" s="5"/>
      <c r="JWS11" s="5"/>
      <c r="JWT11" s="5"/>
      <c r="JWU11" s="5"/>
      <c r="JWV11" s="5"/>
      <c r="JWW11" s="5"/>
      <c r="JWX11" s="5"/>
      <c r="JWY11" s="5"/>
      <c r="JWZ11" s="5"/>
      <c r="JXA11" s="5"/>
      <c r="JXB11" s="5"/>
      <c r="JXC11" s="5"/>
      <c r="JXD11" s="5"/>
      <c r="JXE11" s="5"/>
      <c r="JXF11" s="5"/>
      <c r="JXG11" s="5"/>
      <c r="JXH11" s="5"/>
      <c r="JXI11" s="5"/>
      <c r="JXJ11" s="5"/>
      <c r="JXK11" s="5"/>
      <c r="JXL11" s="5"/>
      <c r="JXM11" s="5"/>
      <c r="JXN11" s="5"/>
      <c r="JXO11" s="5"/>
      <c r="JXP11" s="5"/>
      <c r="JXQ11" s="5"/>
      <c r="JXR11" s="5"/>
      <c r="JXS11" s="5"/>
      <c r="JXT11" s="5"/>
      <c r="JXU11" s="5"/>
      <c r="JXV11" s="5"/>
      <c r="JXW11" s="5"/>
      <c r="JXX11" s="5"/>
      <c r="JXY11" s="5"/>
      <c r="JXZ11" s="5"/>
      <c r="JYA11" s="5"/>
      <c r="JYB11" s="5"/>
      <c r="JYC11" s="5"/>
      <c r="JYD11" s="5"/>
      <c r="JYE11" s="5"/>
      <c r="JYF11" s="5"/>
      <c r="JYG11" s="5"/>
      <c r="JYH11" s="5"/>
      <c r="JYI11" s="5"/>
      <c r="JYJ11" s="5"/>
      <c r="JYK11" s="5"/>
      <c r="JYL11" s="5"/>
      <c r="JYM11" s="5"/>
      <c r="JYN11" s="5"/>
      <c r="JYO11" s="5"/>
      <c r="JYP11" s="5"/>
      <c r="JYQ11" s="5"/>
      <c r="JYR11" s="5"/>
      <c r="JYS11" s="5"/>
      <c r="JYT11" s="5"/>
      <c r="JYU11" s="5"/>
      <c r="JYV11" s="5"/>
      <c r="JYW11" s="5"/>
      <c r="JYX11" s="5"/>
      <c r="JYY11" s="5"/>
      <c r="JYZ11" s="5"/>
      <c r="JZA11" s="5"/>
      <c r="JZB11" s="5"/>
      <c r="JZC11" s="5"/>
      <c r="JZD11" s="5"/>
      <c r="JZE11" s="5"/>
      <c r="JZF11" s="5"/>
      <c r="JZG11" s="5"/>
      <c r="JZH11" s="5"/>
      <c r="JZI11" s="5"/>
      <c r="JZJ11" s="5"/>
      <c r="JZK11" s="5"/>
      <c r="JZL11" s="5"/>
      <c r="JZM11" s="5"/>
      <c r="JZN11" s="5"/>
      <c r="JZO11" s="5"/>
      <c r="JZP11" s="5"/>
      <c r="JZQ11" s="5"/>
      <c r="JZR11" s="5"/>
      <c r="JZS11" s="5"/>
      <c r="JZT11" s="5"/>
      <c r="JZU11" s="5"/>
      <c r="JZV11" s="5"/>
      <c r="JZW11" s="5"/>
      <c r="JZX11" s="5"/>
      <c r="JZY11" s="5"/>
      <c r="JZZ11" s="5"/>
      <c r="KAA11" s="5"/>
      <c r="KAB11" s="5"/>
      <c r="KAC11" s="5"/>
      <c r="KAD11" s="5"/>
      <c r="KAE11" s="5"/>
      <c r="KAF11" s="5"/>
      <c r="KAG11" s="5"/>
      <c r="KAH11" s="5"/>
      <c r="KAI11" s="5"/>
      <c r="KAJ11" s="5"/>
      <c r="KAK11" s="5"/>
      <c r="KAL11" s="5"/>
      <c r="KAM11" s="5"/>
      <c r="KAN11" s="5"/>
      <c r="KAO11" s="5"/>
      <c r="KAP11" s="5"/>
      <c r="KAQ11" s="5"/>
      <c r="KAR11" s="5"/>
      <c r="KAS11" s="5"/>
      <c r="KAT11" s="5"/>
      <c r="KAU11" s="5"/>
      <c r="KAV11" s="5"/>
      <c r="KAW11" s="5"/>
      <c r="KAX11" s="5"/>
      <c r="KAY11" s="5"/>
      <c r="KAZ11" s="5"/>
      <c r="KBA11" s="5"/>
      <c r="KBB11" s="5"/>
      <c r="KBC11" s="5"/>
      <c r="KBD11" s="5"/>
      <c r="KBE11" s="5"/>
      <c r="KBF11" s="5"/>
      <c r="KBG11" s="5"/>
      <c r="KBH11" s="5"/>
      <c r="KBI11" s="5"/>
      <c r="KBJ11" s="5"/>
      <c r="KBK11" s="5"/>
      <c r="KBL11" s="5"/>
      <c r="KBM11" s="5"/>
      <c r="KBN11" s="5"/>
      <c r="KBO11" s="5"/>
      <c r="KBP11" s="5"/>
      <c r="KBQ11" s="5"/>
      <c r="KBR11" s="5"/>
      <c r="KBS11" s="5"/>
      <c r="KBT11" s="5"/>
      <c r="KBU11" s="5"/>
      <c r="KBV11" s="5"/>
      <c r="KBW11" s="5"/>
      <c r="KBX11" s="5"/>
      <c r="KBY11" s="5"/>
      <c r="KBZ11" s="5"/>
      <c r="KCA11" s="5"/>
      <c r="KCB11" s="5"/>
      <c r="KCC11" s="5"/>
      <c r="KCD11" s="5"/>
      <c r="KCE11" s="5"/>
      <c r="KCF11" s="5"/>
      <c r="KCG11" s="5"/>
      <c r="KCH11" s="5"/>
      <c r="KCI11" s="5"/>
      <c r="KCJ11" s="5"/>
      <c r="KCK11" s="5"/>
      <c r="KCL11" s="5"/>
      <c r="KCM11" s="5"/>
      <c r="KCN11" s="5"/>
      <c r="KCO11" s="5"/>
      <c r="KCP11" s="5"/>
      <c r="KCQ11" s="5"/>
      <c r="KCR11" s="5"/>
      <c r="KCS11" s="5"/>
      <c r="KCT11" s="5"/>
      <c r="KCU11" s="5"/>
      <c r="KCV11" s="5"/>
      <c r="KCW11" s="5"/>
      <c r="KCX11" s="5"/>
      <c r="KCY11" s="5"/>
      <c r="KCZ11" s="5"/>
      <c r="KDA11" s="5"/>
      <c r="KDB11" s="5"/>
      <c r="KDC11" s="5"/>
      <c r="KDD11" s="5"/>
      <c r="KDE11" s="5"/>
      <c r="KDF11" s="5"/>
      <c r="KDG11" s="5"/>
      <c r="KDH11" s="5"/>
      <c r="KDI11" s="5"/>
      <c r="KDJ11" s="5"/>
      <c r="KDK11" s="5"/>
      <c r="KDL11" s="5"/>
      <c r="KDM11" s="5"/>
      <c r="KDN11" s="5"/>
      <c r="KDO11" s="5"/>
      <c r="KDP11" s="5"/>
      <c r="KDQ11" s="5"/>
      <c r="KDR11" s="5"/>
      <c r="KDS11" s="5"/>
      <c r="KDT11" s="5"/>
      <c r="KDU11" s="5"/>
      <c r="KDV11" s="5"/>
      <c r="KDW11" s="5"/>
      <c r="KDX11" s="5"/>
      <c r="KDY11" s="5"/>
      <c r="KDZ11" s="5"/>
      <c r="KEA11" s="5"/>
      <c r="KEB11" s="5"/>
      <c r="KEC11" s="5"/>
      <c r="KED11" s="5"/>
      <c r="KEE11" s="5"/>
      <c r="KEF11" s="5"/>
      <c r="KEG11" s="5"/>
      <c r="KEH11" s="5"/>
      <c r="KEI11" s="5"/>
      <c r="KEJ11" s="5"/>
      <c r="KEK11" s="5"/>
      <c r="KEL11" s="5"/>
      <c r="KEM11" s="5"/>
      <c r="KEN11" s="5"/>
      <c r="KEO11" s="5"/>
      <c r="KEP11" s="5"/>
      <c r="KEQ11" s="5"/>
      <c r="KER11" s="5"/>
      <c r="KES11" s="5"/>
      <c r="KET11" s="5"/>
      <c r="KEU11" s="5"/>
      <c r="KEV11" s="5"/>
      <c r="KEW11" s="5"/>
      <c r="KEX11" s="5"/>
      <c r="KEY11" s="5"/>
      <c r="KEZ11" s="5"/>
      <c r="KFA11" s="5"/>
      <c r="KFB11" s="5"/>
      <c r="KFC11" s="5"/>
      <c r="KFD11" s="5"/>
      <c r="KFE11" s="5"/>
      <c r="KFF11" s="5"/>
      <c r="KFG11" s="5"/>
      <c r="KFH11" s="5"/>
      <c r="KFI11" s="5"/>
      <c r="KFJ11" s="5"/>
      <c r="KFK11" s="5"/>
      <c r="KFL11" s="5"/>
      <c r="KFM11" s="5"/>
      <c r="KFN11" s="5"/>
      <c r="KFO11" s="5"/>
      <c r="KFP11" s="5"/>
      <c r="KFQ11" s="5"/>
      <c r="KFR11" s="5"/>
      <c r="KFS11" s="5"/>
      <c r="KFT11" s="5"/>
      <c r="KFU11" s="5"/>
      <c r="KFV11" s="5"/>
      <c r="KFW11" s="5"/>
      <c r="KFX11" s="5"/>
      <c r="KFY11" s="5"/>
      <c r="KFZ11" s="5"/>
      <c r="KGA11" s="5"/>
      <c r="KGB11" s="5"/>
      <c r="KGC11" s="5"/>
      <c r="KGD11" s="5"/>
      <c r="KGE11" s="5"/>
      <c r="KGF11" s="5"/>
      <c r="KGG11" s="5"/>
      <c r="KGH11" s="5"/>
      <c r="KGI11" s="5"/>
      <c r="KGJ11" s="5"/>
      <c r="KGK11" s="5"/>
      <c r="KGL11" s="5"/>
      <c r="KGM11" s="5"/>
      <c r="KGN11" s="5"/>
      <c r="KGO11" s="5"/>
      <c r="KGP11" s="5"/>
      <c r="KGQ11" s="5"/>
      <c r="KGR11" s="5"/>
      <c r="KGS11" s="5"/>
      <c r="KGT11" s="5"/>
      <c r="KGU11" s="5"/>
      <c r="KGV11" s="5"/>
      <c r="KGW11" s="5"/>
      <c r="KGX11" s="5"/>
      <c r="KGY11" s="5"/>
      <c r="KGZ11" s="5"/>
      <c r="KHA11" s="5"/>
      <c r="KHB11" s="5"/>
      <c r="KHC11" s="5"/>
      <c r="KHD11" s="5"/>
      <c r="KHE11" s="5"/>
      <c r="KHF11" s="5"/>
      <c r="KHG11" s="5"/>
      <c r="KHH11" s="5"/>
      <c r="KHI11" s="5"/>
      <c r="KHJ11" s="5"/>
      <c r="KHK11" s="5"/>
      <c r="KHL11" s="5"/>
      <c r="KHM11" s="5"/>
      <c r="KHN11" s="5"/>
      <c r="KHO11" s="5"/>
      <c r="KHP11" s="5"/>
      <c r="KHQ11" s="5"/>
      <c r="KHR11" s="5"/>
      <c r="KHS11" s="5"/>
      <c r="KHT11" s="5"/>
      <c r="KHU11" s="5"/>
      <c r="KHV11" s="5"/>
      <c r="KHW11" s="5"/>
      <c r="KHX11" s="5"/>
      <c r="KHY11" s="5"/>
      <c r="KHZ11" s="5"/>
      <c r="KIA11" s="5"/>
      <c r="KIB11" s="5"/>
      <c r="KIC11" s="5"/>
      <c r="KID11" s="5"/>
      <c r="KIE11" s="5"/>
      <c r="KIF11" s="5"/>
      <c r="KIG11" s="5"/>
      <c r="KIH11" s="5"/>
      <c r="KII11" s="5"/>
      <c r="KIJ11" s="5"/>
      <c r="KIK11" s="5"/>
      <c r="KIL11" s="5"/>
      <c r="KIM11" s="5"/>
      <c r="KIN11" s="5"/>
      <c r="KIO11" s="5"/>
      <c r="KIP11" s="5"/>
      <c r="KIQ11" s="5"/>
      <c r="KIR11" s="5"/>
      <c r="KIS11" s="5"/>
      <c r="KIT11" s="5"/>
      <c r="KIU11" s="5"/>
      <c r="KIV11" s="5"/>
      <c r="KIW11" s="5"/>
      <c r="KIX11" s="5"/>
      <c r="KIY11" s="5"/>
      <c r="KIZ11" s="5"/>
      <c r="KJA11" s="5"/>
      <c r="KJB11" s="5"/>
      <c r="KJC11" s="5"/>
      <c r="KJD11" s="5"/>
      <c r="KJE11" s="5"/>
      <c r="KJF11" s="5"/>
      <c r="KJG11" s="5"/>
      <c r="KJH11" s="5"/>
      <c r="KJI11" s="5"/>
      <c r="KJJ11" s="5"/>
      <c r="KJK11" s="5"/>
      <c r="KJL11" s="5"/>
      <c r="KJM11" s="5"/>
      <c r="KJN11" s="5"/>
      <c r="KJO11" s="5"/>
      <c r="KJP11" s="5"/>
      <c r="KJQ11" s="5"/>
      <c r="KJR11" s="5"/>
      <c r="KJS11" s="5"/>
      <c r="KJT11" s="5"/>
      <c r="KJU11" s="5"/>
      <c r="KJV11" s="5"/>
      <c r="KJW11" s="5"/>
      <c r="KJX11" s="5"/>
      <c r="KJY11" s="5"/>
      <c r="KJZ11" s="5"/>
      <c r="KKA11" s="5"/>
      <c r="KKB11" s="5"/>
      <c r="KKC11" s="5"/>
      <c r="KKD11" s="5"/>
      <c r="KKE11" s="5"/>
      <c r="KKF11" s="5"/>
      <c r="KKG11" s="5"/>
      <c r="KKH11" s="5"/>
      <c r="KKI11" s="5"/>
      <c r="KKJ11" s="5"/>
      <c r="KKK11" s="5"/>
      <c r="KKL11" s="5"/>
      <c r="KKM11" s="5"/>
      <c r="KKN11" s="5"/>
      <c r="KKO11" s="5"/>
      <c r="KKP11" s="5"/>
      <c r="KKQ11" s="5"/>
      <c r="KKR11" s="5"/>
      <c r="KKS11" s="5"/>
      <c r="KKT11" s="5"/>
      <c r="KKU11" s="5"/>
      <c r="KKV11" s="5"/>
      <c r="KKW11" s="5"/>
      <c r="KKX11" s="5"/>
      <c r="KKY11" s="5"/>
      <c r="KKZ11" s="5"/>
      <c r="KLA11" s="5"/>
      <c r="KLB11" s="5"/>
      <c r="KLC11" s="5"/>
      <c r="KLD11" s="5"/>
      <c r="KLE11" s="5"/>
      <c r="KLF11" s="5"/>
      <c r="KLG11" s="5"/>
      <c r="KLH11" s="5"/>
      <c r="KLI11" s="5"/>
      <c r="KLJ11" s="5"/>
      <c r="KLK11" s="5"/>
      <c r="KLL11" s="5"/>
      <c r="KLM11" s="5"/>
      <c r="KLN11" s="5"/>
      <c r="KLO11" s="5"/>
      <c r="KLP11" s="5"/>
      <c r="KLQ11" s="5"/>
      <c r="KLR11" s="5"/>
      <c r="KLS11" s="5"/>
      <c r="KLT11" s="5"/>
      <c r="KLU11" s="5"/>
      <c r="KLV11" s="5"/>
      <c r="KLW11" s="5"/>
      <c r="KLX11" s="5"/>
      <c r="KLY11" s="5"/>
      <c r="KLZ11" s="5"/>
      <c r="KMA11" s="5"/>
      <c r="KMB11" s="5"/>
      <c r="KMC11" s="5"/>
      <c r="KMD11" s="5"/>
      <c r="KME11" s="5"/>
      <c r="KMF11" s="5"/>
      <c r="KMG11" s="5"/>
      <c r="KMH11" s="5"/>
      <c r="KMI11" s="5"/>
      <c r="KMJ11" s="5"/>
      <c r="KMK11" s="5"/>
      <c r="KML11" s="5"/>
      <c r="KMM11" s="5"/>
      <c r="KMN11" s="5"/>
      <c r="KMO11" s="5"/>
      <c r="KMP11" s="5"/>
      <c r="KMQ11" s="5"/>
      <c r="KMR11" s="5"/>
      <c r="KMS11" s="5"/>
      <c r="KMT11" s="5"/>
      <c r="KMU11" s="5"/>
      <c r="KMV11" s="5"/>
      <c r="KMW11" s="5"/>
      <c r="KMX11" s="5"/>
      <c r="KMY11" s="5"/>
      <c r="KMZ11" s="5"/>
      <c r="KNA11" s="5"/>
      <c r="KNB11" s="5"/>
      <c r="KNC11" s="5"/>
      <c r="KND11" s="5"/>
      <c r="KNE11" s="5"/>
      <c r="KNF11" s="5"/>
      <c r="KNG11" s="5"/>
      <c r="KNH11" s="5"/>
      <c r="KNI11" s="5"/>
      <c r="KNJ11" s="5"/>
      <c r="KNK11" s="5"/>
      <c r="KNL11" s="5"/>
      <c r="KNM11" s="5"/>
      <c r="KNN11" s="5"/>
      <c r="KNO11" s="5"/>
      <c r="KNP11" s="5"/>
      <c r="KNQ11" s="5"/>
      <c r="KNR11" s="5"/>
      <c r="KNS11" s="5"/>
      <c r="KNT11" s="5"/>
      <c r="KNU11" s="5"/>
      <c r="KNV11" s="5"/>
      <c r="KNW11" s="5"/>
      <c r="KNX11" s="5"/>
      <c r="KNY11" s="5"/>
      <c r="KNZ11" s="5"/>
      <c r="KOA11" s="5"/>
      <c r="KOB11" s="5"/>
      <c r="KOC11" s="5"/>
      <c r="KOD11" s="5"/>
      <c r="KOE11" s="5"/>
      <c r="KOF11" s="5"/>
      <c r="KOG11" s="5"/>
      <c r="KOH11" s="5"/>
      <c r="KOI11" s="5"/>
      <c r="KOJ11" s="5"/>
      <c r="KOK11" s="5"/>
      <c r="KOL11" s="5"/>
      <c r="KOM11" s="5"/>
      <c r="KON11" s="5"/>
      <c r="KOO11" s="5"/>
      <c r="KOP11" s="5"/>
      <c r="KOQ11" s="5"/>
      <c r="KOR11" s="5"/>
      <c r="KOS11" s="5"/>
      <c r="KOT11" s="5"/>
      <c r="KOU11" s="5"/>
      <c r="KOV11" s="5"/>
      <c r="KOW11" s="5"/>
      <c r="KOX11" s="5"/>
      <c r="KOY11" s="5"/>
      <c r="KOZ11" s="5"/>
      <c r="KPA11" s="5"/>
      <c r="KPB11" s="5"/>
      <c r="KPC11" s="5"/>
      <c r="KPD11" s="5"/>
      <c r="KPE11" s="5"/>
      <c r="KPF11" s="5"/>
      <c r="KPG11" s="5"/>
      <c r="KPH11" s="5"/>
      <c r="KPI11" s="5"/>
      <c r="KPJ11" s="5"/>
      <c r="KPK11" s="5"/>
      <c r="KPL11" s="5"/>
      <c r="KPM11" s="5"/>
      <c r="KPN11" s="5"/>
      <c r="KPO11" s="5"/>
      <c r="KPP11" s="5"/>
      <c r="KPQ11" s="5"/>
      <c r="KPR11" s="5"/>
      <c r="KPS11" s="5"/>
      <c r="KPT11" s="5"/>
      <c r="KPU11" s="5"/>
      <c r="KPV11" s="5"/>
      <c r="KPW11" s="5"/>
      <c r="KPX11" s="5"/>
      <c r="KPY11" s="5"/>
      <c r="KPZ11" s="5"/>
      <c r="KQA11" s="5"/>
      <c r="KQB11" s="5"/>
      <c r="KQC11" s="5"/>
      <c r="KQD11" s="5"/>
      <c r="KQE11" s="5"/>
      <c r="KQF11" s="5"/>
      <c r="KQG11" s="5"/>
      <c r="KQH11" s="5"/>
      <c r="KQI11" s="5"/>
      <c r="KQJ11" s="5"/>
      <c r="KQK11" s="5"/>
      <c r="KQL11" s="5"/>
      <c r="KQM11" s="5"/>
      <c r="KQN11" s="5"/>
      <c r="KQO11" s="5"/>
      <c r="KQP11" s="5"/>
      <c r="KQQ11" s="5"/>
      <c r="KQR11" s="5"/>
      <c r="KQS11" s="5"/>
      <c r="KQT11" s="5"/>
      <c r="KQU11" s="5"/>
      <c r="KQV11" s="5"/>
      <c r="KQW11" s="5"/>
      <c r="KQX11" s="5"/>
      <c r="KQY11" s="5"/>
      <c r="KQZ11" s="5"/>
      <c r="KRA11" s="5"/>
      <c r="KRB11" s="5"/>
      <c r="KRC11" s="5"/>
      <c r="KRD11" s="5"/>
      <c r="KRE11" s="5"/>
      <c r="KRF11" s="5"/>
      <c r="KRG11" s="5"/>
      <c r="KRH11" s="5"/>
      <c r="KRI11" s="5"/>
      <c r="KRJ11" s="5"/>
      <c r="KRK11" s="5"/>
      <c r="KRL11" s="5"/>
      <c r="KRM11" s="5"/>
      <c r="KRN11" s="5"/>
      <c r="KRO11" s="5"/>
      <c r="KRP11" s="5"/>
      <c r="KRQ11" s="5"/>
      <c r="KRR11" s="5"/>
      <c r="KRS11" s="5"/>
      <c r="KRT11" s="5"/>
      <c r="KRU11" s="5"/>
      <c r="KRV11" s="5"/>
      <c r="KRW11" s="5"/>
      <c r="KRX11" s="5"/>
      <c r="KRY11" s="5"/>
      <c r="KRZ11" s="5"/>
      <c r="KSA11" s="5"/>
      <c r="KSB11" s="5"/>
      <c r="KSC11" s="5"/>
      <c r="KSD11" s="5"/>
      <c r="KSE11" s="5"/>
      <c r="KSF11" s="5"/>
      <c r="KSG11" s="5"/>
      <c r="KSH11" s="5"/>
      <c r="KSI11" s="5"/>
      <c r="KSJ11" s="5"/>
      <c r="KSK11" s="5"/>
      <c r="KSL11" s="5"/>
      <c r="KSM11" s="5"/>
      <c r="KSN11" s="5"/>
      <c r="KSO11" s="5"/>
      <c r="KSP11" s="5"/>
      <c r="KSQ11" s="5"/>
      <c r="KSR11" s="5"/>
      <c r="KSS11" s="5"/>
      <c r="KST11" s="5"/>
      <c r="KSU11" s="5"/>
      <c r="KSV11" s="5"/>
      <c r="KSW11" s="5"/>
      <c r="KSX11" s="5"/>
      <c r="KSY11" s="5"/>
      <c r="KSZ11" s="5"/>
      <c r="KTA11" s="5"/>
      <c r="KTB11" s="5"/>
      <c r="KTC11" s="5"/>
      <c r="KTD11" s="5"/>
      <c r="KTE11" s="5"/>
      <c r="KTF11" s="5"/>
      <c r="KTG11" s="5"/>
      <c r="KTH11" s="5"/>
      <c r="KTI11" s="5"/>
      <c r="KTJ11" s="5"/>
      <c r="KTK11" s="5"/>
      <c r="KTL11" s="5"/>
      <c r="KTM11" s="5"/>
      <c r="KTN11" s="5"/>
      <c r="KTO11" s="5"/>
      <c r="KTP11" s="5"/>
      <c r="KTQ11" s="5"/>
      <c r="KTR11" s="5"/>
      <c r="KTS11" s="5"/>
      <c r="KTT11" s="5"/>
      <c r="KTU11" s="5"/>
      <c r="KTV11" s="5"/>
      <c r="KTW11" s="5"/>
      <c r="KTX11" s="5"/>
      <c r="KTY11" s="5"/>
      <c r="KTZ11" s="5"/>
      <c r="KUA11" s="5"/>
      <c r="KUB11" s="5"/>
      <c r="KUC11" s="5"/>
      <c r="KUD11" s="5"/>
      <c r="KUE11" s="5"/>
      <c r="KUF11" s="5"/>
      <c r="KUG11" s="5"/>
      <c r="KUH11" s="5"/>
      <c r="KUI11" s="5"/>
      <c r="KUJ11" s="5"/>
      <c r="KUK11" s="5"/>
      <c r="KUL11" s="5"/>
      <c r="KUM11" s="5"/>
      <c r="KUN11" s="5"/>
      <c r="KUO11" s="5"/>
      <c r="KUP11" s="5"/>
      <c r="KUQ11" s="5"/>
      <c r="KUR11" s="5"/>
      <c r="KUS11" s="5"/>
      <c r="KUT11" s="5"/>
      <c r="KUU11" s="5"/>
      <c r="KUV11" s="5"/>
      <c r="KUW11" s="5"/>
      <c r="KUX11" s="5"/>
      <c r="KUY11" s="5"/>
      <c r="KUZ11" s="5"/>
      <c r="KVA11" s="5"/>
      <c r="KVB11" s="5"/>
      <c r="KVC11" s="5"/>
      <c r="KVD11" s="5"/>
      <c r="KVE11" s="5"/>
      <c r="KVF11" s="5"/>
      <c r="KVG11" s="5"/>
      <c r="KVH11" s="5"/>
      <c r="KVI11" s="5"/>
      <c r="KVJ11" s="5"/>
      <c r="KVK11" s="5"/>
      <c r="KVL11" s="5"/>
      <c r="KVM11" s="5"/>
      <c r="KVN11" s="5"/>
      <c r="KVO11" s="5"/>
      <c r="KVP11" s="5"/>
      <c r="KVQ11" s="5"/>
      <c r="KVR11" s="5"/>
      <c r="KVS11" s="5"/>
      <c r="KVT11" s="5"/>
      <c r="KVU11" s="5"/>
      <c r="KVV11" s="5"/>
      <c r="KVW11" s="5"/>
      <c r="KVX11" s="5"/>
      <c r="KVY11" s="5"/>
      <c r="KVZ11" s="5"/>
      <c r="KWA11" s="5"/>
      <c r="KWB11" s="5"/>
      <c r="KWC11" s="5"/>
      <c r="KWD11" s="5"/>
      <c r="KWE11" s="5"/>
      <c r="KWF11" s="5"/>
      <c r="KWG11" s="5"/>
      <c r="KWH11" s="5"/>
      <c r="KWI11" s="5"/>
      <c r="KWJ11" s="5"/>
      <c r="KWK11" s="5"/>
      <c r="KWL11" s="5"/>
      <c r="KWM11" s="5"/>
      <c r="KWN11" s="5"/>
      <c r="KWO11" s="5"/>
      <c r="KWP11" s="5"/>
      <c r="KWQ11" s="5"/>
      <c r="KWR11" s="5"/>
      <c r="KWS11" s="5"/>
      <c r="KWT11" s="5"/>
      <c r="KWU11" s="5"/>
      <c r="KWV11" s="5"/>
      <c r="KWW11" s="5"/>
      <c r="KWX11" s="5"/>
      <c r="KWY11" s="5"/>
      <c r="KWZ11" s="5"/>
      <c r="KXA11" s="5"/>
      <c r="KXB11" s="5"/>
      <c r="KXC11" s="5"/>
      <c r="KXD11" s="5"/>
      <c r="KXE11" s="5"/>
      <c r="KXF11" s="5"/>
      <c r="KXG11" s="5"/>
      <c r="KXH11" s="5"/>
      <c r="KXI11" s="5"/>
      <c r="KXJ11" s="5"/>
      <c r="KXK11" s="5"/>
      <c r="KXL11" s="5"/>
      <c r="KXM11" s="5"/>
      <c r="KXN11" s="5"/>
      <c r="KXO11" s="5"/>
      <c r="KXP11" s="5"/>
      <c r="KXQ11" s="5"/>
      <c r="KXR11" s="5"/>
      <c r="KXS11" s="5"/>
      <c r="KXT11" s="5"/>
      <c r="KXU11" s="5"/>
      <c r="KXV11" s="5"/>
      <c r="KXW11" s="5"/>
      <c r="KXX11" s="5"/>
      <c r="KXY11" s="5"/>
      <c r="KXZ11" s="5"/>
      <c r="KYA11" s="5"/>
      <c r="KYB11" s="5"/>
      <c r="KYC11" s="5"/>
      <c r="KYD11" s="5"/>
      <c r="KYE11" s="5"/>
      <c r="KYF11" s="5"/>
      <c r="KYG11" s="5"/>
      <c r="KYH11" s="5"/>
      <c r="KYI11" s="5"/>
      <c r="KYJ11" s="5"/>
      <c r="KYK11" s="5"/>
      <c r="KYL11" s="5"/>
      <c r="KYM11" s="5"/>
      <c r="KYN11" s="5"/>
      <c r="KYO11" s="5"/>
      <c r="KYP11" s="5"/>
      <c r="KYQ11" s="5"/>
      <c r="KYR11" s="5"/>
      <c r="KYS11" s="5"/>
      <c r="KYT11" s="5"/>
      <c r="KYU11" s="5"/>
      <c r="KYV11" s="5"/>
      <c r="KYW11" s="5"/>
      <c r="KYX11" s="5"/>
      <c r="KYY11" s="5"/>
      <c r="KYZ11" s="5"/>
      <c r="KZA11" s="5"/>
      <c r="KZB11" s="5"/>
      <c r="KZC11" s="5"/>
      <c r="KZD11" s="5"/>
      <c r="KZE11" s="5"/>
      <c r="KZF11" s="5"/>
      <c r="KZG11" s="5"/>
      <c r="KZH11" s="5"/>
      <c r="KZI11" s="5"/>
      <c r="KZJ11" s="5"/>
      <c r="KZK11" s="5"/>
      <c r="KZL11" s="5"/>
      <c r="KZM11" s="5"/>
      <c r="KZN11" s="5"/>
      <c r="KZO11" s="5"/>
      <c r="KZP11" s="5"/>
      <c r="KZQ11" s="5"/>
      <c r="KZR11" s="5"/>
      <c r="KZS11" s="5"/>
      <c r="KZT11" s="5"/>
      <c r="KZU11" s="5"/>
      <c r="KZV11" s="5"/>
      <c r="KZW11" s="5"/>
      <c r="KZX11" s="5"/>
      <c r="KZY11" s="5"/>
      <c r="KZZ11" s="5"/>
      <c r="LAA11" s="5"/>
      <c r="LAB11" s="5"/>
      <c r="LAC11" s="5"/>
      <c r="LAD11" s="5"/>
      <c r="LAE11" s="5"/>
      <c r="LAF11" s="5"/>
      <c r="LAG11" s="5"/>
      <c r="LAH11" s="5"/>
      <c r="LAI11" s="5"/>
      <c r="LAJ11" s="5"/>
      <c r="LAK11" s="5"/>
      <c r="LAL11" s="5"/>
      <c r="LAM11" s="5"/>
      <c r="LAN11" s="5"/>
      <c r="LAO11" s="5"/>
      <c r="LAP11" s="5"/>
      <c r="LAQ11" s="5"/>
      <c r="LAR11" s="5"/>
      <c r="LAS11" s="5"/>
      <c r="LAT11" s="5"/>
      <c r="LAU11" s="5"/>
      <c r="LAV11" s="5"/>
      <c r="LAW11" s="5"/>
      <c r="LAX11" s="5"/>
      <c r="LAY11" s="5"/>
      <c r="LAZ11" s="5"/>
      <c r="LBA11" s="5"/>
      <c r="LBB11" s="5"/>
      <c r="LBC11" s="5"/>
      <c r="LBD11" s="5"/>
      <c r="LBE11" s="5"/>
      <c r="LBF11" s="5"/>
      <c r="LBG11" s="5"/>
      <c r="LBH11" s="5"/>
      <c r="LBI11" s="5"/>
      <c r="LBJ11" s="5"/>
      <c r="LBK11" s="5"/>
      <c r="LBL11" s="5"/>
      <c r="LBM11" s="5"/>
      <c r="LBN11" s="5"/>
      <c r="LBO11" s="5"/>
      <c r="LBP11" s="5"/>
      <c r="LBQ11" s="5"/>
      <c r="LBR11" s="5"/>
      <c r="LBS11" s="5"/>
      <c r="LBT11" s="5"/>
      <c r="LBU11" s="5"/>
      <c r="LBV11" s="5"/>
      <c r="LBW11" s="5"/>
      <c r="LBX11" s="5"/>
      <c r="LBY11" s="5"/>
      <c r="LBZ11" s="5"/>
      <c r="LCA11" s="5"/>
      <c r="LCB11" s="5"/>
      <c r="LCC11" s="5"/>
      <c r="LCD11" s="5"/>
      <c r="LCE11" s="5"/>
      <c r="LCF11" s="5"/>
      <c r="LCG11" s="5"/>
      <c r="LCH11" s="5"/>
      <c r="LCI11" s="5"/>
      <c r="LCJ11" s="5"/>
      <c r="LCK11" s="5"/>
      <c r="LCL11" s="5"/>
      <c r="LCM11" s="5"/>
      <c r="LCN11" s="5"/>
      <c r="LCO11" s="5"/>
      <c r="LCP11" s="5"/>
      <c r="LCQ11" s="5"/>
      <c r="LCR11" s="5"/>
      <c r="LCS11" s="5"/>
      <c r="LCT11" s="5"/>
      <c r="LCU11" s="5"/>
      <c r="LCV11" s="5"/>
      <c r="LCW11" s="5"/>
      <c r="LCX11" s="5"/>
      <c r="LCY11" s="5"/>
      <c r="LCZ11" s="5"/>
      <c r="LDA11" s="5"/>
      <c r="LDB11" s="5"/>
      <c r="LDC11" s="5"/>
      <c r="LDD11" s="5"/>
      <c r="LDE11" s="5"/>
      <c r="LDF11" s="5"/>
      <c r="LDG11" s="5"/>
      <c r="LDH11" s="5"/>
      <c r="LDI11" s="5"/>
      <c r="LDJ11" s="5"/>
      <c r="LDK11" s="5"/>
      <c r="LDL11" s="5"/>
      <c r="LDM11" s="5"/>
      <c r="LDN11" s="5"/>
      <c r="LDO11" s="5"/>
      <c r="LDP11" s="5"/>
      <c r="LDQ11" s="5"/>
      <c r="LDR11" s="5"/>
      <c r="LDS11" s="5"/>
      <c r="LDT11" s="5"/>
      <c r="LDU11" s="5"/>
      <c r="LDV11" s="5"/>
      <c r="LDW11" s="5"/>
      <c r="LDX11" s="5"/>
      <c r="LDY11" s="5"/>
      <c r="LDZ11" s="5"/>
      <c r="LEA11" s="5"/>
      <c r="LEB11" s="5"/>
      <c r="LEC11" s="5"/>
      <c r="LED11" s="5"/>
      <c r="LEE11" s="5"/>
      <c r="LEF11" s="5"/>
      <c r="LEG11" s="5"/>
      <c r="LEH11" s="5"/>
      <c r="LEI11" s="5"/>
      <c r="LEJ11" s="5"/>
      <c r="LEK11" s="5"/>
      <c r="LEL11" s="5"/>
      <c r="LEM11" s="5"/>
      <c r="LEN11" s="5"/>
      <c r="LEO11" s="5"/>
      <c r="LEP11" s="5"/>
      <c r="LEQ11" s="5"/>
      <c r="LER11" s="5"/>
      <c r="LES11" s="5"/>
      <c r="LET11" s="5"/>
      <c r="LEU11" s="5"/>
      <c r="LEV11" s="5"/>
      <c r="LEW11" s="5"/>
      <c r="LEX11" s="5"/>
      <c r="LEY11" s="5"/>
      <c r="LEZ11" s="5"/>
      <c r="LFA11" s="5"/>
      <c r="LFB11" s="5"/>
      <c r="LFC11" s="5"/>
      <c r="LFD11" s="5"/>
      <c r="LFE11" s="5"/>
      <c r="LFF11" s="5"/>
      <c r="LFG11" s="5"/>
      <c r="LFH11" s="5"/>
      <c r="LFI11" s="5"/>
      <c r="LFJ11" s="5"/>
      <c r="LFK11" s="5"/>
      <c r="LFL11" s="5"/>
      <c r="LFM11" s="5"/>
      <c r="LFN11" s="5"/>
      <c r="LFO11" s="5"/>
      <c r="LFP11" s="5"/>
      <c r="LFQ11" s="5"/>
      <c r="LFR11" s="5"/>
      <c r="LFS11" s="5"/>
      <c r="LFT11" s="5"/>
      <c r="LFU11" s="5"/>
      <c r="LFV11" s="5"/>
      <c r="LFW11" s="5"/>
      <c r="LFX11" s="5"/>
      <c r="LFY11" s="5"/>
      <c r="LFZ11" s="5"/>
      <c r="LGA11" s="5"/>
      <c r="LGB11" s="5"/>
      <c r="LGC11" s="5"/>
      <c r="LGD11" s="5"/>
      <c r="LGE11" s="5"/>
      <c r="LGF11" s="5"/>
      <c r="LGG11" s="5"/>
      <c r="LGH11" s="5"/>
      <c r="LGI11" s="5"/>
      <c r="LGJ11" s="5"/>
      <c r="LGK11" s="5"/>
      <c r="LGL11" s="5"/>
      <c r="LGM11" s="5"/>
      <c r="LGN11" s="5"/>
      <c r="LGO11" s="5"/>
      <c r="LGP11" s="5"/>
      <c r="LGQ11" s="5"/>
      <c r="LGR11" s="5"/>
      <c r="LGS11" s="5"/>
      <c r="LGT11" s="5"/>
      <c r="LGU11" s="5"/>
      <c r="LGV11" s="5"/>
      <c r="LGW11" s="5"/>
      <c r="LGX11" s="5"/>
      <c r="LGY11" s="5"/>
      <c r="LGZ11" s="5"/>
      <c r="LHA11" s="5"/>
      <c r="LHB11" s="5"/>
      <c r="LHC11" s="5"/>
      <c r="LHD11" s="5"/>
      <c r="LHE11" s="5"/>
      <c r="LHF11" s="5"/>
      <c r="LHG11" s="5"/>
      <c r="LHH11" s="5"/>
      <c r="LHI11" s="5"/>
      <c r="LHJ11" s="5"/>
      <c r="LHK11" s="5"/>
      <c r="LHL11" s="5"/>
      <c r="LHM11" s="5"/>
      <c r="LHN11" s="5"/>
      <c r="LHO11" s="5"/>
      <c r="LHP11" s="5"/>
      <c r="LHQ11" s="5"/>
      <c r="LHR11" s="5"/>
      <c r="LHS11" s="5"/>
      <c r="LHT11" s="5"/>
      <c r="LHU11" s="5"/>
      <c r="LHV11" s="5"/>
      <c r="LHW11" s="5"/>
      <c r="LHX11" s="5"/>
      <c r="LHY11" s="5"/>
      <c r="LHZ11" s="5"/>
      <c r="LIA11" s="5"/>
      <c r="LIB11" s="5"/>
      <c r="LIC11" s="5"/>
      <c r="LID11" s="5"/>
      <c r="LIE11" s="5"/>
      <c r="LIF11" s="5"/>
      <c r="LIG11" s="5"/>
      <c r="LIH11" s="5"/>
      <c r="LII11" s="5"/>
      <c r="LIJ11" s="5"/>
      <c r="LIK11" s="5"/>
      <c r="LIL11" s="5"/>
      <c r="LIM11" s="5"/>
      <c r="LIN11" s="5"/>
      <c r="LIO11" s="5"/>
      <c r="LIP11" s="5"/>
      <c r="LIQ11" s="5"/>
      <c r="LIR11" s="5"/>
      <c r="LIS11" s="5"/>
      <c r="LIT11" s="5"/>
      <c r="LIU11" s="5"/>
      <c r="LIV11" s="5"/>
      <c r="LIW11" s="5"/>
      <c r="LIX11" s="5"/>
      <c r="LIY11" s="5"/>
      <c r="LIZ11" s="5"/>
      <c r="LJA11" s="5"/>
      <c r="LJB11" s="5"/>
      <c r="LJC11" s="5"/>
      <c r="LJD11" s="5"/>
      <c r="LJE11" s="5"/>
      <c r="LJF11" s="5"/>
      <c r="LJG11" s="5"/>
      <c r="LJH11" s="5"/>
      <c r="LJI11" s="5"/>
      <c r="LJJ11" s="5"/>
      <c r="LJK11" s="5"/>
      <c r="LJL11" s="5"/>
      <c r="LJM11" s="5"/>
      <c r="LJN11" s="5"/>
      <c r="LJO11" s="5"/>
      <c r="LJP11" s="5"/>
      <c r="LJQ11" s="5"/>
      <c r="LJR11" s="5"/>
      <c r="LJS11" s="5"/>
      <c r="LJT11" s="5"/>
      <c r="LJU11" s="5"/>
      <c r="LJV11" s="5"/>
      <c r="LJW11" s="5"/>
      <c r="LJX11" s="5"/>
      <c r="LJY11" s="5"/>
      <c r="LJZ11" s="5"/>
      <c r="LKA11" s="5"/>
      <c r="LKB11" s="5"/>
      <c r="LKC11" s="5"/>
      <c r="LKD11" s="5"/>
      <c r="LKE11" s="5"/>
      <c r="LKF11" s="5"/>
      <c r="LKG11" s="5"/>
      <c r="LKH11" s="5"/>
      <c r="LKI11" s="5"/>
      <c r="LKJ11" s="5"/>
      <c r="LKK11" s="5"/>
      <c r="LKL11" s="5"/>
      <c r="LKM11" s="5"/>
      <c r="LKN11" s="5"/>
      <c r="LKO11" s="5"/>
      <c r="LKP11" s="5"/>
      <c r="LKQ11" s="5"/>
      <c r="LKR11" s="5"/>
      <c r="LKS11" s="5"/>
      <c r="LKT11" s="5"/>
      <c r="LKU11" s="5"/>
      <c r="LKV11" s="5"/>
      <c r="LKW11" s="5"/>
      <c r="LKX11" s="5"/>
      <c r="LKY11" s="5"/>
      <c r="LKZ11" s="5"/>
      <c r="LLA11" s="5"/>
      <c r="LLB11" s="5"/>
      <c r="LLC11" s="5"/>
      <c r="LLD11" s="5"/>
      <c r="LLE11" s="5"/>
      <c r="LLF11" s="5"/>
      <c r="LLG11" s="5"/>
      <c r="LLH11" s="5"/>
      <c r="LLI11" s="5"/>
      <c r="LLJ11" s="5"/>
      <c r="LLK11" s="5"/>
      <c r="LLL11" s="5"/>
      <c r="LLM11" s="5"/>
      <c r="LLN11" s="5"/>
      <c r="LLO11" s="5"/>
      <c r="LLP11" s="5"/>
      <c r="LLQ11" s="5"/>
      <c r="LLR11" s="5"/>
      <c r="LLS11" s="5"/>
      <c r="LLT11" s="5"/>
      <c r="LLU11" s="5"/>
      <c r="LLV11" s="5"/>
      <c r="LLW11" s="5"/>
      <c r="LLX11" s="5"/>
      <c r="LLY11" s="5"/>
      <c r="LLZ11" s="5"/>
      <c r="LMA11" s="5"/>
      <c r="LMB11" s="5"/>
      <c r="LMC11" s="5"/>
      <c r="LMD11" s="5"/>
      <c r="LME11" s="5"/>
      <c r="LMF11" s="5"/>
      <c r="LMG11" s="5"/>
      <c r="LMH11" s="5"/>
      <c r="LMI11" s="5"/>
      <c r="LMJ11" s="5"/>
      <c r="LMK11" s="5"/>
      <c r="LML11" s="5"/>
      <c r="LMM11" s="5"/>
      <c r="LMN11" s="5"/>
      <c r="LMO11" s="5"/>
      <c r="LMP11" s="5"/>
      <c r="LMQ11" s="5"/>
      <c r="LMR11" s="5"/>
      <c r="LMS11" s="5"/>
      <c r="LMT11" s="5"/>
      <c r="LMU11" s="5"/>
      <c r="LMV11" s="5"/>
      <c r="LMW11" s="5"/>
      <c r="LMX11" s="5"/>
      <c r="LMY11" s="5"/>
      <c r="LMZ11" s="5"/>
      <c r="LNA11" s="5"/>
      <c r="LNB11" s="5"/>
      <c r="LNC11" s="5"/>
      <c r="LND11" s="5"/>
      <c r="LNE11" s="5"/>
      <c r="LNF11" s="5"/>
      <c r="LNG11" s="5"/>
      <c r="LNH11" s="5"/>
      <c r="LNI11" s="5"/>
      <c r="LNJ11" s="5"/>
      <c r="LNK11" s="5"/>
      <c r="LNL11" s="5"/>
      <c r="LNM11" s="5"/>
      <c r="LNN11" s="5"/>
      <c r="LNO11" s="5"/>
      <c r="LNP11" s="5"/>
      <c r="LNQ11" s="5"/>
      <c r="LNR11" s="5"/>
      <c r="LNS11" s="5"/>
      <c r="LNT11" s="5"/>
      <c r="LNU11" s="5"/>
      <c r="LNV11" s="5"/>
      <c r="LNW11" s="5"/>
      <c r="LNX11" s="5"/>
      <c r="LNY11" s="5"/>
      <c r="LNZ11" s="5"/>
      <c r="LOA11" s="5"/>
      <c r="LOB11" s="5"/>
      <c r="LOC11" s="5"/>
      <c r="LOD11" s="5"/>
      <c r="LOE11" s="5"/>
      <c r="LOF11" s="5"/>
      <c r="LOG11" s="5"/>
      <c r="LOH11" s="5"/>
      <c r="LOI11" s="5"/>
      <c r="LOJ11" s="5"/>
      <c r="LOK11" s="5"/>
      <c r="LOL11" s="5"/>
      <c r="LOM11" s="5"/>
      <c r="LON11" s="5"/>
      <c r="LOO11" s="5"/>
      <c r="LOP11" s="5"/>
      <c r="LOQ11" s="5"/>
      <c r="LOR11" s="5"/>
      <c r="LOS11" s="5"/>
      <c r="LOT11" s="5"/>
      <c r="LOU11" s="5"/>
      <c r="LOV11" s="5"/>
      <c r="LOW11" s="5"/>
      <c r="LOX11" s="5"/>
      <c r="LOY11" s="5"/>
      <c r="LOZ11" s="5"/>
      <c r="LPA11" s="5"/>
      <c r="LPB11" s="5"/>
      <c r="LPC11" s="5"/>
      <c r="LPD11" s="5"/>
      <c r="LPE11" s="5"/>
      <c r="LPF11" s="5"/>
      <c r="LPG11" s="5"/>
      <c r="LPH11" s="5"/>
      <c r="LPI11" s="5"/>
      <c r="LPJ11" s="5"/>
      <c r="LPK11" s="5"/>
      <c r="LPL11" s="5"/>
      <c r="LPM11" s="5"/>
      <c r="LPN11" s="5"/>
      <c r="LPO11" s="5"/>
      <c r="LPP11" s="5"/>
      <c r="LPQ11" s="5"/>
      <c r="LPR11" s="5"/>
      <c r="LPS11" s="5"/>
      <c r="LPT11" s="5"/>
      <c r="LPU11" s="5"/>
      <c r="LPV11" s="5"/>
      <c r="LPW11" s="5"/>
      <c r="LPX11" s="5"/>
      <c r="LPY11" s="5"/>
      <c r="LPZ11" s="5"/>
      <c r="LQA11" s="5"/>
      <c r="LQB11" s="5"/>
      <c r="LQC11" s="5"/>
      <c r="LQD11" s="5"/>
      <c r="LQE11" s="5"/>
      <c r="LQF11" s="5"/>
      <c r="LQG11" s="5"/>
      <c r="LQH11" s="5"/>
      <c r="LQI11" s="5"/>
      <c r="LQJ11" s="5"/>
      <c r="LQK11" s="5"/>
      <c r="LQL11" s="5"/>
      <c r="LQM11" s="5"/>
      <c r="LQN11" s="5"/>
      <c r="LQO11" s="5"/>
      <c r="LQP11" s="5"/>
      <c r="LQQ11" s="5"/>
      <c r="LQR11" s="5"/>
      <c r="LQS11" s="5"/>
      <c r="LQT11" s="5"/>
      <c r="LQU11" s="5"/>
      <c r="LQV11" s="5"/>
      <c r="LQW11" s="5"/>
      <c r="LQX11" s="5"/>
      <c r="LQY11" s="5"/>
      <c r="LQZ11" s="5"/>
      <c r="LRA11" s="5"/>
      <c r="LRB11" s="5"/>
      <c r="LRC11" s="5"/>
      <c r="LRD11" s="5"/>
      <c r="LRE11" s="5"/>
      <c r="LRF11" s="5"/>
      <c r="LRG11" s="5"/>
      <c r="LRH11" s="5"/>
      <c r="LRI11" s="5"/>
      <c r="LRJ11" s="5"/>
      <c r="LRK11" s="5"/>
      <c r="LRL11" s="5"/>
      <c r="LRM11" s="5"/>
      <c r="LRN11" s="5"/>
      <c r="LRO11" s="5"/>
      <c r="LRP11" s="5"/>
      <c r="LRQ11" s="5"/>
      <c r="LRR11" s="5"/>
      <c r="LRS11" s="5"/>
      <c r="LRT11" s="5"/>
      <c r="LRU11" s="5"/>
      <c r="LRV11" s="5"/>
      <c r="LRW11" s="5"/>
      <c r="LRX11" s="5"/>
      <c r="LRY11" s="5"/>
      <c r="LRZ11" s="5"/>
      <c r="LSA11" s="5"/>
      <c r="LSB11" s="5"/>
      <c r="LSC11" s="5"/>
      <c r="LSD11" s="5"/>
      <c r="LSE11" s="5"/>
      <c r="LSF11" s="5"/>
      <c r="LSG11" s="5"/>
      <c r="LSH11" s="5"/>
      <c r="LSI11" s="5"/>
      <c r="LSJ11" s="5"/>
      <c r="LSK11" s="5"/>
      <c r="LSL11" s="5"/>
      <c r="LSM11" s="5"/>
      <c r="LSN11" s="5"/>
      <c r="LSO11" s="5"/>
      <c r="LSP11" s="5"/>
      <c r="LSQ11" s="5"/>
      <c r="LSR11" s="5"/>
      <c r="LSS11" s="5"/>
      <c r="LST11" s="5"/>
      <c r="LSU11" s="5"/>
      <c r="LSV11" s="5"/>
      <c r="LSW11" s="5"/>
      <c r="LSX11" s="5"/>
      <c r="LSY11" s="5"/>
      <c r="LSZ11" s="5"/>
      <c r="LTA11" s="5"/>
      <c r="LTB11" s="5"/>
      <c r="LTC11" s="5"/>
      <c r="LTD11" s="5"/>
      <c r="LTE11" s="5"/>
      <c r="LTF11" s="5"/>
      <c r="LTG11" s="5"/>
      <c r="LTH11" s="5"/>
      <c r="LTI11" s="5"/>
      <c r="LTJ11" s="5"/>
      <c r="LTK11" s="5"/>
      <c r="LTL11" s="5"/>
      <c r="LTM11" s="5"/>
      <c r="LTN11" s="5"/>
      <c r="LTO11" s="5"/>
      <c r="LTP11" s="5"/>
      <c r="LTQ11" s="5"/>
      <c r="LTR11" s="5"/>
      <c r="LTS11" s="5"/>
      <c r="LTT11" s="5"/>
      <c r="LTU11" s="5"/>
      <c r="LTV11" s="5"/>
      <c r="LTW11" s="5"/>
      <c r="LTX11" s="5"/>
      <c r="LTY11" s="5"/>
      <c r="LTZ11" s="5"/>
      <c r="LUA11" s="5"/>
      <c r="LUB11" s="5"/>
      <c r="LUC11" s="5"/>
      <c r="LUD11" s="5"/>
      <c r="LUE11" s="5"/>
      <c r="LUF11" s="5"/>
      <c r="LUG11" s="5"/>
      <c r="LUH11" s="5"/>
      <c r="LUI11" s="5"/>
      <c r="LUJ11" s="5"/>
      <c r="LUK11" s="5"/>
      <c r="LUL11" s="5"/>
      <c r="LUM11" s="5"/>
      <c r="LUN11" s="5"/>
      <c r="LUO11" s="5"/>
      <c r="LUP11" s="5"/>
      <c r="LUQ11" s="5"/>
      <c r="LUR11" s="5"/>
      <c r="LUS11" s="5"/>
      <c r="LUT11" s="5"/>
      <c r="LUU11" s="5"/>
      <c r="LUV11" s="5"/>
      <c r="LUW11" s="5"/>
      <c r="LUX11" s="5"/>
      <c r="LUY11" s="5"/>
      <c r="LUZ11" s="5"/>
      <c r="LVA11" s="5"/>
      <c r="LVB11" s="5"/>
      <c r="LVC11" s="5"/>
      <c r="LVD11" s="5"/>
      <c r="LVE11" s="5"/>
      <c r="LVF11" s="5"/>
      <c r="LVG11" s="5"/>
      <c r="LVH11" s="5"/>
      <c r="LVI11" s="5"/>
      <c r="LVJ11" s="5"/>
      <c r="LVK11" s="5"/>
      <c r="LVL11" s="5"/>
      <c r="LVM11" s="5"/>
      <c r="LVN11" s="5"/>
      <c r="LVO11" s="5"/>
      <c r="LVP11" s="5"/>
      <c r="LVQ11" s="5"/>
      <c r="LVR11" s="5"/>
      <c r="LVS11" s="5"/>
      <c r="LVT11" s="5"/>
      <c r="LVU11" s="5"/>
      <c r="LVV11" s="5"/>
      <c r="LVW11" s="5"/>
      <c r="LVX11" s="5"/>
      <c r="LVY11" s="5"/>
      <c r="LVZ11" s="5"/>
      <c r="LWA11" s="5"/>
      <c r="LWB11" s="5"/>
      <c r="LWC11" s="5"/>
      <c r="LWD11" s="5"/>
      <c r="LWE11" s="5"/>
      <c r="LWF11" s="5"/>
      <c r="LWG11" s="5"/>
      <c r="LWH11" s="5"/>
      <c r="LWI11" s="5"/>
      <c r="LWJ11" s="5"/>
      <c r="LWK11" s="5"/>
      <c r="LWL11" s="5"/>
      <c r="LWM11" s="5"/>
      <c r="LWN11" s="5"/>
      <c r="LWO11" s="5"/>
      <c r="LWP11" s="5"/>
      <c r="LWQ11" s="5"/>
      <c r="LWR11" s="5"/>
      <c r="LWS11" s="5"/>
      <c r="LWT11" s="5"/>
      <c r="LWU11" s="5"/>
      <c r="LWV11" s="5"/>
      <c r="LWW11" s="5"/>
      <c r="LWX11" s="5"/>
      <c r="LWY11" s="5"/>
      <c r="LWZ11" s="5"/>
      <c r="LXA11" s="5"/>
      <c r="LXB11" s="5"/>
      <c r="LXC11" s="5"/>
      <c r="LXD11" s="5"/>
      <c r="LXE11" s="5"/>
      <c r="LXF11" s="5"/>
      <c r="LXG11" s="5"/>
      <c r="LXH11" s="5"/>
      <c r="LXI11" s="5"/>
      <c r="LXJ11" s="5"/>
      <c r="LXK11" s="5"/>
      <c r="LXL11" s="5"/>
      <c r="LXM11" s="5"/>
      <c r="LXN11" s="5"/>
      <c r="LXO11" s="5"/>
      <c r="LXP11" s="5"/>
      <c r="LXQ11" s="5"/>
      <c r="LXR11" s="5"/>
      <c r="LXS11" s="5"/>
      <c r="LXT11" s="5"/>
      <c r="LXU11" s="5"/>
      <c r="LXV11" s="5"/>
      <c r="LXW11" s="5"/>
      <c r="LXX11" s="5"/>
      <c r="LXY11" s="5"/>
      <c r="LXZ11" s="5"/>
      <c r="LYA11" s="5"/>
      <c r="LYB11" s="5"/>
      <c r="LYC11" s="5"/>
      <c r="LYD11" s="5"/>
      <c r="LYE11" s="5"/>
      <c r="LYF11" s="5"/>
      <c r="LYG11" s="5"/>
      <c r="LYH11" s="5"/>
      <c r="LYI11" s="5"/>
      <c r="LYJ11" s="5"/>
      <c r="LYK11" s="5"/>
      <c r="LYL11" s="5"/>
      <c r="LYM11" s="5"/>
      <c r="LYN11" s="5"/>
      <c r="LYO11" s="5"/>
      <c r="LYP11" s="5"/>
      <c r="LYQ11" s="5"/>
      <c r="LYR11" s="5"/>
      <c r="LYS11" s="5"/>
      <c r="LYT11" s="5"/>
      <c r="LYU11" s="5"/>
      <c r="LYV11" s="5"/>
      <c r="LYW11" s="5"/>
      <c r="LYX11" s="5"/>
      <c r="LYY11" s="5"/>
      <c r="LYZ11" s="5"/>
      <c r="LZA11" s="5"/>
      <c r="LZB11" s="5"/>
      <c r="LZC11" s="5"/>
      <c r="LZD11" s="5"/>
      <c r="LZE11" s="5"/>
      <c r="LZF11" s="5"/>
      <c r="LZG11" s="5"/>
      <c r="LZH11" s="5"/>
      <c r="LZI11" s="5"/>
      <c r="LZJ11" s="5"/>
      <c r="LZK11" s="5"/>
      <c r="LZL11" s="5"/>
      <c r="LZM11" s="5"/>
      <c r="LZN11" s="5"/>
      <c r="LZO11" s="5"/>
      <c r="LZP11" s="5"/>
      <c r="LZQ11" s="5"/>
      <c r="LZR11" s="5"/>
      <c r="LZS11" s="5"/>
      <c r="LZT11" s="5"/>
      <c r="LZU11" s="5"/>
      <c r="LZV11" s="5"/>
      <c r="LZW11" s="5"/>
      <c r="LZX11" s="5"/>
      <c r="LZY11" s="5"/>
      <c r="LZZ11" s="5"/>
      <c r="MAA11" s="5"/>
      <c r="MAB11" s="5"/>
      <c r="MAC11" s="5"/>
      <c r="MAD11" s="5"/>
      <c r="MAE11" s="5"/>
      <c r="MAF11" s="5"/>
      <c r="MAG11" s="5"/>
      <c r="MAH11" s="5"/>
      <c r="MAI11" s="5"/>
      <c r="MAJ11" s="5"/>
      <c r="MAK11" s="5"/>
      <c r="MAL11" s="5"/>
      <c r="MAM11" s="5"/>
      <c r="MAN11" s="5"/>
      <c r="MAO11" s="5"/>
      <c r="MAP11" s="5"/>
      <c r="MAQ11" s="5"/>
      <c r="MAR11" s="5"/>
      <c r="MAS11" s="5"/>
      <c r="MAT11" s="5"/>
      <c r="MAU11" s="5"/>
      <c r="MAV11" s="5"/>
      <c r="MAW11" s="5"/>
      <c r="MAX11" s="5"/>
      <c r="MAY11" s="5"/>
      <c r="MAZ11" s="5"/>
      <c r="MBA11" s="5"/>
      <c r="MBB11" s="5"/>
      <c r="MBC11" s="5"/>
      <c r="MBD11" s="5"/>
      <c r="MBE11" s="5"/>
      <c r="MBF11" s="5"/>
      <c r="MBG11" s="5"/>
      <c r="MBH11" s="5"/>
      <c r="MBI11" s="5"/>
      <c r="MBJ11" s="5"/>
      <c r="MBK11" s="5"/>
      <c r="MBL11" s="5"/>
      <c r="MBM11" s="5"/>
      <c r="MBN11" s="5"/>
      <c r="MBO11" s="5"/>
      <c r="MBP11" s="5"/>
      <c r="MBQ11" s="5"/>
      <c r="MBR11" s="5"/>
      <c r="MBS11" s="5"/>
      <c r="MBT11" s="5"/>
      <c r="MBU11" s="5"/>
      <c r="MBV11" s="5"/>
      <c r="MBW11" s="5"/>
      <c r="MBX11" s="5"/>
      <c r="MBY11" s="5"/>
      <c r="MBZ11" s="5"/>
      <c r="MCA11" s="5"/>
      <c r="MCB11" s="5"/>
      <c r="MCC11" s="5"/>
      <c r="MCD11" s="5"/>
      <c r="MCE11" s="5"/>
      <c r="MCF11" s="5"/>
      <c r="MCG11" s="5"/>
      <c r="MCH11" s="5"/>
      <c r="MCI11" s="5"/>
      <c r="MCJ11" s="5"/>
      <c r="MCK11" s="5"/>
      <c r="MCL11" s="5"/>
      <c r="MCM11" s="5"/>
      <c r="MCN11" s="5"/>
      <c r="MCO11" s="5"/>
      <c r="MCP11" s="5"/>
      <c r="MCQ11" s="5"/>
      <c r="MCR11" s="5"/>
      <c r="MCS11" s="5"/>
      <c r="MCT11" s="5"/>
      <c r="MCU11" s="5"/>
      <c r="MCV11" s="5"/>
      <c r="MCW11" s="5"/>
      <c r="MCX11" s="5"/>
      <c r="MCY11" s="5"/>
      <c r="MCZ11" s="5"/>
      <c r="MDA11" s="5"/>
      <c r="MDB11" s="5"/>
      <c r="MDC11" s="5"/>
      <c r="MDD11" s="5"/>
      <c r="MDE11" s="5"/>
      <c r="MDF11" s="5"/>
      <c r="MDG11" s="5"/>
      <c r="MDH11" s="5"/>
      <c r="MDI11" s="5"/>
      <c r="MDJ11" s="5"/>
      <c r="MDK11" s="5"/>
      <c r="MDL11" s="5"/>
      <c r="MDM11" s="5"/>
      <c r="MDN11" s="5"/>
      <c r="MDO11" s="5"/>
      <c r="MDP11" s="5"/>
      <c r="MDQ11" s="5"/>
      <c r="MDR11" s="5"/>
      <c r="MDS11" s="5"/>
      <c r="MDT11" s="5"/>
      <c r="MDU11" s="5"/>
      <c r="MDV11" s="5"/>
      <c r="MDW11" s="5"/>
      <c r="MDX11" s="5"/>
      <c r="MDY11" s="5"/>
      <c r="MDZ11" s="5"/>
      <c r="MEA11" s="5"/>
      <c r="MEB11" s="5"/>
      <c r="MEC11" s="5"/>
      <c r="MED11" s="5"/>
      <c r="MEE11" s="5"/>
      <c r="MEF11" s="5"/>
      <c r="MEG11" s="5"/>
      <c r="MEH11" s="5"/>
      <c r="MEI11" s="5"/>
      <c r="MEJ11" s="5"/>
      <c r="MEK11" s="5"/>
      <c r="MEL11" s="5"/>
      <c r="MEM11" s="5"/>
      <c r="MEN11" s="5"/>
      <c r="MEO11" s="5"/>
      <c r="MEP11" s="5"/>
      <c r="MEQ11" s="5"/>
      <c r="MER11" s="5"/>
      <c r="MES11" s="5"/>
      <c r="MET11" s="5"/>
      <c r="MEU11" s="5"/>
      <c r="MEV11" s="5"/>
      <c r="MEW11" s="5"/>
      <c r="MEX11" s="5"/>
      <c r="MEY11" s="5"/>
      <c r="MEZ11" s="5"/>
      <c r="MFA11" s="5"/>
      <c r="MFB11" s="5"/>
      <c r="MFC11" s="5"/>
      <c r="MFD11" s="5"/>
      <c r="MFE11" s="5"/>
      <c r="MFF11" s="5"/>
      <c r="MFG11" s="5"/>
      <c r="MFH11" s="5"/>
      <c r="MFI11" s="5"/>
      <c r="MFJ11" s="5"/>
      <c r="MFK11" s="5"/>
      <c r="MFL11" s="5"/>
      <c r="MFM11" s="5"/>
      <c r="MFN11" s="5"/>
      <c r="MFO11" s="5"/>
      <c r="MFP11" s="5"/>
      <c r="MFQ11" s="5"/>
      <c r="MFR11" s="5"/>
      <c r="MFS11" s="5"/>
      <c r="MFT11" s="5"/>
      <c r="MFU11" s="5"/>
      <c r="MFV11" s="5"/>
      <c r="MFW11" s="5"/>
      <c r="MFX11" s="5"/>
      <c r="MFY11" s="5"/>
      <c r="MFZ11" s="5"/>
      <c r="MGA11" s="5"/>
      <c r="MGB11" s="5"/>
      <c r="MGC11" s="5"/>
      <c r="MGD11" s="5"/>
      <c r="MGE11" s="5"/>
      <c r="MGF11" s="5"/>
      <c r="MGG11" s="5"/>
      <c r="MGH11" s="5"/>
      <c r="MGI11" s="5"/>
      <c r="MGJ11" s="5"/>
      <c r="MGK11" s="5"/>
      <c r="MGL11" s="5"/>
      <c r="MGM11" s="5"/>
      <c r="MGN11" s="5"/>
      <c r="MGO11" s="5"/>
      <c r="MGP11" s="5"/>
      <c r="MGQ11" s="5"/>
      <c r="MGR11" s="5"/>
      <c r="MGS11" s="5"/>
      <c r="MGT11" s="5"/>
      <c r="MGU11" s="5"/>
      <c r="MGV11" s="5"/>
      <c r="MGW11" s="5"/>
      <c r="MGX11" s="5"/>
      <c r="MGY11" s="5"/>
      <c r="MGZ11" s="5"/>
      <c r="MHA11" s="5"/>
      <c r="MHB11" s="5"/>
      <c r="MHC11" s="5"/>
      <c r="MHD11" s="5"/>
      <c r="MHE11" s="5"/>
      <c r="MHF11" s="5"/>
      <c r="MHG11" s="5"/>
      <c r="MHH11" s="5"/>
      <c r="MHI11" s="5"/>
      <c r="MHJ11" s="5"/>
      <c r="MHK11" s="5"/>
      <c r="MHL11" s="5"/>
      <c r="MHM11" s="5"/>
      <c r="MHN11" s="5"/>
      <c r="MHO11" s="5"/>
      <c r="MHP11" s="5"/>
      <c r="MHQ11" s="5"/>
      <c r="MHR11" s="5"/>
      <c r="MHS11" s="5"/>
      <c r="MHT11" s="5"/>
      <c r="MHU11" s="5"/>
      <c r="MHV11" s="5"/>
      <c r="MHW11" s="5"/>
      <c r="MHX11" s="5"/>
      <c r="MHY11" s="5"/>
      <c r="MHZ11" s="5"/>
      <c r="MIA11" s="5"/>
      <c r="MIB11" s="5"/>
      <c r="MIC11" s="5"/>
      <c r="MID11" s="5"/>
      <c r="MIE11" s="5"/>
      <c r="MIF11" s="5"/>
      <c r="MIG11" s="5"/>
      <c r="MIH11" s="5"/>
      <c r="MII11" s="5"/>
      <c r="MIJ11" s="5"/>
      <c r="MIK11" s="5"/>
      <c r="MIL11" s="5"/>
      <c r="MIM11" s="5"/>
      <c r="MIN11" s="5"/>
      <c r="MIO11" s="5"/>
      <c r="MIP11" s="5"/>
      <c r="MIQ11" s="5"/>
      <c r="MIR11" s="5"/>
      <c r="MIS11" s="5"/>
      <c r="MIT11" s="5"/>
      <c r="MIU11" s="5"/>
      <c r="MIV11" s="5"/>
      <c r="MIW11" s="5"/>
      <c r="MIX11" s="5"/>
      <c r="MIY11" s="5"/>
      <c r="MIZ11" s="5"/>
      <c r="MJA11" s="5"/>
      <c r="MJB11" s="5"/>
      <c r="MJC11" s="5"/>
      <c r="MJD11" s="5"/>
      <c r="MJE11" s="5"/>
      <c r="MJF11" s="5"/>
      <c r="MJG11" s="5"/>
      <c r="MJH11" s="5"/>
      <c r="MJI11" s="5"/>
      <c r="MJJ11" s="5"/>
      <c r="MJK11" s="5"/>
      <c r="MJL11" s="5"/>
      <c r="MJM11" s="5"/>
      <c r="MJN11" s="5"/>
      <c r="MJO11" s="5"/>
      <c r="MJP11" s="5"/>
      <c r="MJQ11" s="5"/>
      <c r="MJR11" s="5"/>
      <c r="MJS11" s="5"/>
      <c r="MJT11" s="5"/>
      <c r="MJU11" s="5"/>
      <c r="MJV11" s="5"/>
      <c r="MJW11" s="5"/>
      <c r="MJX11" s="5"/>
      <c r="MJY11" s="5"/>
      <c r="MJZ11" s="5"/>
      <c r="MKA11" s="5"/>
      <c r="MKB11" s="5"/>
      <c r="MKC11" s="5"/>
      <c r="MKD11" s="5"/>
      <c r="MKE11" s="5"/>
      <c r="MKF11" s="5"/>
      <c r="MKG11" s="5"/>
      <c r="MKH11" s="5"/>
      <c r="MKI11" s="5"/>
      <c r="MKJ11" s="5"/>
      <c r="MKK11" s="5"/>
      <c r="MKL11" s="5"/>
      <c r="MKM11" s="5"/>
      <c r="MKN11" s="5"/>
      <c r="MKO11" s="5"/>
      <c r="MKP11" s="5"/>
      <c r="MKQ11" s="5"/>
      <c r="MKR11" s="5"/>
      <c r="MKS11" s="5"/>
      <c r="MKT11" s="5"/>
      <c r="MKU11" s="5"/>
      <c r="MKV11" s="5"/>
      <c r="MKW11" s="5"/>
      <c r="MKX11" s="5"/>
      <c r="MKY11" s="5"/>
      <c r="MKZ11" s="5"/>
      <c r="MLA11" s="5"/>
      <c r="MLB11" s="5"/>
      <c r="MLC11" s="5"/>
      <c r="MLD11" s="5"/>
      <c r="MLE11" s="5"/>
      <c r="MLF11" s="5"/>
      <c r="MLG11" s="5"/>
      <c r="MLH11" s="5"/>
      <c r="MLI11" s="5"/>
      <c r="MLJ11" s="5"/>
      <c r="MLK11" s="5"/>
      <c r="MLL11" s="5"/>
      <c r="MLM11" s="5"/>
      <c r="MLN11" s="5"/>
      <c r="MLO11" s="5"/>
      <c r="MLP11" s="5"/>
      <c r="MLQ11" s="5"/>
      <c r="MLR11" s="5"/>
      <c r="MLS11" s="5"/>
      <c r="MLT11" s="5"/>
      <c r="MLU11" s="5"/>
      <c r="MLV11" s="5"/>
      <c r="MLW11" s="5"/>
      <c r="MLX11" s="5"/>
      <c r="MLY11" s="5"/>
      <c r="MLZ11" s="5"/>
      <c r="MMA11" s="5"/>
      <c r="MMB11" s="5"/>
      <c r="MMC11" s="5"/>
      <c r="MMD11" s="5"/>
      <c r="MME11" s="5"/>
      <c r="MMF11" s="5"/>
      <c r="MMG11" s="5"/>
      <c r="MMH11" s="5"/>
      <c r="MMI11" s="5"/>
      <c r="MMJ11" s="5"/>
      <c r="MMK11" s="5"/>
      <c r="MML11" s="5"/>
      <c r="MMM11" s="5"/>
      <c r="MMN11" s="5"/>
      <c r="MMO11" s="5"/>
      <c r="MMP11" s="5"/>
      <c r="MMQ11" s="5"/>
      <c r="MMR11" s="5"/>
      <c r="MMS11" s="5"/>
      <c r="MMT11" s="5"/>
      <c r="MMU11" s="5"/>
      <c r="MMV11" s="5"/>
      <c r="MMW11" s="5"/>
      <c r="MMX11" s="5"/>
      <c r="MMY11" s="5"/>
      <c r="MMZ11" s="5"/>
      <c r="MNA11" s="5"/>
      <c r="MNB11" s="5"/>
      <c r="MNC11" s="5"/>
      <c r="MND11" s="5"/>
      <c r="MNE11" s="5"/>
      <c r="MNF11" s="5"/>
      <c r="MNG11" s="5"/>
      <c r="MNH11" s="5"/>
      <c r="MNI11" s="5"/>
      <c r="MNJ11" s="5"/>
      <c r="MNK11" s="5"/>
      <c r="MNL11" s="5"/>
      <c r="MNM11" s="5"/>
      <c r="MNN11" s="5"/>
      <c r="MNO11" s="5"/>
      <c r="MNP11" s="5"/>
      <c r="MNQ11" s="5"/>
      <c r="MNR11" s="5"/>
      <c r="MNS11" s="5"/>
      <c r="MNT11" s="5"/>
      <c r="MNU11" s="5"/>
      <c r="MNV11" s="5"/>
      <c r="MNW11" s="5"/>
      <c r="MNX11" s="5"/>
      <c r="MNY11" s="5"/>
      <c r="MNZ11" s="5"/>
      <c r="MOA11" s="5"/>
      <c r="MOB11" s="5"/>
      <c r="MOC11" s="5"/>
      <c r="MOD11" s="5"/>
      <c r="MOE11" s="5"/>
      <c r="MOF11" s="5"/>
      <c r="MOG11" s="5"/>
      <c r="MOH11" s="5"/>
      <c r="MOI11" s="5"/>
      <c r="MOJ11" s="5"/>
      <c r="MOK11" s="5"/>
      <c r="MOL11" s="5"/>
      <c r="MOM11" s="5"/>
      <c r="MON11" s="5"/>
      <c r="MOO11" s="5"/>
      <c r="MOP11" s="5"/>
      <c r="MOQ11" s="5"/>
      <c r="MOR11" s="5"/>
      <c r="MOS11" s="5"/>
      <c r="MOT11" s="5"/>
      <c r="MOU11" s="5"/>
      <c r="MOV11" s="5"/>
      <c r="MOW11" s="5"/>
      <c r="MOX11" s="5"/>
      <c r="MOY11" s="5"/>
      <c r="MOZ11" s="5"/>
      <c r="MPA11" s="5"/>
      <c r="MPB11" s="5"/>
      <c r="MPC11" s="5"/>
      <c r="MPD11" s="5"/>
      <c r="MPE11" s="5"/>
      <c r="MPF11" s="5"/>
      <c r="MPG11" s="5"/>
      <c r="MPH11" s="5"/>
      <c r="MPI11" s="5"/>
      <c r="MPJ11" s="5"/>
      <c r="MPK11" s="5"/>
      <c r="MPL11" s="5"/>
      <c r="MPM11" s="5"/>
      <c r="MPN11" s="5"/>
      <c r="MPO11" s="5"/>
      <c r="MPP11" s="5"/>
      <c r="MPQ11" s="5"/>
      <c r="MPR11" s="5"/>
      <c r="MPS11" s="5"/>
      <c r="MPT11" s="5"/>
      <c r="MPU11" s="5"/>
      <c r="MPV11" s="5"/>
      <c r="MPW11" s="5"/>
      <c r="MPX11" s="5"/>
      <c r="MPY11" s="5"/>
      <c r="MPZ11" s="5"/>
      <c r="MQA11" s="5"/>
      <c r="MQB11" s="5"/>
      <c r="MQC11" s="5"/>
      <c r="MQD11" s="5"/>
      <c r="MQE11" s="5"/>
      <c r="MQF11" s="5"/>
      <c r="MQG11" s="5"/>
      <c r="MQH11" s="5"/>
      <c r="MQI11" s="5"/>
      <c r="MQJ11" s="5"/>
      <c r="MQK11" s="5"/>
      <c r="MQL11" s="5"/>
      <c r="MQM11" s="5"/>
      <c r="MQN11" s="5"/>
      <c r="MQO11" s="5"/>
      <c r="MQP11" s="5"/>
      <c r="MQQ11" s="5"/>
      <c r="MQR11" s="5"/>
      <c r="MQS11" s="5"/>
      <c r="MQT11" s="5"/>
      <c r="MQU11" s="5"/>
      <c r="MQV11" s="5"/>
      <c r="MQW11" s="5"/>
      <c r="MQX11" s="5"/>
      <c r="MQY11" s="5"/>
      <c r="MQZ11" s="5"/>
      <c r="MRA11" s="5"/>
      <c r="MRB11" s="5"/>
      <c r="MRC11" s="5"/>
      <c r="MRD11" s="5"/>
      <c r="MRE11" s="5"/>
      <c r="MRF11" s="5"/>
      <c r="MRG11" s="5"/>
      <c r="MRH11" s="5"/>
      <c r="MRI11" s="5"/>
      <c r="MRJ11" s="5"/>
      <c r="MRK11" s="5"/>
      <c r="MRL11" s="5"/>
      <c r="MRM11" s="5"/>
      <c r="MRN11" s="5"/>
      <c r="MRO11" s="5"/>
      <c r="MRP11" s="5"/>
      <c r="MRQ11" s="5"/>
      <c r="MRR11" s="5"/>
      <c r="MRS11" s="5"/>
      <c r="MRT11" s="5"/>
      <c r="MRU11" s="5"/>
      <c r="MRV11" s="5"/>
      <c r="MRW11" s="5"/>
      <c r="MRX11" s="5"/>
      <c r="MRY11" s="5"/>
      <c r="MRZ11" s="5"/>
      <c r="MSA11" s="5"/>
      <c r="MSB11" s="5"/>
      <c r="MSC11" s="5"/>
      <c r="MSD11" s="5"/>
      <c r="MSE11" s="5"/>
      <c r="MSF11" s="5"/>
      <c r="MSG11" s="5"/>
      <c r="MSH11" s="5"/>
      <c r="MSI11" s="5"/>
      <c r="MSJ11" s="5"/>
      <c r="MSK11" s="5"/>
      <c r="MSL11" s="5"/>
      <c r="MSM11" s="5"/>
      <c r="MSN11" s="5"/>
      <c r="MSO11" s="5"/>
      <c r="MSP11" s="5"/>
      <c r="MSQ11" s="5"/>
      <c r="MSR11" s="5"/>
      <c r="MSS11" s="5"/>
      <c r="MST11" s="5"/>
      <c r="MSU11" s="5"/>
      <c r="MSV11" s="5"/>
      <c r="MSW11" s="5"/>
      <c r="MSX11" s="5"/>
      <c r="MSY11" s="5"/>
      <c r="MSZ11" s="5"/>
      <c r="MTA11" s="5"/>
      <c r="MTB11" s="5"/>
      <c r="MTC11" s="5"/>
      <c r="MTD11" s="5"/>
      <c r="MTE11" s="5"/>
      <c r="MTF11" s="5"/>
      <c r="MTG11" s="5"/>
      <c r="MTH11" s="5"/>
      <c r="MTI11" s="5"/>
      <c r="MTJ11" s="5"/>
      <c r="MTK11" s="5"/>
      <c r="MTL11" s="5"/>
      <c r="MTM11" s="5"/>
      <c r="MTN11" s="5"/>
      <c r="MTO11" s="5"/>
      <c r="MTP11" s="5"/>
      <c r="MTQ11" s="5"/>
      <c r="MTR11" s="5"/>
      <c r="MTS11" s="5"/>
      <c r="MTT11" s="5"/>
      <c r="MTU11" s="5"/>
      <c r="MTV11" s="5"/>
      <c r="MTW11" s="5"/>
      <c r="MTX11" s="5"/>
      <c r="MTY11" s="5"/>
      <c r="MTZ11" s="5"/>
      <c r="MUA11" s="5"/>
      <c r="MUB11" s="5"/>
      <c r="MUC11" s="5"/>
      <c r="MUD11" s="5"/>
      <c r="MUE11" s="5"/>
      <c r="MUF11" s="5"/>
      <c r="MUG11" s="5"/>
      <c r="MUH11" s="5"/>
      <c r="MUI11" s="5"/>
      <c r="MUJ11" s="5"/>
      <c r="MUK11" s="5"/>
      <c r="MUL11" s="5"/>
      <c r="MUM11" s="5"/>
      <c r="MUN11" s="5"/>
      <c r="MUO11" s="5"/>
      <c r="MUP11" s="5"/>
      <c r="MUQ11" s="5"/>
      <c r="MUR11" s="5"/>
      <c r="MUS11" s="5"/>
      <c r="MUT11" s="5"/>
      <c r="MUU11" s="5"/>
      <c r="MUV11" s="5"/>
      <c r="MUW11" s="5"/>
      <c r="MUX11" s="5"/>
      <c r="MUY11" s="5"/>
      <c r="MUZ11" s="5"/>
      <c r="MVA11" s="5"/>
      <c r="MVB11" s="5"/>
      <c r="MVC11" s="5"/>
      <c r="MVD11" s="5"/>
      <c r="MVE11" s="5"/>
      <c r="MVF11" s="5"/>
      <c r="MVG11" s="5"/>
      <c r="MVH11" s="5"/>
      <c r="MVI11" s="5"/>
      <c r="MVJ11" s="5"/>
      <c r="MVK11" s="5"/>
      <c r="MVL11" s="5"/>
      <c r="MVM11" s="5"/>
      <c r="MVN11" s="5"/>
      <c r="MVO11" s="5"/>
      <c r="MVP11" s="5"/>
      <c r="MVQ11" s="5"/>
      <c r="MVR11" s="5"/>
      <c r="MVS11" s="5"/>
      <c r="MVT11" s="5"/>
      <c r="MVU11" s="5"/>
      <c r="MVV11" s="5"/>
      <c r="MVW11" s="5"/>
      <c r="MVX11" s="5"/>
      <c r="MVY11" s="5"/>
      <c r="MVZ11" s="5"/>
      <c r="MWA11" s="5"/>
      <c r="MWB11" s="5"/>
      <c r="MWC11" s="5"/>
      <c r="MWD11" s="5"/>
      <c r="MWE11" s="5"/>
      <c r="MWF11" s="5"/>
      <c r="MWG11" s="5"/>
      <c r="MWH11" s="5"/>
      <c r="MWI11" s="5"/>
      <c r="MWJ11" s="5"/>
      <c r="MWK11" s="5"/>
      <c r="MWL11" s="5"/>
      <c r="MWM11" s="5"/>
      <c r="MWN11" s="5"/>
      <c r="MWO11" s="5"/>
      <c r="MWP11" s="5"/>
      <c r="MWQ11" s="5"/>
      <c r="MWR11" s="5"/>
      <c r="MWS11" s="5"/>
      <c r="MWT11" s="5"/>
      <c r="MWU11" s="5"/>
      <c r="MWV11" s="5"/>
      <c r="MWW11" s="5"/>
      <c r="MWX11" s="5"/>
      <c r="MWY11" s="5"/>
      <c r="MWZ11" s="5"/>
      <c r="MXA11" s="5"/>
      <c r="MXB11" s="5"/>
      <c r="MXC11" s="5"/>
      <c r="MXD11" s="5"/>
      <c r="MXE11" s="5"/>
      <c r="MXF11" s="5"/>
      <c r="MXG11" s="5"/>
      <c r="MXH11" s="5"/>
      <c r="MXI11" s="5"/>
      <c r="MXJ11" s="5"/>
      <c r="MXK11" s="5"/>
      <c r="MXL11" s="5"/>
      <c r="MXM11" s="5"/>
      <c r="MXN11" s="5"/>
      <c r="MXO11" s="5"/>
      <c r="MXP11" s="5"/>
      <c r="MXQ11" s="5"/>
      <c r="MXR11" s="5"/>
      <c r="MXS11" s="5"/>
      <c r="MXT11" s="5"/>
      <c r="MXU11" s="5"/>
      <c r="MXV11" s="5"/>
      <c r="MXW11" s="5"/>
      <c r="MXX11" s="5"/>
      <c r="MXY11" s="5"/>
      <c r="MXZ11" s="5"/>
      <c r="MYA11" s="5"/>
      <c r="MYB11" s="5"/>
      <c r="MYC11" s="5"/>
      <c r="MYD11" s="5"/>
      <c r="MYE11" s="5"/>
      <c r="MYF11" s="5"/>
      <c r="MYG11" s="5"/>
      <c r="MYH11" s="5"/>
      <c r="MYI11" s="5"/>
      <c r="MYJ11" s="5"/>
      <c r="MYK11" s="5"/>
      <c r="MYL11" s="5"/>
      <c r="MYM11" s="5"/>
      <c r="MYN11" s="5"/>
      <c r="MYO11" s="5"/>
      <c r="MYP11" s="5"/>
      <c r="MYQ11" s="5"/>
      <c r="MYR11" s="5"/>
      <c r="MYS11" s="5"/>
      <c r="MYT11" s="5"/>
      <c r="MYU11" s="5"/>
      <c r="MYV11" s="5"/>
      <c r="MYW11" s="5"/>
      <c r="MYX11" s="5"/>
      <c r="MYY11" s="5"/>
      <c r="MYZ11" s="5"/>
      <c r="MZA11" s="5"/>
      <c r="MZB11" s="5"/>
      <c r="MZC11" s="5"/>
      <c r="MZD11" s="5"/>
      <c r="MZE11" s="5"/>
      <c r="MZF11" s="5"/>
      <c r="MZG11" s="5"/>
      <c r="MZH11" s="5"/>
      <c r="MZI11" s="5"/>
      <c r="MZJ11" s="5"/>
      <c r="MZK11" s="5"/>
      <c r="MZL11" s="5"/>
      <c r="MZM11" s="5"/>
      <c r="MZN11" s="5"/>
      <c r="MZO11" s="5"/>
      <c r="MZP11" s="5"/>
      <c r="MZQ11" s="5"/>
      <c r="MZR11" s="5"/>
      <c r="MZS11" s="5"/>
      <c r="MZT11" s="5"/>
      <c r="MZU11" s="5"/>
      <c r="MZV11" s="5"/>
      <c r="MZW11" s="5"/>
      <c r="MZX11" s="5"/>
      <c r="MZY11" s="5"/>
      <c r="MZZ11" s="5"/>
      <c r="NAA11" s="5"/>
      <c r="NAB11" s="5"/>
      <c r="NAC11" s="5"/>
      <c r="NAD11" s="5"/>
      <c r="NAE11" s="5"/>
      <c r="NAF11" s="5"/>
      <c r="NAG11" s="5"/>
      <c r="NAH11" s="5"/>
      <c r="NAI11" s="5"/>
      <c r="NAJ11" s="5"/>
      <c r="NAK11" s="5"/>
      <c r="NAL11" s="5"/>
      <c r="NAM11" s="5"/>
      <c r="NAN11" s="5"/>
      <c r="NAO11" s="5"/>
      <c r="NAP11" s="5"/>
      <c r="NAQ11" s="5"/>
      <c r="NAR11" s="5"/>
      <c r="NAS11" s="5"/>
      <c r="NAT11" s="5"/>
      <c r="NAU11" s="5"/>
      <c r="NAV11" s="5"/>
      <c r="NAW11" s="5"/>
      <c r="NAX11" s="5"/>
      <c r="NAY11" s="5"/>
      <c r="NAZ11" s="5"/>
      <c r="NBA11" s="5"/>
      <c r="NBB11" s="5"/>
      <c r="NBC11" s="5"/>
      <c r="NBD11" s="5"/>
      <c r="NBE11" s="5"/>
      <c r="NBF11" s="5"/>
      <c r="NBG11" s="5"/>
      <c r="NBH11" s="5"/>
      <c r="NBI11" s="5"/>
      <c r="NBJ11" s="5"/>
      <c r="NBK11" s="5"/>
      <c r="NBL11" s="5"/>
      <c r="NBM11" s="5"/>
      <c r="NBN11" s="5"/>
      <c r="NBO11" s="5"/>
      <c r="NBP11" s="5"/>
      <c r="NBQ11" s="5"/>
      <c r="NBR11" s="5"/>
      <c r="NBS11" s="5"/>
      <c r="NBT11" s="5"/>
      <c r="NBU11" s="5"/>
      <c r="NBV11" s="5"/>
      <c r="NBW11" s="5"/>
      <c r="NBX11" s="5"/>
      <c r="NBY11" s="5"/>
      <c r="NBZ11" s="5"/>
      <c r="NCA11" s="5"/>
      <c r="NCB11" s="5"/>
      <c r="NCC11" s="5"/>
      <c r="NCD11" s="5"/>
      <c r="NCE11" s="5"/>
      <c r="NCF11" s="5"/>
      <c r="NCG11" s="5"/>
      <c r="NCH11" s="5"/>
      <c r="NCI11" s="5"/>
      <c r="NCJ11" s="5"/>
      <c r="NCK11" s="5"/>
      <c r="NCL11" s="5"/>
      <c r="NCM11" s="5"/>
      <c r="NCN11" s="5"/>
      <c r="NCO11" s="5"/>
      <c r="NCP11" s="5"/>
      <c r="NCQ11" s="5"/>
      <c r="NCR11" s="5"/>
      <c r="NCS11" s="5"/>
      <c r="NCT11" s="5"/>
      <c r="NCU11" s="5"/>
      <c r="NCV11" s="5"/>
      <c r="NCW11" s="5"/>
      <c r="NCX11" s="5"/>
      <c r="NCY11" s="5"/>
      <c r="NCZ11" s="5"/>
      <c r="NDA11" s="5"/>
      <c r="NDB11" s="5"/>
      <c r="NDC11" s="5"/>
      <c r="NDD11" s="5"/>
      <c r="NDE11" s="5"/>
      <c r="NDF11" s="5"/>
      <c r="NDG11" s="5"/>
      <c r="NDH11" s="5"/>
      <c r="NDI11" s="5"/>
      <c r="NDJ11" s="5"/>
      <c r="NDK11" s="5"/>
      <c r="NDL11" s="5"/>
      <c r="NDM11" s="5"/>
      <c r="NDN11" s="5"/>
      <c r="NDO11" s="5"/>
      <c r="NDP11" s="5"/>
      <c r="NDQ11" s="5"/>
      <c r="NDR11" s="5"/>
      <c r="NDS11" s="5"/>
      <c r="NDT11" s="5"/>
      <c r="NDU11" s="5"/>
      <c r="NDV11" s="5"/>
      <c r="NDW11" s="5"/>
      <c r="NDX11" s="5"/>
      <c r="NDY11" s="5"/>
      <c r="NDZ11" s="5"/>
      <c r="NEA11" s="5"/>
      <c r="NEB11" s="5"/>
      <c r="NEC11" s="5"/>
      <c r="NED11" s="5"/>
      <c r="NEE11" s="5"/>
      <c r="NEF11" s="5"/>
      <c r="NEG11" s="5"/>
      <c r="NEH11" s="5"/>
      <c r="NEI11" s="5"/>
      <c r="NEJ11" s="5"/>
      <c r="NEK11" s="5"/>
      <c r="NEL11" s="5"/>
      <c r="NEM11" s="5"/>
      <c r="NEN11" s="5"/>
      <c r="NEO11" s="5"/>
      <c r="NEP11" s="5"/>
      <c r="NEQ11" s="5"/>
      <c r="NER11" s="5"/>
      <c r="NES11" s="5"/>
      <c r="NET11" s="5"/>
      <c r="NEU11" s="5"/>
      <c r="NEV11" s="5"/>
      <c r="NEW11" s="5"/>
      <c r="NEX11" s="5"/>
      <c r="NEY11" s="5"/>
      <c r="NEZ11" s="5"/>
      <c r="NFA11" s="5"/>
      <c r="NFB11" s="5"/>
      <c r="NFC11" s="5"/>
      <c r="NFD11" s="5"/>
      <c r="NFE11" s="5"/>
      <c r="NFF11" s="5"/>
      <c r="NFG11" s="5"/>
      <c r="NFH11" s="5"/>
      <c r="NFI11" s="5"/>
      <c r="NFJ11" s="5"/>
      <c r="NFK11" s="5"/>
      <c r="NFL11" s="5"/>
      <c r="NFM11" s="5"/>
      <c r="NFN11" s="5"/>
      <c r="NFO11" s="5"/>
      <c r="NFP11" s="5"/>
      <c r="NFQ11" s="5"/>
      <c r="NFR11" s="5"/>
      <c r="NFS11" s="5"/>
      <c r="NFT11" s="5"/>
      <c r="NFU11" s="5"/>
      <c r="NFV11" s="5"/>
      <c r="NFW11" s="5"/>
      <c r="NFX11" s="5"/>
      <c r="NFY11" s="5"/>
      <c r="NFZ11" s="5"/>
      <c r="NGA11" s="5"/>
      <c r="NGB11" s="5"/>
      <c r="NGC11" s="5"/>
      <c r="NGD11" s="5"/>
      <c r="NGE11" s="5"/>
      <c r="NGF11" s="5"/>
      <c r="NGG11" s="5"/>
      <c r="NGH11" s="5"/>
      <c r="NGI11" s="5"/>
      <c r="NGJ11" s="5"/>
      <c r="NGK11" s="5"/>
      <c r="NGL11" s="5"/>
      <c r="NGM11" s="5"/>
      <c r="NGN11" s="5"/>
      <c r="NGO11" s="5"/>
      <c r="NGP11" s="5"/>
      <c r="NGQ11" s="5"/>
      <c r="NGR11" s="5"/>
      <c r="NGS11" s="5"/>
      <c r="NGT11" s="5"/>
      <c r="NGU11" s="5"/>
      <c r="NGV11" s="5"/>
      <c r="NGW11" s="5"/>
      <c r="NGX11" s="5"/>
      <c r="NGY11" s="5"/>
      <c r="NGZ11" s="5"/>
      <c r="NHA11" s="5"/>
      <c r="NHB11" s="5"/>
      <c r="NHC11" s="5"/>
      <c r="NHD11" s="5"/>
      <c r="NHE11" s="5"/>
      <c r="NHF11" s="5"/>
      <c r="NHG11" s="5"/>
      <c r="NHH11" s="5"/>
      <c r="NHI11" s="5"/>
      <c r="NHJ11" s="5"/>
      <c r="NHK11" s="5"/>
      <c r="NHL11" s="5"/>
      <c r="NHM11" s="5"/>
      <c r="NHN11" s="5"/>
      <c r="NHO11" s="5"/>
      <c r="NHP11" s="5"/>
      <c r="NHQ11" s="5"/>
      <c r="NHR11" s="5"/>
      <c r="NHS11" s="5"/>
      <c r="NHT11" s="5"/>
      <c r="NHU11" s="5"/>
      <c r="NHV11" s="5"/>
      <c r="NHW11" s="5"/>
      <c r="NHX11" s="5"/>
      <c r="NHY11" s="5"/>
      <c r="NHZ11" s="5"/>
      <c r="NIA11" s="5"/>
      <c r="NIB11" s="5"/>
      <c r="NIC11" s="5"/>
      <c r="NID11" s="5"/>
      <c r="NIE11" s="5"/>
      <c r="NIF11" s="5"/>
      <c r="NIG11" s="5"/>
      <c r="NIH11" s="5"/>
      <c r="NII11" s="5"/>
      <c r="NIJ11" s="5"/>
      <c r="NIK11" s="5"/>
      <c r="NIL11" s="5"/>
      <c r="NIM11" s="5"/>
      <c r="NIN11" s="5"/>
      <c r="NIO11" s="5"/>
      <c r="NIP11" s="5"/>
      <c r="NIQ11" s="5"/>
      <c r="NIR11" s="5"/>
      <c r="NIS11" s="5"/>
      <c r="NIT11" s="5"/>
      <c r="NIU11" s="5"/>
      <c r="NIV11" s="5"/>
      <c r="NIW11" s="5"/>
      <c r="NIX11" s="5"/>
      <c r="NIY11" s="5"/>
      <c r="NIZ11" s="5"/>
      <c r="NJA11" s="5"/>
      <c r="NJB11" s="5"/>
      <c r="NJC11" s="5"/>
      <c r="NJD11" s="5"/>
      <c r="NJE11" s="5"/>
      <c r="NJF11" s="5"/>
      <c r="NJG11" s="5"/>
      <c r="NJH11" s="5"/>
      <c r="NJI11" s="5"/>
      <c r="NJJ11" s="5"/>
      <c r="NJK11" s="5"/>
      <c r="NJL11" s="5"/>
      <c r="NJM11" s="5"/>
      <c r="NJN11" s="5"/>
      <c r="NJO11" s="5"/>
      <c r="NJP11" s="5"/>
      <c r="NJQ11" s="5"/>
      <c r="NJR11" s="5"/>
      <c r="NJS11" s="5"/>
      <c r="NJT11" s="5"/>
      <c r="NJU11" s="5"/>
      <c r="NJV11" s="5"/>
      <c r="NJW11" s="5"/>
      <c r="NJX11" s="5"/>
      <c r="NJY11" s="5"/>
      <c r="NJZ11" s="5"/>
      <c r="NKA11" s="5"/>
      <c r="NKB11" s="5"/>
      <c r="NKC11" s="5"/>
      <c r="NKD11" s="5"/>
      <c r="NKE11" s="5"/>
      <c r="NKF11" s="5"/>
      <c r="NKG11" s="5"/>
      <c r="NKH11" s="5"/>
      <c r="NKI11" s="5"/>
      <c r="NKJ11" s="5"/>
      <c r="NKK11" s="5"/>
      <c r="NKL11" s="5"/>
      <c r="NKM11" s="5"/>
      <c r="NKN11" s="5"/>
      <c r="NKO11" s="5"/>
      <c r="NKP11" s="5"/>
      <c r="NKQ11" s="5"/>
      <c r="NKR11" s="5"/>
      <c r="NKS11" s="5"/>
      <c r="NKT11" s="5"/>
      <c r="NKU11" s="5"/>
      <c r="NKV11" s="5"/>
      <c r="NKW11" s="5"/>
      <c r="NKX11" s="5"/>
      <c r="NKY11" s="5"/>
      <c r="NKZ11" s="5"/>
      <c r="NLA11" s="5"/>
      <c r="NLB11" s="5"/>
      <c r="NLC11" s="5"/>
      <c r="NLD11" s="5"/>
      <c r="NLE11" s="5"/>
      <c r="NLF11" s="5"/>
      <c r="NLG11" s="5"/>
      <c r="NLH11" s="5"/>
      <c r="NLI11" s="5"/>
      <c r="NLJ11" s="5"/>
      <c r="NLK11" s="5"/>
      <c r="NLL11" s="5"/>
      <c r="NLM11" s="5"/>
      <c r="NLN11" s="5"/>
      <c r="NLO11" s="5"/>
      <c r="NLP11" s="5"/>
      <c r="NLQ11" s="5"/>
      <c r="NLR11" s="5"/>
      <c r="NLS11" s="5"/>
      <c r="NLT11" s="5"/>
      <c r="NLU11" s="5"/>
      <c r="NLV11" s="5"/>
      <c r="NLW11" s="5"/>
      <c r="NLX11" s="5"/>
      <c r="NLY11" s="5"/>
      <c r="NLZ11" s="5"/>
      <c r="NMA11" s="5"/>
      <c r="NMB11" s="5"/>
      <c r="NMC11" s="5"/>
      <c r="NMD11" s="5"/>
      <c r="NME11" s="5"/>
      <c r="NMF11" s="5"/>
      <c r="NMG11" s="5"/>
      <c r="NMH11" s="5"/>
      <c r="NMI11" s="5"/>
      <c r="NMJ11" s="5"/>
      <c r="NMK11" s="5"/>
      <c r="NML11" s="5"/>
      <c r="NMM11" s="5"/>
      <c r="NMN11" s="5"/>
      <c r="NMO11" s="5"/>
      <c r="NMP11" s="5"/>
      <c r="NMQ11" s="5"/>
      <c r="NMR11" s="5"/>
      <c r="NMS11" s="5"/>
      <c r="NMT11" s="5"/>
      <c r="NMU11" s="5"/>
      <c r="NMV11" s="5"/>
      <c r="NMW11" s="5"/>
      <c r="NMX11" s="5"/>
      <c r="NMY11" s="5"/>
      <c r="NMZ11" s="5"/>
      <c r="NNA11" s="5"/>
      <c r="NNB11" s="5"/>
      <c r="NNC11" s="5"/>
      <c r="NND11" s="5"/>
      <c r="NNE11" s="5"/>
      <c r="NNF11" s="5"/>
      <c r="NNG11" s="5"/>
      <c r="NNH11" s="5"/>
      <c r="NNI11" s="5"/>
      <c r="NNJ11" s="5"/>
      <c r="NNK11" s="5"/>
      <c r="NNL11" s="5"/>
      <c r="NNM11" s="5"/>
      <c r="NNN11" s="5"/>
      <c r="NNO11" s="5"/>
      <c r="NNP11" s="5"/>
      <c r="NNQ11" s="5"/>
      <c r="NNR11" s="5"/>
      <c r="NNS11" s="5"/>
      <c r="NNT11" s="5"/>
      <c r="NNU11" s="5"/>
      <c r="NNV11" s="5"/>
      <c r="NNW11" s="5"/>
      <c r="NNX11" s="5"/>
      <c r="NNY11" s="5"/>
      <c r="NNZ11" s="5"/>
      <c r="NOA11" s="5"/>
      <c r="NOB11" s="5"/>
      <c r="NOC11" s="5"/>
      <c r="NOD11" s="5"/>
      <c r="NOE11" s="5"/>
      <c r="NOF11" s="5"/>
      <c r="NOG11" s="5"/>
      <c r="NOH11" s="5"/>
      <c r="NOI11" s="5"/>
      <c r="NOJ11" s="5"/>
      <c r="NOK11" s="5"/>
      <c r="NOL11" s="5"/>
      <c r="NOM11" s="5"/>
      <c r="NON11" s="5"/>
      <c r="NOO11" s="5"/>
      <c r="NOP11" s="5"/>
      <c r="NOQ11" s="5"/>
      <c r="NOR11" s="5"/>
      <c r="NOS11" s="5"/>
      <c r="NOT11" s="5"/>
      <c r="NOU11" s="5"/>
      <c r="NOV11" s="5"/>
      <c r="NOW11" s="5"/>
      <c r="NOX11" s="5"/>
      <c r="NOY11" s="5"/>
      <c r="NOZ11" s="5"/>
      <c r="NPA11" s="5"/>
      <c r="NPB11" s="5"/>
      <c r="NPC11" s="5"/>
      <c r="NPD11" s="5"/>
      <c r="NPE11" s="5"/>
      <c r="NPF11" s="5"/>
      <c r="NPG11" s="5"/>
      <c r="NPH11" s="5"/>
      <c r="NPI11" s="5"/>
      <c r="NPJ11" s="5"/>
      <c r="NPK11" s="5"/>
      <c r="NPL11" s="5"/>
      <c r="NPM11" s="5"/>
      <c r="NPN11" s="5"/>
      <c r="NPO11" s="5"/>
      <c r="NPP11" s="5"/>
      <c r="NPQ11" s="5"/>
      <c r="NPR11" s="5"/>
      <c r="NPS11" s="5"/>
      <c r="NPT11" s="5"/>
      <c r="NPU11" s="5"/>
      <c r="NPV11" s="5"/>
      <c r="NPW11" s="5"/>
      <c r="NPX11" s="5"/>
      <c r="NPY11" s="5"/>
      <c r="NPZ11" s="5"/>
      <c r="NQA11" s="5"/>
      <c r="NQB11" s="5"/>
      <c r="NQC11" s="5"/>
      <c r="NQD11" s="5"/>
      <c r="NQE11" s="5"/>
      <c r="NQF11" s="5"/>
      <c r="NQG11" s="5"/>
      <c r="NQH11" s="5"/>
      <c r="NQI11" s="5"/>
      <c r="NQJ11" s="5"/>
      <c r="NQK11" s="5"/>
      <c r="NQL11" s="5"/>
      <c r="NQM11" s="5"/>
      <c r="NQN11" s="5"/>
      <c r="NQO11" s="5"/>
      <c r="NQP11" s="5"/>
      <c r="NQQ11" s="5"/>
      <c r="NQR11" s="5"/>
      <c r="NQS11" s="5"/>
      <c r="NQT11" s="5"/>
      <c r="NQU11" s="5"/>
      <c r="NQV11" s="5"/>
      <c r="NQW11" s="5"/>
      <c r="NQX11" s="5"/>
      <c r="NQY11" s="5"/>
      <c r="NQZ11" s="5"/>
      <c r="NRA11" s="5"/>
      <c r="NRB11" s="5"/>
      <c r="NRC11" s="5"/>
      <c r="NRD11" s="5"/>
      <c r="NRE11" s="5"/>
      <c r="NRF11" s="5"/>
      <c r="NRG11" s="5"/>
      <c r="NRH11" s="5"/>
      <c r="NRI11" s="5"/>
      <c r="NRJ11" s="5"/>
      <c r="NRK11" s="5"/>
      <c r="NRL11" s="5"/>
      <c r="NRM11" s="5"/>
      <c r="NRN11" s="5"/>
      <c r="NRO11" s="5"/>
      <c r="NRP11" s="5"/>
      <c r="NRQ11" s="5"/>
      <c r="NRR11" s="5"/>
      <c r="NRS11" s="5"/>
      <c r="NRT11" s="5"/>
      <c r="NRU11" s="5"/>
      <c r="NRV11" s="5"/>
      <c r="NRW11" s="5"/>
      <c r="NRX11" s="5"/>
      <c r="NRY11" s="5"/>
      <c r="NRZ11" s="5"/>
      <c r="NSA11" s="5"/>
      <c r="NSB11" s="5"/>
      <c r="NSC11" s="5"/>
      <c r="NSD11" s="5"/>
      <c r="NSE11" s="5"/>
      <c r="NSF11" s="5"/>
      <c r="NSG11" s="5"/>
      <c r="NSH11" s="5"/>
      <c r="NSI11" s="5"/>
      <c r="NSJ11" s="5"/>
      <c r="NSK11" s="5"/>
      <c r="NSL11" s="5"/>
      <c r="NSM11" s="5"/>
      <c r="NSN11" s="5"/>
      <c r="NSO11" s="5"/>
      <c r="NSP11" s="5"/>
      <c r="NSQ11" s="5"/>
      <c r="NSR11" s="5"/>
      <c r="NSS11" s="5"/>
      <c r="NST11" s="5"/>
      <c r="NSU11" s="5"/>
      <c r="NSV11" s="5"/>
      <c r="NSW11" s="5"/>
      <c r="NSX11" s="5"/>
      <c r="NSY11" s="5"/>
      <c r="NSZ11" s="5"/>
      <c r="NTA11" s="5"/>
      <c r="NTB11" s="5"/>
      <c r="NTC11" s="5"/>
      <c r="NTD11" s="5"/>
      <c r="NTE11" s="5"/>
      <c r="NTF11" s="5"/>
      <c r="NTG11" s="5"/>
      <c r="NTH11" s="5"/>
      <c r="NTI11" s="5"/>
      <c r="NTJ11" s="5"/>
      <c r="NTK11" s="5"/>
      <c r="NTL11" s="5"/>
      <c r="NTM11" s="5"/>
      <c r="NTN11" s="5"/>
      <c r="NTO11" s="5"/>
      <c r="NTP11" s="5"/>
      <c r="NTQ11" s="5"/>
      <c r="NTR11" s="5"/>
      <c r="NTS11" s="5"/>
      <c r="NTT11" s="5"/>
      <c r="NTU11" s="5"/>
      <c r="NTV11" s="5"/>
      <c r="NTW11" s="5"/>
      <c r="NTX11" s="5"/>
      <c r="NTY11" s="5"/>
      <c r="NTZ11" s="5"/>
      <c r="NUA11" s="5"/>
      <c r="NUB11" s="5"/>
      <c r="NUC11" s="5"/>
      <c r="NUD11" s="5"/>
      <c r="NUE11" s="5"/>
      <c r="NUF11" s="5"/>
      <c r="NUG11" s="5"/>
      <c r="NUH11" s="5"/>
      <c r="NUI11" s="5"/>
      <c r="NUJ11" s="5"/>
      <c r="NUK11" s="5"/>
      <c r="NUL11" s="5"/>
      <c r="NUM11" s="5"/>
      <c r="NUN11" s="5"/>
      <c r="NUO11" s="5"/>
      <c r="NUP11" s="5"/>
      <c r="NUQ11" s="5"/>
      <c r="NUR11" s="5"/>
      <c r="NUS11" s="5"/>
      <c r="NUT11" s="5"/>
      <c r="NUU11" s="5"/>
      <c r="NUV11" s="5"/>
      <c r="NUW11" s="5"/>
      <c r="NUX11" s="5"/>
      <c r="NUY11" s="5"/>
      <c r="NUZ11" s="5"/>
      <c r="NVA11" s="5"/>
      <c r="NVB11" s="5"/>
      <c r="NVC11" s="5"/>
      <c r="NVD11" s="5"/>
      <c r="NVE11" s="5"/>
      <c r="NVF11" s="5"/>
      <c r="NVG11" s="5"/>
      <c r="NVH11" s="5"/>
      <c r="NVI11" s="5"/>
      <c r="NVJ11" s="5"/>
      <c r="NVK11" s="5"/>
      <c r="NVL11" s="5"/>
      <c r="NVM11" s="5"/>
      <c r="NVN11" s="5"/>
      <c r="NVO11" s="5"/>
      <c r="NVP11" s="5"/>
      <c r="NVQ11" s="5"/>
      <c r="NVR11" s="5"/>
      <c r="NVS11" s="5"/>
      <c r="NVT11" s="5"/>
      <c r="NVU11" s="5"/>
      <c r="NVV11" s="5"/>
      <c r="NVW11" s="5"/>
      <c r="NVX11" s="5"/>
      <c r="NVY11" s="5"/>
      <c r="NVZ11" s="5"/>
      <c r="NWA11" s="5"/>
      <c r="NWB11" s="5"/>
      <c r="NWC11" s="5"/>
      <c r="NWD11" s="5"/>
      <c r="NWE11" s="5"/>
      <c r="NWF11" s="5"/>
      <c r="NWG11" s="5"/>
      <c r="NWH11" s="5"/>
      <c r="NWI11" s="5"/>
      <c r="NWJ11" s="5"/>
      <c r="NWK11" s="5"/>
      <c r="NWL11" s="5"/>
      <c r="NWM11" s="5"/>
      <c r="NWN11" s="5"/>
      <c r="NWO11" s="5"/>
      <c r="NWP11" s="5"/>
      <c r="NWQ11" s="5"/>
      <c r="NWR11" s="5"/>
      <c r="NWS11" s="5"/>
      <c r="NWT11" s="5"/>
      <c r="NWU11" s="5"/>
      <c r="NWV11" s="5"/>
      <c r="NWW11" s="5"/>
      <c r="NWX11" s="5"/>
      <c r="NWY11" s="5"/>
      <c r="NWZ11" s="5"/>
      <c r="NXA11" s="5"/>
      <c r="NXB11" s="5"/>
      <c r="NXC11" s="5"/>
      <c r="NXD11" s="5"/>
      <c r="NXE11" s="5"/>
      <c r="NXF11" s="5"/>
      <c r="NXG11" s="5"/>
      <c r="NXH11" s="5"/>
      <c r="NXI11" s="5"/>
      <c r="NXJ11" s="5"/>
      <c r="NXK11" s="5"/>
      <c r="NXL11" s="5"/>
      <c r="NXM11" s="5"/>
      <c r="NXN11" s="5"/>
      <c r="NXO11" s="5"/>
      <c r="NXP11" s="5"/>
      <c r="NXQ11" s="5"/>
      <c r="NXR11" s="5"/>
      <c r="NXS11" s="5"/>
      <c r="NXT11" s="5"/>
      <c r="NXU11" s="5"/>
      <c r="NXV11" s="5"/>
      <c r="NXW11" s="5"/>
      <c r="NXX11" s="5"/>
      <c r="NXY11" s="5"/>
      <c r="NXZ11" s="5"/>
      <c r="NYA11" s="5"/>
      <c r="NYB11" s="5"/>
      <c r="NYC11" s="5"/>
      <c r="NYD11" s="5"/>
      <c r="NYE11" s="5"/>
      <c r="NYF11" s="5"/>
      <c r="NYG11" s="5"/>
      <c r="NYH11" s="5"/>
      <c r="NYI11" s="5"/>
      <c r="NYJ11" s="5"/>
      <c r="NYK11" s="5"/>
      <c r="NYL11" s="5"/>
      <c r="NYM11" s="5"/>
      <c r="NYN11" s="5"/>
      <c r="NYO11" s="5"/>
      <c r="NYP11" s="5"/>
      <c r="NYQ11" s="5"/>
      <c r="NYR11" s="5"/>
      <c r="NYS11" s="5"/>
      <c r="NYT11" s="5"/>
      <c r="NYU11" s="5"/>
      <c r="NYV11" s="5"/>
      <c r="NYW11" s="5"/>
      <c r="NYX11" s="5"/>
      <c r="NYY11" s="5"/>
      <c r="NYZ11" s="5"/>
      <c r="NZA11" s="5"/>
      <c r="NZB11" s="5"/>
      <c r="NZC11" s="5"/>
      <c r="NZD11" s="5"/>
      <c r="NZE11" s="5"/>
      <c r="NZF11" s="5"/>
      <c r="NZG11" s="5"/>
      <c r="NZH11" s="5"/>
      <c r="NZI11" s="5"/>
      <c r="NZJ11" s="5"/>
      <c r="NZK11" s="5"/>
      <c r="NZL11" s="5"/>
      <c r="NZM11" s="5"/>
      <c r="NZN11" s="5"/>
      <c r="NZO11" s="5"/>
      <c r="NZP11" s="5"/>
      <c r="NZQ11" s="5"/>
      <c r="NZR11" s="5"/>
      <c r="NZS11" s="5"/>
      <c r="NZT11" s="5"/>
      <c r="NZU11" s="5"/>
      <c r="NZV11" s="5"/>
      <c r="NZW11" s="5"/>
      <c r="NZX11" s="5"/>
      <c r="NZY11" s="5"/>
      <c r="NZZ11" s="5"/>
      <c r="OAA11" s="5"/>
      <c r="OAB11" s="5"/>
      <c r="OAC11" s="5"/>
      <c r="OAD11" s="5"/>
      <c r="OAE11" s="5"/>
      <c r="OAF11" s="5"/>
      <c r="OAG11" s="5"/>
      <c r="OAH11" s="5"/>
      <c r="OAI11" s="5"/>
      <c r="OAJ11" s="5"/>
      <c r="OAK11" s="5"/>
      <c r="OAL11" s="5"/>
      <c r="OAM11" s="5"/>
      <c r="OAN11" s="5"/>
      <c r="OAO11" s="5"/>
      <c r="OAP11" s="5"/>
      <c r="OAQ11" s="5"/>
      <c r="OAR11" s="5"/>
      <c r="OAS11" s="5"/>
      <c r="OAT11" s="5"/>
      <c r="OAU11" s="5"/>
      <c r="OAV11" s="5"/>
      <c r="OAW11" s="5"/>
      <c r="OAX11" s="5"/>
      <c r="OAY11" s="5"/>
      <c r="OAZ11" s="5"/>
      <c r="OBA11" s="5"/>
      <c r="OBB11" s="5"/>
      <c r="OBC11" s="5"/>
      <c r="OBD11" s="5"/>
      <c r="OBE11" s="5"/>
      <c r="OBF11" s="5"/>
      <c r="OBG11" s="5"/>
      <c r="OBH11" s="5"/>
      <c r="OBI11" s="5"/>
      <c r="OBJ11" s="5"/>
      <c r="OBK11" s="5"/>
      <c r="OBL11" s="5"/>
      <c r="OBM11" s="5"/>
      <c r="OBN11" s="5"/>
      <c r="OBO11" s="5"/>
      <c r="OBP11" s="5"/>
      <c r="OBQ11" s="5"/>
      <c r="OBR11" s="5"/>
      <c r="OBS11" s="5"/>
      <c r="OBT11" s="5"/>
      <c r="OBU11" s="5"/>
      <c r="OBV11" s="5"/>
      <c r="OBW11" s="5"/>
      <c r="OBX11" s="5"/>
      <c r="OBY11" s="5"/>
      <c r="OBZ11" s="5"/>
      <c r="OCA11" s="5"/>
      <c r="OCB11" s="5"/>
      <c r="OCC11" s="5"/>
      <c r="OCD11" s="5"/>
      <c r="OCE11" s="5"/>
      <c r="OCF11" s="5"/>
      <c r="OCG11" s="5"/>
      <c r="OCH11" s="5"/>
      <c r="OCI11" s="5"/>
      <c r="OCJ11" s="5"/>
      <c r="OCK11" s="5"/>
      <c r="OCL11" s="5"/>
      <c r="OCM11" s="5"/>
      <c r="OCN11" s="5"/>
      <c r="OCO11" s="5"/>
      <c r="OCP11" s="5"/>
      <c r="OCQ11" s="5"/>
      <c r="OCR11" s="5"/>
      <c r="OCS11" s="5"/>
      <c r="OCT11" s="5"/>
      <c r="OCU11" s="5"/>
      <c r="OCV11" s="5"/>
      <c r="OCW11" s="5"/>
      <c r="OCX11" s="5"/>
      <c r="OCY11" s="5"/>
      <c r="OCZ11" s="5"/>
      <c r="ODA11" s="5"/>
      <c r="ODB11" s="5"/>
      <c r="ODC11" s="5"/>
      <c r="ODD11" s="5"/>
      <c r="ODE11" s="5"/>
      <c r="ODF11" s="5"/>
      <c r="ODG11" s="5"/>
      <c r="ODH11" s="5"/>
      <c r="ODI11" s="5"/>
      <c r="ODJ11" s="5"/>
      <c r="ODK11" s="5"/>
      <c r="ODL11" s="5"/>
      <c r="ODM11" s="5"/>
      <c r="ODN11" s="5"/>
      <c r="ODO11" s="5"/>
      <c r="ODP11" s="5"/>
      <c r="ODQ11" s="5"/>
      <c r="ODR11" s="5"/>
      <c r="ODS11" s="5"/>
      <c r="ODT11" s="5"/>
      <c r="ODU11" s="5"/>
      <c r="ODV11" s="5"/>
      <c r="ODW11" s="5"/>
      <c r="ODX11" s="5"/>
      <c r="ODY11" s="5"/>
      <c r="ODZ11" s="5"/>
      <c r="OEA11" s="5"/>
      <c r="OEB11" s="5"/>
      <c r="OEC11" s="5"/>
      <c r="OED11" s="5"/>
      <c r="OEE11" s="5"/>
      <c r="OEF11" s="5"/>
      <c r="OEG11" s="5"/>
      <c r="OEH11" s="5"/>
      <c r="OEI11" s="5"/>
      <c r="OEJ11" s="5"/>
      <c r="OEK11" s="5"/>
      <c r="OEL11" s="5"/>
      <c r="OEM11" s="5"/>
      <c r="OEN11" s="5"/>
      <c r="OEO11" s="5"/>
      <c r="OEP11" s="5"/>
      <c r="OEQ11" s="5"/>
      <c r="OER11" s="5"/>
      <c r="OES11" s="5"/>
      <c r="OET11" s="5"/>
      <c r="OEU11" s="5"/>
      <c r="OEV11" s="5"/>
      <c r="OEW11" s="5"/>
      <c r="OEX11" s="5"/>
      <c r="OEY11" s="5"/>
      <c r="OEZ11" s="5"/>
      <c r="OFA11" s="5"/>
      <c r="OFB11" s="5"/>
      <c r="OFC11" s="5"/>
      <c r="OFD11" s="5"/>
      <c r="OFE11" s="5"/>
      <c r="OFF11" s="5"/>
      <c r="OFG11" s="5"/>
      <c r="OFH11" s="5"/>
      <c r="OFI11" s="5"/>
      <c r="OFJ11" s="5"/>
      <c r="OFK11" s="5"/>
      <c r="OFL11" s="5"/>
      <c r="OFM11" s="5"/>
      <c r="OFN11" s="5"/>
      <c r="OFO11" s="5"/>
      <c r="OFP11" s="5"/>
      <c r="OFQ11" s="5"/>
      <c r="OFR11" s="5"/>
      <c r="OFS11" s="5"/>
      <c r="OFT11" s="5"/>
      <c r="OFU11" s="5"/>
      <c r="OFV11" s="5"/>
      <c r="OFW11" s="5"/>
      <c r="OFX11" s="5"/>
      <c r="OFY11" s="5"/>
      <c r="OFZ11" s="5"/>
      <c r="OGA11" s="5"/>
      <c r="OGB11" s="5"/>
      <c r="OGC11" s="5"/>
      <c r="OGD11" s="5"/>
      <c r="OGE11" s="5"/>
      <c r="OGF11" s="5"/>
      <c r="OGG11" s="5"/>
      <c r="OGH11" s="5"/>
      <c r="OGI11" s="5"/>
      <c r="OGJ11" s="5"/>
      <c r="OGK11" s="5"/>
      <c r="OGL11" s="5"/>
      <c r="OGM11" s="5"/>
      <c r="OGN11" s="5"/>
      <c r="OGO11" s="5"/>
      <c r="OGP11" s="5"/>
      <c r="OGQ11" s="5"/>
      <c r="OGR11" s="5"/>
      <c r="OGS11" s="5"/>
      <c r="OGT11" s="5"/>
      <c r="OGU11" s="5"/>
      <c r="OGV11" s="5"/>
      <c r="OGW11" s="5"/>
      <c r="OGX11" s="5"/>
      <c r="OGY11" s="5"/>
      <c r="OGZ11" s="5"/>
      <c r="OHA11" s="5"/>
      <c r="OHB11" s="5"/>
      <c r="OHC11" s="5"/>
      <c r="OHD11" s="5"/>
      <c r="OHE11" s="5"/>
      <c r="OHF11" s="5"/>
      <c r="OHG11" s="5"/>
      <c r="OHH11" s="5"/>
      <c r="OHI11" s="5"/>
      <c r="OHJ11" s="5"/>
      <c r="OHK11" s="5"/>
      <c r="OHL11" s="5"/>
      <c r="OHM11" s="5"/>
      <c r="OHN11" s="5"/>
      <c r="OHO11" s="5"/>
      <c r="OHP11" s="5"/>
      <c r="OHQ11" s="5"/>
      <c r="OHR11" s="5"/>
      <c r="OHS11" s="5"/>
      <c r="OHT11" s="5"/>
      <c r="OHU11" s="5"/>
      <c r="OHV11" s="5"/>
      <c r="OHW11" s="5"/>
      <c r="OHX11" s="5"/>
      <c r="OHY11" s="5"/>
      <c r="OHZ11" s="5"/>
      <c r="OIA11" s="5"/>
      <c r="OIB11" s="5"/>
      <c r="OIC11" s="5"/>
      <c r="OID11" s="5"/>
      <c r="OIE11" s="5"/>
      <c r="OIF11" s="5"/>
      <c r="OIG11" s="5"/>
      <c r="OIH11" s="5"/>
      <c r="OII11" s="5"/>
      <c r="OIJ11" s="5"/>
      <c r="OIK11" s="5"/>
      <c r="OIL11" s="5"/>
      <c r="OIM11" s="5"/>
      <c r="OIN11" s="5"/>
      <c r="OIO11" s="5"/>
      <c r="OIP11" s="5"/>
      <c r="OIQ11" s="5"/>
      <c r="OIR11" s="5"/>
      <c r="OIS11" s="5"/>
      <c r="OIT11" s="5"/>
      <c r="OIU11" s="5"/>
      <c r="OIV11" s="5"/>
      <c r="OIW11" s="5"/>
      <c r="OIX11" s="5"/>
      <c r="OIY11" s="5"/>
      <c r="OIZ11" s="5"/>
      <c r="OJA11" s="5"/>
      <c r="OJB11" s="5"/>
      <c r="OJC11" s="5"/>
      <c r="OJD11" s="5"/>
      <c r="OJE11" s="5"/>
      <c r="OJF11" s="5"/>
      <c r="OJG11" s="5"/>
      <c r="OJH11" s="5"/>
      <c r="OJI11" s="5"/>
      <c r="OJJ11" s="5"/>
      <c r="OJK11" s="5"/>
      <c r="OJL11" s="5"/>
      <c r="OJM11" s="5"/>
      <c r="OJN11" s="5"/>
      <c r="OJO11" s="5"/>
      <c r="OJP11" s="5"/>
      <c r="OJQ11" s="5"/>
      <c r="OJR11" s="5"/>
      <c r="OJS11" s="5"/>
      <c r="OJT11" s="5"/>
      <c r="OJU11" s="5"/>
      <c r="OJV11" s="5"/>
      <c r="OJW11" s="5"/>
      <c r="OJX11" s="5"/>
      <c r="OJY11" s="5"/>
      <c r="OJZ11" s="5"/>
      <c r="OKA11" s="5"/>
      <c r="OKB11" s="5"/>
      <c r="OKC11" s="5"/>
      <c r="OKD11" s="5"/>
      <c r="OKE11" s="5"/>
      <c r="OKF11" s="5"/>
      <c r="OKG11" s="5"/>
      <c r="OKH11" s="5"/>
      <c r="OKI11" s="5"/>
      <c r="OKJ11" s="5"/>
      <c r="OKK11" s="5"/>
      <c r="OKL11" s="5"/>
      <c r="OKM11" s="5"/>
      <c r="OKN11" s="5"/>
      <c r="OKO11" s="5"/>
      <c r="OKP11" s="5"/>
      <c r="OKQ11" s="5"/>
      <c r="OKR11" s="5"/>
      <c r="OKS11" s="5"/>
      <c r="OKT11" s="5"/>
      <c r="OKU11" s="5"/>
      <c r="OKV11" s="5"/>
      <c r="OKW11" s="5"/>
      <c r="OKX11" s="5"/>
      <c r="OKY11" s="5"/>
      <c r="OKZ11" s="5"/>
      <c r="OLA11" s="5"/>
      <c r="OLB11" s="5"/>
      <c r="OLC11" s="5"/>
      <c r="OLD11" s="5"/>
      <c r="OLE11" s="5"/>
      <c r="OLF11" s="5"/>
      <c r="OLG11" s="5"/>
      <c r="OLH11" s="5"/>
      <c r="OLI11" s="5"/>
      <c r="OLJ11" s="5"/>
      <c r="OLK11" s="5"/>
      <c r="OLL11" s="5"/>
      <c r="OLM11" s="5"/>
      <c r="OLN11" s="5"/>
      <c r="OLO11" s="5"/>
      <c r="OLP11" s="5"/>
      <c r="OLQ11" s="5"/>
      <c r="OLR11" s="5"/>
      <c r="OLS11" s="5"/>
      <c r="OLT11" s="5"/>
      <c r="OLU11" s="5"/>
      <c r="OLV11" s="5"/>
      <c r="OLW11" s="5"/>
      <c r="OLX11" s="5"/>
      <c r="OLY11" s="5"/>
      <c r="OLZ11" s="5"/>
      <c r="OMA11" s="5"/>
      <c r="OMB11" s="5"/>
      <c r="OMC11" s="5"/>
      <c r="OMD11" s="5"/>
      <c r="OME11" s="5"/>
      <c r="OMF11" s="5"/>
      <c r="OMG11" s="5"/>
      <c r="OMH11" s="5"/>
      <c r="OMI11" s="5"/>
      <c r="OMJ11" s="5"/>
      <c r="OMK11" s="5"/>
      <c r="OML11" s="5"/>
      <c r="OMM11" s="5"/>
      <c r="OMN11" s="5"/>
      <c r="OMO11" s="5"/>
      <c r="OMP11" s="5"/>
      <c r="OMQ11" s="5"/>
      <c r="OMR11" s="5"/>
      <c r="OMS11" s="5"/>
      <c r="OMT11" s="5"/>
      <c r="OMU11" s="5"/>
      <c r="OMV11" s="5"/>
      <c r="OMW11" s="5"/>
      <c r="OMX11" s="5"/>
      <c r="OMY11" s="5"/>
      <c r="OMZ11" s="5"/>
      <c r="ONA11" s="5"/>
      <c r="ONB11" s="5"/>
      <c r="ONC11" s="5"/>
      <c r="OND11" s="5"/>
      <c r="ONE11" s="5"/>
      <c r="ONF11" s="5"/>
      <c r="ONG11" s="5"/>
      <c r="ONH11" s="5"/>
      <c r="ONI11" s="5"/>
      <c r="ONJ11" s="5"/>
      <c r="ONK11" s="5"/>
      <c r="ONL11" s="5"/>
      <c r="ONM11" s="5"/>
      <c r="ONN11" s="5"/>
      <c r="ONO11" s="5"/>
      <c r="ONP11" s="5"/>
      <c r="ONQ11" s="5"/>
      <c r="ONR11" s="5"/>
      <c r="ONS11" s="5"/>
      <c r="ONT11" s="5"/>
      <c r="ONU11" s="5"/>
      <c r="ONV11" s="5"/>
      <c r="ONW11" s="5"/>
      <c r="ONX11" s="5"/>
      <c r="ONY11" s="5"/>
      <c r="ONZ11" s="5"/>
      <c r="OOA11" s="5"/>
      <c r="OOB11" s="5"/>
      <c r="OOC11" s="5"/>
      <c r="OOD11" s="5"/>
      <c r="OOE11" s="5"/>
      <c r="OOF11" s="5"/>
      <c r="OOG11" s="5"/>
      <c r="OOH11" s="5"/>
      <c r="OOI11" s="5"/>
      <c r="OOJ11" s="5"/>
      <c r="OOK11" s="5"/>
      <c r="OOL11" s="5"/>
      <c r="OOM11" s="5"/>
      <c r="OON11" s="5"/>
      <c r="OOO11" s="5"/>
      <c r="OOP11" s="5"/>
      <c r="OOQ11" s="5"/>
      <c r="OOR11" s="5"/>
      <c r="OOS11" s="5"/>
      <c r="OOT11" s="5"/>
      <c r="OOU11" s="5"/>
      <c r="OOV11" s="5"/>
      <c r="OOW11" s="5"/>
      <c r="OOX11" s="5"/>
      <c r="OOY11" s="5"/>
      <c r="OOZ11" s="5"/>
      <c r="OPA11" s="5"/>
      <c r="OPB11" s="5"/>
      <c r="OPC11" s="5"/>
      <c r="OPD11" s="5"/>
      <c r="OPE11" s="5"/>
      <c r="OPF11" s="5"/>
      <c r="OPG11" s="5"/>
      <c r="OPH11" s="5"/>
      <c r="OPI11" s="5"/>
      <c r="OPJ11" s="5"/>
      <c r="OPK11" s="5"/>
      <c r="OPL11" s="5"/>
      <c r="OPM11" s="5"/>
      <c r="OPN11" s="5"/>
      <c r="OPO11" s="5"/>
      <c r="OPP11" s="5"/>
      <c r="OPQ11" s="5"/>
      <c r="OPR11" s="5"/>
      <c r="OPS11" s="5"/>
      <c r="OPT11" s="5"/>
      <c r="OPU11" s="5"/>
      <c r="OPV11" s="5"/>
      <c r="OPW11" s="5"/>
      <c r="OPX11" s="5"/>
      <c r="OPY11" s="5"/>
      <c r="OPZ11" s="5"/>
      <c r="OQA11" s="5"/>
      <c r="OQB11" s="5"/>
      <c r="OQC11" s="5"/>
      <c r="OQD11" s="5"/>
      <c r="OQE11" s="5"/>
      <c r="OQF11" s="5"/>
      <c r="OQG11" s="5"/>
      <c r="OQH11" s="5"/>
      <c r="OQI11" s="5"/>
      <c r="OQJ11" s="5"/>
      <c r="OQK11" s="5"/>
      <c r="OQL11" s="5"/>
      <c r="OQM11" s="5"/>
      <c r="OQN11" s="5"/>
      <c r="OQO11" s="5"/>
      <c r="OQP11" s="5"/>
      <c r="OQQ11" s="5"/>
      <c r="OQR11" s="5"/>
      <c r="OQS11" s="5"/>
      <c r="OQT11" s="5"/>
      <c r="OQU11" s="5"/>
      <c r="OQV11" s="5"/>
      <c r="OQW11" s="5"/>
      <c r="OQX11" s="5"/>
      <c r="OQY11" s="5"/>
      <c r="OQZ11" s="5"/>
      <c r="ORA11" s="5"/>
      <c r="ORB11" s="5"/>
      <c r="ORC11" s="5"/>
      <c r="ORD11" s="5"/>
      <c r="ORE11" s="5"/>
      <c r="ORF11" s="5"/>
      <c r="ORG11" s="5"/>
      <c r="ORH11" s="5"/>
      <c r="ORI11" s="5"/>
      <c r="ORJ11" s="5"/>
      <c r="ORK11" s="5"/>
      <c r="ORL11" s="5"/>
      <c r="ORM11" s="5"/>
      <c r="ORN11" s="5"/>
      <c r="ORO11" s="5"/>
      <c r="ORP11" s="5"/>
      <c r="ORQ11" s="5"/>
      <c r="ORR11" s="5"/>
      <c r="ORS11" s="5"/>
      <c r="ORT11" s="5"/>
      <c r="ORU11" s="5"/>
      <c r="ORV11" s="5"/>
      <c r="ORW11" s="5"/>
      <c r="ORX11" s="5"/>
      <c r="ORY11" s="5"/>
      <c r="ORZ11" s="5"/>
      <c r="OSA11" s="5"/>
      <c r="OSB11" s="5"/>
      <c r="OSC11" s="5"/>
      <c r="OSD11" s="5"/>
      <c r="OSE11" s="5"/>
      <c r="OSF11" s="5"/>
      <c r="OSG11" s="5"/>
      <c r="OSH11" s="5"/>
      <c r="OSI11" s="5"/>
      <c r="OSJ11" s="5"/>
      <c r="OSK11" s="5"/>
      <c r="OSL11" s="5"/>
      <c r="OSM11" s="5"/>
      <c r="OSN11" s="5"/>
      <c r="OSO11" s="5"/>
      <c r="OSP11" s="5"/>
      <c r="OSQ11" s="5"/>
      <c r="OSR11" s="5"/>
      <c r="OSS11" s="5"/>
      <c r="OST11" s="5"/>
      <c r="OSU11" s="5"/>
      <c r="OSV11" s="5"/>
      <c r="OSW11" s="5"/>
      <c r="OSX11" s="5"/>
      <c r="OSY11" s="5"/>
      <c r="OSZ11" s="5"/>
      <c r="OTA11" s="5"/>
      <c r="OTB11" s="5"/>
      <c r="OTC11" s="5"/>
      <c r="OTD11" s="5"/>
      <c r="OTE11" s="5"/>
      <c r="OTF11" s="5"/>
      <c r="OTG11" s="5"/>
      <c r="OTH11" s="5"/>
      <c r="OTI11" s="5"/>
      <c r="OTJ11" s="5"/>
      <c r="OTK11" s="5"/>
      <c r="OTL11" s="5"/>
      <c r="OTM11" s="5"/>
      <c r="OTN11" s="5"/>
      <c r="OTO11" s="5"/>
      <c r="OTP11" s="5"/>
      <c r="OTQ11" s="5"/>
      <c r="OTR11" s="5"/>
      <c r="OTS11" s="5"/>
      <c r="OTT11" s="5"/>
      <c r="OTU11" s="5"/>
      <c r="OTV11" s="5"/>
      <c r="OTW11" s="5"/>
      <c r="OTX11" s="5"/>
      <c r="OTY11" s="5"/>
      <c r="OTZ11" s="5"/>
      <c r="OUA11" s="5"/>
      <c r="OUB11" s="5"/>
      <c r="OUC11" s="5"/>
      <c r="OUD11" s="5"/>
      <c r="OUE11" s="5"/>
      <c r="OUF11" s="5"/>
      <c r="OUG11" s="5"/>
      <c r="OUH11" s="5"/>
      <c r="OUI11" s="5"/>
      <c r="OUJ11" s="5"/>
      <c r="OUK11" s="5"/>
      <c r="OUL11" s="5"/>
      <c r="OUM11" s="5"/>
      <c r="OUN11" s="5"/>
      <c r="OUO11" s="5"/>
      <c r="OUP11" s="5"/>
      <c r="OUQ11" s="5"/>
      <c r="OUR11" s="5"/>
      <c r="OUS11" s="5"/>
      <c r="OUT11" s="5"/>
      <c r="OUU11" s="5"/>
      <c r="OUV11" s="5"/>
      <c r="OUW11" s="5"/>
      <c r="OUX11" s="5"/>
      <c r="OUY11" s="5"/>
      <c r="OUZ11" s="5"/>
      <c r="OVA11" s="5"/>
      <c r="OVB11" s="5"/>
      <c r="OVC11" s="5"/>
      <c r="OVD11" s="5"/>
      <c r="OVE11" s="5"/>
      <c r="OVF11" s="5"/>
      <c r="OVG11" s="5"/>
      <c r="OVH11" s="5"/>
      <c r="OVI11" s="5"/>
      <c r="OVJ11" s="5"/>
      <c r="OVK11" s="5"/>
      <c r="OVL11" s="5"/>
      <c r="OVM11" s="5"/>
      <c r="OVN11" s="5"/>
      <c r="OVO11" s="5"/>
      <c r="OVP11" s="5"/>
      <c r="OVQ11" s="5"/>
      <c r="OVR11" s="5"/>
      <c r="OVS11" s="5"/>
      <c r="OVT11" s="5"/>
      <c r="OVU11" s="5"/>
      <c r="OVV11" s="5"/>
      <c r="OVW11" s="5"/>
      <c r="OVX11" s="5"/>
      <c r="OVY11" s="5"/>
      <c r="OVZ11" s="5"/>
      <c r="OWA11" s="5"/>
      <c r="OWB11" s="5"/>
      <c r="OWC11" s="5"/>
      <c r="OWD11" s="5"/>
      <c r="OWE11" s="5"/>
      <c r="OWF11" s="5"/>
      <c r="OWG11" s="5"/>
      <c r="OWH11" s="5"/>
      <c r="OWI11" s="5"/>
      <c r="OWJ11" s="5"/>
      <c r="OWK11" s="5"/>
      <c r="OWL11" s="5"/>
      <c r="OWM11" s="5"/>
      <c r="OWN11" s="5"/>
      <c r="OWO11" s="5"/>
      <c r="OWP11" s="5"/>
      <c r="OWQ11" s="5"/>
      <c r="OWR11" s="5"/>
      <c r="OWS11" s="5"/>
      <c r="OWT11" s="5"/>
      <c r="OWU11" s="5"/>
      <c r="OWV11" s="5"/>
      <c r="OWW11" s="5"/>
      <c r="OWX11" s="5"/>
      <c r="OWY11" s="5"/>
      <c r="OWZ11" s="5"/>
      <c r="OXA11" s="5"/>
      <c r="OXB11" s="5"/>
      <c r="OXC11" s="5"/>
      <c r="OXD11" s="5"/>
      <c r="OXE11" s="5"/>
      <c r="OXF11" s="5"/>
      <c r="OXG11" s="5"/>
      <c r="OXH11" s="5"/>
      <c r="OXI11" s="5"/>
      <c r="OXJ11" s="5"/>
      <c r="OXK11" s="5"/>
      <c r="OXL11" s="5"/>
      <c r="OXM11" s="5"/>
      <c r="OXN11" s="5"/>
      <c r="OXO11" s="5"/>
      <c r="OXP11" s="5"/>
      <c r="OXQ11" s="5"/>
      <c r="OXR11" s="5"/>
      <c r="OXS11" s="5"/>
      <c r="OXT11" s="5"/>
      <c r="OXU11" s="5"/>
      <c r="OXV11" s="5"/>
      <c r="OXW11" s="5"/>
      <c r="OXX11" s="5"/>
      <c r="OXY11" s="5"/>
      <c r="OXZ11" s="5"/>
      <c r="OYA11" s="5"/>
      <c r="OYB11" s="5"/>
      <c r="OYC11" s="5"/>
      <c r="OYD11" s="5"/>
      <c r="OYE11" s="5"/>
      <c r="OYF11" s="5"/>
      <c r="OYG11" s="5"/>
      <c r="OYH11" s="5"/>
      <c r="OYI11" s="5"/>
      <c r="OYJ11" s="5"/>
      <c r="OYK11" s="5"/>
      <c r="OYL11" s="5"/>
      <c r="OYM11" s="5"/>
      <c r="OYN11" s="5"/>
      <c r="OYO11" s="5"/>
      <c r="OYP11" s="5"/>
      <c r="OYQ11" s="5"/>
      <c r="OYR11" s="5"/>
      <c r="OYS11" s="5"/>
      <c r="OYT11" s="5"/>
      <c r="OYU11" s="5"/>
      <c r="OYV11" s="5"/>
      <c r="OYW11" s="5"/>
      <c r="OYX11" s="5"/>
      <c r="OYY11" s="5"/>
      <c r="OYZ11" s="5"/>
      <c r="OZA11" s="5"/>
      <c r="OZB11" s="5"/>
      <c r="OZC11" s="5"/>
      <c r="OZD11" s="5"/>
      <c r="OZE11" s="5"/>
      <c r="OZF11" s="5"/>
      <c r="OZG11" s="5"/>
      <c r="OZH11" s="5"/>
      <c r="OZI11" s="5"/>
      <c r="OZJ11" s="5"/>
      <c r="OZK11" s="5"/>
      <c r="OZL11" s="5"/>
      <c r="OZM11" s="5"/>
      <c r="OZN11" s="5"/>
      <c r="OZO11" s="5"/>
      <c r="OZP11" s="5"/>
      <c r="OZQ11" s="5"/>
      <c r="OZR11" s="5"/>
      <c r="OZS11" s="5"/>
      <c r="OZT11" s="5"/>
      <c r="OZU11" s="5"/>
      <c r="OZV11" s="5"/>
      <c r="OZW11" s="5"/>
      <c r="OZX11" s="5"/>
      <c r="OZY11" s="5"/>
      <c r="OZZ11" s="5"/>
      <c r="PAA11" s="5"/>
      <c r="PAB11" s="5"/>
      <c r="PAC11" s="5"/>
      <c r="PAD11" s="5"/>
      <c r="PAE11" s="5"/>
      <c r="PAF11" s="5"/>
      <c r="PAG11" s="5"/>
      <c r="PAH11" s="5"/>
      <c r="PAI11" s="5"/>
      <c r="PAJ11" s="5"/>
      <c r="PAK11" s="5"/>
      <c r="PAL11" s="5"/>
      <c r="PAM11" s="5"/>
      <c r="PAN11" s="5"/>
      <c r="PAO11" s="5"/>
      <c r="PAP11" s="5"/>
      <c r="PAQ11" s="5"/>
      <c r="PAR11" s="5"/>
      <c r="PAS11" s="5"/>
      <c r="PAT11" s="5"/>
      <c r="PAU11" s="5"/>
      <c r="PAV11" s="5"/>
      <c r="PAW11" s="5"/>
      <c r="PAX11" s="5"/>
      <c r="PAY11" s="5"/>
      <c r="PAZ11" s="5"/>
      <c r="PBA11" s="5"/>
      <c r="PBB11" s="5"/>
      <c r="PBC11" s="5"/>
      <c r="PBD11" s="5"/>
      <c r="PBE11" s="5"/>
      <c r="PBF11" s="5"/>
      <c r="PBG11" s="5"/>
      <c r="PBH11" s="5"/>
      <c r="PBI11" s="5"/>
      <c r="PBJ11" s="5"/>
      <c r="PBK11" s="5"/>
      <c r="PBL11" s="5"/>
      <c r="PBM11" s="5"/>
      <c r="PBN11" s="5"/>
      <c r="PBO11" s="5"/>
      <c r="PBP11" s="5"/>
      <c r="PBQ11" s="5"/>
      <c r="PBR11" s="5"/>
      <c r="PBS11" s="5"/>
      <c r="PBT11" s="5"/>
      <c r="PBU11" s="5"/>
      <c r="PBV11" s="5"/>
      <c r="PBW11" s="5"/>
      <c r="PBX11" s="5"/>
      <c r="PBY11" s="5"/>
      <c r="PBZ11" s="5"/>
      <c r="PCA11" s="5"/>
      <c r="PCB11" s="5"/>
      <c r="PCC11" s="5"/>
      <c r="PCD11" s="5"/>
      <c r="PCE11" s="5"/>
      <c r="PCF11" s="5"/>
      <c r="PCG11" s="5"/>
      <c r="PCH11" s="5"/>
      <c r="PCI11" s="5"/>
      <c r="PCJ11" s="5"/>
      <c r="PCK11" s="5"/>
      <c r="PCL11" s="5"/>
      <c r="PCM11" s="5"/>
      <c r="PCN11" s="5"/>
      <c r="PCO11" s="5"/>
      <c r="PCP11" s="5"/>
      <c r="PCQ11" s="5"/>
      <c r="PCR11" s="5"/>
      <c r="PCS11" s="5"/>
      <c r="PCT11" s="5"/>
      <c r="PCU11" s="5"/>
      <c r="PCV11" s="5"/>
      <c r="PCW11" s="5"/>
      <c r="PCX11" s="5"/>
      <c r="PCY11" s="5"/>
      <c r="PCZ11" s="5"/>
      <c r="PDA11" s="5"/>
      <c r="PDB11" s="5"/>
      <c r="PDC11" s="5"/>
      <c r="PDD11" s="5"/>
      <c r="PDE11" s="5"/>
      <c r="PDF11" s="5"/>
      <c r="PDG11" s="5"/>
      <c r="PDH11" s="5"/>
      <c r="PDI11" s="5"/>
      <c r="PDJ11" s="5"/>
      <c r="PDK11" s="5"/>
      <c r="PDL11" s="5"/>
      <c r="PDM11" s="5"/>
      <c r="PDN11" s="5"/>
      <c r="PDO11" s="5"/>
      <c r="PDP11" s="5"/>
      <c r="PDQ11" s="5"/>
      <c r="PDR11" s="5"/>
      <c r="PDS11" s="5"/>
      <c r="PDT11" s="5"/>
      <c r="PDU11" s="5"/>
      <c r="PDV11" s="5"/>
      <c r="PDW11" s="5"/>
      <c r="PDX11" s="5"/>
      <c r="PDY11" s="5"/>
      <c r="PDZ11" s="5"/>
      <c r="PEA11" s="5"/>
      <c r="PEB11" s="5"/>
      <c r="PEC11" s="5"/>
      <c r="PED11" s="5"/>
      <c r="PEE11" s="5"/>
      <c r="PEF11" s="5"/>
      <c r="PEG11" s="5"/>
      <c r="PEH11" s="5"/>
      <c r="PEI11" s="5"/>
      <c r="PEJ11" s="5"/>
      <c r="PEK11" s="5"/>
      <c r="PEL11" s="5"/>
      <c r="PEM11" s="5"/>
      <c r="PEN11" s="5"/>
      <c r="PEO11" s="5"/>
      <c r="PEP11" s="5"/>
      <c r="PEQ11" s="5"/>
      <c r="PER11" s="5"/>
      <c r="PES11" s="5"/>
      <c r="PET11" s="5"/>
      <c r="PEU11" s="5"/>
      <c r="PEV11" s="5"/>
      <c r="PEW11" s="5"/>
      <c r="PEX11" s="5"/>
      <c r="PEY11" s="5"/>
      <c r="PEZ11" s="5"/>
      <c r="PFA11" s="5"/>
      <c r="PFB11" s="5"/>
      <c r="PFC11" s="5"/>
      <c r="PFD11" s="5"/>
      <c r="PFE11" s="5"/>
      <c r="PFF11" s="5"/>
      <c r="PFG11" s="5"/>
      <c r="PFH11" s="5"/>
      <c r="PFI11" s="5"/>
      <c r="PFJ11" s="5"/>
      <c r="PFK11" s="5"/>
      <c r="PFL11" s="5"/>
      <c r="PFM11" s="5"/>
      <c r="PFN11" s="5"/>
      <c r="PFO11" s="5"/>
      <c r="PFP11" s="5"/>
      <c r="PFQ11" s="5"/>
      <c r="PFR11" s="5"/>
      <c r="PFS11" s="5"/>
      <c r="PFT11" s="5"/>
      <c r="PFU11" s="5"/>
      <c r="PFV11" s="5"/>
      <c r="PFW11" s="5"/>
      <c r="PFX11" s="5"/>
      <c r="PFY11" s="5"/>
      <c r="PFZ11" s="5"/>
      <c r="PGA11" s="5"/>
      <c r="PGB11" s="5"/>
      <c r="PGC11" s="5"/>
      <c r="PGD11" s="5"/>
      <c r="PGE11" s="5"/>
      <c r="PGF11" s="5"/>
      <c r="PGG11" s="5"/>
      <c r="PGH11" s="5"/>
      <c r="PGI11" s="5"/>
      <c r="PGJ11" s="5"/>
      <c r="PGK11" s="5"/>
      <c r="PGL11" s="5"/>
      <c r="PGM11" s="5"/>
      <c r="PGN11" s="5"/>
      <c r="PGO11" s="5"/>
      <c r="PGP11" s="5"/>
      <c r="PGQ11" s="5"/>
      <c r="PGR11" s="5"/>
      <c r="PGS11" s="5"/>
      <c r="PGT11" s="5"/>
      <c r="PGU11" s="5"/>
      <c r="PGV11" s="5"/>
      <c r="PGW11" s="5"/>
      <c r="PGX11" s="5"/>
      <c r="PGY11" s="5"/>
      <c r="PGZ11" s="5"/>
      <c r="PHA11" s="5"/>
      <c r="PHB11" s="5"/>
      <c r="PHC11" s="5"/>
      <c r="PHD11" s="5"/>
      <c r="PHE11" s="5"/>
      <c r="PHF11" s="5"/>
      <c r="PHG11" s="5"/>
      <c r="PHH11" s="5"/>
      <c r="PHI11" s="5"/>
      <c r="PHJ11" s="5"/>
      <c r="PHK11" s="5"/>
      <c r="PHL11" s="5"/>
      <c r="PHM11" s="5"/>
      <c r="PHN11" s="5"/>
      <c r="PHO11" s="5"/>
      <c r="PHP11" s="5"/>
      <c r="PHQ11" s="5"/>
      <c r="PHR11" s="5"/>
      <c r="PHS11" s="5"/>
      <c r="PHT11" s="5"/>
      <c r="PHU11" s="5"/>
      <c r="PHV11" s="5"/>
      <c r="PHW11" s="5"/>
      <c r="PHX11" s="5"/>
      <c r="PHY11" s="5"/>
      <c r="PHZ11" s="5"/>
      <c r="PIA11" s="5"/>
      <c r="PIB11" s="5"/>
      <c r="PIC11" s="5"/>
      <c r="PID11" s="5"/>
      <c r="PIE11" s="5"/>
      <c r="PIF11" s="5"/>
      <c r="PIG11" s="5"/>
      <c r="PIH11" s="5"/>
      <c r="PII11" s="5"/>
      <c r="PIJ11" s="5"/>
      <c r="PIK11" s="5"/>
      <c r="PIL11" s="5"/>
      <c r="PIM11" s="5"/>
      <c r="PIN11" s="5"/>
      <c r="PIO11" s="5"/>
      <c r="PIP11" s="5"/>
      <c r="PIQ11" s="5"/>
      <c r="PIR11" s="5"/>
      <c r="PIS11" s="5"/>
      <c r="PIT11" s="5"/>
      <c r="PIU11" s="5"/>
      <c r="PIV11" s="5"/>
      <c r="PIW11" s="5"/>
      <c r="PIX11" s="5"/>
      <c r="PIY11" s="5"/>
      <c r="PIZ11" s="5"/>
      <c r="PJA11" s="5"/>
      <c r="PJB11" s="5"/>
      <c r="PJC11" s="5"/>
      <c r="PJD11" s="5"/>
      <c r="PJE11" s="5"/>
      <c r="PJF11" s="5"/>
      <c r="PJG11" s="5"/>
      <c r="PJH11" s="5"/>
      <c r="PJI11" s="5"/>
      <c r="PJJ11" s="5"/>
      <c r="PJK11" s="5"/>
      <c r="PJL11" s="5"/>
      <c r="PJM11" s="5"/>
      <c r="PJN11" s="5"/>
      <c r="PJO11" s="5"/>
      <c r="PJP11" s="5"/>
      <c r="PJQ11" s="5"/>
      <c r="PJR11" s="5"/>
      <c r="PJS11" s="5"/>
      <c r="PJT11" s="5"/>
      <c r="PJU11" s="5"/>
      <c r="PJV11" s="5"/>
      <c r="PJW11" s="5"/>
      <c r="PJX11" s="5"/>
      <c r="PJY11" s="5"/>
      <c r="PJZ11" s="5"/>
      <c r="PKA11" s="5"/>
      <c r="PKB11" s="5"/>
      <c r="PKC11" s="5"/>
      <c r="PKD11" s="5"/>
      <c r="PKE11" s="5"/>
      <c r="PKF11" s="5"/>
      <c r="PKG11" s="5"/>
      <c r="PKH11" s="5"/>
      <c r="PKI11" s="5"/>
      <c r="PKJ11" s="5"/>
      <c r="PKK11" s="5"/>
      <c r="PKL11" s="5"/>
      <c r="PKM11" s="5"/>
      <c r="PKN11" s="5"/>
      <c r="PKO11" s="5"/>
      <c r="PKP11" s="5"/>
      <c r="PKQ11" s="5"/>
      <c r="PKR11" s="5"/>
      <c r="PKS11" s="5"/>
      <c r="PKT11" s="5"/>
      <c r="PKU11" s="5"/>
      <c r="PKV11" s="5"/>
      <c r="PKW11" s="5"/>
      <c r="PKX11" s="5"/>
      <c r="PKY11" s="5"/>
      <c r="PKZ11" s="5"/>
      <c r="PLA11" s="5"/>
      <c r="PLB11" s="5"/>
      <c r="PLC11" s="5"/>
      <c r="PLD11" s="5"/>
      <c r="PLE11" s="5"/>
      <c r="PLF11" s="5"/>
      <c r="PLG11" s="5"/>
      <c r="PLH11" s="5"/>
      <c r="PLI11" s="5"/>
      <c r="PLJ11" s="5"/>
      <c r="PLK11" s="5"/>
      <c r="PLL11" s="5"/>
      <c r="PLM11" s="5"/>
      <c r="PLN11" s="5"/>
      <c r="PLO11" s="5"/>
      <c r="PLP11" s="5"/>
      <c r="PLQ11" s="5"/>
      <c r="PLR11" s="5"/>
      <c r="PLS11" s="5"/>
      <c r="PLT11" s="5"/>
      <c r="PLU11" s="5"/>
      <c r="PLV11" s="5"/>
      <c r="PLW11" s="5"/>
      <c r="PLX11" s="5"/>
      <c r="PLY11" s="5"/>
      <c r="PLZ11" s="5"/>
      <c r="PMA11" s="5"/>
      <c r="PMB11" s="5"/>
      <c r="PMC11" s="5"/>
      <c r="PMD11" s="5"/>
      <c r="PME11" s="5"/>
      <c r="PMF11" s="5"/>
      <c r="PMG11" s="5"/>
      <c r="PMH11" s="5"/>
      <c r="PMI11" s="5"/>
      <c r="PMJ11" s="5"/>
      <c r="PMK11" s="5"/>
      <c r="PML11" s="5"/>
      <c r="PMM11" s="5"/>
      <c r="PMN11" s="5"/>
      <c r="PMO11" s="5"/>
      <c r="PMP11" s="5"/>
      <c r="PMQ11" s="5"/>
      <c r="PMR11" s="5"/>
      <c r="PMS11" s="5"/>
      <c r="PMT11" s="5"/>
      <c r="PMU11" s="5"/>
      <c r="PMV11" s="5"/>
      <c r="PMW11" s="5"/>
      <c r="PMX11" s="5"/>
      <c r="PMY11" s="5"/>
      <c r="PMZ11" s="5"/>
      <c r="PNA11" s="5"/>
      <c r="PNB11" s="5"/>
      <c r="PNC11" s="5"/>
      <c r="PND11" s="5"/>
      <c r="PNE11" s="5"/>
      <c r="PNF11" s="5"/>
      <c r="PNG11" s="5"/>
      <c r="PNH11" s="5"/>
      <c r="PNI11" s="5"/>
      <c r="PNJ11" s="5"/>
      <c r="PNK11" s="5"/>
      <c r="PNL11" s="5"/>
      <c r="PNM11" s="5"/>
      <c r="PNN11" s="5"/>
      <c r="PNO11" s="5"/>
      <c r="PNP11" s="5"/>
      <c r="PNQ11" s="5"/>
      <c r="PNR11" s="5"/>
      <c r="PNS11" s="5"/>
      <c r="PNT11" s="5"/>
      <c r="PNU11" s="5"/>
      <c r="PNV11" s="5"/>
      <c r="PNW11" s="5"/>
      <c r="PNX11" s="5"/>
      <c r="PNY11" s="5"/>
      <c r="PNZ11" s="5"/>
      <c r="POA11" s="5"/>
      <c r="POB11" s="5"/>
      <c r="POC11" s="5"/>
      <c r="POD11" s="5"/>
      <c r="POE11" s="5"/>
      <c r="POF11" s="5"/>
      <c r="POG11" s="5"/>
      <c r="POH11" s="5"/>
      <c r="POI11" s="5"/>
      <c r="POJ11" s="5"/>
      <c r="POK11" s="5"/>
      <c r="POL11" s="5"/>
      <c r="POM11" s="5"/>
      <c r="PON11" s="5"/>
      <c r="POO11" s="5"/>
      <c r="POP11" s="5"/>
      <c r="POQ11" s="5"/>
      <c r="POR11" s="5"/>
      <c r="POS11" s="5"/>
      <c r="POT11" s="5"/>
      <c r="POU11" s="5"/>
      <c r="POV11" s="5"/>
      <c r="POW11" s="5"/>
      <c r="POX11" s="5"/>
      <c r="POY11" s="5"/>
      <c r="POZ11" s="5"/>
      <c r="PPA11" s="5"/>
      <c r="PPB11" s="5"/>
      <c r="PPC11" s="5"/>
      <c r="PPD11" s="5"/>
      <c r="PPE11" s="5"/>
      <c r="PPF11" s="5"/>
      <c r="PPG11" s="5"/>
      <c r="PPH11" s="5"/>
      <c r="PPI11" s="5"/>
      <c r="PPJ11" s="5"/>
      <c r="PPK11" s="5"/>
      <c r="PPL11" s="5"/>
      <c r="PPM11" s="5"/>
      <c r="PPN11" s="5"/>
      <c r="PPO11" s="5"/>
      <c r="PPP11" s="5"/>
      <c r="PPQ11" s="5"/>
      <c r="PPR11" s="5"/>
      <c r="PPS11" s="5"/>
      <c r="PPT11" s="5"/>
      <c r="PPU11" s="5"/>
      <c r="PPV11" s="5"/>
      <c r="PPW11" s="5"/>
      <c r="PPX11" s="5"/>
      <c r="PPY11" s="5"/>
      <c r="PPZ11" s="5"/>
      <c r="PQA11" s="5"/>
      <c r="PQB11" s="5"/>
      <c r="PQC11" s="5"/>
      <c r="PQD11" s="5"/>
      <c r="PQE11" s="5"/>
      <c r="PQF11" s="5"/>
      <c r="PQG11" s="5"/>
      <c r="PQH11" s="5"/>
      <c r="PQI11" s="5"/>
      <c r="PQJ11" s="5"/>
      <c r="PQK11" s="5"/>
      <c r="PQL11" s="5"/>
      <c r="PQM11" s="5"/>
      <c r="PQN11" s="5"/>
      <c r="PQO11" s="5"/>
      <c r="PQP11" s="5"/>
      <c r="PQQ11" s="5"/>
      <c r="PQR11" s="5"/>
      <c r="PQS11" s="5"/>
      <c r="PQT11" s="5"/>
      <c r="PQU11" s="5"/>
      <c r="PQV11" s="5"/>
      <c r="PQW11" s="5"/>
      <c r="PQX11" s="5"/>
      <c r="PQY11" s="5"/>
      <c r="PQZ11" s="5"/>
      <c r="PRA11" s="5"/>
      <c r="PRB11" s="5"/>
      <c r="PRC11" s="5"/>
      <c r="PRD11" s="5"/>
      <c r="PRE11" s="5"/>
      <c r="PRF11" s="5"/>
      <c r="PRG11" s="5"/>
      <c r="PRH11" s="5"/>
      <c r="PRI11" s="5"/>
      <c r="PRJ11" s="5"/>
      <c r="PRK11" s="5"/>
      <c r="PRL11" s="5"/>
      <c r="PRM11" s="5"/>
      <c r="PRN11" s="5"/>
      <c r="PRO11" s="5"/>
      <c r="PRP11" s="5"/>
      <c r="PRQ11" s="5"/>
      <c r="PRR11" s="5"/>
      <c r="PRS11" s="5"/>
      <c r="PRT11" s="5"/>
      <c r="PRU11" s="5"/>
      <c r="PRV11" s="5"/>
      <c r="PRW11" s="5"/>
      <c r="PRX11" s="5"/>
      <c r="PRY11" s="5"/>
      <c r="PRZ11" s="5"/>
      <c r="PSA11" s="5"/>
      <c r="PSB11" s="5"/>
      <c r="PSC11" s="5"/>
      <c r="PSD11" s="5"/>
      <c r="PSE11" s="5"/>
      <c r="PSF11" s="5"/>
      <c r="PSG11" s="5"/>
      <c r="PSH11" s="5"/>
      <c r="PSI11" s="5"/>
      <c r="PSJ11" s="5"/>
      <c r="PSK11" s="5"/>
      <c r="PSL11" s="5"/>
      <c r="PSM11" s="5"/>
      <c r="PSN11" s="5"/>
      <c r="PSO11" s="5"/>
      <c r="PSP11" s="5"/>
      <c r="PSQ11" s="5"/>
      <c r="PSR11" s="5"/>
      <c r="PSS11" s="5"/>
      <c r="PST11" s="5"/>
      <c r="PSU11" s="5"/>
      <c r="PSV11" s="5"/>
      <c r="PSW11" s="5"/>
      <c r="PSX11" s="5"/>
      <c r="PSY11" s="5"/>
      <c r="PSZ11" s="5"/>
      <c r="PTA11" s="5"/>
      <c r="PTB11" s="5"/>
      <c r="PTC11" s="5"/>
      <c r="PTD11" s="5"/>
      <c r="PTE11" s="5"/>
      <c r="PTF11" s="5"/>
      <c r="PTG11" s="5"/>
      <c r="PTH11" s="5"/>
      <c r="PTI11" s="5"/>
      <c r="PTJ11" s="5"/>
      <c r="PTK11" s="5"/>
      <c r="PTL11" s="5"/>
      <c r="PTM11" s="5"/>
      <c r="PTN11" s="5"/>
      <c r="PTO11" s="5"/>
      <c r="PTP11" s="5"/>
      <c r="PTQ11" s="5"/>
      <c r="PTR11" s="5"/>
      <c r="PTS11" s="5"/>
      <c r="PTT11" s="5"/>
      <c r="PTU11" s="5"/>
      <c r="PTV11" s="5"/>
      <c r="PTW11" s="5"/>
      <c r="PTX11" s="5"/>
      <c r="PTY11" s="5"/>
      <c r="PTZ11" s="5"/>
      <c r="PUA11" s="5"/>
      <c r="PUB11" s="5"/>
      <c r="PUC11" s="5"/>
      <c r="PUD11" s="5"/>
      <c r="PUE11" s="5"/>
      <c r="PUF11" s="5"/>
      <c r="PUG11" s="5"/>
      <c r="PUH11" s="5"/>
      <c r="PUI11" s="5"/>
      <c r="PUJ11" s="5"/>
      <c r="PUK11" s="5"/>
      <c r="PUL11" s="5"/>
      <c r="PUM11" s="5"/>
      <c r="PUN11" s="5"/>
      <c r="PUO11" s="5"/>
      <c r="PUP11" s="5"/>
      <c r="PUQ11" s="5"/>
      <c r="PUR11" s="5"/>
      <c r="PUS11" s="5"/>
      <c r="PUT11" s="5"/>
      <c r="PUU11" s="5"/>
      <c r="PUV11" s="5"/>
      <c r="PUW11" s="5"/>
      <c r="PUX11" s="5"/>
      <c r="PUY11" s="5"/>
      <c r="PUZ11" s="5"/>
      <c r="PVA11" s="5"/>
      <c r="PVB11" s="5"/>
      <c r="PVC11" s="5"/>
      <c r="PVD11" s="5"/>
      <c r="PVE11" s="5"/>
      <c r="PVF11" s="5"/>
      <c r="PVG11" s="5"/>
      <c r="PVH11" s="5"/>
      <c r="PVI11" s="5"/>
      <c r="PVJ11" s="5"/>
      <c r="PVK11" s="5"/>
      <c r="PVL11" s="5"/>
      <c r="PVM11" s="5"/>
      <c r="PVN11" s="5"/>
      <c r="PVO11" s="5"/>
      <c r="PVP11" s="5"/>
      <c r="PVQ11" s="5"/>
      <c r="PVR11" s="5"/>
      <c r="PVS11" s="5"/>
      <c r="PVT11" s="5"/>
      <c r="PVU11" s="5"/>
      <c r="PVV11" s="5"/>
      <c r="PVW11" s="5"/>
      <c r="PVX11" s="5"/>
      <c r="PVY11" s="5"/>
      <c r="PVZ11" s="5"/>
      <c r="PWA11" s="5"/>
      <c r="PWB11" s="5"/>
      <c r="PWC11" s="5"/>
      <c r="PWD11" s="5"/>
      <c r="PWE11" s="5"/>
      <c r="PWF11" s="5"/>
      <c r="PWG11" s="5"/>
      <c r="PWH11" s="5"/>
      <c r="PWI11" s="5"/>
      <c r="PWJ11" s="5"/>
      <c r="PWK11" s="5"/>
      <c r="PWL11" s="5"/>
      <c r="PWM11" s="5"/>
      <c r="PWN11" s="5"/>
      <c r="PWO11" s="5"/>
      <c r="PWP11" s="5"/>
      <c r="PWQ11" s="5"/>
      <c r="PWR11" s="5"/>
      <c r="PWS11" s="5"/>
      <c r="PWT11" s="5"/>
      <c r="PWU11" s="5"/>
      <c r="PWV11" s="5"/>
      <c r="PWW11" s="5"/>
      <c r="PWX11" s="5"/>
      <c r="PWY11" s="5"/>
      <c r="PWZ11" s="5"/>
      <c r="PXA11" s="5"/>
      <c r="PXB11" s="5"/>
      <c r="PXC11" s="5"/>
      <c r="PXD11" s="5"/>
      <c r="PXE11" s="5"/>
      <c r="PXF11" s="5"/>
      <c r="PXG11" s="5"/>
      <c r="PXH11" s="5"/>
      <c r="PXI11" s="5"/>
      <c r="PXJ11" s="5"/>
      <c r="PXK11" s="5"/>
      <c r="PXL11" s="5"/>
      <c r="PXM11" s="5"/>
      <c r="PXN11" s="5"/>
      <c r="PXO11" s="5"/>
      <c r="PXP11" s="5"/>
      <c r="PXQ11" s="5"/>
      <c r="PXR11" s="5"/>
      <c r="PXS11" s="5"/>
      <c r="PXT11" s="5"/>
      <c r="PXU11" s="5"/>
      <c r="PXV11" s="5"/>
      <c r="PXW11" s="5"/>
      <c r="PXX11" s="5"/>
      <c r="PXY11" s="5"/>
      <c r="PXZ11" s="5"/>
      <c r="PYA11" s="5"/>
      <c r="PYB11" s="5"/>
      <c r="PYC11" s="5"/>
      <c r="PYD11" s="5"/>
      <c r="PYE11" s="5"/>
      <c r="PYF11" s="5"/>
      <c r="PYG11" s="5"/>
      <c r="PYH11" s="5"/>
      <c r="PYI11" s="5"/>
      <c r="PYJ11" s="5"/>
      <c r="PYK11" s="5"/>
      <c r="PYL11" s="5"/>
      <c r="PYM11" s="5"/>
      <c r="PYN11" s="5"/>
      <c r="PYO11" s="5"/>
      <c r="PYP11" s="5"/>
      <c r="PYQ11" s="5"/>
      <c r="PYR11" s="5"/>
      <c r="PYS11" s="5"/>
      <c r="PYT11" s="5"/>
      <c r="PYU11" s="5"/>
      <c r="PYV11" s="5"/>
      <c r="PYW11" s="5"/>
      <c r="PYX11" s="5"/>
      <c r="PYY11" s="5"/>
      <c r="PYZ11" s="5"/>
      <c r="PZA11" s="5"/>
      <c r="PZB11" s="5"/>
      <c r="PZC11" s="5"/>
      <c r="PZD11" s="5"/>
      <c r="PZE11" s="5"/>
      <c r="PZF11" s="5"/>
      <c r="PZG11" s="5"/>
      <c r="PZH11" s="5"/>
      <c r="PZI11" s="5"/>
      <c r="PZJ11" s="5"/>
      <c r="PZK11" s="5"/>
      <c r="PZL11" s="5"/>
      <c r="PZM11" s="5"/>
      <c r="PZN11" s="5"/>
      <c r="PZO11" s="5"/>
      <c r="PZP11" s="5"/>
      <c r="PZQ11" s="5"/>
      <c r="PZR11" s="5"/>
      <c r="PZS11" s="5"/>
      <c r="PZT11" s="5"/>
      <c r="PZU11" s="5"/>
      <c r="PZV11" s="5"/>
      <c r="PZW11" s="5"/>
      <c r="PZX11" s="5"/>
      <c r="PZY11" s="5"/>
      <c r="PZZ11" s="5"/>
      <c r="QAA11" s="5"/>
      <c r="QAB11" s="5"/>
      <c r="QAC11" s="5"/>
      <c r="QAD11" s="5"/>
      <c r="QAE11" s="5"/>
      <c r="QAF11" s="5"/>
      <c r="QAG11" s="5"/>
      <c r="QAH11" s="5"/>
      <c r="QAI11" s="5"/>
      <c r="QAJ11" s="5"/>
      <c r="QAK11" s="5"/>
      <c r="QAL11" s="5"/>
      <c r="QAM11" s="5"/>
      <c r="QAN11" s="5"/>
      <c r="QAO11" s="5"/>
      <c r="QAP11" s="5"/>
      <c r="QAQ11" s="5"/>
      <c r="QAR11" s="5"/>
      <c r="QAS11" s="5"/>
      <c r="QAT11" s="5"/>
      <c r="QAU11" s="5"/>
      <c r="QAV11" s="5"/>
      <c r="QAW11" s="5"/>
      <c r="QAX11" s="5"/>
      <c r="QAY11" s="5"/>
      <c r="QAZ11" s="5"/>
      <c r="QBA11" s="5"/>
      <c r="QBB11" s="5"/>
      <c r="QBC11" s="5"/>
      <c r="QBD11" s="5"/>
      <c r="QBE11" s="5"/>
      <c r="QBF11" s="5"/>
      <c r="QBG11" s="5"/>
      <c r="QBH11" s="5"/>
      <c r="QBI11" s="5"/>
      <c r="QBJ11" s="5"/>
      <c r="QBK11" s="5"/>
      <c r="QBL11" s="5"/>
      <c r="QBM11" s="5"/>
      <c r="QBN11" s="5"/>
      <c r="QBO11" s="5"/>
      <c r="QBP11" s="5"/>
      <c r="QBQ11" s="5"/>
      <c r="QBR11" s="5"/>
      <c r="QBS11" s="5"/>
      <c r="QBT11" s="5"/>
      <c r="QBU11" s="5"/>
      <c r="QBV11" s="5"/>
      <c r="QBW11" s="5"/>
      <c r="QBX11" s="5"/>
      <c r="QBY11" s="5"/>
      <c r="QBZ11" s="5"/>
      <c r="QCA11" s="5"/>
      <c r="QCB11" s="5"/>
      <c r="QCC11" s="5"/>
      <c r="QCD11" s="5"/>
      <c r="QCE11" s="5"/>
      <c r="QCF11" s="5"/>
      <c r="QCG11" s="5"/>
      <c r="QCH11" s="5"/>
      <c r="QCI11" s="5"/>
      <c r="QCJ11" s="5"/>
      <c r="QCK11" s="5"/>
      <c r="QCL11" s="5"/>
      <c r="QCM11" s="5"/>
      <c r="QCN11" s="5"/>
      <c r="QCO11" s="5"/>
      <c r="QCP11" s="5"/>
      <c r="QCQ11" s="5"/>
      <c r="QCR11" s="5"/>
      <c r="QCS11" s="5"/>
      <c r="QCT11" s="5"/>
      <c r="QCU11" s="5"/>
      <c r="QCV11" s="5"/>
      <c r="QCW11" s="5"/>
      <c r="QCX11" s="5"/>
      <c r="QCY11" s="5"/>
      <c r="QCZ11" s="5"/>
      <c r="QDA11" s="5"/>
      <c r="QDB11" s="5"/>
      <c r="QDC11" s="5"/>
      <c r="QDD11" s="5"/>
      <c r="QDE11" s="5"/>
      <c r="QDF11" s="5"/>
      <c r="QDG11" s="5"/>
      <c r="QDH11" s="5"/>
      <c r="QDI11" s="5"/>
      <c r="QDJ11" s="5"/>
      <c r="QDK11" s="5"/>
      <c r="QDL11" s="5"/>
      <c r="QDM11" s="5"/>
      <c r="QDN11" s="5"/>
      <c r="QDO11" s="5"/>
      <c r="QDP11" s="5"/>
      <c r="QDQ11" s="5"/>
      <c r="QDR11" s="5"/>
      <c r="QDS11" s="5"/>
      <c r="QDT11" s="5"/>
      <c r="QDU11" s="5"/>
      <c r="QDV11" s="5"/>
      <c r="QDW11" s="5"/>
      <c r="QDX11" s="5"/>
      <c r="QDY11" s="5"/>
      <c r="QDZ11" s="5"/>
      <c r="QEA11" s="5"/>
      <c r="QEB11" s="5"/>
      <c r="QEC11" s="5"/>
      <c r="QED11" s="5"/>
      <c r="QEE11" s="5"/>
      <c r="QEF11" s="5"/>
      <c r="QEG11" s="5"/>
      <c r="QEH11" s="5"/>
      <c r="QEI11" s="5"/>
      <c r="QEJ11" s="5"/>
      <c r="QEK11" s="5"/>
      <c r="QEL11" s="5"/>
      <c r="QEM11" s="5"/>
      <c r="QEN11" s="5"/>
      <c r="QEO11" s="5"/>
      <c r="QEP11" s="5"/>
      <c r="QEQ11" s="5"/>
      <c r="QER11" s="5"/>
      <c r="QES11" s="5"/>
      <c r="QET11" s="5"/>
      <c r="QEU11" s="5"/>
      <c r="QEV11" s="5"/>
      <c r="QEW11" s="5"/>
      <c r="QEX11" s="5"/>
      <c r="QEY11" s="5"/>
      <c r="QEZ11" s="5"/>
      <c r="QFA11" s="5"/>
      <c r="QFB11" s="5"/>
      <c r="QFC11" s="5"/>
      <c r="QFD11" s="5"/>
      <c r="QFE11" s="5"/>
      <c r="QFF11" s="5"/>
      <c r="QFG11" s="5"/>
      <c r="QFH11" s="5"/>
      <c r="QFI11" s="5"/>
      <c r="QFJ11" s="5"/>
      <c r="QFK11" s="5"/>
      <c r="QFL11" s="5"/>
      <c r="QFM11" s="5"/>
      <c r="QFN11" s="5"/>
      <c r="QFO11" s="5"/>
      <c r="QFP11" s="5"/>
      <c r="QFQ11" s="5"/>
      <c r="QFR11" s="5"/>
      <c r="QFS11" s="5"/>
      <c r="QFT11" s="5"/>
      <c r="QFU11" s="5"/>
      <c r="QFV11" s="5"/>
      <c r="QFW11" s="5"/>
      <c r="QFX11" s="5"/>
      <c r="QFY11" s="5"/>
      <c r="QFZ11" s="5"/>
      <c r="QGA11" s="5"/>
      <c r="QGB11" s="5"/>
      <c r="QGC11" s="5"/>
      <c r="QGD11" s="5"/>
      <c r="QGE11" s="5"/>
      <c r="QGF11" s="5"/>
      <c r="QGG11" s="5"/>
      <c r="QGH11" s="5"/>
      <c r="QGI11" s="5"/>
      <c r="QGJ11" s="5"/>
      <c r="QGK11" s="5"/>
      <c r="QGL11" s="5"/>
      <c r="QGM11" s="5"/>
      <c r="QGN11" s="5"/>
      <c r="QGO11" s="5"/>
      <c r="QGP11" s="5"/>
      <c r="QGQ11" s="5"/>
      <c r="QGR11" s="5"/>
      <c r="QGS11" s="5"/>
      <c r="QGT11" s="5"/>
      <c r="QGU11" s="5"/>
      <c r="QGV11" s="5"/>
      <c r="QGW11" s="5"/>
      <c r="QGX11" s="5"/>
      <c r="QGY11" s="5"/>
      <c r="QGZ11" s="5"/>
      <c r="QHA11" s="5"/>
      <c r="QHB11" s="5"/>
      <c r="QHC11" s="5"/>
      <c r="QHD11" s="5"/>
      <c r="QHE11" s="5"/>
      <c r="QHF11" s="5"/>
      <c r="QHG11" s="5"/>
      <c r="QHH11" s="5"/>
      <c r="QHI11" s="5"/>
      <c r="QHJ11" s="5"/>
      <c r="QHK11" s="5"/>
      <c r="QHL11" s="5"/>
      <c r="QHM11" s="5"/>
      <c r="QHN11" s="5"/>
      <c r="QHO11" s="5"/>
      <c r="QHP11" s="5"/>
      <c r="QHQ11" s="5"/>
      <c r="QHR11" s="5"/>
      <c r="QHS11" s="5"/>
      <c r="QHT11" s="5"/>
      <c r="QHU11" s="5"/>
      <c r="QHV11" s="5"/>
      <c r="QHW11" s="5"/>
      <c r="QHX11" s="5"/>
      <c r="QHY11" s="5"/>
      <c r="QHZ11" s="5"/>
      <c r="QIA11" s="5"/>
      <c r="QIB11" s="5"/>
      <c r="QIC11" s="5"/>
      <c r="QID11" s="5"/>
      <c r="QIE11" s="5"/>
      <c r="QIF11" s="5"/>
      <c r="QIG11" s="5"/>
      <c r="QIH11" s="5"/>
      <c r="QII11" s="5"/>
      <c r="QIJ11" s="5"/>
      <c r="QIK11" s="5"/>
      <c r="QIL11" s="5"/>
      <c r="QIM11" s="5"/>
      <c r="QIN11" s="5"/>
      <c r="QIO11" s="5"/>
      <c r="QIP11" s="5"/>
      <c r="QIQ11" s="5"/>
      <c r="QIR11" s="5"/>
      <c r="QIS11" s="5"/>
      <c r="QIT11" s="5"/>
      <c r="QIU11" s="5"/>
      <c r="QIV11" s="5"/>
      <c r="QIW11" s="5"/>
      <c r="QIX11" s="5"/>
      <c r="QIY11" s="5"/>
      <c r="QIZ11" s="5"/>
      <c r="QJA11" s="5"/>
      <c r="QJB11" s="5"/>
      <c r="QJC11" s="5"/>
      <c r="QJD11" s="5"/>
      <c r="QJE11" s="5"/>
      <c r="QJF11" s="5"/>
      <c r="QJG11" s="5"/>
      <c r="QJH11" s="5"/>
      <c r="QJI11" s="5"/>
      <c r="QJJ11" s="5"/>
      <c r="QJK11" s="5"/>
      <c r="QJL11" s="5"/>
      <c r="QJM11" s="5"/>
      <c r="QJN11" s="5"/>
      <c r="QJO11" s="5"/>
      <c r="QJP11" s="5"/>
      <c r="QJQ11" s="5"/>
      <c r="QJR11" s="5"/>
      <c r="QJS11" s="5"/>
      <c r="QJT11" s="5"/>
      <c r="QJU11" s="5"/>
      <c r="QJV11" s="5"/>
      <c r="QJW11" s="5"/>
      <c r="QJX11" s="5"/>
      <c r="QJY11" s="5"/>
      <c r="QJZ11" s="5"/>
      <c r="QKA11" s="5"/>
      <c r="QKB11" s="5"/>
      <c r="QKC11" s="5"/>
      <c r="QKD11" s="5"/>
      <c r="QKE11" s="5"/>
      <c r="QKF11" s="5"/>
      <c r="QKG11" s="5"/>
      <c r="QKH11" s="5"/>
      <c r="QKI11" s="5"/>
      <c r="QKJ11" s="5"/>
      <c r="QKK11" s="5"/>
      <c r="QKL11" s="5"/>
      <c r="QKM11" s="5"/>
      <c r="QKN11" s="5"/>
      <c r="QKO11" s="5"/>
      <c r="QKP11" s="5"/>
      <c r="QKQ11" s="5"/>
      <c r="QKR11" s="5"/>
      <c r="QKS11" s="5"/>
      <c r="QKT11" s="5"/>
      <c r="QKU11" s="5"/>
      <c r="QKV11" s="5"/>
      <c r="QKW11" s="5"/>
      <c r="QKX11" s="5"/>
      <c r="QKY11" s="5"/>
      <c r="QKZ11" s="5"/>
      <c r="QLA11" s="5"/>
      <c r="QLB11" s="5"/>
      <c r="QLC11" s="5"/>
      <c r="QLD11" s="5"/>
      <c r="QLE11" s="5"/>
      <c r="QLF11" s="5"/>
      <c r="QLG11" s="5"/>
      <c r="QLH11" s="5"/>
      <c r="QLI11" s="5"/>
      <c r="QLJ11" s="5"/>
      <c r="QLK11" s="5"/>
      <c r="QLL11" s="5"/>
      <c r="QLM11" s="5"/>
      <c r="QLN11" s="5"/>
      <c r="QLO11" s="5"/>
      <c r="QLP11" s="5"/>
      <c r="QLQ11" s="5"/>
      <c r="QLR11" s="5"/>
      <c r="QLS11" s="5"/>
      <c r="QLT11" s="5"/>
      <c r="QLU11" s="5"/>
      <c r="QLV11" s="5"/>
      <c r="QLW11" s="5"/>
      <c r="QLX11" s="5"/>
      <c r="QLY11" s="5"/>
      <c r="QLZ11" s="5"/>
      <c r="QMA11" s="5"/>
      <c r="QMB11" s="5"/>
      <c r="QMC11" s="5"/>
      <c r="QMD11" s="5"/>
      <c r="QME11" s="5"/>
      <c r="QMF11" s="5"/>
      <c r="QMG11" s="5"/>
      <c r="QMH11" s="5"/>
      <c r="QMI11" s="5"/>
      <c r="QMJ11" s="5"/>
      <c r="QMK11" s="5"/>
      <c r="QML11" s="5"/>
      <c r="QMM11" s="5"/>
      <c r="QMN11" s="5"/>
      <c r="QMO11" s="5"/>
      <c r="QMP11" s="5"/>
      <c r="QMQ11" s="5"/>
      <c r="QMR11" s="5"/>
      <c r="QMS11" s="5"/>
      <c r="QMT11" s="5"/>
      <c r="QMU11" s="5"/>
      <c r="QMV11" s="5"/>
      <c r="QMW11" s="5"/>
      <c r="QMX11" s="5"/>
      <c r="QMY11" s="5"/>
      <c r="QMZ11" s="5"/>
      <c r="QNA11" s="5"/>
      <c r="QNB11" s="5"/>
      <c r="QNC11" s="5"/>
      <c r="QND11" s="5"/>
      <c r="QNE11" s="5"/>
      <c r="QNF11" s="5"/>
      <c r="QNG11" s="5"/>
      <c r="QNH11" s="5"/>
      <c r="QNI11" s="5"/>
      <c r="QNJ11" s="5"/>
      <c r="QNK11" s="5"/>
      <c r="QNL11" s="5"/>
      <c r="QNM11" s="5"/>
      <c r="QNN11" s="5"/>
      <c r="QNO11" s="5"/>
      <c r="QNP11" s="5"/>
      <c r="QNQ11" s="5"/>
      <c r="QNR11" s="5"/>
      <c r="QNS11" s="5"/>
      <c r="QNT11" s="5"/>
      <c r="QNU11" s="5"/>
      <c r="QNV11" s="5"/>
      <c r="QNW11" s="5"/>
      <c r="QNX11" s="5"/>
      <c r="QNY11" s="5"/>
      <c r="QNZ11" s="5"/>
      <c r="QOA11" s="5"/>
      <c r="QOB11" s="5"/>
      <c r="QOC11" s="5"/>
      <c r="QOD11" s="5"/>
      <c r="QOE11" s="5"/>
      <c r="QOF11" s="5"/>
      <c r="QOG11" s="5"/>
      <c r="QOH11" s="5"/>
      <c r="QOI11" s="5"/>
      <c r="QOJ11" s="5"/>
      <c r="QOK11" s="5"/>
      <c r="QOL11" s="5"/>
      <c r="QOM11" s="5"/>
      <c r="QON11" s="5"/>
      <c r="QOO11" s="5"/>
      <c r="QOP11" s="5"/>
      <c r="QOQ11" s="5"/>
      <c r="QOR11" s="5"/>
      <c r="QOS11" s="5"/>
      <c r="QOT11" s="5"/>
      <c r="QOU11" s="5"/>
      <c r="QOV11" s="5"/>
      <c r="QOW11" s="5"/>
      <c r="QOX11" s="5"/>
      <c r="QOY11" s="5"/>
      <c r="QOZ11" s="5"/>
      <c r="QPA11" s="5"/>
      <c r="QPB11" s="5"/>
      <c r="QPC11" s="5"/>
      <c r="QPD11" s="5"/>
      <c r="QPE11" s="5"/>
      <c r="QPF11" s="5"/>
      <c r="QPG11" s="5"/>
      <c r="QPH11" s="5"/>
      <c r="QPI11" s="5"/>
      <c r="QPJ11" s="5"/>
      <c r="QPK11" s="5"/>
      <c r="QPL11" s="5"/>
      <c r="QPM11" s="5"/>
      <c r="QPN11" s="5"/>
      <c r="QPO11" s="5"/>
      <c r="QPP11" s="5"/>
      <c r="QPQ11" s="5"/>
      <c r="QPR11" s="5"/>
      <c r="QPS11" s="5"/>
      <c r="QPT11" s="5"/>
      <c r="QPU11" s="5"/>
      <c r="QPV11" s="5"/>
      <c r="QPW11" s="5"/>
      <c r="QPX11" s="5"/>
      <c r="QPY11" s="5"/>
      <c r="QPZ11" s="5"/>
      <c r="QQA11" s="5"/>
      <c r="QQB11" s="5"/>
      <c r="QQC11" s="5"/>
      <c r="QQD11" s="5"/>
      <c r="QQE11" s="5"/>
      <c r="QQF11" s="5"/>
      <c r="QQG11" s="5"/>
      <c r="QQH11" s="5"/>
      <c r="QQI11" s="5"/>
      <c r="QQJ11" s="5"/>
      <c r="QQK11" s="5"/>
      <c r="QQL11" s="5"/>
      <c r="QQM11" s="5"/>
      <c r="QQN11" s="5"/>
      <c r="QQO11" s="5"/>
      <c r="QQP11" s="5"/>
      <c r="QQQ11" s="5"/>
      <c r="QQR11" s="5"/>
      <c r="QQS11" s="5"/>
      <c r="QQT11" s="5"/>
      <c r="QQU11" s="5"/>
      <c r="QQV11" s="5"/>
      <c r="QQW11" s="5"/>
      <c r="QQX11" s="5"/>
      <c r="QQY11" s="5"/>
      <c r="QQZ11" s="5"/>
      <c r="QRA11" s="5"/>
      <c r="QRB11" s="5"/>
      <c r="QRC11" s="5"/>
      <c r="QRD11" s="5"/>
      <c r="QRE11" s="5"/>
      <c r="QRF11" s="5"/>
      <c r="QRG11" s="5"/>
      <c r="QRH11" s="5"/>
      <c r="QRI11" s="5"/>
      <c r="QRJ11" s="5"/>
      <c r="QRK11" s="5"/>
      <c r="QRL11" s="5"/>
      <c r="QRM11" s="5"/>
      <c r="QRN11" s="5"/>
      <c r="QRO11" s="5"/>
      <c r="QRP11" s="5"/>
      <c r="QRQ11" s="5"/>
      <c r="QRR11" s="5"/>
      <c r="QRS11" s="5"/>
      <c r="QRT11" s="5"/>
      <c r="QRU11" s="5"/>
      <c r="QRV11" s="5"/>
      <c r="QRW11" s="5"/>
      <c r="QRX11" s="5"/>
      <c r="QRY11" s="5"/>
      <c r="QRZ11" s="5"/>
      <c r="QSA11" s="5"/>
      <c r="QSB11" s="5"/>
      <c r="QSC11" s="5"/>
      <c r="QSD11" s="5"/>
      <c r="QSE11" s="5"/>
      <c r="QSF11" s="5"/>
      <c r="QSG11" s="5"/>
      <c r="QSH11" s="5"/>
      <c r="QSI11" s="5"/>
      <c r="QSJ11" s="5"/>
      <c r="QSK11" s="5"/>
      <c r="QSL11" s="5"/>
      <c r="QSM11" s="5"/>
      <c r="QSN11" s="5"/>
      <c r="QSO11" s="5"/>
      <c r="QSP11" s="5"/>
      <c r="QSQ11" s="5"/>
      <c r="QSR11" s="5"/>
      <c r="QSS11" s="5"/>
      <c r="QST11" s="5"/>
      <c r="QSU11" s="5"/>
      <c r="QSV11" s="5"/>
      <c r="QSW11" s="5"/>
      <c r="QSX11" s="5"/>
      <c r="QSY11" s="5"/>
      <c r="QSZ11" s="5"/>
      <c r="QTA11" s="5"/>
      <c r="QTB11" s="5"/>
      <c r="QTC11" s="5"/>
      <c r="QTD11" s="5"/>
      <c r="QTE11" s="5"/>
      <c r="QTF11" s="5"/>
      <c r="QTG11" s="5"/>
      <c r="QTH11" s="5"/>
      <c r="QTI11" s="5"/>
      <c r="QTJ11" s="5"/>
      <c r="QTK11" s="5"/>
      <c r="QTL11" s="5"/>
      <c r="QTM11" s="5"/>
      <c r="QTN11" s="5"/>
      <c r="QTO11" s="5"/>
      <c r="QTP11" s="5"/>
      <c r="QTQ11" s="5"/>
      <c r="QTR11" s="5"/>
      <c r="QTS11" s="5"/>
      <c r="QTT11" s="5"/>
      <c r="QTU11" s="5"/>
      <c r="QTV11" s="5"/>
      <c r="QTW11" s="5"/>
      <c r="QTX11" s="5"/>
      <c r="QTY11" s="5"/>
      <c r="QTZ11" s="5"/>
      <c r="QUA11" s="5"/>
      <c r="QUB11" s="5"/>
      <c r="QUC11" s="5"/>
      <c r="QUD11" s="5"/>
      <c r="QUE11" s="5"/>
      <c r="QUF11" s="5"/>
      <c r="QUG11" s="5"/>
      <c r="QUH11" s="5"/>
      <c r="QUI11" s="5"/>
      <c r="QUJ11" s="5"/>
      <c r="QUK11" s="5"/>
      <c r="QUL11" s="5"/>
      <c r="QUM11" s="5"/>
      <c r="QUN11" s="5"/>
      <c r="QUO11" s="5"/>
      <c r="QUP11" s="5"/>
      <c r="QUQ11" s="5"/>
      <c r="QUR11" s="5"/>
      <c r="QUS11" s="5"/>
      <c r="QUT11" s="5"/>
      <c r="QUU11" s="5"/>
      <c r="QUV11" s="5"/>
      <c r="QUW11" s="5"/>
      <c r="QUX11" s="5"/>
      <c r="QUY11" s="5"/>
      <c r="QUZ11" s="5"/>
      <c r="QVA11" s="5"/>
      <c r="QVB11" s="5"/>
      <c r="QVC11" s="5"/>
      <c r="QVD11" s="5"/>
      <c r="QVE11" s="5"/>
      <c r="QVF11" s="5"/>
      <c r="QVG11" s="5"/>
      <c r="QVH11" s="5"/>
      <c r="QVI11" s="5"/>
      <c r="QVJ11" s="5"/>
      <c r="QVK11" s="5"/>
      <c r="QVL11" s="5"/>
      <c r="QVM11" s="5"/>
      <c r="QVN11" s="5"/>
      <c r="QVO11" s="5"/>
      <c r="QVP11" s="5"/>
      <c r="QVQ11" s="5"/>
      <c r="QVR11" s="5"/>
      <c r="QVS11" s="5"/>
      <c r="QVT11" s="5"/>
      <c r="QVU11" s="5"/>
      <c r="QVV11" s="5"/>
      <c r="QVW11" s="5"/>
      <c r="QVX11" s="5"/>
      <c r="QVY11" s="5"/>
      <c r="QVZ11" s="5"/>
      <c r="QWA11" s="5"/>
      <c r="QWB11" s="5"/>
      <c r="QWC11" s="5"/>
      <c r="QWD11" s="5"/>
      <c r="QWE11" s="5"/>
      <c r="QWF11" s="5"/>
      <c r="QWG11" s="5"/>
      <c r="QWH11" s="5"/>
      <c r="QWI11" s="5"/>
      <c r="QWJ11" s="5"/>
      <c r="QWK11" s="5"/>
      <c r="QWL11" s="5"/>
      <c r="QWM11" s="5"/>
      <c r="QWN11" s="5"/>
      <c r="QWO11" s="5"/>
      <c r="QWP11" s="5"/>
      <c r="QWQ11" s="5"/>
      <c r="QWR11" s="5"/>
      <c r="QWS11" s="5"/>
      <c r="QWT11" s="5"/>
      <c r="QWU11" s="5"/>
      <c r="QWV11" s="5"/>
      <c r="QWW11" s="5"/>
      <c r="QWX11" s="5"/>
      <c r="QWY11" s="5"/>
      <c r="QWZ11" s="5"/>
      <c r="QXA11" s="5"/>
      <c r="QXB11" s="5"/>
      <c r="QXC11" s="5"/>
      <c r="QXD11" s="5"/>
      <c r="QXE11" s="5"/>
      <c r="QXF11" s="5"/>
      <c r="QXG11" s="5"/>
      <c r="QXH11" s="5"/>
      <c r="QXI11" s="5"/>
      <c r="QXJ11" s="5"/>
      <c r="QXK11" s="5"/>
      <c r="QXL11" s="5"/>
      <c r="QXM11" s="5"/>
      <c r="QXN11" s="5"/>
      <c r="QXO11" s="5"/>
      <c r="QXP11" s="5"/>
      <c r="QXQ11" s="5"/>
      <c r="QXR11" s="5"/>
      <c r="QXS11" s="5"/>
      <c r="QXT11" s="5"/>
      <c r="QXU11" s="5"/>
      <c r="QXV11" s="5"/>
      <c r="QXW11" s="5"/>
      <c r="QXX11" s="5"/>
      <c r="QXY11" s="5"/>
      <c r="QXZ11" s="5"/>
      <c r="QYA11" s="5"/>
      <c r="QYB11" s="5"/>
      <c r="QYC11" s="5"/>
      <c r="QYD11" s="5"/>
      <c r="QYE11" s="5"/>
      <c r="QYF11" s="5"/>
      <c r="QYG11" s="5"/>
      <c r="QYH11" s="5"/>
      <c r="QYI11" s="5"/>
      <c r="QYJ11" s="5"/>
      <c r="QYK11" s="5"/>
      <c r="QYL11" s="5"/>
      <c r="QYM11" s="5"/>
      <c r="QYN11" s="5"/>
      <c r="QYO11" s="5"/>
      <c r="QYP11" s="5"/>
      <c r="QYQ11" s="5"/>
      <c r="QYR11" s="5"/>
      <c r="QYS11" s="5"/>
      <c r="QYT11" s="5"/>
      <c r="QYU11" s="5"/>
      <c r="QYV11" s="5"/>
      <c r="QYW11" s="5"/>
      <c r="QYX11" s="5"/>
      <c r="QYY11" s="5"/>
      <c r="QYZ11" s="5"/>
      <c r="QZA11" s="5"/>
      <c r="QZB11" s="5"/>
      <c r="QZC11" s="5"/>
      <c r="QZD11" s="5"/>
      <c r="QZE11" s="5"/>
      <c r="QZF11" s="5"/>
      <c r="QZG11" s="5"/>
      <c r="QZH11" s="5"/>
      <c r="QZI11" s="5"/>
      <c r="QZJ11" s="5"/>
      <c r="QZK11" s="5"/>
      <c r="QZL11" s="5"/>
      <c r="QZM11" s="5"/>
      <c r="QZN11" s="5"/>
      <c r="QZO11" s="5"/>
      <c r="QZP11" s="5"/>
      <c r="QZQ11" s="5"/>
      <c r="QZR11" s="5"/>
      <c r="QZS11" s="5"/>
      <c r="QZT11" s="5"/>
      <c r="QZU11" s="5"/>
      <c r="QZV11" s="5"/>
      <c r="QZW11" s="5"/>
      <c r="QZX11" s="5"/>
      <c r="QZY11" s="5"/>
      <c r="QZZ11" s="5"/>
      <c r="RAA11" s="5"/>
      <c r="RAB11" s="5"/>
      <c r="RAC11" s="5"/>
      <c r="RAD11" s="5"/>
      <c r="RAE11" s="5"/>
      <c r="RAF11" s="5"/>
      <c r="RAG11" s="5"/>
      <c r="RAH11" s="5"/>
      <c r="RAI11" s="5"/>
      <c r="RAJ11" s="5"/>
      <c r="RAK11" s="5"/>
      <c r="RAL11" s="5"/>
      <c r="RAM11" s="5"/>
      <c r="RAN11" s="5"/>
      <c r="RAO11" s="5"/>
      <c r="RAP11" s="5"/>
      <c r="RAQ11" s="5"/>
      <c r="RAR11" s="5"/>
      <c r="RAS11" s="5"/>
      <c r="RAT11" s="5"/>
      <c r="RAU11" s="5"/>
      <c r="RAV11" s="5"/>
      <c r="RAW11" s="5"/>
      <c r="RAX11" s="5"/>
      <c r="RAY11" s="5"/>
      <c r="RAZ11" s="5"/>
      <c r="RBA11" s="5"/>
      <c r="RBB11" s="5"/>
      <c r="RBC11" s="5"/>
      <c r="RBD11" s="5"/>
      <c r="RBE11" s="5"/>
      <c r="RBF11" s="5"/>
      <c r="RBG11" s="5"/>
      <c r="RBH11" s="5"/>
      <c r="RBI11" s="5"/>
      <c r="RBJ11" s="5"/>
      <c r="RBK11" s="5"/>
      <c r="RBL11" s="5"/>
      <c r="RBM11" s="5"/>
      <c r="RBN11" s="5"/>
      <c r="RBO11" s="5"/>
      <c r="RBP11" s="5"/>
      <c r="RBQ11" s="5"/>
      <c r="RBR11" s="5"/>
      <c r="RBS11" s="5"/>
      <c r="RBT11" s="5"/>
      <c r="RBU11" s="5"/>
      <c r="RBV11" s="5"/>
      <c r="RBW11" s="5"/>
      <c r="RBX11" s="5"/>
      <c r="RBY11" s="5"/>
      <c r="RBZ11" s="5"/>
      <c r="RCA11" s="5"/>
      <c r="RCB11" s="5"/>
      <c r="RCC11" s="5"/>
      <c r="RCD11" s="5"/>
      <c r="RCE11" s="5"/>
      <c r="RCF11" s="5"/>
      <c r="RCG11" s="5"/>
      <c r="RCH11" s="5"/>
      <c r="RCI11" s="5"/>
      <c r="RCJ11" s="5"/>
      <c r="RCK11" s="5"/>
      <c r="RCL11" s="5"/>
      <c r="RCM11" s="5"/>
      <c r="RCN11" s="5"/>
      <c r="RCO11" s="5"/>
      <c r="RCP11" s="5"/>
      <c r="RCQ11" s="5"/>
      <c r="RCR11" s="5"/>
      <c r="RCS11" s="5"/>
      <c r="RCT11" s="5"/>
      <c r="RCU11" s="5"/>
      <c r="RCV11" s="5"/>
      <c r="RCW11" s="5"/>
      <c r="RCX11" s="5"/>
      <c r="RCY11" s="5"/>
      <c r="RCZ11" s="5"/>
      <c r="RDA11" s="5"/>
      <c r="RDB11" s="5"/>
      <c r="RDC11" s="5"/>
      <c r="RDD11" s="5"/>
      <c r="RDE11" s="5"/>
      <c r="RDF11" s="5"/>
      <c r="RDG11" s="5"/>
      <c r="RDH11" s="5"/>
      <c r="RDI11" s="5"/>
      <c r="RDJ11" s="5"/>
      <c r="RDK11" s="5"/>
      <c r="RDL11" s="5"/>
      <c r="RDM11" s="5"/>
      <c r="RDN11" s="5"/>
      <c r="RDO11" s="5"/>
      <c r="RDP11" s="5"/>
      <c r="RDQ11" s="5"/>
      <c r="RDR11" s="5"/>
      <c r="RDS11" s="5"/>
      <c r="RDT11" s="5"/>
      <c r="RDU11" s="5"/>
      <c r="RDV11" s="5"/>
      <c r="RDW11" s="5"/>
      <c r="RDX11" s="5"/>
      <c r="RDY11" s="5"/>
      <c r="RDZ11" s="5"/>
      <c r="REA11" s="5"/>
      <c r="REB11" s="5"/>
      <c r="REC11" s="5"/>
      <c r="RED11" s="5"/>
      <c r="REE11" s="5"/>
      <c r="REF11" s="5"/>
      <c r="REG11" s="5"/>
      <c r="REH11" s="5"/>
      <c r="REI11" s="5"/>
      <c r="REJ11" s="5"/>
      <c r="REK11" s="5"/>
      <c r="REL11" s="5"/>
      <c r="REM11" s="5"/>
      <c r="REN11" s="5"/>
      <c r="REO11" s="5"/>
      <c r="REP11" s="5"/>
      <c r="REQ11" s="5"/>
      <c r="RER11" s="5"/>
      <c r="RES11" s="5"/>
      <c r="RET11" s="5"/>
      <c r="REU11" s="5"/>
      <c r="REV11" s="5"/>
      <c r="REW11" s="5"/>
      <c r="REX11" s="5"/>
      <c r="REY11" s="5"/>
      <c r="REZ11" s="5"/>
      <c r="RFA11" s="5"/>
      <c r="RFB11" s="5"/>
      <c r="RFC11" s="5"/>
      <c r="RFD11" s="5"/>
      <c r="RFE11" s="5"/>
      <c r="RFF11" s="5"/>
      <c r="RFG11" s="5"/>
      <c r="RFH11" s="5"/>
      <c r="RFI11" s="5"/>
      <c r="RFJ11" s="5"/>
      <c r="RFK11" s="5"/>
      <c r="RFL11" s="5"/>
      <c r="RFM11" s="5"/>
      <c r="RFN11" s="5"/>
      <c r="RFO11" s="5"/>
      <c r="RFP11" s="5"/>
      <c r="RFQ11" s="5"/>
      <c r="RFR11" s="5"/>
      <c r="RFS11" s="5"/>
      <c r="RFT11" s="5"/>
      <c r="RFU11" s="5"/>
      <c r="RFV11" s="5"/>
      <c r="RFW11" s="5"/>
      <c r="RFX11" s="5"/>
      <c r="RFY11" s="5"/>
      <c r="RFZ11" s="5"/>
      <c r="RGA11" s="5"/>
      <c r="RGB11" s="5"/>
      <c r="RGC11" s="5"/>
      <c r="RGD11" s="5"/>
      <c r="RGE11" s="5"/>
      <c r="RGF11" s="5"/>
      <c r="RGG11" s="5"/>
      <c r="RGH11" s="5"/>
      <c r="RGI11" s="5"/>
      <c r="RGJ11" s="5"/>
      <c r="RGK11" s="5"/>
      <c r="RGL11" s="5"/>
      <c r="RGM11" s="5"/>
      <c r="RGN11" s="5"/>
      <c r="RGO11" s="5"/>
      <c r="RGP11" s="5"/>
      <c r="RGQ11" s="5"/>
      <c r="RGR11" s="5"/>
      <c r="RGS11" s="5"/>
      <c r="RGT11" s="5"/>
      <c r="RGU11" s="5"/>
      <c r="RGV11" s="5"/>
      <c r="RGW11" s="5"/>
      <c r="RGX11" s="5"/>
      <c r="RGY11" s="5"/>
      <c r="RGZ11" s="5"/>
      <c r="RHA11" s="5"/>
      <c r="RHB11" s="5"/>
      <c r="RHC11" s="5"/>
      <c r="RHD11" s="5"/>
      <c r="RHE11" s="5"/>
      <c r="RHF11" s="5"/>
      <c r="RHG11" s="5"/>
      <c r="RHH11" s="5"/>
      <c r="RHI11" s="5"/>
      <c r="RHJ11" s="5"/>
      <c r="RHK11" s="5"/>
      <c r="RHL11" s="5"/>
      <c r="RHM11" s="5"/>
      <c r="RHN11" s="5"/>
      <c r="RHO11" s="5"/>
      <c r="RHP11" s="5"/>
      <c r="RHQ11" s="5"/>
      <c r="RHR11" s="5"/>
      <c r="RHS11" s="5"/>
      <c r="RHT11" s="5"/>
      <c r="RHU11" s="5"/>
      <c r="RHV11" s="5"/>
      <c r="RHW11" s="5"/>
      <c r="RHX11" s="5"/>
      <c r="RHY11" s="5"/>
      <c r="RHZ11" s="5"/>
      <c r="RIA11" s="5"/>
      <c r="RIB11" s="5"/>
      <c r="RIC11" s="5"/>
      <c r="RID11" s="5"/>
      <c r="RIE11" s="5"/>
      <c r="RIF11" s="5"/>
      <c r="RIG11" s="5"/>
      <c r="RIH11" s="5"/>
      <c r="RII11" s="5"/>
      <c r="RIJ11" s="5"/>
      <c r="RIK11" s="5"/>
      <c r="RIL11" s="5"/>
      <c r="RIM11" s="5"/>
      <c r="RIN11" s="5"/>
      <c r="RIO11" s="5"/>
      <c r="RIP11" s="5"/>
      <c r="RIQ11" s="5"/>
      <c r="RIR11" s="5"/>
      <c r="RIS11" s="5"/>
      <c r="RIT11" s="5"/>
      <c r="RIU11" s="5"/>
      <c r="RIV11" s="5"/>
      <c r="RIW11" s="5"/>
      <c r="RIX11" s="5"/>
      <c r="RIY11" s="5"/>
      <c r="RIZ11" s="5"/>
      <c r="RJA11" s="5"/>
      <c r="RJB11" s="5"/>
      <c r="RJC11" s="5"/>
      <c r="RJD11" s="5"/>
      <c r="RJE11" s="5"/>
      <c r="RJF11" s="5"/>
      <c r="RJG11" s="5"/>
      <c r="RJH11" s="5"/>
      <c r="RJI11" s="5"/>
      <c r="RJJ11" s="5"/>
      <c r="RJK11" s="5"/>
      <c r="RJL11" s="5"/>
      <c r="RJM11" s="5"/>
      <c r="RJN11" s="5"/>
      <c r="RJO11" s="5"/>
      <c r="RJP11" s="5"/>
      <c r="RJQ11" s="5"/>
      <c r="RJR11" s="5"/>
      <c r="RJS11" s="5"/>
      <c r="RJT11" s="5"/>
      <c r="RJU11" s="5"/>
      <c r="RJV11" s="5"/>
      <c r="RJW11" s="5"/>
      <c r="RJX11" s="5"/>
      <c r="RJY11" s="5"/>
      <c r="RJZ11" s="5"/>
      <c r="RKA11" s="5"/>
      <c r="RKB11" s="5"/>
      <c r="RKC11" s="5"/>
      <c r="RKD11" s="5"/>
      <c r="RKE11" s="5"/>
      <c r="RKF11" s="5"/>
      <c r="RKG11" s="5"/>
      <c r="RKH11" s="5"/>
      <c r="RKI11" s="5"/>
      <c r="RKJ11" s="5"/>
      <c r="RKK11" s="5"/>
      <c r="RKL11" s="5"/>
      <c r="RKM11" s="5"/>
      <c r="RKN11" s="5"/>
      <c r="RKO11" s="5"/>
      <c r="RKP11" s="5"/>
      <c r="RKQ11" s="5"/>
      <c r="RKR11" s="5"/>
      <c r="RKS11" s="5"/>
      <c r="RKT11" s="5"/>
      <c r="RKU11" s="5"/>
      <c r="RKV11" s="5"/>
      <c r="RKW11" s="5"/>
      <c r="RKX11" s="5"/>
      <c r="RKY11" s="5"/>
      <c r="RKZ11" s="5"/>
      <c r="RLA11" s="5"/>
      <c r="RLB11" s="5"/>
      <c r="RLC11" s="5"/>
      <c r="RLD11" s="5"/>
      <c r="RLE11" s="5"/>
      <c r="RLF11" s="5"/>
      <c r="RLG11" s="5"/>
      <c r="RLH11" s="5"/>
      <c r="RLI11" s="5"/>
      <c r="RLJ11" s="5"/>
      <c r="RLK11" s="5"/>
      <c r="RLL11" s="5"/>
      <c r="RLM11" s="5"/>
      <c r="RLN11" s="5"/>
      <c r="RLO11" s="5"/>
      <c r="RLP11" s="5"/>
      <c r="RLQ11" s="5"/>
      <c r="RLR11" s="5"/>
      <c r="RLS11" s="5"/>
      <c r="RLT11" s="5"/>
      <c r="RLU11" s="5"/>
      <c r="RLV11" s="5"/>
      <c r="RLW11" s="5"/>
      <c r="RLX11" s="5"/>
      <c r="RLY11" s="5"/>
      <c r="RLZ11" s="5"/>
      <c r="RMA11" s="5"/>
      <c r="RMB11" s="5"/>
      <c r="RMC11" s="5"/>
      <c r="RMD11" s="5"/>
      <c r="RME11" s="5"/>
      <c r="RMF11" s="5"/>
      <c r="RMG11" s="5"/>
      <c r="RMH11" s="5"/>
      <c r="RMI11" s="5"/>
      <c r="RMJ11" s="5"/>
      <c r="RMK11" s="5"/>
      <c r="RML11" s="5"/>
      <c r="RMM11" s="5"/>
      <c r="RMN11" s="5"/>
      <c r="RMO11" s="5"/>
      <c r="RMP11" s="5"/>
      <c r="RMQ11" s="5"/>
      <c r="RMR11" s="5"/>
      <c r="RMS11" s="5"/>
      <c r="RMT11" s="5"/>
      <c r="RMU11" s="5"/>
      <c r="RMV11" s="5"/>
      <c r="RMW11" s="5"/>
      <c r="RMX11" s="5"/>
      <c r="RMY11" s="5"/>
      <c r="RMZ11" s="5"/>
      <c r="RNA11" s="5"/>
      <c r="RNB11" s="5"/>
      <c r="RNC11" s="5"/>
      <c r="RND11" s="5"/>
      <c r="RNE11" s="5"/>
      <c r="RNF11" s="5"/>
      <c r="RNG11" s="5"/>
      <c r="RNH11" s="5"/>
      <c r="RNI11" s="5"/>
      <c r="RNJ11" s="5"/>
      <c r="RNK11" s="5"/>
      <c r="RNL11" s="5"/>
      <c r="RNM11" s="5"/>
      <c r="RNN11" s="5"/>
      <c r="RNO11" s="5"/>
      <c r="RNP11" s="5"/>
      <c r="RNQ11" s="5"/>
      <c r="RNR11" s="5"/>
      <c r="RNS11" s="5"/>
      <c r="RNT11" s="5"/>
      <c r="RNU11" s="5"/>
      <c r="RNV11" s="5"/>
      <c r="RNW11" s="5"/>
      <c r="RNX11" s="5"/>
      <c r="RNY11" s="5"/>
      <c r="RNZ11" s="5"/>
      <c r="ROA11" s="5"/>
      <c r="ROB11" s="5"/>
      <c r="ROC11" s="5"/>
      <c r="ROD11" s="5"/>
      <c r="ROE11" s="5"/>
      <c r="ROF11" s="5"/>
      <c r="ROG11" s="5"/>
      <c r="ROH11" s="5"/>
      <c r="ROI11" s="5"/>
      <c r="ROJ11" s="5"/>
      <c r="ROK11" s="5"/>
      <c r="ROL11" s="5"/>
      <c r="ROM11" s="5"/>
      <c r="RON11" s="5"/>
      <c r="ROO11" s="5"/>
      <c r="ROP11" s="5"/>
      <c r="ROQ11" s="5"/>
      <c r="ROR11" s="5"/>
      <c r="ROS11" s="5"/>
      <c r="ROT11" s="5"/>
      <c r="ROU11" s="5"/>
      <c r="ROV11" s="5"/>
      <c r="ROW11" s="5"/>
      <c r="ROX11" s="5"/>
      <c r="ROY11" s="5"/>
      <c r="ROZ11" s="5"/>
      <c r="RPA11" s="5"/>
      <c r="RPB11" s="5"/>
      <c r="RPC11" s="5"/>
      <c r="RPD11" s="5"/>
      <c r="RPE11" s="5"/>
      <c r="RPF11" s="5"/>
      <c r="RPG11" s="5"/>
      <c r="RPH11" s="5"/>
      <c r="RPI11" s="5"/>
      <c r="RPJ11" s="5"/>
      <c r="RPK11" s="5"/>
      <c r="RPL11" s="5"/>
      <c r="RPM11" s="5"/>
      <c r="RPN11" s="5"/>
      <c r="RPO11" s="5"/>
      <c r="RPP11" s="5"/>
      <c r="RPQ11" s="5"/>
      <c r="RPR11" s="5"/>
      <c r="RPS11" s="5"/>
      <c r="RPT11" s="5"/>
      <c r="RPU11" s="5"/>
      <c r="RPV11" s="5"/>
      <c r="RPW11" s="5"/>
      <c r="RPX11" s="5"/>
      <c r="RPY11" s="5"/>
      <c r="RPZ11" s="5"/>
      <c r="RQA11" s="5"/>
      <c r="RQB11" s="5"/>
      <c r="RQC11" s="5"/>
      <c r="RQD11" s="5"/>
      <c r="RQE11" s="5"/>
      <c r="RQF11" s="5"/>
      <c r="RQG11" s="5"/>
      <c r="RQH11" s="5"/>
      <c r="RQI11" s="5"/>
      <c r="RQJ11" s="5"/>
      <c r="RQK11" s="5"/>
      <c r="RQL11" s="5"/>
      <c r="RQM11" s="5"/>
      <c r="RQN11" s="5"/>
      <c r="RQO11" s="5"/>
      <c r="RQP11" s="5"/>
      <c r="RQQ11" s="5"/>
      <c r="RQR11" s="5"/>
      <c r="RQS11" s="5"/>
      <c r="RQT11" s="5"/>
      <c r="RQU11" s="5"/>
      <c r="RQV11" s="5"/>
      <c r="RQW11" s="5"/>
      <c r="RQX11" s="5"/>
      <c r="RQY11" s="5"/>
      <c r="RQZ11" s="5"/>
      <c r="RRA11" s="5"/>
      <c r="RRB11" s="5"/>
      <c r="RRC11" s="5"/>
      <c r="RRD11" s="5"/>
      <c r="RRE11" s="5"/>
      <c r="RRF11" s="5"/>
      <c r="RRG11" s="5"/>
      <c r="RRH11" s="5"/>
      <c r="RRI11" s="5"/>
      <c r="RRJ11" s="5"/>
      <c r="RRK11" s="5"/>
      <c r="RRL11" s="5"/>
      <c r="RRM11" s="5"/>
      <c r="RRN11" s="5"/>
      <c r="RRO11" s="5"/>
      <c r="RRP11" s="5"/>
      <c r="RRQ11" s="5"/>
      <c r="RRR11" s="5"/>
      <c r="RRS11" s="5"/>
      <c r="RRT11" s="5"/>
      <c r="RRU11" s="5"/>
      <c r="RRV11" s="5"/>
      <c r="RRW11" s="5"/>
      <c r="RRX11" s="5"/>
      <c r="RRY11" s="5"/>
      <c r="RRZ11" s="5"/>
      <c r="RSA11" s="5"/>
      <c r="RSB11" s="5"/>
      <c r="RSC11" s="5"/>
      <c r="RSD11" s="5"/>
      <c r="RSE11" s="5"/>
      <c r="RSF11" s="5"/>
      <c r="RSG11" s="5"/>
      <c r="RSH11" s="5"/>
      <c r="RSI11" s="5"/>
      <c r="RSJ11" s="5"/>
      <c r="RSK11" s="5"/>
      <c r="RSL11" s="5"/>
      <c r="RSM11" s="5"/>
      <c r="RSN11" s="5"/>
      <c r="RSO11" s="5"/>
      <c r="RSP11" s="5"/>
      <c r="RSQ11" s="5"/>
      <c r="RSR11" s="5"/>
      <c r="RSS11" s="5"/>
      <c r="RST11" s="5"/>
      <c r="RSU11" s="5"/>
      <c r="RSV11" s="5"/>
      <c r="RSW11" s="5"/>
      <c r="RSX11" s="5"/>
      <c r="RSY11" s="5"/>
      <c r="RSZ11" s="5"/>
      <c r="RTA11" s="5"/>
      <c r="RTB11" s="5"/>
      <c r="RTC11" s="5"/>
      <c r="RTD11" s="5"/>
      <c r="RTE11" s="5"/>
      <c r="RTF11" s="5"/>
      <c r="RTG11" s="5"/>
      <c r="RTH11" s="5"/>
      <c r="RTI11" s="5"/>
      <c r="RTJ11" s="5"/>
      <c r="RTK11" s="5"/>
      <c r="RTL11" s="5"/>
      <c r="RTM11" s="5"/>
      <c r="RTN11" s="5"/>
      <c r="RTO11" s="5"/>
      <c r="RTP11" s="5"/>
      <c r="RTQ11" s="5"/>
      <c r="RTR11" s="5"/>
      <c r="RTS11" s="5"/>
      <c r="RTT11" s="5"/>
      <c r="RTU11" s="5"/>
      <c r="RTV11" s="5"/>
      <c r="RTW11" s="5"/>
      <c r="RTX11" s="5"/>
      <c r="RTY11" s="5"/>
      <c r="RTZ11" s="5"/>
      <c r="RUA11" s="5"/>
      <c r="RUB11" s="5"/>
      <c r="RUC11" s="5"/>
      <c r="RUD11" s="5"/>
      <c r="RUE11" s="5"/>
      <c r="RUF11" s="5"/>
      <c r="RUG11" s="5"/>
      <c r="RUH11" s="5"/>
      <c r="RUI11" s="5"/>
      <c r="RUJ11" s="5"/>
      <c r="RUK11" s="5"/>
      <c r="RUL11" s="5"/>
      <c r="RUM11" s="5"/>
      <c r="RUN11" s="5"/>
      <c r="RUO11" s="5"/>
      <c r="RUP11" s="5"/>
      <c r="RUQ11" s="5"/>
      <c r="RUR11" s="5"/>
      <c r="RUS11" s="5"/>
      <c r="RUT11" s="5"/>
      <c r="RUU11" s="5"/>
      <c r="RUV11" s="5"/>
      <c r="RUW11" s="5"/>
      <c r="RUX11" s="5"/>
      <c r="RUY11" s="5"/>
      <c r="RUZ11" s="5"/>
      <c r="RVA11" s="5"/>
      <c r="RVB11" s="5"/>
      <c r="RVC11" s="5"/>
      <c r="RVD11" s="5"/>
      <c r="RVE11" s="5"/>
      <c r="RVF11" s="5"/>
      <c r="RVG11" s="5"/>
      <c r="RVH11" s="5"/>
      <c r="RVI11" s="5"/>
      <c r="RVJ11" s="5"/>
      <c r="RVK11" s="5"/>
      <c r="RVL11" s="5"/>
      <c r="RVM11" s="5"/>
      <c r="RVN11" s="5"/>
      <c r="RVO11" s="5"/>
      <c r="RVP11" s="5"/>
      <c r="RVQ11" s="5"/>
      <c r="RVR11" s="5"/>
      <c r="RVS11" s="5"/>
      <c r="RVT11" s="5"/>
      <c r="RVU11" s="5"/>
      <c r="RVV11" s="5"/>
      <c r="RVW11" s="5"/>
      <c r="RVX11" s="5"/>
      <c r="RVY11" s="5"/>
      <c r="RVZ11" s="5"/>
      <c r="RWA11" s="5"/>
      <c r="RWB11" s="5"/>
      <c r="RWC11" s="5"/>
      <c r="RWD11" s="5"/>
      <c r="RWE11" s="5"/>
      <c r="RWF11" s="5"/>
      <c r="RWG11" s="5"/>
      <c r="RWH11" s="5"/>
      <c r="RWI11" s="5"/>
      <c r="RWJ11" s="5"/>
      <c r="RWK11" s="5"/>
      <c r="RWL11" s="5"/>
      <c r="RWM11" s="5"/>
      <c r="RWN11" s="5"/>
      <c r="RWO11" s="5"/>
      <c r="RWP11" s="5"/>
      <c r="RWQ11" s="5"/>
      <c r="RWR11" s="5"/>
      <c r="RWS11" s="5"/>
      <c r="RWT11" s="5"/>
      <c r="RWU11" s="5"/>
      <c r="RWV11" s="5"/>
      <c r="RWW11" s="5"/>
      <c r="RWX11" s="5"/>
      <c r="RWY11" s="5"/>
      <c r="RWZ11" s="5"/>
      <c r="RXA11" s="5"/>
      <c r="RXB11" s="5"/>
      <c r="RXC11" s="5"/>
      <c r="RXD11" s="5"/>
      <c r="RXE11" s="5"/>
      <c r="RXF11" s="5"/>
      <c r="RXG11" s="5"/>
      <c r="RXH11" s="5"/>
      <c r="RXI11" s="5"/>
      <c r="RXJ11" s="5"/>
      <c r="RXK11" s="5"/>
      <c r="RXL11" s="5"/>
      <c r="RXM11" s="5"/>
      <c r="RXN11" s="5"/>
      <c r="RXO11" s="5"/>
      <c r="RXP11" s="5"/>
      <c r="RXQ11" s="5"/>
      <c r="RXR11" s="5"/>
      <c r="RXS11" s="5"/>
      <c r="RXT11" s="5"/>
      <c r="RXU11" s="5"/>
      <c r="RXV11" s="5"/>
      <c r="RXW11" s="5"/>
      <c r="RXX11" s="5"/>
      <c r="RXY11" s="5"/>
      <c r="RXZ11" s="5"/>
      <c r="RYA11" s="5"/>
      <c r="RYB11" s="5"/>
      <c r="RYC11" s="5"/>
      <c r="RYD11" s="5"/>
      <c r="RYE11" s="5"/>
      <c r="RYF11" s="5"/>
      <c r="RYG11" s="5"/>
      <c r="RYH11" s="5"/>
      <c r="RYI11" s="5"/>
      <c r="RYJ11" s="5"/>
      <c r="RYK11" s="5"/>
      <c r="RYL11" s="5"/>
      <c r="RYM11" s="5"/>
      <c r="RYN11" s="5"/>
      <c r="RYO11" s="5"/>
      <c r="RYP11" s="5"/>
      <c r="RYQ11" s="5"/>
      <c r="RYR11" s="5"/>
      <c r="RYS11" s="5"/>
      <c r="RYT11" s="5"/>
      <c r="RYU11" s="5"/>
      <c r="RYV11" s="5"/>
      <c r="RYW11" s="5"/>
      <c r="RYX11" s="5"/>
      <c r="RYY11" s="5"/>
      <c r="RYZ11" s="5"/>
      <c r="RZA11" s="5"/>
      <c r="RZB11" s="5"/>
      <c r="RZC11" s="5"/>
      <c r="RZD11" s="5"/>
      <c r="RZE11" s="5"/>
      <c r="RZF11" s="5"/>
      <c r="RZG11" s="5"/>
      <c r="RZH11" s="5"/>
      <c r="RZI11" s="5"/>
      <c r="RZJ11" s="5"/>
      <c r="RZK11" s="5"/>
      <c r="RZL11" s="5"/>
      <c r="RZM11" s="5"/>
      <c r="RZN11" s="5"/>
      <c r="RZO11" s="5"/>
      <c r="RZP11" s="5"/>
      <c r="RZQ11" s="5"/>
      <c r="RZR11" s="5"/>
      <c r="RZS11" s="5"/>
      <c r="RZT11" s="5"/>
      <c r="RZU11" s="5"/>
      <c r="RZV11" s="5"/>
      <c r="RZW11" s="5"/>
      <c r="RZX11" s="5"/>
      <c r="RZY11" s="5"/>
      <c r="RZZ11" s="5"/>
      <c r="SAA11" s="5"/>
      <c r="SAB11" s="5"/>
      <c r="SAC11" s="5"/>
      <c r="SAD11" s="5"/>
      <c r="SAE11" s="5"/>
      <c r="SAF11" s="5"/>
      <c r="SAG11" s="5"/>
      <c r="SAH11" s="5"/>
      <c r="SAI11" s="5"/>
      <c r="SAJ11" s="5"/>
      <c r="SAK11" s="5"/>
      <c r="SAL11" s="5"/>
      <c r="SAM11" s="5"/>
      <c r="SAN11" s="5"/>
      <c r="SAO11" s="5"/>
      <c r="SAP11" s="5"/>
      <c r="SAQ11" s="5"/>
      <c r="SAR11" s="5"/>
      <c r="SAS11" s="5"/>
      <c r="SAT11" s="5"/>
      <c r="SAU11" s="5"/>
      <c r="SAV11" s="5"/>
      <c r="SAW11" s="5"/>
      <c r="SAX11" s="5"/>
      <c r="SAY11" s="5"/>
      <c r="SAZ11" s="5"/>
      <c r="SBA11" s="5"/>
      <c r="SBB11" s="5"/>
      <c r="SBC11" s="5"/>
      <c r="SBD11" s="5"/>
      <c r="SBE11" s="5"/>
      <c r="SBF11" s="5"/>
      <c r="SBG11" s="5"/>
      <c r="SBH11" s="5"/>
      <c r="SBI11" s="5"/>
      <c r="SBJ11" s="5"/>
      <c r="SBK11" s="5"/>
      <c r="SBL11" s="5"/>
      <c r="SBM11" s="5"/>
      <c r="SBN11" s="5"/>
      <c r="SBO11" s="5"/>
      <c r="SBP11" s="5"/>
      <c r="SBQ11" s="5"/>
      <c r="SBR11" s="5"/>
      <c r="SBS11" s="5"/>
      <c r="SBT11" s="5"/>
      <c r="SBU11" s="5"/>
      <c r="SBV11" s="5"/>
      <c r="SBW11" s="5"/>
      <c r="SBX11" s="5"/>
      <c r="SBY11" s="5"/>
      <c r="SBZ11" s="5"/>
      <c r="SCA11" s="5"/>
      <c r="SCB11" s="5"/>
      <c r="SCC11" s="5"/>
      <c r="SCD11" s="5"/>
      <c r="SCE11" s="5"/>
      <c r="SCF11" s="5"/>
      <c r="SCG11" s="5"/>
      <c r="SCH11" s="5"/>
      <c r="SCI11" s="5"/>
      <c r="SCJ11" s="5"/>
      <c r="SCK11" s="5"/>
      <c r="SCL11" s="5"/>
      <c r="SCM11" s="5"/>
      <c r="SCN11" s="5"/>
      <c r="SCO11" s="5"/>
      <c r="SCP11" s="5"/>
      <c r="SCQ11" s="5"/>
      <c r="SCR11" s="5"/>
      <c r="SCS11" s="5"/>
      <c r="SCT11" s="5"/>
      <c r="SCU11" s="5"/>
      <c r="SCV11" s="5"/>
      <c r="SCW11" s="5"/>
      <c r="SCX11" s="5"/>
      <c r="SCY11" s="5"/>
      <c r="SCZ11" s="5"/>
      <c r="SDA11" s="5"/>
      <c r="SDB11" s="5"/>
      <c r="SDC11" s="5"/>
      <c r="SDD11" s="5"/>
      <c r="SDE11" s="5"/>
      <c r="SDF11" s="5"/>
      <c r="SDG11" s="5"/>
      <c r="SDH11" s="5"/>
      <c r="SDI11" s="5"/>
      <c r="SDJ11" s="5"/>
      <c r="SDK11" s="5"/>
      <c r="SDL11" s="5"/>
      <c r="SDM11" s="5"/>
      <c r="SDN11" s="5"/>
      <c r="SDO11" s="5"/>
      <c r="SDP11" s="5"/>
      <c r="SDQ11" s="5"/>
      <c r="SDR11" s="5"/>
      <c r="SDS11" s="5"/>
      <c r="SDT11" s="5"/>
      <c r="SDU11" s="5"/>
      <c r="SDV11" s="5"/>
      <c r="SDW11" s="5"/>
      <c r="SDX11" s="5"/>
      <c r="SDY11" s="5"/>
      <c r="SDZ11" s="5"/>
      <c r="SEA11" s="5"/>
      <c r="SEB11" s="5"/>
      <c r="SEC11" s="5"/>
      <c r="SED11" s="5"/>
      <c r="SEE11" s="5"/>
      <c r="SEF11" s="5"/>
      <c r="SEG11" s="5"/>
      <c r="SEH11" s="5"/>
      <c r="SEI11" s="5"/>
      <c r="SEJ11" s="5"/>
      <c r="SEK11" s="5"/>
      <c r="SEL11" s="5"/>
      <c r="SEM11" s="5"/>
      <c r="SEN11" s="5"/>
      <c r="SEO11" s="5"/>
      <c r="SEP11" s="5"/>
      <c r="SEQ11" s="5"/>
      <c r="SER11" s="5"/>
      <c r="SES11" s="5"/>
      <c r="SET11" s="5"/>
      <c r="SEU11" s="5"/>
      <c r="SEV11" s="5"/>
      <c r="SEW11" s="5"/>
      <c r="SEX11" s="5"/>
      <c r="SEY11" s="5"/>
      <c r="SEZ11" s="5"/>
      <c r="SFA11" s="5"/>
      <c r="SFB11" s="5"/>
      <c r="SFC11" s="5"/>
      <c r="SFD11" s="5"/>
      <c r="SFE11" s="5"/>
      <c r="SFF11" s="5"/>
      <c r="SFG11" s="5"/>
      <c r="SFH11" s="5"/>
      <c r="SFI11" s="5"/>
      <c r="SFJ11" s="5"/>
      <c r="SFK11" s="5"/>
      <c r="SFL11" s="5"/>
      <c r="SFM11" s="5"/>
      <c r="SFN11" s="5"/>
      <c r="SFO11" s="5"/>
      <c r="SFP11" s="5"/>
      <c r="SFQ11" s="5"/>
      <c r="SFR11" s="5"/>
      <c r="SFS11" s="5"/>
      <c r="SFT11" s="5"/>
      <c r="SFU11" s="5"/>
      <c r="SFV11" s="5"/>
      <c r="SFW11" s="5"/>
      <c r="SFX11" s="5"/>
      <c r="SFY11" s="5"/>
      <c r="SFZ11" s="5"/>
      <c r="SGA11" s="5"/>
      <c r="SGB11" s="5"/>
      <c r="SGC11" s="5"/>
      <c r="SGD11" s="5"/>
      <c r="SGE11" s="5"/>
      <c r="SGF11" s="5"/>
      <c r="SGG11" s="5"/>
      <c r="SGH11" s="5"/>
      <c r="SGI11" s="5"/>
      <c r="SGJ11" s="5"/>
      <c r="SGK11" s="5"/>
      <c r="SGL11" s="5"/>
      <c r="SGM11" s="5"/>
      <c r="SGN11" s="5"/>
      <c r="SGO11" s="5"/>
      <c r="SGP11" s="5"/>
      <c r="SGQ11" s="5"/>
      <c r="SGR11" s="5"/>
      <c r="SGS11" s="5"/>
      <c r="SGT11" s="5"/>
      <c r="SGU11" s="5"/>
      <c r="SGV11" s="5"/>
      <c r="SGW11" s="5"/>
      <c r="SGX11" s="5"/>
      <c r="SGY11" s="5"/>
      <c r="SGZ11" s="5"/>
      <c r="SHA11" s="5"/>
      <c r="SHB11" s="5"/>
      <c r="SHC11" s="5"/>
      <c r="SHD11" s="5"/>
      <c r="SHE11" s="5"/>
      <c r="SHF11" s="5"/>
      <c r="SHG11" s="5"/>
      <c r="SHH11" s="5"/>
      <c r="SHI11" s="5"/>
      <c r="SHJ11" s="5"/>
      <c r="SHK11" s="5"/>
      <c r="SHL11" s="5"/>
      <c r="SHM11" s="5"/>
      <c r="SHN11" s="5"/>
      <c r="SHO11" s="5"/>
      <c r="SHP11" s="5"/>
      <c r="SHQ11" s="5"/>
      <c r="SHR11" s="5"/>
      <c r="SHS11" s="5"/>
      <c r="SHT11" s="5"/>
      <c r="SHU11" s="5"/>
      <c r="SHV11" s="5"/>
      <c r="SHW11" s="5"/>
      <c r="SHX11" s="5"/>
      <c r="SHY11" s="5"/>
      <c r="SHZ11" s="5"/>
      <c r="SIA11" s="5"/>
      <c r="SIB11" s="5"/>
      <c r="SIC11" s="5"/>
      <c r="SID11" s="5"/>
      <c r="SIE11" s="5"/>
      <c r="SIF11" s="5"/>
      <c r="SIG11" s="5"/>
      <c r="SIH11" s="5"/>
      <c r="SII11" s="5"/>
      <c r="SIJ11" s="5"/>
      <c r="SIK11" s="5"/>
      <c r="SIL11" s="5"/>
      <c r="SIM11" s="5"/>
      <c r="SIN11" s="5"/>
      <c r="SIO11" s="5"/>
      <c r="SIP11" s="5"/>
      <c r="SIQ11" s="5"/>
      <c r="SIR11" s="5"/>
      <c r="SIS11" s="5"/>
      <c r="SIT11" s="5"/>
      <c r="SIU11" s="5"/>
      <c r="SIV11" s="5"/>
      <c r="SIW11" s="5"/>
      <c r="SIX11" s="5"/>
      <c r="SIY11" s="5"/>
      <c r="SIZ11" s="5"/>
      <c r="SJA11" s="5"/>
      <c r="SJB11" s="5"/>
      <c r="SJC11" s="5"/>
      <c r="SJD11" s="5"/>
      <c r="SJE11" s="5"/>
      <c r="SJF11" s="5"/>
      <c r="SJG11" s="5"/>
      <c r="SJH11" s="5"/>
      <c r="SJI11" s="5"/>
      <c r="SJJ11" s="5"/>
      <c r="SJK11" s="5"/>
      <c r="SJL11" s="5"/>
      <c r="SJM11" s="5"/>
      <c r="SJN11" s="5"/>
      <c r="SJO11" s="5"/>
      <c r="SJP11" s="5"/>
      <c r="SJQ11" s="5"/>
      <c r="SJR11" s="5"/>
      <c r="SJS11" s="5"/>
      <c r="SJT11" s="5"/>
      <c r="SJU11" s="5"/>
      <c r="SJV11" s="5"/>
      <c r="SJW11" s="5"/>
      <c r="SJX11" s="5"/>
      <c r="SJY11" s="5"/>
      <c r="SJZ11" s="5"/>
      <c r="SKA11" s="5"/>
      <c r="SKB11" s="5"/>
      <c r="SKC11" s="5"/>
      <c r="SKD11" s="5"/>
      <c r="SKE11" s="5"/>
      <c r="SKF11" s="5"/>
      <c r="SKG11" s="5"/>
      <c r="SKH11" s="5"/>
      <c r="SKI11" s="5"/>
      <c r="SKJ11" s="5"/>
      <c r="SKK11" s="5"/>
      <c r="SKL11" s="5"/>
      <c r="SKM11" s="5"/>
      <c r="SKN11" s="5"/>
      <c r="SKO11" s="5"/>
      <c r="SKP11" s="5"/>
      <c r="SKQ11" s="5"/>
      <c r="SKR11" s="5"/>
      <c r="SKS11" s="5"/>
      <c r="SKT11" s="5"/>
      <c r="SKU11" s="5"/>
      <c r="SKV11" s="5"/>
      <c r="SKW11" s="5"/>
      <c r="SKX11" s="5"/>
      <c r="SKY11" s="5"/>
      <c r="SKZ11" s="5"/>
      <c r="SLA11" s="5"/>
      <c r="SLB11" s="5"/>
      <c r="SLC11" s="5"/>
      <c r="SLD11" s="5"/>
      <c r="SLE11" s="5"/>
      <c r="SLF11" s="5"/>
      <c r="SLG11" s="5"/>
      <c r="SLH11" s="5"/>
      <c r="SLI11" s="5"/>
      <c r="SLJ11" s="5"/>
      <c r="SLK11" s="5"/>
      <c r="SLL11" s="5"/>
      <c r="SLM11" s="5"/>
      <c r="SLN11" s="5"/>
      <c r="SLO11" s="5"/>
      <c r="SLP11" s="5"/>
      <c r="SLQ11" s="5"/>
      <c r="SLR11" s="5"/>
      <c r="SLS11" s="5"/>
      <c r="SLT11" s="5"/>
      <c r="SLU11" s="5"/>
      <c r="SLV11" s="5"/>
      <c r="SLW11" s="5"/>
      <c r="SLX11" s="5"/>
      <c r="SLY11" s="5"/>
      <c r="SLZ11" s="5"/>
      <c r="SMA11" s="5"/>
      <c r="SMB11" s="5"/>
      <c r="SMC11" s="5"/>
      <c r="SMD11" s="5"/>
      <c r="SME11" s="5"/>
      <c r="SMF11" s="5"/>
      <c r="SMG11" s="5"/>
      <c r="SMH11" s="5"/>
      <c r="SMI11" s="5"/>
      <c r="SMJ11" s="5"/>
      <c r="SMK11" s="5"/>
      <c r="SML11" s="5"/>
      <c r="SMM11" s="5"/>
      <c r="SMN11" s="5"/>
      <c r="SMO11" s="5"/>
      <c r="SMP11" s="5"/>
      <c r="SMQ11" s="5"/>
      <c r="SMR11" s="5"/>
      <c r="SMS11" s="5"/>
      <c r="SMT11" s="5"/>
      <c r="SMU11" s="5"/>
      <c r="SMV11" s="5"/>
      <c r="SMW11" s="5"/>
      <c r="SMX11" s="5"/>
      <c r="SMY11" s="5"/>
      <c r="SMZ11" s="5"/>
      <c r="SNA11" s="5"/>
      <c r="SNB11" s="5"/>
      <c r="SNC11" s="5"/>
      <c r="SND11" s="5"/>
      <c r="SNE11" s="5"/>
      <c r="SNF11" s="5"/>
      <c r="SNG11" s="5"/>
      <c r="SNH11" s="5"/>
      <c r="SNI11" s="5"/>
      <c r="SNJ11" s="5"/>
      <c r="SNK11" s="5"/>
      <c r="SNL11" s="5"/>
      <c r="SNM11" s="5"/>
      <c r="SNN11" s="5"/>
      <c r="SNO11" s="5"/>
      <c r="SNP11" s="5"/>
      <c r="SNQ11" s="5"/>
      <c r="SNR11" s="5"/>
      <c r="SNS11" s="5"/>
      <c r="SNT11" s="5"/>
      <c r="SNU11" s="5"/>
      <c r="SNV11" s="5"/>
      <c r="SNW11" s="5"/>
      <c r="SNX11" s="5"/>
      <c r="SNY11" s="5"/>
      <c r="SNZ11" s="5"/>
      <c r="SOA11" s="5"/>
      <c r="SOB11" s="5"/>
      <c r="SOC11" s="5"/>
      <c r="SOD11" s="5"/>
      <c r="SOE11" s="5"/>
      <c r="SOF11" s="5"/>
      <c r="SOG11" s="5"/>
      <c r="SOH11" s="5"/>
      <c r="SOI11" s="5"/>
      <c r="SOJ11" s="5"/>
      <c r="SOK11" s="5"/>
      <c r="SOL11" s="5"/>
      <c r="SOM11" s="5"/>
      <c r="SON11" s="5"/>
      <c r="SOO11" s="5"/>
      <c r="SOP11" s="5"/>
      <c r="SOQ11" s="5"/>
      <c r="SOR11" s="5"/>
      <c r="SOS11" s="5"/>
      <c r="SOT11" s="5"/>
      <c r="SOU11" s="5"/>
      <c r="SOV11" s="5"/>
      <c r="SOW11" s="5"/>
      <c r="SOX11" s="5"/>
      <c r="SOY11" s="5"/>
      <c r="SOZ11" s="5"/>
      <c r="SPA11" s="5"/>
      <c r="SPB11" s="5"/>
      <c r="SPC11" s="5"/>
      <c r="SPD11" s="5"/>
      <c r="SPE11" s="5"/>
      <c r="SPF11" s="5"/>
      <c r="SPG11" s="5"/>
      <c r="SPH11" s="5"/>
      <c r="SPI11" s="5"/>
      <c r="SPJ11" s="5"/>
      <c r="SPK11" s="5"/>
      <c r="SPL11" s="5"/>
      <c r="SPM11" s="5"/>
      <c r="SPN11" s="5"/>
      <c r="SPO11" s="5"/>
      <c r="SPP11" s="5"/>
      <c r="SPQ11" s="5"/>
      <c r="SPR11" s="5"/>
      <c r="SPS11" s="5"/>
      <c r="SPT11" s="5"/>
      <c r="SPU11" s="5"/>
      <c r="SPV11" s="5"/>
      <c r="SPW11" s="5"/>
      <c r="SPX11" s="5"/>
      <c r="SPY11" s="5"/>
      <c r="SPZ11" s="5"/>
      <c r="SQA11" s="5"/>
      <c r="SQB11" s="5"/>
      <c r="SQC11" s="5"/>
      <c r="SQD11" s="5"/>
      <c r="SQE11" s="5"/>
      <c r="SQF11" s="5"/>
      <c r="SQG11" s="5"/>
      <c r="SQH11" s="5"/>
      <c r="SQI11" s="5"/>
      <c r="SQJ11" s="5"/>
      <c r="SQK11" s="5"/>
      <c r="SQL11" s="5"/>
      <c r="SQM11" s="5"/>
      <c r="SQN11" s="5"/>
      <c r="SQO11" s="5"/>
      <c r="SQP11" s="5"/>
      <c r="SQQ11" s="5"/>
      <c r="SQR11" s="5"/>
      <c r="SQS11" s="5"/>
      <c r="SQT11" s="5"/>
      <c r="SQU11" s="5"/>
      <c r="SQV11" s="5"/>
      <c r="SQW11" s="5"/>
      <c r="SQX11" s="5"/>
      <c r="SQY11" s="5"/>
      <c r="SQZ11" s="5"/>
      <c r="SRA11" s="5"/>
      <c r="SRB11" s="5"/>
      <c r="SRC11" s="5"/>
      <c r="SRD11" s="5"/>
      <c r="SRE11" s="5"/>
      <c r="SRF11" s="5"/>
      <c r="SRG11" s="5"/>
      <c r="SRH11" s="5"/>
      <c r="SRI11" s="5"/>
      <c r="SRJ11" s="5"/>
      <c r="SRK11" s="5"/>
      <c r="SRL11" s="5"/>
      <c r="SRM11" s="5"/>
      <c r="SRN11" s="5"/>
      <c r="SRO11" s="5"/>
      <c r="SRP11" s="5"/>
      <c r="SRQ11" s="5"/>
      <c r="SRR11" s="5"/>
      <c r="SRS11" s="5"/>
      <c r="SRT11" s="5"/>
      <c r="SRU11" s="5"/>
      <c r="SRV11" s="5"/>
      <c r="SRW11" s="5"/>
      <c r="SRX11" s="5"/>
      <c r="SRY11" s="5"/>
      <c r="SRZ11" s="5"/>
      <c r="SSA11" s="5"/>
      <c r="SSB11" s="5"/>
      <c r="SSC11" s="5"/>
      <c r="SSD11" s="5"/>
      <c r="SSE11" s="5"/>
      <c r="SSF11" s="5"/>
      <c r="SSG11" s="5"/>
      <c r="SSH11" s="5"/>
      <c r="SSI11" s="5"/>
      <c r="SSJ11" s="5"/>
      <c r="SSK11" s="5"/>
      <c r="SSL11" s="5"/>
      <c r="SSM11" s="5"/>
      <c r="SSN11" s="5"/>
      <c r="SSO11" s="5"/>
      <c r="SSP11" s="5"/>
      <c r="SSQ11" s="5"/>
      <c r="SSR11" s="5"/>
      <c r="SSS11" s="5"/>
      <c r="SST11" s="5"/>
      <c r="SSU11" s="5"/>
      <c r="SSV11" s="5"/>
      <c r="SSW11" s="5"/>
      <c r="SSX11" s="5"/>
      <c r="SSY11" s="5"/>
      <c r="SSZ11" s="5"/>
      <c r="STA11" s="5"/>
      <c r="STB11" s="5"/>
      <c r="STC11" s="5"/>
      <c r="STD11" s="5"/>
      <c r="STE11" s="5"/>
      <c r="STF11" s="5"/>
      <c r="STG11" s="5"/>
      <c r="STH11" s="5"/>
      <c r="STI11" s="5"/>
      <c r="STJ11" s="5"/>
      <c r="STK11" s="5"/>
      <c r="STL11" s="5"/>
      <c r="STM11" s="5"/>
      <c r="STN11" s="5"/>
      <c r="STO11" s="5"/>
      <c r="STP11" s="5"/>
      <c r="STQ11" s="5"/>
      <c r="STR11" s="5"/>
      <c r="STS11" s="5"/>
      <c r="STT11" s="5"/>
      <c r="STU11" s="5"/>
      <c r="STV11" s="5"/>
      <c r="STW11" s="5"/>
      <c r="STX11" s="5"/>
      <c r="STY11" s="5"/>
      <c r="STZ11" s="5"/>
      <c r="SUA11" s="5"/>
      <c r="SUB11" s="5"/>
      <c r="SUC11" s="5"/>
      <c r="SUD11" s="5"/>
      <c r="SUE11" s="5"/>
      <c r="SUF11" s="5"/>
      <c r="SUG11" s="5"/>
      <c r="SUH11" s="5"/>
      <c r="SUI11" s="5"/>
      <c r="SUJ11" s="5"/>
      <c r="SUK11" s="5"/>
      <c r="SUL11" s="5"/>
      <c r="SUM11" s="5"/>
      <c r="SUN11" s="5"/>
      <c r="SUO11" s="5"/>
      <c r="SUP11" s="5"/>
      <c r="SUQ11" s="5"/>
      <c r="SUR11" s="5"/>
      <c r="SUS11" s="5"/>
      <c r="SUT11" s="5"/>
      <c r="SUU11" s="5"/>
      <c r="SUV11" s="5"/>
      <c r="SUW11" s="5"/>
      <c r="SUX11" s="5"/>
      <c r="SUY11" s="5"/>
      <c r="SUZ11" s="5"/>
      <c r="SVA11" s="5"/>
      <c r="SVB11" s="5"/>
      <c r="SVC11" s="5"/>
      <c r="SVD11" s="5"/>
      <c r="SVE11" s="5"/>
      <c r="SVF11" s="5"/>
      <c r="SVG11" s="5"/>
      <c r="SVH11" s="5"/>
      <c r="SVI11" s="5"/>
      <c r="SVJ11" s="5"/>
      <c r="SVK11" s="5"/>
      <c r="SVL11" s="5"/>
      <c r="SVM11" s="5"/>
      <c r="SVN11" s="5"/>
      <c r="SVO11" s="5"/>
      <c r="SVP11" s="5"/>
      <c r="SVQ11" s="5"/>
      <c r="SVR11" s="5"/>
      <c r="SVS11" s="5"/>
      <c r="SVT11" s="5"/>
      <c r="SVU11" s="5"/>
      <c r="SVV11" s="5"/>
      <c r="SVW11" s="5"/>
      <c r="SVX11" s="5"/>
      <c r="SVY11" s="5"/>
      <c r="SVZ11" s="5"/>
      <c r="SWA11" s="5"/>
      <c r="SWB11" s="5"/>
      <c r="SWC11" s="5"/>
      <c r="SWD11" s="5"/>
      <c r="SWE11" s="5"/>
      <c r="SWF11" s="5"/>
      <c r="SWG11" s="5"/>
      <c r="SWH11" s="5"/>
      <c r="SWI11" s="5"/>
      <c r="SWJ11" s="5"/>
      <c r="SWK11" s="5"/>
      <c r="SWL11" s="5"/>
      <c r="SWM11" s="5"/>
      <c r="SWN11" s="5"/>
      <c r="SWO11" s="5"/>
      <c r="SWP11" s="5"/>
      <c r="SWQ11" s="5"/>
      <c r="SWR11" s="5"/>
      <c r="SWS11" s="5"/>
      <c r="SWT11" s="5"/>
      <c r="SWU11" s="5"/>
      <c r="SWV11" s="5"/>
      <c r="SWW11" s="5"/>
      <c r="SWX11" s="5"/>
      <c r="SWY11" s="5"/>
      <c r="SWZ11" s="5"/>
      <c r="SXA11" s="5"/>
      <c r="SXB11" s="5"/>
      <c r="SXC11" s="5"/>
      <c r="SXD11" s="5"/>
      <c r="SXE11" s="5"/>
      <c r="SXF11" s="5"/>
      <c r="SXG11" s="5"/>
      <c r="SXH11" s="5"/>
      <c r="SXI11" s="5"/>
      <c r="SXJ11" s="5"/>
      <c r="SXK11" s="5"/>
      <c r="SXL11" s="5"/>
      <c r="SXM11" s="5"/>
      <c r="SXN11" s="5"/>
      <c r="SXO11" s="5"/>
      <c r="SXP11" s="5"/>
      <c r="SXQ11" s="5"/>
      <c r="SXR11" s="5"/>
      <c r="SXS11" s="5"/>
      <c r="SXT11" s="5"/>
      <c r="SXU11" s="5"/>
      <c r="SXV11" s="5"/>
      <c r="SXW11" s="5"/>
      <c r="SXX11" s="5"/>
      <c r="SXY11" s="5"/>
      <c r="SXZ11" s="5"/>
      <c r="SYA11" s="5"/>
      <c r="SYB11" s="5"/>
      <c r="SYC11" s="5"/>
      <c r="SYD11" s="5"/>
      <c r="SYE11" s="5"/>
      <c r="SYF11" s="5"/>
      <c r="SYG11" s="5"/>
      <c r="SYH11" s="5"/>
      <c r="SYI11" s="5"/>
      <c r="SYJ11" s="5"/>
      <c r="SYK11" s="5"/>
      <c r="SYL11" s="5"/>
      <c r="SYM11" s="5"/>
      <c r="SYN11" s="5"/>
      <c r="SYO11" s="5"/>
      <c r="SYP11" s="5"/>
      <c r="SYQ11" s="5"/>
      <c r="SYR11" s="5"/>
      <c r="SYS11" s="5"/>
      <c r="SYT11" s="5"/>
      <c r="SYU11" s="5"/>
      <c r="SYV11" s="5"/>
      <c r="SYW11" s="5"/>
      <c r="SYX11" s="5"/>
      <c r="SYY11" s="5"/>
      <c r="SYZ11" s="5"/>
      <c r="SZA11" s="5"/>
      <c r="SZB11" s="5"/>
      <c r="SZC11" s="5"/>
      <c r="SZD11" s="5"/>
      <c r="SZE11" s="5"/>
      <c r="SZF11" s="5"/>
      <c r="SZG11" s="5"/>
      <c r="SZH11" s="5"/>
      <c r="SZI11" s="5"/>
      <c r="SZJ11" s="5"/>
      <c r="SZK11" s="5"/>
      <c r="SZL11" s="5"/>
      <c r="SZM11" s="5"/>
      <c r="SZN11" s="5"/>
      <c r="SZO11" s="5"/>
      <c r="SZP11" s="5"/>
      <c r="SZQ11" s="5"/>
      <c r="SZR11" s="5"/>
      <c r="SZS11" s="5"/>
      <c r="SZT11" s="5"/>
      <c r="SZU11" s="5"/>
      <c r="SZV11" s="5"/>
      <c r="SZW11" s="5"/>
      <c r="SZX11" s="5"/>
      <c r="SZY11" s="5"/>
      <c r="SZZ11" s="5"/>
      <c r="TAA11" s="5"/>
      <c r="TAB11" s="5"/>
      <c r="TAC11" s="5"/>
      <c r="TAD11" s="5"/>
      <c r="TAE11" s="5"/>
      <c r="TAF11" s="5"/>
      <c r="TAG11" s="5"/>
      <c r="TAH11" s="5"/>
      <c r="TAI11" s="5"/>
      <c r="TAJ11" s="5"/>
      <c r="TAK11" s="5"/>
      <c r="TAL11" s="5"/>
      <c r="TAM11" s="5"/>
      <c r="TAN11" s="5"/>
      <c r="TAO11" s="5"/>
      <c r="TAP11" s="5"/>
      <c r="TAQ11" s="5"/>
      <c r="TAR11" s="5"/>
      <c r="TAS11" s="5"/>
      <c r="TAT11" s="5"/>
      <c r="TAU11" s="5"/>
      <c r="TAV11" s="5"/>
      <c r="TAW11" s="5"/>
      <c r="TAX11" s="5"/>
      <c r="TAY11" s="5"/>
      <c r="TAZ11" s="5"/>
      <c r="TBA11" s="5"/>
      <c r="TBB11" s="5"/>
      <c r="TBC11" s="5"/>
      <c r="TBD11" s="5"/>
      <c r="TBE11" s="5"/>
      <c r="TBF11" s="5"/>
      <c r="TBG11" s="5"/>
      <c r="TBH11" s="5"/>
      <c r="TBI11" s="5"/>
      <c r="TBJ11" s="5"/>
      <c r="TBK11" s="5"/>
      <c r="TBL11" s="5"/>
      <c r="TBM11" s="5"/>
      <c r="TBN11" s="5"/>
      <c r="TBO11" s="5"/>
      <c r="TBP11" s="5"/>
      <c r="TBQ11" s="5"/>
      <c r="TBR11" s="5"/>
      <c r="TBS11" s="5"/>
      <c r="TBT11" s="5"/>
      <c r="TBU11" s="5"/>
      <c r="TBV11" s="5"/>
      <c r="TBW11" s="5"/>
      <c r="TBX11" s="5"/>
      <c r="TBY11" s="5"/>
      <c r="TBZ11" s="5"/>
      <c r="TCA11" s="5"/>
      <c r="TCB11" s="5"/>
      <c r="TCC11" s="5"/>
      <c r="TCD11" s="5"/>
      <c r="TCE11" s="5"/>
      <c r="TCF11" s="5"/>
      <c r="TCG11" s="5"/>
      <c r="TCH11" s="5"/>
      <c r="TCI11" s="5"/>
      <c r="TCJ11" s="5"/>
      <c r="TCK11" s="5"/>
      <c r="TCL11" s="5"/>
      <c r="TCM11" s="5"/>
      <c r="TCN11" s="5"/>
      <c r="TCO11" s="5"/>
      <c r="TCP11" s="5"/>
      <c r="TCQ11" s="5"/>
      <c r="TCR11" s="5"/>
      <c r="TCS11" s="5"/>
      <c r="TCT11" s="5"/>
      <c r="TCU11" s="5"/>
      <c r="TCV11" s="5"/>
      <c r="TCW11" s="5"/>
      <c r="TCX11" s="5"/>
      <c r="TCY11" s="5"/>
      <c r="TCZ11" s="5"/>
      <c r="TDA11" s="5"/>
      <c r="TDB11" s="5"/>
      <c r="TDC11" s="5"/>
      <c r="TDD11" s="5"/>
      <c r="TDE11" s="5"/>
      <c r="TDF11" s="5"/>
      <c r="TDG11" s="5"/>
      <c r="TDH11" s="5"/>
      <c r="TDI11" s="5"/>
      <c r="TDJ11" s="5"/>
      <c r="TDK11" s="5"/>
      <c r="TDL11" s="5"/>
      <c r="TDM11" s="5"/>
      <c r="TDN11" s="5"/>
      <c r="TDO11" s="5"/>
      <c r="TDP11" s="5"/>
      <c r="TDQ11" s="5"/>
      <c r="TDR11" s="5"/>
      <c r="TDS11" s="5"/>
      <c r="TDT11" s="5"/>
      <c r="TDU11" s="5"/>
      <c r="TDV11" s="5"/>
      <c r="TDW11" s="5"/>
      <c r="TDX11" s="5"/>
      <c r="TDY11" s="5"/>
      <c r="TDZ11" s="5"/>
      <c r="TEA11" s="5"/>
      <c r="TEB11" s="5"/>
      <c r="TEC11" s="5"/>
      <c r="TED11" s="5"/>
      <c r="TEE11" s="5"/>
      <c r="TEF11" s="5"/>
      <c r="TEG11" s="5"/>
      <c r="TEH11" s="5"/>
      <c r="TEI11" s="5"/>
      <c r="TEJ11" s="5"/>
      <c r="TEK11" s="5"/>
      <c r="TEL11" s="5"/>
      <c r="TEM11" s="5"/>
      <c r="TEN11" s="5"/>
      <c r="TEO11" s="5"/>
      <c r="TEP11" s="5"/>
      <c r="TEQ11" s="5"/>
      <c r="TER11" s="5"/>
      <c r="TES11" s="5"/>
      <c r="TET11" s="5"/>
      <c r="TEU11" s="5"/>
      <c r="TEV11" s="5"/>
      <c r="TEW11" s="5"/>
      <c r="TEX11" s="5"/>
      <c r="TEY11" s="5"/>
      <c r="TEZ11" s="5"/>
      <c r="TFA11" s="5"/>
      <c r="TFB11" s="5"/>
      <c r="TFC11" s="5"/>
      <c r="TFD11" s="5"/>
      <c r="TFE11" s="5"/>
      <c r="TFF11" s="5"/>
      <c r="TFG11" s="5"/>
      <c r="TFH11" s="5"/>
      <c r="TFI11" s="5"/>
      <c r="TFJ11" s="5"/>
      <c r="TFK11" s="5"/>
      <c r="TFL11" s="5"/>
      <c r="TFM11" s="5"/>
      <c r="TFN11" s="5"/>
      <c r="TFO11" s="5"/>
      <c r="TFP11" s="5"/>
      <c r="TFQ11" s="5"/>
      <c r="TFR11" s="5"/>
      <c r="TFS11" s="5"/>
      <c r="TFT11" s="5"/>
      <c r="TFU11" s="5"/>
      <c r="TFV11" s="5"/>
      <c r="TFW11" s="5"/>
      <c r="TFX11" s="5"/>
      <c r="TFY11" s="5"/>
      <c r="TFZ11" s="5"/>
      <c r="TGA11" s="5"/>
      <c r="TGB11" s="5"/>
      <c r="TGC11" s="5"/>
      <c r="TGD11" s="5"/>
      <c r="TGE11" s="5"/>
      <c r="TGF11" s="5"/>
      <c r="TGG11" s="5"/>
      <c r="TGH11" s="5"/>
      <c r="TGI11" s="5"/>
      <c r="TGJ11" s="5"/>
      <c r="TGK11" s="5"/>
      <c r="TGL11" s="5"/>
      <c r="TGM11" s="5"/>
      <c r="TGN11" s="5"/>
      <c r="TGO11" s="5"/>
      <c r="TGP11" s="5"/>
      <c r="TGQ11" s="5"/>
      <c r="TGR11" s="5"/>
      <c r="TGS11" s="5"/>
      <c r="TGT11" s="5"/>
      <c r="TGU11" s="5"/>
      <c r="TGV11" s="5"/>
      <c r="TGW11" s="5"/>
      <c r="TGX11" s="5"/>
      <c r="TGY11" s="5"/>
      <c r="TGZ11" s="5"/>
      <c r="THA11" s="5"/>
      <c r="THB11" s="5"/>
      <c r="THC11" s="5"/>
      <c r="THD11" s="5"/>
      <c r="THE11" s="5"/>
      <c r="THF11" s="5"/>
      <c r="THG11" s="5"/>
      <c r="THH11" s="5"/>
      <c r="THI11" s="5"/>
      <c r="THJ11" s="5"/>
      <c r="THK11" s="5"/>
      <c r="THL11" s="5"/>
      <c r="THM11" s="5"/>
      <c r="THN11" s="5"/>
      <c r="THO11" s="5"/>
      <c r="THP11" s="5"/>
      <c r="THQ11" s="5"/>
      <c r="THR11" s="5"/>
      <c r="THS11" s="5"/>
      <c r="THT11" s="5"/>
      <c r="THU11" s="5"/>
      <c r="THV11" s="5"/>
      <c r="THW11" s="5"/>
      <c r="THX11" s="5"/>
      <c r="THY11" s="5"/>
      <c r="THZ11" s="5"/>
      <c r="TIA11" s="5"/>
      <c r="TIB11" s="5"/>
      <c r="TIC11" s="5"/>
      <c r="TID11" s="5"/>
      <c r="TIE11" s="5"/>
      <c r="TIF11" s="5"/>
      <c r="TIG11" s="5"/>
      <c r="TIH11" s="5"/>
      <c r="TII11" s="5"/>
      <c r="TIJ11" s="5"/>
      <c r="TIK11" s="5"/>
      <c r="TIL11" s="5"/>
      <c r="TIM11" s="5"/>
      <c r="TIN11" s="5"/>
      <c r="TIO11" s="5"/>
      <c r="TIP11" s="5"/>
      <c r="TIQ11" s="5"/>
      <c r="TIR11" s="5"/>
      <c r="TIS11" s="5"/>
      <c r="TIT11" s="5"/>
      <c r="TIU11" s="5"/>
      <c r="TIV11" s="5"/>
      <c r="TIW11" s="5"/>
      <c r="TIX11" s="5"/>
      <c r="TIY11" s="5"/>
      <c r="TIZ11" s="5"/>
      <c r="TJA11" s="5"/>
      <c r="TJB11" s="5"/>
      <c r="TJC11" s="5"/>
      <c r="TJD11" s="5"/>
      <c r="TJE11" s="5"/>
      <c r="TJF11" s="5"/>
      <c r="TJG11" s="5"/>
      <c r="TJH11" s="5"/>
      <c r="TJI11" s="5"/>
      <c r="TJJ11" s="5"/>
      <c r="TJK11" s="5"/>
      <c r="TJL11" s="5"/>
      <c r="TJM11" s="5"/>
      <c r="TJN11" s="5"/>
      <c r="TJO11" s="5"/>
      <c r="TJP11" s="5"/>
      <c r="TJQ11" s="5"/>
      <c r="TJR11" s="5"/>
      <c r="TJS11" s="5"/>
      <c r="TJT11" s="5"/>
      <c r="TJU11" s="5"/>
      <c r="TJV11" s="5"/>
      <c r="TJW11" s="5"/>
      <c r="TJX11" s="5"/>
      <c r="TJY11" s="5"/>
      <c r="TJZ11" s="5"/>
      <c r="TKA11" s="5"/>
      <c r="TKB11" s="5"/>
      <c r="TKC11" s="5"/>
      <c r="TKD11" s="5"/>
      <c r="TKE11" s="5"/>
      <c r="TKF11" s="5"/>
      <c r="TKG11" s="5"/>
      <c r="TKH11" s="5"/>
      <c r="TKI11" s="5"/>
      <c r="TKJ11" s="5"/>
      <c r="TKK11" s="5"/>
      <c r="TKL11" s="5"/>
      <c r="TKM11" s="5"/>
      <c r="TKN11" s="5"/>
      <c r="TKO11" s="5"/>
      <c r="TKP11" s="5"/>
      <c r="TKQ11" s="5"/>
      <c r="TKR11" s="5"/>
      <c r="TKS11" s="5"/>
      <c r="TKT11" s="5"/>
      <c r="TKU11" s="5"/>
      <c r="TKV11" s="5"/>
      <c r="TKW11" s="5"/>
      <c r="TKX11" s="5"/>
      <c r="TKY11" s="5"/>
      <c r="TKZ11" s="5"/>
      <c r="TLA11" s="5"/>
      <c r="TLB11" s="5"/>
      <c r="TLC11" s="5"/>
      <c r="TLD11" s="5"/>
      <c r="TLE11" s="5"/>
      <c r="TLF11" s="5"/>
      <c r="TLG11" s="5"/>
      <c r="TLH11" s="5"/>
      <c r="TLI11" s="5"/>
      <c r="TLJ11" s="5"/>
      <c r="TLK11" s="5"/>
      <c r="TLL11" s="5"/>
      <c r="TLM11" s="5"/>
      <c r="TLN11" s="5"/>
      <c r="TLO11" s="5"/>
      <c r="TLP11" s="5"/>
      <c r="TLQ11" s="5"/>
      <c r="TLR11" s="5"/>
      <c r="TLS11" s="5"/>
      <c r="TLT11" s="5"/>
      <c r="TLU11" s="5"/>
      <c r="TLV11" s="5"/>
      <c r="TLW11" s="5"/>
      <c r="TLX11" s="5"/>
      <c r="TLY11" s="5"/>
      <c r="TLZ11" s="5"/>
      <c r="TMA11" s="5"/>
      <c r="TMB11" s="5"/>
      <c r="TMC11" s="5"/>
      <c r="TMD11" s="5"/>
      <c r="TME11" s="5"/>
      <c r="TMF11" s="5"/>
      <c r="TMG11" s="5"/>
      <c r="TMH11" s="5"/>
      <c r="TMI11" s="5"/>
      <c r="TMJ11" s="5"/>
      <c r="TMK11" s="5"/>
      <c r="TML11" s="5"/>
      <c r="TMM11" s="5"/>
      <c r="TMN11" s="5"/>
      <c r="TMO11" s="5"/>
      <c r="TMP11" s="5"/>
      <c r="TMQ11" s="5"/>
      <c r="TMR11" s="5"/>
      <c r="TMS11" s="5"/>
      <c r="TMT11" s="5"/>
      <c r="TMU11" s="5"/>
      <c r="TMV11" s="5"/>
      <c r="TMW11" s="5"/>
      <c r="TMX11" s="5"/>
      <c r="TMY11" s="5"/>
      <c r="TMZ11" s="5"/>
      <c r="TNA11" s="5"/>
      <c r="TNB11" s="5"/>
      <c r="TNC11" s="5"/>
      <c r="TND11" s="5"/>
      <c r="TNE11" s="5"/>
      <c r="TNF11" s="5"/>
      <c r="TNG11" s="5"/>
      <c r="TNH11" s="5"/>
      <c r="TNI11" s="5"/>
      <c r="TNJ11" s="5"/>
      <c r="TNK11" s="5"/>
      <c r="TNL11" s="5"/>
      <c r="TNM11" s="5"/>
      <c r="TNN11" s="5"/>
      <c r="TNO11" s="5"/>
      <c r="TNP11" s="5"/>
      <c r="TNQ11" s="5"/>
      <c r="TNR11" s="5"/>
      <c r="TNS11" s="5"/>
      <c r="TNT11" s="5"/>
      <c r="TNU11" s="5"/>
      <c r="TNV11" s="5"/>
      <c r="TNW11" s="5"/>
      <c r="TNX11" s="5"/>
      <c r="TNY11" s="5"/>
      <c r="TNZ11" s="5"/>
      <c r="TOA11" s="5"/>
      <c r="TOB11" s="5"/>
      <c r="TOC11" s="5"/>
      <c r="TOD11" s="5"/>
      <c r="TOE11" s="5"/>
      <c r="TOF11" s="5"/>
      <c r="TOG11" s="5"/>
      <c r="TOH11" s="5"/>
      <c r="TOI11" s="5"/>
      <c r="TOJ11" s="5"/>
      <c r="TOK11" s="5"/>
      <c r="TOL11" s="5"/>
      <c r="TOM11" s="5"/>
      <c r="TON11" s="5"/>
      <c r="TOO11" s="5"/>
      <c r="TOP11" s="5"/>
      <c r="TOQ11" s="5"/>
      <c r="TOR11" s="5"/>
      <c r="TOS11" s="5"/>
      <c r="TOT11" s="5"/>
      <c r="TOU11" s="5"/>
      <c r="TOV11" s="5"/>
      <c r="TOW11" s="5"/>
      <c r="TOX11" s="5"/>
      <c r="TOY11" s="5"/>
      <c r="TOZ11" s="5"/>
      <c r="TPA11" s="5"/>
      <c r="TPB11" s="5"/>
      <c r="TPC11" s="5"/>
      <c r="TPD11" s="5"/>
      <c r="TPE11" s="5"/>
      <c r="TPF11" s="5"/>
      <c r="TPG11" s="5"/>
      <c r="TPH11" s="5"/>
      <c r="TPI11" s="5"/>
      <c r="TPJ11" s="5"/>
      <c r="TPK11" s="5"/>
      <c r="TPL11" s="5"/>
      <c r="TPM11" s="5"/>
      <c r="TPN11" s="5"/>
      <c r="TPO11" s="5"/>
      <c r="TPP11" s="5"/>
      <c r="TPQ11" s="5"/>
      <c r="TPR11" s="5"/>
      <c r="TPS11" s="5"/>
      <c r="TPT11" s="5"/>
      <c r="TPU11" s="5"/>
      <c r="TPV11" s="5"/>
      <c r="TPW11" s="5"/>
      <c r="TPX11" s="5"/>
      <c r="TPY11" s="5"/>
      <c r="TPZ11" s="5"/>
      <c r="TQA11" s="5"/>
      <c r="TQB11" s="5"/>
      <c r="TQC11" s="5"/>
      <c r="TQD11" s="5"/>
      <c r="TQE11" s="5"/>
      <c r="TQF11" s="5"/>
      <c r="TQG11" s="5"/>
      <c r="TQH11" s="5"/>
      <c r="TQI11" s="5"/>
      <c r="TQJ11" s="5"/>
      <c r="TQK11" s="5"/>
      <c r="TQL11" s="5"/>
      <c r="TQM11" s="5"/>
      <c r="TQN11" s="5"/>
      <c r="TQO11" s="5"/>
      <c r="TQP11" s="5"/>
      <c r="TQQ11" s="5"/>
      <c r="TQR11" s="5"/>
      <c r="TQS11" s="5"/>
      <c r="TQT11" s="5"/>
      <c r="TQU11" s="5"/>
      <c r="TQV11" s="5"/>
      <c r="TQW11" s="5"/>
      <c r="TQX11" s="5"/>
      <c r="TQY11" s="5"/>
      <c r="TQZ11" s="5"/>
      <c r="TRA11" s="5"/>
      <c r="TRB11" s="5"/>
      <c r="TRC11" s="5"/>
      <c r="TRD11" s="5"/>
      <c r="TRE11" s="5"/>
      <c r="TRF11" s="5"/>
      <c r="TRG11" s="5"/>
      <c r="TRH11" s="5"/>
      <c r="TRI11" s="5"/>
      <c r="TRJ11" s="5"/>
      <c r="TRK11" s="5"/>
      <c r="TRL11" s="5"/>
      <c r="TRM11" s="5"/>
      <c r="TRN11" s="5"/>
      <c r="TRO11" s="5"/>
      <c r="TRP11" s="5"/>
      <c r="TRQ11" s="5"/>
      <c r="TRR11" s="5"/>
      <c r="TRS11" s="5"/>
      <c r="TRT11" s="5"/>
      <c r="TRU11" s="5"/>
      <c r="TRV11" s="5"/>
      <c r="TRW11" s="5"/>
      <c r="TRX11" s="5"/>
      <c r="TRY11" s="5"/>
      <c r="TRZ11" s="5"/>
      <c r="TSA11" s="5"/>
      <c r="TSB11" s="5"/>
      <c r="TSC11" s="5"/>
      <c r="TSD11" s="5"/>
      <c r="TSE11" s="5"/>
      <c r="TSF11" s="5"/>
      <c r="TSG11" s="5"/>
      <c r="TSH11" s="5"/>
      <c r="TSI11" s="5"/>
      <c r="TSJ11" s="5"/>
      <c r="TSK11" s="5"/>
      <c r="TSL11" s="5"/>
      <c r="TSM11" s="5"/>
      <c r="TSN11" s="5"/>
      <c r="TSO11" s="5"/>
      <c r="TSP11" s="5"/>
      <c r="TSQ11" s="5"/>
      <c r="TSR11" s="5"/>
      <c r="TSS11" s="5"/>
      <c r="TST11" s="5"/>
      <c r="TSU11" s="5"/>
      <c r="TSV11" s="5"/>
      <c r="TSW11" s="5"/>
      <c r="TSX11" s="5"/>
      <c r="TSY11" s="5"/>
      <c r="TSZ11" s="5"/>
      <c r="TTA11" s="5"/>
      <c r="TTB11" s="5"/>
      <c r="TTC11" s="5"/>
      <c r="TTD11" s="5"/>
      <c r="TTE11" s="5"/>
      <c r="TTF11" s="5"/>
      <c r="TTG11" s="5"/>
      <c r="TTH11" s="5"/>
      <c r="TTI11" s="5"/>
      <c r="TTJ11" s="5"/>
      <c r="TTK11" s="5"/>
      <c r="TTL11" s="5"/>
      <c r="TTM11" s="5"/>
      <c r="TTN11" s="5"/>
      <c r="TTO11" s="5"/>
      <c r="TTP11" s="5"/>
      <c r="TTQ11" s="5"/>
      <c r="TTR11" s="5"/>
      <c r="TTS11" s="5"/>
      <c r="TTT11" s="5"/>
      <c r="TTU11" s="5"/>
      <c r="TTV11" s="5"/>
      <c r="TTW11" s="5"/>
      <c r="TTX11" s="5"/>
      <c r="TTY11" s="5"/>
      <c r="TTZ11" s="5"/>
      <c r="TUA11" s="5"/>
      <c r="TUB11" s="5"/>
      <c r="TUC11" s="5"/>
      <c r="TUD11" s="5"/>
      <c r="TUE11" s="5"/>
      <c r="TUF11" s="5"/>
      <c r="TUG11" s="5"/>
      <c r="TUH11" s="5"/>
      <c r="TUI11" s="5"/>
      <c r="TUJ11" s="5"/>
      <c r="TUK11" s="5"/>
      <c r="TUL11" s="5"/>
      <c r="TUM11" s="5"/>
      <c r="TUN11" s="5"/>
      <c r="TUO11" s="5"/>
      <c r="TUP11" s="5"/>
      <c r="TUQ11" s="5"/>
      <c r="TUR11" s="5"/>
      <c r="TUS11" s="5"/>
      <c r="TUT11" s="5"/>
      <c r="TUU11" s="5"/>
      <c r="TUV11" s="5"/>
      <c r="TUW11" s="5"/>
      <c r="TUX11" s="5"/>
      <c r="TUY11" s="5"/>
      <c r="TUZ11" s="5"/>
      <c r="TVA11" s="5"/>
      <c r="TVB11" s="5"/>
      <c r="TVC11" s="5"/>
      <c r="TVD11" s="5"/>
      <c r="TVE11" s="5"/>
      <c r="TVF11" s="5"/>
      <c r="TVG11" s="5"/>
      <c r="TVH11" s="5"/>
      <c r="TVI11" s="5"/>
      <c r="TVJ11" s="5"/>
      <c r="TVK11" s="5"/>
      <c r="TVL11" s="5"/>
      <c r="TVM11" s="5"/>
      <c r="TVN11" s="5"/>
      <c r="TVO11" s="5"/>
      <c r="TVP11" s="5"/>
      <c r="TVQ11" s="5"/>
      <c r="TVR11" s="5"/>
      <c r="TVS11" s="5"/>
      <c r="TVT11" s="5"/>
      <c r="TVU11" s="5"/>
      <c r="TVV11" s="5"/>
      <c r="TVW11" s="5"/>
      <c r="TVX11" s="5"/>
      <c r="TVY11" s="5"/>
      <c r="TVZ11" s="5"/>
      <c r="TWA11" s="5"/>
      <c r="TWB11" s="5"/>
      <c r="TWC11" s="5"/>
      <c r="TWD11" s="5"/>
      <c r="TWE11" s="5"/>
      <c r="TWF11" s="5"/>
      <c r="TWG11" s="5"/>
      <c r="TWH11" s="5"/>
      <c r="TWI11" s="5"/>
      <c r="TWJ11" s="5"/>
      <c r="TWK11" s="5"/>
      <c r="TWL11" s="5"/>
      <c r="TWM11" s="5"/>
      <c r="TWN11" s="5"/>
      <c r="TWO11" s="5"/>
      <c r="TWP11" s="5"/>
      <c r="TWQ11" s="5"/>
      <c r="TWR11" s="5"/>
      <c r="TWS11" s="5"/>
      <c r="TWT11" s="5"/>
      <c r="TWU11" s="5"/>
      <c r="TWV11" s="5"/>
      <c r="TWW11" s="5"/>
      <c r="TWX11" s="5"/>
      <c r="TWY11" s="5"/>
      <c r="TWZ11" s="5"/>
      <c r="TXA11" s="5"/>
      <c r="TXB11" s="5"/>
      <c r="TXC11" s="5"/>
      <c r="TXD11" s="5"/>
      <c r="TXE11" s="5"/>
      <c r="TXF11" s="5"/>
      <c r="TXG11" s="5"/>
      <c r="TXH11" s="5"/>
      <c r="TXI11" s="5"/>
      <c r="TXJ11" s="5"/>
      <c r="TXK11" s="5"/>
      <c r="TXL11" s="5"/>
      <c r="TXM11" s="5"/>
      <c r="TXN11" s="5"/>
      <c r="TXO11" s="5"/>
      <c r="TXP11" s="5"/>
      <c r="TXQ11" s="5"/>
      <c r="TXR11" s="5"/>
      <c r="TXS11" s="5"/>
      <c r="TXT11" s="5"/>
      <c r="TXU11" s="5"/>
      <c r="TXV11" s="5"/>
      <c r="TXW11" s="5"/>
      <c r="TXX11" s="5"/>
      <c r="TXY11" s="5"/>
      <c r="TXZ11" s="5"/>
      <c r="TYA11" s="5"/>
      <c r="TYB11" s="5"/>
      <c r="TYC11" s="5"/>
      <c r="TYD11" s="5"/>
      <c r="TYE11" s="5"/>
      <c r="TYF11" s="5"/>
      <c r="TYG11" s="5"/>
      <c r="TYH11" s="5"/>
      <c r="TYI11" s="5"/>
      <c r="TYJ11" s="5"/>
      <c r="TYK11" s="5"/>
      <c r="TYL11" s="5"/>
      <c r="TYM11" s="5"/>
      <c r="TYN11" s="5"/>
      <c r="TYO11" s="5"/>
      <c r="TYP11" s="5"/>
      <c r="TYQ11" s="5"/>
      <c r="TYR11" s="5"/>
      <c r="TYS11" s="5"/>
      <c r="TYT11" s="5"/>
      <c r="TYU11" s="5"/>
      <c r="TYV11" s="5"/>
      <c r="TYW11" s="5"/>
      <c r="TYX11" s="5"/>
      <c r="TYY11" s="5"/>
      <c r="TYZ11" s="5"/>
      <c r="TZA11" s="5"/>
      <c r="TZB11" s="5"/>
      <c r="TZC11" s="5"/>
      <c r="TZD11" s="5"/>
      <c r="TZE11" s="5"/>
      <c r="TZF11" s="5"/>
      <c r="TZG11" s="5"/>
      <c r="TZH11" s="5"/>
      <c r="TZI11" s="5"/>
      <c r="TZJ11" s="5"/>
      <c r="TZK11" s="5"/>
      <c r="TZL11" s="5"/>
      <c r="TZM11" s="5"/>
      <c r="TZN11" s="5"/>
      <c r="TZO11" s="5"/>
      <c r="TZP11" s="5"/>
      <c r="TZQ11" s="5"/>
      <c r="TZR11" s="5"/>
      <c r="TZS11" s="5"/>
      <c r="TZT11" s="5"/>
      <c r="TZU11" s="5"/>
      <c r="TZV11" s="5"/>
      <c r="TZW11" s="5"/>
      <c r="TZX11" s="5"/>
      <c r="TZY11" s="5"/>
      <c r="TZZ11" s="5"/>
      <c r="UAA11" s="5"/>
      <c r="UAB11" s="5"/>
      <c r="UAC11" s="5"/>
      <c r="UAD11" s="5"/>
      <c r="UAE11" s="5"/>
      <c r="UAF11" s="5"/>
      <c r="UAG11" s="5"/>
      <c r="UAH11" s="5"/>
      <c r="UAI11" s="5"/>
      <c r="UAJ11" s="5"/>
      <c r="UAK11" s="5"/>
      <c r="UAL11" s="5"/>
      <c r="UAM11" s="5"/>
      <c r="UAN11" s="5"/>
      <c r="UAO11" s="5"/>
      <c r="UAP11" s="5"/>
      <c r="UAQ11" s="5"/>
      <c r="UAR11" s="5"/>
      <c r="UAS11" s="5"/>
      <c r="UAT11" s="5"/>
      <c r="UAU11" s="5"/>
      <c r="UAV11" s="5"/>
      <c r="UAW11" s="5"/>
      <c r="UAX11" s="5"/>
      <c r="UAY11" s="5"/>
      <c r="UAZ11" s="5"/>
      <c r="UBA11" s="5"/>
      <c r="UBB11" s="5"/>
      <c r="UBC11" s="5"/>
      <c r="UBD11" s="5"/>
      <c r="UBE11" s="5"/>
      <c r="UBF11" s="5"/>
      <c r="UBG11" s="5"/>
      <c r="UBH11" s="5"/>
      <c r="UBI11" s="5"/>
      <c r="UBJ11" s="5"/>
      <c r="UBK11" s="5"/>
      <c r="UBL11" s="5"/>
      <c r="UBM11" s="5"/>
      <c r="UBN11" s="5"/>
      <c r="UBO11" s="5"/>
      <c r="UBP11" s="5"/>
      <c r="UBQ11" s="5"/>
      <c r="UBR11" s="5"/>
      <c r="UBS11" s="5"/>
      <c r="UBT11" s="5"/>
      <c r="UBU11" s="5"/>
      <c r="UBV11" s="5"/>
      <c r="UBW11" s="5"/>
      <c r="UBX11" s="5"/>
      <c r="UBY11" s="5"/>
      <c r="UBZ11" s="5"/>
      <c r="UCA11" s="5"/>
      <c r="UCB11" s="5"/>
      <c r="UCC11" s="5"/>
      <c r="UCD11" s="5"/>
      <c r="UCE11" s="5"/>
      <c r="UCF11" s="5"/>
      <c r="UCG11" s="5"/>
      <c r="UCH11" s="5"/>
      <c r="UCI11" s="5"/>
      <c r="UCJ11" s="5"/>
      <c r="UCK11" s="5"/>
      <c r="UCL11" s="5"/>
      <c r="UCM11" s="5"/>
      <c r="UCN11" s="5"/>
      <c r="UCO11" s="5"/>
      <c r="UCP11" s="5"/>
      <c r="UCQ11" s="5"/>
      <c r="UCR11" s="5"/>
      <c r="UCS11" s="5"/>
      <c r="UCT11" s="5"/>
      <c r="UCU11" s="5"/>
      <c r="UCV11" s="5"/>
      <c r="UCW11" s="5"/>
      <c r="UCX11" s="5"/>
      <c r="UCY11" s="5"/>
      <c r="UCZ11" s="5"/>
      <c r="UDA11" s="5"/>
      <c r="UDB11" s="5"/>
      <c r="UDC11" s="5"/>
      <c r="UDD11" s="5"/>
      <c r="UDE11" s="5"/>
      <c r="UDF11" s="5"/>
      <c r="UDG11" s="5"/>
      <c r="UDH11" s="5"/>
      <c r="UDI11" s="5"/>
      <c r="UDJ11" s="5"/>
      <c r="UDK11" s="5"/>
      <c r="UDL11" s="5"/>
      <c r="UDM11" s="5"/>
      <c r="UDN11" s="5"/>
      <c r="UDO11" s="5"/>
      <c r="UDP11" s="5"/>
      <c r="UDQ11" s="5"/>
      <c r="UDR11" s="5"/>
      <c r="UDS11" s="5"/>
      <c r="UDT11" s="5"/>
      <c r="UDU11" s="5"/>
      <c r="UDV11" s="5"/>
      <c r="UDW11" s="5"/>
      <c r="UDX11" s="5"/>
      <c r="UDY11" s="5"/>
      <c r="UDZ11" s="5"/>
      <c r="UEA11" s="5"/>
      <c r="UEB11" s="5"/>
      <c r="UEC11" s="5"/>
      <c r="UED11" s="5"/>
      <c r="UEE11" s="5"/>
      <c r="UEF11" s="5"/>
      <c r="UEG11" s="5"/>
      <c r="UEH11" s="5"/>
      <c r="UEI11" s="5"/>
      <c r="UEJ11" s="5"/>
      <c r="UEK11" s="5"/>
      <c r="UEL11" s="5"/>
      <c r="UEM11" s="5"/>
      <c r="UEN11" s="5"/>
      <c r="UEO11" s="5"/>
      <c r="UEP11" s="5"/>
      <c r="UEQ11" s="5"/>
      <c r="UER11" s="5"/>
      <c r="UES11" s="5"/>
      <c r="UET11" s="5"/>
      <c r="UEU11" s="5"/>
      <c r="UEV11" s="5"/>
      <c r="UEW11" s="5"/>
      <c r="UEX11" s="5"/>
      <c r="UEY11" s="5"/>
      <c r="UEZ11" s="5"/>
      <c r="UFA11" s="5"/>
      <c r="UFB11" s="5"/>
      <c r="UFC11" s="5"/>
      <c r="UFD11" s="5"/>
      <c r="UFE11" s="5"/>
      <c r="UFF11" s="5"/>
      <c r="UFG11" s="5"/>
      <c r="UFH11" s="5"/>
      <c r="UFI11" s="5"/>
      <c r="UFJ11" s="5"/>
      <c r="UFK11" s="5"/>
      <c r="UFL11" s="5"/>
      <c r="UFM11" s="5"/>
      <c r="UFN11" s="5"/>
      <c r="UFO11" s="5"/>
      <c r="UFP11" s="5"/>
      <c r="UFQ11" s="5"/>
      <c r="UFR11" s="5"/>
      <c r="UFS11" s="5"/>
      <c r="UFT11" s="5"/>
      <c r="UFU11" s="5"/>
      <c r="UFV11" s="5"/>
      <c r="UFW11" s="5"/>
      <c r="UFX11" s="5"/>
      <c r="UFY11" s="5"/>
      <c r="UFZ11" s="5"/>
      <c r="UGA11" s="5"/>
      <c r="UGB11" s="5"/>
      <c r="UGC11" s="5"/>
      <c r="UGD11" s="5"/>
      <c r="UGE11" s="5"/>
      <c r="UGF11" s="5"/>
      <c r="UGG11" s="5"/>
      <c r="UGH11" s="5"/>
      <c r="UGI11" s="5"/>
      <c r="UGJ11" s="5"/>
      <c r="UGK11" s="5"/>
      <c r="UGL11" s="5"/>
      <c r="UGM11" s="5"/>
      <c r="UGN11" s="5"/>
      <c r="UGO11" s="5"/>
      <c r="UGP11" s="5"/>
      <c r="UGQ11" s="5"/>
      <c r="UGR11" s="5"/>
      <c r="UGS11" s="5"/>
      <c r="UGT11" s="5"/>
      <c r="UGU11" s="5"/>
      <c r="UGV11" s="5"/>
      <c r="UGW11" s="5"/>
      <c r="UGX11" s="5"/>
      <c r="UGY11" s="5"/>
      <c r="UGZ11" s="5"/>
      <c r="UHA11" s="5"/>
      <c r="UHB11" s="5"/>
      <c r="UHC11" s="5"/>
      <c r="UHD11" s="5"/>
      <c r="UHE11" s="5"/>
      <c r="UHF11" s="5"/>
      <c r="UHG11" s="5"/>
      <c r="UHH11" s="5"/>
      <c r="UHI11" s="5"/>
      <c r="UHJ11" s="5"/>
      <c r="UHK11" s="5"/>
      <c r="UHL11" s="5"/>
      <c r="UHM11" s="5"/>
      <c r="UHN11" s="5"/>
      <c r="UHO11" s="5"/>
      <c r="UHP11" s="5"/>
      <c r="UHQ11" s="5"/>
      <c r="UHR11" s="5"/>
      <c r="UHS11" s="5"/>
      <c r="UHT11" s="5"/>
      <c r="UHU11" s="5"/>
      <c r="UHV11" s="5"/>
      <c r="UHW11" s="5"/>
      <c r="UHX11" s="5"/>
      <c r="UHY11" s="5"/>
      <c r="UHZ11" s="5"/>
      <c r="UIA11" s="5"/>
      <c r="UIB11" s="5"/>
      <c r="UIC11" s="5"/>
      <c r="UID11" s="5"/>
      <c r="UIE11" s="5"/>
      <c r="UIF11" s="5"/>
      <c r="UIG11" s="5"/>
      <c r="UIH11" s="5"/>
      <c r="UII11" s="5"/>
      <c r="UIJ11" s="5"/>
      <c r="UIK11" s="5"/>
      <c r="UIL11" s="5"/>
      <c r="UIM11" s="5"/>
      <c r="UIN11" s="5"/>
      <c r="UIO11" s="5"/>
      <c r="UIP11" s="5"/>
      <c r="UIQ11" s="5"/>
      <c r="UIR11" s="5"/>
      <c r="UIS11" s="5"/>
      <c r="UIT11" s="5"/>
      <c r="UIU11" s="5"/>
      <c r="UIV11" s="5"/>
      <c r="UIW11" s="5"/>
      <c r="UIX11" s="5"/>
      <c r="UIY11" s="5"/>
      <c r="UIZ11" s="5"/>
      <c r="UJA11" s="5"/>
      <c r="UJB11" s="5"/>
      <c r="UJC11" s="5"/>
      <c r="UJD11" s="5"/>
      <c r="UJE11" s="5"/>
      <c r="UJF11" s="5"/>
      <c r="UJG11" s="5"/>
      <c r="UJH11" s="5"/>
      <c r="UJI11" s="5"/>
      <c r="UJJ11" s="5"/>
      <c r="UJK11" s="5"/>
      <c r="UJL11" s="5"/>
      <c r="UJM11" s="5"/>
      <c r="UJN11" s="5"/>
      <c r="UJO11" s="5"/>
      <c r="UJP11" s="5"/>
      <c r="UJQ11" s="5"/>
      <c r="UJR11" s="5"/>
      <c r="UJS11" s="5"/>
      <c r="UJT11" s="5"/>
      <c r="UJU11" s="5"/>
      <c r="UJV11" s="5"/>
      <c r="UJW11" s="5"/>
      <c r="UJX11" s="5"/>
      <c r="UJY11" s="5"/>
      <c r="UJZ11" s="5"/>
      <c r="UKA11" s="5"/>
      <c r="UKB11" s="5"/>
      <c r="UKC11" s="5"/>
      <c r="UKD11" s="5"/>
      <c r="UKE11" s="5"/>
      <c r="UKF11" s="5"/>
      <c r="UKG11" s="5"/>
      <c r="UKH11" s="5"/>
      <c r="UKI11" s="5"/>
      <c r="UKJ11" s="5"/>
      <c r="UKK11" s="5"/>
      <c r="UKL11" s="5"/>
      <c r="UKM11" s="5"/>
      <c r="UKN11" s="5"/>
      <c r="UKO11" s="5"/>
      <c r="UKP11" s="5"/>
      <c r="UKQ11" s="5"/>
      <c r="UKR11" s="5"/>
      <c r="UKS11" s="5"/>
      <c r="UKT11" s="5"/>
      <c r="UKU11" s="5"/>
      <c r="UKV11" s="5"/>
      <c r="UKW11" s="5"/>
      <c r="UKX11" s="5"/>
      <c r="UKY11" s="5"/>
      <c r="UKZ11" s="5"/>
      <c r="ULA11" s="5"/>
      <c r="ULB11" s="5"/>
      <c r="ULC11" s="5"/>
      <c r="ULD11" s="5"/>
      <c r="ULE11" s="5"/>
      <c r="ULF11" s="5"/>
      <c r="ULG11" s="5"/>
      <c r="ULH11" s="5"/>
      <c r="ULI11" s="5"/>
      <c r="ULJ11" s="5"/>
      <c r="ULK11" s="5"/>
      <c r="ULL11" s="5"/>
      <c r="ULM11" s="5"/>
      <c r="ULN11" s="5"/>
      <c r="ULO11" s="5"/>
      <c r="ULP11" s="5"/>
      <c r="ULQ11" s="5"/>
      <c r="ULR11" s="5"/>
      <c r="ULS11" s="5"/>
      <c r="ULT11" s="5"/>
      <c r="ULU11" s="5"/>
      <c r="ULV11" s="5"/>
      <c r="ULW11" s="5"/>
      <c r="ULX11" s="5"/>
      <c r="ULY11" s="5"/>
      <c r="ULZ11" s="5"/>
      <c r="UMA11" s="5"/>
      <c r="UMB11" s="5"/>
      <c r="UMC11" s="5"/>
      <c r="UMD11" s="5"/>
      <c r="UME11" s="5"/>
      <c r="UMF11" s="5"/>
      <c r="UMG11" s="5"/>
      <c r="UMH11" s="5"/>
      <c r="UMI11" s="5"/>
      <c r="UMJ11" s="5"/>
      <c r="UMK11" s="5"/>
      <c r="UML11" s="5"/>
      <c r="UMM11" s="5"/>
      <c r="UMN11" s="5"/>
      <c r="UMO11" s="5"/>
      <c r="UMP11" s="5"/>
      <c r="UMQ11" s="5"/>
      <c r="UMR11" s="5"/>
      <c r="UMS11" s="5"/>
      <c r="UMT11" s="5"/>
      <c r="UMU11" s="5"/>
      <c r="UMV11" s="5"/>
      <c r="UMW11" s="5"/>
      <c r="UMX11" s="5"/>
      <c r="UMY11" s="5"/>
      <c r="UMZ11" s="5"/>
      <c r="UNA11" s="5"/>
      <c r="UNB11" s="5"/>
      <c r="UNC11" s="5"/>
      <c r="UND11" s="5"/>
      <c r="UNE11" s="5"/>
      <c r="UNF11" s="5"/>
      <c r="UNG11" s="5"/>
      <c r="UNH11" s="5"/>
      <c r="UNI11" s="5"/>
      <c r="UNJ11" s="5"/>
      <c r="UNK11" s="5"/>
      <c r="UNL11" s="5"/>
      <c r="UNM11" s="5"/>
      <c r="UNN11" s="5"/>
      <c r="UNO11" s="5"/>
      <c r="UNP11" s="5"/>
      <c r="UNQ11" s="5"/>
      <c r="UNR11" s="5"/>
      <c r="UNS11" s="5"/>
      <c r="UNT11" s="5"/>
      <c r="UNU11" s="5"/>
      <c r="UNV11" s="5"/>
      <c r="UNW11" s="5"/>
      <c r="UNX11" s="5"/>
      <c r="UNY11" s="5"/>
      <c r="UNZ11" s="5"/>
      <c r="UOA11" s="5"/>
      <c r="UOB11" s="5"/>
      <c r="UOC11" s="5"/>
      <c r="UOD11" s="5"/>
      <c r="UOE11" s="5"/>
      <c r="UOF11" s="5"/>
      <c r="UOG11" s="5"/>
      <c r="UOH11" s="5"/>
      <c r="UOI11" s="5"/>
      <c r="UOJ11" s="5"/>
      <c r="UOK11" s="5"/>
      <c r="UOL11" s="5"/>
      <c r="UOM11" s="5"/>
      <c r="UON11" s="5"/>
      <c r="UOO11" s="5"/>
      <c r="UOP11" s="5"/>
      <c r="UOQ11" s="5"/>
      <c r="UOR11" s="5"/>
      <c r="UOS11" s="5"/>
      <c r="UOT11" s="5"/>
      <c r="UOU11" s="5"/>
      <c r="UOV11" s="5"/>
      <c r="UOW11" s="5"/>
      <c r="UOX11" s="5"/>
      <c r="UOY11" s="5"/>
      <c r="UOZ11" s="5"/>
      <c r="UPA11" s="5"/>
      <c r="UPB11" s="5"/>
      <c r="UPC11" s="5"/>
      <c r="UPD11" s="5"/>
      <c r="UPE11" s="5"/>
      <c r="UPF11" s="5"/>
      <c r="UPG11" s="5"/>
      <c r="UPH11" s="5"/>
      <c r="UPI11" s="5"/>
      <c r="UPJ11" s="5"/>
      <c r="UPK11" s="5"/>
      <c r="UPL11" s="5"/>
      <c r="UPM11" s="5"/>
      <c r="UPN11" s="5"/>
      <c r="UPO11" s="5"/>
      <c r="UPP11" s="5"/>
      <c r="UPQ11" s="5"/>
      <c r="UPR11" s="5"/>
      <c r="UPS11" s="5"/>
      <c r="UPT11" s="5"/>
      <c r="UPU11" s="5"/>
      <c r="UPV11" s="5"/>
      <c r="UPW11" s="5"/>
      <c r="UPX11" s="5"/>
      <c r="UPY11" s="5"/>
      <c r="UPZ11" s="5"/>
      <c r="UQA11" s="5"/>
      <c r="UQB11" s="5"/>
      <c r="UQC11" s="5"/>
      <c r="UQD11" s="5"/>
      <c r="UQE11" s="5"/>
      <c r="UQF11" s="5"/>
      <c r="UQG11" s="5"/>
      <c r="UQH11" s="5"/>
      <c r="UQI11" s="5"/>
      <c r="UQJ11" s="5"/>
      <c r="UQK11" s="5"/>
      <c r="UQL11" s="5"/>
      <c r="UQM11" s="5"/>
      <c r="UQN11" s="5"/>
      <c r="UQO11" s="5"/>
      <c r="UQP11" s="5"/>
      <c r="UQQ11" s="5"/>
      <c r="UQR11" s="5"/>
      <c r="UQS11" s="5"/>
      <c r="UQT11" s="5"/>
      <c r="UQU11" s="5"/>
      <c r="UQV11" s="5"/>
      <c r="UQW11" s="5"/>
      <c r="UQX11" s="5"/>
      <c r="UQY11" s="5"/>
      <c r="UQZ11" s="5"/>
      <c r="URA11" s="5"/>
      <c r="URB11" s="5"/>
      <c r="URC11" s="5"/>
      <c r="URD11" s="5"/>
      <c r="URE11" s="5"/>
      <c r="URF11" s="5"/>
      <c r="URG11" s="5"/>
      <c r="URH11" s="5"/>
      <c r="URI11" s="5"/>
      <c r="URJ11" s="5"/>
      <c r="URK11" s="5"/>
      <c r="URL11" s="5"/>
      <c r="URM11" s="5"/>
      <c r="URN11" s="5"/>
      <c r="URO11" s="5"/>
      <c r="URP11" s="5"/>
      <c r="URQ11" s="5"/>
      <c r="URR11" s="5"/>
      <c r="URS11" s="5"/>
      <c r="URT11" s="5"/>
      <c r="URU11" s="5"/>
      <c r="URV11" s="5"/>
      <c r="URW11" s="5"/>
      <c r="URX11" s="5"/>
      <c r="URY11" s="5"/>
      <c r="URZ11" s="5"/>
      <c r="USA11" s="5"/>
      <c r="USB11" s="5"/>
      <c r="USC11" s="5"/>
      <c r="USD11" s="5"/>
      <c r="USE11" s="5"/>
      <c r="USF11" s="5"/>
      <c r="USG11" s="5"/>
      <c r="USH11" s="5"/>
      <c r="USI11" s="5"/>
      <c r="USJ11" s="5"/>
      <c r="USK11" s="5"/>
      <c r="USL11" s="5"/>
      <c r="USM11" s="5"/>
      <c r="USN11" s="5"/>
      <c r="USO11" s="5"/>
      <c r="USP11" s="5"/>
      <c r="USQ11" s="5"/>
      <c r="USR11" s="5"/>
      <c r="USS11" s="5"/>
      <c r="UST11" s="5"/>
      <c r="USU11" s="5"/>
      <c r="USV11" s="5"/>
      <c r="USW11" s="5"/>
      <c r="USX11" s="5"/>
      <c r="USY11" s="5"/>
      <c r="USZ11" s="5"/>
      <c r="UTA11" s="5"/>
      <c r="UTB11" s="5"/>
      <c r="UTC11" s="5"/>
      <c r="UTD11" s="5"/>
      <c r="UTE11" s="5"/>
      <c r="UTF11" s="5"/>
      <c r="UTG11" s="5"/>
      <c r="UTH11" s="5"/>
      <c r="UTI11" s="5"/>
      <c r="UTJ11" s="5"/>
      <c r="UTK11" s="5"/>
      <c r="UTL11" s="5"/>
      <c r="UTM11" s="5"/>
      <c r="UTN11" s="5"/>
      <c r="UTO11" s="5"/>
      <c r="UTP11" s="5"/>
      <c r="UTQ11" s="5"/>
      <c r="UTR11" s="5"/>
      <c r="UTS11" s="5"/>
      <c r="UTT11" s="5"/>
      <c r="UTU11" s="5"/>
      <c r="UTV11" s="5"/>
      <c r="UTW11" s="5"/>
      <c r="UTX11" s="5"/>
      <c r="UTY11" s="5"/>
      <c r="UTZ11" s="5"/>
      <c r="UUA11" s="5"/>
      <c r="UUB11" s="5"/>
      <c r="UUC11" s="5"/>
      <c r="UUD11" s="5"/>
      <c r="UUE11" s="5"/>
      <c r="UUF11" s="5"/>
      <c r="UUG11" s="5"/>
      <c r="UUH11" s="5"/>
      <c r="UUI11" s="5"/>
      <c r="UUJ11" s="5"/>
      <c r="UUK11" s="5"/>
      <c r="UUL11" s="5"/>
      <c r="UUM11" s="5"/>
      <c r="UUN11" s="5"/>
      <c r="UUO11" s="5"/>
      <c r="UUP11" s="5"/>
      <c r="UUQ11" s="5"/>
      <c r="UUR11" s="5"/>
      <c r="UUS11" s="5"/>
      <c r="UUT11" s="5"/>
      <c r="UUU11" s="5"/>
      <c r="UUV11" s="5"/>
      <c r="UUW11" s="5"/>
      <c r="UUX11" s="5"/>
      <c r="UUY11" s="5"/>
      <c r="UUZ11" s="5"/>
      <c r="UVA11" s="5"/>
      <c r="UVB11" s="5"/>
      <c r="UVC11" s="5"/>
      <c r="UVD11" s="5"/>
      <c r="UVE11" s="5"/>
      <c r="UVF11" s="5"/>
      <c r="UVG11" s="5"/>
      <c r="UVH11" s="5"/>
      <c r="UVI11" s="5"/>
      <c r="UVJ11" s="5"/>
      <c r="UVK11" s="5"/>
      <c r="UVL11" s="5"/>
      <c r="UVM11" s="5"/>
      <c r="UVN11" s="5"/>
      <c r="UVO11" s="5"/>
      <c r="UVP11" s="5"/>
      <c r="UVQ11" s="5"/>
      <c r="UVR11" s="5"/>
      <c r="UVS11" s="5"/>
      <c r="UVT11" s="5"/>
      <c r="UVU11" s="5"/>
      <c r="UVV11" s="5"/>
      <c r="UVW11" s="5"/>
      <c r="UVX11" s="5"/>
      <c r="UVY11" s="5"/>
      <c r="UVZ11" s="5"/>
      <c r="UWA11" s="5"/>
      <c r="UWB11" s="5"/>
      <c r="UWC11" s="5"/>
      <c r="UWD11" s="5"/>
      <c r="UWE11" s="5"/>
      <c r="UWF11" s="5"/>
      <c r="UWG11" s="5"/>
      <c r="UWH11" s="5"/>
      <c r="UWI11" s="5"/>
      <c r="UWJ11" s="5"/>
      <c r="UWK11" s="5"/>
      <c r="UWL11" s="5"/>
      <c r="UWM11" s="5"/>
      <c r="UWN11" s="5"/>
      <c r="UWO11" s="5"/>
      <c r="UWP11" s="5"/>
      <c r="UWQ11" s="5"/>
      <c r="UWR11" s="5"/>
      <c r="UWS11" s="5"/>
      <c r="UWT11" s="5"/>
      <c r="UWU11" s="5"/>
      <c r="UWV11" s="5"/>
      <c r="UWW11" s="5"/>
      <c r="UWX11" s="5"/>
      <c r="UWY11" s="5"/>
      <c r="UWZ11" s="5"/>
      <c r="UXA11" s="5"/>
      <c r="UXB11" s="5"/>
      <c r="UXC11" s="5"/>
      <c r="UXD11" s="5"/>
      <c r="UXE11" s="5"/>
      <c r="UXF11" s="5"/>
      <c r="UXG11" s="5"/>
      <c r="UXH11" s="5"/>
      <c r="UXI11" s="5"/>
      <c r="UXJ11" s="5"/>
      <c r="UXK11" s="5"/>
      <c r="UXL11" s="5"/>
      <c r="UXM11" s="5"/>
      <c r="UXN11" s="5"/>
      <c r="UXO11" s="5"/>
      <c r="UXP11" s="5"/>
      <c r="UXQ11" s="5"/>
      <c r="UXR11" s="5"/>
      <c r="UXS11" s="5"/>
      <c r="UXT11" s="5"/>
      <c r="UXU11" s="5"/>
      <c r="UXV11" s="5"/>
      <c r="UXW11" s="5"/>
      <c r="UXX11" s="5"/>
      <c r="UXY11" s="5"/>
      <c r="UXZ11" s="5"/>
      <c r="UYA11" s="5"/>
      <c r="UYB11" s="5"/>
      <c r="UYC11" s="5"/>
      <c r="UYD11" s="5"/>
      <c r="UYE11" s="5"/>
      <c r="UYF11" s="5"/>
      <c r="UYG11" s="5"/>
      <c r="UYH11" s="5"/>
      <c r="UYI11" s="5"/>
      <c r="UYJ11" s="5"/>
      <c r="UYK11" s="5"/>
      <c r="UYL11" s="5"/>
      <c r="UYM11" s="5"/>
      <c r="UYN11" s="5"/>
      <c r="UYO11" s="5"/>
      <c r="UYP11" s="5"/>
      <c r="UYQ11" s="5"/>
      <c r="UYR11" s="5"/>
      <c r="UYS11" s="5"/>
      <c r="UYT11" s="5"/>
      <c r="UYU11" s="5"/>
      <c r="UYV11" s="5"/>
      <c r="UYW11" s="5"/>
      <c r="UYX11" s="5"/>
      <c r="UYY11" s="5"/>
      <c r="UYZ11" s="5"/>
      <c r="UZA11" s="5"/>
      <c r="UZB11" s="5"/>
      <c r="UZC11" s="5"/>
      <c r="UZD11" s="5"/>
      <c r="UZE11" s="5"/>
      <c r="UZF11" s="5"/>
      <c r="UZG11" s="5"/>
      <c r="UZH11" s="5"/>
      <c r="UZI11" s="5"/>
      <c r="UZJ11" s="5"/>
      <c r="UZK11" s="5"/>
      <c r="UZL11" s="5"/>
      <c r="UZM11" s="5"/>
      <c r="UZN11" s="5"/>
      <c r="UZO11" s="5"/>
      <c r="UZP11" s="5"/>
      <c r="UZQ11" s="5"/>
      <c r="UZR11" s="5"/>
      <c r="UZS11" s="5"/>
      <c r="UZT11" s="5"/>
      <c r="UZU11" s="5"/>
      <c r="UZV11" s="5"/>
      <c r="UZW11" s="5"/>
      <c r="UZX11" s="5"/>
      <c r="UZY11" s="5"/>
      <c r="UZZ11" s="5"/>
      <c r="VAA11" s="5"/>
      <c r="VAB11" s="5"/>
      <c r="VAC11" s="5"/>
      <c r="VAD11" s="5"/>
      <c r="VAE11" s="5"/>
      <c r="VAF11" s="5"/>
      <c r="VAG11" s="5"/>
      <c r="VAH11" s="5"/>
      <c r="VAI11" s="5"/>
      <c r="VAJ11" s="5"/>
      <c r="VAK11" s="5"/>
      <c r="VAL11" s="5"/>
      <c r="VAM11" s="5"/>
      <c r="VAN11" s="5"/>
      <c r="VAO11" s="5"/>
      <c r="VAP11" s="5"/>
      <c r="VAQ11" s="5"/>
      <c r="VAR11" s="5"/>
      <c r="VAS11" s="5"/>
      <c r="VAT11" s="5"/>
      <c r="VAU11" s="5"/>
      <c r="VAV11" s="5"/>
      <c r="VAW11" s="5"/>
      <c r="VAX11" s="5"/>
      <c r="VAY11" s="5"/>
      <c r="VAZ11" s="5"/>
      <c r="VBA11" s="5"/>
      <c r="VBB11" s="5"/>
      <c r="VBC11" s="5"/>
      <c r="VBD11" s="5"/>
      <c r="VBE11" s="5"/>
      <c r="VBF11" s="5"/>
      <c r="VBG11" s="5"/>
      <c r="VBH11" s="5"/>
      <c r="VBI11" s="5"/>
      <c r="VBJ11" s="5"/>
      <c r="VBK11" s="5"/>
      <c r="VBL11" s="5"/>
      <c r="VBM11" s="5"/>
      <c r="VBN11" s="5"/>
      <c r="VBO11" s="5"/>
      <c r="VBP11" s="5"/>
      <c r="VBQ11" s="5"/>
      <c r="VBR11" s="5"/>
      <c r="VBS11" s="5"/>
      <c r="VBT11" s="5"/>
      <c r="VBU11" s="5"/>
      <c r="VBV11" s="5"/>
      <c r="VBW11" s="5"/>
      <c r="VBX11" s="5"/>
      <c r="VBY11" s="5"/>
      <c r="VBZ11" s="5"/>
      <c r="VCA11" s="5"/>
      <c r="VCB11" s="5"/>
      <c r="VCC11" s="5"/>
      <c r="VCD11" s="5"/>
      <c r="VCE11" s="5"/>
      <c r="VCF11" s="5"/>
      <c r="VCG11" s="5"/>
      <c r="VCH11" s="5"/>
      <c r="VCI11" s="5"/>
      <c r="VCJ11" s="5"/>
      <c r="VCK11" s="5"/>
      <c r="VCL11" s="5"/>
      <c r="VCM11" s="5"/>
      <c r="VCN11" s="5"/>
      <c r="VCO11" s="5"/>
      <c r="VCP11" s="5"/>
      <c r="VCQ11" s="5"/>
      <c r="VCR11" s="5"/>
      <c r="VCS11" s="5"/>
      <c r="VCT11" s="5"/>
      <c r="VCU11" s="5"/>
      <c r="VCV11" s="5"/>
      <c r="VCW11" s="5"/>
      <c r="VCX11" s="5"/>
      <c r="VCY11" s="5"/>
      <c r="VCZ11" s="5"/>
      <c r="VDA11" s="5"/>
      <c r="VDB11" s="5"/>
      <c r="VDC11" s="5"/>
      <c r="VDD11" s="5"/>
      <c r="VDE11" s="5"/>
      <c r="VDF11" s="5"/>
      <c r="VDG11" s="5"/>
      <c r="VDH11" s="5"/>
      <c r="VDI11" s="5"/>
      <c r="VDJ11" s="5"/>
      <c r="VDK11" s="5"/>
      <c r="VDL11" s="5"/>
      <c r="VDM11" s="5"/>
      <c r="VDN11" s="5"/>
      <c r="VDO11" s="5"/>
      <c r="VDP11" s="5"/>
      <c r="VDQ11" s="5"/>
      <c r="VDR11" s="5"/>
      <c r="VDS11" s="5"/>
      <c r="VDT11" s="5"/>
      <c r="VDU11" s="5"/>
      <c r="VDV11" s="5"/>
      <c r="VDW11" s="5"/>
      <c r="VDX11" s="5"/>
      <c r="VDY11" s="5"/>
      <c r="VDZ11" s="5"/>
      <c r="VEA11" s="5"/>
      <c r="VEB11" s="5"/>
      <c r="VEC11" s="5"/>
      <c r="VED11" s="5"/>
      <c r="VEE11" s="5"/>
      <c r="VEF11" s="5"/>
      <c r="VEG11" s="5"/>
      <c r="VEH11" s="5"/>
      <c r="VEI11" s="5"/>
      <c r="VEJ11" s="5"/>
      <c r="VEK11" s="5"/>
      <c r="VEL11" s="5"/>
      <c r="VEM11" s="5"/>
      <c r="VEN11" s="5"/>
      <c r="VEO11" s="5"/>
      <c r="VEP11" s="5"/>
      <c r="VEQ11" s="5"/>
      <c r="VER11" s="5"/>
      <c r="VES11" s="5"/>
      <c r="VET11" s="5"/>
      <c r="VEU11" s="5"/>
      <c r="VEV11" s="5"/>
      <c r="VEW11" s="5"/>
      <c r="VEX11" s="5"/>
      <c r="VEY11" s="5"/>
      <c r="VEZ11" s="5"/>
      <c r="VFA11" s="5"/>
      <c r="VFB11" s="5"/>
      <c r="VFC11" s="5"/>
      <c r="VFD11" s="5"/>
      <c r="VFE11" s="5"/>
      <c r="VFF11" s="5"/>
      <c r="VFG11" s="5"/>
      <c r="VFH11" s="5"/>
      <c r="VFI11" s="5"/>
      <c r="VFJ11" s="5"/>
      <c r="VFK11" s="5"/>
      <c r="VFL11" s="5"/>
      <c r="VFM11" s="5"/>
      <c r="VFN11" s="5"/>
      <c r="VFO11" s="5"/>
      <c r="VFP11" s="5"/>
      <c r="VFQ11" s="5"/>
      <c r="VFR11" s="5"/>
      <c r="VFS11" s="5"/>
      <c r="VFT11" s="5"/>
      <c r="VFU11" s="5"/>
      <c r="VFV11" s="5"/>
      <c r="VFW11" s="5"/>
      <c r="VFX11" s="5"/>
      <c r="VFY11" s="5"/>
      <c r="VFZ11" s="5"/>
      <c r="VGA11" s="5"/>
      <c r="VGB11" s="5"/>
      <c r="VGC11" s="5"/>
      <c r="VGD11" s="5"/>
      <c r="VGE11" s="5"/>
      <c r="VGF11" s="5"/>
      <c r="VGG11" s="5"/>
      <c r="VGH11" s="5"/>
      <c r="VGI11" s="5"/>
      <c r="VGJ11" s="5"/>
      <c r="VGK11" s="5"/>
      <c r="VGL11" s="5"/>
      <c r="VGM11" s="5"/>
      <c r="VGN11" s="5"/>
      <c r="VGO11" s="5"/>
      <c r="VGP11" s="5"/>
      <c r="VGQ11" s="5"/>
      <c r="VGR11" s="5"/>
      <c r="VGS11" s="5"/>
      <c r="VGT11" s="5"/>
      <c r="VGU11" s="5"/>
      <c r="VGV11" s="5"/>
      <c r="VGW11" s="5"/>
      <c r="VGX11" s="5"/>
      <c r="VGY11" s="5"/>
      <c r="VGZ11" s="5"/>
      <c r="VHA11" s="5"/>
      <c r="VHB11" s="5"/>
      <c r="VHC11" s="5"/>
      <c r="VHD11" s="5"/>
      <c r="VHE11" s="5"/>
      <c r="VHF11" s="5"/>
      <c r="VHG11" s="5"/>
      <c r="VHH11" s="5"/>
      <c r="VHI11" s="5"/>
      <c r="VHJ11" s="5"/>
      <c r="VHK11" s="5"/>
      <c r="VHL11" s="5"/>
      <c r="VHM11" s="5"/>
      <c r="VHN11" s="5"/>
      <c r="VHO11" s="5"/>
      <c r="VHP11" s="5"/>
      <c r="VHQ11" s="5"/>
      <c r="VHR11" s="5"/>
      <c r="VHS11" s="5"/>
      <c r="VHT11" s="5"/>
      <c r="VHU11" s="5"/>
      <c r="VHV11" s="5"/>
      <c r="VHW11" s="5"/>
      <c r="VHX11" s="5"/>
      <c r="VHY11" s="5"/>
      <c r="VHZ11" s="5"/>
      <c r="VIA11" s="5"/>
      <c r="VIB11" s="5"/>
      <c r="VIC11" s="5"/>
      <c r="VID11" s="5"/>
      <c r="VIE11" s="5"/>
      <c r="VIF11" s="5"/>
      <c r="VIG11" s="5"/>
      <c r="VIH11" s="5"/>
      <c r="VII11" s="5"/>
      <c r="VIJ11" s="5"/>
      <c r="VIK11" s="5"/>
      <c r="VIL11" s="5"/>
      <c r="VIM11" s="5"/>
      <c r="VIN11" s="5"/>
      <c r="VIO11" s="5"/>
      <c r="VIP11" s="5"/>
      <c r="VIQ11" s="5"/>
      <c r="VIR11" s="5"/>
      <c r="VIS11" s="5"/>
      <c r="VIT11" s="5"/>
      <c r="VIU11" s="5"/>
      <c r="VIV11" s="5"/>
      <c r="VIW11" s="5"/>
      <c r="VIX11" s="5"/>
      <c r="VIY11" s="5"/>
      <c r="VIZ11" s="5"/>
      <c r="VJA11" s="5"/>
      <c r="VJB11" s="5"/>
      <c r="VJC11" s="5"/>
      <c r="VJD11" s="5"/>
      <c r="VJE11" s="5"/>
      <c r="VJF11" s="5"/>
      <c r="VJG11" s="5"/>
      <c r="VJH11" s="5"/>
      <c r="VJI11" s="5"/>
      <c r="VJJ11" s="5"/>
      <c r="VJK11" s="5"/>
      <c r="VJL11" s="5"/>
      <c r="VJM11" s="5"/>
      <c r="VJN11" s="5"/>
      <c r="VJO11" s="5"/>
      <c r="VJP11" s="5"/>
      <c r="VJQ11" s="5"/>
      <c r="VJR11" s="5"/>
      <c r="VJS11" s="5"/>
      <c r="VJT11" s="5"/>
      <c r="VJU11" s="5"/>
      <c r="VJV11" s="5"/>
      <c r="VJW11" s="5"/>
      <c r="VJX11" s="5"/>
      <c r="VJY11" s="5"/>
      <c r="VJZ11" s="5"/>
      <c r="VKA11" s="5"/>
      <c r="VKB11" s="5"/>
      <c r="VKC11" s="5"/>
      <c r="VKD11" s="5"/>
      <c r="VKE11" s="5"/>
      <c r="VKF11" s="5"/>
      <c r="VKG11" s="5"/>
      <c r="VKH11" s="5"/>
      <c r="VKI11" s="5"/>
      <c r="VKJ11" s="5"/>
      <c r="VKK11" s="5"/>
      <c r="VKL11" s="5"/>
      <c r="VKM11" s="5"/>
      <c r="VKN11" s="5"/>
      <c r="VKO11" s="5"/>
      <c r="VKP11" s="5"/>
      <c r="VKQ11" s="5"/>
      <c r="VKR11" s="5"/>
      <c r="VKS11" s="5"/>
      <c r="VKT11" s="5"/>
      <c r="VKU11" s="5"/>
      <c r="VKV11" s="5"/>
      <c r="VKW11" s="5"/>
      <c r="VKX11" s="5"/>
      <c r="VKY11" s="5"/>
      <c r="VKZ11" s="5"/>
      <c r="VLA11" s="5"/>
      <c r="VLB11" s="5"/>
      <c r="VLC11" s="5"/>
      <c r="VLD11" s="5"/>
      <c r="VLE11" s="5"/>
      <c r="VLF11" s="5"/>
      <c r="VLG11" s="5"/>
      <c r="VLH11" s="5"/>
      <c r="VLI11" s="5"/>
      <c r="VLJ11" s="5"/>
      <c r="VLK11" s="5"/>
      <c r="VLL11" s="5"/>
      <c r="VLM11" s="5"/>
      <c r="VLN11" s="5"/>
      <c r="VLO11" s="5"/>
      <c r="VLP11" s="5"/>
      <c r="VLQ11" s="5"/>
      <c r="VLR11" s="5"/>
      <c r="VLS11" s="5"/>
      <c r="VLT11" s="5"/>
      <c r="VLU11" s="5"/>
      <c r="VLV11" s="5"/>
      <c r="VLW11" s="5"/>
      <c r="VLX11" s="5"/>
      <c r="VLY11" s="5"/>
      <c r="VLZ11" s="5"/>
      <c r="VMA11" s="5"/>
      <c r="VMB11" s="5"/>
      <c r="VMC11" s="5"/>
      <c r="VMD11" s="5"/>
      <c r="VME11" s="5"/>
      <c r="VMF11" s="5"/>
      <c r="VMG11" s="5"/>
      <c r="VMH11" s="5"/>
      <c r="VMI11" s="5"/>
      <c r="VMJ11" s="5"/>
      <c r="VMK11" s="5"/>
      <c r="VML11" s="5"/>
      <c r="VMM11" s="5"/>
      <c r="VMN11" s="5"/>
      <c r="VMO11" s="5"/>
      <c r="VMP11" s="5"/>
      <c r="VMQ11" s="5"/>
      <c r="VMR11" s="5"/>
      <c r="VMS11" s="5"/>
      <c r="VMT11" s="5"/>
      <c r="VMU11" s="5"/>
      <c r="VMV11" s="5"/>
      <c r="VMW11" s="5"/>
      <c r="VMX11" s="5"/>
      <c r="VMY11" s="5"/>
      <c r="VMZ11" s="5"/>
      <c r="VNA11" s="5"/>
      <c r="VNB11" s="5"/>
      <c r="VNC11" s="5"/>
      <c r="VND11" s="5"/>
      <c r="VNE11" s="5"/>
      <c r="VNF11" s="5"/>
      <c r="VNG11" s="5"/>
      <c r="VNH11" s="5"/>
      <c r="VNI11" s="5"/>
      <c r="VNJ11" s="5"/>
      <c r="VNK11" s="5"/>
      <c r="VNL11" s="5"/>
      <c r="VNM11" s="5"/>
      <c r="VNN11" s="5"/>
      <c r="VNO11" s="5"/>
      <c r="VNP11" s="5"/>
      <c r="VNQ11" s="5"/>
      <c r="VNR11" s="5"/>
      <c r="VNS11" s="5"/>
      <c r="VNT11" s="5"/>
      <c r="VNU11" s="5"/>
      <c r="VNV11" s="5"/>
      <c r="VNW11" s="5"/>
      <c r="VNX11" s="5"/>
      <c r="VNY11" s="5"/>
      <c r="VNZ11" s="5"/>
      <c r="VOA11" s="5"/>
      <c r="VOB11" s="5"/>
      <c r="VOC11" s="5"/>
      <c r="VOD11" s="5"/>
      <c r="VOE11" s="5"/>
      <c r="VOF11" s="5"/>
      <c r="VOG11" s="5"/>
      <c r="VOH11" s="5"/>
      <c r="VOI11" s="5"/>
      <c r="VOJ11" s="5"/>
      <c r="VOK11" s="5"/>
      <c r="VOL11" s="5"/>
      <c r="VOM11" s="5"/>
      <c r="VON11" s="5"/>
      <c r="VOO11" s="5"/>
      <c r="VOP11" s="5"/>
      <c r="VOQ11" s="5"/>
      <c r="VOR11" s="5"/>
      <c r="VOS11" s="5"/>
      <c r="VOT11" s="5"/>
      <c r="VOU11" s="5"/>
      <c r="VOV11" s="5"/>
      <c r="VOW11" s="5"/>
      <c r="VOX11" s="5"/>
      <c r="VOY11" s="5"/>
      <c r="VOZ11" s="5"/>
      <c r="VPA11" s="5"/>
      <c r="VPB11" s="5"/>
      <c r="VPC11" s="5"/>
      <c r="VPD11" s="5"/>
      <c r="VPE11" s="5"/>
      <c r="VPF11" s="5"/>
      <c r="VPG11" s="5"/>
      <c r="VPH11" s="5"/>
      <c r="VPI11" s="5"/>
      <c r="VPJ11" s="5"/>
      <c r="VPK11" s="5"/>
      <c r="VPL11" s="5"/>
      <c r="VPM11" s="5"/>
      <c r="VPN11" s="5"/>
      <c r="VPO11" s="5"/>
      <c r="VPP11" s="5"/>
      <c r="VPQ11" s="5"/>
      <c r="VPR11" s="5"/>
      <c r="VPS11" s="5"/>
      <c r="VPT11" s="5"/>
      <c r="VPU11" s="5"/>
      <c r="VPV11" s="5"/>
      <c r="VPW11" s="5"/>
      <c r="VPX11" s="5"/>
      <c r="VPY11" s="5"/>
      <c r="VPZ11" s="5"/>
      <c r="VQA11" s="5"/>
      <c r="VQB11" s="5"/>
      <c r="VQC11" s="5"/>
      <c r="VQD11" s="5"/>
      <c r="VQE11" s="5"/>
      <c r="VQF11" s="5"/>
      <c r="VQG11" s="5"/>
      <c r="VQH11" s="5"/>
      <c r="VQI11" s="5"/>
      <c r="VQJ11" s="5"/>
      <c r="VQK11" s="5"/>
      <c r="VQL11" s="5"/>
      <c r="VQM11" s="5"/>
      <c r="VQN11" s="5"/>
      <c r="VQO11" s="5"/>
      <c r="VQP11" s="5"/>
      <c r="VQQ11" s="5"/>
      <c r="VQR11" s="5"/>
      <c r="VQS11" s="5"/>
      <c r="VQT11" s="5"/>
      <c r="VQU11" s="5"/>
      <c r="VQV11" s="5"/>
      <c r="VQW11" s="5"/>
      <c r="VQX11" s="5"/>
      <c r="VQY11" s="5"/>
      <c r="VQZ11" s="5"/>
      <c r="VRA11" s="5"/>
      <c r="VRB11" s="5"/>
      <c r="VRC11" s="5"/>
      <c r="VRD11" s="5"/>
      <c r="VRE11" s="5"/>
      <c r="VRF11" s="5"/>
      <c r="VRG11" s="5"/>
      <c r="VRH11" s="5"/>
      <c r="VRI11" s="5"/>
      <c r="VRJ11" s="5"/>
      <c r="VRK11" s="5"/>
      <c r="VRL11" s="5"/>
      <c r="VRM11" s="5"/>
      <c r="VRN11" s="5"/>
      <c r="VRO11" s="5"/>
      <c r="VRP11" s="5"/>
      <c r="VRQ11" s="5"/>
      <c r="VRR11" s="5"/>
      <c r="VRS11" s="5"/>
      <c r="VRT11" s="5"/>
      <c r="VRU11" s="5"/>
      <c r="VRV11" s="5"/>
      <c r="VRW11" s="5"/>
      <c r="VRX11" s="5"/>
      <c r="VRY11" s="5"/>
      <c r="VRZ11" s="5"/>
      <c r="VSA11" s="5"/>
      <c r="VSB11" s="5"/>
      <c r="VSC11" s="5"/>
      <c r="VSD11" s="5"/>
      <c r="VSE11" s="5"/>
      <c r="VSF11" s="5"/>
      <c r="VSG11" s="5"/>
      <c r="VSH11" s="5"/>
      <c r="VSI11" s="5"/>
      <c r="VSJ11" s="5"/>
      <c r="VSK11" s="5"/>
      <c r="VSL11" s="5"/>
      <c r="VSM11" s="5"/>
      <c r="VSN11" s="5"/>
      <c r="VSO11" s="5"/>
      <c r="VSP11" s="5"/>
      <c r="VSQ11" s="5"/>
      <c r="VSR11" s="5"/>
      <c r="VSS11" s="5"/>
      <c r="VST11" s="5"/>
      <c r="VSU11" s="5"/>
      <c r="VSV11" s="5"/>
      <c r="VSW11" s="5"/>
      <c r="VSX11" s="5"/>
      <c r="VSY11" s="5"/>
      <c r="VSZ11" s="5"/>
      <c r="VTA11" s="5"/>
      <c r="VTB11" s="5"/>
      <c r="VTC11" s="5"/>
      <c r="VTD11" s="5"/>
      <c r="VTE11" s="5"/>
      <c r="VTF11" s="5"/>
      <c r="VTG11" s="5"/>
      <c r="VTH11" s="5"/>
      <c r="VTI11" s="5"/>
      <c r="VTJ11" s="5"/>
      <c r="VTK11" s="5"/>
      <c r="VTL11" s="5"/>
      <c r="VTM11" s="5"/>
      <c r="VTN11" s="5"/>
      <c r="VTO11" s="5"/>
      <c r="VTP11" s="5"/>
      <c r="VTQ11" s="5"/>
      <c r="VTR11" s="5"/>
      <c r="VTS11" s="5"/>
      <c r="VTT11" s="5"/>
      <c r="VTU11" s="5"/>
      <c r="VTV11" s="5"/>
      <c r="VTW11" s="5"/>
      <c r="VTX11" s="5"/>
      <c r="VTY11" s="5"/>
      <c r="VTZ11" s="5"/>
      <c r="VUA11" s="5"/>
      <c r="VUB11" s="5"/>
      <c r="VUC11" s="5"/>
      <c r="VUD11" s="5"/>
      <c r="VUE11" s="5"/>
      <c r="VUF11" s="5"/>
      <c r="VUG11" s="5"/>
      <c r="VUH11" s="5"/>
      <c r="VUI11" s="5"/>
      <c r="VUJ11" s="5"/>
      <c r="VUK11" s="5"/>
      <c r="VUL11" s="5"/>
      <c r="VUM11" s="5"/>
      <c r="VUN11" s="5"/>
      <c r="VUO11" s="5"/>
      <c r="VUP11" s="5"/>
      <c r="VUQ11" s="5"/>
      <c r="VUR11" s="5"/>
      <c r="VUS11" s="5"/>
      <c r="VUT11" s="5"/>
      <c r="VUU11" s="5"/>
      <c r="VUV11" s="5"/>
      <c r="VUW11" s="5"/>
      <c r="VUX11" s="5"/>
      <c r="VUY11" s="5"/>
      <c r="VUZ11" s="5"/>
      <c r="VVA11" s="5"/>
      <c r="VVB11" s="5"/>
      <c r="VVC11" s="5"/>
      <c r="VVD11" s="5"/>
      <c r="VVE11" s="5"/>
      <c r="VVF11" s="5"/>
      <c r="VVG11" s="5"/>
      <c r="VVH11" s="5"/>
      <c r="VVI11" s="5"/>
      <c r="VVJ11" s="5"/>
      <c r="VVK11" s="5"/>
      <c r="VVL11" s="5"/>
      <c r="VVM11" s="5"/>
      <c r="VVN11" s="5"/>
      <c r="VVO11" s="5"/>
      <c r="VVP11" s="5"/>
      <c r="VVQ11" s="5"/>
      <c r="VVR11" s="5"/>
      <c r="VVS11" s="5"/>
      <c r="VVT11" s="5"/>
      <c r="VVU11" s="5"/>
      <c r="VVV11" s="5"/>
      <c r="VVW11" s="5"/>
      <c r="VVX11" s="5"/>
      <c r="VVY11" s="5"/>
      <c r="VVZ11" s="5"/>
      <c r="VWA11" s="5"/>
      <c r="VWB11" s="5"/>
      <c r="VWC11" s="5"/>
      <c r="VWD11" s="5"/>
      <c r="VWE11" s="5"/>
      <c r="VWF11" s="5"/>
      <c r="VWG11" s="5"/>
      <c r="VWH11" s="5"/>
      <c r="VWI11" s="5"/>
      <c r="VWJ11" s="5"/>
      <c r="VWK11" s="5"/>
      <c r="VWL11" s="5"/>
      <c r="VWM11" s="5"/>
      <c r="VWN11" s="5"/>
      <c r="VWO11" s="5"/>
      <c r="VWP11" s="5"/>
      <c r="VWQ11" s="5"/>
      <c r="VWR11" s="5"/>
      <c r="VWS11" s="5"/>
      <c r="VWT11" s="5"/>
      <c r="VWU11" s="5"/>
      <c r="VWV11" s="5"/>
      <c r="VWW11" s="5"/>
      <c r="VWX11" s="5"/>
      <c r="VWY11" s="5"/>
      <c r="VWZ11" s="5"/>
      <c r="VXA11" s="5"/>
      <c r="VXB11" s="5"/>
      <c r="VXC11" s="5"/>
      <c r="VXD11" s="5"/>
      <c r="VXE11" s="5"/>
      <c r="VXF11" s="5"/>
      <c r="VXG11" s="5"/>
      <c r="VXH11" s="5"/>
      <c r="VXI11" s="5"/>
      <c r="VXJ11" s="5"/>
      <c r="VXK11" s="5"/>
      <c r="VXL11" s="5"/>
      <c r="VXM11" s="5"/>
      <c r="VXN11" s="5"/>
      <c r="VXO11" s="5"/>
      <c r="VXP11" s="5"/>
      <c r="VXQ11" s="5"/>
      <c r="VXR11" s="5"/>
      <c r="VXS11" s="5"/>
      <c r="VXT11" s="5"/>
      <c r="VXU11" s="5"/>
      <c r="VXV11" s="5"/>
      <c r="VXW11" s="5"/>
      <c r="VXX11" s="5"/>
      <c r="VXY11" s="5"/>
      <c r="VXZ11" s="5"/>
      <c r="VYA11" s="5"/>
      <c r="VYB11" s="5"/>
      <c r="VYC11" s="5"/>
      <c r="VYD11" s="5"/>
      <c r="VYE11" s="5"/>
      <c r="VYF11" s="5"/>
      <c r="VYG11" s="5"/>
      <c r="VYH11" s="5"/>
      <c r="VYI11" s="5"/>
      <c r="VYJ11" s="5"/>
      <c r="VYK11" s="5"/>
      <c r="VYL11" s="5"/>
      <c r="VYM11" s="5"/>
      <c r="VYN11" s="5"/>
      <c r="VYO11" s="5"/>
      <c r="VYP11" s="5"/>
      <c r="VYQ11" s="5"/>
      <c r="VYR11" s="5"/>
      <c r="VYS11" s="5"/>
      <c r="VYT11" s="5"/>
      <c r="VYU11" s="5"/>
      <c r="VYV11" s="5"/>
      <c r="VYW11" s="5"/>
      <c r="VYX11" s="5"/>
      <c r="VYY11" s="5"/>
      <c r="VYZ11" s="5"/>
      <c r="VZA11" s="5"/>
      <c r="VZB11" s="5"/>
      <c r="VZC11" s="5"/>
      <c r="VZD11" s="5"/>
      <c r="VZE11" s="5"/>
      <c r="VZF11" s="5"/>
      <c r="VZG11" s="5"/>
      <c r="VZH11" s="5"/>
      <c r="VZI11" s="5"/>
      <c r="VZJ11" s="5"/>
      <c r="VZK11" s="5"/>
      <c r="VZL11" s="5"/>
      <c r="VZM11" s="5"/>
      <c r="VZN11" s="5"/>
      <c r="VZO11" s="5"/>
      <c r="VZP11" s="5"/>
      <c r="VZQ11" s="5"/>
      <c r="VZR11" s="5"/>
      <c r="VZS11" s="5"/>
      <c r="VZT11" s="5"/>
      <c r="VZU11" s="5"/>
      <c r="VZV11" s="5"/>
      <c r="VZW11" s="5"/>
      <c r="VZX11" s="5"/>
      <c r="VZY11" s="5"/>
      <c r="VZZ11" s="5"/>
      <c r="WAA11" s="5"/>
      <c r="WAB11" s="5"/>
      <c r="WAC11" s="5"/>
      <c r="WAD11" s="5"/>
      <c r="WAE11" s="5"/>
      <c r="WAF11" s="5"/>
      <c r="WAG11" s="5"/>
      <c r="WAH11" s="5"/>
      <c r="WAI11" s="5"/>
      <c r="WAJ11" s="5"/>
      <c r="WAK11" s="5"/>
      <c r="WAL11" s="5"/>
      <c r="WAM11" s="5"/>
      <c r="WAN11" s="5"/>
      <c r="WAO11" s="5"/>
      <c r="WAP11" s="5"/>
      <c r="WAQ11" s="5"/>
      <c r="WAR11" s="5"/>
      <c r="WAS11" s="5"/>
      <c r="WAT11" s="5"/>
      <c r="WAU11" s="5"/>
      <c r="WAV11" s="5"/>
      <c r="WAW11" s="5"/>
      <c r="WAX11" s="5"/>
      <c r="WAY11" s="5"/>
      <c r="WAZ11" s="5"/>
      <c r="WBA11" s="5"/>
      <c r="WBB11" s="5"/>
      <c r="WBC11" s="5"/>
      <c r="WBD11" s="5"/>
      <c r="WBE11" s="5"/>
      <c r="WBF11" s="5"/>
      <c r="WBG11" s="5"/>
      <c r="WBH11" s="5"/>
      <c r="WBI11" s="5"/>
      <c r="WBJ11" s="5"/>
      <c r="WBK11" s="5"/>
      <c r="WBL11" s="5"/>
      <c r="WBM11" s="5"/>
      <c r="WBN11" s="5"/>
      <c r="WBO11" s="5"/>
      <c r="WBP11" s="5"/>
      <c r="WBQ11" s="5"/>
      <c r="WBR11" s="5"/>
      <c r="WBS11" s="5"/>
      <c r="WBT11" s="5"/>
      <c r="WBU11" s="5"/>
      <c r="WBV11" s="5"/>
      <c r="WBW11" s="5"/>
      <c r="WBX11" s="5"/>
      <c r="WBY11" s="5"/>
      <c r="WBZ11" s="5"/>
      <c r="WCA11" s="5"/>
      <c r="WCB11" s="5"/>
      <c r="WCC11" s="5"/>
      <c r="WCD11" s="5"/>
      <c r="WCE11" s="5"/>
      <c r="WCF11" s="5"/>
      <c r="WCG11" s="5"/>
      <c r="WCH11" s="5"/>
      <c r="WCI11" s="5"/>
      <c r="WCJ11" s="5"/>
      <c r="WCK11" s="5"/>
      <c r="WCL11" s="5"/>
      <c r="WCM11" s="5"/>
      <c r="WCN11" s="5"/>
      <c r="WCO11" s="5"/>
      <c r="WCP11" s="5"/>
      <c r="WCQ11" s="5"/>
      <c r="WCR11" s="5"/>
      <c r="WCS11" s="5"/>
      <c r="WCT11" s="5"/>
      <c r="WCU11" s="5"/>
      <c r="WCV11" s="5"/>
      <c r="WCW11" s="5"/>
      <c r="WCX11" s="5"/>
      <c r="WCY11" s="5"/>
      <c r="WCZ11" s="5"/>
      <c r="WDA11" s="5"/>
      <c r="WDB11" s="5"/>
      <c r="WDC11" s="5"/>
      <c r="WDD11" s="5"/>
      <c r="WDE11" s="5"/>
      <c r="WDF11" s="5"/>
      <c r="WDG11" s="5"/>
      <c r="WDH11" s="5"/>
      <c r="WDI11" s="5"/>
      <c r="WDJ11" s="5"/>
      <c r="WDK11" s="5"/>
      <c r="WDL11" s="5"/>
      <c r="WDM11" s="5"/>
      <c r="WDN11" s="5"/>
      <c r="WDO11" s="5"/>
      <c r="WDP11" s="5"/>
      <c r="WDQ11" s="5"/>
      <c r="WDR11" s="5"/>
      <c r="WDS11" s="5"/>
      <c r="WDT11" s="5"/>
      <c r="WDU11" s="5"/>
      <c r="WDV11" s="5"/>
      <c r="WDW11" s="5"/>
      <c r="WDX11" s="5"/>
      <c r="WDY11" s="5"/>
      <c r="WDZ11" s="5"/>
      <c r="WEA11" s="5"/>
      <c r="WEB11" s="5"/>
      <c r="WEC11" s="5"/>
      <c r="WED11" s="5"/>
      <c r="WEE11" s="5"/>
      <c r="WEF11" s="5"/>
      <c r="WEG11" s="5"/>
      <c r="WEH11" s="5"/>
      <c r="WEI11" s="5"/>
      <c r="WEJ11" s="5"/>
      <c r="WEK11" s="5"/>
      <c r="WEL11" s="5"/>
      <c r="WEM11" s="5"/>
      <c r="WEN11" s="5"/>
      <c r="WEO11" s="5"/>
      <c r="WEP11" s="5"/>
      <c r="WEQ11" s="5"/>
      <c r="WER11" s="5"/>
      <c r="WES11" s="5"/>
      <c r="WET11" s="5"/>
      <c r="WEU11" s="5"/>
      <c r="WEV11" s="5"/>
      <c r="WEW11" s="5"/>
      <c r="WEX11" s="5"/>
      <c r="WEY11" s="5"/>
      <c r="WEZ11" s="5"/>
      <c r="WFA11" s="5"/>
      <c r="WFB11" s="5"/>
      <c r="WFC11" s="5"/>
      <c r="WFD11" s="5"/>
      <c r="WFE11" s="5"/>
      <c r="WFF11" s="5"/>
      <c r="WFG11" s="5"/>
      <c r="WFH11" s="5"/>
      <c r="WFI11" s="5"/>
      <c r="WFJ11" s="5"/>
      <c r="WFK11" s="5"/>
      <c r="WFL11" s="5"/>
      <c r="WFM11" s="5"/>
      <c r="WFN11" s="5"/>
      <c r="WFO11" s="5"/>
      <c r="WFP11" s="5"/>
      <c r="WFQ11" s="5"/>
      <c r="WFR11" s="5"/>
      <c r="WFS11" s="5"/>
      <c r="WFT11" s="5"/>
      <c r="WFU11" s="5"/>
      <c r="WFV11" s="5"/>
      <c r="WFW11" s="5"/>
      <c r="WFX11" s="5"/>
      <c r="WFY11" s="5"/>
      <c r="WFZ11" s="5"/>
      <c r="WGA11" s="5"/>
      <c r="WGB11" s="5"/>
      <c r="WGC11" s="5"/>
      <c r="WGD11" s="5"/>
      <c r="WGE11" s="5"/>
      <c r="WGF11" s="5"/>
      <c r="WGG11" s="5"/>
      <c r="WGH11" s="5"/>
      <c r="WGI11" s="5"/>
      <c r="WGJ11" s="5"/>
      <c r="WGK11" s="5"/>
      <c r="WGL11" s="5"/>
      <c r="WGM11" s="5"/>
      <c r="WGN11" s="5"/>
      <c r="WGO11" s="5"/>
      <c r="WGP11" s="5"/>
      <c r="WGQ11" s="5"/>
      <c r="WGR11" s="5"/>
      <c r="WGS11" s="5"/>
      <c r="WGT11" s="5"/>
      <c r="WGU11" s="5"/>
      <c r="WGV11" s="5"/>
      <c r="WGW11" s="5"/>
      <c r="WGX11" s="5"/>
      <c r="WGY11" s="5"/>
      <c r="WGZ11" s="5"/>
      <c r="WHA11" s="5"/>
      <c r="WHB11" s="5"/>
      <c r="WHC11" s="5"/>
      <c r="WHD11" s="5"/>
      <c r="WHE11" s="5"/>
      <c r="WHF11" s="5"/>
      <c r="WHG11" s="5"/>
      <c r="WHH11" s="5"/>
      <c r="WHI11" s="5"/>
      <c r="WHJ11" s="5"/>
      <c r="WHK11" s="5"/>
      <c r="WHL11" s="5"/>
      <c r="WHM11" s="5"/>
      <c r="WHN11" s="5"/>
      <c r="WHO11" s="5"/>
      <c r="WHP11" s="5"/>
      <c r="WHQ11" s="5"/>
      <c r="WHR11" s="5"/>
      <c r="WHS11" s="5"/>
      <c r="WHT11" s="5"/>
      <c r="WHU11" s="5"/>
      <c r="WHV11" s="5"/>
      <c r="WHW11" s="5"/>
      <c r="WHX11" s="5"/>
      <c r="WHY11" s="5"/>
      <c r="WHZ11" s="5"/>
      <c r="WIA11" s="5"/>
      <c r="WIB11" s="5"/>
      <c r="WIC11" s="5"/>
      <c r="WID11" s="5"/>
      <c r="WIE11" s="5"/>
      <c r="WIF11" s="5"/>
      <c r="WIG11" s="5"/>
      <c r="WIH11" s="5"/>
      <c r="WII11" s="5"/>
      <c r="WIJ11" s="5"/>
      <c r="WIK11" s="5"/>
      <c r="WIL11" s="5"/>
      <c r="WIM11" s="5"/>
      <c r="WIN11" s="5"/>
      <c r="WIO11" s="5"/>
      <c r="WIP11" s="5"/>
      <c r="WIQ11" s="5"/>
      <c r="WIR11" s="5"/>
      <c r="WIS11" s="5"/>
      <c r="WIT11" s="5"/>
      <c r="WIU11" s="5"/>
      <c r="WIV11" s="5"/>
      <c r="WIW11" s="5"/>
      <c r="WIX11" s="5"/>
      <c r="WIY11" s="5"/>
      <c r="WIZ11" s="5"/>
      <c r="WJA11" s="5"/>
      <c r="WJB11" s="5"/>
      <c r="WJC11" s="5"/>
      <c r="WJD11" s="5"/>
      <c r="WJE11" s="5"/>
      <c r="WJF11" s="5"/>
      <c r="WJG11" s="5"/>
      <c r="WJH11" s="5"/>
      <c r="WJI11" s="5"/>
      <c r="WJJ11" s="5"/>
      <c r="WJK11" s="5"/>
      <c r="WJL11" s="5"/>
      <c r="WJM11" s="5"/>
      <c r="WJN11" s="5"/>
      <c r="WJO11" s="5"/>
      <c r="WJP11" s="5"/>
      <c r="WJQ11" s="5"/>
      <c r="WJR11" s="5"/>
      <c r="WJS11" s="5"/>
      <c r="WJT11" s="5"/>
      <c r="WJU11" s="5"/>
      <c r="WJV11" s="5"/>
      <c r="WJW11" s="5"/>
      <c r="WJX11" s="5"/>
      <c r="WJY11" s="5"/>
      <c r="WJZ11" s="5"/>
      <c r="WKA11" s="5"/>
      <c r="WKB11" s="5"/>
      <c r="WKC11" s="5"/>
      <c r="WKD11" s="5"/>
      <c r="WKE11" s="5"/>
      <c r="WKF11" s="5"/>
      <c r="WKG11" s="5"/>
      <c r="WKH11" s="5"/>
      <c r="WKI11" s="5"/>
      <c r="WKJ11" s="5"/>
      <c r="WKK11" s="5"/>
      <c r="WKL11" s="5"/>
      <c r="WKM11" s="5"/>
      <c r="WKN11" s="5"/>
      <c r="WKO11" s="5"/>
      <c r="WKP11" s="5"/>
      <c r="WKQ11" s="5"/>
      <c r="WKR11" s="5"/>
      <c r="WKS11" s="5"/>
      <c r="WKT11" s="5"/>
      <c r="WKU11" s="5"/>
      <c r="WKV11" s="5"/>
      <c r="WKW11" s="5"/>
      <c r="WKX11" s="5"/>
      <c r="WKY11" s="5"/>
      <c r="WKZ11" s="5"/>
      <c r="WLA11" s="5"/>
      <c r="WLB11" s="5"/>
      <c r="WLC11" s="5"/>
      <c r="WLD11" s="5"/>
      <c r="WLE11" s="5"/>
      <c r="WLF11" s="5"/>
      <c r="WLG11" s="5"/>
      <c r="WLH11" s="5"/>
      <c r="WLI11" s="5"/>
      <c r="WLJ11" s="5"/>
      <c r="WLK11" s="5"/>
      <c r="WLL11" s="5"/>
      <c r="WLM11" s="5"/>
      <c r="WLN11" s="5"/>
      <c r="WLO11" s="5"/>
      <c r="WLP11" s="5"/>
      <c r="WLQ11" s="5"/>
      <c r="WLR11" s="5"/>
      <c r="WLS11" s="5"/>
      <c r="WLT11" s="5"/>
      <c r="WLU11" s="5"/>
      <c r="WLV11" s="5"/>
      <c r="WLW11" s="5"/>
      <c r="WLX11" s="5"/>
      <c r="WLY11" s="5"/>
      <c r="WLZ11" s="5"/>
      <c r="WMA11" s="5"/>
      <c r="WMB11" s="5"/>
      <c r="WMC11" s="5"/>
      <c r="WMD11" s="5"/>
      <c r="WME11" s="5"/>
      <c r="WMF11" s="5"/>
      <c r="WMG11" s="5"/>
      <c r="WMH11" s="5"/>
      <c r="WMI11" s="5"/>
      <c r="WMJ11" s="5"/>
      <c r="WMK11" s="5"/>
      <c r="WML11" s="5"/>
      <c r="WMM11" s="5"/>
      <c r="WMN11" s="5"/>
      <c r="WMO11" s="5"/>
      <c r="WMP11" s="5"/>
      <c r="WMQ11" s="5"/>
      <c r="WMR11" s="5"/>
      <c r="WMS11" s="5"/>
      <c r="WMT11" s="5"/>
      <c r="WMU11" s="5"/>
      <c r="WMV11" s="5"/>
      <c r="WMW11" s="5"/>
      <c r="WMX11" s="5"/>
      <c r="WMY11" s="5"/>
      <c r="WMZ11" s="5"/>
      <c r="WNA11" s="5"/>
      <c r="WNB11" s="5"/>
      <c r="WNC11" s="5"/>
      <c r="WND11" s="5"/>
      <c r="WNE11" s="5"/>
      <c r="WNF11" s="5"/>
      <c r="WNG11" s="5"/>
      <c r="WNH11" s="5"/>
      <c r="WNI11" s="5"/>
      <c r="WNJ11" s="5"/>
      <c r="WNK11" s="5"/>
      <c r="WNL11" s="5"/>
      <c r="WNM11" s="5"/>
      <c r="WNN11" s="5"/>
      <c r="WNO11" s="5"/>
      <c r="WNP11" s="5"/>
      <c r="WNQ11" s="5"/>
      <c r="WNR11" s="5"/>
      <c r="WNS11" s="5"/>
      <c r="WNT11" s="5"/>
      <c r="WNU11" s="5"/>
      <c r="WNV11" s="5"/>
      <c r="WNW11" s="5"/>
      <c r="WNX11" s="5"/>
      <c r="WNY11" s="5"/>
      <c r="WNZ11" s="5"/>
      <c r="WOA11" s="5"/>
      <c r="WOB11" s="5"/>
      <c r="WOC11" s="5"/>
      <c r="WOD11" s="5"/>
      <c r="WOE11" s="5"/>
      <c r="WOF11" s="5"/>
      <c r="WOG11" s="5"/>
      <c r="WOH11" s="5"/>
      <c r="WOI11" s="5"/>
      <c r="WOJ11" s="5"/>
      <c r="WOK11" s="5"/>
      <c r="WOL11" s="5"/>
      <c r="WOM11" s="5"/>
      <c r="WON11" s="5"/>
      <c r="WOO11" s="5"/>
      <c r="WOP11" s="5"/>
      <c r="WOQ11" s="5"/>
      <c r="WOR11" s="5"/>
      <c r="WOS11" s="5"/>
      <c r="WOT11" s="5"/>
      <c r="WOU11" s="5"/>
      <c r="WOV11" s="5"/>
      <c r="WOW11" s="5"/>
      <c r="WOX11" s="5"/>
      <c r="WOY11" s="5"/>
      <c r="WOZ11" s="5"/>
      <c r="WPA11" s="5"/>
      <c r="WPB11" s="5"/>
      <c r="WPC11" s="5"/>
      <c r="WPD11" s="5"/>
      <c r="WPE11" s="5"/>
      <c r="WPF11" s="5"/>
      <c r="WPG11" s="5"/>
      <c r="WPH11" s="5"/>
      <c r="WPI11" s="5"/>
      <c r="WPJ11" s="5"/>
      <c r="WPK11" s="5"/>
      <c r="WPL11" s="5"/>
      <c r="WPM11" s="5"/>
      <c r="WPN11" s="5"/>
      <c r="WPO11" s="5"/>
      <c r="WPP11" s="5"/>
      <c r="WPQ11" s="5"/>
      <c r="WPR11" s="5"/>
      <c r="WPS11" s="5"/>
      <c r="WPT11" s="5"/>
      <c r="WPU11" s="5"/>
      <c r="WPV11" s="5"/>
      <c r="WPW11" s="5"/>
      <c r="WPX11" s="5"/>
      <c r="WPY11" s="5"/>
      <c r="WPZ11" s="5"/>
      <c r="WQA11" s="5"/>
      <c r="WQB11" s="5"/>
      <c r="WQC11" s="5"/>
      <c r="WQD11" s="5"/>
      <c r="WQE11" s="5"/>
      <c r="WQF11" s="5"/>
      <c r="WQG11" s="5"/>
      <c r="WQH11" s="5"/>
      <c r="WQI11" s="5"/>
      <c r="WQJ11" s="5"/>
      <c r="WQK11" s="5"/>
      <c r="WQL11" s="5"/>
      <c r="WQM11" s="5"/>
      <c r="WQN11" s="5"/>
      <c r="WQO11" s="5"/>
      <c r="WQP11" s="5"/>
      <c r="WQQ11" s="5"/>
      <c r="WQR11" s="5"/>
      <c r="WQS11" s="5"/>
      <c r="WQT11" s="5"/>
      <c r="WQU11" s="5"/>
      <c r="WQV11" s="5"/>
      <c r="WQW11" s="5"/>
      <c r="WQX11" s="5"/>
      <c r="WQY11" s="5"/>
      <c r="WQZ11" s="5"/>
      <c r="WRA11" s="5"/>
      <c r="WRB11" s="5"/>
      <c r="WRC11" s="5"/>
      <c r="WRD11" s="5"/>
      <c r="WRE11" s="5"/>
      <c r="WRF11" s="5"/>
      <c r="WRG11" s="5"/>
      <c r="WRH11" s="5"/>
      <c r="WRI11" s="5"/>
      <c r="WRJ11" s="5"/>
      <c r="WRK11" s="5"/>
      <c r="WRL11" s="5"/>
      <c r="WRM11" s="5"/>
      <c r="WRN11" s="5"/>
      <c r="WRO11" s="5"/>
      <c r="WRP11" s="5"/>
      <c r="WRQ11" s="5"/>
      <c r="WRR11" s="5"/>
      <c r="WRS11" s="5"/>
      <c r="WRT11" s="5"/>
      <c r="WRU11" s="5"/>
      <c r="WRV11" s="5"/>
      <c r="WRW11" s="5"/>
      <c r="WRX11" s="5"/>
      <c r="WRY11" s="5"/>
      <c r="WRZ11" s="5"/>
      <c r="WSA11" s="5"/>
      <c r="WSB11" s="5"/>
      <c r="WSC11" s="5"/>
      <c r="WSD11" s="5"/>
      <c r="WSE11" s="5"/>
      <c r="WSF11" s="5"/>
      <c r="WSG11" s="5"/>
      <c r="WSH11" s="5"/>
      <c r="WSI11" s="5"/>
      <c r="WSJ11" s="5"/>
      <c r="WSK11" s="5"/>
      <c r="WSL11" s="5"/>
      <c r="WSM11" s="5"/>
      <c r="WSN11" s="5"/>
      <c r="WSO11" s="5"/>
      <c r="WSP11" s="5"/>
      <c r="WSQ11" s="5"/>
      <c r="WSR11" s="5"/>
      <c r="WSS11" s="5"/>
      <c r="WST11" s="5"/>
      <c r="WSU11" s="5"/>
      <c r="WSV11" s="5"/>
      <c r="WSW11" s="5"/>
      <c r="WSX11" s="5"/>
      <c r="WSY11" s="5"/>
      <c r="WSZ11" s="5"/>
      <c r="WTA11" s="5"/>
      <c r="WTB11" s="5"/>
      <c r="WTC11" s="5"/>
      <c r="WTD11" s="5"/>
      <c r="WTE11" s="5"/>
      <c r="WTF11" s="5"/>
      <c r="WTG11" s="5"/>
      <c r="WTH11" s="5"/>
      <c r="WTI11" s="5"/>
      <c r="WTJ11" s="5"/>
      <c r="WTK11" s="5"/>
      <c r="WTL11" s="5"/>
      <c r="WTM11" s="5"/>
      <c r="WTN11" s="5"/>
      <c r="WTO11" s="5"/>
      <c r="WTP11" s="5"/>
      <c r="WTQ11" s="5"/>
      <c r="WTR11" s="5"/>
      <c r="WTS11" s="5"/>
      <c r="WTT11" s="5"/>
      <c r="WTU11" s="5"/>
      <c r="WTV11" s="5"/>
      <c r="WTW11" s="5"/>
      <c r="WTX11" s="5"/>
      <c r="WTY11" s="5"/>
      <c r="WTZ11" s="5"/>
      <c r="WUA11" s="5"/>
      <c r="WUB11" s="5"/>
      <c r="WUC11" s="5"/>
      <c r="WUD11" s="5"/>
      <c r="WUE11" s="5"/>
      <c r="WUF11" s="5"/>
      <c r="WUG11" s="5"/>
      <c r="WUH11" s="5"/>
      <c r="WUI11" s="5"/>
      <c r="WUJ11" s="5"/>
      <c r="WUK11" s="5"/>
      <c r="WUL11" s="5"/>
      <c r="WUM11" s="5"/>
      <c r="WUN11" s="5"/>
      <c r="WUO11" s="5"/>
      <c r="WUP11" s="5"/>
      <c r="WUQ11" s="5"/>
      <c r="WUR11" s="5"/>
      <c r="WUS11" s="5"/>
      <c r="WUT11" s="5"/>
      <c r="WUU11" s="5"/>
      <c r="WUV11" s="5"/>
      <c r="WUW11" s="5"/>
      <c r="WUX11" s="5"/>
      <c r="WUY11" s="5"/>
      <c r="WUZ11" s="5"/>
      <c r="WVA11" s="5"/>
      <c r="WVB11" s="5"/>
      <c r="WVC11" s="5"/>
      <c r="WVD11" s="5"/>
      <c r="WVE11" s="5"/>
      <c r="WVF11" s="5"/>
      <c r="WVG11" s="5"/>
      <c r="WVH11" s="5"/>
      <c r="WVI11" s="5"/>
      <c r="WVJ11" s="5"/>
      <c r="WVK11" s="5"/>
      <c r="WVL11" s="5"/>
      <c r="WVM11" s="5"/>
      <c r="WVN11" s="5"/>
      <c r="WVO11" s="5"/>
      <c r="WVP11" s="5"/>
      <c r="WVQ11" s="5"/>
      <c r="WVR11" s="5"/>
      <c r="WVS11" s="5"/>
      <c r="WVT11" s="5"/>
      <c r="WVU11" s="5"/>
      <c r="WVV11" s="5"/>
      <c r="WVW11" s="5"/>
      <c r="WVX11" s="5"/>
      <c r="WVY11" s="5"/>
      <c r="WVZ11" s="5"/>
      <c r="WWA11" s="5"/>
      <c r="WWB11" s="5"/>
      <c r="WWC11" s="5"/>
      <c r="WWD11" s="5"/>
      <c r="WWE11" s="5"/>
      <c r="WWF11" s="5"/>
      <c r="WWG11" s="5"/>
      <c r="WWH11" s="5"/>
      <c r="WWI11" s="5"/>
      <c r="WWJ11" s="5"/>
      <c r="WWK11" s="5"/>
      <c r="WWL11" s="5"/>
      <c r="WWM11" s="5"/>
      <c r="WWN11" s="5"/>
      <c r="WWO11" s="5"/>
      <c r="WWP11" s="5"/>
      <c r="WWQ11" s="5"/>
      <c r="WWR11" s="5"/>
      <c r="WWS11" s="5"/>
      <c r="WWT11" s="5"/>
      <c r="WWU11" s="5"/>
      <c r="WWV11" s="5"/>
      <c r="WWW11" s="5"/>
      <c r="WWX11" s="5"/>
      <c r="WWY11" s="5"/>
      <c r="WWZ11" s="5"/>
      <c r="WXA11" s="5"/>
      <c r="WXB11" s="5"/>
      <c r="WXC11" s="5"/>
      <c r="WXD11" s="5"/>
      <c r="WXE11" s="5"/>
      <c r="WXF11" s="5"/>
      <c r="WXG11" s="5"/>
      <c r="WXH11" s="5"/>
      <c r="WXI11" s="5"/>
      <c r="WXJ11" s="5"/>
      <c r="WXK11" s="5"/>
      <c r="WXL11" s="5"/>
      <c r="WXM11" s="5"/>
      <c r="WXN11" s="5"/>
      <c r="WXO11" s="5"/>
      <c r="WXP11" s="5"/>
      <c r="WXQ11" s="5"/>
      <c r="WXR11" s="5"/>
      <c r="WXS11" s="5"/>
      <c r="WXT11" s="5"/>
      <c r="WXU11" s="5"/>
      <c r="WXV11" s="5"/>
      <c r="WXW11" s="5"/>
      <c r="WXX11" s="5"/>
      <c r="WXY11" s="5"/>
      <c r="WXZ11" s="5"/>
      <c r="WYA11" s="5"/>
      <c r="WYB11" s="5"/>
      <c r="WYC11" s="5"/>
      <c r="WYD11" s="5"/>
      <c r="WYE11" s="5"/>
      <c r="WYF11" s="5"/>
      <c r="WYG11" s="5"/>
      <c r="WYH11" s="5"/>
      <c r="WYI11" s="5"/>
      <c r="WYJ11" s="5"/>
      <c r="WYK11" s="5"/>
      <c r="WYL11" s="5"/>
      <c r="WYM11" s="5"/>
      <c r="WYN11" s="5"/>
      <c r="WYO11" s="5"/>
      <c r="WYP11" s="5"/>
      <c r="WYQ11" s="5"/>
      <c r="WYR11" s="5"/>
      <c r="WYS11" s="5"/>
      <c r="WYT11" s="5"/>
      <c r="WYU11" s="5"/>
      <c r="WYV11" s="5"/>
      <c r="WYW11" s="5"/>
      <c r="WYX11" s="5"/>
      <c r="WYY11" s="5"/>
      <c r="WYZ11" s="5"/>
      <c r="WZA11" s="5"/>
      <c r="WZB11" s="5"/>
      <c r="WZC11" s="5"/>
      <c r="WZD11" s="5"/>
      <c r="WZE11" s="5"/>
      <c r="WZF11" s="5"/>
      <c r="WZG11" s="5"/>
      <c r="WZH11" s="5"/>
      <c r="WZI11" s="5"/>
      <c r="WZJ11" s="5"/>
      <c r="WZK11" s="5"/>
      <c r="WZL11" s="5"/>
      <c r="WZM11" s="5"/>
      <c r="WZN11" s="5"/>
      <c r="WZO11" s="5"/>
      <c r="WZP11" s="5"/>
      <c r="WZQ11" s="5"/>
      <c r="WZR11" s="5"/>
      <c r="WZS11" s="5"/>
      <c r="WZT11" s="5"/>
      <c r="WZU11" s="5"/>
      <c r="WZV11" s="5"/>
      <c r="WZW11" s="5"/>
      <c r="WZX11" s="5"/>
      <c r="WZY11" s="5"/>
      <c r="WZZ11" s="5"/>
      <c r="XAA11" s="5"/>
      <c r="XAB11" s="5"/>
      <c r="XAC11" s="5"/>
      <c r="XAD11" s="5"/>
      <c r="XAE11" s="5"/>
      <c r="XAF11" s="5"/>
      <c r="XAG11" s="5"/>
      <c r="XAH11" s="5"/>
      <c r="XAI11" s="5"/>
      <c r="XAJ11" s="5"/>
      <c r="XAK11" s="5"/>
      <c r="XAL11" s="5"/>
      <c r="XAM11" s="5"/>
      <c r="XAN11" s="5"/>
      <c r="XAO11" s="5"/>
      <c r="XAP11" s="5"/>
      <c r="XAQ11" s="5"/>
      <c r="XAR11" s="5"/>
      <c r="XAS11" s="5"/>
      <c r="XAT11" s="5"/>
      <c r="XAU11" s="5"/>
      <c r="XAV11" s="5"/>
      <c r="XAW11" s="5"/>
      <c r="XAX11" s="5"/>
      <c r="XAY11" s="5"/>
      <c r="XAZ11" s="5"/>
      <c r="XBA11" s="5"/>
      <c r="XBB11" s="5"/>
      <c r="XBC11" s="5"/>
      <c r="XBD11" s="5"/>
      <c r="XBE11" s="5"/>
      <c r="XBF11" s="5"/>
      <c r="XBG11" s="5"/>
      <c r="XBH11" s="5"/>
      <c r="XBI11" s="5"/>
      <c r="XBJ11" s="5"/>
      <c r="XBK11" s="5"/>
      <c r="XBL11" s="5"/>
      <c r="XBM11" s="5"/>
      <c r="XBN11" s="5"/>
      <c r="XBO11" s="5"/>
      <c r="XBP11" s="5"/>
      <c r="XBQ11" s="5"/>
      <c r="XBR11" s="5"/>
      <c r="XBS11" s="5"/>
      <c r="XBT11" s="5"/>
      <c r="XBU11" s="5"/>
      <c r="XBV11" s="5"/>
      <c r="XBW11" s="5"/>
      <c r="XBX11" s="5"/>
      <c r="XBY11" s="5"/>
      <c r="XBZ11" s="5"/>
      <c r="XCA11" s="5"/>
      <c r="XCB11" s="5"/>
      <c r="XCC11" s="5"/>
      <c r="XCD11" s="5"/>
      <c r="XCE11" s="5"/>
      <c r="XCF11" s="5"/>
      <c r="XCG11" s="5"/>
      <c r="XCH11" s="5"/>
      <c r="XCI11" s="5"/>
      <c r="XCJ11" s="5"/>
      <c r="XCK11" s="5"/>
      <c r="XCL11" s="5"/>
      <c r="XCM11" s="5"/>
      <c r="XCN11" s="5"/>
      <c r="XCO11" s="5"/>
      <c r="XCP11" s="5"/>
      <c r="XCQ11" s="5"/>
      <c r="XCR11" s="5"/>
      <c r="XCS11" s="5"/>
      <c r="XCT11" s="5"/>
      <c r="XCU11" s="5"/>
      <c r="XCV11" s="5"/>
      <c r="XCW11" s="5"/>
      <c r="XCX11" s="5"/>
      <c r="XCY11" s="5"/>
      <c r="XCZ11" s="5"/>
      <c r="XDA11" s="5"/>
      <c r="XDB11" s="5"/>
      <c r="XDC11" s="5"/>
      <c r="XDD11" s="5"/>
      <c r="XDE11" s="5"/>
      <c r="XDF11" s="5"/>
      <c r="XDG11" s="5"/>
      <c r="XDH11" s="5"/>
      <c r="XDI11" s="5"/>
      <c r="XDJ11" s="5"/>
      <c r="XDK11" s="5"/>
      <c r="XDL11" s="5"/>
      <c r="XDM11" s="5"/>
      <c r="XDN11" s="5"/>
      <c r="XDO11" s="5"/>
      <c r="XDP11" s="5"/>
      <c r="XDQ11" s="5"/>
      <c r="XDR11" s="5"/>
      <c r="XDS11" s="5"/>
      <c r="XDT11" s="5"/>
      <c r="XDU11" s="5"/>
      <c r="XDV11" s="5"/>
      <c r="XDW11" s="5"/>
      <c r="XDX11" s="5"/>
      <c r="XDY11" s="5"/>
      <c r="XDZ11" s="5"/>
      <c r="XEA11" s="5"/>
      <c r="XEB11" s="5"/>
      <c r="XEC11" s="5"/>
      <c r="XED11" s="5"/>
      <c r="XEE11" s="5"/>
      <c r="XEF11" s="5"/>
      <c r="XEG11" s="5"/>
      <c r="XEH11" s="5"/>
      <c r="XEI11" s="5"/>
      <c r="XEJ11" s="5"/>
      <c r="XEK11" s="5"/>
      <c r="XEL11" s="5"/>
      <c r="XEM11" s="5"/>
      <c r="XEN11" s="5"/>
      <c r="XEO11" s="5"/>
      <c r="XEP11" s="5"/>
      <c r="XEQ11" s="5"/>
      <c r="XER11" s="5"/>
      <c r="XES11" s="5"/>
      <c r="XET11" s="5"/>
      <c r="XEU11" s="5"/>
      <c r="XEV11" s="5"/>
      <c r="XEW11" s="5"/>
      <c r="XEX11" s="5"/>
      <c r="XEY11" s="5"/>
    </row>
    <row r="12" spans="1:16379" ht="15.6" customHeight="1" x14ac:dyDescent="0.35">
      <c r="A12" s="84" t="s">
        <v>108</v>
      </c>
      <c r="B12" s="91" t="s">
        <v>17</v>
      </c>
      <c r="C12" s="85" t="s">
        <v>113</v>
      </c>
      <c r="D12" s="4" t="s">
        <v>118</v>
      </c>
      <c r="E12" s="86">
        <v>4926300722</v>
      </c>
      <c r="F12" s="87" t="s">
        <v>215</v>
      </c>
      <c r="G12" s="88" t="s">
        <v>12</v>
      </c>
      <c r="H12" s="87" t="s">
        <v>107</v>
      </c>
      <c r="I12" s="89">
        <v>42373</v>
      </c>
      <c r="J12" s="90">
        <v>42385</v>
      </c>
      <c r="K12" s="80">
        <f t="shared" si="4"/>
        <v>13</v>
      </c>
      <c r="L12" s="77">
        <f>IF(G12="ISO",IF(OR(F12="Na-Metilato"),10,15),IFERROR(VLOOKUP(G12&amp;D12,'Datos Maestro'!$C$33:$D$62,2,0),VLOOKUP('Demoras Colombia 2016'!G12,'Datos Maestro'!$B$15:$C$19,2,0)))</f>
        <v>20</v>
      </c>
      <c r="M12" s="80">
        <f t="shared" si="5"/>
        <v>0</v>
      </c>
      <c r="N12" s="82">
        <f t="shared" si="1"/>
        <v>0</v>
      </c>
      <c r="O12" s="82">
        <f t="shared" si="2"/>
        <v>0</v>
      </c>
      <c r="P12" s="78">
        <f>IF(G12="ISO",25*N12,IFERROR(VLOOKUP(G12&amp;D12,'Datos Maestro'!$C$33:$F$62,3,0)*N12,VLOOKUP('Demoras Colombia 2016'!G12,'Datos Maestro'!$B$15:$D$19,3,0)*N12))</f>
        <v>0</v>
      </c>
      <c r="Q12" s="78">
        <f>IF(G12="ISO",25*O12,IFERROR(VLOOKUP(G12&amp;D12,'Datos Maestro'!$C$33:$F$62,4,0)*O12,VLOOKUP('Demoras Colombia 2016'!G12,'Datos Maestro'!$B$15:$D$19,3,0)*O12))</f>
        <v>0</v>
      </c>
      <c r="R12" s="78">
        <f t="shared" si="3"/>
        <v>0</v>
      </c>
      <c r="S12" s="4" t="s">
        <v>25</v>
      </c>
      <c r="T12" s="95" t="s">
        <v>25</v>
      </c>
      <c r="U12" s="4"/>
      <c r="V12" s="95"/>
      <c r="W12" s="4"/>
      <c r="X12" s="95"/>
      <c r="Y12" s="4"/>
      <c r="Z12" s="102"/>
      <c r="AA12" s="4"/>
      <c r="AB12" s="96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  <c r="AMK12" s="5"/>
      <c r="AML12" s="5"/>
      <c r="AMM12" s="5"/>
      <c r="AMN12" s="5"/>
      <c r="AMO12" s="5"/>
      <c r="AMP12" s="5"/>
      <c r="AMQ12" s="5"/>
      <c r="AMR12" s="5"/>
      <c r="AMS12" s="5"/>
      <c r="AMT12" s="5"/>
      <c r="AMU12" s="5"/>
      <c r="AMV12" s="5"/>
      <c r="AMW12" s="5"/>
      <c r="AMX12" s="5"/>
      <c r="AMY12" s="5"/>
      <c r="AMZ12" s="5"/>
      <c r="ANA12" s="5"/>
      <c r="ANB12" s="5"/>
      <c r="ANC12" s="5"/>
      <c r="AND12" s="5"/>
      <c r="ANE12" s="5"/>
      <c r="ANF12" s="5"/>
      <c r="ANG12" s="5"/>
      <c r="ANH12" s="5"/>
      <c r="ANI12" s="5"/>
      <c r="ANJ12" s="5"/>
      <c r="ANK12" s="5"/>
      <c r="ANL12" s="5"/>
      <c r="ANM12" s="5"/>
      <c r="ANN12" s="5"/>
      <c r="ANO12" s="5"/>
      <c r="ANP12" s="5"/>
      <c r="ANQ12" s="5"/>
      <c r="ANR12" s="5"/>
      <c r="ANS12" s="5"/>
      <c r="ANT12" s="5"/>
      <c r="ANU12" s="5"/>
      <c r="ANV12" s="5"/>
      <c r="ANW12" s="5"/>
      <c r="ANX12" s="5"/>
      <c r="ANY12" s="5"/>
      <c r="ANZ12" s="5"/>
      <c r="AOA12" s="5"/>
      <c r="AOB12" s="5"/>
      <c r="AOC12" s="5"/>
      <c r="AOD12" s="5"/>
      <c r="AOE12" s="5"/>
      <c r="AOF12" s="5"/>
      <c r="AOG12" s="5"/>
      <c r="AOH12" s="5"/>
      <c r="AOI12" s="5"/>
      <c r="AOJ12" s="5"/>
      <c r="AOK12" s="5"/>
      <c r="AOL12" s="5"/>
      <c r="AOM12" s="5"/>
      <c r="AON12" s="5"/>
      <c r="AOO12" s="5"/>
      <c r="AOP12" s="5"/>
      <c r="AOQ12" s="5"/>
      <c r="AOR12" s="5"/>
      <c r="AOS12" s="5"/>
      <c r="AOT12" s="5"/>
      <c r="AOU12" s="5"/>
      <c r="AOV12" s="5"/>
      <c r="AOW12" s="5"/>
      <c r="AOX12" s="5"/>
      <c r="AOY12" s="5"/>
      <c r="AOZ12" s="5"/>
      <c r="APA12" s="5"/>
      <c r="APB12" s="5"/>
      <c r="APC12" s="5"/>
      <c r="APD12" s="5"/>
      <c r="APE12" s="5"/>
      <c r="APF12" s="5"/>
      <c r="APG12" s="5"/>
      <c r="APH12" s="5"/>
      <c r="API12" s="5"/>
      <c r="APJ12" s="5"/>
      <c r="APK12" s="5"/>
      <c r="APL12" s="5"/>
      <c r="APM12" s="5"/>
      <c r="APN12" s="5"/>
      <c r="APO12" s="5"/>
      <c r="APP12" s="5"/>
      <c r="APQ12" s="5"/>
      <c r="APR12" s="5"/>
      <c r="APS12" s="5"/>
      <c r="APT12" s="5"/>
      <c r="APU12" s="5"/>
      <c r="APV12" s="5"/>
      <c r="APW12" s="5"/>
      <c r="APX12" s="5"/>
      <c r="APY12" s="5"/>
      <c r="APZ12" s="5"/>
      <c r="AQA12" s="5"/>
      <c r="AQB12" s="5"/>
      <c r="AQC12" s="5"/>
      <c r="AQD12" s="5"/>
      <c r="AQE12" s="5"/>
      <c r="AQF12" s="5"/>
      <c r="AQG12" s="5"/>
      <c r="AQH12" s="5"/>
      <c r="AQI12" s="5"/>
      <c r="AQJ12" s="5"/>
      <c r="AQK12" s="5"/>
      <c r="AQL12" s="5"/>
      <c r="AQM12" s="5"/>
      <c r="AQN12" s="5"/>
      <c r="AQO12" s="5"/>
      <c r="AQP12" s="5"/>
      <c r="AQQ12" s="5"/>
      <c r="AQR12" s="5"/>
      <c r="AQS12" s="5"/>
      <c r="AQT12" s="5"/>
      <c r="AQU12" s="5"/>
      <c r="AQV12" s="5"/>
      <c r="AQW12" s="5"/>
      <c r="AQX12" s="5"/>
      <c r="AQY12" s="5"/>
      <c r="AQZ12" s="5"/>
      <c r="ARA12" s="5"/>
      <c r="ARB12" s="5"/>
      <c r="ARC12" s="5"/>
      <c r="ARD12" s="5"/>
      <c r="ARE12" s="5"/>
      <c r="ARF12" s="5"/>
      <c r="ARG12" s="5"/>
      <c r="ARH12" s="5"/>
      <c r="ARI12" s="5"/>
      <c r="ARJ12" s="5"/>
      <c r="ARK12" s="5"/>
      <c r="ARL12" s="5"/>
      <c r="ARM12" s="5"/>
      <c r="ARN12" s="5"/>
      <c r="ARO12" s="5"/>
      <c r="ARP12" s="5"/>
      <c r="ARQ12" s="5"/>
      <c r="ARR12" s="5"/>
      <c r="ARS12" s="5"/>
      <c r="ART12" s="5"/>
      <c r="ARU12" s="5"/>
      <c r="ARV12" s="5"/>
      <c r="ARW12" s="5"/>
      <c r="ARX12" s="5"/>
      <c r="ARY12" s="5"/>
      <c r="ARZ12" s="5"/>
      <c r="ASA12" s="5"/>
      <c r="ASB12" s="5"/>
      <c r="ASC12" s="5"/>
      <c r="ASD12" s="5"/>
      <c r="ASE12" s="5"/>
      <c r="ASF12" s="5"/>
      <c r="ASG12" s="5"/>
      <c r="ASH12" s="5"/>
      <c r="ASI12" s="5"/>
      <c r="ASJ12" s="5"/>
      <c r="ASK12" s="5"/>
      <c r="ASL12" s="5"/>
      <c r="ASM12" s="5"/>
      <c r="ASN12" s="5"/>
      <c r="ASO12" s="5"/>
      <c r="ASP12" s="5"/>
      <c r="ASQ12" s="5"/>
      <c r="ASR12" s="5"/>
      <c r="ASS12" s="5"/>
      <c r="AST12" s="5"/>
      <c r="ASU12" s="5"/>
      <c r="ASV12" s="5"/>
      <c r="ASW12" s="5"/>
      <c r="ASX12" s="5"/>
      <c r="ASY12" s="5"/>
      <c r="ASZ12" s="5"/>
      <c r="ATA12" s="5"/>
      <c r="ATB12" s="5"/>
      <c r="ATC12" s="5"/>
      <c r="ATD12" s="5"/>
      <c r="ATE12" s="5"/>
      <c r="ATF12" s="5"/>
      <c r="ATG12" s="5"/>
      <c r="ATH12" s="5"/>
      <c r="ATI12" s="5"/>
      <c r="ATJ12" s="5"/>
      <c r="ATK12" s="5"/>
      <c r="ATL12" s="5"/>
      <c r="ATM12" s="5"/>
      <c r="ATN12" s="5"/>
      <c r="ATO12" s="5"/>
      <c r="ATP12" s="5"/>
      <c r="ATQ12" s="5"/>
      <c r="ATR12" s="5"/>
      <c r="ATS12" s="5"/>
      <c r="ATT12" s="5"/>
      <c r="ATU12" s="5"/>
      <c r="ATV12" s="5"/>
      <c r="ATW12" s="5"/>
      <c r="ATX12" s="5"/>
      <c r="ATY12" s="5"/>
      <c r="ATZ12" s="5"/>
      <c r="AUA12" s="5"/>
      <c r="AUB12" s="5"/>
      <c r="AUC12" s="5"/>
      <c r="AUD12" s="5"/>
      <c r="AUE12" s="5"/>
      <c r="AUF12" s="5"/>
      <c r="AUG12" s="5"/>
      <c r="AUH12" s="5"/>
      <c r="AUI12" s="5"/>
      <c r="AUJ12" s="5"/>
      <c r="AUK12" s="5"/>
      <c r="AUL12" s="5"/>
      <c r="AUM12" s="5"/>
      <c r="AUN12" s="5"/>
      <c r="AUO12" s="5"/>
      <c r="AUP12" s="5"/>
      <c r="AUQ12" s="5"/>
      <c r="AUR12" s="5"/>
      <c r="AUS12" s="5"/>
      <c r="AUT12" s="5"/>
      <c r="AUU12" s="5"/>
      <c r="AUV12" s="5"/>
      <c r="AUW12" s="5"/>
      <c r="AUX12" s="5"/>
      <c r="AUY12" s="5"/>
      <c r="AUZ12" s="5"/>
      <c r="AVA12" s="5"/>
      <c r="AVB12" s="5"/>
      <c r="AVC12" s="5"/>
      <c r="AVD12" s="5"/>
      <c r="AVE12" s="5"/>
      <c r="AVF12" s="5"/>
      <c r="AVG12" s="5"/>
      <c r="AVH12" s="5"/>
      <c r="AVI12" s="5"/>
      <c r="AVJ12" s="5"/>
      <c r="AVK12" s="5"/>
      <c r="AVL12" s="5"/>
      <c r="AVM12" s="5"/>
      <c r="AVN12" s="5"/>
      <c r="AVO12" s="5"/>
      <c r="AVP12" s="5"/>
      <c r="AVQ12" s="5"/>
      <c r="AVR12" s="5"/>
      <c r="AVS12" s="5"/>
      <c r="AVT12" s="5"/>
      <c r="AVU12" s="5"/>
      <c r="AVV12" s="5"/>
      <c r="AVW12" s="5"/>
      <c r="AVX12" s="5"/>
      <c r="AVY12" s="5"/>
      <c r="AVZ12" s="5"/>
      <c r="AWA12" s="5"/>
      <c r="AWB12" s="5"/>
      <c r="AWC12" s="5"/>
      <c r="AWD12" s="5"/>
      <c r="AWE12" s="5"/>
      <c r="AWF12" s="5"/>
      <c r="AWG12" s="5"/>
      <c r="AWH12" s="5"/>
      <c r="AWI12" s="5"/>
      <c r="AWJ12" s="5"/>
      <c r="AWK12" s="5"/>
      <c r="AWL12" s="5"/>
      <c r="AWM12" s="5"/>
      <c r="AWN12" s="5"/>
      <c r="AWO12" s="5"/>
      <c r="AWP12" s="5"/>
      <c r="AWQ12" s="5"/>
      <c r="AWR12" s="5"/>
      <c r="AWS12" s="5"/>
      <c r="AWT12" s="5"/>
      <c r="AWU12" s="5"/>
      <c r="AWV12" s="5"/>
      <c r="AWW12" s="5"/>
      <c r="AWX12" s="5"/>
      <c r="AWY12" s="5"/>
      <c r="AWZ12" s="5"/>
      <c r="AXA12" s="5"/>
      <c r="AXB12" s="5"/>
      <c r="AXC12" s="5"/>
      <c r="AXD12" s="5"/>
      <c r="AXE12" s="5"/>
      <c r="AXF12" s="5"/>
      <c r="AXG12" s="5"/>
      <c r="AXH12" s="5"/>
      <c r="AXI12" s="5"/>
      <c r="AXJ12" s="5"/>
      <c r="AXK12" s="5"/>
      <c r="AXL12" s="5"/>
      <c r="AXM12" s="5"/>
      <c r="AXN12" s="5"/>
      <c r="AXO12" s="5"/>
      <c r="AXP12" s="5"/>
      <c r="AXQ12" s="5"/>
      <c r="AXR12" s="5"/>
      <c r="AXS12" s="5"/>
      <c r="AXT12" s="5"/>
      <c r="AXU12" s="5"/>
      <c r="AXV12" s="5"/>
      <c r="AXW12" s="5"/>
      <c r="AXX12" s="5"/>
      <c r="AXY12" s="5"/>
      <c r="AXZ12" s="5"/>
      <c r="AYA12" s="5"/>
      <c r="AYB12" s="5"/>
      <c r="AYC12" s="5"/>
      <c r="AYD12" s="5"/>
      <c r="AYE12" s="5"/>
      <c r="AYF12" s="5"/>
      <c r="AYG12" s="5"/>
      <c r="AYH12" s="5"/>
      <c r="AYI12" s="5"/>
      <c r="AYJ12" s="5"/>
      <c r="AYK12" s="5"/>
      <c r="AYL12" s="5"/>
      <c r="AYM12" s="5"/>
      <c r="AYN12" s="5"/>
      <c r="AYO12" s="5"/>
      <c r="AYP12" s="5"/>
      <c r="AYQ12" s="5"/>
      <c r="AYR12" s="5"/>
      <c r="AYS12" s="5"/>
      <c r="AYT12" s="5"/>
      <c r="AYU12" s="5"/>
      <c r="AYV12" s="5"/>
      <c r="AYW12" s="5"/>
      <c r="AYX12" s="5"/>
      <c r="AYY12" s="5"/>
      <c r="AYZ12" s="5"/>
      <c r="AZA12" s="5"/>
      <c r="AZB12" s="5"/>
      <c r="AZC12" s="5"/>
      <c r="AZD12" s="5"/>
      <c r="AZE12" s="5"/>
      <c r="AZF12" s="5"/>
      <c r="AZG12" s="5"/>
      <c r="AZH12" s="5"/>
      <c r="AZI12" s="5"/>
      <c r="AZJ12" s="5"/>
      <c r="AZK12" s="5"/>
      <c r="AZL12" s="5"/>
      <c r="AZM12" s="5"/>
      <c r="AZN12" s="5"/>
      <c r="AZO12" s="5"/>
      <c r="AZP12" s="5"/>
      <c r="AZQ12" s="5"/>
      <c r="AZR12" s="5"/>
      <c r="AZS12" s="5"/>
      <c r="AZT12" s="5"/>
      <c r="AZU12" s="5"/>
      <c r="AZV12" s="5"/>
      <c r="AZW12" s="5"/>
      <c r="AZX12" s="5"/>
      <c r="AZY12" s="5"/>
      <c r="AZZ12" s="5"/>
      <c r="BAA12" s="5"/>
      <c r="BAB12" s="5"/>
      <c r="BAC12" s="5"/>
      <c r="BAD12" s="5"/>
      <c r="BAE12" s="5"/>
      <c r="BAF12" s="5"/>
      <c r="BAG12" s="5"/>
      <c r="BAH12" s="5"/>
      <c r="BAI12" s="5"/>
      <c r="BAJ12" s="5"/>
      <c r="BAK12" s="5"/>
      <c r="BAL12" s="5"/>
      <c r="BAM12" s="5"/>
      <c r="BAN12" s="5"/>
      <c r="BAO12" s="5"/>
      <c r="BAP12" s="5"/>
      <c r="BAQ12" s="5"/>
      <c r="BAR12" s="5"/>
      <c r="BAS12" s="5"/>
      <c r="BAT12" s="5"/>
      <c r="BAU12" s="5"/>
      <c r="BAV12" s="5"/>
      <c r="BAW12" s="5"/>
      <c r="BAX12" s="5"/>
      <c r="BAY12" s="5"/>
      <c r="BAZ12" s="5"/>
      <c r="BBA12" s="5"/>
      <c r="BBB12" s="5"/>
      <c r="BBC12" s="5"/>
      <c r="BBD12" s="5"/>
      <c r="BBE12" s="5"/>
      <c r="BBF12" s="5"/>
      <c r="BBG12" s="5"/>
      <c r="BBH12" s="5"/>
      <c r="BBI12" s="5"/>
      <c r="BBJ12" s="5"/>
      <c r="BBK12" s="5"/>
      <c r="BBL12" s="5"/>
      <c r="BBM12" s="5"/>
      <c r="BBN12" s="5"/>
      <c r="BBO12" s="5"/>
      <c r="BBP12" s="5"/>
      <c r="BBQ12" s="5"/>
      <c r="BBR12" s="5"/>
      <c r="BBS12" s="5"/>
      <c r="BBT12" s="5"/>
      <c r="BBU12" s="5"/>
      <c r="BBV12" s="5"/>
      <c r="BBW12" s="5"/>
      <c r="BBX12" s="5"/>
      <c r="BBY12" s="5"/>
      <c r="BBZ12" s="5"/>
      <c r="BCA12" s="5"/>
      <c r="BCB12" s="5"/>
      <c r="BCC12" s="5"/>
      <c r="BCD12" s="5"/>
      <c r="BCE12" s="5"/>
      <c r="BCF12" s="5"/>
      <c r="BCG12" s="5"/>
      <c r="BCH12" s="5"/>
      <c r="BCI12" s="5"/>
      <c r="BCJ12" s="5"/>
      <c r="BCK12" s="5"/>
      <c r="BCL12" s="5"/>
      <c r="BCM12" s="5"/>
      <c r="BCN12" s="5"/>
      <c r="BCO12" s="5"/>
      <c r="BCP12" s="5"/>
      <c r="BCQ12" s="5"/>
      <c r="BCR12" s="5"/>
      <c r="BCS12" s="5"/>
      <c r="BCT12" s="5"/>
      <c r="BCU12" s="5"/>
      <c r="BCV12" s="5"/>
      <c r="BCW12" s="5"/>
      <c r="BCX12" s="5"/>
      <c r="BCY12" s="5"/>
      <c r="BCZ12" s="5"/>
      <c r="BDA12" s="5"/>
      <c r="BDB12" s="5"/>
      <c r="BDC12" s="5"/>
      <c r="BDD12" s="5"/>
      <c r="BDE12" s="5"/>
      <c r="BDF12" s="5"/>
      <c r="BDG12" s="5"/>
      <c r="BDH12" s="5"/>
      <c r="BDI12" s="5"/>
      <c r="BDJ12" s="5"/>
      <c r="BDK12" s="5"/>
      <c r="BDL12" s="5"/>
      <c r="BDM12" s="5"/>
      <c r="BDN12" s="5"/>
      <c r="BDO12" s="5"/>
      <c r="BDP12" s="5"/>
      <c r="BDQ12" s="5"/>
      <c r="BDR12" s="5"/>
      <c r="BDS12" s="5"/>
      <c r="BDT12" s="5"/>
      <c r="BDU12" s="5"/>
      <c r="BDV12" s="5"/>
      <c r="BDW12" s="5"/>
      <c r="BDX12" s="5"/>
      <c r="BDY12" s="5"/>
      <c r="BDZ12" s="5"/>
      <c r="BEA12" s="5"/>
      <c r="BEB12" s="5"/>
      <c r="BEC12" s="5"/>
      <c r="BED12" s="5"/>
      <c r="BEE12" s="5"/>
      <c r="BEF12" s="5"/>
      <c r="BEG12" s="5"/>
      <c r="BEH12" s="5"/>
      <c r="BEI12" s="5"/>
      <c r="BEJ12" s="5"/>
      <c r="BEK12" s="5"/>
      <c r="BEL12" s="5"/>
      <c r="BEM12" s="5"/>
      <c r="BEN12" s="5"/>
      <c r="BEO12" s="5"/>
      <c r="BEP12" s="5"/>
      <c r="BEQ12" s="5"/>
      <c r="BER12" s="5"/>
      <c r="BES12" s="5"/>
      <c r="BET12" s="5"/>
      <c r="BEU12" s="5"/>
      <c r="BEV12" s="5"/>
      <c r="BEW12" s="5"/>
      <c r="BEX12" s="5"/>
      <c r="BEY12" s="5"/>
      <c r="BEZ12" s="5"/>
      <c r="BFA12" s="5"/>
      <c r="BFB12" s="5"/>
      <c r="BFC12" s="5"/>
      <c r="BFD12" s="5"/>
      <c r="BFE12" s="5"/>
      <c r="BFF12" s="5"/>
      <c r="BFG12" s="5"/>
      <c r="BFH12" s="5"/>
      <c r="BFI12" s="5"/>
      <c r="BFJ12" s="5"/>
      <c r="BFK12" s="5"/>
      <c r="BFL12" s="5"/>
      <c r="BFM12" s="5"/>
      <c r="BFN12" s="5"/>
      <c r="BFO12" s="5"/>
      <c r="BFP12" s="5"/>
      <c r="BFQ12" s="5"/>
      <c r="BFR12" s="5"/>
      <c r="BFS12" s="5"/>
      <c r="BFT12" s="5"/>
      <c r="BFU12" s="5"/>
      <c r="BFV12" s="5"/>
      <c r="BFW12" s="5"/>
      <c r="BFX12" s="5"/>
      <c r="BFY12" s="5"/>
      <c r="BFZ12" s="5"/>
      <c r="BGA12" s="5"/>
      <c r="BGB12" s="5"/>
      <c r="BGC12" s="5"/>
      <c r="BGD12" s="5"/>
      <c r="BGE12" s="5"/>
      <c r="BGF12" s="5"/>
      <c r="BGG12" s="5"/>
      <c r="BGH12" s="5"/>
      <c r="BGI12" s="5"/>
      <c r="BGJ12" s="5"/>
      <c r="BGK12" s="5"/>
      <c r="BGL12" s="5"/>
      <c r="BGM12" s="5"/>
      <c r="BGN12" s="5"/>
      <c r="BGO12" s="5"/>
      <c r="BGP12" s="5"/>
      <c r="BGQ12" s="5"/>
      <c r="BGR12" s="5"/>
      <c r="BGS12" s="5"/>
      <c r="BGT12" s="5"/>
      <c r="BGU12" s="5"/>
      <c r="BGV12" s="5"/>
      <c r="BGW12" s="5"/>
      <c r="BGX12" s="5"/>
      <c r="BGY12" s="5"/>
      <c r="BGZ12" s="5"/>
      <c r="BHA12" s="5"/>
      <c r="BHB12" s="5"/>
      <c r="BHC12" s="5"/>
      <c r="BHD12" s="5"/>
      <c r="BHE12" s="5"/>
      <c r="BHF12" s="5"/>
      <c r="BHG12" s="5"/>
      <c r="BHH12" s="5"/>
      <c r="BHI12" s="5"/>
      <c r="BHJ12" s="5"/>
      <c r="BHK12" s="5"/>
      <c r="BHL12" s="5"/>
      <c r="BHM12" s="5"/>
      <c r="BHN12" s="5"/>
      <c r="BHO12" s="5"/>
      <c r="BHP12" s="5"/>
      <c r="BHQ12" s="5"/>
      <c r="BHR12" s="5"/>
      <c r="BHS12" s="5"/>
      <c r="BHT12" s="5"/>
      <c r="BHU12" s="5"/>
      <c r="BHV12" s="5"/>
      <c r="BHW12" s="5"/>
      <c r="BHX12" s="5"/>
      <c r="BHY12" s="5"/>
      <c r="BHZ12" s="5"/>
      <c r="BIA12" s="5"/>
      <c r="BIB12" s="5"/>
      <c r="BIC12" s="5"/>
      <c r="BID12" s="5"/>
      <c r="BIE12" s="5"/>
      <c r="BIF12" s="5"/>
      <c r="BIG12" s="5"/>
      <c r="BIH12" s="5"/>
      <c r="BII12" s="5"/>
      <c r="BIJ12" s="5"/>
      <c r="BIK12" s="5"/>
      <c r="BIL12" s="5"/>
      <c r="BIM12" s="5"/>
      <c r="BIN12" s="5"/>
      <c r="BIO12" s="5"/>
      <c r="BIP12" s="5"/>
      <c r="BIQ12" s="5"/>
      <c r="BIR12" s="5"/>
      <c r="BIS12" s="5"/>
      <c r="BIT12" s="5"/>
      <c r="BIU12" s="5"/>
      <c r="BIV12" s="5"/>
      <c r="BIW12" s="5"/>
      <c r="BIX12" s="5"/>
      <c r="BIY12" s="5"/>
      <c r="BIZ12" s="5"/>
      <c r="BJA12" s="5"/>
      <c r="BJB12" s="5"/>
      <c r="BJC12" s="5"/>
      <c r="BJD12" s="5"/>
      <c r="BJE12" s="5"/>
      <c r="BJF12" s="5"/>
      <c r="BJG12" s="5"/>
      <c r="BJH12" s="5"/>
      <c r="BJI12" s="5"/>
      <c r="BJJ12" s="5"/>
      <c r="BJK12" s="5"/>
      <c r="BJL12" s="5"/>
      <c r="BJM12" s="5"/>
      <c r="BJN12" s="5"/>
      <c r="BJO12" s="5"/>
      <c r="BJP12" s="5"/>
      <c r="BJQ12" s="5"/>
      <c r="BJR12" s="5"/>
      <c r="BJS12" s="5"/>
      <c r="BJT12" s="5"/>
      <c r="BJU12" s="5"/>
      <c r="BJV12" s="5"/>
      <c r="BJW12" s="5"/>
      <c r="BJX12" s="5"/>
      <c r="BJY12" s="5"/>
      <c r="BJZ12" s="5"/>
      <c r="BKA12" s="5"/>
      <c r="BKB12" s="5"/>
      <c r="BKC12" s="5"/>
      <c r="BKD12" s="5"/>
      <c r="BKE12" s="5"/>
      <c r="BKF12" s="5"/>
      <c r="BKG12" s="5"/>
      <c r="BKH12" s="5"/>
      <c r="BKI12" s="5"/>
      <c r="BKJ12" s="5"/>
      <c r="BKK12" s="5"/>
      <c r="BKL12" s="5"/>
      <c r="BKM12" s="5"/>
      <c r="BKN12" s="5"/>
      <c r="BKO12" s="5"/>
      <c r="BKP12" s="5"/>
      <c r="BKQ12" s="5"/>
      <c r="BKR12" s="5"/>
      <c r="BKS12" s="5"/>
      <c r="BKT12" s="5"/>
      <c r="BKU12" s="5"/>
      <c r="BKV12" s="5"/>
      <c r="BKW12" s="5"/>
      <c r="BKX12" s="5"/>
      <c r="BKY12" s="5"/>
      <c r="BKZ12" s="5"/>
      <c r="BLA12" s="5"/>
      <c r="BLB12" s="5"/>
      <c r="BLC12" s="5"/>
      <c r="BLD12" s="5"/>
      <c r="BLE12" s="5"/>
      <c r="BLF12" s="5"/>
      <c r="BLG12" s="5"/>
      <c r="BLH12" s="5"/>
      <c r="BLI12" s="5"/>
      <c r="BLJ12" s="5"/>
      <c r="BLK12" s="5"/>
      <c r="BLL12" s="5"/>
      <c r="BLM12" s="5"/>
      <c r="BLN12" s="5"/>
      <c r="BLO12" s="5"/>
      <c r="BLP12" s="5"/>
      <c r="BLQ12" s="5"/>
      <c r="BLR12" s="5"/>
      <c r="BLS12" s="5"/>
      <c r="BLT12" s="5"/>
      <c r="BLU12" s="5"/>
      <c r="BLV12" s="5"/>
      <c r="BLW12" s="5"/>
      <c r="BLX12" s="5"/>
      <c r="BLY12" s="5"/>
      <c r="BLZ12" s="5"/>
      <c r="BMA12" s="5"/>
      <c r="BMB12" s="5"/>
      <c r="BMC12" s="5"/>
      <c r="BMD12" s="5"/>
      <c r="BME12" s="5"/>
      <c r="BMF12" s="5"/>
      <c r="BMG12" s="5"/>
      <c r="BMH12" s="5"/>
      <c r="BMI12" s="5"/>
      <c r="BMJ12" s="5"/>
      <c r="BMK12" s="5"/>
      <c r="BML12" s="5"/>
      <c r="BMM12" s="5"/>
      <c r="BMN12" s="5"/>
      <c r="BMO12" s="5"/>
      <c r="BMP12" s="5"/>
      <c r="BMQ12" s="5"/>
      <c r="BMR12" s="5"/>
      <c r="BMS12" s="5"/>
      <c r="BMT12" s="5"/>
      <c r="BMU12" s="5"/>
      <c r="BMV12" s="5"/>
      <c r="BMW12" s="5"/>
      <c r="BMX12" s="5"/>
      <c r="BMY12" s="5"/>
      <c r="BMZ12" s="5"/>
      <c r="BNA12" s="5"/>
      <c r="BNB12" s="5"/>
      <c r="BNC12" s="5"/>
      <c r="BND12" s="5"/>
      <c r="BNE12" s="5"/>
      <c r="BNF12" s="5"/>
      <c r="BNG12" s="5"/>
      <c r="BNH12" s="5"/>
      <c r="BNI12" s="5"/>
      <c r="BNJ12" s="5"/>
      <c r="BNK12" s="5"/>
      <c r="BNL12" s="5"/>
      <c r="BNM12" s="5"/>
      <c r="BNN12" s="5"/>
      <c r="BNO12" s="5"/>
      <c r="BNP12" s="5"/>
      <c r="BNQ12" s="5"/>
      <c r="BNR12" s="5"/>
      <c r="BNS12" s="5"/>
      <c r="BNT12" s="5"/>
      <c r="BNU12" s="5"/>
      <c r="BNV12" s="5"/>
      <c r="BNW12" s="5"/>
      <c r="BNX12" s="5"/>
      <c r="BNY12" s="5"/>
      <c r="BNZ12" s="5"/>
      <c r="BOA12" s="5"/>
      <c r="BOB12" s="5"/>
      <c r="BOC12" s="5"/>
      <c r="BOD12" s="5"/>
      <c r="BOE12" s="5"/>
      <c r="BOF12" s="5"/>
      <c r="BOG12" s="5"/>
      <c r="BOH12" s="5"/>
      <c r="BOI12" s="5"/>
      <c r="BOJ12" s="5"/>
      <c r="BOK12" s="5"/>
      <c r="BOL12" s="5"/>
      <c r="BOM12" s="5"/>
      <c r="BON12" s="5"/>
      <c r="BOO12" s="5"/>
      <c r="BOP12" s="5"/>
      <c r="BOQ12" s="5"/>
      <c r="BOR12" s="5"/>
      <c r="BOS12" s="5"/>
      <c r="BOT12" s="5"/>
      <c r="BOU12" s="5"/>
      <c r="BOV12" s="5"/>
      <c r="BOW12" s="5"/>
      <c r="BOX12" s="5"/>
      <c r="BOY12" s="5"/>
      <c r="BOZ12" s="5"/>
      <c r="BPA12" s="5"/>
      <c r="BPB12" s="5"/>
      <c r="BPC12" s="5"/>
      <c r="BPD12" s="5"/>
      <c r="BPE12" s="5"/>
      <c r="BPF12" s="5"/>
      <c r="BPG12" s="5"/>
      <c r="BPH12" s="5"/>
      <c r="BPI12" s="5"/>
      <c r="BPJ12" s="5"/>
      <c r="BPK12" s="5"/>
      <c r="BPL12" s="5"/>
      <c r="BPM12" s="5"/>
      <c r="BPN12" s="5"/>
      <c r="BPO12" s="5"/>
      <c r="BPP12" s="5"/>
      <c r="BPQ12" s="5"/>
      <c r="BPR12" s="5"/>
      <c r="BPS12" s="5"/>
      <c r="BPT12" s="5"/>
      <c r="BPU12" s="5"/>
      <c r="BPV12" s="5"/>
      <c r="BPW12" s="5"/>
      <c r="BPX12" s="5"/>
      <c r="BPY12" s="5"/>
      <c r="BPZ12" s="5"/>
      <c r="BQA12" s="5"/>
      <c r="BQB12" s="5"/>
      <c r="BQC12" s="5"/>
      <c r="BQD12" s="5"/>
      <c r="BQE12" s="5"/>
      <c r="BQF12" s="5"/>
      <c r="BQG12" s="5"/>
      <c r="BQH12" s="5"/>
      <c r="BQI12" s="5"/>
      <c r="BQJ12" s="5"/>
      <c r="BQK12" s="5"/>
      <c r="BQL12" s="5"/>
      <c r="BQM12" s="5"/>
      <c r="BQN12" s="5"/>
      <c r="BQO12" s="5"/>
      <c r="BQP12" s="5"/>
      <c r="BQQ12" s="5"/>
      <c r="BQR12" s="5"/>
      <c r="BQS12" s="5"/>
      <c r="BQT12" s="5"/>
      <c r="BQU12" s="5"/>
      <c r="BQV12" s="5"/>
      <c r="BQW12" s="5"/>
      <c r="BQX12" s="5"/>
      <c r="BQY12" s="5"/>
      <c r="BQZ12" s="5"/>
      <c r="BRA12" s="5"/>
      <c r="BRB12" s="5"/>
      <c r="BRC12" s="5"/>
      <c r="BRD12" s="5"/>
      <c r="BRE12" s="5"/>
      <c r="BRF12" s="5"/>
      <c r="BRG12" s="5"/>
      <c r="BRH12" s="5"/>
      <c r="BRI12" s="5"/>
      <c r="BRJ12" s="5"/>
      <c r="BRK12" s="5"/>
      <c r="BRL12" s="5"/>
      <c r="BRM12" s="5"/>
      <c r="BRN12" s="5"/>
      <c r="BRO12" s="5"/>
      <c r="BRP12" s="5"/>
      <c r="BRQ12" s="5"/>
      <c r="BRR12" s="5"/>
      <c r="BRS12" s="5"/>
      <c r="BRT12" s="5"/>
      <c r="BRU12" s="5"/>
      <c r="BRV12" s="5"/>
      <c r="BRW12" s="5"/>
      <c r="BRX12" s="5"/>
      <c r="BRY12" s="5"/>
      <c r="BRZ12" s="5"/>
      <c r="BSA12" s="5"/>
      <c r="BSB12" s="5"/>
      <c r="BSC12" s="5"/>
      <c r="BSD12" s="5"/>
      <c r="BSE12" s="5"/>
      <c r="BSF12" s="5"/>
      <c r="BSG12" s="5"/>
      <c r="BSH12" s="5"/>
      <c r="BSI12" s="5"/>
      <c r="BSJ12" s="5"/>
      <c r="BSK12" s="5"/>
      <c r="BSL12" s="5"/>
      <c r="BSM12" s="5"/>
      <c r="BSN12" s="5"/>
      <c r="BSO12" s="5"/>
      <c r="BSP12" s="5"/>
      <c r="BSQ12" s="5"/>
      <c r="BSR12" s="5"/>
      <c r="BSS12" s="5"/>
      <c r="BST12" s="5"/>
      <c r="BSU12" s="5"/>
      <c r="BSV12" s="5"/>
      <c r="BSW12" s="5"/>
      <c r="BSX12" s="5"/>
      <c r="BSY12" s="5"/>
      <c r="BSZ12" s="5"/>
      <c r="BTA12" s="5"/>
      <c r="BTB12" s="5"/>
      <c r="BTC12" s="5"/>
      <c r="BTD12" s="5"/>
      <c r="BTE12" s="5"/>
      <c r="BTF12" s="5"/>
      <c r="BTG12" s="5"/>
      <c r="BTH12" s="5"/>
      <c r="BTI12" s="5"/>
      <c r="BTJ12" s="5"/>
      <c r="BTK12" s="5"/>
      <c r="BTL12" s="5"/>
      <c r="BTM12" s="5"/>
      <c r="BTN12" s="5"/>
      <c r="BTO12" s="5"/>
      <c r="BTP12" s="5"/>
      <c r="BTQ12" s="5"/>
      <c r="BTR12" s="5"/>
      <c r="BTS12" s="5"/>
      <c r="BTT12" s="5"/>
      <c r="BTU12" s="5"/>
      <c r="BTV12" s="5"/>
      <c r="BTW12" s="5"/>
      <c r="BTX12" s="5"/>
      <c r="BTY12" s="5"/>
      <c r="BTZ12" s="5"/>
      <c r="BUA12" s="5"/>
      <c r="BUB12" s="5"/>
      <c r="BUC12" s="5"/>
      <c r="BUD12" s="5"/>
      <c r="BUE12" s="5"/>
      <c r="BUF12" s="5"/>
      <c r="BUG12" s="5"/>
      <c r="BUH12" s="5"/>
      <c r="BUI12" s="5"/>
      <c r="BUJ12" s="5"/>
      <c r="BUK12" s="5"/>
      <c r="BUL12" s="5"/>
      <c r="BUM12" s="5"/>
      <c r="BUN12" s="5"/>
      <c r="BUO12" s="5"/>
      <c r="BUP12" s="5"/>
      <c r="BUQ12" s="5"/>
      <c r="BUR12" s="5"/>
      <c r="BUS12" s="5"/>
      <c r="BUT12" s="5"/>
      <c r="BUU12" s="5"/>
      <c r="BUV12" s="5"/>
      <c r="BUW12" s="5"/>
      <c r="BUX12" s="5"/>
      <c r="BUY12" s="5"/>
      <c r="BUZ12" s="5"/>
      <c r="BVA12" s="5"/>
      <c r="BVB12" s="5"/>
      <c r="BVC12" s="5"/>
      <c r="BVD12" s="5"/>
      <c r="BVE12" s="5"/>
      <c r="BVF12" s="5"/>
      <c r="BVG12" s="5"/>
      <c r="BVH12" s="5"/>
      <c r="BVI12" s="5"/>
      <c r="BVJ12" s="5"/>
      <c r="BVK12" s="5"/>
      <c r="BVL12" s="5"/>
      <c r="BVM12" s="5"/>
      <c r="BVN12" s="5"/>
      <c r="BVO12" s="5"/>
      <c r="BVP12" s="5"/>
      <c r="BVQ12" s="5"/>
      <c r="BVR12" s="5"/>
      <c r="BVS12" s="5"/>
      <c r="BVT12" s="5"/>
      <c r="BVU12" s="5"/>
      <c r="BVV12" s="5"/>
      <c r="BVW12" s="5"/>
      <c r="BVX12" s="5"/>
      <c r="BVY12" s="5"/>
      <c r="BVZ12" s="5"/>
      <c r="BWA12" s="5"/>
      <c r="BWB12" s="5"/>
      <c r="BWC12" s="5"/>
      <c r="BWD12" s="5"/>
      <c r="BWE12" s="5"/>
      <c r="BWF12" s="5"/>
      <c r="BWG12" s="5"/>
      <c r="BWH12" s="5"/>
      <c r="BWI12" s="5"/>
      <c r="BWJ12" s="5"/>
      <c r="BWK12" s="5"/>
      <c r="BWL12" s="5"/>
      <c r="BWM12" s="5"/>
      <c r="BWN12" s="5"/>
      <c r="BWO12" s="5"/>
      <c r="BWP12" s="5"/>
      <c r="BWQ12" s="5"/>
      <c r="BWR12" s="5"/>
      <c r="BWS12" s="5"/>
      <c r="BWT12" s="5"/>
      <c r="BWU12" s="5"/>
      <c r="BWV12" s="5"/>
      <c r="BWW12" s="5"/>
      <c r="BWX12" s="5"/>
      <c r="BWY12" s="5"/>
      <c r="BWZ12" s="5"/>
      <c r="BXA12" s="5"/>
      <c r="BXB12" s="5"/>
      <c r="BXC12" s="5"/>
      <c r="BXD12" s="5"/>
      <c r="BXE12" s="5"/>
      <c r="BXF12" s="5"/>
      <c r="BXG12" s="5"/>
      <c r="BXH12" s="5"/>
      <c r="BXI12" s="5"/>
      <c r="BXJ12" s="5"/>
      <c r="BXK12" s="5"/>
      <c r="BXL12" s="5"/>
      <c r="BXM12" s="5"/>
      <c r="BXN12" s="5"/>
      <c r="BXO12" s="5"/>
      <c r="BXP12" s="5"/>
      <c r="BXQ12" s="5"/>
      <c r="BXR12" s="5"/>
      <c r="BXS12" s="5"/>
      <c r="BXT12" s="5"/>
      <c r="BXU12" s="5"/>
      <c r="BXV12" s="5"/>
      <c r="BXW12" s="5"/>
      <c r="BXX12" s="5"/>
      <c r="BXY12" s="5"/>
      <c r="BXZ12" s="5"/>
      <c r="BYA12" s="5"/>
      <c r="BYB12" s="5"/>
      <c r="BYC12" s="5"/>
      <c r="BYD12" s="5"/>
      <c r="BYE12" s="5"/>
      <c r="BYF12" s="5"/>
      <c r="BYG12" s="5"/>
      <c r="BYH12" s="5"/>
      <c r="BYI12" s="5"/>
      <c r="BYJ12" s="5"/>
      <c r="BYK12" s="5"/>
      <c r="BYL12" s="5"/>
      <c r="BYM12" s="5"/>
      <c r="BYN12" s="5"/>
      <c r="BYO12" s="5"/>
      <c r="BYP12" s="5"/>
      <c r="BYQ12" s="5"/>
      <c r="BYR12" s="5"/>
      <c r="BYS12" s="5"/>
      <c r="BYT12" s="5"/>
      <c r="BYU12" s="5"/>
      <c r="BYV12" s="5"/>
      <c r="BYW12" s="5"/>
      <c r="BYX12" s="5"/>
      <c r="BYY12" s="5"/>
      <c r="BYZ12" s="5"/>
      <c r="BZA12" s="5"/>
      <c r="BZB12" s="5"/>
      <c r="BZC12" s="5"/>
      <c r="BZD12" s="5"/>
      <c r="BZE12" s="5"/>
      <c r="BZF12" s="5"/>
      <c r="BZG12" s="5"/>
      <c r="BZH12" s="5"/>
      <c r="BZI12" s="5"/>
      <c r="BZJ12" s="5"/>
      <c r="BZK12" s="5"/>
      <c r="BZL12" s="5"/>
      <c r="BZM12" s="5"/>
      <c r="BZN12" s="5"/>
      <c r="BZO12" s="5"/>
      <c r="BZP12" s="5"/>
      <c r="BZQ12" s="5"/>
      <c r="BZR12" s="5"/>
      <c r="BZS12" s="5"/>
      <c r="BZT12" s="5"/>
      <c r="BZU12" s="5"/>
      <c r="BZV12" s="5"/>
      <c r="BZW12" s="5"/>
      <c r="BZX12" s="5"/>
      <c r="BZY12" s="5"/>
      <c r="BZZ12" s="5"/>
      <c r="CAA12" s="5"/>
      <c r="CAB12" s="5"/>
      <c r="CAC12" s="5"/>
      <c r="CAD12" s="5"/>
      <c r="CAE12" s="5"/>
      <c r="CAF12" s="5"/>
      <c r="CAG12" s="5"/>
      <c r="CAH12" s="5"/>
      <c r="CAI12" s="5"/>
      <c r="CAJ12" s="5"/>
      <c r="CAK12" s="5"/>
      <c r="CAL12" s="5"/>
      <c r="CAM12" s="5"/>
      <c r="CAN12" s="5"/>
      <c r="CAO12" s="5"/>
      <c r="CAP12" s="5"/>
      <c r="CAQ12" s="5"/>
      <c r="CAR12" s="5"/>
      <c r="CAS12" s="5"/>
      <c r="CAT12" s="5"/>
      <c r="CAU12" s="5"/>
      <c r="CAV12" s="5"/>
      <c r="CAW12" s="5"/>
      <c r="CAX12" s="5"/>
      <c r="CAY12" s="5"/>
      <c r="CAZ12" s="5"/>
      <c r="CBA12" s="5"/>
      <c r="CBB12" s="5"/>
      <c r="CBC12" s="5"/>
      <c r="CBD12" s="5"/>
      <c r="CBE12" s="5"/>
      <c r="CBF12" s="5"/>
      <c r="CBG12" s="5"/>
      <c r="CBH12" s="5"/>
      <c r="CBI12" s="5"/>
      <c r="CBJ12" s="5"/>
      <c r="CBK12" s="5"/>
      <c r="CBL12" s="5"/>
      <c r="CBM12" s="5"/>
      <c r="CBN12" s="5"/>
      <c r="CBO12" s="5"/>
      <c r="CBP12" s="5"/>
      <c r="CBQ12" s="5"/>
      <c r="CBR12" s="5"/>
      <c r="CBS12" s="5"/>
      <c r="CBT12" s="5"/>
      <c r="CBU12" s="5"/>
      <c r="CBV12" s="5"/>
      <c r="CBW12" s="5"/>
      <c r="CBX12" s="5"/>
      <c r="CBY12" s="5"/>
      <c r="CBZ12" s="5"/>
      <c r="CCA12" s="5"/>
      <c r="CCB12" s="5"/>
      <c r="CCC12" s="5"/>
      <c r="CCD12" s="5"/>
      <c r="CCE12" s="5"/>
      <c r="CCF12" s="5"/>
      <c r="CCG12" s="5"/>
      <c r="CCH12" s="5"/>
      <c r="CCI12" s="5"/>
      <c r="CCJ12" s="5"/>
      <c r="CCK12" s="5"/>
      <c r="CCL12" s="5"/>
      <c r="CCM12" s="5"/>
      <c r="CCN12" s="5"/>
      <c r="CCO12" s="5"/>
      <c r="CCP12" s="5"/>
      <c r="CCQ12" s="5"/>
      <c r="CCR12" s="5"/>
      <c r="CCS12" s="5"/>
      <c r="CCT12" s="5"/>
      <c r="CCU12" s="5"/>
      <c r="CCV12" s="5"/>
      <c r="CCW12" s="5"/>
      <c r="CCX12" s="5"/>
      <c r="CCY12" s="5"/>
      <c r="CCZ12" s="5"/>
      <c r="CDA12" s="5"/>
      <c r="CDB12" s="5"/>
      <c r="CDC12" s="5"/>
      <c r="CDD12" s="5"/>
      <c r="CDE12" s="5"/>
      <c r="CDF12" s="5"/>
      <c r="CDG12" s="5"/>
      <c r="CDH12" s="5"/>
      <c r="CDI12" s="5"/>
      <c r="CDJ12" s="5"/>
      <c r="CDK12" s="5"/>
      <c r="CDL12" s="5"/>
      <c r="CDM12" s="5"/>
      <c r="CDN12" s="5"/>
      <c r="CDO12" s="5"/>
      <c r="CDP12" s="5"/>
      <c r="CDQ12" s="5"/>
      <c r="CDR12" s="5"/>
      <c r="CDS12" s="5"/>
      <c r="CDT12" s="5"/>
      <c r="CDU12" s="5"/>
      <c r="CDV12" s="5"/>
      <c r="CDW12" s="5"/>
      <c r="CDX12" s="5"/>
      <c r="CDY12" s="5"/>
      <c r="CDZ12" s="5"/>
      <c r="CEA12" s="5"/>
      <c r="CEB12" s="5"/>
      <c r="CEC12" s="5"/>
      <c r="CED12" s="5"/>
      <c r="CEE12" s="5"/>
      <c r="CEF12" s="5"/>
      <c r="CEG12" s="5"/>
      <c r="CEH12" s="5"/>
      <c r="CEI12" s="5"/>
      <c r="CEJ12" s="5"/>
      <c r="CEK12" s="5"/>
      <c r="CEL12" s="5"/>
      <c r="CEM12" s="5"/>
      <c r="CEN12" s="5"/>
      <c r="CEO12" s="5"/>
      <c r="CEP12" s="5"/>
      <c r="CEQ12" s="5"/>
      <c r="CER12" s="5"/>
      <c r="CES12" s="5"/>
      <c r="CET12" s="5"/>
      <c r="CEU12" s="5"/>
      <c r="CEV12" s="5"/>
      <c r="CEW12" s="5"/>
      <c r="CEX12" s="5"/>
      <c r="CEY12" s="5"/>
      <c r="CEZ12" s="5"/>
      <c r="CFA12" s="5"/>
      <c r="CFB12" s="5"/>
      <c r="CFC12" s="5"/>
      <c r="CFD12" s="5"/>
      <c r="CFE12" s="5"/>
      <c r="CFF12" s="5"/>
      <c r="CFG12" s="5"/>
      <c r="CFH12" s="5"/>
      <c r="CFI12" s="5"/>
      <c r="CFJ12" s="5"/>
      <c r="CFK12" s="5"/>
      <c r="CFL12" s="5"/>
      <c r="CFM12" s="5"/>
      <c r="CFN12" s="5"/>
      <c r="CFO12" s="5"/>
      <c r="CFP12" s="5"/>
      <c r="CFQ12" s="5"/>
      <c r="CFR12" s="5"/>
      <c r="CFS12" s="5"/>
      <c r="CFT12" s="5"/>
      <c r="CFU12" s="5"/>
      <c r="CFV12" s="5"/>
      <c r="CFW12" s="5"/>
      <c r="CFX12" s="5"/>
      <c r="CFY12" s="5"/>
      <c r="CFZ12" s="5"/>
      <c r="CGA12" s="5"/>
      <c r="CGB12" s="5"/>
      <c r="CGC12" s="5"/>
      <c r="CGD12" s="5"/>
      <c r="CGE12" s="5"/>
      <c r="CGF12" s="5"/>
      <c r="CGG12" s="5"/>
      <c r="CGH12" s="5"/>
      <c r="CGI12" s="5"/>
      <c r="CGJ12" s="5"/>
      <c r="CGK12" s="5"/>
      <c r="CGL12" s="5"/>
      <c r="CGM12" s="5"/>
      <c r="CGN12" s="5"/>
      <c r="CGO12" s="5"/>
      <c r="CGP12" s="5"/>
      <c r="CGQ12" s="5"/>
      <c r="CGR12" s="5"/>
      <c r="CGS12" s="5"/>
      <c r="CGT12" s="5"/>
      <c r="CGU12" s="5"/>
      <c r="CGV12" s="5"/>
      <c r="CGW12" s="5"/>
      <c r="CGX12" s="5"/>
      <c r="CGY12" s="5"/>
      <c r="CGZ12" s="5"/>
      <c r="CHA12" s="5"/>
      <c r="CHB12" s="5"/>
      <c r="CHC12" s="5"/>
      <c r="CHD12" s="5"/>
      <c r="CHE12" s="5"/>
      <c r="CHF12" s="5"/>
      <c r="CHG12" s="5"/>
      <c r="CHH12" s="5"/>
      <c r="CHI12" s="5"/>
      <c r="CHJ12" s="5"/>
      <c r="CHK12" s="5"/>
      <c r="CHL12" s="5"/>
      <c r="CHM12" s="5"/>
      <c r="CHN12" s="5"/>
      <c r="CHO12" s="5"/>
      <c r="CHP12" s="5"/>
      <c r="CHQ12" s="5"/>
      <c r="CHR12" s="5"/>
      <c r="CHS12" s="5"/>
      <c r="CHT12" s="5"/>
      <c r="CHU12" s="5"/>
      <c r="CHV12" s="5"/>
      <c r="CHW12" s="5"/>
      <c r="CHX12" s="5"/>
      <c r="CHY12" s="5"/>
      <c r="CHZ12" s="5"/>
      <c r="CIA12" s="5"/>
      <c r="CIB12" s="5"/>
      <c r="CIC12" s="5"/>
      <c r="CID12" s="5"/>
      <c r="CIE12" s="5"/>
      <c r="CIF12" s="5"/>
      <c r="CIG12" s="5"/>
      <c r="CIH12" s="5"/>
      <c r="CII12" s="5"/>
      <c r="CIJ12" s="5"/>
      <c r="CIK12" s="5"/>
      <c r="CIL12" s="5"/>
      <c r="CIM12" s="5"/>
      <c r="CIN12" s="5"/>
      <c r="CIO12" s="5"/>
      <c r="CIP12" s="5"/>
      <c r="CIQ12" s="5"/>
      <c r="CIR12" s="5"/>
      <c r="CIS12" s="5"/>
      <c r="CIT12" s="5"/>
      <c r="CIU12" s="5"/>
      <c r="CIV12" s="5"/>
      <c r="CIW12" s="5"/>
      <c r="CIX12" s="5"/>
      <c r="CIY12" s="5"/>
      <c r="CIZ12" s="5"/>
      <c r="CJA12" s="5"/>
      <c r="CJB12" s="5"/>
      <c r="CJC12" s="5"/>
      <c r="CJD12" s="5"/>
      <c r="CJE12" s="5"/>
      <c r="CJF12" s="5"/>
      <c r="CJG12" s="5"/>
      <c r="CJH12" s="5"/>
      <c r="CJI12" s="5"/>
      <c r="CJJ12" s="5"/>
      <c r="CJK12" s="5"/>
      <c r="CJL12" s="5"/>
      <c r="CJM12" s="5"/>
      <c r="CJN12" s="5"/>
      <c r="CJO12" s="5"/>
      <c r="CJP12" s="5"/>
      <c r="CJQ12" s="5"/>
      <c r="CJR12" s="5"/>
      <c r="CJS12" s="5"/>
      <c r="CJT12" s="5"/>
      <c r="CJU12" s="5"/>
      <c r="CJV12" s="5"/>
      <c r="CJW12" s="5"/>
      <c r="CJX12" s="5"/>
      <c r="CJY12" s="5"/>
      <c r="CJZ12" s="5"/>
      <c r="CKA12" s="5"/>
      <c r="CKB12" s="5"/>
      <c r="CKC12" s="5"/>
      <c r="CKD12" s="5"/>
      <c r="CKE12" s="5"/>
      <c r="CKF12" s="5"/>
      <c r="CKG12" s="5"/>
      <c r="CKH12" s="5"/>
      <c r="CKI12" s="5"/>
      <c r="CKJ12" s="5"/>
      <c r="CKK12" s="5"/>
      <c r="CKL12" s="5"/>
      <c r="CKM12" s="5"/>
      <c r="CKN12" s="5"/>
      <c r="CKO12" s="5"/>
      <c r="CKP12" s="5"/>
      <c r="CKQ12" s="5"/>
      <c r="CKR12" s="5"/>
      <c r="CKS12" s="5"/>
      <c r="CKT12" s="5"/>
      <c r="CKU12" s="5"/>
      <c r="CKV12" s="5"/>
      <c r="CKW12" s="5"/>
      <c r="CKX12" s="5"/>
      <c r="CKY12" s="5"/>
      <c r="CKZ12" s="5"/>
      <c r="CLA12" s="5"/>
      <c r="CLB12" s="5"/>
      <c r="CLC12" s="5"/>
      <c r="CLD12" s="5"/>
      <c r="CLE12" s="5"/>
      <c r="CLF12" s="5"/>
      <c r="CLG12" s="5"/>
      <c r="CLH12" s="5"/>
      <c r="CLI12" s="5"/>
      <c r="CLJ12" s="5"/>
      <c r="CLK12" s="5"/>
      <c r="CLL12" s="5"/>
      <c r="CLM12" s="5"/>
      <c r="CLN12" s="5"/>
      <c r="CLO12" s="5"/>
      <c r="CLP12" s="5"/>
      <c r="CLQ12" s="5"/>
      <c r="CLR12" s="5"/>
      <c r="CLS12" s="5"/>
      <c r="CLT12" s="5"/>
      <c r="CLU12" s="5"/>
      <c r="CLV12" s="5"/>
      <c r="CLW12" s="5"/>
      <c r="CLX12" s="5"/>
      <c r="CLY12" s="5"/>
      <c r="CLZ12" s="5"/>
      <c r="CMA12" s="5"/>
      <c r="CMB12" s="5"/>
      <c r="CMC12" s="5"/>
      <c r="CMD12" s="5"/>
      <c r="CME12" s="5"/>
      <c r="CMF12" s="5"/>
      <c r="CMG12" s="5"/>
      <c r="CMH12" s="5"/>
      <c r="CMI12" s="5"/>
      <c r="CMJ12" s="5"/>
      <c r="CMK12" s="5"/>
      <c r="CML12" s="5"/>
      <c r="CMM12" s="5"/>
      <c r="CMN12" s="5"/>
      <c r="CMO12" s="5"/>
      <c r="CMP12" s="5"/>
      <c r="CMQ12" s="5"/>
      <c r="CMR12" s="5"/>
      <c r="CMS12" s="5"/>
      <c r="CMT12" s="5"/>
      <c r="CMU12" s="5"/>
      <c r="CMV12" s="5"/>
      <c r="CMW12" s="5"/>
      <c r="CMX12" s="5"/>
      <c r="CMY12" s="5"/>
      <c r="CMZ12" s="5"/>
      <c r="CNA12" s="5"/>
      <c r="CNB12" s="5"/>
      <c r="CNC12" s="5"/>
      <c r="CND12" s="5"/>
      <c r="CNE12" s="5"/>
      <c r="CNF12" s="5"/>
      <c r="CNG12" s="5"/>
      <c r="CNH12" s="5"/>
      <c r="CNI12" s="5"/>
      <c r="CNJ12" s="5"/>
      <c r="CNK12" s="5"/>
      <c r="CNL12" s="5"/>
      <c r="CNM12" s="5"/>
      <c r="CNN12" s="5"/>
      <c r="CNO12" s="5"/>
      <c r="CNP12" s="5"/>
      <c r="CNQ12" s="5"/>
      <c r="CNR12" s="5"/>
      <c r="CNS12" s="5"/>
      <c r="CNT12" s="5"/>
      <c r="CNU12" s="5"/>
      <c r="CNV12" s="5"/>
      <c r="CNW12" s="5"/>
      <c r="CNX12" s="5"/>
      <c r="CNY12" s="5"/>
      <c r="CNZ12" s="5"/>
      <c r="COA12" s="5"/>
      <c r="COB12" s="5"/>
      <c r="COC12" s="5"/>
      <c r="COD12" s="5"/>
      <c r="COE12" s="5"/>
      <c r="COF12" s="5"/>
      <c r="COG12" s="5"/>
      <c r="COH12" s="5"/>
      <c r="COI12" s="5"/>
      <c r="COJ12" s="5"/>
      <c r="COK12" s="5"/>
      <c r="COL12" s="5"/>
      <c r="COM12" s="5"/>
      <c r="CON12" s="5"/>
      <c r="COO12" s="5"/>
      <c r="COP12" s="5"/>
      <c r="COQ12" s="5"/>
      <c r="COR12" s="5"/>
      <c r="COS12" s="5"/>
      <c r="COT12" s="5"/>
      <c r="COU12" s="5"/>
      <c r="COV12" s="5"/>
      <c r="COW12" s="5"/>
      <c r="COX12" s="5"/>
      <c r="COY12" s="5"/>
      <c r="COZ12" s="5"/>
      <c r="CPA12" s="5"/>
      <c r="CPB12" s="5"/>
      <c r="CPC12" s="5"/>
      <c r="CPD12" s="5"/>
      <c r="CPE12" s="5"/>
      <c r="CPF12" s="5"/>
      <c r="CPG12" s="5"/>
      <c r="CPH12" s="5"/>
      <c r="CPI12" s="5"/>
      <c r="CPJ12" s="5"/>
      <c r="CPK12" s="5"/>
      <c r="CPL12" s="5"/>
      <c r="CPM12" s="5"/>
      <c r="CPN12" s="5"/>
      <c r="CPO12" s="5"/>
      <c r="CPP12" s="5"/>
      <c r="CPQ12" s="5"/>
      <c r="CPR12" s="5"/>
      <c r="CPS12" s="5"/>
      <c r="CPT12" s="5"/>
      <c r="CPU12" s="5"/>
      <c r="CPV12" s="5"/>
      <c r="CPW12" s="5"/>
      <c r="CPX12" s="5"/>
      <c r="CPY12" s="5"/>
      <c r="CPZ12" s="5"/>
      <c r="CQA12" s="5"/>
      <c r="CQB12" s="5"/>
      <c r="CQC12" s="5"/>
      <c r="CQD12" s="5"/>
      <c r="CQE12" s="5"/>
      <c r="CQF12" s="5"/>
      <c r="CQG12" s="5"/>
      <c r="CQH12" s="5"/>
      <c r="CQI12" s="5"/>
      <c r="CQJ12" s="5"/>
      <c r="CQK12" s="5"/>
      <c r="CQL12" s="5"/>
      <c r="CQM12" s="5"/>
      <c r="CQN12" s="5"/>
      <c r="CQO12" s="5"/>
      <c r="CQP12" s="5"/>
      <c r="CQQ12" s="5"/>
      <c r="CQR12" s="5"/>
      <c r="CQS12" s="5"/>
      <c r="CQT12" s="5"/>
      <c r="CQU12" s="5"/>
      <c r="CQV12" s="5"/>
      <c r="CQW12" s="5"/>
      <c r="CQX12" s="5"/>
      <c r="CQY12" s="5"/>
      <c r="CQZ12" s="5"/>
      <c r="CRA12" s="5"/>
      <c r="CRB12" s="5"/>
      <c r="CRC12" s="5"/>
      <c r="CRD12" s="5"/>
      <c r="CRE12" s="5"/>
      <c r="CRF12" s="5"/>
      <c r="CRG12" s="5"/>
      <c r="CRH12" s="5"/>
      <c r="CRI12" s="5"/>
      <c r="CRJ12" s="5"/>
      <c r="CRK12" s="5"/>
      <c r="CRL12" s="5"/>
      <c r="CRM12" s="5"/>
      <c r="CRN12" s="5"/>
      <c r="CRO12" s="5"/>
      <c r="CRP12" s="5"/>
      <c r="CRQ12" s="5"/>
      <c r="CRR12" s="5"/>
      <c r="CRS12" s="5"/>
      <c r="CRT12" s="5"/>
      <c r="CRU12" s="5"/>
      <c r="CRV12" s="5"/>
      <c r="CRW12" s="5"/>
      <c r="CRX12" s="5"/>
      <c r="CRY12" s="5"/>
      <c r="CRZ12" s="5"/>
      <c r="CSA12" s="5"/>
      <c r="CSB12" s="5"/>
      <c r="CSC12" s="5"/>
      <c r="CSD12" s="5"/>
      <c r="CSE12" s="5"/>
      <c r="CSF12" s="5"/>
      <c r="CSG12" s="5"/>
      <c r="CSH12" s="5"/>
      <c r="CSI12" s="5"/>
      <c r="CSJ12" s="5"/>
      <c r="CSK12" s="5"/>
      <c r="CSL12" s="5"/>
      <c r="CSM12" s="5"/>
      <c r="CSN12" s="5"/>
      <c r="CSO12" s="5"/>
      <c r="CSP12" s="5"/>
      <c r="CSQ12" s="5"/>
      <c r="CSR12" s="5"/>
      <c r="CSS12" s="5"/>
      <c r="CST12" s="5"/>
      <c r="CSU12" s="5"/>
      <c r="CSV12" s="5"/>
      <c r="CSW12" s="5"/>
      <c r="CSX12" s="5"/>
      <c r="CSY12" s="5"/>
      <c r="CSZ12" s="5"/>
      <c r="CTA12" s="5"/>
      <c r="CTB12" s="5"/>
      <c r="CTC12" s="5"/>
      <c r="CTD12" s="5"/>
      <c r="CTE12" s="5"/>
      <c r="CTF12" s="5"/>
      <c r="CTG12" s="5"/>
      <c r="CTH12" s="5"/>
      <c r="CTI12" s="5"/>
      <c r="CTJ12" s="5"/>
      <c r="CTK12" s="5"/>
      <c r="CTL12" s="5"/>
      <c r="CTM12" s="5"/>
      <c r="CTN12" s="5"/>
      <c r="CTO12" s="5"/>
      <c r="CTP12" s="5"/>
      <c r="CTQ12" s="5"/>
      <c r="CTR12" s="5"/>
      <c r="CTS12" s="5"/>
      <c r="CTT12" s="5"/>
      <c r="CTU12" s="5"/>
      <c r="CTV12" s="5"/>
      <c r="CTW12" s="5"/>
      <c r="CTX12" s="5"/>
      <c r="CTY12" s="5"/>
      <c r="CTZ12" s="5"/>
      <c r="CUA12" s="5"/>
      <c r="CUB12" s="5"/>
      <c r="CUC12" s="5"/>
      <c r="CUD12" s="5"/>
      <c r="CUE12" s="5"/>
      <c r="CUF12" s="5"/>
      <c r="CUG12" s="5"/>
      <c r="CUH12" s="5"/>
      <c r="CUI12" s="5"/>
      <c r="CUJ12" s="5"/>
      <c r="CUK12" s="5"/>
      <c r="CUL12" s="5"/>
      <c r="CUM12" s="5"/>
      <c r="CUN12" s="5"/>
      <c r="CUO12" s="5"/>
      <c r="CUP12" s="5"/>
      <c r="CUQ12" s="5"/>
      <c r="CUR12" s="5"/>
      <c r="CUS12" s="5"/>
      <c r="CUT12" s="5"/>
      <c r="CUU12" s="5"/>
      <c r="CUV12" s="5"/>
      <c r="CUW12" s="5"/>
      <c r="CUX12" s="5"/>
      <c r="CUY12" s="5"/>
      <c r="CUZ12" s="5"/>
      <c r="CVA12" s="5"/>
      <c r="CVB12" s="5"/>
      <c r="CVC12" s="5"/>
      <c r="CVD12" s="5"/>
      <c r="CVE12" s="5"/>
      <c r="CVF12" s="5"/>
      <c r="CVG12" s="5"/>
      <c r="CVH12" s="5"/>
      <c r="CVI12" s="5"/>
      <c r="CVJ12" s="5"/>
      <c r="CVK12" s="5"/>
      <c r="CVL12" s="5"/>
      <c r="CVM12" s="5"/>
      <c r="CVN12" s="5"/>
      <c r="CVO12" s="5"/>
      <c r="CVP12" s="5"/>
      <c r="CVQ12" s="5"/>
      <c r="CVR12" s="5"/>
      <c r="CVS12" s="5"/>
      <c r="CVT12" s="5"/>
      <c r="CVU12" s="5"/>
      <c r="CVV12" s="5"/>
      <c r="CVW12" s="5"/>
      <c r="CVX12" s="5"/>
      <c r="CVY12" s="5"/>
      <c r="CVZ12" s="5"/>
      <c r="CWA12" s="5"/>
      <c r="CWB12" s="5"/>
      <c r="CWC12" s="5"/>
      <c r="CWD12" s="5"/>
      <c r="CWE12" s="5"/>
      <c r="CWF12" s="5"/>
      <c r="CWG12" s="5"/>
      <c r="CWH12" s="5"/>
      <c r="CWI12" s="5"/>
      <c r="CWJ12" s="5"/>
      <c r="CWK12" s="5"/>
      <c r="CWL12" s="5"/>
      <c r="CWM12" s="5"/>
      <c r="CWN12" s="5"/>
      <c r="CWO12" s="5"/>
      <c r="CWP12" s="5"/>
      <c r="CWQ12" s="5"/>
      <c r="CWR12" s="5"/>
      <c r="CWS12" s="5"/>
      <c r="CWT12" s="5"/>
      <c r="CWU12" s="5"/>
      <c r="CWV12" s="5"/>
      <c r="CWW12" s="5"/>
      <c r="CWX12" s="5"/>
      <c r="CWY12" s="5"/>
      <c r="CWZ12" s="5"/>
      <c r="CXA12" s="5"/>
      <c r="CXB12" s="5"/>
      <c r="CXC12" s="5"/>
      <c r="CXD12" s="5"/>
      <c r="CXE12" s="5"/>
      <c r="CXF12" s="5"/>
      <c r="CXG12" s="5"/>
      <c r="CXH12" s="5"/>
      <c r="CXI12" s="5"/>
      <c r="CXJ12" s="5"/>
      <c r="CXK12" s="5"/>
      <c r="CXL12" s="5"/>
      <c r="CXM12" s="5"/>
      <c r="CXN12" s="5"/>
      <c r="CXO12" s="5"/>
      <c r="CXP12" s="5"/>
      <c r="CXQ12" s="5"/>
      <c r="CXR12" s="5"/>
      <c r="CXS12" s="5"/>
      <c r="CXT12" s="5"/>
      <c r="CXU12" s="5"/>
      <c r="CXV12" s="5"/>
      <c r="CXW12" s="5"/>
      <c r="CXX12" s="5"/>
      <c r="CXY12" s="5"/>
      <c r="CXZ12" s="5"/>
      <c r="CYA12" s="5"/>
      <c r="CYB12" s="5"/>
      <c r="CYC12" s="5"/>
      <c r="CYD12" s="5"/>
      <c r="CYE12" s="5"/>
      <c r="CYF12" s="5"/>
      <c r="CYG12" s="5"/>
      <c r="CYH12" s="5"/>
      <c r="CYI12" s="5"/>
      <c r="CYJ12" s="5"/>
      <c r="CYK12" s="5"/>
      <c r="CYL12" s="5"/>
      <c r="CYM12" s="5"/>
      <c r="CYN12" s="5"/>
      <c r="CYO12" s="5"/>
      <c r="CYP12" s="5"/>
      <c r="CYQ12" s="5"/>
      <c r="CYR12" s="5"/>
      <c r="CYS12" s="5"/>
      <c r="CYT12" s="5"/>
      <c r="CYU12" s="5"/>
      <c r="CYV12" s="5"/>
      <c r="CYW12" s="5"/>
      <c r="CYX12" s="5"/>
      <c r="CYY12" s="5"/>
      <c r="CYZ12" s="5"/>
      <c r="CZA12" s="5"/>
      <c r="CZB12" s="5"/>
      <c r="CZC12" s="5"/>
      <c r="CZD12" s="5"/>
      <c r="CZE12" s="5"/>
      <c r="CZF12" s="5"/>
      <c r="CZG12" s="5"/>
      <c r="CZH12" s="5"/>
      <c r="CZI12" s="5"/>
      <c r="CZJ12" s="5"/>
      <c r="CZK12" s="5"/>
      <c r="CZL12" s="5"/>
      <c r="CZM12" s="5"/>
      <c r="CZN12" s="5"/>
      <c r="CZO12" s="5"/>
      <c r="CZP12" s="5"/>
      <c r="CZQ12" s="5"/>
      <c r="CZR12" s="5"/>
      <c r="CZS12" s="5"/>
      <c r="CZT12" s="5"/>
      <c r="CZU12" s="5"/>
      <c r="CZV12" s="5"/>
      <c r="CZW12" s="5"/>
      <c r="CZX12" s="5"/>
      <c r="CZY12" s="5"/>
      <c r="CZZ12" s="5"/>
      <c r="DAA12" s="5"/>
      <c r="DAB12" s="5"/>
      <c r="DAC12" s="5"/>
      <c r="DAD12" s="5"/>
      <c r="DAE12" s="5"/>
      <c r="DAF12" s="5"/>
      <c r="DAG12" s="5"/>
      <c r="DAH12" s="5"/>
      <c r="DAI12" s="5"/>
      <c r="DAJ12" s="5"/>
      <c r="DAK12" s="5"/>
      <c r="DAL12" s="5"/>
      <c r="DAM12" s="5"/>
      <c r="DAN12" s="5"/>
      <c r="DAO12" s="5"/>
      <c r="DAP12" s="5"/>
      <c r="DAQ12" s="5"/>
      <c r="DAR12" s="5"/>
      <c r="DAS12" s="5"/>
      <c r="DAT12" s="5"/>
      <c r="DAU12" s="5"/>
      <c r="DAV12" s="5"/>
      <c r="DAW12" s="5"/>
      <c r="DAX12" s="5"/>
      <c r="DAY12" s="5"/>
      <c r="DAZ12" s="5"/>
      <c r="DBA12" s="5"/>
      <c r="DBB12" s="5"/>
      <c r="DBC12" s="5"/>
      <c r="DBD12" s="5"/>
      <c r="DBE12" s="5"/>
      <c r="DBF12" s="5"/>
      <c r="DBG12" s="5"/>
      <c r="DBH12" s="5"/>
      <c r="DBI12" s="5"/>
      <c r="DBJ12" s="5"/>
      <c r="DBK12" s="5"/>
      <c r="DBL12" s="5"/>
      <c r="DBM12" s="5"/>
      <c r="DBN12" s="5"/>
      <c r="DBO12" s="5"/>
      <c r="DBP12" s="5"/>
      <c r="DBQ12" s="5"/>
      <c r="DBR12" s="5"/>
      <c r="DBS12" s="5"/>
      <c r="DBT12" s="5"/>
      <c r="DBU12" s="5"/>
      <c r="DBV12" s="5"/>
      <c r="DBW12" s="5"/>
      <c r="DBX12" s="5"/>
      <c r="DBY12" s="5"/>
      <c r="DBZ12" s="5"/>
      <c r="DCA12" s="5"/>
      <c r="DCB12" s="5"/>
      <c r="DCC12" s="5"/>
      <c r="DCD12" s="5"/>
      <c r="DCE12" s="5"/>
      <c r="DCF12" s="5"/>
      <c r="DCG12" s="5"/>
      <c r="DCH12" s="5"/>
      <c r="DCI12" s="5"/>
      <c r="DCJ12" s="5"/>
      <c r="DCK12" s="5"/>
      <c r="DCL12" s="5"/>
      <c r="DCM12" s="5"/>
      <c r="DCN12" s="5"/>
      <c r="DCO12" s="5"/>
      <c r="DCP12" s="5"/>
      <c r="DCQ12" s="5"/>
      <c r="DCR12" s="5"/>
      <c r="DCS12" s="5"/>
      <c r="DCT12" s="5"/>
      <c r="DCU12" s="5"/>
      <c r="DCV12" s="5"/>
      <c r="DCW12" s="5"/>
      <c r="DCX12" s="5"/>
      <c r="DCY12" s="5"/>
      <c r="DCZ12" s="5"/>
      <c r="DDA12" s="5"/>
      <c r="DDB12" s="5"/>
      <c r="DDC12" s="5"/>
      <c r="DDD12" s="5"/>
      <c r="DDE12" s="5"/>
      <c r="DDF12" s="5"/>
      <c r="DDG12" s="5"/>
      <c r="DDH12" s="5"/>
      <c r="DDI12" s="5"/>
      <c r="DDJ12" s="5"/>
      <c r="DDK12" s="5"/>
      <c r="DDL12" s="5"/>
      <c r="DDM12" s="5"/>
      <c r="DDN12" s="5"/>
      <c r="DDO12" s="5"/>
      <c r="DDP12" s="5"/>
      <c r="DDQ12" s="5"/>
      <c r="DDR12" s="5"/>
      <c r="DDS12" s="5"/>
      <c r="DDT12" s="5"/>
      <c r="DDU12" s="5"/>
      <c r="DDV12" s="5"/>
      <c r="DDW12" s="5"/>
      <c r="DDX12" s="5"/>
      <c r="DDY12" s="5"/>
      <c r="DDZ12" s="5"/>
      <c r="DEA12" s="5"/>
      <c r="DEB12" s="5"/>
      <c r="DEC12" s="5"/>
      <c r="DED12" s="5"/>
      <c r="DEE12" s="5"/>
      <c r="DEF12" s="5"/>
      <c r="DEG12" s="5"/>
      <c r="DEH12" s="5"/>
      <c r="DEI12" s="5"/>
      <c r="DEJ12" s="5"/>
      <c r="DEK12" s="5"/>
      <c r="DEL12" s="5"/>
      <c r="DEM12" s="5"/>
      <c r="DEN12" s="5"/>
      <c r="DEO12" s="5"/>
      <c r="DEP12" s="5"/>
      <c r="DEQ12" s="5"/>
      <c r="DER12" s="5"/>
      <c r="DES12" s="5"/>
      <c r="DET12" s="5"/>
      <c r="DEU12" s="5"/>
      <c r="DEV12" s="5"/>
      <c r="DEW12" s="5"/>
      <c r="DEX12" s="5"/>
      <c r="DEY12" s="5"/>
      <c r="DEZ12" s="5"/>
      <c r="DFA12" s="5"/>
      <c r="DFB12" s="5"/>
      <c r="DFC12" s="5"/>
      <c r="DFD12" s="5"/>
      <c r="DFE12" s="5"/>
      <c r="DFF12" s="5"/>
      <c r="DFG12" s="5"/>
      <c r="DFH12" s="5"/>
      <c r="DFI12" s="5"/>
      <c r="DFJ12" s="5"/>
      <c r="DFK12" s="5"/>
      <c r="DFL12" s="5"/>
      <c r="DFM12" s="5"/>
      <c r="DFN12" s="5"/>
      <c r="DFO12" s="5"/>
      <c r="DFP12" s="5"/>
      <c r="DFQ12" s="5"/>
      <c r="DFR12" s="5"/>
      <c r="DFS12" s="5"/>
      <c r="DFT12" s="5"/>
      <c r="DFU12" s="5"/>
      <c r="DFV12" s="5"/>
      <c r="DFW12" s="5"/>
      <c r="DFX12" s="5"/>
      <c r="DFY12" s="5"/>
      <c r="DFZ12" s="5"/>
      <c r="DGA12" s="5"/>
      <c r="DGB12" s="5"/>
      <c r="DGC12" s="5"/>
      <c r="DGD12" s="5"/>
      <c r="DGE12" s="5"/>
      <c r="DGF12" s="5"/>
      <c r="DGG12" s="5"/>
      <c r="DGH12" s="5"/>
      <c r="DGI12" s="5"/>
      <c r="DGJ12" s="5"/>
      <c r="DGK12" s="5"/>
      <c r="DGL12" s="5"/>
      <c r="DGM12" s="5"/>
      <c r="DGN12" s="5"/>
      <c r="DGO12" s="5"/>
      <c r="DGP12" s="5"/>
      <c r="DGQ12" s="5"/>
      <c r="DGR12" s="5"/>
      <c r="DGS12" s="5"/>
      <c r="DGT12" s="5"/>
      <c r="DGU12" s="5"/>
      <c r="DGV12" s="5"/>
      <c r="DGW12" s="5"/>
      <c r="DGX12" s="5"/>
      <c r="DGY12" s="5"/>
      <c r="DGZ12" s="5"/>
      <c r="DHA12" s="5"/>
      <c r="DHB12" s="5"/>
      <c r="DHC12" s="5"/>
      <c r="DHD12" s="5"/>
      <c r="DHE12" s="5"/>
      <c r="DHF12" s="5"/>
      <c r="DHG12" s="5"/>
      <c r="DHH12" s="5"/>
      <c r="DHI12" s="5"/>
      <c r="DHJ12" s="5"/>
      <c r="DHK12" s="5"/>
      <c r="DHL12" s="5"/>
      <c r="DHM12" s="5"/>
      <c r="DHN12" s="5"/>
      <c r="DHO12" s="5"/>
      <c r="DHP12" s="5"/>
      <c r="DHQ12" s="5"/>
      <c r="DHR12" s="5"/>
      <c r="DHS12" s="5"/>
      <c r="DHT12" s="5"/>
      <c r="DHU12" s="5"/>
      <c r="DHV12" s="5"/>
      <c r="DHW12" s="5"/>
      <c r="DHX12" s="5"/>
      <c r="DHY12" s="5"/>
      <c r="DHZ12" s="5"/>
      <c r="DIA12" s="5"/>
      <c r="DIB12" s="5"/>
      <c r="DIC12" s="5"/>
      <c r="DID12" s="5"/>
      <c r="DIE12" s="5"/>
      <c r="DIF12" s="5"/>
      <c r="DIG12" s="5"/>
      <c r="DIH12" s="5"/>
      <c r="DII12" s="5"/>
      <c r="DIJ12" s="5"/>
      <c r="DIK12" s="5"/>
      <c r="DIL12" s="5"/>
      <c r="DIM12" s="5"/>
      <c r="DIN12" s="5"/>
      <c r="DIO12" s="5"/>
      <c r="DIP12" s="5"/>
      <c r="DIQ12" s="5"/>
      <c r="DIR12" s="5"/>
      <c r="DIS12" s="5"/>
      <c r="DIT12" s="5"/>
      <c r="DIU12" s="5"/>
      <c r="DIV12" s="5"/>
      <c r="DIW12" s="5"/>
      <c r="DIX12" s="5"/>
      <c r="DIY12" s="5"/>
      <c r="DIZ12" s="5"/>
      <c r="DJA12" s="5"/>
      <c r="DJB12" s="5"/>
      <c r="DJC12" s="5"/>
      <c r="DJD12" s="5"/>
      <c r="DJE12" s="5"/>
      <c r="DJF12" s="5"/>
      <c r="DJG12" s="5"/>
      <c r="DJH12" s="5"/>
      <c r="DJI12" s="5"/>
      <c r="DJJ12" s="5"/>
      <c r="DJK12" s="5"/>
      <c r="DJL12" s="5"/>
      <c r="DJM12" s="5"/>
      <c r="DJN12" s="5"/>
      <c r="DJO12" s="5"/>
      <c r="DJP12" s="5"/>
      <c r="DJQ12" s="5"/>
      <c r="DJR12" s="5"/>
      <c r="DJS12" s="5"/>
      <c r="DJT12" s="5"/>
      <c r="DJU12" s="5"/>
      <c r="DJV12" s="5"/>
      <c r="DJW12" s="5"/>
      <c r="DJX12" s="5"/>
      <c r="DJY12" s="5"/>
      <c r="DJZ12" s="5"/>
      <c r="DKA12" s="5"/>
      <c r="DKB12" s="5"/>
      <c r="DKC12" s="5"/>
      <c r="DKD12" s="5"/>
      <c r="DKE12" s="5"/>
      <c r="DKF12" s="5"/>
      <c r="DKG12" s="5"/>
      <c r="DKH12" s="5"/>
      <c r="DKI12" s="5"/>
      <c r="DKJ12" s="5"/>
      <c r="DKK12" s="5"/>
      <c r="DKL12" s="5"/>
      <c r="DKM12" s="5"/>
      <c r="DKN12" s="5"/>
      <c r="DKO12" s="5"/>
      <c r="DKP12" s="5"/>
      <c r="DKQ12" s="5"/>
      <c r="DKR12" s="5"/>
      <c r="DKS12" s="5"/>
      <c r="DKT12" s="5"/>
      <c r="DKU12" s="5"/>
      <c r="DKV12" s="5"/>
      <c r="DKW12" s="5"/>
      <c r="DKX12" s="5"/>
      <c r="DKY12" s="5"/>
      <c r="DKZ12" s="5"/>
      <c r="DLA12" s="5"/>
      <c r="DLB12" s="5"/>
      <c r="DLC12" s="5"/>
      <c r="DLD12" s="5"/>
      <c r="DLE12" s="5"/>
      <c r="DLF12" s="5"/>
      <c r="DLG12" s="5"/>
      <c r="DLH12" s="5"/>
      <c r="DLI12" s="5"/>
      <c r="DLJ12" s="5"/>
      <c r="DLK12" s="5"/>
      <c r="DLL12" s="5"/>
      <c r="DLM12" s="5"/>
      <c r="DLN12" s="5"/>
      <c r="DLO12" s="5"/>
      <c r="DLP12" s="5"/>
      <c r="DLQ12" s="5"/>
      <c r="DLR12" s="5"/>
      <c r="DLS12" s="5"/>
      <c r="DLT12" s="5"/>
      <c r="DLU12" s="5"/>
      <c r="DLV12" s="5"/>
      <c r="DLW12" s="5"/>
      <c r="DLX12" s="5"/>
      <c r="DLY12" s="5"/>
      <c r="DLZ12" s="5"/>
      <c r="DMA12" s="5"/>
      <c r="DMB12" s="5"/>
      <c r="DMC12" s="5"/>
      <c r="DMD12" s="5"/>
      <c r="DME12" s="5"/>
      <c r="DMF12" s="5"/>
      <c r="DMG12" s="5"/>
      <c r="DMH12" s="5"/>
      <c r="DMI12" s="5"/>
      <c r="DMJ12" s="5"/>
      <c r="DMK12" s="5"/>
      <c r="DML12" s="5"/>
      <c r="DMM12" s="5"/>
      <c r="DMN12" s="5"/>
      <c r="DMO12" s="5"/>
      <c r="DMP12" s="5"/>
      <c r="DMQ12" s="5"/>
      <c r="DMR12" s="5"/>
      <c r="DMS12" s="5"/>
      <c r="DMT12" s="5"/>
      <c r="DMU12" s="5"/>
      <c r="DMV12" s="5"/>
      <c r="DMW12" s="5"/>
      <c r="DMX12" s="5"/>
      <c r="DMY12" s="5"/>
      <c r="DMZ12" s="5"/>
      <c r="DNA12" s="5"/>
      <c r="DNB12" s="5"/>
      <c r="DNC12" s="5"/>
      <c r="DND12" s="5"/>
      <c r="DNE12" s="5"/>
      <c r="DNF12" s="5"/>
      <c r="DNG12" s="5"/>
      <c r="DNH12" s="5"/>
      <c r="DNI12" s="5"/>
      <c r="DNJ12" s="5"/>
      <c r="DNK12" s="5"/>
      <c r="DNL12" s="5"/>
      <c r="DNM12" s="5"/>
      <c r="DNN12" s="5"/>
      <c r="DNO12" s="5"/>
      <c r="DNP12" s="5"/>
      <c r="DNQ12" s="5"/>
      <c r="DNR12" s="5"/>
      <c r="DNS12" s="5"/>
      <c r="DNT12" s="5"/>
      <c r="DNU12" s="5"/>
      <c r="DNV12" s="5"/>
      <c r="DNW12" s="5"/>
      <c r="DNX12" s="5"/>
      <c r="DNY12" s="5"/>
      <c r="DNZ12" s="5"/>
      <c r="DOA12" s="5"/>
      <c r="DOB12" s="5"/>
      <c r="DOC12" s="5"/>
      <c r="DOD12" s="5"/>
      <c r="DOE12" s="5"/>
      <c r="DOF12" s="5"/>
      <c r="DOG12" s="5"/>
      <c r="DOH12" s="5"/>
      <c r="DOI12" s="5"/>
      <c r="DOJ12" s="5"/>
      <c r="DOK12" s="5"/>
      <c r="DOL12" s="5"/>
      <c r="DOM12" s="5"/>
      <c r="DON12" s="5"/>
      <c r="DOO12" s="5"/>
      <c r="DOP12" s="5"/>
      <c r="DOQ12" s="5"/>
      <c r="DOR12" s="5"/>
      <c r="DOS12" s="5"/>
      <c r="DOT12" s="5"/>
      <c r="DOU12" s="5"/>
      <c r="DOV12" s="5"/>
      <c r="DOW12" s="5"/>
      <c r="DOX12" s="5"/>
      <c r="DOY12" s="5"/>
      <c r="DOZ12" s="5"/>
      <c r="DPA12" s="5"/>
      <c r="DPB12" s="5"/>
      <c r="DPC12" s="5"/>
      <c r="DPD12" s="5"/>
      <c r="DPE12" s="5"/>
      <c r="DPF12" s="5"/>
      <c r="DPG12" s="5"/>
      <c r="DPH12" s="5"/>
      <c r="DPI12" s="5"/>
      <c r="DPJ12" s="5"/>
      <c r="DPK12" s="5"/>
      <c r="DPL12" s="5"/>
      <c r="DPM12" s="5"/>
      <c r="DPN12" s="5"/>
      <c r="DPO12" s="5"/>
      <c r="DPP12" s="5"/>
      <c r="DPQ12" s="5"/>
      <c r="DPR12" s="5"/>
      <c r="DPS12" s="5"/>
      <c r="DPT12" s="5"/>
      <c r="DPU12" s="5"/>
      <c r="DPV12" s="5"/>
      <c r="DPW12" s="5"/>
      <c r="DPX12" s="5"/>
      <c r="DPY12" s="5"/>
      <c r="DPZ12" s="5"/>
      <c r="DQA12" s="5"/>
      <c r="DQB12" s="5"/>
      <c r="DQC12" s="5"/>
      <c r="DQD12" s="5"/>
      <c r="DQE12" s="5"/>
      <c r="DQF12" s="5"/>
      <c r="DQG12" s="5"/>
      <c r="DQH12" s="5"/>
      <c r="DQI12" s="5"/>
      <c r="DQJ12" s="5"/>
      <c r="DQK12" s="5"/>
      <c r="DQL12" s="5"/>
      <c r="DQM12" s="5"/>
      <c r="DQN12" s="5"/>
      <c r="DQO12" s="5"/>
      <c r="DQP12" s="5"/>
      <c r="DQQ12" s="5"/>
      <c r="DQR12" s="5"/>
      <c r="DQS12" s="5"/>
      <c r="DQT12" s="5"/>
      <c r="DQU12" s="5"/>
      <c r="DQV12" s="5"/>
      <c r="DQW12" s="5"/>
      <c r="DQX12" s="5"/>
      <c r="DQY12" s="5"/>
      <c r="DQZ12" s="5"/>
      <c r="DRA12" s="5"/>
      <c r="DRB12" s="5"/>
      <c r="DRC12" s="5"/>
      <c r="DRD12" s="5"/>
      <c r="DRE12" s="5"/>
      <c r="DRF12" s="5"/>
      <c r="DRG12" s="5"/>
      <c r="DRH12" s="5"/>
      <c r="DRI12" s="5"/>
      <c r="DRJ12" s="5"/>
      <c r="DRK12" s="5"/>
      <c r="DRL12" s="5"/>
      <c r="DRM12" s="5"/>
      <c r="DRN12" s="5"/>
      <c r="DRO12" s="5"/>
      <c r="DRP12" s="5"/>
      <c r="DRQ12" s="5"/>
      <c r="DRR12" s="5"/>
      <c r="DRS12" s="5"/>
      <c r="DRT12" s="5"/>
      <c r="DRU12" s="5"/>
      <c r="DRV12" s="5"/>
      <c r="DRW12" s="5"/>
      <c r="DRX12" s="5"/>
      <c r="DRY12" s="5"/>
      <c r="DRZ12" s="5"/>
      <c r="DSA12" s="5"/>
      <c r="DSB12" s="5"/>
      <c r="DSC12" s="5"/>
      <c r="DSD12" s="5"/>
      <c r="DSE12" s="5"/>
      <c r="DSF12" s="5"/>
      <c r="DSG12" s="5"/>
      <c r="DSH12" s="5"/>
      <c r="DSI12" s="5"/>
      <c r="DSJ12" s="5"/>
      <c r="DSK12" s="5"/>
      <c r="DSL12" s="5"/>
      <c r="DSM12" s="5"/>
      <c r="DSN12" s="5"/>
      <c r="DSO12" s="5"/>
      <c r="DSP12" s="5"/>
      <c r="DSQ12" s="5"/>
      <c r="DSR12" s="5"/>
      <c r="DSS12" s="5"/>
      <c r="DST12" s="5"/>
      <c r="DSU12" s="5"/>
      <c r="DSV12" s="5"/>
      <c r="DSW12" s="5"/>
      <c r="DSX12" s="5"/>
      <c r="DSY12" s="5"/>
      <c r="DSZ12" s="5"/>
      <c r="DTA12" s="5"/>
      <c r="DTB12" s="5"/>
      <c r="DTC12" s="5"/>
      <c r="DTD12" s="5"/>
      <c r="DTE12" s="5"/>
      <c r="DTF12" s="5"/>
      <c r="DTG12" s="5"/>
      <c r="DTH12" s="5"/>
      <c r="DTI12" s="5"/>
      <c r="DTJ12" s="5"/>
      <c r="DTK12" s="5"/>
      <c r="DTL12" s="5"/>
      <c r="DTM12" s="5"/>
      <c r="DTN12" s="5"/>
      <c r="DTO12" s="5"/>
      <c r="DTP12" s="5"/>
      <c r="DTQ12" s="5"/>
      <c r="DTR12" s="5"/>
      <c r="DTS12" s="5"/>
      <c r="DTT12" s="5"/>
      <c r="DTU12" s="5"/>
      <c r="DTV12" s="5"/>
      <c r="DTW12" s="5"/>
      <c r="DTX12" s="5"/>
      <c r="DTY12" s="5"/>
      <c r="DTZ12" s="5"/>
      <c r="DUA12" s="5"/>
      <c r="DUB12" s="5"/>
      <c r="DUC12" s="5"/>
      <c r="DUD12" s="5"/>
      <c r="DUE12" s="5"/>
      <c r="DUF12" s="5"/>
      <c r="DUG12" s="5"/>
      <c r="DUH12" s="5"/>
      <c r="DUI12" s="5"/>
      <c r="DUJ12" s="5"/>
      <c r="DUK12" s="5"/>
      <c r="DUL12" s="5"/>
      <c r="DUM12" s="5"/>
      <c r="DUN12" s="5"/>
      <c r="DUO12" s="5"/>
      <c r="DUP12" s="5"/>
      <c r="DUQ12" s="5"/>
      <c r="DUR12" s="5"/>
      <c r="DUS12" s="5"/>
      <c r="DUT12" s="5"/>
      <c r="DUU12" s="5"/>
      <c r="DUV12" s="5"/>
      <c r="DUW12" s="5"/>
      <c r="DUX12" s="5"/>
      <c r="DUY12" s="5"/>
      <c r="DUZ12" s="5"/>
      <c r="DVA12" s="5"/>
      <c r="DVB12" s="5"/>
      <c r="DVC12" s="5"/>
      <c r="DVD12" s="5"/>
      <c r="DVE12" s="5"/>
      <c r="DVF12" s="5"/>
      <c r="DVG12" s="5"/>
      <c r="DVH12" s="5"/>
      <c r="DVI12" s="5"/>
      <c r="DVJ12" s="5"/>
      <c r="DVK12" s="5"/>
      <c r="DVL12" s="5"/>
      <c r="DVM12" s="5"/>
      <c r="DVN12" s="5"/>
      <c r="DVO12" s="5"/>
      <c r="DVP12" s="5"/>
      <c r="DVQ12" s="5"/>
      <c r="DVR12" s="5"/>
      <c r="DVS12" s="5"/>
      <c r="DVT12" s="5"/>
      <c r="DVU12" s="5"/>
      <c r="DVV12" s="5"/>
      <c r="DVW12" s="5"/>
      <c r="DVX12" s="5"/>
      <c r="DVY12" s="5"/>
      <c r="DVZ12" s="5"/>
      <c r="DWA12" s="5"/>
      <c r="DWB12" s="5"/>
      <c r="DWC12" s="5"/>
      <c r="DWD12" s="5"/>
      <c r="DWE12" s="5"/>
      <c r="DWF12" s="5"/>
      <c r="DWG12" s="5"/>
      <c r="DWH12" s="5"/>
      <c r="DWI12" s="5"/>
      <c r="DWJ12" s="5"/>
      <c r="DWK12" s="5"/>
      <c r="DWL12" s="5"/>
      <c r="DWM12" s="5"/>
      <c r="DWN12" s="5"/>
      <c r="DWO12" s="5"/>
      <c r="DWP12" s="5"/>
      <c r="DWQ12" s="5"/>
      <c r="DWR12" s="5"/>
      <c r="DWS12" s="5"/>
      <c r="DWT12" s="5"/>
      <c r="DWU12" s="5"/>
      <c r="DWV12" s="5"/>
      <c r="DWW12" s="5"/>
      <c r="DWX12" s="5"/>
      <c r="DWY12" s="5"/>
      <c r="DWZ12" s="5"/>
      <c r="DXA12" s="5"/>
      <c r="DXB12" s="5"/>
      <c r="DXC12" s="5"/>
      <c r="DXD12" s="5"/>
      <c r="DXE12" s="5"/>
      <c r="DXF12" s="5"/>
      <c r="DXG12" s="5"/>
      <c r="DXH12" s="5"/>
      <c r="DXI12" s="5"/>
      <c r="DXJ12" s="5"/>
      <c r="DXK12" s="5"/>
      <c r="DXL12" s="5"/>
      <c r="DXM12" s="5"/>
      <c r="DXN12" s="5"/>
      <c r="DXO12" s="5"/>
      <c r="DXP12" s="5"/>
      <c r="DXQ12" s="5"/>
      <c r="DXR12" s="5"/>
      <c r="DXS12" s="5"/>
      <c r="DXT12" s="5"/>
      <c r="DXU12" s="5"/>
      <c r="DXV12" s="5"/>
      <c r="DXW12" s="5"/>
      <c r="DXX12" s="5"/>
      <c r="DXY12" s="5"/>
      <c r="DXZ12" s="5"/>
      <c r="DYA12" s="5"/>
      <c r="DYB12" s="5"/>
      <c r="DYC12" s="5"/>
      <c r="DYD12" s="5"/>
      <c r="DYE12" s="5"/>
      <c r="DYF12" s="5"/>
      <c r="DYG12" s="5"/>
      <c r="DYH12" s="5"/>
      <c r="DYI12" s="5"/>
      <c r="DYJ12" s="5"/>
      <c r="DYK12" s="5"/>
      <c r="DYL12" s="5"/>
      <c r="DYM12" s="5"/>
      <c r="DYN12" s="5"/>
      <c r="DYO12" s="5"/>
      <c r="DYP12" s="5"/>
      <c r="DYQ12" s="5"/>
      <c r="DYR12" s="5"/>
      <c r="DYS12" s="5"/>
      <c r="DYT12" s="5"/>
      <c r="DYU12" s="5"/>
      <c r="DYV12" s="5"/>
      <c r="DYW12" s="5"/>
      <c r="DYX12" s="5"/>
      <c r="DYY12" s="5"/>
      <c r="DYZ12" s="5"/>
      <c r="DZA12" s="5"/>
      <c r="DZB12" s="5"/>
      <c r="DZC12" s="5"/>
      <c r="DZD12" s="5"/>
      <c r="DZE12" s="5"/>
      <c r="DZF12" s="5"/>
      <c r="DZG12" s="5"/>
      <c r="DZH12" s="5"/>
      <c r="DZI12" s="5"/>
      <c r="DZJ12" s="5"/>
      <c r="DZK12" s="5"/>
      <c r="DZL12" s="5"/>
      <c r="DZM12" s="5"/>
      <c r="DZN12" s="5"/>
      <c r="DZO12" s="5"/>
      <c r="DZP12" s="5"/>
      <c r="DZQ12" s="5"/>
      <c r="DZR12" s="5"/>
      <c r="DZS12" s="5"/>
      <c r="DZT12" s="5"/>
      <c r="DZU12" s="5"/>
      <c r="DZV12" s="5"/>
      <c r="DZW12" s="5"/>
      <c r="DZX12" s="5"/>
      <c r="DZY12" s="5"/>
      <c r="DZZ12" s="5"/>
      <c r="EAA12" s="5"/>
      <c r="EAB12" s="5"/>
      <c r="EAC12" s="5"/>
      <c r="EAD12" s="5"/>
      <c r="EAE12" s="5"/>
      <c r="EAF12" s="5"/>
      <c r="EAG12" s="5"/>
      <c r="EAH12" s="5"/>
      <c r="EAI12" s="5"/>
      <c r="EAJ12" s="5"/>
      <c r="EAK12" s="5"/>
      <c r="EAL12" s="5"/>
      <c r="EAM12" s="5"/>
      <c r="EAN12" s="5"/>
      <c r="EAO12" s="5"/>
      <c r="EAP12" s="5"/>
      <c r="EAQ12" s="5"/>
      <c r="EAR12" s="5"/>
      <c r="EAS12" s="5"/>
      <c r="EAT12" s="5"/>
      <c r="EAU12" s="5"/>
      <c r="EAV12" s="5"/>
      <c r="EAW12" s="5"/>
      <c r="EAX12" s="5"/>
      <c r="EAY12" s="5"/>
      <c r="EAZ12" s="5"/>
      <c r="EBA12" s="5"/>
      <c r="EBB12" s="5"/>
      <c r="EBC12" s="5"/>
      <c r="EBD12" s="5"/>
      <c r="EBE12" s="5"/>
      <c r="EBF12" s="5"/>
      <c r="EBG12" s="5"/>
      <c r="EBH12" s="5"/>
      <c r="EBI12" s="5"/>
      <c r="EBJ12" s="5"/>
      <c r="EBK12" s="5"/>
      <c r="EBL12" s="5"/>
      <c r="EBM12" s="5"/>
      <c r="EBN12" s="5"/>
      <c r="EBO12" s="5"/>
      <c r="EBP12" s="5"/>
      <c r="EBQ12" s="5"/>
      <c r="EBR12" s="5"/>
      <c r="EBS12" s="5"/>
      <c r="EBT12" s="5"/>
      <c r="EBU12" s="5"/>
      <c r="EBV12" s="5"/>
      <c r="EBW12" s="5"/>
      <c r="EBX12" s="5"/>
      <c r="EBY12" s="5"/>
      <c r="EBZ12" s="5"/>
      <c r="ECA12" s="5"/>
      <c r="ECB12" s="5"/>
      <c r="ECC12" s="5"/>
      <c r="ECD12" s="5"/>
      <c r="ECE12" s="5"/>
      <c r="ECF12" s="5"/>
      <c r="ECG12" s="5"/>
      <c r="ECH12" s="5"/>
      <c r="ECI12" s="5"/>
      <c r="ECJ12" s="5"/>
      <c r="ECK12" s="5"/>
      <c r="ECL12" s="5"/>
      <c r="ECM12" s="5"/>
      <c r="ECN12" s="5"/>
      <c r="ECO12" s="5"/>
      <c r="ECP12" s="5"/>
      <c r="ECQ12" s="5"/>
      <c r="ECR12" s="5"/>
      <c r="ECS12" s="5"/>
      <c r="ECT12" s="5"/>
      <c r="ECU12" s="5"/>
      <c r="ECV12" s="5"/>
      <c r="ECW12" s="5"/>
      <c r="ECX12" s="5"/>
      <c r="ECY12" s="5"/>
      <c r="ECZ12" s="5"/>
      <c r="EDA12" s="5"/>
      <c r="EDB12" s="5"/>
      <c r="EDC12" s="5"/>
      <c r="EDD12" s="5"/>
      <c r="EDE12" s="5"/>
      <c r="EDF12" s="5"/>
      <c r="EDG12" s="5"/>
      <c r="EDH12" s="5"/>
      <c r="EDI12" s="5"/>
      <c r="EDJ12" s="5"/>
      <c r="EDK12" s="5"/>
      <c r="EDL12" s="5"/>
      <c r="EDM12" s="5"/>
      <c r="EDN12" s="5"/>
      <c r="EDO12" s="5"/>
      <c r="EDP12" s="5"/>
      <c r="EDQ12" s="5"/>
      <c r="EDR12" s="5"/>
      <c r="EDS12" s="5"/>
      <c r="EDT12" s="5"/>
      <c r="EDU12" s="5"/>
      <c r="EDV12" s="5"/>
      <c r="EDW12" s="5"/>
      <c r="EDX12" s="5"/>
      <c r="EDY12" s="5"/>
      <c r="EDZ12" s="5"/>
      <c r="EEA12" s="5"/>
      <c r="EEB12" s="5"/>
      <c r="EEC12" s="5"/>
      <c r="EED12" s="5"/>
      <c r="EEE12" s="5"/>
      <c r="EEF12" s="5"/>
      <c r="EEG12" s="5"/>
      <c r="EEH12" s="5"/>
      <c r="EEI12" s="5"/>
      <c r="EEJ12" s="5"/>
      <c r="EEK12" s="5"/>
      <c r="EEL12" s="5"/>
      <c r="EEM12" s="5"/>
      <c r="EEN12" s="5"/>
      <c r="EEO12" s="5"/>
      <c r="EEP12" s="5"/>
      <c r="EEQ12" s="5"/>
      <c r="EER12" s="5"/>
      <c r="EES12" s="5"/>
      <c r="EET12" s="5"/>
      <c r="EEU12" s="5"/>
      <c r="EEV12" s="5"/>
      <c r="EEW12" s="5"/>
      <c r="EEX12" s="5"/>
      <c r="EEY12" s="5"/>
      <c r="EEZ12" s="5"/>
      <c r="EFA12" s="5"/>
      <c r="EFB12" s="5"/>
      <c r="EFC12" s="5"/>
      <c r="EFD12" s="5"/>
      <c r="EFE12" s="5"/>
      <c r="EFF12" s="5"/>
      <c r="EFG12" s="5"/>
      <c r="EFH12" s="5"/>
      <c r="EFI12" s="5"/>
      <c r="EFJ12" s="5"/>
      <c r="EFK12" s="5"/>
      <c r="EFL12" s="5"/>
      <c r="EFM12" s="5"/>
      <c r="EFN12" s="5"/>
      <c r="EFO12" s="5"/>
      <c r="EFP12" s="5"/>
      <c r="EFQ12" s="5"/>
      <c r="EFR12" s="5"/>
      <c r="EFS12" s="5"/>
      <c r="EFT12" s="5"/>
      <c r="EFU12" s="5"/>
      <c r="EFV12" s="5"/>
      <c r="EFW12" s="5"/>
      <c r="EFX12" s="5"/>
      <c r="EFY12" s="5"/>
      <c r="EFZ12" s="5"/>
      <c r="EGA12" s="5"/>
      <c r="EGB12" s="5"/>
      <c r="EGC12" s="5"/>
      <c r="EGD12" s="5"/>
      <c r="EGE12" s="5"/>
      <c r="EGF12" s="5"/>
      <c r="EGG12" s="5"/>
      <c r="EGH12" s="5"/>
      <c r="EGI12" s="5"/>
      <c r="EGJ12" s="5"/>
      <c r="EGK12" s="5"/>
      <c r="EGL12" s="5"/>
      <c r="EGM12" s="5"/>
      <c r="EGN12" s="5"/>
      <c r="EGO12" s="5"/>
      <c r="EGP12" s="5"/>
      <c r="EGQ12" s="5"/>
      <c r="EGR12" s="5"/>
      <c r="EGS12" s="5"/>
      <c r="EGT12" s="5"/>
      <c r="EGU12" s="5"/>
      <c r="EGV12" s="5"/>
      <c r="EGW12" s="5"/>
      <c r="EGX12" s="5"/>
      <c r="EGY12" s="5"/>
      <c r="EGZ12" s="5"/>
      <c r="EHA12" s="5"/>
      <c r="EHB12" s="5"/>
      <c r="EHC12" s="5"/>
      <c r="EHD12" s="5"/>
      <c r="EHE12" s="5"/>
      <c r="EHF12" s="5"/>
      <c r="EHG12" s="5"/>
      <c r="EHH12" s="5"/>
      <c r="EHI12" s="5"/>
      <c r="EHJ12" s="5"/>
      <c r="EHK12" s="5"/>
      <c r="EHL12" s="5"/>
      <c r="EHM12" s="5"/>
      <c r="EHN12" s="5"/>
      <c r="EHO12" s="5"/>
      <c r="EHP12" s="5"/>
      <c r="EHQ12" s="5"/>
      <c r="EHR12" s="5"/>
      <c r="EHS12" s="5"/>
      <c r="EHT12" s="5"/>
      <c r="EHU12" s="5"/>
      <c r="EHV12" s="5"/>
      <c r="EHW12" s="5"/>
      <c r="EHX12" s="5"/>
      <c r="EHY12" s="5"/>
      <c r="EHZ12" s="5"/>
      <c r="EIA12" s="5"/>
      <c r="EIB12" s="5"/>
      <c r="EIC12" s="5"/>
      <c r="EID12" s="5"/>
      <c r="EIE12" s="5"/>
      <c r="EIF12" s="5"/>
      <c r="EIG12" s="5"/>
      <c r="EIH12" s="5"/>
      <c r="EII12" s="5"/>
      <c r="EIJ12" s="5"/>
      <c r="EIK12" s="5"/>
      <c r="EIL12" s="5"/>
      <c r="EIM12" s="5"/>
      <c r="EIN12" s="5"/>
      <c r="EIO12" s="5"/>
      <c r="EIP12" s="5"/>
      <c r="EIQ12" s="5"/>
      <c r="EIR12" s="5"/>
      <c r="EIS12" s="5"/>
      <c r="EIT12" s="5"/>
      <c r="EIU12" s="5"/>
      <c r="EIV12" s="5"/>
      <c r="EIW12" s="5"/>
      <c r="EIX12" s="5"/>
      <c r="EIY12" s="5"/>
      <c r="EIZ12" s="5"/>
      <c r="EJA12" s="5"/>
      <c r="EJB12" s="5"/>
      <c r="EJC12" s="5"/>
      <c r="EJD12" s="5"/>
      <c r="EJE12" s="5"/>
      <c r="EJF12" s="5"/>
      <c r="EJG12" s="5"/>
      <c r="EJH12" s="5"/>
      <c r="EJI12" s="5"/>
      <c r="EJJ12" s="5"/>
      <c r="EJK12" s="5"/>
      <c r="EJL12" s="5"/>
      <c r="EJM12" s="5"/>
      <c r="EJN12" s="5"/>
      <c r="EJO12" s="5"/>
      <c r="EJP12" s="5"/>
      <c r="EJQ12" s="5"/>
      <c r="EJR12" s="5"/>
      <c r="EJS12" s="5"/>
      <c r="EJT12" s="5"/>
      <c r="EJU12" s="5"/>
      <c r="EJV12" s="5"/>
      <c r="EJW12" s="5"/>
      <c r="EJX12" s="5"/>
      <c r="EJY12" s="5"/>
      <c r="EJZ12" s="5"/>
      <c r="EKA12" s="5"/>
      <c r="EKB12" s="5"/>
      <c r="EKC12" s="5"/>
      <c r="EKD12" s="5"/>
      <c r="EKE12" s="5"/>
      <c r="EKF12" s="5"/>
      <c r="EKG12" s="5"/>
      <c r="EKH12" s="5"/>
      <c r="EKI12" s="5"/>
      <c r="EKJ12" s="5"/>
      <c r="EKK12" s="5"/>
      <c r="EKL12" s="5"/>
      <c r="EKM12" s="5"/>
      <c r="EKN12" s="5"/>
      <c r="EKO12" s="5"/>
      <c r="EKP12" s="5"/>
      <c r="EKQ12" s="5"/>
      <c r="EKR12" s="5"/>
      <c r="EKS12" s="5"/>
      <c r="EKT12" s="5"/>
      <c r="EKU12" s="5"/>
      <c r="EKV12" s="5"/>
      <c r="EKW12" s="5"/>
      <c r="EKX12" s="5"/>
      <c r="EKY12" s="5"/>
      <c r="EKZ12" s="5"/>
      <c r="ELA12" s="5"/>
      <c r="ELB12" s="5"/>
      <c r="ELC12" s="5"/>
      <c r="ELD12" s="5"/>
      <c r="ELE12" s="5"/>
      <c r="ELF12" s="5"/>
      <c r="ELG12" s="5"/>
      <c r="ELH12" s="5"/>
      <c r="ELI12" s="5"/>
      <c r="ELJ12" s="5"/>
      <c r="ELK12" s="5"/>
      <c r="ELL12" s="5"/>
      <c r="ELM12" s="5"/>
      <c r="ELN12" s="5"/>
      <c r="ELO12" s="5"/>
      <c r="ELP12" s="5"/>
      <c r="ELQ12" s="5"/>
      <c r="ELR12" s="5"/>
      <c r="ELS12" s="5"/>
      <c r="ELT12" s="5"/>
      <c r="ELU12" s="5"/>
      <c r="ELV12" s="5"/>
      <c r="ELW12" s="5"/>
      <c r="ELX12" s="5"/>
      <c r="ELY12" s="5"/>
      <c r="ELZ12" s="5"/>
      <c r="EMA12" s="5"/>
      <c r="EMB12" s="5"/>
      <c r="EMC12" s="5"/>
      <c r="EMD12" s="5"/>
      <c r="EME12" s="5"/>
      <c r="EMF12" s="5"/>
      <c r="EMG12" s="5"/>
      <c r="EMH12" s="5"/>
      <c r="EMI12" s="5"/>
      <c r="EMJ12" s="5"/>
      <c r="EMK12" s="5"/>
      <c r="EML12" s="5"/>
      <c r="EMM12" s="5"/>
      <c r="EMN12" s="5"/>
      <c r="EMO12" s="5"/>
      <c r="EMP12" s="5"/>
      <c r="EMQ12" s="5"/>
      <c r="EMR12" s="5"/>
      <c r="EMS12" s="5"/>
      <c r="EMT12" s="5"/>
      <c r="EMU12" s="5"/>
      <c r="EMV12" s="5"/>
      <c r="EMW12" s="5"/>
      <c r="EMX12" s="5"/>
      <c r="EMY12" s="5"/>
      <c r="EMZ12" s="5"/>
      <c r="ENA12" s="5"/>
      <c r="ENB12" s="5"/>
      <c r="ENC12" s="5"/>
      <c r="END12" s="5"/>
      <c r="ENE12" s="5"/>
      <c r="ENF12" s="5"/>
      <c r="ENG12" s="5"/>
      <c r="ENH12" s="5"/>
      <c r="ENI12" s="5"/>
      <c r="ENJ12" s="5"/>
      <c r="ENK12" s="5"/>
      <c r="ENL12" s="5"/>
      <c r="ENM12" s="5"/>
      <c r="ENN12" s="5"/>
      <c r="ENO12" s="5"/>
      <c r="ENP12" s="5"/>
      <c r="ENQ12" s="5"/>
      <c r="ENR12" s="5"/>
      <c r="ENS12" s="5"/>
      <c r="ENT12" s="5"/>
      <c r="ENU12" s="5"/>
      <c r="ENV12" s="5"/>
      <c r="ENW12" s="5"/>
      <c r="ENX12" s="5"/>
      <c r="ENY12" s="5"/>
      <c r="ENZ12" s="5"/>
      <c r="EOA12" s="5"/>
      <c r="EOB12" s="5"/>
      <c r="EOC12" s="5"/>
      <c r="EOD12" s="5"/>
      <c r="EOE12" s="5"/>
      <c r="EOF12" s="5"/>
      <c r="EOG12" s="5"/>
      <c r="EOH12" s="5"/>
      <c r="EOI12" s="5"/>
      <c r="EOJ12" s="5"/>
      <c r="EOK12" s="5"/>
      <c r="EOL12" s="5"/>
      <c r="EOM12" s="5"/>
      <c r="EON12" s="5"/>
      <c r="EOO12" s="5"/>
      <c r="EOP12" s="5"/>
      <c r="EOQ12" s="5"/>
      <c r="EOR12" s="5"/>
      <c r="EOS12" s="5"/>
      <c r="EOT12" s="5"/>
      <c r="EOU12" s="5"/>
      <c r="EOV12" s="5"/>
      <c r="EOW12" s="5"/>
      <c r="EOX12" s="5"/>
      <c r="EOY12" s="5"/>
      <c r="EOZ12" s="5"/>
      <c r="EPA12" s="5"/>
      <c r="EPB12" s="5"/>
      <c r="EPC12" s="5"/>
      <c r="EPD12" s="5"/>
      <c r="EPE12" s="5"/>
      <c r="EPF12" s="5"/>
      <c r="EPG12" s="5"/>
      <c r="EPH12" s="5"/>
      <c r="EPI12" s="5"/>
      <c r="EPJ12" s="5"/>
      <c r="EPK12" s="5"/>
      <c r="EPL12" s="5"/>
      <c r="EPM12" s="5"/>
      <c r="EPN12" s="5"/>
      <c r="EPO12" s="5"/>
      <c r="EPP12" s="5"/>
      <c r="EPQ12" s="5"/>
      <c r="EPR12" s="5"/>
      <c r="EPS12" s="5"/>
      <c r="EPT12" s="5"/>
      <c r="EPU12" s="5"/>
      <c r="EPV12" s="5"/>
      <c r="EPW12" s="5"/>
      <c r="EPX12" s="5"/>
      <c r="EPY12" s="5"/>
      <c r="EPZ12" s="5"/>
      <c r="EQA12" s="5"/>
      <c r="EQB12" s="5"/>
      <c r="EQC12" s="5"/>
      <c r="EQD12" s="5"/>
      <c r="EQE12" s="5"/>
      <c r="EQF12" s="5"/>
      <c r="EQG12" s="5"/>
      <c r="EQH12" s="5"/>
      <c r="EQI12" s="5"/>
      <c r="EQJ12" s="5"/>
      <c r="EQK12" s="5"/>
      <c r="EQL12" s="5"/>
      <c r="EQM12" s="5"/>
      <c r="EQN12" s="5"/>
      <c r="EQO12" s="5"/>
      <c r="EQP12" s="5"/>
      <c r="EQQ12" s="5"/>
      <c r="EQR12" s="5"/>
      <c r="EQS12" s="5"/>
      <c r="EQT12" s="5"/>
      <c r="EQU12" s="5"/>
      <c r="EQV12" s="5"/>
      <c r="EQW12" s="5"/>
      <c r="EQX12" s="5"/>
      <c r="EQY12" s="5"/>
      <c r="EQZ12" s="5"/>
      <c r="ERA12" s="5"/>
      <c r="ERB12" s="5"/>
      <c r="ERC12" s="5"/>
      <c r="ERD12" s="5"/>
      <c r="ERE12" s="5"/>
      <c r="ERF12" s="5"/>
      <c r="ERG12" s="5"/>
      <c r="ERH12" s="5"/>
      <c r="ERI12" s="5"/>
      <c r="ERJ12" s="5"/>
      <c r="ERK12" s="5"/>
      <c r="ERL12" s="5"/>
      <c r="ERM12" s="5"/>
      <c r="ERN12" s="5"/>
      <c r="ERO12" s="5"/>
      <c r="ERP12" s="5"/>
      <c r="ERQ12" s="5"/>
      <c r="ERR12" s="5"/>
      <c r="ERS12" s="5"/>
      <c r="ERT12" s="5"/>
      <c r="ERU12" s="5"/>
      <c r="ERV12" s="5"/>
      <c r="ERW12" s="5"/>
      <c r="ERX12" s="5"/>
      <c r="ERY12" s="5"/>
      <c r="ERZ12" s="5"/>
      <c r="ESA12" s="5"/>
      <c r="ESB12" s="5"/>
      <c r="ESC12" s="5"/>
      <c r="ESD12" s="5"/>
      <c r="ESE12" s="5"/>
      <c r="ESF12" s="5"/>
      <c r="ESG12" s="5"/>
      <c r="ESH12" s="5"/>
      <c r="ESI12" s="5"/>
      <c r="ESJ12" s="5"/>
      <c r="ESK12" s="5"/>
      <c r="ESL12" s="5"/>
      <c r="ESM12" s="5"/>
      <c r="ESN12" s="5"/>
      <c r="ESO12" s="5"/>
      <c r="ESP12" s="5"/>
      <c r="ESQ12" s="5"/>
      <c r="ESR12" s="5"/>
      <c r="ESS12" s="5"/>
      <c r="EST12" s="5"/>
      <c r="ESU12" s="5"/>
      <c r="ESV12" s="5"/>
      <c r="ESW12" s="5"/>
      <c r="ESX12" s="5"/>
      <c r="ESY12" s="5"/>
      <c r="ESZ12" s="5"/>
      <c r="ETA12" s="5"/>
      <c r="ETB12" s="5"/>
      <c r="ETC12" s="5"/>
      <c r="ETD12" s="5"/>
      <c r="ETE12" s="5"/>
      <c r="ETF12" s="5"/>
      <c r="ETG12" s="5"/>
      <c r="ETH12" s="5"/>
      <c r="ETI12" s="5"/>
      <c r="ETJ12" s="5"/>
      <c r="ETK12" s="5"/>
      <c r="ETL12" s="5"/>
      <c r="ETM12" s="5"/>
      <c r="ETN12" s="5"/>
      <c r="ETO12" s="5"/>
      <c r="ETP12" s="5"/>
      <c r="ETQ12" s="5"/>
      <c r="ETR12" s="5"/>
      <c r="ETS12" s="5"/>
      <c r="ETT12" s="5"/>
      <c r="ETU12" s="5"/>
      <c r="ETV12" s="5"/>
      <c r="ETW12" s="5"/>
      <c r="ETX12" s="5"/>
      <c r="ETY12" s="5"/>
      <c r="ETZ12" s="5"/>
      <c r="EUA12" s="5"/>
      <c r="EUB12" s="5"/>
      <c r="EUC12" s="5"/>
      <c r="EUD12" s="5"/>
      <c r="EUE12" s="5"/>
      <c r="EUF12" s="5"/>
      <c r="EUG12" s="5"/>
      <c r="EUH12" s="5"/>
      <c r="EUI12" s="5"/>
      <c r="EUJ12" s="5"/>
      <c r="EUK12" s="5"/>
      <c r="EUL12" s="5"/>
      <c r="EUM12" s="5"/>
      <c r="EUN12" s="5"/>
      <c r="EUO12" s="5"/>
      <c r="EUP12" s="5"/>
      <c r="EUQ12" s="5"/>
      <c r="EUR12" s="5"/>
      <c r="EUS12" s="5"/>
      <c r="EUT12" s="5"/>
      <c r="EUU12" s="5"/>
      <c r="EUV12" s="5"/>
      <c r="EUW12" s="5"/>
      <c r="EUX12" s="5"/>
      <c r="EUY12" s="5"/>
      <c r="EUZ12" s="5"/>
      <c r="EVA12" s="5"/>
      <c r="EVB12" s="5"/>
      <c r="EVC12" s="5"/>
      <c r="EVD12" s="5"/>
      <c r="EVE12" s="5"/>
      <c r="EVF12" s="5"/>
      <c r="EVG12" s="5"/>
      <c r="EVH12" s="5"/>
      <c r="EVI12" s="5"/>
      <c r="EVJ12" s="5"/>
      <c r="EVK12" s="5"/>
      <c r="EVL12" s="5"/>
      <c r="EVM12" s="5"/>
      <c r="EVN12" s="5"/>
      <c r="EVO12" s="5"/>
      <c r="EVP12" s="5"/>
      <c r="EVQ12" s="5"/>
      <c r="EVR12" s="5"/>
      <c r="EVS12" s="5"/>
      <c r="EVT12" s="5"/>
      <c r="EVU12" s="5"/>
      <c r="EVV12" s="5"/>
      <c r="EVW12" s="5"/>
      <c r="EVX12" s="5"/>
      <c r="EVY12" s="5"/>
      <c r="EVZ12" s="5"/>
      <c r="EWA12" s="5"/>
      <c r="EWB12" s="5"/>
      <c r="EWC12" s="5"/>
      <c r="EWD12" s="5"/>
      <c r="EWE12" s="5"/>
      <c r="EWF12" s="5"/>
      <c r="EWG12" s="5"/>
      <c r="EWH12" s="5"/>
      <c r="EWI12" s="5"/>
      <c r="EWJ12" s="5"/>
      <c r="EWK12" s="5"/>
      <c r="EWL12" s="5"/>
      <c r="EWM12" s="5"/>
      <c r="EWN12" s="5"/>
      <c r="EWO12" s="5"/>
      <c r="EWP12" s="5"/>
      <c r="EWQ12" s="5"/>
      <c r="EWR12" s="5"/>
      <c r="EWS12" s="5"/>
      <c r="EWT12" s="5"/>
      <c r="EWU12" s="5"/>
      <c r="EWV12" s="5"/>
      <c r="EWW12" s="5"/>
      <c r="EWX12" s="5"/>
      <c r="EWY12" s="5"/>
      <c r="EWZ12" s="5"/>
      <c r="EXA12" s="5"/>
      <c r="EXB12" s="5"/>
      <c r="EXC12" s="5"/>
      <c r="EXD12" s="5"/>
      <c r="EXE12" s="5"/>
      <c r="EXF12" s="5"/>
      <c r="EXG12" s="5"/>
      <c r="EXH12" s="5"/>
      <c r="EXI12" s="5"/>
      <c r="EXJ12" s="5"/>
      <c r="EXK12" s="5"/>
      <c r="EXL12" s="5"/>
      <c r="EXM12" s="5"/>
      <c r="EXN12" s="5"/>
      <c r="EXO12" s="5"/>
      <c r="EXP12" s="5"/>
      <c r="EXQ12" s="5"/>
      <c r="EXR12" s="5"/>
      <c r="EXS12" s="5"/>
      <c r="EXT12" s="5"/>
      <c r="EXU12" s="5"/>
      <c r="EXV12" s="5"/>
      <c r="EXW12" s="5"/>
      <c r="EXX12" s="5"/>
      <c r="EXY12" s="5"/>
      <c r="EXZ12" s="5"/>
      <c r="EYA12" s="5"/>
      <c r="EYB12" s="5"/>
      <c r="EYC12" s="5"/>
      <c r="EYD12" s="5"/>
      <c r="EYE12" s="5"/>
      <c r="EYF12" s="5"/>
      <c r="EYG12" s="5"/>
      <c r="EYH12" s="5"/>
      <c r="EYI12" s="5"/>
      <c r="EYJ12" s="5"/>
      <c r="EYK12" s="5"/>
      <c r="EYL12" s="5"/>
      <c r="EYM12" s="5"/>
      <c r="EYN12" s="5"/>
      <c r="EYO12" s="5"/>
      <c r="EYP12" s="5"/>
      <c r="EYQ12" s="5"/>
      <c r="EYR12" s="5"/>
      <c r="EYS12" s="5"/>
      <c r="EYT12" s="5"/>
      <c r="EYU12" s="5"/>
      <c r="EYV12" s="5"/>
      <c r="EYW12" s="5"/>
      <c r="EYX12" s="5"/>
      <c r="EYY12" s="5"/>
      <c r="EYZ12" s="5"/>
      <c r="EZA12" s="5"/>
      <c r="EZB12" s="5"/>
      <c r="EZC12" s="5"/>
      <c r="EZD12" s="5"/>
      <c r="EZE12" s="5"/>
      <c r="EZF12" s="5"/>
      <c r="EZG12" s="5"/>
      <c r="EZH12" s="5"/>
      <c r="EZI12" s="5"/>
      <c r="EZJ12" s="5"/>
      <c r="EZK12" s="5"/>
      <c r="EZL12" s="5"/>
      <c r="EZM12" s="5"/>
      <c r="EZN12" s="5"/>
      <c r="EZO12" s="5"/>
      <c r="EZP12" s="5"/>
      <c r="EZQ12" s="5"/>
      <c r="EZR12" s="5"/>
      <c r="EZS12" s="5"/>
      <c r="EZT12" s="5"/>
      <c r="EZU12" s="5"/>
      <c r="EZV12" s="5"/>
      <c r="EZW12" s="5"/>
      <c r="EZX12" s="5"/>
      <c r="EZY12" s="5"/>
      <c r="EZZ12" s="5"/>
      <c r="FAA12" s="5"/>
      <c r="FAB12" s="5"/>
      <c r="FAC12" s="5"/>
      <c r="FAD12" s="5"/>
      <c r="FAE12" s="5"/>
      <c r="FAF12" s="5"/>
      <c r="FAG12" s="5"/>
      <c r="FAH12" s="5"/>
      <c r="FAI12" s="5"/>
      <c r="FAJ12" s="5"/>
      <c r="FAK12" s="5"/>
      <c r="FAL12" s="5"/>
      <c r="FAM12" s="5"/>
      <c r="FAN12" s="5"/>
      <c r="FAO12" s="5"/>
      <c r="FAP12" s="5"/>
      <c r="FAQ12" s="5"/>
      <c r="FAR12" s="5"/>
      <c r="FAS12" s="5"/>
      <c r="FAT12" s="5"/>
      <c r="FAU12" s="5"/>
      <c r="FAV12" s="5"/>
      <c r="FAW12" s="5"/>
      <c r="FAX12" s="5"/>
      <c r="FAY12" s="5"/>
      <c r="FAZ12" s="5"/>
      <c r="FBA12" s="5"/>
      <c r="FBB12" s="5"/>
      <c r="FBC12" s="5"/>
      <c r="FBD12" s="5"/>
      <c r="FBE12" s="5"/>
      <c r="FBF12" s="5"/>
      <c r="FBG12" s="5"/>
      <c r="FBH12" s="5"/>
      <c r="FBI12" s="5"/>
      <c r="FBJ12" s="5"/>
      <c r="FBK12" s="5"/>
      <c r="FBL12" s="5"/>
      <c r="FBM12" s="5"/>
      <c r="FBN12" s="5"/>
      <c r="FBO12" s="5"/>
      <c r="FBP12" s="5"/>
      <c r="FBQ12" s="5"/>
      <c r="FBR12" s="5"/>
      <c r="FBS12" s="5"/>
      <c r="FBT12" s="5"/>
      <c r="FBU12" s="5"/>
      <c r="FBV12" s="5"/>
      <c r="FBW12" s="5"/>
      <c r="FBX12" s="5"/>
      <c r="FBY12" s="5"/>
      <c r="FBZ12" s="5"/>
      <c r="FCA12" s="5"/>
      <c r="FCB12" s="5"/>
      <c r="FCC12" s="5"/>
      <c r="FCD12" s="5"/>
      <c r="FCE12" s="5"/>
      <c r="FCF12" s="5"/>
      <c r="FCG12" s="5"/>
      <c r="FCH12" s="5"/>
      <c r="FCI12" s="5"/>
      <c r="FCJ12" s="5"/>
      <c r="FCK12" s="5"/>
      <c r="FCL12" s="5"/>
      <c r="FCM12" s="5"/>
      <c r="FCN12" s="5"/>
      <c r="FCO12" s="5"/>
      <c r="FCP12" s="5"/>
      <c r="FCQ12" s="5"/>
      <c r="FCR12" s="5"/>
      <c r="FCS12" s="5"/>
      <c r="FCT12" s="5"/>
      <c r="FCU12" s="5"/>
      <c r="FCV12" s="5"/>
      <c r="FCW12" s="5"/>
      <c r="FCX12" s="5"/>
      <c r="FCY12" s="5"/>
      <c r="FCZ12" s="5"/>
      <c r="FDA12" s="5"/>
      <c r="FDB12" s="5"/>
      <c r="FDC12" s="5"/>
      <c r="FDD12" s="5"/>
      <c r="FDE12" s="5"/>
      <c r="FDF12" s="5"/>
      <c r="FDG12" s="5"/>
      <c r="FDH12" s="5"/>
      <c r="FDI12" s="5"/>
      <c r="FDJ12" s="5"/>
      <c r="FDK12" s="5"/>
      <c r="FDL12" s="5"/>
      <c r="FDM12" s="5"/>
      <c r="FDN12" s="5"/>
      <c r="FDO12" s="5"/>
      <c r="FDP12" s="5"/>
      <c r="FDQ12" s="5"/>
      <c r="FDR12" s="5"/>
      <c r="FDS12" s="5"/>
      <c r="FDT12" s="5"/>
      <c r="FDU12" s="5"/>
      <c r="FDV12" s="5"/>
      <c r="FDW12" s="5"/>
      <c r="FDX12" s="5"/>
      <c r="FDY12" s="5"/>
      <c r="FDZ12" s="5"/>
      <c r="FEA12" s="5"/>
      <c r="FEB12" s="5"/>
      <c r="FEC12" s="5"/>
      <c r="FED12" s="5"/>
      <c r="FEE12" s="5"/>
      <c r="FEF12" s="5"/>
      <c r="FEG12" s="5"/>
      <c r="FEH12" s="5"/>
      <c r="FEI12" s="5"/>
      <c r="FEJ12" s="5"/>
      <c r="FEK12" s="5"/>
      <c r="FEL12" s="5"/>
      <c r="FEM12" s="5"/>
      <c r="FEN12" s="5"/>
      <c r="FEO12" s="5"/>
      <c r="FEP12" s="5"/>
      <c r="FEQ12" s="5"/>
      <c r="FER12" s="5"/>
      <c r="FES12" s="5"/>
      <c r="FET12" s="5"/>
      <c r="FEU12" s="5"/>
      <c r="FEV12" s="5"/>
      <c r="FEW12" s="5"/>
      <c r="FEX12" s="5"/>
      <c r="FEY12" s="5"/>
      <c r="FEZ12" s="5"/>
      <c r="FFA12" s="5"/>
      <c r="FFB12" s="5"/>
      <c r="FFC12" s="5"/>
      <c r="FFD12" s="5"/>
      <c r="FFE12" s="5"/>
      <c r="FFF12" s="5"/>
      <c r="FFG12" s="5"/>
      <c r="FFH12" s="5"/>
      <c r="FFI12" s="5"/>
      <c r="FFJ12" s="5"/>
      <c r="FFK12" s="5"/>
      <c r="FFL12" s="5"/>
      <c r="FFM12" s="5"/>
      <c r="FFN12" s="5"/>
      <c r="FFO12" s="5"/>
      <c r="FFP12" s="5"/>
      <c r="FFQ12" s="5"/>
      <c r="FFR12" s="5"/>
      <c r="FFS12" s="5"/>
      <c r="FFT12" s="5"/>
      <c r="FFU12" s="5"/>
      <c r="FFV12" s="5"/>
      <c r="FFW12" s="5"/>
      <c r="FFX12" s="5"/>
      <c r="FFY12" s="5"/>
      <c r="FFZ12" s="5"/>
      <c r="FGA12" s="5"/>
      <c r="FGB12" s="5"/>
      <c r="FGC12" s="5"/>
      <c r="FGD12" s="5"/>
      <c r="FGE12" s="5"/>
      <c r="FGF12" s="5"/>
      <c r="FGG12" s="5"/>
      <c r="FGH12" s="5"/>
      <c r="FGI12" s="5"/>
      <c r="FGJ12" s="5"/>
      <c r="FGK12" s="5"/>
      <c r="FGL12" s="5"/>
      <c r="FGM12" s="5"/>
      <c r="FGN12" s="5"/>
      <c r="FGO12" s="5"/>
      <c r="FGP12" s="5"/>
      <c r="FGQ12" s="5"/>
      <c r="FGR12" s="5"/>
      <c r="FGS12" s="5"/>
      <c r="FGT12" s="5"/>
      <c r="FGU12" s="5"/>
      <c r="FGV12" s="5"/>
      <c r="FGW12" s="5"/>
      <c r="FGX12" s="5"/>
      <c r="FGY12" s="5"/>
      <c r="FGZ12" s="5"/>
      <c r="FHA12" s="5"/>
      <c r="FHB12" s="5"/>
      <c r="FHC12" s="5"/>
      <c r="FHD12" s="5"/>
      <c r="FHE12" s="5"/>
      <c r="FHF12" s="5"/>
      <c r="FHG12" s="5"/>
      <c r="FHH12" s="5"/>
      <c r="FHI12" s="5"/>
      <c r="FHJ12" s="5"/>
      <c r="FHK12" s="5"/>
      <c r="FHL12" s="5"/>
      <c r="FHM12" s="5"/>
      <c r="FHN12" s="5"/>
      <c r="FHO12" s="5"/>
      <c r="FHP12" s="5"/>
      <c r="FHQ12" s="5"/>
      <c r="FHR12" s="5"/>
      <c r="FHS12" s="5"/>
      <c r="FHT12" s="5"/>
      <c r="FHU12" s="5"/>
      <c r="FHV12" s="5"/>
      <c r="FHW12" s="5"/>
      <c r="FHX12" s="5"/>
      <c r="FHY12" s="5"/>
      <c r="FHZ12" s="5"/>
      <c r="FIA12" s="5"/>
      <c r="FIB12" s="5"/>
      <c r="FIC12" s="5"/>
      <c r="FID12" s="5"/>
      <c r="FIE12" s="5"/>
      <c r="FIF12" s="5"/>
      <c r="FIG12" s="5"/>
      <c r="FIH12" s="5"/>
      <c r="FII12" s="5"/>
      <c r="FIJ12" s="5"/>
      <c r="FIK12" s="5"/>
      <c r="FIL12" s="5"/>
      <c r="FIM12" s="5"/>
      <c r="FIN12" s="5"/>
      <c r="FIO12" s="5"/>
      <c r="FIP12" s="5"/>
      <c r="FIQ12" s="5"/>
      <c r="FIR12" s="5"/>
      <c r="FIS12" s="5"/>
      <c r="FIT12" s="5"/>
      <c r="FIU12" s="5"/>
      <c r="FIV12" s="5"/>
      <c r="FIW12" s="5"/>
      <c r="FIX12" s="5"/>
      <c r="FIY12" s="5"/>
      <c r="FIZ12" s="5"/>
      <c r="FJA12" s="5"/>
      <c r="FJB12" s="5"/>
      <c r="FJC12" s="5"/>
      <c r="FJD12" s="5"/>
      <c r="FJE12" s="5"/>
      <c r="FJF12" s="5"/>
      <c r="FJG12" s="5"/>
      <c r="FJH12" s="5"/>
      <c r="FJI12" s="5"/>
      <c r="FJJ12" s="5"/>
      <c r="FJK12" s="5"/>
      <c r="FJL12" s="5"/>
      <c r="FJM12" s="5"/>
      <c r="FJN12" s="5"/>
      <c r="FJO12" s="5"/>
      <c r="FJP12" s="5"/>
      <c r="FJQ12" s="5"/>
      <c r="FJR12" s="5"/>
      <c r="FJS12" s="5"/>
      <c r="FJT12" s="5"/>
      <c r="FJU12" s="5"/>
      <c r="FJV12" s="5"/>
      <c r="FJW12" s="5"/>
      <c r="FJX12" s="5"/>
      <c r="FJY12" s="5"/>
      <c r="FJZ12" s="5"/>
      <c r="FKA12" s="5"/>
      <c r="FKB12" s="5"/>
      <c r="FKC12" s="5"/>
      <c r="FKD12" s="5"/>
      <c r="FKE12" s="5"/>
      <c r="FKF12" s="5"/>
      <c r="FKG12" s="5"/>
      <c r="FKH12" s="5"/>
      <c r="FKI12" s="5"/>
      <c r="FKJ12" s="5"/>
      <c r="FKK12" s="5"/>
      <c r="FKL12" s="5"/>
      <c r="FKM12" s="5"/>
      <c r="FKN12" s="5"/>
      <c r="FKO12" s="5"/>
      <c r="FKP12" s="5"/>
      <c r="FKQ12" s="5"/>
      <c r="FKR12" s="5"/>
      <c r="FKS12" s="5"/>
      <c r="FKT12" s="5"/>
      <c r="FKU12" s="5"/>
      <c r="FKV12" s="5"/>
      <c r="FKW12" s="5"/>
      <c r="FKX12" s="5"/>
      <c r="FKY12" s="5"/>
      <c r="FKZ12" s="5"/>
      <c r="FLA12" s="5"/>
      <c r="FLB12" s="5"/>
      <c r="FLC12" s="5"/>
      <c r="FLD12" s="5"/>
      <c r="FLE12" s="5"/>
      <c r="FLF12" s="5"/>
      <c r="FLG12" s="5"/>
      <c r="FLH12" s="5"/>
      <c r="FLI12" s="5"/>
      <c r="FLJ12" s="5"/>
      <c r="FLK12" s="5"/>
      <c r="FLL12" s="5"/>
      <c r="FLM12" s="5"/>
      <c r="FLN12" s="5"/>
      <c r="FLO12" s="5"/>
      <c r="FLP12" s="5"/>
      <c r="FLQ12" s="5"/>
      <c r="FLR12" s="5"/>
      <c r="FLS12" s="5"/>
      <c r="FLT12" s="5"/>
      <c r="FLU12" s="5"/>
      <c r="FLV12" s="5"/>
      <c r="FLW12" s="5"/>
      <c r="FLX12" s="5"/>
      <c r="FLY12" s="5"/>
      <c r="FLZ12" s="5"/>
      <c r="FMA12" s="5"/>
      <c r="FMB12" s="5"/>
      <c r="FMC12" s="5"/>
      <c r="FMD12" s="5"/>
      <c r="FME12" s="5"/>
      <c r="FMF12" s="5"/>
      <c r="FMG12" s="5"/>
      <c r="FMH12" s="5"/>
      <c r="FMI12" s="5"/>
      <c r="FMJ12" s="5"/>
      <c r="FMK12" s="5"/>
      <c r="FML12" s="5"/>
      <c r="FMM12" s="5"/>
      <c r="FMN12" s="5"/>
      <c r="FMO12" s="5"/>
      <c r="FMP12" s="5"/>
      <c r="FMQ12" s="5"/>
      <c r="FMR12" s="5"/>
      <c r="FMS12" s="5"/>
      <c r="FMT12" s="5"/>
      <c r="FMU12" s="5"/>
      <c r="FMV12" s="5"/>
      <c r="FMW12" s="5"/>
      <c r="FMX12" s="5"/>
      <c r="FMY12" s="5"/>
      <c r="FMZ12" s="5"/>
      <c r="FNA12" s="5"/>
      <c r="FNB12" s="5"/>
      <c r="FNC12" s="5"/>
      <c r="FND12" s="5"/>
      <c r="FNE12" s="5"/>
      <c r="FNF12" s="5"/>
      <c r="FNG12" s="5"/>
      <c r="FNH12" s="5"/>
      <c r="FNI12" s="5"/>
      <c r="FNJ12" s="5"/>
      <c r="FNK12" s="5"/>
      <c r="FNL12" s="5"/>
      <c r="FNM12" s="5"/>
      <c r="FNN12" s="5"/>
      <c r="FNO12" s="5"/>
      <c r="FNP12" s="5"/>
      <c r="FNQ12" s="5"/>
      <c r="FNR12" s="5"/>
      <c r="FNS12" s="5"/>
      <c r="FNT12" s="5"/>
      <c r="FNU12" s="5"/>
      <c r="FNV12" s="5"/>
      <c r="FNW12" s="5"/>
      <c r="FNX12" s="5"/>
      <c r="FNY12" s="5"/>
      <c r="FNZ12" s="5"/>
      <c r="FOA12" s="5"/>
      <c r="FOB12" s="5"/>
      <c r="FOC12" s="5"/>
      <c r="FOD12" s="5"/>
      <c r="FOE12" s="5"/>
      <c r="FOF12" s="5"/>
      <c r="FOG12" s="5"/>
      <c r="FOH12" s="5"/>
      <c r="FOI12" s="5"/>
      <c r="FOJ12" s="5"/>
      <c r="FOK12" s="5"/>
      <c r="FOL12" s="5"/>
      <c r="FOM12" s="5"/>
      <c r="FON12" s="5"/>
      <c r="FOO12" s="5"/>
      <c r="FOP12" s="5"/>
      <c r="FOQ12" s="5"/>
      <c r="FOR12" s="5"/>
      <c r="FOS12" s="5"/>
      <c r="FOT12" s="5"/>
      <c r="FOU12" s="5"/>
      <c r="FOV12" s="5"/>
      <c r="FOW12" s="5"/>
      <c r="FOX12" s="5"/>
      <c r="FOY12" s="5"/>
      <c r="FOZ12" s="5"/>
      <c r="FPA12" s="5"/>
      <c r="FPB12" s="5"/>
      <c r="FPC12" s="5"/>
      <c r="FPD12" s="5"/>
      <c r="FPE12" s="5"/>
      <c r="FPF12" s="5"/>
      <c r="FPG12" s="5"/>
      <c r="FPH12" s="5"/>
      <c r="FPI12" s="5"/>
      <c r="FPJ12" s="5"/>
      <c r="FPK12" s="5"/>
      <c r="FPL12" s="5"/>
      <c r="FPM12" s="5"/>
      <c r="FPN12" s="5"/>
      <c r="FPO12" s="5"/>
      <c r="FPP12" s="5"/>
      <c r="FPQ12" s="5"/>
      <c r="FPR12" s="5"/>
      <c r="FPS12" s="5"/>
      <c r="FPT12" s="5"/>
      <c r="FPU12" s="5"/>
      <c r="FPV12" s="5"/>
      <c r="FPW12" s="5"/>
      <c r="FPX12" s="5"/>
      <c r="FPY12" s="5"/>
      <c r="FPZ12" s="5"/>
      <c r="FQA12" s="5"/>
      <c r="FQB12" s="5"/>
      <c r="FQC12" s="5"/>
      <c r="FQD12" s="5"/>
      <c r="FQE12" s="5"/>
      <c r="FQF12" s="5"/>
      <c r="FQG12" s="5"/>
      <c r="FQH12" s="5"/>
      <c r="FQI12" s="5"/>
      <c r="FQJ12" s="5"/>
      <c r="FQK12" s="5"/>
      <c r="FQL12" s="5"/>
      <c r="FQM12" s="5"/>
      <c r="FQN12" s="5"/>
      <c r="FQO12" s="5"/>
      <c r="FQP12" s="5"/>
      <c r="FQQ12" s="5"/>
      <c r="FQR12" s="5"/>
      <c r="FQS12" s="5"/>
      <c r="FQT12" s="5"/>
      <c r="FQU12" s="5"/>
      <c r="FQV12" s="5"/>
      <c r="FQW12" s="5"/>
      <c r="FQX12" s="5"/>
      <c r="FQY12" s="5"/>
      <c r="FQZ12" s="5"/>
      <c r="FRA12" s="5"/>
      <c r="FRB12" s="5"/>
      <c r="FRC12" s="5"/>
      <c r="FRD12" s="5"/>
      <c r="FRE12" s="5"/>
      <c r="FRF12" s="5"/>
      <c r="FRG12" s="5"/>
      <c r="FRH12" s="5"/>
      <c r="FRI12" s="5"/>
      <c r="FRJ12" s="5"/>
      <c r="FRK12" s="5"/>
      <c r="FRL12" s="5"/>
      <c r="FRM12" s="5"/>
      <c r="FRN12" s="5"/>
      <c r="FRO12" s="5"/>
      <c r="FRP12" s="5"/>
      <c r="FRQ12" s="5"/>
      <c r="FRR12" s="5"/>
      <c r="FRS12" s="5"/>
      <c r="FRT12" s="5"/>
      <c r="FRU12" s="5"/>
      <c r="FRV12" s="5"/>
      <c r="FRW12" s="5"/>
      <c r="FRX12" s="5"/>
      <c r="FRY12" s="5"/>
      <c r="FRZ12" s="5"/>
      <c r="FSA12" s="5"/>
      <c r="FSB12" s="5"/>
      <c r="FSC12" s="5"/>
      <c r="FSD12" s="5"/>
      <c r="FSE12" s="5"/>
      <c r="FSF12" s="5"/>
      <c r="FSG12" s="5"/>
      <c r="FSH12" s="5"/>
      <c r="FSI12" s="5"/>
      <c r="FSJ12" s="5"/>
      <c r="FSK12" s="5"/>
      <c r="FSL12" s="5"/>
      <c r="FSM12" s="5"/>
      <c r="FSN12" s="5"/>
      <c r="FSO12" s="5"/>
      <c r="FSP12" s="5"/>
      <c r="FSQ12" s="5"/>
      <c r="FSR12" s="5"/>
      <c r="FSS12" s="5"/>
      <c r="FST12" s="5"/>
      <c r="FSU12" s="5"/>
      <c r="FSV12" s="5"/>
      <c r="FSW12" s="5"/>
      <c r="FSX12" s="5"/>
      <c r="FSY12" s="5"/>
      <c r="FSZ12" s="5"/>
      <c r="FTA12" s="5"/>
      <c r="FTB12" s="5"/>
      <c r="FTC12" s="5"/>
      <c r="FTD12" s="5"/>
      <c r="FTE12" s="5"/>
      <c r="FTF12" s="5"/>
      <c r="FTG12" s="5"/>
      <c r="FTH12" s="5"/>
      <c r="FTI12" s="5"/>
      <c r="FTJ12" s="5"/>
      <c r="FTK12" s="5"/>
      <c r="FTL12" s="5"/>
      <c r="FTM12" s="5"/>
      <c r="FTN12" s="5"/>
      <c r="FTO12" s="5"/>
      <c r="FTP12" s="5"/>
      <c r="FTQ12" s="5"/>
      <c r="FTR12" s="5"/>
      <c r="FTS12" s="5"/>
      <c r="FTT12" s="5"/>
      <c r="FTU12" s="5"/>
      <c r="FTV12" s="5"/>
      <c r="FTW12" s="5"/>
      <c r="FTX12" s="5"/>
      <c r="FTY12" s="5"/>
      <c r="FTZ12" s="5"/>
      <c r="FUA12" s="5"/>
      <c r="FUB12" s="5"/>
      <c r="FUC12" s="5"/>
      <c r="FUD12" s="5"/>
      <c r="FUE12" s="5"/>
      <c r="FUF12" s="5"/>
      <c r="FUG12" s="5"/>
      <c r="FUH12" s="5"/>
      <c r="FUI12" s="5"/>
      <c r="FUJ12" s="5"/>
      <c r="FUK12" s="5"/>
      <c r="FUL12" s="5"/>
      <c r="FUM12" s="5"/>
      <c r="FUN12" s="5"/>
      <c r="FUO12" s="5"/>
      <c r="FUP12" s="5"/>
      <c r="FUQ12" s="5"/>
      <c r="FUR12" s="5"/>
      <c r="FUS12" s="5"/>
      <c r="FUT12" s="5"/>
      <c r="FUU12" s="5"/>
      <c r="FUV12" s="5"/>
      <c r="FUW12" s="5"/>
      <c r="FUX12" s="5"/>
      <c r="FUY12" s="5"/>
      <c r="FUZ12" s="5"/>
      <c r="FVA12" s="5"/>
      <c r="FVB12" s="5"/>
      <c r="FVC12" s="5"/>
      <c r="FVD12" s="5"/>
      <c r="FVE12" s="5"/>
      <c r="FVF12" s="5"/>
      <c r="FVG12" s="5"/>
      <c r="FVH12" s="5"/>
      <c r="FVI12" s="5"/>
      <c r="FVJ12" s="5"/>
      <c r="FVK12" s="5"/>
      <c r="FVL12" s="5"/>
      <c r="FVM12" s="5"/>
      <c r="FVN12" s="5"/>
      <c r="FVO12" s="5"/>
      <c r="FVP12" s="5"/>
      <c r="FVQ12" s="5"/>
      <c r="FVR12" s="5"/>
      <c r="FVS12" s="5"/>
      <c r="FVT12" s="5"/>
      <c r="FVU12" s="5"/>
      <c r="FVV12" s="5"/>
      <c r="FVW12" s="5"/>
      <c r="FVX12" s="5"/>
      <c r="FVY12" s="5"/>
      <c r="FVZ12" s="5"/>
      <c r="FWA12" s="5"/>
      <c r="FWB12" s="5"/>
      <c r="FWC12" s="5"/>
      <c r="FWD12" s="5"/>
      <c r="FWE12" s="5"/>
      <c r="FWF12" s="5"/>
      <c r="FWG12" s="5"/>
      <c r="FWH12" s="5"/>
      <c r="FWI12" s="5"/>
      <c r="FWJ12" s="5"/>
      <c r="FWK12" s="5"/>
      <c r="FWL12" s="5"/>
      <c r="FWM12" s="5"/>
      <c r="FWN12" s="5"/>
      <c r="FWO12" s="5"/>
      <c r="FWP12" s="5"/>
      <c r="FWQ12" s="5"/>
      <c r="FWR12" s="5"/>
      <c r="FWS12" s="5"/>
      <c r="FWT12" s="5"/>
      <c r="FWU12" s="5"/>
      <c r="FWV12" s="5"/>
      <c r="FWW12" s="5"/>
      <c r="FWX12" s="5"/>
      <c r="FWY12" s="5"/>
      <c r="FWZ12" s="5"/>
      <c r="FXA12" s="5"/>
      <c r="FXB12" s="5"/>
      <c r="FXC12" s="5"/>
      <c r="FXD12" s="5"/>
      <c r="FXE12" s="5"/>
      <c r="FXF12" s="5"/>
      <c r="FXG12" s="5"/>
      <c r="FXH12" s="5"/>
      <c r="FXI12" s="5"/>
      <c r="FXJ12" s="5"/>
      <c r="FXK12" s="5"/>
      <c r="FXL12" s="5"/>
      <c r="FXM12" s="5"/>
      <c r="FXN12" s="5"/>
      <c r="FXO12" s="5"/>
      <c r="FXP12" s="5"/>
      <c r="FXQ12" s="5"/>
      <c r="FXR12" s="5"/>
      <c r="FXS12" s="5"/>
      <c r="FXT12" s="5"/>
      <c r="FXU12" s="5"/>
      <c r="FXV12" s="5"/>
      <c r="FXW12" s="5"/>
      <c r="FXX12" s="5"/>
      <c r="FXY12" s="5"/>
      <c r="FXZ12" s="5"/>
      <c r="FYA12" s="5"/>
      <c r="FYB12" s="5"/>
      <c r="FYC12" s="5"/>
      <c r="FYD12" s="5"/>
      <c r="FYE12" s="5"/>
      <c r="FYF12" s="5"/>
      <c r="FYG12" s="5"/>
      <c r="FYH12" s="5"/>
      <c r="FYI12" s="5"/>
      <c r="FYJ12" s="5"/>
      <c r="FYK12" s="5"/>
      <c r="FYL12" s="5"/>
      <c r="FYM12" s="5"/>
      <c r="FYN12" s="5"/>
      <c r="FYO12" s="5"/>
      <c r="FYP12" s="5"/>
      <c r="FYQ12" s="5"/>
      <c r="FYR12" s="5"/>
      <c r="FYS12" s="5"/>
      <c r="FYT12" s="5"/>
      <c r="FYU12" s="5"/>
      <c r="FYV12" s="5"/>
      <c r="FYW12" s="5"/>
      <c r="FYX12" s="5"/>
      <c r="FYY12" s="5"/>
      <c r="FYZ12" s="5"/>
      <c r="FZA12" s="5"/>
      <c r="FZB12" s="5"/>
      <c r="FZC12" s="5"/>
      <c r="FZD12" s="5"/>
      <c r="FZE12" s="5"/>
      <c r="FZF12" s="5"/>
      <c r="FZG12" s="5"/>
      <c r="FZH12" s="5"/>
      <c r="FZI12" s="5"/>
      <c r="FZJ12" s="5"/>
      <c r="FZK12" s="5"/>
      <c r="FZL12" s="5"/>
      <c r="FZM12" s="5"/>
      <c r="FZN12" s="5"/>
      <c r="FZO12" s="5"/>
      <c r="FZP12" s="5"/>
      <c r="FZQ12" s="5"/>
      <c r="FZR12" s="5"/>
      <c r="FZS12" s="5"/>
      <c r="FZT12" s="5"/>
      <c r="FZU12" s="5"/>
      <c r="FZV12" s="5"/>
      <c r="FZW12" s="5"/>
      <c r="FZX12" s="5"/>
      <c r="FZY12" s="5"/>
      <c r="FZZ12" s="5"/>
      <c r="GAA12" s="5"/>
      <c r="GAB12" s="5"/>
      <c r="GAC12" s="5"/>
      <c r="GAD12" s="5"/>
      <c r="GAE12" s="5"/>
      <c r="GAF12" s="5"/>
      <c r="GAG12" s="5"/>
      <c r="GAH12" s="5"/>
      <c r="GAI12" s="5"/>
      <c r="GAJ12" s="5"/>
      <c r="GAK12" s="5"/>
      <c r="GAL12" s="5"/>
      <c r="GAM12" s="5"/>
      <c r="GAN12" s="5"/>
      <c r="GAO12" s="5"/>
      <c r="GAP12" s="5"/>
      <c r="GAQ12" s="5"/>
      <c r="GAR12" s="5"/>
      <c r="GAS12" s="5"/>
      <c r="GAT12" s="5"/>
      <c r="GAU12" s="5"/>
      <c r="GAV12" s="5"/>
      <c r="GAW12" s="5"/>
      <c r="GAX12" s="5"/>
      <c r="GAY12" s="5"/>
      <c r="GAZ12" s="5"/>
      <c r="GBA12" s="5"/>
      <c r="GBB12" s="5"/>
      <c r="GBC12" s="5"/>
      <c r="GBD12" s="5"/>
      <c r="GBE12" s="5"/>
      <c r="GBF12" s="5"/>
      <c r="GBG12" s="5"/>
      <c r="GBH12" s="5"/>
      <c r="GBI12" s="5"/>
      <c r="GBJ12" s="5"/>
      <c r="GBK12" s="5"/>
      <c r="GBL12" s="5"/>
      <c r="GBM12" s="5"/>
      <c r="GBN12" s="5"/>
      <c r="GBO12" s="5"/>
      <c r="GBP12" s="5"/>
      <c r="GBQ12" s="5"/>
      <c r="GBR12" s="5"/>
      <c r="GBS12" s="5"/>
      <c r="GBT12" s="5"/>
      <c r="GBU12" s="5"/>
      <c r="GBV12" s="5"/>
      <c r="GBW12" s="5"/>
      <c r="GBX12" s="5"/>
      <c r="GBY12" s="5"/>
      <c r="GBZ12" s="5"/>
      <c r="GCA12" s="5"/>
      <c r="GCB12" s="5"/>
      <c r="GCC12" s="5"/>
      <c r="GCD12" s="5"/>
      <c r="GCE12" s="5"/>
      <c r="GCF12" s="5"/>
      <c r="GCG12" s="5"/>
      <c r="GCH12" s="5"/>
      <c r="GCI12" s="5"/>
      <c r="GCJ12" s="5"/>
      <c r="GCK12" s="5"/>
      <c r="GCL12" s="5"/>
      <c r="GCM12" s="5"/>
      <c r="GCN12" s="5"/>
      <c r="GCO12" s="5"/>
      <c r="GCP12" s="5"/>
      <c r="GCQ12" s="5"/>
      <c r="GCR12" s="5"/>
      <c r="GCS12" s="5"/>
      <c r="GCT12" s="5"/>
      <c r="GCU12" s="5"/>
      <c r="GCV12" s="5"/>
      <c r="GCW12" s="5"/>
      <c r="GCX12" s="5"/>
      <c r="GCY12" s="5"/>
      <c r="GCZ12" s="5"/>
      <c r="GDA12" s="5"/>
      <c r="GDB12" s="5"/>
      <c r="GDC12" s="5"/>
      <c r="GDD12" s="5"/>
      <c r="GDE12" s="5"/>
      <c r="GDF12" s="5"/>
      <c r="GDG12" s="5"/>
      <c r="GDH12" s="5"/>
      <c r="GDI12" s="5"/>
      <c r="GDJ12" s="5"/>
      <c r="GDK12" s="5"/>
      <c r="GDL12" s="5"/>
      <c r="GDM12" s="5"/>
      <c r="GDN12" s="5"/>
      <c r="GDO12" s="5"/>
      <c r="GDP12" s="5"/>
      <c r="GDQ12" s="5"/>
      <c r="GDR12" s="5"/>
      <c r="GDS12" s="5"/>
      <c r="GDT12" s="5"/>
      <c r="GDU12" s="5"/>
      <c r="GDV12" s="5"/>
      <c r="GDW12" s="5"/>
      <c r="GDX12" s="5"/>
      <c r="GDY12" s="5"/>
      <c r="GDZ12" s="5"/>
      <c r="GEA12" s="5"/>
      <c r="GEB12" s="5"/>
      <c r="GEC12" s="5"/>
      <c r="GED12" s="5"/>
      <c r="GEE12" s="5"/>
      <c r="GEF12" s="5"/>
      <c r="GEG12" s="5"/>
      <c r="GEH12" s="5"/>
      <c r="GEI12" s="5"/>
      <c r="GEJ12" s="5"/>
      <c r="GEK12" s="5"/>
      <c r="GEL12" s="5"/>
      <c r="GEM12" s="5"/>
      <c r="GEN12" s="5"/>
      <c r="GEO12" s="5"/>
      <c r="GEP12" s="5"/>
      <c r="GEQ12" s="5"/>
      <c r="GER12" s="5"/>
      <c r="GES12" s="5"/>
      <c r="GET12" s="5"/>
      <c r="GEU12" s="5"/>
      <c r="GEV12" s="5"/>
      <c r="GEW12" s="5"/>
      <c r="GEX12" s="5"/>
      <c r="GEY12" s="5"/>
      <c r="GEZ12" s="5"/>
      <c r="GFA12" s="5"/>
      <c r="GFB12" s="5"/>
      <c r="GFC12" s="5"/>
      <c r="GFD12" s="5"/>
      <c r="GFE12" s="5"/>
      <c r="GFF12" s="5"/>
      <c r="GFG12" s="5"/>
      <c r="GFH12" s="5"/>
      <c r="GFI12" s="5"/>
      <c r="GFJ12" s="5"/>
      <c r="GFK12" s="5"/>
      <c r="GFL12" s="5"/>
      <c r="GFM12" s="5"/>
      <c r="GFN12" s="5"/>
      <c r="GFO12" s="5"/>
      <c r="GFP12" s="5"/>
      <c r="GFQ12" s="5"/>
      <c r="GFR12" s="5"/>
      <c r="GFS12" s="5"/>
      <c r="GFT12" s="5"/>
      <c r="GFU12" s="5"/>
      <c r="GFV12" s="5"/>
      <c r="GFW12" s="5"/>
      <c r="GFX12" s="5"/>
      <c r="GFY12" s="5"/>
      <c r="GFZ12" s="5"/>
      <c r="GGA12" s="5"/>
      <c r="GGB12" s="5"/>
      <c r="GGC12" s="5"/>
      <c r="GGD12" s="5"/>
      <c r="GGE12" s="5"/>
      <c r="GGF12" s="5"/>
      <c r="GGG12" s="5"/>
      <c r="GGH12" s="5"/>
      <c r="GGI12" s="5"/>
      <c r="GGJ12" s="5"/>
      <c r="GGK12" s="5"/>
      <c r="GGL12" s="5"/>
      <c r="GGM12" s="5"/>
      <c r="GGN12" s="5"/>
      <c r="GGO12" s="5"/>
      <c r="GGP12" s="5"/>
      <c r="GGQ12" s="5"/>
      <c r="GGR12" s="5"/>
      <c r="GGS12" s="5"/>
      <c r="GGT12" s="5"/>
      <c r="GGU12" s="5"/>
      <c r="GGV12" s="5"/>
      <c r="GGW12" s="5"/>
      <c r="GGX12" s="5"/>
      <c r="GGY12" s="5"/>
      <c r="GGZ12" s="5"/>
      <c r="GHA12" s="5"/>
      <c r="GHB12" s="5"/>
      <c r="GHC12" s="5"/>
      <c r="GHD12" s="5"/>
      <c r="GHE12" s="5"/>
      <c r="GHF12" s="5"/>
      <c r="GHG12" s="5"/>
      <c r="GHH12" s="5"/>
      <c r="GHI12" s="5"/>
      <c r="GHJ12" s="5"/>
      <c r="GHK12" s="5"/>
      <c r="GHL12" s="5"/>
      <c r="GHM12" s="5"/>
      <c r="GHN12" s="5"/>
      <c r="GHO12" s="5"/>
      <c r="GHP12" s="5"/>
      <c r="GHQ12" s="5"/>
      <c r="GHR12" s="5"/>
      <c r="GHS12" s="5"/>
      <c r="GHT12" s="5"/>
      <c r="GHU12" s="5"/>
      <c r="GHV12" s="5"/>
      <c r="GHW12" s="5"/>
      <c r="GHX12" s="5"/>
      <c r="GHY12" s="5"/>
      <c r="GHZ12" s="5"/>
      <c r="GIA12" s="5"/>
      <c r="GIB12" s="5"/>
      <c r="GIC12" s="5"/>
      <c r="GID12" s="5"/>
      <c r="GIE12" s="5"/>
      <c r="GIF12" s="5"/>
      <c r="GIG12" s="5"/>
      <c r="GIH12" s="5"/>
      <c r="GII12" s="5"/>
      <c r="GIJ12" s="5"/>
      <c r="GIK12" s="5"/>
      <c r="GIL12" s="5"/>
      <c r="GIM12" s="5"/>
      <c r="GIN12" s="5"/>
      <c r="GIO12" s="5"/>
      <c r="GIP12" s="5"/>
      <c r="GIQ12" s="5"/>
      <c r="GIR12" s="5"/>
      <c r="GIS12" s="5"/>
      <c r="GIT12" s="5"/>
      <c r="GIU12" s="5"/>
      <c r="GIV12" s="5"/>
      <c r="GIW12" s="5"/>
      <c r="GIX12" s="5"/>
      <c r="GIY12" s="5"/>
      <c r="GIZ12" s="5"/>
      <c r="GJA12" s="5"/>
      <c r="GJB12" s="5"/>
      <c r="GJC12" s="5"/>
      <c r="GJD12" s="5"/>
      <c r="GJE12" s="5"/>
      <c r="GJF12" s="5"/>
      <c r="GJG12" s="5"/>
      <c r="GJH12" s="5"/>
      <c r="GJI12" s="5"/>
      <c r="GJJ12" s="5"/>
      <c r="GJK12" s="5"/>
      <c r="GJL12" s="5"/>
      <c r="GJM12" s="5"/>
      <c r="GJN12" s="5"/>
      <c r="GJO12" s="5"/>
      <c r="GJP12" s="5"/>
      <c r="GJQ12" s="5"/>
      <c r="GJR12" s="5"/>
      <c r="GJS12" s="5"/>
      <c r="GJT12" s="5"/>
      <c r="GJU12" s="5"/>
      <c r="GJV12" s="5"/>
      <c r="GJW12" s="5"/>
      <c r="GJX12" s="5"/>
      <c r="GJY12" s="5"/>
      <c r="GJZ12" s="5"/>
      <c r="GKA12" s="5"/>
      <c r="GKB12" s="5"/>
      <c r="GKC12" s="5"/>
      <c r="GKD12" s="5"/>
      <c r="GKE12" s="5"/>
      <c r="GKF12" s="5"/>
      <c r="GKG12" s="5"/>
      <c r="GKH12" s="5"/>
      <c r="GKI12" s="5"/>
      <c r="GKJ12" s="5"/>
      <c r="GKK12" s="5"/>
      <c r="GKL12" s="5"/>
      <c r="GKM12" s="5"/>
      <c r="GKN12" s="5"/>
      <c r="GKO12" s="5"/>
      <c r="GKP12" s="5"/>
      <c r="GKQ12" s="5"/>
      <c r="GKR12" s="5"/>
      <c r="GKS12" s="5"/>
      <c r="GKT12" s="5"/>
      <c r="GKU12" s="5"/>
      <c r="GKV12" s="5"/>
      <c r="GKW12" s="5"/>
      <c r="GKX12" s="5"/>
      <c r="GKY12" s="5"/>
      <c r="GKZ12" s="5"/>
      <c r="GLA12" s="5"/>
      <c r="GLB12" s="5"/>
      <c r="GLC12" s="5"/>
      <c r="GLD12" s="5"/>
      <c r="GLE12" s="5"/>
      <c r="GLF12" s="5"/>
      <c r="GLG12" s="5"/>
      <c r="GLH12" s="5"/>
      <c r="GLI12" s="5"/>
      <c r="GLJ12" s="5"/>
      <c r="GLK12" s="5"/>
      <c r="GLL12" s="5"/>
      <c r="GLM12" s="5"/>
      <c r="GLN12" s="5"/>
      <c r="GLO12" s="5"/>
      <c r="GLP12" s="5"/>
      <c r="GLQ12" s="5"/>
      <c r="GLR12" s="5"/>
      <c r="GLS12" s="5"/>
      <c r="GLT12" s="5"/>
      <c r="GLU12" s="5"/>
      <c r="GLV12" s="5"/>
      <c r="GLW12" s="5"/>
      <c r="GLX12" s="5"/>
      <c r="GLY12" s="5"/>
      <c r="GLZ12" s="5"/>
      <c r="GMA12" s="5"/>
      <c r="GMB12" s="5"/>
      <c r="GMC12" s="5"/>
      <c r="GMD12" s="5"/>
      <c r="GME12" s="5"/>
      <c r="GMF12" s="5"/>
      <c r="GMG12" s="5"/>
      <c r="GMH12" s="5"/>
      <c r="GMI12" s="5"/>
      <c r="GMJ12" s="5"/>
      <c r="GMK12" s="5"/>
      <c r="GML12" s="5"/>
      <c r="GMM12" s="5"/>
      <c r="GMN12" s="5"/>
      <c r="GMO12" s="5"/>
      <c r="GMP12" s="5"/>
      <c r="GMQ12" s="5"/>
      <c r="GMR12" s="5"/>
      <c r="GMS12" s="5"/>
      <c r="GMT12" s="5"/>
      <c r="GMU12" s="5"/>
      <c r="GMV12" s="5"/>
      <c r="GMW12" s="5"/>
      <c r="GMX12" s="5"/>
      <c r="GMY12" s="5"/>
      <c r="GMZ12" s="5"/>
      <c r="GNA12" s="5"/>
      <c r="GNB12" s="5"/>
      <c r="GNC12" s="5"/>
      <c r="GND12" s="5"/>
      <c r="GNE12" s="5"/>
      <c r="GNF12" s="5"/>
      <c r="GNG12" s="5"/>
      <c r="GNH12" s="5"/>
      <c r="GNI12" s="5"/>
      <c r="GNJ12" s="5"/>
      <c r="GNK12" s="5"/>
      <c r="GNL12" s="5"/>
      <c r="GNM12" s="5"/>
      <c r="GNN12" s="5"/>
      <c r="GNO12" s="5"/>
      <c r="GNP12" s="5"/>
      <c r="GNQ12" s="5"/>
      <c r="GNR12" s="5"/>
      <c r="GNS12" s="5"/>
      <c r="GNT12" s="5"/>
      <c r="GNU12" s="5"/>
      <c r="GNV12" s="5"/>
      <c r="GNW12" s="5"/>
      <c r="GNX12" s="5"/>
      <c r="GNY12" s="5"/>
      <c r="GNZ12" s="5"/>
      <c r="GOA12" s="5"/>
      <c r="GOB12" s="5"/>
      <c r="GOC12" s="5"/>
      <c r="GOD12" s="5"/>
      <c r="GOE12" s="5"/>
      <c r="GOF12" s="5"/>
      <c r="GOG12" s="5"/>
      <c r="GOH12" s="5"/>
      <c r="GOI12" s="5"/>
      <c r="GOJ12" s="5"/>
      <c r="GOK12" s="5"/>
      <c r="GOL12" s="5"/>
      <c r="GOM12" s="5"/>
      <c r="GON12" s="5"/>
      <c r="GOO12" s="5"/>
      <c r="GOP12" s="5"/>
      <c r="GOQ12" s="5"/>
      <c r="GOR12" s="5"/>
      <c r="GOS12" s="5"/>
      <c r="GOT12" s="5"/>
      <c r="GOU12" s="5"/>
      <c r="GOV12" s="5"/>
      <c r="GOW12" s="5"/>
      <c r="GOX12" s="5"/>
      <c r="GOY12" s="5"/>
      <c r="GOZ12" s="5"/>
      <c r="GPA12" s="5"/>
      <c r="GPB12" s="5"/>
      <c r="GPC12" s="5"/>
      <c r="GPD12" s="5"/>
      <c r="GPE12" s="5"/>
      <c r="GPF12" s="5"/>
      <c r="GPG12" s="5"/>
      <c r="GPH12" s="5"/>
      <c r="GPI12" s="5"/>
      <c r="GPJ12" s="5"/>
      <c r="GPK12" s="5"/>
      <c r="GPL12" s="5"/>
      <c r="GPM12" s="5"/>
      <c r="GPN12" s="5"/>
      <c r="GPO12" s="5"/>
      <c r="GPP12" s="5"/>
      <c r="GPQ12" s="5"/>
      <c r="GPR12" s="5"/>
      <c r="GPS12" s="5"/>
      <c r="GPT12" s="5"/>
      <c r="GPU12" s="5"/>
      <c r="GPV12" s="5"/>
      <c r="GPW12" s="5"/>
      <c r="GPX12" s="5"/>
      <c r="GPY12" s="5"/>
      <c r="GPZ12" s="5"/>
      <c r="GQA12" s="5"/>
      <c r="GQB12" s="5"/>
      <c r="GQC12" s="5"/>
      <c r="GQD12" s="5"/>
      <c r="GQE12" s="5"/>
      <c r="GQF12" s="5"/>
      <c r="GQG12" s="5"/>
      <c r="GQH12" s="5"/>
      <c r="GQI12" s="5"/>
      <c r="GQJ12" s="5"/>
      <c r="GQK12" s="5"/>
      <c r="GQL12" s="5"/>
      <c r="GQM12" s="5"/>
      <c r="GQN12" s="5"/>
      <c r="GQO12" s="5"/>
      <c r="GQP12" s="5"/>
      <c r="GQQ12" s="5"/>
      <c r="GQR12" s="5"/>
      <c r="GQS12" s="5"/>
      <c r="GQT12" s="5"/>
      <c r="GQU12" s="5"/>
      <c r="GQV12" s="5"/>
      <c r="GQW12" s="5"/>
      <c r="GQX12" s="5"/>
      <c r="GQY12" s="5"/>
      <c r="GQZ12" s="5"/>
      <c r="GRA12" s="5"/>
      <c r="GRB12" s="5"/>
      <c r="GRC12" s="5"/>
      <c r="GRD12" s="5"/>
      <c r="GRE12" s="5"/>
      <c r="GRF12" s="5"/>
      <c r="GRG12" s="5"/>
      <c r="GRH12" s="5"/>
      <c r="GRI12" s="5"/>
      <c r="GRJ12" s="5"/>
      <c r="GRK12" s="5"/>
      <c r="GRL12" s="5"/>
      <c r="GRM12" s="5"/>
      <c r="GRN12" s="5"/>
      <c r="GRO12" s="5"/>
      <c r="GRP12" s="5"/>
      <c r="GRQ12" s="5"/>
      <c r="GRR12" s="5"/>
      <c r="GRS12" s="5"/>
      <c r="GRT12" s="5"/>
      <c r="GRU12" s="5"/>
      <c r="GRV12" s="5"/>
      <c r="GRW12" s="5"/>
      <c r="GRX12" s="5"/>
      <c r="GRY12" s="5"/>
      <c r="GRZ12" s="5"/>
      <c r="GSA12" s="5"/>
      <c r="GSB12" s="5"/>
      <c r="GSC12" s="5"/>
      <c r="GSD12" s="5"/>
      <c r="GSE12" s="5"/>
      <c r="GSF12" s="5"/>
      <c r="GSG12" s="5"/>
      <c r="GSH12" s="5"/>
      <c r="GSI12" s="5"/>
      <c r="GSJ12" s="5"/>
      <c r="GSK12" s="5"/>
      <c r="GSL12" s="5"/>
      <c r="GSM12" s="5"/>
      <c r="GSN12" s="5"/>
      <c r="GSO12" s="5"/>
      <c r="GSP12" s="5"/>
      <c r="GSQ12" s="5"/>
      <c r="GSR12" s="5"/>
      <c r="GSS12" s="5"/>
      <c r="GST12" s="5"/>
      <c r="GSU12" s="5"/>
      <c r="GSV12" s="5"/>
      <c r="GSW12" s="5"/>
      <c r="GSX12" s="5"/>
      <c r="GSY12" s="5"/>
      <c r="GSZ12" s="5"/>
      <c r="GTA12" s="5"/>
      <c r="GTB12" s="5"/>
      <c r="GTC12" s="5"/>
      <c r="GTD12" s="5"/>
      <c r="GTE12" s="5"/>
      <c r="GTF12" s="5"/>
      <c r="GTG12" s="5"/>
      <c r="GTH12" s="5"/>
      <c r="GTI12" s="5"/>
      <c r="GTJ12" s="5"/>
      <c r="GTK12" s="5"/>
      <c r="GTL12" s="5"/>
      <c r="GTM12" s="5"/>
      <c r="GTN12" s="5"/>
      <c r="GTO12" s="5"/>
      <c r="GTP12" s="5"/>
      <c r="GTQ12" s="5"/>
      <c r="GTR12" s="5"/>
      <c r="GTS12" s="5"/>
      <c r="GTT12" s="5"/>
      <c r="GTU12" s="5"/>
      <c r="GTV12" s="5"/>
      <c r="GTW12" s="5"/>
      <c r="GTX12" s="5"/>
      <c r="GTY12" s="5"/>
      <c r="GTZ12" s="5"/>
      <c r="GUA12" s="5"/>
      <c r="GUB12" s="5"/>
      <c r="GUC12" s="5"/>
      <c r="GUD12" s="5"/>
      <c r="GUE12" s="5"/>
      <c r="GUF12" s="5"/>
      <c r="GUG12" s="5"/>
      <c r="GUH12" s="5"/>
      <c r="GUI12" s="5"/>
      <c r="GUJ12" s="5"/>
      <c r="GUK12" s="5"/>
      <c r="GUL12" s="5"/>
      <c r="GUM12" s="5"/>
      <c r="GUN12" s="5"/>
      <c r="GUO12" s="5"/>
      <c r="GUP12" s="5"/>
      <c r="GUQ12" s="5"/>
      <c r="GUR12" s="5"/>
      <c r="GUS12" s="5"/>
      <c r="GUT12" s="5"/>
      <c r="GUU12" s="5"/>
      <c r="GUV12" s="5"/>
      <c r="GUW12" s="5"/>
      <c r="GUX12" s="5"/>
      <c r="GUY12" s="5"/>
      <c r="GUZ12" s="5"/>
      <c r="GVA12" s="5"/>
      <c r="GVB12" s="5"/>
      <c r="GVC12" s="5"/>
      <c r="GVD12" s="5"/>
      <c r="GVE12" s="5"/>
      <c r="GVF12" s="5"/>
      <c r="GVG12" s="5"/>
      <c r="GVH12" s="5"/>
      <c r="GVI12" s="5"/>
      <c r="GVJ12" s="5"/>
      <c r="GVK12" s="5"/>
      <c r="GVL12" s="5"/>
      <c r="GVM12" s="5"/>
      <c r="GVN12" s="5"/>
      <c r="GVO12" s="5"/>
      <c r="GVP12" s="5"/>
      <c r="GVQ12" s="5"/>
      <c r="GVR12" s="5"/>
      <c r="GVS12" s="5"/>
      <c r="GVT12" s="5"/>
      <c r="GVU12" s="5"/>
      <c r="GVV12" s="5"/>
      <c r="GVW12" s="5"/>
      <c r="GVX12" s="5"/>
      <c r="GVY12" s="5"/>
      <c r="GVZ12" s="5"/>
      <c r="GWA12" s="5"/>
      <c r="GWB12" s="5"/>
      <c r="GWC12" s="5"/>
      <c r="GWD12" s="5"/>
      <c r="GWE12" s="5"/>
      <c r="GWF12" s="5"/>
      <c r="GWG12" s="5"/>
      <c r="GWH12" s="5"/>
      <c r="GWI12" s="5"/>
      <c r="GWJ12" s="5"/>
      <c r="GWK12" s="5"/>
      <c r="GWL12" s="5"/>
      <c r="GWM12" s="5"/>
      <c r="GWN12" s="5"/>
      <c r="GWO12" s="5"/>
      <c r="GWP12" s="5"/>
      <c r="GWQ12" s="5"/>
      <c r="GWR12" s="5"/>
      <c r="GWS12" s="5"/>
      <c r="GWT12" s="5"/>
      <c r="GWU12" s="5"/>
      <c r="GWV12" s="5"/>
      <c r="GWW12" s="5"/>
      <c r="GWX12" s="5"/>
      <c r="GWY12" s="5"/>
      <c r="GWZ12" s="5"/>
      <c r="GXA12" s="5"/>
      <c r="GXB12" s="5"/>
      <c r="GXC12" s="5"/>
      <c r="GXD12" s="5"/>
      <c r="GXE12" s="5"/>
      <c r="GXF12" s="5"/>
      <c r="GXG12" s="5"/>
      <c r="GXH12" s="5"/>
      <c r="GXI12" s="5"/>
      <c r="GXJ12" s="5"/>
      <c r="GXK12" s="5"/>
      <c r="GXL12" s="5"/>
      <c r="GXM12" s="5"/>
      <c r="GXN12" s="5"/>
      <c r="GXO12" s="5"/>
      <c r="GXP12" s="5"/>
      <c r="GXQ12" s="5"/>
      <c r="GXR12" s="5"/>
      <c r="GXS12" s="5"/>
      <c r="GXT12" s="5"/>
      <c r="GXU12" s="5"/>
      <c r="GXV12" s="5"/>
      <c r="GXW12" s="5"/>
      <c r="GXX12" s="5"/>
      <c r="GXY12" s="5"/>
      <c r="GXZ12" s="5"/>
      <c r="GYA12" s="5"/>
      <c r="GYB12" s="5"/>
      <c r="GYC12" s="5"/>
      <c r="GYD12" s="5"/>
      <c r="GYE12" s="5"/>
      <c r="GYF12" s="5"/>
      <c r="GYG12" s="5"/>
      <c r="GYH12" s="5"/>
      <c r="GYI12" s="5"/>
      <c r="GYJ12" s="5"/>
      <c r="GYK12" s="5"/>
      <c r="GYL12" s="5"/>
      <c r="GYM12" s="5"/>
      <c r="GYN12" s="5"/>
      <c r="GYO12" s="5"/>
      <c r="GYP12" s="5"/>
      <c r="GYQ12" s="5"/>
      <c r="GYR12" s="5"/>
      <c r="GYS12" s="5"/>
      <c r="GYT12" s="5"/>
      <c r="GYU12" s="5"/>
      <c r="GYV12" s="5"/>
      <c r="GYW12" s="5"/>
      <c r="GYX12" s="5"/>
      <c r="GYY12" s="5"/>
      <c r="GYZ12" s="5"/>
      <c r="GZA12" s="5"/>
      <c r="GZB12" s="5"/>
      <c r="GZC12" s="5"/>
      <c r="GZD12" s="5"/>
      <c r="GZE12" s="5"/>
      <c r="GZF12" s="5"/>
      <c r="GZG12" s="5"/>
      <c r="GZH12" s="5"/>
      <c r="GZI12" s="5"/>
      <c r="GZJ12" s="5"/>
      <c r="GZK12" s="5"/>
      <c r="GZL12" s="5"/>
      <c r="GZM12" s="5"/>
      <c r="GZN12" s="5"/>
      <c r="GZO12" s="5"/>
      <c r="GZP12" s="5"/>
      <c r="GZQ12" s="5"/>
      <c r="GZR12" s="5"/>
      <c r="GZS12" s="5"/>
      <c r="GZT12" s="5"/>
      <c r="GZU12" s="5"/>
      <c r="GZV12" s="5"/>
      <c r="GZW12" s="5"/>
      <c r="GZX12" s="5"/>
      <c r="GZY12" s="5"/>
      <c r="GZZ12" s="5"/>
      <c r="HAA12" s="5"/>
      <c r="HAB12" s="5"/>
      <c r="HAC12" s="5"/>
      <c r="HAD12" s="5"/>
      <c r="HAE12" s="5"/>
      <c r="HAF12" s="5"/>
      <c r="HAG12" s="5"/>
      <c r="HAH12" s="5"/>
      <c r="HAI12" s="5"/>
      <c r="HAJ12" s="5"/>
      <c r="HAK12" s="5"/>
      <c r="HAL12" s="5"/>
      <c r="HAM12" s="5"/>
      <c r="HAN12" s="5"/>
      <c r="HAO12" s="5"/>
      <c r="HAP12" s="5"/>
      <c r="HAQ12" s="5"/>
      <c r="HAR12" s="5"/>
      <c r="HAS12" s="5"/>
      <c r="HAT12" s="5"/>
      <c r="HAU12" s="5"/>
      <c r="HAV12" s="5"/>
      <c r="HAW12" s="5"/>
      <c r="HAX12" s="5"/>
      <c r="HAY12" s="5"/>
      <c r="HAZ12" s="5"/>
      <c r="HBA12" s="5"/>
      <c r="HBB12" s="5"/>
      <c r="HBC12" s="5"/>
      <c r="HBD12" s="5"/>
      <c r="HBE12" s="5"/>
      <c r="HBF12" s="5"/>
      <c r="HBG12" s="5"/>
      <c r="HBH12" s="5"/>
      <c r="HBI12" s="5"/>
      <c r="HBJ12" s="5"/>
      <c r="HBK12" s="5"/>
      <c r="HBL12" s="5"/>
      <c r="HBM12" s="5"/>
      <c r="HBN12" s="5"/>
      <c r="HBO12" s="5"/>
      <c r="HBP12" s="5"/>
      <c r="HBQ12" s="5"/>
      <c r="HBR12" s="5"/>
      <c r="HBS12" s="5"/>
      <c r="HBT12" s="5"/>
      <c r="HBU12" s="5"/>
      <c r="HBV12" s="5"/>
      <c r="HBW12" s="5"/>
      <c r="HBX12" s="5"/>
      <c r="HBY12" s="5"/>
      <c r="HBZ12" s="5"/>
      <c r="HCA12" s="5"/>
      <c r="HCB12" s="5"/>
      <c r="HCC12" s="5"/>
      <c r="HCD12" s="5"/>
      <c r="HCE12" s="5"/>
      <c r="HCF12" s="5"/>
      <c r="HCG12" s="5"/>
      <c r="HCH12" s="5"/>
      <c r="HCI12" s="5"/>
      <c r="HCJ12" s="5"/>
      <c r="HCK12" s="5"/>
      <c r="HCL12" s="5"/>
      <c r="HCM12" s="5"/>
      <c r="HCN12" s="5"/>
      <c r="HCO12" s="5"/>
      <c r="HCP12" s="5"/>
      <c r="HCQ12" s="5"/>
      <c r="HCR12" s="5"/>
      <c r="HCS12" s="5"/>
      <c r="HCT12" s="5"/>
      <c r="HCU12" s="5"/>
      <c r="HCV12" s="5"/>
      <c r="HCW12" s="5"/>
      <c r="HCX12" s="5"/>
      <c r="HCY12" s="5"/>
      <c r="HCZ12" s="5"/>
      <c r="HDA12" s="5"/>
      <c r="HDB12" s="5"/>
      <c r="HDC12" s="5"/>
      <c r="HDD12" s="5"/>
      <c r="HDE12" s="5"/>
      <c r="HDF12" s="5"/>
      <c r="HDG12" s="5"/>
      <c r="HDH12" s="5"/>
      <c r="HDI12" s="5"/>
      <c r="HDJ12" s="5"/>
      <c r="HDK12" s="5"/>
      <c r="HDL12" s="5"/>
      <c r="HDM12" s="5"/>
      <c r="HDN12" s="5"/>
      <c r="HDO12" s="5"/>
      <c r="HDP12" s="5"/>
      <c r="HDQ12" s="5"/>
      <c r="HDR12" s="5"/>
      <c r="HDS12" s="5"/>
      <c r="HDT12" s="5"/>
      <c r="HDU12" s="5"/>
      <c r="HDV12" s="5"/>
      <c r="HDW12" s="5"/>
      <c r="HDX12" s="5"/>
      <c r="HDY12" s="5"/>
      <c r="HDZ12" s="5"/>
      <c r="HEA12" s="5"/>
      <c r="HEB12" s="5"/>
      <c r="HEC12" s="5"/>
      <c r="HED12" s="5"/>
      <c r="HEE12" s="5"/>
      <c r="HEF12" s="5"/>
      <c r="HEG12" s="5"/>
      <c r="HEH12" s="5"/>
      <c r="HEI12" s="5"/>
      <c r="HEJ12" s="5"/>
      <c r="HEK12" s="5"/>
      <c r="HEL12" s="5"/>
      <c r="HEM12" s="5"/>
      <c r="HEN12" s="5"/>
      <c r="HEO12" s="5"/>
      <c r="HEP12" s="5"/>
      <c r="HEQ12" s="5"/>
      <c r="HER12" s="5"/>
      <c r="HES12" s="5"/>
      <c r="HET12" s="5"/>
      <c r="HEU12" s="5"/>
      <c r="HEV12" s="5"/>
      <c r="HEW12" s="5"/>
      <c r="HEX12" s="5"/>
      <c r="HEY12" s="5"/>
      <c r="HEZ12" s="5"/>
      <c r="HFA12" s="5"/>
      <c r="HFB12" s="5"/>
      <c r="HFC12" s="5"/>
      <c r="HFD12" s="5"/>
      <c r="HFE12" s="5"/>
      <c r="HFF12" s="5"/>
      <c r="HFG12" s="5"/>
      <c r="HFH12" s="5"/>
      <c r="HFI12" s="5"/>
      <c r="HFJ12" s="5"/>
      <c r="HFK12" s="5"/>
      <c r="HFL12" s="5"/>
      <c r="HFM12" s="5"/>
      <c r="HFN12" s="5"/>
      <c r="HFO12" s="5"/>
      <c r="HFP12" s="5"/>
      <c r="HFQ12" s="5"/>
      <c r="HFR12" s="5"/>
      <c r="HFS12" s="5"/>
      <c r="HFT12" s="5"/>
      <c r="HFU12" s="5"/>
      <c r="HFV12" s="5"/>
      <c r="HFW12" s="5"/>
      <c r="HFX12" s="5"/>
      <c r="HFY12" s="5"/>
      <c r="HFZ12" s="5"/>
      <c r="HGA12" s="5"/>
      <c r="HGB12" s="5"/>
      <c r="HGC12" s="5"/>
      <c r="HGD12" s="5"/>
      <c r="HGE12" s="5"/>
      <c r="HGF12" s="5"/>
      <c r="HGG12" s="5"/>
      <c r="HGH12" s="5"/>
      <c r="HGI12" s="5"/>
      <c r="HGJ12" s="5"/>
      <c r="HGK12" s="5"/>
      <c r="HGL12" s="5"/>
      <c r="HGM12" s="5"/>
      <c r="HGN12" s="5"/>
      <c r="HGO12" s="5"/>
      <c r="HGP12" s="5"/>
      <c r="HGQ12" s="5"/>
      <c r="HGR12" s="5"/>
      <c r="HGS12" s="5"/>
      <c r="HGT12" s="5"/>
      <c r="HGU12" s="5"/>
      <c r="HGV12" s="5"/>
      <c r="HGW12" s="5"/>
      <c r="HGX12" s="5"/>
      <c r="HGY12" s="5"/>
      <c r="HGZ12" s="5"/>
      <c r="HHA12" s="5"/>
      <c r="HHB12" s="5"/>
      <c r="HHC12" s="5"/>
      <c r="HHD12" s="5"/>
      <c r="HHE12" s="5"/>
      <c r="HHF12" s="5"/>
      <c r="HHG12" s="5"/>
      <c r="HHH12" s="5"/>
      <c r="HHI12" s="5"/>
      <c r="HHJ12" s="5"/>
      <c r="HHK12" s="5"/>
      <c r="HHL12" s="5"/>
      <c r="HHM12" s="5"/>
      <c r="HHN12" s="5"/>
      <c r="HHO12" s="5"/>
      <c r="HHP12" s="5"/>
      <c r="HHQ12" s="5"/>
      <c r="HHR12" s="5"/>
      <c r="HHS12" s="5"/>
      <c r="HHT12" s="5"/>
      <c r="HHU12" s="5"/>
      <c r="HHV12" s="5"/>
      <c r="HHW12" s="5"/>
      <c r="HHX12" s="5"/>
      <c r="HHY12" s="5"/>
      <c r="HHZ12" s="5"/>
      <c r="HIA12" s="5"/>
      <c r="HIB12" s="5"/>
      <c r="HIC12" s="5"/>
      <c r="HID12" s="5"/>
      <c r="HIE12" s="5"/>
      <c r="HIF12" s="5"/>
      <c r="HIG12" s="5"/>
      <c r="HIH12" s="5"/>
      <c r="HII12" s="5"/>
      <c r="HIJ12" s="5"/>
      <c r="HIK12" s="5"/>
      <c r="HIL12" s="5"/>
      <c r="HIM12" s="5"/>
      <c r="HIN12" s="5"/>
      <c r="HIO12" s="5"/>
      <c r="HIP12" s="5"/>
      <c r="HIQ12" s="5"/>
      <c r="HIR12" s="5"/>
      <c r="HIS12" s="5"/>
      <c r="HIT12" s="5"/>
      <c r="HIU12" s="5"/>
      <c r="HIV12" s="5"/>
      <c r="HIW12" s="5"/>
      <c r="HIX12" s="5"/>
      <c r="HIY12" s="5"/>
      <c r="HIZ12" s="5"/>
      <c r="HJA12" s="5"/>
      <c r="HJB12" s="5"/>
      <c r="HJC12" s="5"/>
      <c r="HJD12" s="5"/>
      <c r="HJE12" s="5"/>
      <c r="HJF12" s="5"/>
      <c r="HJG12" s="5"/>
      <c r="HJH12" s="5"/>
      <c r="HJI12" s="5"/>
      <c r="HJJ12" s="5"/>
      <c r="HJK12" s="5"/>
      <c r="HJL12" s="5"/>
      <c r="HJM12" s="5"/>
      <c r="HJN12" s="5"/>
      <c r="HJO12" s="5"/>
      <c r="HJP12" s="5"/>
      <c r="HJQ12" s="5"/>
      <c r="HJR12" s="5"/>
      <c r="HJS12" s="5"/>
      <c r="HJT12" s="5"/>
      <c r="HJU12" s="5"/>
      <c r="HJV12" s="5"/>
      <c r="HJW12" s="5"/>
      <c r="HJX12" s="5"/>
      <c r="HJY12" s="5"/>
      <c r="HJZ12" s="5"/>
      <c r="HKA12" s="5"/>
      <c r="HKB12" s="5"/>
      <c r="HKC12" s="5"/>
      <c r="HKD12" s="5"/>
      <c r="HKE12" s="5"/>
      <c r="HKF12" s="5"/>
      <c r="HKG12" s="5"/>
      <c r="HKH12" s="5"/>
      <c r="HKI12" s="5"/>
      <c r="HKJ12" s="5"/>
      <c r="HKK12" s="5"/>
      <c r="HKL12" s="5"/>
      <c r="HKM12" s="5"/>
      <c r="HKN12" s="5"/>
      <c r="HKO12" s="5"/>
      <c r="HKP12" s="5"/>
      <c r="HKQ12" s="5"/>
      <c r="HKR12" s="5"/>
      <c r="HKS12" s="5"/>
      <c r="HKT12" s="5"/>
      <c r="HKU12" s="5"/>
      <c r="HKV12" s="5"/>
      <c r="HKW12" s="5"/>
      <c r="HKX12" s="5"/>
      <c r="HKY12" s="5"/>
      <c r="HKZ12" s="5"/>
      <c r="HLA12" s="5"/>
      <c r="HLB12" s="5"/>
      <c r="HLC12" s="5"/>
      <c r="HLD12" s="5"/>
      <c r="HLE12" s="5"/>
      <c r="HLF12" s="5"/>
      <c r="HLG12" s="5"/>
      <c r="HLH12" s="5"/>
      <c r="HLI12" s="5"/>
      <c r="HLJ12" s="5"/>
      <c r="HLK12" s="5"/>
      <c r="HLL12" s="5"/>
      <c r="HLM12" s="5"/>
      <c r="HLN12" s="5"/>
      <c r="HLO12" s="5"/>
      <c r="HLP12" s="5"/>
      <c r="HLQ12" s="5"/>
      <c r="HLR12" s="5"/>
      <c r="HLS12" s="5"/>
      <c r="HLT12" s="5"/>
      <c r="HLU12" s="5"/>
      <c r="HLV12" s="5"/>
      <c r="HLW12" s="5"/>
      <c r="HLX12" s="5"/>
      <c r="HLY12" s="5"/>
      <c r="HLZ12" s="5"/>
      <c r="HMA12" s="5"/>
      <c r="HMB12" s="5"/>
      <c r="HMC12" s="5"/>
      <c r="HMD12" s="5"/>
      <c r="HME12" s="5"/>
      <c r="HMF12" s="5"/>
      <c r="HMG12" s="5"/>
      <c r="HMH12" s="5"/>
      <c r="HMI12" s="5"/>
      <c r="HMJ12" s="5"/>
      <c r="HMK12" s="5"/>
      <c r="HML12" s="5"/>
      <c r="HMM12" s="5"/>
      <c r="HMN12" s="5"/>
      <c r="HMO12" s="5"/>
      <c r="HMP12" s="5"/>
      <c r="HMQ12" s="5"/>
      <c r="HMR12" s="5"/>
      <c r="HMS12" s="5"/>
      <c r="HMT12" s="5"/>
      <c r="HMU12" s="5"/>
      <c r="HMV12" s="5"/>
      <c r="HMW12" s="5"/>
      <c r="HMX12" s="5"/>
      <c r="HMY12" s="5"/>
      <c r="HMZ12" s="5"/>
      <c r="HNA12" s="5"/>
      <c r="HNB12" s="5"/>
      <c r="HNC12" s="5"/>
      <c r="HND12" s="5"/>
      <c r="HNE12" s="5"/>
      <c r="HNF12" s="5"/>
      <c r="HNG12" s="5"/>
      <c r="HNH12" s="5"/>
      <c r="HNI12" s="5"/>
      <c r="HNJ12" s="5"/>
      <c r="HNK12" s="5"/>
      <c r="HNL12" s="5"/>
      <c r="HNM12" s="5"/>
      <c r="HNN12" s="5"/>
      <c r="HNO12" s="5"/>
      <c r="HNP12" s="5"/>
      <c r="HNQ12" s="5"/>
      <c r="HNR12" s="5"/>
      <c r="HNS12" s="5"/>
      <c r="HNT12" s="5"/>
      <c r="HNU12" s="5"/>
      <c r="HNV12" s="5"/>
      <c r="HNW12" s="5"/>
      <c r="HNX12" s="5"/>
      <c r="HNY12" s="5"/>
      <c r="HNZ12" s="5"/>
      <c r="HOA12" s="5"/>
      <c r="HOB12" s="5"/>
      <c r="HOC12" s="5"/>
      <c r="HOD12" s="5"/>
      <c r="HOE12" s="5"/>
      <c r="HOF12" s="5"/>
      <c r="HOG12" s="5"/>
      <c r="HOH12" s="5"/>
      <c r="HOI12" s="5"/>
      <c r="HOJ12" s="5"/>
      <c r="HOK12" s="5"/>
      <c r="HOL12" s="5"/>
      <c r="HOM12" s="5"/>
      <c r="HON12" s="5"/>
      <c r="HOO12" s="5"/>
      <c r="HOP12" s="5"/>
      <c r="HOQ12" s="5"/>
      <c r="HOR12" s="5"/>
      <c r="HOS12" s="5"/>
      <c r="HOT12" s="5"/>
      <c r="HOU12" s="5"/>
      <c r="HOV12" s="5"/>
      <c r="HOW12" s="5"/>
      <c r="HOX12" s="5"/>
      <c r="HOY12" s="5"/>
      <c r="HOZ12" s="5"/>
      <c r="HPA12" s="5"/>
      <c r="HPB12" s="5"/>
      <c r="HPC12" s="5"/>
      <c r="HPD12" s="5"/>
      <c r="HPE12" s="5"/>
      <c r="HPF12" s="5"/>
      <c r="HPG12" s="5"/>
      <c r="HPH12" s="5"/>
      <c r="HPI12" s="5"/>
      <c r="HPJ12" s="5"/>
      <c r="HPK12" s="5"/>
      <c r="HPL12" s="5"/>
      <c r="HPM12" s="5"/>
      <c r="HPN12" s="5"/>
      <c r="HPO12" s="5"/>
      <c r="HPP12" s="5"/>
      <c r="HPQ12" s="5"/>
      <c r="HPR12" s="5"/>
      <c r="HPS12" s="5"/>
      <c r="HPT12" s="5"/>
      <c r="HPU12" s="5"/>
      <c r="HPV12" s="5"/>
      <c r="HPW12" s="5"/>
      <c r="HPX12" s="5"/>
      <c r="HPY12" s="5"/>
      <c r="HPZ12" s="5"/>
      <c r="HQA12" s="5"/>
      <c r="HQB12" s="5"/>
      <c r="HQC12" s="5"/>
      <c r="HQD12" s="5"/>
      <c r="HQE12" s="5"/>
      <c r="HQF12" s="5"/>
      <c r="HQG12" s="5"/>
      <c r="HQH12" s="5"/>
      <c r="HQI12" s="5"/>
      <c r="HQJ12" s="5"/>
      <c r="HQK12" s="5"/>
      <c r="HQL12" s="5"/>
      <c r="HQM12" s="5"/>
      <c r="HQN12" s="5"/>
      <c r="HQO12" s="5"/>
      <c r="HQP12" s="5"/>
      <c r="HQQ12" s="5"/>
      <c r="HQR12" s="5"/>
      <c r="HQS12" s="5"/>
      <c r="HQT12" s="5"/>
      <c r="HQU12" s="5"/>
      <c r="HQV12" s="5"/>
      <c r="HQW12" s="5"/>
      <c r="HQX12" s="5"/>
      <c r="HQY12" s="5"/>
      <c r="HQZ12" s="5"/>
      <c r="HRA12" s="5"/>
      <c r="HRB12" s="5"/>
      <c r="HRC12" s="5"/>
      <c r="HRD12" s="5"/>
      <c r="HRE12" s="5"/>
      <c r="HRF12" s="5"/>
      <c r="HRG12" s="5"/>
      <c r="HRH12" s="5"/>
      <c r="HRI12" s="5"/>
      <c r="HRJ12" s="5"/>
      <c r="HRK12" s="5"/>
      <c r="HRL12" s="5"/>
      <c r="HRM12" s="5"/>
      <c r="HRN12" s="5"/>
      <c r="HRO12" s="5"/>
      <c r="HRP12" s="5"/>
      <c r="HRQ12" s="5"/>
      <c r="HRR12" s="5"/>
      <c r="HRS12" s="5"/>
      <c r="HRT12" s="5"/>
      <c r="HRU12" s="5"/>
      <c r="HRV12" s="5"/>
      <c r="HRW12" s="5"/>
      <c r="HRX12" s="5"/>
      <c r="HRY12" s="5"/>
      <c r="HRZ12" s="5"/>
      <c r="HSA12" s="5"/>
      <c r="HSB12" s="5"/>
      <c r="HSC12" s="5"/>
      <c r="HSD12" s="5"/>
      <c r="HSE12" s="5"/>
      <c r="HSF12" s="5"/>
      <c r="HSG12" s="5"/>
      <c r="HSH12" s="5"/>
      <c r="HSI12" s="5"/>
      <c r="HSJ12" s="5"/>
      <c r="HSK12" s="5"/>
      <c r="HSL12" s="5"/>
      <c r="HSM12" s="5"/>
      <c r="HSN12" s="5"/>
      <c r="HSO12" s="5"/>
      <c r="HSP12" s="5"/>
      <c r="HSQ12" s="5"/>
      <c r="HSR12" s="5"/>
      <c r="HSS12" s="5"/>
      <c r="HST12" s="5"/>
      <c r="HSU12" s="5"/>
      <c r="HSV12" s="5"/>
      <c r="HSW12" s="5"/>
      <c r="HSX12" s="5"/>
      <c r="HSY12" s="5"/>
      <c r="HSZ12" s="5"/>
      <c r="HTA12" s="5"/>
      <c r="HTB12" s="5"/>
      <c r="HTC12" s="5"/>
      <c r="HTD12" s="5"/>
      <c r="HTE12" s="5"/>
      <c r="HTF12" s="5"/>
      <c r="HTG12" s="5"/>
      <c r="HTH12" s="5"/>
      <c r="HTI12" s="5"/>
      <c r="HTJ12" s="5"/>
      <c r="HTK12" s="5"/>
      <c r="HTL12" s="5"/>
      <c r="HTM12" s="5"/>
      <c r="HTN12" s="5"/>
      <c r="HTO12" s="5"/>
      <c r="HTP12" s="5"/>
      <c r="HTQ12" s="5"/>
      <c r="HTR12" s="5"/>
      <c r="HTS12" s="5"/>
      <c r="HTT12" s="5"/>
      <c r="HTU12" s="5"/>
      <c r="HTV12" s="5"/>
      <c r="HTW12" s="5"/>
      <c r="HTX12" s="5"/>
      <c r="HTY12" s="5"/>
      <c r="HTZ12" s="5"/>
      <c r="HUA12" s="5"/>
      <c r="HUB12" s="5"/>
      <c r="HUC12" s="5"/>
      <c r="HUD12" s="5"/>
      <c r="HUE12" s="5"/>
      <c r="HUF12" s="5"/>
      <c r="HUG12" s="5"/>
      <c r="HUH12" s="5"/>
      <c r="HUI12" s="5"/>
      <c r="HUJ12" s="5"/>
      <c r="HUK12" s="5"/>
      <c r="HUL12" s="5"/>
      <c r="HUM12" s="5"/>
      <c r="HUN12" s="5"/>
      <c r="HUO12" s="5"/>
      <c r="HUP12" s="5"/>
      <c r="HUQ12" s="5"/>
      <c r="HUR12" s="5"/>
      <c r="HUS12" s="5"/>
      <c r="HUT12" s="5"/>
      <c r="HUU12" s="5"/>
      <c r="HUV12" s="5"/>
      <c r="HUW12" s="5"/>
      <c r="HUX12" s="5"/>
      <c r="HUY12" s="5"/>
      <c r="HUZ12" s="5"/>
      <c r="HVA12" s="5"/>
      <c r="HVB12" s="5"/>
      <c r="HVC12" s="5"/>
      <c r="HVD12" s="5"/>
      <c r="HVE12" s="5"/>
      <c r="HVF12" s="5"/>
      <c r="HVG12" s="5"/>
      <c r="HVH12" s="5"/>
      <c r="HVI12" s="5"/>
      <c r="HVJ12" s="5"/>
      <c r="HVK12" s="5"/>
      <c r="HVL12" s="5"/>
      <c r="HVM12" s="5"/>
      <c r="HVN12" s="5"/>
      <c r="HVO12" s="5"/>
      <c r="HVP12" s="5"/>
      <c r="HVQ12" s="5"/>
      <c r="HVR12" s="5"/>
      <c r="HVS12" s="5"/>
      <c r="HVT12" s="5"/>
      <c r="HVU12" s="5"/>
      <c r="HVV12" s="5"/>
      <c r="HVW12" s="5"/>
      <c r="HVX12" s="5"/>
      <c r="HVY12" s="5"/>
      <c r="HVZ12" s="5"/>
      <c r="HWA12" s="5"/>
      <c r="HWB12" s="5"/>
      <c r="HWC12" s="5"/>
      <c r="HWD12" s="5"/>
      <c r="HWE12" s="5"/>
      <c r="HWF12" s="5"/>
      <c r="HWG12" s="5"/>
      <c r="HWH12" s="5"/>
      <c r="HWI12" s="5"/>
      <c r="HWJ12" s="5"/>
      <c r="HWK12" s="5"/>
      <c r="HWL12" s="5"/>
      <c r="HWM12" s="5"/>
      <c r="HWN12" s="5"/>
      <c r="HWO12" s="5"/>
      <c r="HWP12" s="5"/>
      <c r="HWQ12" s="5"/>
      <c r="HWR12" s="5"/>
      <c r="HWS12" s="5"/>
      <c r="HWT12" s="5"/>
      <c r="HWU12" s="5"/>
      <c r="HWV12" s="5"/>
      <c r="HWW12" s="5"/>
      <c r="HWX12" s="5"/>
      <c r="HWY12" s="5"/>
      <c r="HWZ12" s="5"/>
      <c r="HXA12" s="5"/>
      <c r="HXB12" s="5"/>
      <c r="HXC12" s="5"/>
      <c r="HXD12" s="5"/>
      <c r="HXE12" s="5"/>
      <c r="HXF12" s="5"/>
      <c r="HXG12" s="5"/>
      <c r="HXH12" s="5"/>
      <c r="HXI12" s="5"/>
      <c r="HXJ12" s="5"/>
      <c r="HXK12" s="5"/>
      <c r="HXL12" s="5"/>
      <c r="HXM12" s="5"/>
      <c r="HXN12" s="5"/>
      <c r="HXO12" s="5"/>
      <c r="HXP12" s="5"/>
      <c r="HXQ12" s="5"/>
      <c r="HXR12" s="5"/>
      <c r="HXS12" s="5"/>
      <c r="HXT12" s="5"/>
      <c r="HXU12" s="5"/>
      <c r="HXV12" s="5"/>
      <c r="HXW12" s="5"/>
      <c r="HXX12" s="5"/>
      <c r="HXY12" s="5"/>
      <c r="HXZ12" s="5"/>
      <c r="HYA12" s="5"/>
      <c r="HYB12" s="5"/>
      <c r="HYC12" s="5"/>
      <c r="HYD12" s="5"/>
      <c r="HYE12" s="5"/>
      <c r="HYF12" s="5"/>
      <c r="HYG12" s="5"/>
      <c r="HYH12" s="5"/>
      <c r="HYI12" s="5"/>
      <c r="HYJ12" s="5"/>
      <c r="HYK12" s="5"/>
      <c r="HYL12" s="5"/>
      <c r="HYM12" s="5"/>
      <c r="HYN12" s="5"/>
      <c r="HYO12" s="5"/>
      <c r="HYP12" s="5"/>
      <c r="HYQ12" s="5"/>
      <c r="HYR12" s="5"/>
      <c r="HYS12" s="5"/>
      <c r="HYT12" s="5"/>
      <c r="HYU12" s="5"/>
      <c r="HYV12" s="5"/>
      <c r="HYW12" s="5"/>
      <c r="HYX12" s="5"/>
      <c r="HYY12" s="5"/>
      <c r="HYZ12" s="5"/>
      <c r="HZA12" s="5"/>
      <c r="HZB12" s="5"/>
      <c r="HZC12" s="5"/>
      <c r="HZD12" s="5"/>
      <c r="HZE12" s="5"/>
      <c r="HZF12" s="5"/>
      <c r="HZG12" s="5"/>
      <c r="HZH12" s="5"/>
      <c r="HZI12" s="5"/>
      <c r="HZJ12" s="5"/>
      <c r="HZK12" s="5"/>
      <c r="HZL12" s="5"/>
      <c r="HZM12" s="5"/>
      <c r="HZN12" s="5"/>
      <c r="HZO12" s="5"/>
      <c r="HZP12" s="5"/>
      <c r="HZQ12" s="5"/>
      <c r="HZR12" s="5"/>
      <c r="HZS12" s="5"/>
      <c r="HZT12" s="5"/>
      <c r="HZU12" s="5"/>
      <c r="HZV12" s="5"/>
      <c r="HZW12" s="5"/>
      <c r="HZX12" s="5"/>
      <c r="HZY12" s="5"/>
      <c r="HZZ12" s="5"/>
      <c r="IAA12" s="5"/>
      <c r="IAB12" s="5"/>
      <c r="IAC12" s="5"/>
      <c r="IAD12" s="5"/>
      <c r="IAE12" s="5"/>
      <c r="IAF12" s="5"/>
      <c r="IAG12" s="5"/>
      <c r="IAH12" s="5"/>
      <c r="IAI12" s="5"/>
      <c r="IAJ12" s="5"/>
      <c r="IAK12" s="5"/>
      <c r="IAL12" s="5"/>
      <c r="IAM12" s="5"/>
      <c r="IAN12" s="5"/>
      <c r="IAO12" s="5"/>
      <c r="IAP12" s="5"/>
      <c r="IAQ12" s="5"/>
      <c r="IAR12" s="5"/>
      <c r="IAS12" s="5"/>
      <c r="IAT12" s="5"/>
      <c r="IAU12" s="5"/>
      <c r="IAV12" s="5"/>
      <c r="IAW12" s="5"/>
      <c r="IAX12" s="5"/>
      <c r="IAY12" s="5"/>
      <c r="IAZ12" s="5"/>
      <c r="IBA12" s="5"/>
      <c r="IBB12" s="5"/>
      <c r="IBC12" s="5"/>
      <c r="IBD12" s="5"/>
      <c r="IBE12" s="5"/>
      <c r="IBF12" s="5"/>
      <c r="IBG12" s="5"/>
      <c r="IBH12" s="5"/>
      <c r="IBI12" s="5"/>
      <c r="IBJ12" s="5"/>
      <c r="IBK12" s="5"/>
      <c r="IBL12" s="5"/>
      <c r="IBM12" s="5"/>
      <c r="IBN12" s="5"/>
      <c r="IBO12" s="5"/>
      <c r="IBP12" s="5"/>
      <c r="IBQ12" s="5"/>
      <c r="IBR12" s="5"/>
      <c r="IBS12" s="5"/>
      <c r="IBT12" s="5"/>
      <c r="IBU12" s="5"/>
      <c r="IBV12" s="5"/>
      <c r="IBW12" s="5"/>
      <c r="IBX12" s="5"/>
      <c r="IBY12" s="5"/>
      <c r="IBZ12" s="5"/>
      <c r="ICA12" s="5"/>
      <c r="ICB12" s="5"/>
      <c r="ICC12" s="5"/>
      <c r="ICD12" s="5"/>
      <c r="ICE12" s="5"/>
      <c r="ICF12" s="5"/>
      <c r="ICG12" s="5"/>
      <c r="ICH12" s="5"/>
      <c r="ICI12" s="5"/>
      <c r="ICJ12" s="5"/>
      <c r="ICK12" s="5"/>
      <c r="ICL12" s="5"/>
      <c r="ICM12" s="5"/>
      <c r="ICN12" s="5"/>
      <c r="ICO12" s="5"/>
      <c r="ICP12" s="5"/>
      <c r="ICQ12" s="5"/>
      <c r="ICR12" s="5"/>
      <c r="ICS12" s="5"/>
      <c r="ICT12" s="5"/>
      <c r="ICU12" s="5"/>
      <c r="ICV12" s="5"/>
      <c r="ICW12" s="5"/>
      <c r="ICX12" s="5"/>
      <c r="ICY12" s="5"/>
      <c r="ICZ12" s="5"/>
      <c r="IDA12" s="5"/>
      <c r="IDB12" s="5"/>
      <c r="IDC12" s="5"/>
      <c r="IDD12" s="5"/>
      <c r="IDE12" s="5"/>
      <c r="IDF12" s="5"/>
      <c r="IDG12" s="5"/>
      <c r="IDH12" s="5"/>
      <c r="IDI12" s="5"/>
      <c r="IDJ12" s="5"/>
      <c r="IDK12" s="5"/>
      <c r="IDL12" s="5"/>
      <c r="IDM12" s="5"/>
      <c r="IDN12" s="5"/>
      <c r="IDO12" s="5"/>
      <c r="IDP12" s="5"/>
      <c r="IDQ12" s="5"/>
      <c r="IDR12" s="5"/>
      <c r="IDS12" s="5"/>
      <c r="IDT12" s="5"/>
      <c r="IDU12" s="5"/>
      <c r="IDV12" s="5"/>
      <c r="IDW12" s="5"/>
      <c r="IDX12" s="5"/>
      <c r="IDY12" s="5"/>
      <c r="IDZ12" s="5"/>
      <c r="IEA12" s="5"/>
      <c r="IEB12" s="5"/>
      <c r="IEC12" s="5"/>
      <c r="IED12" s="5"/>
      <c r="IEE12" s="5"/>
      <c r="IEF12" s="5"/>
      <c r="IEG12" s="5"/>
      <c r="IEH12" s="5"/>
      <c r="IEI12" s="5"/>
      <c r="IEJ12" s="5"/>
      <c r="IEK12" s="5"/>
      <c r="IEL12" s="5"/>
      <c r="IEM12" s="5"/>
      <c r="IEN12" s="5"/>
      <c r="IEO12" s="5"/>
      <c r="IEP12" s="5"/>
      <c r="IEQ12" s="5"/>
      <c r="IER12" s="5"/>
      <c r="IES12" s="5"/>
      <c r="IET12" s="5"/>
      <c r="IEU12" s="5"/>
      <c r="IEV12" s="5"/>
      <c r="IEW12" s="5"/>
      <c r="IEX12" s="5"/>
      <c r="IEY12" s="5"/>
      <c r="IEZ12" s="5"/>
      <c r="IFA12" s="5"/>
      <c r="IFB12" s="5"/>
      <c r="IFC12" s="5"/>
      <c r="IFD12" s="5"/>
      <c r="IFE12" s="5"/>
      <c r="IFF12" s="5"/>
      <c r="IFG12" s="5"/>
      <c r="IFH12" s="5"/>
      <c r="IFI12" s="5"/>
      <c r="IFJ12" s="5"/>
      <c r="IFK12" s="5"/>
      <c r="IFL12" s="5"/>
      <c r="IFM12" s="5"/>
      <c r="IFN12" s="5"/>
      <c r="IFO12" s="5"/>
      <c r="IFP12" s="5"/>
      <c r="IFQ12" s="5"/>
      <c r="IFR12" s="5"/>
      <c r="IFS12" s="5"/>
      <c r="IFT12" s="5"/>
      <c r="IFU12" s="5"/>
      <c r="IFV12" s="5"/>
      <c r="IFW12" s="5"/>
      <c r="IFX12" s="5"/>
      <c r="IFY12" s="5"/>
      <c r="IFZ12" s="5"/>
      <c r="IGA12" s="5"/>
      <c r="IGB12" s="5"/>
      <c r="IGC12" s="5"/>
      <c r="IGD12" s="5"/>
      <c r="IGE12" s="5"/>
      <c r="IGF12" s="5"/>
      <c r="IGG12" s="5"/>
      <c r="IGH12" s="5"/>
      <c r="IGI12" s="5"/>
      <c r="IGJ12" s="5"/>
      <c r="IGK12" s="5"/>
      <c r="IGL12" s="5"/>
      <c r="IGM12" s="5"/>
      <c r="IGN12" s="5"/>
      <c r="IGO12" s="5"/>
      <c r="IGP12" s="5"/>
      <c r="IGQ12" s="5"/>
      <c r="IGR12" s="5"/>
      <c r="IGS12" s="5"/>
      <c r="IGT12" s="5"/>
      <c r="IGU12" s="5"/>
      <c r="IGV12" s="5"/>
      <c r="IGW12" s="5"/>
      <c r="IGX12" s="5"/>
      <c r="IGY12" s="5"/>
      <c r="IGZ12" s="5"/>
      <c r="IHA12" s="5"/>
      <c r="IHB12" s="5"/>
      <c r="IHC12" s="5"/>
      <c r="IHD12" s="5"/>
      <c r="IHE12" s="5"/>
      <c r="IHF12" s="5"/>
      <c r="IHG12" s="5"/>
      <c r="IHH12" s="5"/>
      <c r="IHI12" s="5"/>
      <c r="IHJ12" s="5"/>
      <c r="IHK12" s="5"/>
      <c r="IHL12" s="5"/>
      <c r="IHM12" s="5"/>
      <c r="IHN12" s="5"/>
      <c r="IHO12" s="5"/>
      <c r="IHP12" s="5"/>
      <c r="IHQ12" s="5"/>
      <c r="IHR12" s="5"/>
      <c r="IHS12" s="5"/>
      <c r="IHT12" s="5"/>
      <c r="IHU12" s="5"/>
      <c r="IHV12" s="5"/>
      <c r="IHW12" s="5"/>
      <c r="IHX12" s="5"/>
      <c r="IHY12" s="5"/>
      <c r="IHZ12" s="5"/>
      <c r="IIA12" s="5"/>
      <c r="IIB12" s="5"/>
      <c r="IIC12" s="5"/>
      <c r="IID12" s="5"/>
      <c r="IIE12" s="5"/>
      <c r="IIF12" s="5"/>
      <c r="IIG12" s="5"/>
      <c r="IIH12" s="5"/>
      <c r="III12" s="5"/>
      <c r="IIJ12" s="5"/>
      <c r="IIK12" s="5"/>
      <c r="IIL12" s="5"/>
      <c r="IIM12" s="5"/>
      <c r="IIN12" s="5"/>
      <c r="IIO12" s="5"/>
      <c r="IIP12" s="5"/>
      <c r="IIQ12" s="5"/>
      <c r="IIR12" s="5"/>
      <c r="IIS12" s="5"/>
      <c r="IIT12" s="5"/>
      <c r="IIU12" s="5"/>
      <c r="IIV12" s="5"/>
      <c r="IIW12" s="5"/>
      <c r="IIX12" s="5"/>
      <c r="IIY12" s="5"/>
      <c r="IIZ12" s="5"/>
      <c r="IJA12" s="5"/>
      <c r="IJB12" s="5"/>
      <c r="IJC12" s="5"/>
      <c r="IJD12" s="5"/>
      <c r="IJE12" s="5"/>
      <c r="IJF12" s="5"/>
      <c r="IJG12" s="5"/>
      <c r="IJH12" s="5"/>
      <c r="IJI12" s="5"/>
      <c r="IJJ12" s="5"/>
      <c r="IJK12" s="5"/>
      <c r="IJL12" s="5"/>
      <c r="IJM12" s="5"/>
      <c r="IJN12" s="5"/>
      <c r="IJO12" s="5"/>
      <c r="IJP12" s="5"/>
      <c r="IJQ12" s="5"/>
      <c r="IJR12" s="5"/>
      <c r="IJS12" s="5"/>
      <c r="IJT12" s="5"/>
      <c r="IJU12" s="5"/>
      <c r="IJV12" s="5"/>
      <c r="IJW12" s="5"/>
      <c r="IJX12" s="5"/>
      <c r="IJY12" s="5"/>
      <c r="IJZ12" s="5"/>
      <c r="IKA12" s="5"/>
      <c r="IKB12" s="5"/>
      <c r="IKC12" s="5"/>
      <c r="IKD12" s="5"/>
      <c r="IKE12" s="5"/>
      <c r="IKF12" s="5"/>
      <c r="IKG12" s="5"/>
      <c r="IKH12" s="5"/>
      <c r="IKI12" s="5"/>
      <c r="IKJ12" s="5"/>
      <c r="IKK12" s="5"/>
      <c r="IKL12" s="5"/>
      <c r="IKM12" s="5"/>
      <c r="IKN12" s="5"/>
      <c r="IKO12" s="5"/>
      <c r="IKP12" s="5"/>
      <c r="IKQ12" s="5"/>
      <c r="IKR12" s="5"/>
      <c r="IKS12" s="5"/>
      <c r="IKT12" s="5"/>
      <c r="IKU12" s="5"/>
      <c r="IKV12" s="5"/>
      <c r="IKW12" s="5"/>
      <c r="IKX12" s="5"/>
      <c r="IKY12" s="5"/>
      <c r="IKZ12" s="5"/>
      <c r="ILA12" s="5"/>
      <c r="ILB12" s="5"/>
      <c r="ILC12" s="5"/>
      <c r="ILD12" s="5"/>
      <c r="ILE12" s="5"/>
      <c r="ILF12" s="5"/>
      <c r="ILG12" s="5"/>
      <c r="ILH12" s="5"/>
      <c r="ILI12" s="5"/>
      <c r="ILJ12" s="5"/>
      <c r="ILK12" s="5"/>
      <c r="ILL12" s="5"/>
      <c r="ILM12" s="5"/>
      <c r="ILN12" s="5"/>
      <c r="ILO12" s="5"/>
      <c r="ILP12" s="5"/>
      <c r="ILQ12" s="5"/>
      <c r="ILR12" s="5"/>
      <c r="ILS12" s="5"/>
      <c r="ILT12" s="5"/>
      <c r="ILU12" s="5"/>
      <c r="ILV12" s="5"/>
      <c r="ILW12" s="5"/>
      <c r="ILX12" s="5"/>
      <c r="ILY12" s="5"/>
      <c r="ILZ12" s="5"/>
      <c r="IMA12" s="5"/>
      <c r="IMB12" s="5"/>
      <c r="IMC12" s="5"/>
      <c r="IMD12" s="5"/>
      <c r="IME12" s="5"/>
      <c r="IMF12" s="5"/>
      <c r="IMG12" s="5"/>
      <c r="IMH12" s="5"/>
      <c r="IMI12" s="5"/>
      <c r="IMJ12" s="5"/>
      <c r="IMK12" s="5"/>
      <c r="IML12" s="5"/>
      <c r="IMM12" s="5"/>
      <c r="IMN12" s="5"/>
      <c r="IMO12" s="5"/>
      <c r="IMP12" s="5"/>
      <c r="IMQ12" s="5"/>
      <c r="IMR12" s="5"/>
      <c r="IMS12" s="5"/>
      <c r="IMT12" s="5"/>
      <c r="IMU12" s="5"/>
      <c r="IMV12" s="5"/>
      <c r="IMW12" s="5"/>
      <c r="IMX12" s="5"/>
      <c r="IMY12" s="5"/>
      <c r="IMZ12" s="5"/>
      <c r="INA12" s="5"/>
      <c r="INB12" s="5"/>
      <c r="INC12" s="5"/>
      <c r="IND12" s="5"/>
      <c r="INE12" s="5"/>
      <c r="INF12" s="5"/>
      <c r="ING12" s="5"/>
      <c r="INH12" s="5"/>
      <c r="INI12" s="5"/>
      <c r="INJ12" s="5"/>
      <c r="INK12" s="5"/>
      <c r="INL12" s="5"/>
      <c r="INM12" s="5"/>
      <c r="INN12" s="5"/>
      <c r="INO12" s="5"/>
      <c r="INP12" s="5"/>
      <c r="INQ12" s="5"/>
      <c r="INR12" s="5"/>
      <c r="INS12" s="5"/>
      <c r="INT12" s="5"/>
      <c r="INU12" s="5"/>
      <c r="INV12" s="5"/>
      <c r="INW12" s="5"/>
      <c r="INX12" s="5"/>
      <c r="INY12" s="5"/>
      <c r="INZ12" s="5"/>
      <c r="IOA12" s="5"/>
      <c r="IOB12" s="5"/>
      <c r="IOC12" s="5"/>
      <c r="IOD12" s="5"/>
      <c r="IOE12" s="5"/>
      <c r="IOF12" s="5"/>
      <c r="IOG12" s="5"/>
      <c r="IOH12" s="5"/>
      <c r="IOI12" s="5"/>
      <c r="IOJ12" s="5"/>
      <c r="IOK12" s="5"/>
      <c r="IOL12" s="5"/>
      <c r="IOM12" s="5"/>
      <c r="ION12" s="5"/>
      <c r="IOO12" s="5"/>
      <c r="IOP12" s="5"/>
      <c r="IOQ12" s="5"/>
      <c r="IOR12" s="5"/>
      <c r="IOS12" s="5"/>
      <c r="IOT12" s="5"/>
      <c r="IOU12" s="5"/>
      <c r="IOV12" s="5"/>
      <c r="IOW12" s="5"/>
      <c r="IOX12" s="5"/>
      <c r="IOY12" s="5"/>
      <c r="IOZ12" s="5"/>
      <c r="IPA12" s="5"/>
      <c r="IPB12" s="5"/>
      <c r="IPC12" s="5"/>
      <c r="IPD12" s="5"/>
      <c r="IPE12" s="5"/>
      <c r="IPF12" s="5"/>
      <c r="IPG12" s="5"/>
      <c r="IPH12" s="5"/>
      <c r="IPI12" s="5"/>
      <c r="IPJ12" s="5"/>
      <c r="IPK12" s="5"/>
      <c r="IPL12" s="5"/>
      <c r="IPM12" s="5"/>
      <c r="IPN12" s="5"/>
      <c r="IPO12" s="5"/>
      <c r="IPP12" s="5"/>
      <c r="IPQ12" s="5"/>
      <c r="IPR12" s="5"/>
      <c r="IPS12" s="5"/>
      <c r="IPT12" s="5"/>
      <c r="IPU12" s="5"/>
      <c r="IPV12" s="5"/>
      <c r="IPW12" s="5"/>
      <c r="IPX12" s="5"/>
      <c r="IPY12" s="5"/>
      <c r="IPZ12" s="5"/>
      <c r="IQA12" s="5"/>
      <c r="IQB12" s="5"/>
      <c r="IQC12" s="5"/>
      <c r="IQD12" s="5"/>
      <c r="IQE12" s="5"/>
      <c r="IQF12" s="5"/>
      <c r="IQG12" s="5"/>
      <c r="IQH12" s="5"/>
      <c r="IQI12" s="5"/>
      <c r="IQJ12" s="5"/>
      <c r="IQK12" s="5"/>
      <c r="IQL12" s="5"/>
      <c r="IQM12" s="5"/>
      <c r="IQN12" s="5"/>
      <c r="IQO12" s="5"/>
      <c r="IQP12" s="5"/>
      <c r="IQQ12" s="5"/>
      <c r="IQR12" s="5"/>
      <c r="IQS12" s="5"/>
      <c r="IQT12" s="5"/>
      <c r="IQU12" s="5"/>
      <c r="IQV12" s="5"/>
      <c r="IQW12" s="5"/>
      <c r="IQX12" s="5"/>
      <c r="IQY12" s="5"/>
      <c r="IQZ12" s="5"/>
      <c r="IRA12" s="5"/>
      <c r="IRB12" s="5"/>
      <c r="IRC12" s="5"/>
      <c r="IRD12" s="5"/>
      <c r="IRE12" s="5"/>
      <c r="IRF12" s="5"/>
      <c r="IRG12" s="5"/>
      <c r="IRH12" s="5"/>
      <c r="IRI12" s="5"/>
      <c r="IRJ12" s="5"/>
      <c r="IRK12" s="5"/>
      <c r="IRL12" s="5"/>
      <c r="IRM12" s="5"/>
      <c r="IRN12" s="5"/>
      <c r="IRO12" s="5"/>
      <c r="IRP12" s="5"/>
      <c r="IRQ12" s="5"/>
      <c r="IRR12" s="5"/>
      <c r="IRS12" s="5"/>
      <c r="IRT12" s="5"/>
      <c r="IRU12" s="5"/>
      <c r="IRV12" s="5"/>
      <c r="IRW12" s="5"/>
      <c r="IRX12" s="5"/>
      <c r="IRY12" s="5"/>
      <c r="IRZ12" s="5"/>
      <c r="ISA12" s="5"/>
      <c r="ISB12" s="5"/>
      <c r="ISC12" s="5"/>
      <c r="ISD12" s="5"/>
      <c r="ISE12" s="5"/>
      <c r="ISF12" s="5"/>
      <c r="ISG12" s="5"/>
      <c r="ISH12" s="5"/>
      <c r="ISI12" s="5"/>
      <c r="ISJ12" s="5"/>
      <c r="ISK12" s="5"/>
      <c r="ISL12" s="5"/>
      <c r="ISM12" s="5"/>
      <c r="ISN12" s="5"/>
      <c r="ISO12" s="5"/>
      <c r="ISP12" s="5"/>
      <c r="ISQ12" s="5"/>
      <c r="ISR12" s="5"/>
      <c r="ISS12" s="5"/>
      <c r="IST12" s="5"/>
      <c r="ISU12" s="5"/>
      <c r="ISV12" s="5"/>
      <c r="ISW12" s="5"/>
      <c r="ISX12" s="5"/>
      <c r="ISY12" s="5"/>
      <c r="ISZ12" s="5"/>
      <c r="ITA12" s="5"/>
      <c r="ITB12" s="5"/>
      <c r="ITC12" s="5"/>
      <c r="ITD12" s="5"/>
      <c r="ITE12" s="5"/>
      <c r="ITF12" s="5"/>
      <c r="ITG12" s="5"/>
      <c r="ITH12" s="5"/>
      <c r="ITI12" s="5"/>
      <c r="ITJ12" s="5"/>
      <c r="ITK12" s="5"/>
      <c r="ITL12" s="5"/>
      <c r="ITM12" s="5"/>
      <c r="ITN12" s="5"/>
      <c r="ITO12" s="5"/>
      <c r="ITP12" s="5"/>
      <c r="ITQ12" s="5"/>
      <c r="ITR12" s="5"/>
      <c r="ITS12" s="5"/>
      <c r="ITT12" s="5"/>
      <c r="ITU12" s="5"/>
      <c r="ITV12" s="5"/>
      <c r="ITW12" s="5"/>
      <c r="ITX12" s="5"/>
      <c r="ITY12" s="5"/>
      <c r="ITZ12" s="5"/>
      <c r="IUA12" s="5"/>
      <c r="IUB12" s="5"/>
      <c r="IUC12" s="5"/>
      <c r="IUD12" s="5"/>
      <c r="IUE12" s="5"/>
      <c r="IUF12" s="5"/>
      <c r="IUG12" s="5"/>
      <c r="IUH12" s="5"/>
      <c r="IUI12" s="5"/>
      <c r="IUJ12" s="5"/>
      <c r="IUK12" s="5"/>
      <c r="IUL12" s="5"/>
      <c r="IUM12" s="5"/>
      <c r="IUN12" s="5"/>
      <c r="IUO12" s="5"/>
      <c r="IUP12" s="5"/>
      <c r="IUQ12" s="5"/>
      <c r="IUR12" s="5"/>
      <c r="IUS12" s="5"/>
      <c r="IUT12" s="5"/>
      <c r="IUU12" s="5"/>
      <c r="IUV12" s="5"/>
      <c r="IUW12" s="5"/>
      <c r="IUX12" s="5"/>
      <c r="IUY12" s="5"/>
      <c r="IUZ12" s="5"/>
      <c r="IVA12" s="5"/>
      <c r="IVB12" s="5"/>
      <c r="IVC12" s="5"/>
      <c r="IVD12" s="5"/>
      <c r="IVE12" s="5"/>
      <c r="IVF12" s="5"/>
      <c r="IVG12" s="5"/>
      <c r="IVH12" s="5"/>
      <c r="IVI12" s="5"/>
      <c r="IVJ12" s="5"/>
      <c r="IVK12" s="5"/>
      <c r="IVL12" s="5"/>
      <c r="IVM12" s="5"/>
      <c r="IVN12" s="5"/>
      <c r="IVO12" s="5"/>
      <c r="IVP12" s="5"/>
      <c r="IVQ12" s="5"/>
      <c r="IVR12" s="5"/>
      <c r="IVS12" s="5"/>
      <c r="IVT12" s="5"/>
      <c r="IVU12" s="5"/>
      <c r="IVV12" s="5"/>
      <c r="IVW12" s="5"/>
      <c r="IVX12" s="5"/>
      <c r="IVY12" s="5"/>
      <c r="IVZ12" s="5"/>
      <c r="IWA12" s="5"/>
      <c r="IWB12" s="5"/>
      <c r="IWC12" s="5"/>
      <c r="IWD12" s="5"/>
      <c r="IWE12" s="5"/>
      <c r="IWF12" s="5"/>
      <c r="IWG12" s="5"/>
      <c r="IWH12" s="5"/>
      <c r="IWI12" s="5"/>
      <c r="IWJ12" s="5"/>
      <c r="IWK12" s="5"/>
      <c r="IWL12" s="5"/>
      <c r="IWM12" s="5"/>
      <c r="IWN12" s="5"/>
      <c r="IWO12" s="5"/>
      <c r="IWP12" s="5"/>
      <c r="IWQ12" s="5"/>
      <c r="IWR12" s="5"/>
      <c r="IWS12" s="5"/>
      <c r="IWT12" s="5"/>
      <c r="IWU12" s="5"/>
      <c r="IWV12" s="5"/>
      <c r="IWW12" s="5"/>
      <c r="IWX12" s="5"/>
      <c r="IWY12" s="5"/>
      <c r="IWZ12" s="5"/>
      <c r="IXA12" s="5"/>
      <c r="IXB12" s="5"/>
      <c r="IXC12" s="5"/>
      <c r="IXD12" s="5"/>
      <c r="IXE12" s="5"/>
      <c r="IXF12" s="5"/>
      <c r="IXG12" s="5"/>
      <c r="IXH12" s="5"/>
      <c r="IXI12" s="5"/>
      <c r="IXJ12" s="5"/>
      <c r="IXK12" s="5"/>
      <c r="IXL12" s="5"/>
      <c r="IXM12" s="5"/>
      <c r="IXN12" s="5"/>
      <c r="IXO12" s="5"/>
      <c r="IXP12" s="5"/>
      <c r="IXQ12" s="5"/>
      <c r="IXR12" s="5"/>
      <c r="IXS12" s="5"/>
      <c r="IXT12" s="5"/>
      <c r="IXU12" s="5"/>
      <c r="IXV12" s="5"/>
      <c r="IXW12" s="5"/>
      <c r="IXX12" s="5"/>
      <c r="IXY12" s="5"/>
      <c r="IXZ12" s="5"/>
      <c r="IYA12" s="5"/>
      <c r="IYB12" s="5"/>
      <c r="IYC12" s="5"/>
      <c r="IYD12" s="5"/>
      <c r="IYE12" s="5"/>
      <c r="IYF12" s="5"/>
      <c r="IYG12" s="5"/>
      <c r="IYH12" s="5"/>
      <c r="IYI12" s="5"/>
      <c r="IYJ12" s="5"/>
      <c r="IYK12" s="5"/>
      <c r="IYL12" s="5"/>
      <c r="IYM12" s="5"/>
      <c r="IYN12" s="5"/>
      <c r="IYO12" s="5"/>
      <c r="IYP12" s="5"/>
      <c r="IYQ12" s="5"/>
      <c r="IYR12" s="5"/>
      <c r="IYS12" s="5"/>
      <c r="IYT12" s="5"/>
      <c r="IYU12" s="5"/>
      <c r="IYV12" s="5"/>
      <c r="IYW12" s="5"/>
      <c r="IYX12" s="5"/>
      <c r="IYY12" s="5"/>
      <c r="IYZ12" s="5"/>
      <c r="IZA12" s="5"/>
      <c r="IZB12" s="5"/>
      <c r="IZC12" s="5"/>
      <c r="IZD12" s="5"/>
      <c r="IZE12" s="5"/>
      <c r="IZF12" s="5"/>
      <c r="IZG12" s="5"/>
      <c r="IZH12" s="5"/>
      <c r="IZI12" s="5"/>
      <c r="IZJ12" s="5"/>
      <c r="IZK12" s="5"/>
      <c r="IZL12" s="5"/>
      <c r="IZM12" s="5"/>
      <c r="IZN12" s="5"/>
      <c r="IZO12" s="5"/>
      <c r="IZP12" s="5"/>
      <c r="IZQ12" s="5"/>
      <c r="IZR12" s="5"/>
      <c r="IZS12" s="5"/>
      <c r="IZT12" s="5"/>
      <c r="IZU12" s="5"/>
      <c r="IZV12" s="5"/>
      <c r="IZW12" s="5"/>
      <c r="IZX12" s="5"/>
      <c r="IZY12" s="5"/>
      <c r="IZZ12" s="5"/>
      <c r="JAA12" s="5"/>
      <c r="JAB12" s="5"/>
      <c r="JAC12" s="5"/>
      <c r="JAD12" s="5"/>
      <c r="JAE12" s="5"/>
      <c r="JAF12" s="5"/>
      <c r="JAG12" s="5"/>
      <c r="JAH12" s="5"/>
      <c r="JAI12" s="5"/>
      <c r="JAJ12" s="5"/>
      <c r="JAK12" s="5"/>
      <c r="JAL12" s="5"/>
      <c r="JAM12" s="5"/>
      <c r="JAN12" s="5"/>
      <c r="JAO12" s="5"/>
      <c r="JAP12" s="5"/>
      <c r="JAQ12" s="5"/>
      <c r="JAR12" s="5"/>
      <c r="JAS12" s="5"/>
      <c r="JAT12" s="5"/>
      <c r="JAU12" s="5"/>
      <c r="JAV12" s="5"/>
      <c r="JAW12" s="5"/>
      <c r="JAX12" s="5"/>
      <c r="JAY12" s="5"/>
      <c r="JAZ12" s="5"/>
      <c r="JBA12" s="5"/>
      <c r="JBB12" s="5"/>
      <c r="JBC12" s="5"/>
      <c r="JBD12" s="5"/>
      <c r="JBE12" s="5"/>
      <c r="JBF12" s="5"/>
      <c r="JBG12" s="5"/>
      <c r="JBH12" s="5"/>
      <c r="JBI12" s="5"/>
      <c r="JBJ12" s="5"/>
      <c r="JBK12" s="5"/>
      <c r="JBL12" s="5"/>
      <c r="JBM12" s="5"/>
      <c r="JBN12" s="5"/>
      <c r="JBO12" s="5"/>
      <c r="JBP12" s="5"/>
      <c r="JBQ12" s="5"/>
      <c r="JBR12" s="5"/>
      <c r="JBS12" s="5"/>
      <c r="JBT12" s="5"/>
      <c r="JBU12" s="5"/>
      <c r="JBV12" s="5"/>
      <c r="JBW12" s="5"/>
      <c r="JBX12" s="5"/>
      <c r="JBY12" s="5"/>
      <c r="JBZ12" s="5"/>
      <c r="JCA12" s="5"/>
      <c r="JCB12" s="5"/>
      <c r="JCC12" s="5"/>
      <c r="JCD12" s="5"/>
      <c r="JCE12" s="5"/>
      <c r="JCF12" s="5"/>
      <c r="JCG12" s="5"/>
      <c r="JCH12" s="5"/>
      <c r="JCI12" s="5"/>
      <c r="JCJ12" s="5"/>
      <c r="JCK12" s="5"/>
      <c r="JCL12" s="5"/>
      <c r="JCM12" s="5"/>
      <c r="JCN12" s="5"/>
      <c r="JCO12" s="5"/>
      <c r="JCP12" s="5"/>
      <c r="JCQ12" s="5"/>
      <c r="JCR12" s="5"/>
      <c r="JCS12" s="5"/>
      <c r="JCT12" s="5"/>
      <c r="JCU12" s="5"/>
      <c r="JCV12" s="5"/>
      <c r="JCW12" s="5"/>
      <c r="JCX12" s="5"/>
      <c r="JCY12" s="5"/>
      <c r="JCZ12" s="5"/>
      <c r="JDA12" s="5"/>
      <c r="JDB12" s="5"/>
      <c r="JDC12" s="5"/>
      <c r="JDD12" s="5"/>
      <c r="JDE12" s="5"/>
      <c r="JDF12" s="5"/>
      <c r="JDG12" s="5"/>
      <c r="JDH12" s="5"/>
      <c r="JDI12" s="5"/>
      <c r="JDJ12" s="5"/>
      <c r="JDK12" s="5"/>
      <c r="JDL12" s="5"/>
      <c r="JDM12" s="5"/>
      <c r="JDN12" s="5"/>
      <c r="JDO12" s="5"/>
      <c r="JDP12" s="5"/>
      <c r="JDQ12" s="5"/>
      <c r="JDR12" s="5"/>
      <c r="JDS12" s="5"/>
      <c r="JDT12" s="5"/>
      <c r="JDU12" s="5"/>
      <c r="JDV12" s="5"/>
      <c r="JDW12" s="5"/>
      <c r="JDX12" s="5"/>
      <c r="JDY12" s="5"/>
      <c r="JDZ12" s="5"/>
      <c r="JEA12" s="5"/>
      <c r="JEB12" s="5"/>
      <c r="JEC12" s="5"/>
      <c r="JED12" s="5"/>
      <c r="JEE12" s="5"/>
      <c r="JEF12" s="5"/>
      <c r="JEG12" s="5"/>
      <c r="JEH12" s="5"/>
      <c r="JEI12" s="5"/>
      <c r="JEJ12" s="5"/>
      <c r="JEK12" s="5"/>
      <c r="JEL12" s="5"/>
      <c r="JEM12" s="5"/>
      <c r="JEN12" s="5"/>
      <c r="JEO12" s="5"/>
      <c r="JEP12" s="5"/>
      <c r="JEQ12" s="5"/>
      <c r="JER12" s="5"/>
      <c r="JES12" s="5"/>
      <c r="JET12" s="5"/>
      <c r="JEU12" s="5"/>
      <c r="JEV12" s="5"/>
      <c r="JEW12" s="5"/>
      <c r="JEX12" s="5"/>
      <c r="JEY12" s="5"/>
      <c r="JEZ12" s="5"/>
      <c r="JFA12" s="5"/>
      <c r="JFB12" s="5"/>
      <c r="JFC12" s="5"/>
      <c r="JFD12" s="5"/>
      <c r="JFE12" s="5"/>
      <c r="JFF12" s="5"/>
      <c r="JFG12" s="5"/>
      <c r="JFH12" s="5"/>
      <c r="JFI12" s="5"/>
      <c r="JFJ12" s="5"/>
      <c r="JFK12" s="5"/>
      <c r="JFL12" s="5"/>
      <c r="JFM12" s="5"/>
      <c r="JFN12" s="5"/>
      <c r="JFO12" s="5"/>
      <c r="JFP12" s="5"/>
      <c r="JFQ12" s="5"/>
      <c r="JFR12" s="5"/>
      <c r="JFS12" s="5"/>
      <c r="JFT12" s="5"/>
      <c r="JFU12" s="5"/>
      <c r="JFV12" s="5"/>
      <c r="JFW12" s="5"/>
      <c r="JFX12" s="5"/>
      <c r="JFY12" s="5"/>
      <c r="JFZ12" s="5"/>
      <c r="JGA12" s="5"/>
      <c r="JGB12" s="5"/>
      <c r="JGC12" s="5"/>
      <c r="JGD12" s="5"/>
      <c r="JGE12" s="5"/>
      <c r="JGF12" s="5"/>
      <c r="JGG12" s="5"/>
      <c r="JGH12" s="5"/>
      <c r="JGI12" s="5"/>
      <c r="JGJ12" s="5"/>
      <c r="JGK12" s="5"/>
      <c r="JGL12" s="5"/>
      <c r="JGM12" s="5"/>
      <c r="JGN12" s="5"/>
      <c r="JGO12" s="5"/>
      <c r="JGP12" s="5"/>
      <c r="JGQ12" s="5"/>
      <c r="JGR12" s="5"/>
      <c r="JGS12" s="5"/>
      <c r="JGT12" s="5"/>
      <c r="JGU12" s="5"/>
      <c r="JGV12" s="5"/>
      <c r="JGW12" s="5"/>
      <c r="JGX12" s="5"/>
      <c r="JGY12" s="5"/>
      <c r="JGZ12" s="5"/>
      <c r="JHA12" s="5"/>
      <c r="JHB12" s="5"/>
      <c r="JHC12" s="5"/>
      <c r="JHD12" s="5"/>
      <c r="JHE12" s="5"/>
      <c r="JHF12" s="5"/>
      <c r="JHG12" s="5"/>
      <c r="JHH12" s="5"/>
      <c r="JHI12" s="5"/>
      <c r="JHJ12" s="5"/>
      <c r="JHK12" s="5"/>
      <c r="JHL12" s="5"/>
      <c r="JHM12" s="5"/>
      <c r="JHN12" s="5"/>
      <c r="JHO12" s="5"/>
      <c r="JHP12" s="5"/>
      <c r="JHQ12" s="5"/>
      <c r="JHR12" s="5"/>
      <c r="JHS12" s="5"/>
      <c r="JHT12" s="5"/>
      <c r="JHU12" s="5"/>
      <c r="JHV12" s="5"/>
      <c r="JHW12" s="5"/>
      <c r="JHX12" s="5"/>
      <c r="JHY12" s="5"/>
      <c r="JHZ12" s="5"/>
      <c r="JIA12" s="5"/>
      <c r="JIB12" s="5"/>
      <c r="JIC12" s="5"/>
      <c r="JID12" s="5"/>
      <c r="JIE12" s="5"/>
      <c r="JIF12" s="5"/>
      <c r="JIG12" s="5"/>
      <c r="JIH12" s="5"/>
      <c r="JII12" s="5"/>
      <c r="JIJ12" s="5"/>
      <c r="JIK12" s="5"/>
      <c r="JIL12" s="5"/>
      <c r="JIM12" s="5"/>
      <c r="JIN12" s="5"/>
      <c r="JIO12" s="5"/>
      <c r="JIP12" s="5"/>
      <c r="JIQ12" s="5"/>
      <c r="JIR12" s="5"/>
      <c r="JIS12" s="5"/>
      <c r="JIT12" s="5"/>
      <c r="JIU12" s="5"/>
      <c r="JIV12" s="5"/>
      <c r="JIW12" s="5"/>
      <c r="JIX12" s="5"/>
      <c r="JIY12" s="5"/>
      <c r="JIZ12" s="5"/>
      <c r="JJA12" s="5"/>
      <c r="JJB12" s="5"/>
      <c r="JJC12" s="5"/>
      <c r="JJD12" s="5"/>
      <c r="JJE12" s="5"/>
      <c r="JJF12" s="5"/>
      <c r="JJG12" s="5"/>
      <c r="JJH12" s="5"/>
      <c r="JJI12" s="5"/>
      <c r="JJJ12" s="5"/>
      <c r="JJK12" s="5"/>
      <c r="JJL12" s="5"/>
      <c r="JJM12" s="5"/>
      <c r="JJN12" s="5"/>
      <c r="JJO12" s="5"/>
      <c r="JJP12" s="5"/>
      <c r="JJQ12" s="5"/>
      <c r="JJR12" s="5"/>
      <c r="JJS12" s="5"/>
      <c r="JJT12" s="5"/>
      <c r="JJU12" s="5"/>
      <c r="JJV12" s="5"/>
      <c r="JJW12" s="5"/>
      <c r="JJX12" s="5"/>
      <c r="JJY12" s="5"/>
      <c r="JJZ12" s="5"/>
      <c r="JKA12" s="5"/>
      <c r="JKB12" s="5"/>
      <c r="JKC12" s="5"/>
      <c r="JKD12" s="5"/>
      <c r="JKE12" s="5"/>
      <c r="JKF12" s="5"/>
      <c r="JKG12" s="5"/>
      <c r="JKH12" s="5"/>
      <c r="JKI12" s="5"/>
      <c r="JKJ12" s="5"/>
      <c r="JKK12" s="5"/>
      <c r="JKL12" s="5"/>
      <c r="JKM12" s="5"/>
      <c r="JKN12" s="5"/>
      <c r="JKO12" s="5"/>
      <c r="JKP12" s="5"/>
      <c r="JKQ12" s="5"/>
      <c r="JKR12" s="5"/>
      <c r="JKS12" s="5"/>
      <c r="JKT12" s="5"/>
      <c r="JKU12" s="5"/>
      <c r="JKV12" s="5"/>
      <c r="JKW12" s="5"/>
      <c r="JKX12" s="5"/>
      <c r="JKY12" s="5"/>
      <c r="JKZ12" s="5"/>
      <c r="JLA12" s="5"/>
      <c r="JLB12" s="5"/>
      <c r="JLC12" s="5"/>
      <c r="JLD12" s="5"/>
      <c r="JLE12" s="5"/>
      <c r="JLF12" s="5"/>
      <c r="JLG12" s="5"/>
      <c r="JLH12" s="5"/>
      <c r="JLI12" s="5"/>
      <c r="JLJ12" s="5"/>
      <c r="JLK12" s="5"/>
      <c r="JLL12" s="5"/>
      <c r="JLM12" s="5"/>
      <c r="JLN12" s="5"/>
      <c r="JLO12" s="5"/>
      <c r="JLP12" s="5"/>
      <c r="JLQ12" s="5"/>
      <c r="JLR12" s="5"/>
      <c r="JLS12" s="5"/>
      <c r="JLT12" s="5"/>
      <c r="JLU12" s="5"/>
      <c r="JLV12" s="5"/>
      <c r="JLW12" s="5"/>
      <c r="JLX12" s="5"/>
      <c r="JLY12" s="5"/>
      <c r="JLZ12" s="5"/>
      <c r="JMA12" s="5"/>
      <c r="JMB12" s="5"/>
      <c r="JMC12" s="5"/>
      <c r="JMD12" s="5"/>
      <c r="JME12" s="5"/>
      <c r="JMF12" s="5"/>
      <c r="JMG12" s="5"/>
      <c r="JMH12" s="5"/>
      <c r="JMI12" s="5"/>
      <c r="JMJ12" s="5"/>
      <c r="JMK12" s="5"/>
      <c r="JML12" s="5"/>
      <c r="JMM12" s="5"/>
      <c r="JMN12" s="5"/>
      <c r="JMO12" s="5"/>
      <c r="JMP12" s="5"/>
      <c r="JMQ12" s="5"/>
      <c r="JMR12" s="5"/>
      <c r="JMS12" s="5"/>
      <c r="JMT12" s="5"/>
      <c r="JMU12" s="5"/>
      <c r="JMV12" s="5"/>
      <c r="JMW12" s="5"/>
      <c r="JMX12" s="5"/>
      <c r="JMY12" s="5"/>
      <c r="JMZ12" s="5"/>
      <c r="JNA12" s="5"/>
      <c r="JNB12" s="5"/>
      <c r="JNC12" s="5"/>
      <c r="JND12" s="5"/>
      <c r="JNE12" s="5"/>
      <c r="JNF12" s="5"/>
      <c r="JNG12" s="5"/>
      <c r="JNH12" s="5"/>
      <c r="JNI12" s="5"/>
      <c r="JNJ12" s="5"/>
      <c r="JNK12" s="5"/>
      <c r="JNL12" s="5"/>
      <c r="JNM12" s="5"/>
      <c r="JNN12" s="5"/>
      <c r="JNO12" s="5"/>
      <c r="JNP12" s="5"/>
      <c r="JNQ12" s="5"/>
      <c r="JNR12" s="5"/>
      <c r="JNS12" s="5"/>
      <c r="JNT12" s="5"/>
      <c r="JNU12" s="5"/>
      <c r="JNV12" s="5"/>
      <c r="JNW12" s="5"/>
      <c r="JNX12" s="5"/>
      <c r="JNY12" s="5"/>
      <c r="JNZ12" s="5"/>
      <c r="JOA12" s="5"/>
      <c r="JOB12" s="5"/>
      <c r="JOC12" s="5"/>
      <c r="JOD12" s="5"/>
      <c r="JOE12" s="5"/>
      <c r="JOF12" s="5"/>
      <c r="JOG12" s="5"/>
      <c r="JOH12" s="5"/>
      <c r="JOI12" s="5"/>
      <c r="JOJ12" s="5"/>
      <c r="JOK12" s="5"/>
      <c r="JOL12" s="5"/>
      <c r="JOM12" s="5"/>
      <c r="JON12" s="5"/>
      <c r="JOO12" s="5"/>
      <c r="JOP12" s="5"/>
      <c r="JOQ12" s="5"/>
      <c r="JOR12" s="5"/>
      <c r="JOS12" s="5"/>
      <c r="JOT12" s="5"/>
      <c r="JOU12" s="5"/>
      <c r="JOV12" s="5"/>
      <c r="JOW12" s="5"/>
      <c r="JOX12" s="5"/>
      <c r="JOY12" s="5"/>
      <c r="JOZ12" s="5"/>
      <c r="JPA12" s="5"/>
      <c r="JPB12" s="5"/>
      <c r="JPC12" s="5"/>
      <c r="JPD12" s="5"/>
      <c r="JPE12" s="5"/>
      <c r="JPF12" s="5"/>
      <c r="JPG12" s="5"/>
      <c r="JPH12" s="5"/>
      <c r="JPI12" s="5"/>
      <c r="JPJ12" s="5"/>
      <c r="JPK12" s="5"/>
      <c r="JPL12" s="5"/>
      <c r="JPM12" s="5"/>
      <c r="JPN12" s="5"/>
      <c r="JPO12" s="5"/>
      <c r="JPP12" s="5"/>
      <c r="JPQ12" s="5"/>
      <c r="JPR12" s="5"/>
      <c r="JPS12" s="5"/>
      <c r="JPT12" s="5"/>
      <c r="JPU12" s="5"/>
      <c r="JPV12" s="5"/>
      <c r="JPW12" s="5"/>
      <c r="JPX12" s="5"/>
      <c r="JPY12" s="5"/>
      <c r="JPZ12" s="5"/>
      <c r="JQA12" s="5"/>
      <c r="JQB12" s="5"/>
      <c r="JQC12" s="5"/>
      <c r="JQD12" s="5"/>
      <c r="JQE12" s="5"/>
      <c r="JQF12" s="5"/>
      <c r="JQG12" s="5"/>
      <c r="JQH12" s="5"/>
      <c r="JQI12" s="5"/>
      <c r="JQJ12" s="5"/>
      <c r="JQK12" s="5"/>
      <c r="JQL12" s="5"/>
      <c r="JQM12" s="5"/>
      <c r="JQN12" s="5"/>
      <c r="JQO12" s="5"/>
      <c r="JQP12" s="5"/>
      <c r="JQQ12" s="5"/>
      <c r="JQR12" s="5"/>
      <c r="JQS12" s="5"/>
      <c r="JQT12" s="5"/>
      <c r="JQU12" s="5"/>
      <c r="JQV12" s="5"/>
      <c r="JQW12" s="5"/>
      <c r="JQX12" s="5"/>
      <c r="JQY12" s="5"/>
      <c r="JQZ12" s="5"/>
      <c r="JRA12" s="5"/>
      <c r="JRB12" s="5"/>
      <c r="JRC12" s="5"/>
      <c r="JRD12" s="5"/>
      <c r="JRE12" s="5"/>
      <c r="JRF12" s="5"/>
      <c r="JRG12" s="5"/>
      <c r="JRH12" s="5"/>
      <c r="JRI12" s="5"/>
      <c r="JRJ12" s="5"/>
      <c r="JRK12" s="5"/>
      <c r="JRL12" s="5"/>
      <c r="JRM12" s="5"/>
      <c r="JRN12" s="5"/>
      <c r="JRO12" s="5"/>
      <c r="JRP12" s="5"/>
      <c r="JRQ12" s="5"/>
      <c r="JRR12" s="5"/>
      <c r="JRS12" s="5"/>
      <c r="JRT12" s="5"/>
      <c r="JRU12" s="5"/>
      <c r="JRV12" s="5"/>
      <c r="JRW12" s="5"/>
      <c r="JRX12" s="5"/>
      <c r="JRY12" s="5"/>
      <c r="JRZ12" s="5"/>
      <c r="JSA12" s="5"/>
      <c r="JSB12" s="5"/>
      <c r="JSC12" s="5"/>
      <c r="JSD12" s="5"/>
      <c r="JSE12" s="5"/>
      <c r="JSF12" s="5"/>
      <c r="JSG12" s="5"/>
      <c r="JSH12" s="5"/>
      <c r="JSI12" s="5"/>
      <c r="JSJ12" s="5"/>
      <c r="JSK12" s="5"/>
      <c r="JSL12" s="5"/>
      <c r="JSM12" s="5"/>
      <c r="JSN12" s="5"/>
      <c r="JSO12" s="5"/>
      <c r="JSP12" s="5"/>
      <c r="JSQ12" s="5"/>
      <c r="JSR12" s="5"/>
      <c r="JSS12" s="5"/>
      <c r="JST12" s="5"/>
      <c r="JSU12" s="5"/>
      <c r="JSV12" s="5"/>
      <c r="JSW12" s="5"/>
      <c r="JSX12" s="5"/>
      <c r="JSY12" s="5"/>
      <c r="JSZ12" s="5"/>
      <c r="JTA12" s="5"/>
      <c r="JTB12" s="5"/>
      <c r="JTC12" s="5"/>
      <c r="JTD12" s="5"/>
      <c r="JTE12" s="5"/>
      <c r="JTF12" s="5"/>
      <c r="JTG12" s="5"/>
      <c r="JTH12" s="5"/>
      <c r="JTI12" s="5"/>
      <c r="JTJ12" s="5"/>
      <c r="JTK12" s="5"/>
      <c r="JTL12" s="5"/>
      <c r="JTM12" s="5"/>
      <c r="JTN12" s="5"/>
      <c r="JTO12" s="5"/>
      <c r="JTP12" s="5"/>
      <c r="JTQ12" s="5"/>
      <c r="JTR12" s="5"/>
      <c r="JTS12" s="5"/>
      <c r="JTT12" s="5"/>
      <c r="JTU12" s="5"/>
      <c r="JTV12" s="5"/>
      <c r="JTW12" s="5"/>
      <c r="JTX12" s="5"/>
      <c r="JTY12" s="5"/>
      <c r="JTZ12" s="5"/>
      <c r="JUA12" s="5"/>
      <c r="JUB12" s="5"/>
      <c r="JUC12" s="5"/>
      <c r="JUD12" s="5"/>
      <c r="JUE12" s="5"/>
      <c r="JUF12" s="5"/>
      <c r="JUG12" s="5"/>
      <c r="JUH12" s="5"/>
      <c r="JUI12" s="5"/>
      <c r="JUJ12" s="5"/>
      <c r="JUK12" s="5"/>
      <c r="JUL12" s="5"/>
      <c r="JUM12" s="5"/>
      <c r="JUN12" s="5"/>
      <c r="JUO12" s="5"/>
      <c r="JUP12" s="5"/>
      <c r="JUQ12" s="5"/>
      <c r="JUR12" s="5"/>
      <c r="JUS12" s="5"/>
      <c r="JUT12" s="5"/>
      <c r="JUU12" s="5"/>
      <c r="JUV12" s="5"/>
      <c r="JUW12" s="5"/>
      <c r="JUX12" s="5"/>
      <c r="JUY12" s="5"/>
      <c r="JUZ12" s="5"/>
      <c r="JVA12" s="5"/>
      <c r="JVB12" s="5"/>
      <c r="JVC12" s="5"/>
      <c r="JVD12" s="5"/>
      <c r="JVE12" s="5"/>
      <c r="JVF12" s="5"/>
      <c r="JVG12" s="5"/>
      <c r="JVH12" s="5"/>
      <c r="JVI12" s="5"/>
      <c r="JVJ12" s="5"/>
      <c r="JVK12" s="5"/>
      <c r="JVL12" s="5"/>
      <c r="JVM12" s="5"/>
      <c r="JVN12" s="5"/>
      <c r="JVO12" s="5"/>
      <c r="JVP12" s="5"/>
      <c r="JVQ12" s="5"/>
      <c r="JVR12" s="5"/>
      <c r="JVS12" s="5"/>
      <c r="JVT12" s="5"/>
      <c r="JVU12" s="5"/>
      <c r="JVV12" s="5"/>
      <c r="JVW12" s="5"/>
      <c r="JVX12" s="5"/>
      <c r="JVY12" s="5"/>
      <c r="JVZ12" s="5"/>
      <c r="JWA12" s="5"/>
      <c r="JWB12" s="5"/>
      <c r="JWC12" s="5"/>
      <c r="JWD12" s="5"/>
      <c r="JWE12" s="5"/>
      <c r="JWF12" s="5"/>
      <c r="JWG12" s="5"/>
      <c r="JWH12" s="5"/>
      <c r="JWI12" s="5"/>
      <c r="JWJ12" s="5"/>
      <c r="JWK12" s="5"/>
      <c r="JWL12" s="5"/>
      <c r="JWM12" s="5"/>
      <c r="JWN12" s="5"/>
      <c r="JWO12" s="5"/>
      <c r="JWP12" s="5"/>
      <c r="JWQ12" s="5"/>
      <c r="JWR12" s="5"/>
      <c r="JWS12" s="5"/>
      <c r="JWT12" s="5"/>
      <c r="JWU12" s="5"/>
      <c r="JWV12" s="5"/>
      <c r="JWW12" s="5"/>
      <c r="JWX12" s="5"/>
      <c r="JWY12" s="5"/>
      <c r="JWZ12" s="5"/>
      <c r="JXA12" s="5"/>
      <c r="JXB12" s="5"/>
      <c r="JXC12" s="5"/>
      <c r="JXD12" s="5"/>
      <c r="JXE12" s="5"/>
      <c r="JXF12" s="5"/>
      <c r="JXG12" s="5"/>
      <c r="JXH12" s="5"/>
      <c r="JXI12" s="5"/>
      <c r="JXJ12" s="5"/>
      <c r="JXK12" s="5"/>
      <c r="JXL12" s="5"/>
      <c r="JXM12" s="5"/>
      <c r="JXN12" s="5"/>
      <c r="JXO12" s="5"/>
      <c r="JXP12" s="5"/>
      <c r="JXQ12" s="5"/>
      <c r="JXR12" s="5"/>
      <c r="JXS12" s="5"/>
      <c r="JXT12" s="5"/>
      <c r="JXU12" s="5"/>
      <c r="JXV12" s="5"/>
      <c r="JXW12" s="5"/>
      <c r="JXX12" s="5"/>
      <c r="JXY12" s="5"/>
      <c r="JXZ12" s="5"/>
      <c r="JYA12" s="5"/>
      <c r="JYB12" s="5"/>
      <c r="JYC12" s="5"/>
      <c r="JYD12" s="5"/>
      <c r="JYE12" s="5"/>
      <c r="JYF12" s="5"/>
      <c r="JYG12" s="5"/>
      <c r="JYH12" s="5"/>
      <c r="JYI12" s="5"/>
      <c r="JYJ12" s="5"/>
      <c r="JYK12" s="5"/>
      <c r="JYL12" s="5"/>
      <c r="JYM12" s="5"/>
      <c r="JYN12" s="5"/>
      <c r="JYO12" s="5"/>
      <c r="JYP12" s="5"/>
      <c r="JYQ12" s="5"/>
      <c r="JYR12" s="5"/>
      <c r="JYS12" s="5"/>
      <c r="JYT12" s="5"/>
      <c r="JYU12" s="5"/>
      <c r="JYV12" s="5"/>
      <c r="JYW12" s="5"/>
      <c r="JYX12" s="5"/>
      <c r="JYY12" s="5"/>
      <c r="JYZ12" s="5"/>
      <c r="JZA12" s="5"/>
      <c r="JZB12" s="5"/>
      <c r="JZC12" s="5"/>
      <c r="JZD12" s="5"/>
      <c r="JZE12" s="5"/>
      <c r="JZF12" s="5"/>
      <c r="JZG12" s="5"/>
      <c r="JZH12" s="5"/>
      <c r="JZI12" s="5"/>
      <c r="JZJ12" s="5"/>
      <c r="JZK12" s="5"/>
      <c r="JZL12" s="5"/>
      <c r="JZM12" s="5"/>
      <c r="JZN12" s="5"/>
      <c r="JZO12" s="5"/>
      <c r="JZP12" s="5"/>
      <c r="JZQ12" s="5"/>
      <c r="JZR12" s="5"/>
      <c r="JZS12" s="5"/>
      <c r="JZT12" s="5"/>
      <c r="JZU12" s="5"/>
      <c r="JZV12" s="5"/>
      <c r="JZW12" s="5"/>
      <c r="JZX12" s="5"/>
      <c r="JZY12" s="5"/>
      <c r="JZZ12" s="5"/>
      <c r="KAA12" s="5"/>
      <c r="KAB12" s="5"/>
      <c r="KAC12" s="5"/>
      <c r="KAD12" s="5"/>
      <c r="KAE12" s="5"/>
      <c r="KAF12" s="5"/>
      <c r="KAG12" s="5"/>
      <c r="KAH12" s="5"/>
      <c r="KAI12" s="5"/>
      <c r="KAJ12" s="5"/>
      <c r="KAK12" s="5"/>
      <c r="KAL12" s="5"/>
      <c r="KAM12" s="5"/>
      <c r="KAN12" s="5"/>
      <c r="KAO12" s="5"/>
      <c r="KAP12" s="5"/>
      <c r="KAQ12" s="5"/>
      <c r="KAR12" s="5"/>
      <c r="KAS12" s="5"/>
      <c r="KAT12" s="5"/>
      <c r="KAU12" s="5"/>
      <c r="KAV12" s="5"/>
      <c r="KAW12" s="5"/>
      <c r="KAX12" s="5"/>
      <c r="KAY12" s="5"/>
      <c r="KAZ12" s="5"/>
      <c r="KBA12" s="5"/>
      <c r="KBB12" s="5"/>
      <c r="KBC12" s="5"/>
      <c r="KBD12" s="5"/>
      <c r="KBE12" s="5"/>
      <c r="KBF12" s="5"/>
      <c r="KBG12" s="5"/>
      <c r="KBH12" s="5"/>
      <c r="KBI12" s="5"/>
      <c r="KBJ12" s="5"/>
      <c r="KBK12" s="5"/>
      <c r="KBL12" s="5"/>
      <c r="KBM12" s="5"/>
      <c r="KBN12" s="5"/>
      <c r="KBO12" s="5"/>
      <c r="KBP12" s="5"/>
      <c r="KBQ12" s="5"/>
      <c r="KBR12" s="5"/>
      <c r="KBS12" s="5"/>
      <c r="KBT12" s="5"/>
      <c r="KBU12" s="5"/>
      <c r="KBV12" s="5"/>
      <c r="KBW12" s="5"/>
      <c r="KBX12" s="5"/>
      <c r="KBY12" s="5"/>
      <c r="KBZ12" s="5"/>
      <c r="KCA12" s="5"/>
      <c r="KCB12" s="5"/>
      <c r="KCC12" s="5"/>
      <c r="KCD12" s="5"/>
      <c r="KCE12" s="5"/>
      <c r="KCF12" s="5"/>
      <c r="KCG12" s="5"/>
      <c r="KCH12" s="5"/>
      <c r="KCI12" s="5"/>
      <c r="KCJ12" s="5"/>
      <c r="KCK12" s="5"/>
      <c r="KCL12" s="5"/>
      <c r="KCM12" s="5"/>
      <c r="KCN12" s="5"/>
      <c r="KCO12" s="5"/>
      <c r="KCP12" s="5"/>
      <c r="KCQ12" s="5"/>
      <c r="KCR12" s="5"/>
      <c r="KCS12" s="5"/>
      <c r="KCT12" s="5"/>
      <c r="KCU12" s="5"/>
      <c r="KCV12" s="5"/>
      <c r="KCW12" s="5"/>
      <c r="KCX12" s="5"/>
      <c r="KCY12" s="5"/>
      <c r="KCZ12" s="5"/>
      <c r="KDA12" s="5"/>
      <c r="KDB12" s="5"/>
      <c r="KDC12" s="5"/>
      <c r="KDD12" s="5"/>
      <c r="KDE12" s="5"/>
      <c r="KDF12" s="5"/>
      <c r="KDG12" s="5"/>
      <c r="KDH12" s="5"/>
      <c r="KDI12" s="5"/>
      <c r="KDJ12" s="5"/>
      <c r="KDK12" s="5"/>
      <c r="KDL12" s="5"/>
      <c r="KDM12" s="5"/>
      <c r="KDN12" s="5"/>
      <c r="KDO12" s="5"/>
      <c r="KDP12" s="5"/>
      <c r="KDQ12" s="5"/>
      <c r="KDR12" s="5"/>
      <c r="KDS12" s="5"/>
      <c r="KDT12" s="5"/>
      <c r="KDU12" s="5"/>
      <c r="KDV12" s="5"/>
      <c r="KDW12" s="5"/>
      <c r="KDX12" s="5"/>
      <c r="KDY12" s="5"/>
      <c r="KDZ12" s="5"/>
      <c r="KEA12" s="5"/>
      <c r="KEB12" s="5"/>
      <c r="KEC12" s="5"/>
      <c r="KED12" s="5"/>
      <c r="KEE12" s="5"/>
      <c r="KEF12" s="5"/>
      <c r="KEG12" s="5"/>
      <c r="KEH12" s="5"/>
      <c r="KEI12" s="5"/>
      <c r="KEJ12" s="5"/>
      <c r="KEK12" s="5"/>
      <c r="KEL12" s="5"/>
      <c r="KEM12" s="5"/>
      <c r="KEN12" s="5"/>
      <c r="KEO12" s="5"/>
      <c r="KEP12" s="5"/>
      <c r="KEQ12" s="5"/>
      <c r="KER12" s="5"/>
      <c r="KES12" s="5"/>
      <c r="KET12" s="5"/>
      <c r="KEU12" s="5"/>
      <c r="KEV12" s="5"/>
      <c r="KEW12" s="5"/>
      <c r="KEX12" s="5"/>
      <c r="KEY12" s="5"/>
      <c r="KEZ12" s="5"/>
      <c r="KFA12" s="5"/>
      <c r="KFB12" s="5"/>
      <c r="KFC12" s="5"/>
      <c r="KFD12" s="5"/>
      <c r="KFE12" s="5"/>
      <c r="KFF12" s="5"/>
      <c r="KFG12" s="5"/>
      <c r="KFH12" s="5"/>
      <c r="KFI12" s="5"/>
      <c r="KFJ12" s="5"/>
      <c r="KFK12" s="5"/>
      <c r="KFL12" s="5"/>
      <c r="KFM12" s="5"/>
      <c r="KFN12" s="5"/>
      <c r="KFO12" s="5"/>
      <c r="KFP12" s="5"/>
      <c r="KFQ12" s="5"/>
      <c r="KFR12" s="5"/>
      <c r="KFS12" s="5"/>
      <c r="KFT12" s="5"/>
      <c r="KFU12" s="5"/>
      <c r="KFV12" s="5"/>
      <c r="KFW12" s="5"/>
      <c r="KFX12" s="5"/>
      <c r="KFY12" s="5"/>
      <c r="KFZ12" s="5"/>
      <c r="KGA12" s="5"/>
      <c r="KGB12" s="5"/>
      <c r="KGC12" s="5"/>
      <c r="KGD12" s="5"/>
      <c r="KGE12" s="5"/>
      <c r="KGF12" s="5"/>
      <c r="KGG12" s="5"/>
      <c r="KGH12" s="5"/>
      <c r="KGI12" s="5"/>
      <c r="KGJ12" s="5"/>
      <c r="KGK12" s="5"/>
      <c r="KGL12" s="5"/>
      <c r="KGM12" s="5"/>
      <c r="KGN12" s="5"/>
      <c r="KGO12" s="5"/>
      <c r="KGP12" s="5"/>
      <c r="KGQ12" s="5"/>
      <c r="KGR12" s="5"/>
      <c r="KGS12" s="5"/>
      <c r="KGT12" s="5"/>
      <c r="KGU12" s="5"/>
      <c r="KGV12" s="5"/>
      <c r="KGW12" s="5"/>
      <c r="KGX12" s="5"/>
      <c r="KGY12" s="5"/>
      <c r="KGZ12" s="5"/>
      <c r="KHA12" s="5"/>
      <c r="KHB12" s="5"/>
      <c r="KHC12" s="5"/>
      <c r="KHD12" s="5"/>
      <c r="KHE12" s="5"/>
      <c r="KHF12" s="5"/>
      <c r="KHG12" s="5"/>
      <c r="KHH12" s="5"/>
      <c r="KHI12" s="5"/>
      <c r="KHJ12" s="5"/>
      <c r="KHK12" s="5"/>
      <c r="KHL12" s="5"/>
      <c r="KHM12" s="5"/>
      <c r="KHN12" s="5"/>
      <c r="KHO12" s="5"/>
      <c r="KHP12" s="5"/>
      <c r="KHQ12" s="5"/>
      <c r="KHR12" s="5"/>
      <c r="KHS12" s="5"/>
      <c r="KHT12" s="5"/>
      <c r="KHU12" s="5"/>
      <c r="KHV12" s="5"/>
      <c r="KHW12" s="5"/>
      <c r="KHX12" s="5"/>
      <c r="KHY12" s="5"/>
      <c r="KHZ12" s="5"/>
      <c r="KIA12" s="5"/>
      <c r="KIB12" s="5"/>
      <c r="KIC12" s="5"/>
      <c r="KID12" s="5"/>
      <c r="KIE12" s="5"/>
      <c r="KIF12" s="5"/>
      <c r="KIG12" s="5"/>
      <c r="KIH12" s="5"/>
      <c r="KII12" s="5"/>
      <c r="KIJ12" s="5"/>
      <c r="KIK12" s="5"/>
      <c r="KIL12" s="5"/>
      <c r="KIM12" s="5"/>
      <c r="KIN12" s="5"/>
      <c r="KIO12" s="5"/>
      <c r="KIP12" s="5"/>
      <c r="KIQ12" s="5"/>
      <c r="KIR12" s="5"/>
      <c r="KIS12" s="5"/>
      <c r="KIT12" s="5"/>
      <c r="KIU12" s="5"/>
      <c r="KIV12" s="5"/>
      <c r="KIW12" s="5"/>
      <c r="KIX12" s="5"/>
      <c r="KIY12" s="5"/>
      <c r="KIZ12" s="5"/>
      <c r="KJA12" s="5"/>
      <c r="KJB12" s="5"/>
      <c r="KJC12" s="5"/>
      <c r="KJD12" s="5"/>
      <c r="KJE12" s="5"/>
      <c r="KJF12" s="5"/>
      <c r="KJG12" s="5"/>
      <c r="KJH12" s="5"/>
      <c r="KJI12" s="5"/>
      <c r="KJJ12" s="5"/>
      <c r="KJK12" s="5"/>
      <c r="KJL12" s="5"/>
      <c r="KJM12" s="5"/>
      <c r="KJN12" s="5"/>
      <c r="KJO12" s="5"/>
      <c r="KJP12" s="5"/>
      <c r="KJQ12" s="5"/>
      <c r="KJR12" s="5"/>
      <c r="KJS12" s="5"/>
      <c r="KJT12" s="5"/>
      <c r="KJU12" s="5"/>
      <c r="KJV12" s="5"/>
      <c r="KJW12" s="5"/>
      <c r="KJX12" s="5"/>
      <c r="KJY12" s="5"/>
      <c r="KJZ12" s="5"/>
      <c r="KKA12" s="5"/>
      <c r="KKB12" s="5"/>
      <c r="KKC12" s="5"/>
      <c r="KKD12" s="5"/>
      <c r="KKE12" s="5"/>
      <c r="KKF12" s="5"/>
      <c r="KKG12" s="5"/>
      <c r="KKH12" s="5"/>
      <c r="KKI12" s="5"/>
      <c r="KKJ12" s="5"/>
      <c r="KKK12" s="5"/>
      <c r="KKL12" s="5"/>
      <c r="KKM12" s="5"/>
      <c r="KKN12" s="5"/>
      <c r="KKO12" s="5"/>
      <c r="KKP12" s="5"/>
      <c r="KKQ12" s="5"/>
      <c r="KKR12" s="5"/>
      <c r="KKS12" s="5"/>
      <c r="KKT12" s="5"/>
      <c r="KKU12" s="5"/>
      <c r="KKV12" s="5"/>
      <c r="KKW12" s="5"/>
      <c r="KKX12" s="5"/>
      <c r="KKY12" s="5"/>
      <c r="KKZ12" s="5"/>
      <c r="KLA12" s="5"/>
      <c r="KLB12" s="5"/>
      <c r="KLC12" s="5"/>
      <c r="KLD12" s="5"/>
      <c r="KLE12" s="5"/>
      <c r="KLF12" s="5"/>
      <c r="KLG12" s="5"/>
      <c r="KLH12" s="5"/>
      <c r="KLI12" s="5"/>
      <c r="KLJ12" s="5"/>
      <c r="KLK12" s="5"/>
      <c r="KLL12" s="5"/>
      <c r="KLM12" s="5"/>
      <c r="KLN12" s="5"/>
      <c r="KLO12" s="5"/>
      <c r="KLP12" s="5"/>
      <c r="KLQ12" s="5"/>
      <c r="KLR12" s="5"/>
      <c r="KLS12" s="5"/>
      <c r="KLT12" s="5"/>
      <c r="KLU12" s="5"/>
      <c r="KLV12" s="5"/>
      <c r="KLW12" s="5"/>
      <c r="KLX12" s="5"/>
      <c r="KLY12" s="5"/>
      <c r="KLZ12" s="5"/>
      <c r="KMA12" s="5"/>
      <c r="KMB12" s="5"/>
      <c r="KMC12" s="5"/>
      <c r="KMD12" s="5"/>
      <c r="KME12" s="5"/>
      <c r="KMF12" s="5"/>
      <c r="KMG12" s="5"/>
      <c r="KMH12" s="5"/>
      <c r="KMI12" s="5"/>
      <c r="KMJ12" s="5"/>
      <c r="KMK12" s="5"/>
      <c r="KML12" s="5"/>
      <c r="KMM12" s="5"/>
      <c r="KMN12" s="5"/>
      <c r="KMO12" s="5"/>
      <c r="KMP12" s="5"/>
      <c r="KMQ12" s="5"/>
      <c r="KMR12" s="5"/>
      <c r="KMS12" s="5"/>
      <c r="KMT12" s="5"/>
      <c r="KMU12" s="5"/>
      <c r="KMV12" s="5"/>
      <c r="KMW12" s="5"/>
      <c r="KMX12" s="5"/>
      <c r="KMY12" s="5"/>
      <c r="KMZ12" s="5"/>
      <c r="KNA12" s="5"/>
      <c r="KNB12" s="5"/>
      <c r="KNC12" s="5"/>
      <c r="KND12" s="5"/>
      <c r="KNE12" s="5"/>
      <c r="KNF12" s="5"/>
      <c r="KNG12" s="5"/>
      <c r="KNH12" s="5"/>
      <c r="KNI12" s="5"/>
      <c r="KNJ12" s="5"/>
      <c r="KNK12" s="5"/>
      <c r="KNL12" s="5"/>
      <c r="KNM12" s="5"/>
      <c r="KNN12" s="5"/>
      <c r="KNO12" s="5"/>
      <c r="KNP12" s="5"/>
      <c r="KNQ12" s="5"/>
      <c r="KNR12" s="5"/>
      <c r="KNS12" s="5"/>
      <c r="KNT12" s="5"/>
      <c r="KNU12" s="5"/>
      <c r="KNV12" s="5"/>
      <c r="KNW12" s="5"/>
      <c r="KNX12" s="5"/>
      <c r="KNY12" s="5"/>
      <c r="KNZ12" s="5"/>
      <c r="KOA12" s="5"/>
      <c r="KOB12" s="5"/>
      <c r="KOC12" s="5"/>
      <c r="KOD12" s="5"/>
      <c r="KOE12" s="5"/>
      <c r="KOF12" s="5"/>
      <c r="KOG12" s="5"/>
      <c r="KOH12" s="5"/>
      <c r="KOI12" s="5"/>
      <c r="KOJ12" s="5"/>
      <c r="KOK12" s="5"/>
      <c r="KOL12" s="5"/>
      <c r="KOM12" s="5"/>
      <c r="KON12" s="5"/>
      <c r="KOO12" s="5"/>
      <c r="KOP12" s="5"/>
      <c r="KOQ12" s="5"/>
      <c r="KOR12" s="5"/>
      <c r="KOS12" s="5"/>
      <c r="KOT12" s="5"/>
      <c r="KOU12" s="5"/>
      <c r="KOV12" s="5"/>
      <c r="KOW12" s="5"/>
      <c r="KOX12" s="5"/>
      <c r="KOY12" s="5"/>
      <c r="KOZ12" s="5"/>
      <c r="KPA12" s="5"/>
      <c r="KPB12" s="5"/>
      <c r="KPC12" s="5"/>
      <c r="KPD12" s="5"/>
      <c r="KPE12" s="5"/>
      <c r="KPF12" s="5"/>
      <c r="KPG12" s="5"/>
      <c r="KPH12" s="5"/>
      <c r="KPI12" s="5"/>
      <c r="KPJ12" s="5"/>
      <c r="KPK12" s="5"/>
      <c r="KPL12" s="5"/>
      <c r="KPM12" s="5"/>
      <c r="KPN12" s="5"/>
      <c r="KPO12" s="5"/>
      <c r="KPP12" s="5"/>
      <c r="KPQ12" s="5"/>
      <c r="KPR12" s="5"/>
      <c r="KPS12" s="5"/>
      <c r="KPT12" s="5"/>
      <c r="KPU12" s="5"/>
      <c r="KPV12" s="5"/>
      <c r="KPW12" s="5"/>
      <c r="KPX12" s="5"/>
      <c r="KPY12" s="5"/>
      <c r="KPZ12" s="5"/>
      <c r="KQA12" s="5"/>
      <c r="KQB12" s="5"/>
      <c r="KQC12" s="5"/>
      <c r="KQD12" s="5"/>
      <c r="KQE12" s="5"/>
      <c r="KQF12" s="5"/>
      <c r="KQG12" s="5"/>
      <c r="KQH12" s="5"/>
      <c r="KQI12" s="5"/>
      <c r="KQJ12" s="5"/>
      <c r="KQK12" s="5"/>
      <c r="KQL12" s="5"/>
      <c r="KQM12" s="5"/>
      <c r="KQN12" s="5"/>
      <c r="KQO12" s="5"/>
      <c r="KQP12" s="5"/>
      <c r="KQQ12" s="5"/>
      <c r="KQR12" s="5"/>
      <c r="KQS12" s="5"/>
      <c r="KQT12" s="5"/>
      <c r="KQU12" s="5"/>
      <c r="KQV12" s="5"/>
      <c r="KQW12" s="5"/>
      <c r="KQX12" s="5"/>
      <c r="KQY12" s="5"/>
      <c r="KQZ12" s="5"/>
      <c r="KRA12" s="5"/>
      <c r="KRB12" s="5"/>
      <c r="KRC12" s="5"/>
      <c r="KRD12" s="5"/>
      <c r="KRE12" s="5"/>
      <c r="KRF12" s="5"/>
      <c r="KRG12" s="5"/>
      <c r="KRH12" s="5"/>
      <c r="KRI12" s="5"/>
      <c r="KRJ12" s="5"/>
      <c r="KRK12" s="5"/>
      <c r="KRL12" s="5"/>
      <c r="KRM12" s="5"/>
      <c r="KRN12" s="5"/>
      <c r="KRO12" s="5"/>
      <c r="KRP12" s="5"/>
      <c r="KRQ12" s="5"/>
      <c r="KRR12" s="5"/>
      <c r="KRS12" s="5"/>
      <c r="KRT12" s="5"/>
      <c r="KRU12" s="5"/>
      <c r="KRV12" s="5"/>
      <c r="KRW12" s="5"/>
      <c r="KRX12" s="5"/>
      <c r="KRY12" s="5"/>
      <c r="KRZ12" s="5"/>
      <c r="KSA12" s="5"/>
      <c r="KSB12" s="5"/>
      <c r="KSC12" s="5"/>
      <c r="KSD12" s="5"/>
      <c r="KSE12" s="5"/>
      <c r="KSF12" s="5"/>
      <c r="KSG12" s="5"/>
      <c r="KSH12" s="5"/>
      <c r="KSI12" s="5"/>
      <c r="KSJ12" s="5"/>
      <c r="KSK12" s="5"/>
      <c r="KSL12" s="5"/>
      <c r="KSM12" s="5"/>
      <c r="KSN12" s="5"/>
      <c r="KSO12" s="5"/>
      <c r="KSP12" s="5"/>
      <c r="KSQ12" s="5"/>
      <c r="KSR12" s="5"/>
      <c r="KSS12" s="5"/>
      <c r="KST12" s="5"/>
      <c r="KSU12" s="5"/>
      <c r="KSV12" s="5"/>
      <c r="KSW12" s="5"/>
      <c r="KSX12" s="5"/>
      <c r="KSY12" s="5"/>
      <c r="KSZ12" s="5"/>
      <c r="KTA12" s="5"/>
      <c r="KTB12" s="5"/>
      <c r="KTC12" s="5"/>
      <c r="KTD12" s="5"/>
      <c r="KTE12" s="5"/>
      <c r="KTF12" s="5"/>
      <c r="KTG12" s="5"/>
      <c r="KTH12" s="5"/>
      <c r="KTI12" s="5"/>
      <c r="KTJ12" s="5"/>
      <c r="KTK12" s="5"/>
      <c r="KTL12" s="5"/>
      <c r="KTM12" s="5"/>
      <c r="KTN12" s="5"/>
      <c r="KTO12" s="5"/>
      <c r="KTP12" s="5"/>
      <c r="KTQ12" s="5"/>
      <c r="KTR12" s="5"/>
      <c r="KTS12" s="5"/>
      <c r="KTT12" s="5"/>
      <c r="KTU12" s="5"/>
      <c r="KTV12" s="5"/>
      <c r="KTW12" s="5"/>
      <c r="KTX12" s="5"/>
      <c r="KTY12" s="5"/>
      <c r="KTZ12" s="5"/>
      <c r="KUA12" s="5"/>
      <c r="KUB12" s="5"/>
      <c r="KUC12" s="5"/>
      <c r="KUD12" s="5"/>
      <c r="KUE12" s="5"/>
      <c r="KUF12" s="5"/>
      <c r="KUG12" s="5"/>
      <c r="KUH12" s="5"/>
      <c r="KUI12" s="5"/>
      <c r="KUJ12" s="5"/>
      <c r="KUK12" s="5"/>
      <c r="KUL12" s="5"/>
      <c r="KUM12" s="5"/>
      <c r="KUN12" s="5"/>
      <c r="KUO12" s="5"/>
      <c r="KUP12" s="5"/>
      <c r="KUQ12" s="5"/>
      <c r="KUR12" s="5"/>
      <c r="KUS12" s="5"/>
      <c r="KUT12" s="5"/>
      <c r="KUU12" s="5"/>
      <c r="KUV12" s="5"/>
      <c r="KUW12" s="5"/>
      <c r="KUX12" s="5"/>
      <c r="KUY12" s="5"/>
      <c r="KUZ12" s="5"/>
      <c r="KVA12" s="5"/>
      <c r="KVB12" s="5"/>
      <c r="KVC12" s="5"/>
      <c r="KVD12" s="5"/>
      <c r="KVE12" s="5"/>
      <c r="KVF12" s="5"/>
      <c r="KVG12" s="5"/>
      <c r="KVH12" s="5"/>
      <c r="KVI12" s="5"/>
      <c r="KVJ12" s="5"/>
      <c r="KVK12" s="5"/>
      <c r="KVL12" s="5"/>
      <c r="KVM12" s="5"/>
      <c r="KVN12" s="5"/>
      <c r="KVO12" s="5"/>
      <c r="KVP12" s="5"/>
      <c r="KVQ12" s="5"/>
      <c r="KVR12" s="5"/>
      <c r="KVS12" s="5"/>
      <c r="KVT12" s="5"/>
      <c r="KVU12" s="5"/>
      <c r="KVV12" s="5"/>
      <c r="KVW12" s="5"/>
      <c r="KVX12" s="5"/>
      <c r="KVY12" s="5"/>
      <c r="KVZ12" s="5"/>
      <c r="KWA12" s="5"/>
      <c r="KWB12" s="5"/>
      <c r="KWC12" s="5"/>
      <c r="KWD12" s="5"/>
      <c r="KWE12" s="5"/>
      <c r="KWF12" s="5"/>
      <c r="KWG12" s="5"/>
      <c r="KWH12" s="5"/>
      <c r="KWI12" s="5"/>
      <c r="KWJ12" s="5"/>
      <c r="KWK12" s="5"/>
      <c r="KWL12" s="5"/>
      <c r="KWM12" s="5"/>
      <c r="KWN12" s="5"/>
      <c r="KWO12" s="5"/>
      <c r="KWP12" s="5"/>
      <c r="KWQ12" s="5"/>
      <c r="KWR12" s="5"/>
      <c r="KWS12" s="5"/>
      <c r="KWT12" s="5"/>
      <c r="KWU12" s="5"/>
      <c r="KWV12" s="5"/>
      <c r="KWW12" s="5"/>
      <c r="KWX12" s="5"/>
      <c r="KWY12" s="5"/>
      <c r="KWZ12" s="5"/>
      <c r="KXA12" s="5"/>
      <c r="KXB12" s="5"/>
      <c r="KXC12" s="5"/>
      <c r="KXD12" s="5"/>
      <c r="KXE12" s="5"/>
      <c r="KXF12" s="5"/>
      <c r="KXG12" s="5"/>
      <c r="KXH12" s="5"/>
      <c r="KXI12" s="5"/>
      <c r="KXJ12" s="5"/>
      <c r="KXK12" s="5"/>
      <c r="KXL12" s="5"/>
      <c r="KXM12" s="5"/>
      <c r="KXN12" s="5"/>
      <c r="KXO12" s="5"/>
      <c r="KXP12" s="5"/>
      <c r="KXQ12" s="5"/>
      <c r="KXR12" s="5"/>
      <c r="KXS12" s="5"/>
      <c r="KXT12" s="5"/>
      <c r="KXU12" s="5"/>
      <c r="KXV12" s="5"/>
      <c r="KXW12" s="5"/>
      <c r="KXX12" s="5"/>
      <c r="KXY12" s="5"/>
      <c r="KXZ12" s="5"/>
      <c r="KYA12" s="5"/>
      <c r="KYB12" s="5"/>
      <c r="KYC12" s="5"/>
      <c r="KYD12" s="5"/>
      <c r="KYE12" s="5"/>
      <c r="KYF12" s="5"/>
      <c r="KYG12" s="5"/>
      <c r="KYH12" s="5"/>
      <c r="KYI12" s="5"/>
      <c r="KYJ12" s="5"/>
      <c r="KYK12" s="5"/>
      <c r="KYL12" s="5"/>
      <c r="KYM12" s="5"/>
      <c r="KYN12" s="5"/>
      <c r="KYO12" s="5"/>
      <c r="KYP12" s="5"/>
      <c r="KYQ12" s="5"/>
      <c r="KYR12" s="5"/>
      <c r="KYS12" s="5"/>
      <c r="KYT12" s="5"/>
      <c r="KYU12" s="5"/>
      <c r="KYV12" s="5"/>
      <c r="KYW12" s="5"/>
      <c r="KYX12" s="5"/>
      <c r="KYY12" s="5"/>
      <c r="KYZ12" s="5"/>
      <c r="KZA12" s="5"/>
      <c r="KZB12" s="5"/>
      <c r="KZC12" s="5"/>
      <c r="KZD12" s="5"/>
      <c r="KZE12" s="5"/>
      <c r="KZF12" s="5"/>
      <c r="KZG12" s="5"/>
      <c r="KZH12" s="5"/>
      <c r="KZI12" s="5"/>
      <c r="KZJ12" s="5"/>
      <c r="KZK12" s="5"/>
      <c r="KZL12" s="5"/>
      <c r="KZM12" s="5"/>
      <c r="KZN12" s="5"/>
      <c r="KZO12" s="5"/>
      <c r="KZP12" s="5"/>
      <c r="KZQ12" s="5"/>
      <c r="KZR12" s="5"/>
      <c r="KZS12" s="5"/>
      <c r="KZT12" s="5"/>
      <c r="KZU12" s="5"/>
      <c r="KZV12" s="5"/>
      <c r="KZW12" s="5"/>
      <c r="KZX12" s="5"/>
      <c r="KZY12" s="5"/>
      <c r="KZZ12" s="5"/>
      <c r="LAA12" s="5"/>
      <c r="LAB12" s="5"/>
      <c r="LAC12" s="5"/>
      <c r="LAD12" s="5"/>
      <c r="LAE12" s="5"/>
      <c r="LAF12" s="5"/>
      <c r="LAG12" s="5"/>
      <c r="LAH12" s="5"/>
      <c r="LAI12" s="5"/>
      <c r="LAJ12" s="5"/>
      <c r="LAK12" s="5"/>
      <c r="LAL12" s="5"/>
      <c r="LAM12" s="5"/>
      <c r="LAN12" s="5"/>
      <c r="LAO12" s="5"/>
      <c r="LAP12" s="5"/>
      <c r="LAQ12" s="5"/>
      <c r="LAR12" s="5"/>
      <c r="LAS12" s="5"/>
      <c r="LAT12" s="5"/>
      <c r="LAU12" s="5"/>
      <c r="LAV12" s="5"/>
      <c r="LAW12" s="5"/>
      <c r="LAX12" s="5"/>
      <c r="LAY12" s="5"/>
      <c r="LAZ12" s="5"/>
      <c r="LBA12" s="5"/>
      <c r="LBB12" s="5"/>
      <c r="LBC12" s="5"/>
      <c r="LBD12" s="5"/>
      <c r="LBE12" s="5"/>
      <c r="LBF12" s="5"/>
      <c r="LBG12" s="5"/>
      <c r="LBH12" s="5"/>
      <c r="LBI12" s="5"/>
      <c r="LBJ12" s="5"/>
      <c r="LBK12" s="5"/>
      <c r="LBL12" s="5"/>
      <c r="LBM12" s="5"/>
      <c r="LBN12" s="5"/>
      <c r="LBO12" s="5"/>
      <c r="LBP12" s="5"/>
      <c r="LBQ12" s="5"/>
      <c r="LBR12" s="5"/>
      <c r="LBS12" s="5"/>
      <c r="LBT12" s="5"/>
      <c r="LBU12" s="5"/>
      <c r="LBV12" s="5"/>
      <c r="LBW12" s="5"/>
      <c r="LBX12" s="5"/>
      <c r="LBY12" s="5"/>
      <c r="LBZ12" s="5"/>
      <c r="LCA12" s="5"/>
      <c r="LCB12" s="5"/>
      <c r="LCC12" s="5"/>
      <c r="LCD12" s="5"/>
      <c r="LCE12" s="5"/>
      <c r="LCF12" s="5"/>
      <c r="LCG12" s="5"/>
      <c r="LCH12" s="5"/>
      <c r="LCI12" s="5"/>
      <c r="LCJ12" s="5"/>
      <c r="LCK12" s="5"/>
      <c r="LCL12" s="5"/>
      <c r="LCM12" s="5"/>
      <c r="LCN12" s="5"/>
      <c r="LCO12" s="5"/>
      <c r="LCP12" s="5"/>
      <c r="LCQ12" s="5"/>
      <c r="LCR12" s="5"/>
      <c r="LCS12" s="5"/>
      <c r="LCT12" s="5"/>
      <c r="LCU12" s="5"/>
      <c r="LCV12" s="5"/>
      <c r="LCW12" s="5"/>
      <c r="LCX12" s="5"/>
      <c r="LCY12" s="5"/>
      <c r="LCZ12" s="5"/>
      <c r="LDA12" s="5"/>
      <c r="LDB12" s="5"/>
      <c r="LDC12" s="5"/>
      <c r="LDD12" s="5"/>
      <c r="LDE12" s="5"/>
      <c r="LDF12" s="5"/>
      <c r="LDG12" s="5"/>
      <c r="LDH12" s="5"/>
      <c r="LDI12" s="5"/>
      <c r="LDJ12" s="5"/>
      <c r="LDK12" s="5"/>
      <c r="LDL12" s="5"/>
      <c r="LDM12" s="5"/>
      <c r="LDN12" s="5"/>
      <c r="LDO12" s="5"/>
      <c r="LDP12" s="5"/>
      <c r="LDQ12" s="5"/>
      <c r="LDR12" s="5"/>
      <c r="LDS12" s="5"/>
      <c r="LDT12" s="5"/>
      <c r="LDU12" s="5"/>
      <c r="LDV12" s="5"/>
      <c r="LDW12" s="5"/>
      <c r="LDX12" s="5"/>
      <c r="LDY12" s="5"/>
      <c r="LDZ12" s="5"/>
      <c r="LEA12" s="5"/>
      <c r="LEB12" s="5"/>
      <c r="LEC12" s="5"/>
      <c r="LED12" s="5"/>
      <c r="LEE12" s="5"/>
      <c r="LEF12" s="5"/>
      <c r="LEG12" s="5"/>
      <c r="LEH12" s="5"/>
      <c r="LEI12" s="5"/>
      <c r="LEJ12" s="5"/>
      <c r="LEK12" s="5"/>
      <c r="LEL12" s="5"/>
      <c r="LEM12" s="5"/>
      <c r="LEN12" s="5"/>
      <c r="LEO12" s="5"/>
      <c r="LEP12" s="5"/>
      <c r="LEQ12" s="5"/>
      <c r="LER12" s="5"/>
      <c r="LES12" s="5"/>
      <c r="LET12" s="5"/>
      <c r="LEU12" s="5"/>
      <c r="LEV12" s="5"/>
      <c r="LEW12" s="5"/>
      <c r="LEX12" s="5"/>
      <c r="LEY12" s="5"/>
      <c r="LEZ12" s="5"/>
      <c r="LFA12" s="5"/>
      <c r="LFB12" s="5"/>
      <c r="LFC12" s="5"/>
      <c r="LFD12" s="5"/>
      <c r="LFE12" s="5"/>
      <c r="LFF12" s="5"/>
      <c r="LFG12" s="5"/>
      <c r="LFH12" s="5"/>
      <c r="LFI12" s="5"/>
      <c r="LFJ12" s="5"/>
      <c r="LFK12" s="5"/>
      <c r="LFL12" s="5"/>
      <c r="LFM12" s="5"/>
      <c r="LFN12" s="5"/>
      <c r="LFO12" s="5"/>
      <c r="LFP12" s="5"/>
      <c r="LFQ12" s="5"/>
      <c r="LFR12" s="5"/>
      <c r="LFS12" s="5"/>
      <c r="LFT12" s="5"/>
      <c r="LFU12" s="5"/>
      <c r="LFV12" s="5"/>
      <c r="LFW12" s="5"/>
      <c r="LFX12" s="5"/>
      <c r="LFY12" s="5"/>
      <c r="LFZ12" s="5"/>
      <c r="LGA12" s="5"/>
      <c r="LGB12" s="5"/>
      <c r="LGC12" s="5"/>
      <c r="LGD12" s="5"/>
      <c r="LGE12" s="5"/>
      <c r="LGF12" s="5"/>
      <c r="LGG12" s="5"/>
      <c r="LGH12" s="5"/>
      <c r="LGI12" s="5"/>
      <c r="LGJ12" s="5"/>
      <c r="LGK12" s="5"/>
      <c r="LGL12" s="5"/>
      <c r="LGM12" s="5"/>
      <c r="LGN12" s="5"/>
      <c r="LGO12" s="5"/>
      <c r="LGP12" s="5"/>
      <c r="LGQ12" s="5"/>
      <c r="LGR12" s="5"/>
      <c r="LGS12" s="5"/>
      <c r="LGT12" s="5"/>
      <c r="LGU12" s="5"/>
      <c r="LGV12" s="5"/>
      <c r="LGW12" s="5"/>
      <c r="LGX12" s="5"/>
      <c r="LGY12" s="5"/>
      <c r="LGZ12" s="5"/>
      <c r="LHA12" s="5"/>
      <c r="LHB12" s="5"/>
      <c r="LHC12" s="5"/>
      <c r="LHD12" s="5"/>
      <c r="LHE12" s="5"/>
      <c r="LHF12" s="5"/>
      <c r="LHG12" s="5"/>
      <c r="LHH12" s="5"/>
      <c r="LHI12" s="5"/>
      <c r="LHJ12" s="5"/>
      <c r="LHK12" s="5"/>
      <c r="LHL12" s="5"/>
      <c r="LHM12" s="5"/>
      <c r="LHN12" s="5"/>
      <c r="LHO12" s="5"/>
      <c r="LHP12" s="5"/>
      <c r="LHQ12" s="5"/>
      <c r="LHR12" s="5"/>
      <c r="LHS12" s="5"/>
      <c r="LHT12" s="5"/>
      <c r="LHU12" s="5"/>
      <c r="LHV12" s="5"/>
      <c r="LHW12" s="5"/>
      <c r="LHX12" s="5"/>
      <c r="LHY12" s="5"/>
      <c r="LHZ12" s="5"/>
      <c r="LIA12" s="5"/>
      <c r="LIB12" s="5"/>
      <c r="LIC12" s="5"/>
      <c r="LID12" s="5"/>
      <c r="LIE12" s="5"/>
      <c r="LIF12" s="5"/>
      <c r="LIG12" s="5"/>
      <c r="LIH12" s="5"/>
      <c r="LII12" s="5"/>
      <c r="LIJ12" s="5"/>
      <c r="LIK12" s="5"/>
      <c r="LIL12" s="5"/>
      <c r="LIM12" s="5"/>
      <c r="LIN12" s="5"/>
      <c r="LIO12" s="5"/>
      <c r="LIP12" s="5"/>
      <c r="LIQ12" s="5"/>
      <c r="LIR12" s="5"/>
      <c r="LIS12" s="5"/>
      <c r="LIT12" s="5"/>
      <c r="LIU12" s="5"/>
      <c r="LIV12" s="5"/>
      <c r="LIW12" s="5"/>
      <c r="LIX12" s="5"/>
      <c r="LIY12" s="5"/>
      <c r="LIZ12" s="5"/>
      <c r="LJA12" s="5"/>
      <c r="LJB12" s="5"/>
      <c r="LJC12" s="5"/>
      <c r="LJD12" s="5"/>
      <c r="LJE12" s="5"/>
      <c r="LJF12" s="5"/>
      <c r="LJG12" s="5"/>
      <c r="LJH12" s="5"/>
      <c r="LJI12" s="5"/>
      <c r="LJJ12" s="5"/>
      <c r="LJK12" s="5"/>
      <c r="LJL12" s="5"/>
      <c r="LJM12" s="5"/>
      <c r="LJN12" s="5"/>
      <c r="LJO12" s="5"/>
      <c r="LJP12" s="5"/>
      <c r="LJQ12" s="5"/>
      <c r="LJR12" s="5"/>
      <c r="LJS12" s="5"/>
      <c r="LJT12" s="5"/>
      <c r="LJU12" s="5"/>
      <c r="LJV12" s="5"/>
      <c r="LJW12" s="5"/>
      <c r="LJX12" s="5"/>
      <c r="LJY12" s="5"/>
      <c r="LJZ12" s="5"/>
      <c r="LKA12" s="5"/>
      <c r="LKB12" s="5"/>
      <c r="LKC12" s="5"/>
      <c r="LKD12" s="5"/>
      <c r="LKE12" s="5"/>
      <c r="LKF12" s="5"/>
      <c r="LKG12" s="5"/>
      <c r="LKH12" s="5"/>
      <c r="LKI12" s="5"/>
      <c r="LKJ12" s="5"/>
      <c r="LKK12" s="5"/>
      <c r="LKL12" s="5"/>
      <c r="LKM12" s="5"/>
      <c r="LKN12" s="5"/>
      <c r="LKO12" s="5"/>
      <c r="LKP12" s="5"/>
      <c r="LKQ12" s="5"/>
      <c r="LKR12" s="5"/>
      <c r="LKS12" s="5"/>
      <c r="LKT12" s="5"/>
      <c r="LKU12" s="5"/>
      <c r="LKV12" s="5"/>
      <c r="LKW12" s="5"/>
      <c r="LKX12" s="5"/>
      <c r="LKY12" s="5"/>
      <c r="LKZ12" s="5"/>
      <c r="LLA12" s="5"/>
      <c r="LLB12" s="5"/>
      <c r="LLC12" s="5"/>
      <c r="LLD12" s="5"/>
      <c r="LLE12" s="5"/>
      <c r="LLF12" s="5"/>
      <c r="LLG12" s="5"/>
      <c r="LLH12" s="5"/>
      <c r="LLI12" s="5"/>
      <c r="LLJ12" s="5"/>
      <c r="LLK12" s="5"/>
      <c r="LLL12" s="5"/>
      <c r="LLM12" s="5"/>
      <c r="LLN12" s="5"/>
      <c r="LLO12" s="5"/>
      <c r="LLP12" s="5"/>
      <c r="LLQ12" s="5"/>
      <c r="LLR12" s="5"/>
      <c r="LLS12" s="5"/>
      <c r="LLT12" s="5"/>
      <c r="LLU12" s="5"/>
      <c r="LLV12" s="5"/>
      <c r="LLW12" s="5"/>
      <c r="LLX12" s="5"/>
      <c r="LLY12" s="5"/>
      <c r="LLZ12" s="5"/>
      <c r="LMA12" s="5"/>
      <c r="LMB12" s="5"/>
      <c r="LMC12" s="5"/>
      <c r="LMD12" s="5"/>
      <c r="LME12" s="5"/>
      <c r="LMF12" s="5"/>
      <c r="LMG12" s="5"/>
      <c r="LMH12" s="5"/>
      <c r="LMI12" s="5"/>
      <c r="LMJ12" s="5"/>
      <c r="LMK12" s="5"/>
      <c r="LML12" s="5"/>
      <c r="LMM12" s="5"/>
      <c r="LMN12" s="5"/>
      <c r="LMO12" s="5"/>
      <c r="LMP12" s="5"/>
      <c r="LMQ12" s="5"/>
      <c r="LMR12" s="5"/>
      <c r="LMS12" s="5"/>
      <c r="LMT12" s="5"/>
      <c r="LMU12" s="5"/>
      <c r="LMV12" s="5"/>
      <c r="LMW12" s="5"/>
      <c r="LMX12" s="5"/>
      <c r="LMY12" s="5"/>
      <c r="LMZ12" s="5"/>
      <c r="LNA12" s="5"/>
      <c r="LNB12" s="5"/>
      <c r="LNC12" s="5"/>
      <c r="LND12" s="5"/>
      <c r="LNE12" s="5"/>
      <c r="LNF12" s="5"/>
      <c r="LNG12" s="5"/>
      <c r="LNH12" s="5"/>
      <c r="LNI12" s="5"/>
      <c r="LNJ12" s="5"/>
      <c r="LNK12" s="5"/>
      <c r="LNL12" s="5"/>
      <c r="LNM12" s="5"/>
      <c r="LNN12" s="5"/>
      <c r="LNO12" s="5"/>
      <c r="LNP12" s="5"/>
      <c r="LNQ12" s="5"/>
      <c r="LNR12" s="5"/>
      <c r="LNS12" s="5"/>
      <c r="LNT12" s="5"/>
      <c r="LNU12" s="5"/>
      <c r="LNV12" s="5"/>
      <c r="LNW12" s="5"/>
      <c r="LNX12" s="5"/>
      <c r="LNY12" s="5"/>
      <c r="LNZ12" s="5"/>
      <c r="LOA12" s="5"/>
      <c r="LOB12" s="5"/>
      <c r="LOC12" s="5"/>
      <c r="LOD12" s="5"/>
      <c r="LOE12" s="5"/>
      <c r="LOF12" s="5"/>
      <c r="LOG12" s="5"/>
      <c r="LOH12" s="5"/>
      <c r="LOI12" s="5"/>
      <c r="LOJ12" s="5"/>
      <c r="LOK12" s="5"/>
      <c r="LOL12" s="5"/>
      <c r="LOM12" s="5"/>
      <c r="LON12" s="5"/>
      <c r="LOO12" s="5"/>
      <c r="LOP12" s="5"/>
      <c r="LOQ12" s="5"/>
      <c r="LOR12" s="5"/>
      <c r="LOS12" s="5"/>
      <c r="LOT12" s="5"/>
      <c r="LOU12" s="5"/>
      <c r="LOV12" s="5"/>
      <c r="LOW12" s="5"/>
      <c r="LOX12" s="5"/>
      <c r="LOY12" s="5"/>
      <c r="LOZ12" s="5"/>
      <c r="LPA12" s="5"/>
      <c r="LPB12" s="5"/>
      <c r="LPC12" s="5"/>
      <c r="LPD12" s="5"/>
      <c r="LPE12" s="5"/>
      <c r="LPF12" s="5"/>
      <c r="LPG12" s="5"/>
      <c r="LPH12" s="5"/>
      <c r="LPI12" s="5"/>
      <c r="LPJ12" s="5"/>
      <c r="LPK12" s="5"/>
      <c r="LPL12" s="5"/>
      <c r="LPM12" s="5"/>
      <c r="LPN12" s="5"/>
      <c r="LPO12" s="5"/>
      <c r="LPP12" s="5"/>
      <c r="LPQ12" s="5"/>
      <c r="LPR12" s="5"/>
      <c r="LPS12" s="5"/>
      <c r="LPT12" s="5"/>
      <c r="LPU12" s="5"/>
      <c r="LPV12" s="5"/>
      <c r="LPW12" s="5"/>
      <c r="LPX12" s="5"/>
      <c r="LPY12" s="5"/>
      <c r="LPZ12" s="5"/>
      <c r="LQA12" s="5"/>
      <c r="LQB12" s="5"/>
      <c r="LQC12" s="5"/>
      <c r="LQD12" s="5"/>
      <c r="LQE12" s="5"/>
      <c r="LQF12" s="5"/>
      <c r="LQG12" s="5"/>
      <c r="LQH12" s="5"/>
      <c r="LQI12" s="5"/>
      <c r="LQJ12" s="5"/>
      <c r="LQK12" s="5"/>
      <c r="LQL12" s="5"/>
      <c r="LQM12" s="5"/>
      <c r="LQN12" s="5"/>
      <c r="LQO12" s="5"/>
      <c r="LQP12" s="5"/>
      <c r="LQQ12" s="5"/>
      <c r="LQR12" s="5"/>
      <c r="LQS12" s="5"/>
      <c r="LQT12" s="5"/>
      <c r="LQU12" s="5"/>
      <c r="LQV12" s="5"/>
      <c r="LQW12" s="5"/>
      <c r="LQX12" s="5"/>
      <c r="LQY12" s="5"/>
      <c r="LQZ12" s="5"/>
      <c r="LRA12" s="5"/>
      <c r="LRB12" s="5"/>
      <c r="LRC12" s="5"/>
      <c r="LRD12" s="5"/>
      <c r="LRE12" s="5"/>
      <c r="LRF12" s="5"/>
      <c r="LRG12" s="5"/>
      <c r="LRH12" s="5"/>
      <c r="LRI12" s="5"/>
      <c r="LRJ12" s="5"/>
      <c r="LRK12" s="5"/>
      <c r="LRL12" s="5"/>
      <c r="LRM12" s="5"/>
      <c r="LRN12" s="5"/>
      <c r="LRO12" s="5"/>
      <c r="LRP12" s="5"/>
      <c r="LRQ12" s="5"/>
      <c r="LRR12" s="5"/>
      <c r="LRS12" s="5"/>
      <c r="LRT12" s="5"/>
      <c r="LRU12" s="5"/>
      <c r="LRV12" s="5"/>
      <c r="LRW12" s="5"/>
      <c r="LRX12" s="5"/>
      <c r="LRY12" s="5"/>
      <c r="LRZ12" s="5"/>
      <c r="LSA12" s="5"/>
      <c r="LSB12" s="5"/>
      <c r="LSC12" s="5"/>
      <c r="LSD12" s="5"/>
      <c r="LSE12" s="5"/>
      <c r="LSF12" s="5"/>
      <c r="LSG12" s="5"/>
      <c r="LSH12" s="5"/>
      <c r="LSI12" s="5"/>
      <c r="LSJ12" s="5"/>
      <c r="LSK12" s="5"/>
      <c r="LSL12" s="5"/>
      <c r="LSM12" s="5"/>
      <c r="LSN12" s="5"/>
      <c r="LSO12" s="5"/>
      <c r="LSP12" s="5"/>
      <c r="LSQ12" s="5"/>
      <c r="LSR12" s="5"/>
      <c r="LSS12" s="5"/>
      <c r="LST12" s="5"/>
      <c r="LSU12" s="5"/>
      <c r="LSV12" s="5"/>
      <c r="LSW12" s="5"/>
      <c r="LSX12" s="5"/>
      <c r="LSY12" s="5"/>
      <c r="LSZ12" s="5"/>
      <c r="LTA12" s="5"/>
      <c r="LTB12" s="5"/>
      <c r="LTC12" s="5"/>
      <c r="LTD12" s="5"/>
      <c r="LTE12" s="5"/>
      <c r="LTF12" s="5"/>
      <c r="LTG12" s="5"/>
      <c r="LTH12" s="5"/>
      <c r="LTI12" s="5"/>
      <c r="LTJ12" s="5"/>
      <c r="LTK12" s="5"/>
      <c r="LTL12" s="5"/>
      <c r="LTM12" s="5"/>
      <c r="LTN12" s="5"/>
      <c r="LTO12" s="5"/>
      <c r="LTP12" s="5"/>
      <c r="LTQ12" s="5"/>
      <c r="LTR12" s="5"/>
      <c r="LTS12" s="5"/>
      <c r="LTT12" s="5"/>
      <c r="LTU12" s="5"/>
      <c r="LTV12" s="5"/>
      <c r="LTW12" s="5"/>
      <c r="LTX12" s="5"/>
      <c r="LTY12" s="5"/>
      <c r="LTZ12" s="5"/>
      <c r="LUA12" s="5"/>
      <c r="LUB12" s="5"/>
      <c r="LUC12" s="5"/>
      <c r="LUD12" s="5"/>
      <c r="LUE12" s="5"/>
      <c r="LUF12" s="5"/>
      <c r="LUG12" s="5"/>
      <c r="LUH12" s="5"/>
      <c r="LUI12" s="5"/>
      <c r="LUJ12" s="5"/>
      <c r="LUK12" s="5"/>
      <c r="LUL12" s="5"/>
      <c r="LUM12" s="5"/>
      <c r="LUN12" s="5"/>
      <c r="LUO12" s="5"/>
      <c r="LUP12" s="5"/>
      <c r="LUQ12" s="5"/>
      <c r="LUR12" s="5"/>
      <c r="LUS12" s="5"/>
      <c r="LUT12" s="5"/>
      <c r="LUU12" s="5"/>
      <c r="LUV12" s="5"/>
      <c r="LUW12" s="5"/>
      <c r="LUX12" s="5"/>
      <c r="LUY12" s="5"/>
      <c r="LUZ12" s="5"/>
      <c r="LVA12" s="5"/>
      <c r="LVB12" s="5"/>
      <c r="LVC12" s="5"/>
      <c r="LVD12" s="5"/>
      <c r="LVE12" s="5"/>
      <c r="LVF12" s="5"/>
      <c r="LVG12" s="5"/>
      <c r="LVH12" s="5"/>
      <c r="LVI12" s="5"/>
      <c r="LVJ12" s="5"/>
      <c r="LVK12" s="5"/>
      <c r="LVL12" s="5"/>
      <c r="LVM12" s="5"/>
      <c r="LVN12" s="5"/>
      <c r="LVO12" s="5"/>
      <c r="LVP12" s="5"/>
      <c r="LVQ12" s="5"/>
      <c r="LVR12" s="5"/>
      <c r="LVS12" s="5"/>
      <c r="LVT12" s="5"/>
      <c r="LVU12" s="5"/>
      <c r="LVV12" s="5"/>
      <c r="LVW12" s="5"/>
      <c r="LVX12" s="5"/>
      <c r="LVY12" s="5"/>
      <c r="LVZ12" s="5"/>
      <c r="LWA12" s="5"/>
      <c r="LWB12" s="5"/>
      <c r="LWC12" s="5"/>
      <c r="LWD12" s="5"/>
      <c r="LWE12" s="5"/>
      <c r="LWF12" s="5"/>
      <c r="LWG12" s="5"/>
      <c r="LWH12" s="5"/>
      <c r="LWI12" s="5"/>
      <c r="LWJ12" s="5"/>
      <c r="LWK12" s="5"/>
      <c r="LWL12" s="5"/>
      <c r="LWM12" s="5"/>
      <c r="LWN12" s="5"/>
      <c r="LWO12" s="5"/>
      <c r="LWP12" s="5"/>
      <c r="LWQ12" s="5"/>
      <c r="LWR12" s="5"/>
      <c r="LWS12" s="5"/>
      <c r="LWT12" s="5"/>
      <c r="LWU12" s="5"/>
      <c r="LWV12" s="5"/>
      <c r="LWW12" s="5"/>
      <c r="LWX12" s="5"/>
      <c r="LWY12" s="5"/>
      <c r="LWZ12" s="5"/>
      <c r="LXA12" s="5"/>
      <c r="LXB12" s="5"/>
      <c r="LXC12" s="5"/>
      <c r="LXD12" s="5"/>
      <c r="LXE12" s="5"/>
      <c r="LXF12" s="5"/>
      <c r="LXG12" s="5"/>
      <c r="LXH12" s="5"/>
      <c r="LXI12" s="5"/>
      <c r="LXJ12" s="5"/>
      <c r="LXK12" s="5"/>
      <c r="LXL12" s="5"/>
      <c r="LXM12" s="5"/>
      <c r="LXN12" s="5"/>
      <c r="LXO12" s="5"/>
      <c r="LXP12" s="5"/>
      <c r="LXQ12" s="5"/>
      <c r="LXR12" s="5"/>
      <c r="LXS12" s="5"/>
      <c r="LXT12" s="5"/>
      <c r="LXU12" s="5"/>
      <c r="LXV12" s="5"/>
      <c r="LXW12" s="5"/>
      <c r="LXX12" s="5"/>
      <c r="LXY12" s="5"/>
      <c r="LXZ12" s="5"/>
      <c r="LYA12" s="5"/>
      <c r="LYB12" s="5"/>
      <c r="LYC12" s="5"/>
      <c r="LYD12" s="5"/>
      <c r="LYE12" s="5"/>
      <c r="LYF12" s="5"/>
      <c r="LYG12" s="5"/>
      <c r="LYH12" s="5"/>
      <c r="LYI12" s="5"/>
      <c r="LYJ12" s="5"/>
      <c r="LYK12" s="5"/>
      <c r="LYL12" s="5"/>
      <c r="LYM12" s="5"/>
      <c r="LYN12" s="5"/>
      <c r="LYO12" s="5"/>
      <c r="LYP12" s="5"/>
      <c r="LYQ12" s="5"/>
      <c r="LYR12" s="5"/>
      <c r="LYS12" s="5"/>
      <c r="LYT12" s="5"/>
      <c r="LYU12" s="5"/>
      <c r="LYV12" s="5"/>
      <c r="LYW12" s="5"/>
      <c r="LYX12" s="5"/>
      <c r="LYY12" s="5"/>
      <c r="LYZ12" s="5"/>
      <c r="LZA12" s="5"/>
      <c r="LZB12" s="5"/>
      <c r="LZC12" s="5"/>
      <c r="LZD12" s="5"/>
      <c r="LZE12" s="5"/>
      <c r="LZF12" s="5"/>
      <c r="LZG12" s="5"/>
      <c r="LZH12" s="5"/>
      <c r="LZI12" s="5"/>
      <c r="LZJ12" s="5"/>
      <c r="LZK12" s="5"/>
      <c r="LZL12" s="5"/>
      <c r="LZM12" s="5"/>
      <c r="LZN12" s="5"/>
      <c r="LZO12" s="5"/>
      <c r="LZP12" s="5"/>
      <c r="LZQ12" s="5"/>
      <c r="LZR12" s="5"/>
      <c r="LZS12" s="5"/>
      <c r="LZT12" s="5"/>
      <c r="LZU12" s="5"/>
      <c r="LZV12" s="5"/>
      <c r="LZW12" s="5"/>
      <c r="LZX12" s="5"/>
      <c r="LZY12" s="5"/>
      <c r="LZZ12" s="5"/>
      <c r="MAA12" s="5"/>
      <c r="MAB12" s="5"/>
      <c r="MAC12" s="5"/>
      <c r="MAD12" s="5"/>
      <c r="MAE12" s="5"/>
      <c r="MAF12" s="5"/>
      <c r="MAG12" s="5"/>
      <c r="MAH12" s="5"/>
      <c r="MAI12" s="5"/>
      <c r="MAJ12" s="5"/>
      <c r="MAK12" s="5"/>
      <c r="MAL12" s="5"/>
      <c r="MAM12" s="5"/>
      <c r="MAN12" s="5"/>
      <c r="MAO12" s="5"/>
      <c r="MAP12" s="5"/>
      <c r="MAQ12" s="5"/>
      <c r="MAR12" s="5"/>
      <c r="MAS12" s="5"/>
      <c r="MAT12" s="5"/>
      <c r="MAU12" s="5"/>
      <c r="MAV12" s="5"/>
      <c r="MAW12" s="5"/>
      <c r="MAX12" s="5"/>
      <c r="MAY12" s="5"/>
      <c r="MAZ12" s="5"/>
      <c r="MBA12" s="5"/>
      <c r="MBB12" s="5"/>
      <c r="MBC12" s="5"/>
      <c r="MBD12" s="5"/>
      <c r="MBE12" s="5"/>
      <c r="MBF12" s="5"/>
      <c r="MBG12" s="5"/>
      <c r="MBH12" s="5"/>
      <c r="MBI12" s="5"/>
      <c r="MBJ12" s="5"/>
      <c r="MBK12" s="5"/>
      <c r="MBL12" s="5"/>
      <c r="MBM12" s="5"/>
      <c r="MBN12" s="5"/>
      <c r="MBO12" s="5"/>
      <c r="MBP12" s="5"/>
      <c r="MBQ12" s="5"/>
      <c r="MBR12" s="5"/>
      <c r="MBS12" s="5"/>
      <c r="MBT12" s="5"/>
      <c r="MBU12" s="5"/>
      <c r="MBV12" s="5"/>
      <c r="MBW12" s="5"/>
      <c r="MBX12" s="5"/>
      <c r="MBY12" s="5"/>
      <c r="MBZ12" s="5"/>
      <c r="MCA12" s="5"/>
      <c r="MCB12" s="5"/>
      <c r="MCC12" s="5"/>
      <c r="MCD12" s="5"/>
      <c r="MCE12" s="5"/>
      <c r="MCF12" s="5"/>
      <c r="MCG12" s="5"/>
      <c r="MCH12" s="5"/>
      <c r="MCI12" s="5"/>
      <c r="MCJ12" s="5"/>
      <c r="MCK12" s="5"/>
      <c r="MCL12" s="5"/>
      <c r="MCM12" s="5"/>
      <c r="MCN12" s="5"/>
      <c r="MCO12" s="5"/>
      <c r="MCP12" s="5"/>
      <c r="MCQ12" s="5"/>
      <c r="MCR12" s="5"/>
      <c r="MCS12" s="5"/>
      <c r="MCT12" s="5"/>
      <c r="MCU12" s="5"/>
      <c r="MCV12" s="5"/>
      <c r="MCW12" s="5"/>
      <c r="MCX12" s="5"/>
      <c r="MCY12" s="5"/>
      <c r="MCZ12" s="5"/>
      <c r="MDA12" s="5"/>
      <c r="MDB12" s="5"/>
      <c r="MDC12" s="5"/>
      <c r="MDD12" s="5"/>
      <c r="MDE12" s="5"/>
      <c r="MDF12" s="5"/>
      <c r="MDG12" s="5"/>
      <c r="MDH12" s="5"/>
      <c r="MDI12" s="5"/>
      <c r="MDJ12" s="5"/>
      <c r="MDK12" s="5"/>
      <c r="MDL12" s="5"/>
      <c r="MDM12" s="5"/>
      <c r="MDN12" s="5"/>
      <c r="MDO12" s="5"/>
      <c r="MDP12" s="5"/>
      <c r="MDQ12" s="5"/>
      <c r="MDR12" s="5"/>
      <c r="MDS12" s="5"/>
      <c r="MDT12" s="5"/>
      <c r="MDU12" s="5"/>
      <c r="MDV12" s="5"/>
      <c r="MDW12" s="5"/>
      <c r="MDX12" s="5"/>
      <c r="MDY12" s="5"/>
      <c r="MDZ12" s="5"/>
      <c r="MEA12" s="5"/>
      <c r="MEB12" s="5"/>
      <c r="MEC12" s="5"/>
      <c r="MED12" s="5"/>
      <c r="MEE12" s="5"/>
      <c r="MEF12" s="5"/>
      <c r="MEG12" s="5"/>
      <c r="MEH12" s="5"/>
      <c r="MEI12" s="5"/>
      <c r="MEJ12" s="5"/>
      <c r="MEK12" s="5"/>
      <c r="MEL12" s="5"/>
      <c r="MEM12" s="5"/>
      <c r="MEN12" s="5"/>
      <c r="MEO12" s="5"/>
      <c r="MEP12" s="5"/>
      <c r="MEQ12" s="5"/>
      <c r="MER12" s="5"/>
      <c r="MES12" s="5"/>
      <c r="MET12" s="5"/>
      <c r="MEU12" s="5"/>
      <c r="MEV12" s="5"/>
      <c r="MEW12" s="5"/>
      <c r="MEX12" s="5"/>
      <c r="MEY12" s="5"/>
      <c r="MEZ12" s="5"/>
      <c r="MFA12" s="5"/>
      <c r="MFB12" s="5"/>
      <c r="MFC12" s="5"/>
      <c r="MFD12" s="5"/>
      <c r="MFE12" s="5"/>
      <c r="MFF12" s="5"/>
      <c r="MFG12" s="5"/>
      <c r="MFH12" s="5"/>
      <c r="MFI12" s="5"/>
      <c r="MFJ12" s="5"/>
      <c r="MFK12" s="5"/>
      <c r="MFL12" s="5"/>
      <c r="MFM12" s="5"/>
      <c r="MFN12" s="5"/>
      <c r="MFO12" s="5"/>
      <c r="MFP12" s="5"/>
      <c r="MFQ12" s="5"/>
      <c r="MFR12" s="5"/>
      <c r="MFS12" s="5"/>
      <c r="MFT12" s="5"/>
      <c r="MFU12" s="5"/>
      <c r="MFV12" s="5"/>
      <c r="MFW12" s="5"/>
      <c r="MFX12" s="5"/>
      <c r="MFY12" s="5"/>
      <c r="MFZ12" s="5"/>
      <c r="MGA12" s="5"/>
      <c r="MGB12" s="5"/>
      <c r="MGC12" s="5"/>
      <c r="MGD12" s="5"/>
      <c r="MGE12" s="5"/>
      <c r="MGF12" s="5"/>
      <c r="MGG12" s="5"/>
      <c r="MGH12" s="5"/>
      <c r="MGI12" s="5"/>
      <c r="MGJ12" s="5"/>
      <c r="MGK12" s="5"/>
      <c r="MGL12" s="5"/>
      <c r="MGM12" s="5"/>
      <c r="MGN12" s="5"/>
      <c r="MGO12" s="5"/>
      <c r="MGP12" s="5"/>
      <c r="MGQ12" s="5"/>
      <c r="MGR12" s="5"/>
      <c r="MGS12" s="5"/>
      <c r="MGT12" s="5"/>
      <c r="MGU12" s="5"/>
      <c r="MGV12" s="5"/>
      <c r="MGW12" s="5"/>
      <c r="MGX12" s="5"/>
      <c r="MGY12" s="5"/>
      <c r="MGZ12" s="5"/>
      <c r="MHA12" s="5"/>
      <c r="MHB12" s="5"/>
      <c r="MHC12" s="5"/>
      <c r="MHD12" s="5"/>
      <c r="MHE12" s="5"/>
      <c r="MHF12" s="5"/>
      <c r="MHG12" s="5"/>
      <c r="MHH12" s="5"/>
      <c r="MHI12" s="5"/>
      <c r="MHJ12" s="5"/>
      <c r="MHK12" s="5"/>
      <c r="MHL12" s="5"/>
      <c r="MHM12" s="5"/>
      <c r="MHN12" s="5"/>
      <c r="MHO12" s="5"/>
      <c r="MHP12" s="5"/>
      <c r="MHQ12" s="5"/>
      <c r="MHR12" s="5"/>
      <c r="MHS12" s="5"/>
      <c r="MHT12" s="5"/>
      <c r="MHU12" s="5"/>
      <c r="MHV12" s="5"/>
      <c r="MHW12" s="5"/>
      <c r="MHX12" s="5"/>
      <c r="MHY12" s="5"/>
      <c r="MHZ12" s="5"/>
      <c r="MIA12" s="5"/>
      <c r="MIB12" s="5"/>
      <c r="MIC12" s="5"/>
      <c r="MID12" s="5"/>
      <c r="MIE12" s="5"/>
      <c r="MIF12" s="5"/>
      <c r="MIG12" s="5"/>
      <c r="MIH12" s="5"/>
      <c r="MII12" s="5"/>
      <c r="MIJ12" s="5"/>
      <c r="MIK12" s="5"/>
      <c r="MIL12" s="5"/>
      <c r="MIM12" s="5"/>
      <c r="MIN12" s="5"/>
      <c r="MIO12" s="5"/>
      <c r="MIP12" s="5"/>
      <c r="MIQ12" s="5"/>
      <c r="MIR12" s="5"/>
      <c r="MIS12" s="5"/>
      <c r="MIT12" s="5"/>
      <c r="MIU12" s="5"/>
      <c r="MIV12" s="5"/>
      <c r="MIW12" s="5"/>
      <c r="MIX12" s="5"/>
      <c r="MIY12" s="5"/>
      <c r="MIZ12" s="5"/>
      <c r="MJA12" s="5"/>
      <c r="MJB12" s="5"/>
      <c r="MJC12" s="5"/>
      <c r="MJD12" s="5"/>
      <c r="MJE12" s="5"/>
      <c r="MJF12" s="5"/>
      <c r="MJG12" s="5"/>
      <c r="MJH12" s="5"/>
      <c r="MJI12" s="5"/>
      <c r="MJJ12" s="5"/>
      <c r="MJK12" s="5"/>
      <c r="MJL12" s="5"/>
      <c r="MJM12" s="5"/>
      <c r="MJN12" s="5"/>
      <c r="MJO12" s="5"/>
      <c r="MJP12" s="5"/>
      <c r="MJQ12" s="5"/>
      <c r="MJR12" s="5"/>
      <c r="MJS12" s="5"/>
      <c r="MJT12" s="5"/>
      <c r="MJU12" s="5"/>
      <c r="MJV12" s="5"/>
      <c r="MJW12" s="5"/>
      <c r="MJX12" s="5"/>
      <c r="MJY12" s="5"/>
      <c r="MJZ12" s="5"/>
      <c r="MKA12" s="5"/>
      <c r="MKB12" s="5"/>
      <c r="MKC12" s="5"/>
      <c r="MKD12" s="5"/>
      <c r="MKE12" s="5"/>
      <c r="MKF12" s="5"/>
      <c r="MKG12" s="5"/>
      <c r="MKH12" s="5"/>
      <c r="MKI12" s="5"/>
      <c r="MKJ12" s="5"/>
      <c r="MKK12" s="5"/>
      <c r="MKL12" s="5"/>
      <c r="MKM12" s="5"/>
      <c r="MKN12" s="5"/>
      <c r="MKO12" s="5"/>
      <c r="MKP12" s="5"/>
      <c r="MKQ12" s="5"/>
      <c r="MKR12" s="5"/>
      <c r="MKS12" s="5"/>
      <c r="MKT12" s="5"/>
      <c r="MKU12" s="5"/>
      <c r="MKV12" s="5"/>
      <c r="MKW12" s="5"/>
      <c r="MKX12" s="5"/>
      <c r="MKY12" s="5"/>
      <c r="MKZ12" s="5"/>
      <c r="MLA12" s="5"/>
      <c r="MLB12" s="5"/>
      <c r="MLC12" s="5"/>
      <c r="MLD12" s="5"/>
      <c r="MLE12" s="5"/>
      <c r="MLF12" s="5"/>
      <c r="MLG12" s="5"/>
      <c r="MLH12" s="5"/>
      <c r="MLI12" s="5"/>
      <c r="MLJ12" s="5"/>
      <c r="MLK12" s="5"/>
      <c r="MLL12" s="5"/>
      <c r="MLM12" s="5"/>
      <c r="MLN12" s="5"/>
      <c r="MLO12" s="5"/>
      <c r="MLP12" s="5"/>
      <c r="MLQ12" s="5"/>
      <c r="MLR12" s="5"/>
      <c r="MLS12" s="5"/>
      <c r="MLT12" s="5"/>
      <c r="MLU12" s="5"/>
      <c r="MLV12" s="5"/>
      <c r="MLW12" s="5"/>
      <c r="MLX12" s="5"/>
      <c r="MLY12" s="5"/>
      <c r="MLZ12" s="5"/>
      <c r="MMA12" s="5"/>
      <c r="MMB12" s="5"/>
      <c r="MMC12" s="5"/>
      <c r="MMD12" s="5"/>
      <c r="MME12" s="5"/>
      <c r="MMF12" s="5"/>
      <c r="MMG12" s="5"/>
      <c r="MMH12" s="5"/>
      <c r="MMI12" s="5"/>
      <c r="MMJ12" s="5"/>
      <c r="MMK12" s="5"/>
      <c r="MML12" s="5"/>
      <c r="MMM12" s="5"/>
      <c r="MMN12" s="5"/>
      <c r="MMO12" s="5"/>
      <c r="MMP12" s="5"/>
      <c r="MMQ12" s="5"/>
      <c r="MMR12" s="5"/>
      <c r="MMS12" s="5"/>
      <c r="MMT12" s="5"/>
      <c r="MMU12" s="5"/>
      <c r="MMV12" s="5"/>
      <c r="MMW12" s="5"/>
      <c r="MMX12" s="5"/>
      <c r="MMY12" s="5"/>
      <c r="MMZ12" s="5"/>
      <c r="MNA12" s="5"/>
      <c r="MNB12" s="5"/>
      <c r="MNC12" s="5"/>
      <c r="MND12" s="5"/>
      <c r="MNE12" s="5"/>
      <c r="MNF12" s="5"/>
      <c r="MNG12" s="5"/>
      <c r="MNH12" s="5"/>
      <c r="MNI12" s="5"/>
      <c r="MNJ12" s="5"/>
      <c r="MNK12" s="5"/>
      <c r="MNL12" s="5"/>
      <c r="MNM12" s="5"/>
      <c r="MNN12" s="5"/>
      <c r="MNO12" s="5"/>
      <c r="MNP12" s="5"/>
      <c r="MNQ12" s="5"/>
      <c r="MNR12" s="5"/>
      <c r="MNS12" s="5"/>
      <c r="MNT12" s="5"/>
      <c r="MNU12" s="5"/>
      <c r="MNV12" s="5"/>
      <c r="MNW12" s="5"/>
      <c r="MNX12" s="5"/>
      <c r="MNY12" s="5"/>
      <c r="MNZ12" s="5"/>
      <c r="MOA12" s="5"/>
      <c r="MOB12" s="5"/>
      <c r="MOC12" s="5"/>
      <c r="MOD12" s="5"/>
      <c r="MOE12" s="5"/>
      <c r="MOF12" s="5"/>
      <c r="MOG12" s="5"/>
      <c r="MOH12" s="5"/>
      <c r="MOI12" s="5"/>
      <c r="MOJ12" s="5"/>
      <c r="MOK12" s="5"/>
      <c r="MOL12" s="5"/>
      <c r="MOM12" s="5"/>
      <c r="MON12" s="5"/>
      <c r="MOO12" s="5"/>
      <c r="MOP12" s="5"/>
      <c r="MOQ12" s="5"/>
      <c r="MOR12" s="5"/>
      <c r="MOS12" s="5"/>
      <c r="MOT12" s="5"/>
      <c r="MOU12" s="5"/>
      <c r="MOV12" s="5"/>
      <c r="MOW12" s="5"/>
      <c r="MOX12" s="5"/>
      <c r="MOY12" s="5"/>
      <c r="MOZ12" s="5"/>
      <c r="MPA12" s="5"/>
      <c r="MPB12" s="5"/>
      <c r="MPC12" s="5"/>
      <c r="MPD12" s="5"/>
      <c r="MPE12" s="5"/>
      <c r="MPF12" s="5"/>
      <c r="MPG12" s="5"/>
      <c r="MPH12" s="5"/>
      <c r="MPI12" s="5"/>
      <c r="MPJ12" s="5"/>
      <c r="MPK12" s="5"/>
      <c r="MPL12" s="5"/>
      <c r="MPM12" s="5"/>
      <c r="MPN12" s="5"/>
      <c r="MPO12" s="5"/>
      <c r="MPP12" s="5"/>
      <c r="MPQ12" s="5"/>
      <c r="MPR12" s="5"/>
      <c r="MPS12" s="5"/>
      <c r="MPT12" s="5"/>
      <c r="MPU12" s="5"/>
      <c r="MPV12" s="5"/>
      <c r="MPW12" s="5"/>
      <c r="MPX12" s="5"/>
      <c r="MPY12" s="5"/>
      <c r="MPZ12" s="5"/>
      <c r="MQA12" s="5"/>
      <c r="MQB12" s="5"/>
      <c r="MQC12" s="5"/>
      <c r="MQD12" s="5"/>
      <c r="MQE12" s="5"/>
      <c r="MQF12" s="5"/>
      <c r="MQG12" s="5"/>
      <c r="MQH12" s="5"/>
      <c r="MQI12" s="5"/>
      <c r="MQJ12" s="5"/>
      <c r="MQK12" s="5"/>
      <c r="MQL12" s="5"/>
      <c r="MQM12" s="5"/>
      <c r="MQN12" s="5"/>
      <c r="MQO12" s="5"/>
      <c r="MQP12" s="5"/>
      <c r="MQQ12" s="5"/>
      <c r="MQR12" s="5"/>
      <c r="MQS12" s="5"/>
      <c r="MQT12" s="5"/>
      <c r="MQU12" s="5"/>
      <c r="MQV12" s="5"/>
      <c r="MQW12" s="5"/>
      <c r="MQX12" s="5"/>
      <c r="MQY12" s="5"/>
      <c r="MQZ12" s="5"/>
      <c r="MRA12" s="5"/>
      <c r="MRB12" s="5"/>
      <c r="MRC12" s="5"/>
      <c r="MRD12" s="5"/>
      <c r="MRE12" s="5"/>
      <c r="MRF12" s="5"/>
      <c r="MRG12" s="5"/>
      <c r="MRH12" s="5"/>
      <c r="MRI12" s="5"/>
      <c r="MRJ12" s="5"/>
      <c r="MRK12" s="5"/>
      <c r="MRL12" s="5"/>
      <c r="MRM12" s="5"/>
      <c r="MRN12" s="5"/>
      <c r="MRO12" s="5"/>
      <c r="MRP12" s="5"/>
      <c r="MRQ12" s="5"/>
      <c r="MRR12" s="5"/>
      <c r="MRS12" s="5"/>
      <c r="MRT12" s="5"/>
      <c r="MRU12" s="5"/>
      <c r="MRV12" s="5"/>
      <c r="MRW12" s="5"/>
      <c r="MRX12" s="5"/>
      <c r="MRY12" s="5"/>
      <c r="MRZ12" s="5"/>
      <c r="MSA12" s="5"/>
      <c r="MSB12" s="5"/>
      <c r="MSC12" s="5"/>
      <c r="MSD12" s="5"/>
      <c r="MSE12" s="5"/>
      <c r="MSF12" s="5"/>
      <c r="MSG12" s="5"/>
      <c r="MSH12" s="5"/>
      <c r="MSI12" s="5"/>
      <c r="MSJ12" s="5"/>
      <c r="MSK12" s="5"/>
      <c r="MSL12" s="5"/>
      <c r="MSM12" s="5"/>
      <c r="MSN12" s="5"/>
      <c r="MSO12" s="5"/>
      <c r="MSP12" s="5"/>
      <c r="MSQ12" s="5"/>
      <c r="MSR12" s="5"/>
      <c r="MSS12" s="5"/>
      <c r="MST12" s="5"/>
      <c r="MSU12" s="5"/>
      <c r="MSV12" s="5"/>
      <c r="MSW12" s="5"/>
      <c r="MSX12" s="5"/>
      <c r="MSY12" s="5"/>
      <c r="MSZ12" s="5"/>
      <c r="MTA12" s="5"/>
      <c r="MTB12" s="5"/>
      <c r="MTC12" s="5"/>
      <c r="MTD12" s="5"/>
      <c r="MTE12" s="5"/>
      <c r="MTF12" s="5"/>
      <c r="MTG12" s="5"/>
      <c r="MTH12" s="5"/>
      <c r="MTI12" s="5"/>
      <c r="MTJ12" s="5"/>
      <c r="MTK12" s="5"/>
      <c r="MTL12" s="5"/>
      <c r="MTM12" s="5"/>
      <c r="MTN12" s="5"/>
      <c r="MTO12" s="5"/>
      <c r="MTP12" s="5"/>
      <c r="MTQ12" s="5"/>
      <c r="MTR12" s="5"/>
      <c r="MTS12" s="5"/>
      <c r="MTT12" s="5"/>
      <c r="MTU12" s="5"/>
      <c r="MTV12" s="5"/>
      <c r="MTW12" s="5"/>
      <c r="MTX12" s="5"/>
      <c r="MTY12" s="5"/>
      <c r="MTZ12" s="5"/>
      <c r="MUA12" s="5"/>
      <c r="MUB12" s="5"/>
      <c r="MUC12" s="5"/>
      <c r="MUD12" s="5"/>
      <c r="MUE12" s="5"/>
      <c r="MUF12" s="5"/>
      <c r="MUG12" s="5"/>
      <c r="MUH12" s="5"/>
      <c r="MUI12" s="5"/>
      <c r="MUJ12" s="5"/>
      <c r="MUK12" s="5"/>
      <c r="MUL12" s="5"/>
      <c r="MUM12" s="5"/>
      <c r="MUN12" s="5"/>
      <c r="MUO12" s="5"/>
      <c r="MUP12" s="5"/>
      <c r="MUQ12" s="5"/>
      <c r="MUR12" s="5"/>
      <c r="MUS12" s="5"/>
      <c r="MUT12" s="5"/>
      <c r="MUU12" s="5"/>
      <c r="MUV12" s="5"/>
      <c r="MUW12" s="5"/>
      <c r="MUX12" s="5"/>
      <c r="MUY12" s="5"/>
      <c r="MUZ12" s="5"/>
      <c r="MVA12" s="5"/>
      <c r="MVB12" s="5"/>
      <c r="MVC12" s="5"/>
      <c r="MVD12" s="5"/>
      <c r="MVE12" s="5"/>
      <c r="MVF12" s="5"/>
      <c r="MVG12" s="5"/>
      <c r="MVH12" s="5"/>
      <c r="MVI12" s="5"/>
      <c r="MVJ12" s="5"/>
      <c r="MVK12" s="5"/>
      <c r="MVL12" s="5"/>
      <c r="MVM12" s="5"/>
      <c r="MVN12" s="5"/>
      <c r="MVO12" s="5"/>
      <c r="MVP12" s="5"/>
      <c r="MVQ12" s="5"/>
      <c r="MVR12" s="5"/>
      <c r="MVS12" s="5"/>
      <c r="MVT12" s="5"/>
      <c r="MVU12" s="5"/>
      <c r="MVV12" s="5"/>
      <c r="MVW12" s="5"/>
      <c r="MVX12" s="5"/>
      <c r="MVY12" s="5"/>
      <c r="MVZ12" s="5"/>
      <c r="MWA12" s="5"/>
      <c r="MWB12" s="5"/>
      <c r="MWC12" s="5"/>
      <c r="MWD12" s="5"/>
      <c r="MWE12" s="5"/>
      <c r="MWF12" s="5"/>
      <c r="MWG12" s="5"/>
      <c r="MWH12" s="5"/>
      <c r="MWI12" s="5"/>
      <c r="MWJ12" s="5"/>
      <c r="MWK12" s="5"/>
      <c r="MWL12" s="5"/>
      <c r="MWM12" s="5"/>
      <c r="MWN12" s="5"/>
      <c r="MWO12" s="5"/>
      <c r="MWP12" s="5"/>
      <c r="MWQ12" s="5"/>
      <c r="MWR12" s="5"/>
      <c r="MWS12" s="5"/>
      <c r="MWT12" s="5"/>
      <c r="MWU12" s="5"/>
      <c r="MWV12" s="5"/>
      <c r="MWW12" s="5"/>
      <c r="MWX12" s="5"/>
      <c r="MWY12" s="5"/>
      <c r="MWZ12" s="5"/>
      <c r="MXA12" s="5"/>
      <c r="MXB12" s="5"/>
      <c r="MXC12" s="5"/>
      <c r="MXD12" s="5"/>
      <c r="MXE12" s="5"/>
      <c r="MXF12" s="5"/>
      <c r="MXG12" s="5"/>
      <c r="MXH12" s="5"/>
      <c r="MXI12" s="5"/>
      <c r="MXJ12" s="5"/>
      <c r="MXK12" s="5"/>
      <c r="MXL12" s="5"/>
      <c r="MXM12" s="5"/>
      <c r="MXN12" s="5"/>
      <c r="MXO12" s="5"/>
      <c r="MXP12" s="5"/>
      <c r="MXQ12" s="5"/>
      <c r="MXR12" s="5"/>
      <c r="MXS12" s="5"/>
      <c r="MXT12" s="5"/>
      <c r="MXU12" s="5"/>
      <c r="MXV12" s="5"/>
      <c r="MXW12" s="5"/>
      <c r="MXX12" s="5"/>
      <c r="MXY12" s="5"/>
      <c r="MXZ12" s="5"/>
      <c r="MYA12" s="5"/>
      <c r="MYB12" s="5"/>
      <c r="MYC12" s="5"/>
      <c r="MYD12" s="5"/>
      <c r="MYE12" s="5"/>
      <c r="MYF12" s="5"/>
      <c r="MYG12" s="5"/>
      <c r="MYH12" s="5"/>
      <c r="MYI12" s="5"/>
      <c r="MYJ12" s="5"/>
      <c r="MYK12" s="5"/>
      <c r="MYL12" s="5"/>
      <c r="MYM12" s="5"/>
      <c r="MYN12" s="5"/>
      <c r="MYO12" s="5"/>
      <c r="MYP12" s="5"/>
      <c r="MYQ12" s="5"/>
      <c r="MYR12" s="5"/>
      <c r="MYS12" s="5"/>
      <c r="MYT12" s="5"/>
      <c r="MYU12" s="5"/>
      <c r="MYV12" s="5"/>
      <c r="MYW12" s="5"/>
      <c r="MYX12" s="5"/>
      <c r="MYY12" s="5"/>
      <c r="MYZ12" s="5"/>
      <c r="MZA12" s="5"/>
      <c r="MZB12" s="5"/>
      <c r="MZC12" s="5"/>
      <c r="MZD12" s="5"/>
      <c r="MZE12" s="5"/>
      <c r="MZF12" s="5"/>
      <c r="MZG12" s="5"/>
      <c r="MZH12" s="5"/>
      <c r="MZI12" s="5"/>
      <c r="MZJ12" s="5"/>
      <c r="MZK12" s="5"/>
      <c r="MZL12" s="5"/>
      <c r="MZM12" s="5"/>
      <c r="MZN12" s="5"/>
      <c r="MZO12" s="5"/>
      <c r="MZP12" s="5"/>
      <c r="MZQ12" s="5"/>
      <c r="MZR12" s="5"/>
      <c r="MZS12" s="5"/>
      <c r="MZT12" s="5"/>
      <c r="MZU12" s="5"/>
      <c r="MZV12" s="5"/>
      <c r="MZW12" s="5"/>
      <c r="MZX12" s="5"/>
      <c r="MZY12" s="5"/>
      <c r="MZZ12" s="5"/>
      <c r="NAA12" s="5"/>
      <c r="NAB12" s="5"/>
      <c r="NAC12" s="5"/>
      <c r="NAD12" s="5"/>
      <c r="NAE12" s="5"/>
      <c r="NAF12" s="5"/>
      <c r="NAG12" s="5"/>
      <c r="NAH12" s="5"/>
      <c r="NAI12" s="5"/>
      <c r="NAJ12" s="5"/>
      <c r="NAK12" s="5"/>
      <c r="NAL12" s="5"/>
      <c r="NAM12" s="5"/>
      <c r="NAN12" s="5"/>
      <c r="NAO12" s="5"/>
      <c r="NAP12" s="5"/>
      <c r="NAQ12" s="5"/>
      <c r="NAR12" s="5"/>
      <c r="NAS12" s="5"/>
      <c r="NAT12" s="5"/>
      <c r="NAU12" s="5"/>
      <c r="NAV12" s="5"/>
      <c r="NAW12" s="5"/>
      <c r="NAX12" s="5"/>
      <c r="NAY12" s="5"/>
      <c r="NAZ12" s="5"/>
      <c r="NBA12" s="5"/>
      <c r="NBB12" s="5"/>
      <c r="NBC12" s="5"/>
      <c r="NBD12" s="5"/>
      <c r="NBE12" s="5"/>
      <c r="NBF12" s="5"/>
      <c r="NBG12" s="5"/>
      <c r="NBH12" s="5"/>
      <c r="NBI12" s="5"/>
      <c r="NBJ12" s="5"/>
      <c r="NBK12" s="5"/>
      <c r="NBL12" s="5"/>
      <c r="NBM12" s="5"/>
      <c r="NBN12" s="5"/>
      <c r="NBO12" s="5"/>
      <c r="NBP12" s="5"/>
      <c r="NBQ12" s="5"/>
      <c r="NBR12" s="5"/>
      <c r="NBS12" s="5"/>
      <c r="NBT12" s="5"/>
      <c r="NBU12" s="5"/>
      <c r="NBV12" s="5"/>
      <c r="NBW12" s="5"/>
      <c r="NBX12" s="5"/>
      <c r="NBY12" s="5"/>
      <c r="NBZ12" s="5"/>
      <c r="NCA12" s="5"/>
      <c r="NCB12" s="5"/>
      <c r="NCC12" s="5"/>
      <c r="NCD12" s="5"/>
      <c r="NCE12" s="5"/>
      <c r="NCF12" s="5"/>
      <c r="NCG12" s="5"/>
      <c r="NCH12" s="5"/>
      <c r="NCI12" s="5"/>
      <c r="NCJ12" s="5"/>
      <c r="NCK12" s="5"/>
      <c r="NCL12" s="5"/>
      <c r="NCM12" s="5"/>
      <c r="NCN12" s="5"/>
      <c r="NCO12" s="5"/>
      <c r="NCP12" s="5"/>
      <c r="NCQ12" s="5"/>
      <c r="NCR12" s="5"/>
      <c r="NCS12" s="5"/>
      <c r="NCT12" s="5"/>
      <c r="NCU12" s="5"/>
      <c r="NCV12" s="5"/>
      <c r="NCW12" s="5"/>
      <c r="NCX12" s="5"/>
      <c r="NCY12" s="5"/>
      <c r="NCZ12" s="5"/>
      <c r="NDA12" s="5"/>
      <c r="NDB12" s="5"/>
      <c r="NDC12" s="5"/>
      <c r="NDD12" s="5"/>
      <c r="NDE12" s="5"/>
      <c r="NDF12" s="5"/>
      <c r="NDG12" s="5"/>
      <c r="NDH12" s="5"/>
      <c r="NDI12" s="5"/>
      <c r="NDJ12" s="5"/>
      <c r="NDK12" s="5"/>
      <c r="NDL12" s="5"/>
      <c r="NDM12" s="5"/>
      <c r="NDN12" s="5"/>
      <c r="NDO12" s="5"/>
      <c r="NDP12" s="5"/>
      <c r="NDQ12" s="5"/>
      <c r="NDR12" s="5"/>
      <c r="NDS12" s="5"/>
      <c r="NDT12" s="5"/>
      <c r="NDU12" s="5"/>
      <c r="NDV12" s="5"/>
      <c r="NDW12" s="5"/>
      <c r="NDX12" s="5"/>
      <c r="NDY12" s="5"/>
      <c r="NDZ12" s="5"/>
      <c r="NEA12" s="5"/>
      <c r="NEB12" s="5"/>
      <c r="NEC12" s="5"/>
      <c r="NED12" s="5"/>
      <c r="NEE12" s="5"/>
      <c r="NEF12" s="5"/>
      <c r="NEG12" s="5"/>
      <c r="NEH12" s="5"/>
      <c r="NEI12" s="5"/>
      <c r="NEJ12" s="5"/>
      <c r="NEK12" s="5"/>
      <c r="NEL12" s="5"/>
      <c r="NEM12" s="5"/>
      <c r="NEN12" s="5"/>
      <c r="NEO12" s="5"/>
      <c r="NEP12" s="5"/>
      <c r="NEQ12" s="5"/>
      <c r="NER12" s="5"/>
      <c r="NES12" s="5"/>
      <c r="NET12" s="5"/>
      <c r="NEU12" s="5"/>
      <c r="NEV12" s="5"/>
      <c r="NEW12" s="5"/>
      <c r="NEX12" s="5"/>
      <c r="NEY12" s="5"/>
      <c r="NEZ12" s="5"/>
      <c r="NFA12" s="5"/>
      <c r="NFB12" s="5"/>
      <c r="NFC12" s="5"/>
      <c r="NFD12" s="5"/>
      <c r="NFE12" s="5"/>
      <c r="NFF12" s="5"/>
      <c r="NFG12" s="5"/>
      <c r="NFH12" s="5"/>
      <c r="NFI12" s="5"/>
      <c r="NFJ12" s="5"/>
      <c r="NFK12" s="5"/>
      <c r="NFL12" s="5"/>
      <c r="NFM12" s="5"/>
      <c r="NFN12" s="5"/>
      <c r="NFO12" s="5"/>
      <c r="NFP12" s="5"/>
      <c r="NFQ12" s="5"/>
      <c r="NFR12" s="5"/>
      <c r="NFS12" s="5"/>
      <c r="NFT12" s="5"/>
      <c r="NFU12" s="5"/>
      <c r="NFV12" s="5"/>
      <c r="NFW12" s="5"/>
      <c r="NFX12" s="5"/>
      <c r="NFY12" s="5"/>
      <c r="NFZ12" s="5"/>
      <c r="NGA12" s="5"/>
      <c r="NGB12" s="5"/>
      <c r="NGC12" s="5"/>
      <c r="NGD12" s="5"/>
      <c r="NGE12" s="5"/>
      <c r="NGF12" s="5"/>
      <c r="NGG12" s="5"/>
      <c r="NGH12" s="5"/>
      <c r="NGI12" s="5"/>
      <c r="NGJ12" s="5"/>
      <c r="NGK12" s="5"/>
      <c r="NGL12" s="5"/>
      <c r="NGM12" s="5"/>
      <c r="NGN12" s="5"/>
      <c r="NGO12" s="5"/>
      <c r="NGP12" s="5"/>
      <c r="NGQ12" s="5"/>
      <c r="NGR12" s="5"/>
      <c r="NGS12" s="5"/>
      <c r="NGT12" s="5"/>
      <c r="NGU12" s="5"/>
      <c r="NGV12" s="5"/>
      <c r="NGW12" s="5"/>
      <c r="NGX12" s="5"/>
      <c r="NGY12" s="5"/>
      <c r="NGZ12" s="5"/>
      <c r="NHA12" s="5"/>
      <c r="NHB12" s="5"/>
      <c r="NHC12" s="5"/>
      <c r="NHD12" s="5"/>
      <c r="NHE12" s="5"/>
      <c r="NHF12" s="5"/>
      <c r="NHG12" s="5"/>
      <c r="NHH12" s="5"/>
      <c r="NHI12" s="5"/>
      <c r="NHJ12" s="5"/>
      <c r="NHK12" s="5"/>
      <c r="NHL12" s="5"/>
      <c r="NHM12" s="5"/>
      <c r="NHN12" s="5"/>
      <c r="NHO12" s="5"/>
      <c r="NHP12" s="5"/>
      <c r="NHQ12" s="5"/>
      <c r="NHR12" s="5"/>
      <c r="NHS12" s="5"/>
      <c r="NHT12" s="5"/>
      <c r="NHU12" s="5"/>
      <c r="NHV12" s="5"/>
      <c r="NHW12" s="5"/>
      <c r="NHX12" s="5"/>
      <c r="NHY12" s="5"/>
      <c r="NHZ12" s="5"/>
      <c r="NIA12" s="5"/>
      <c r="NIB12" s="5"/>
      <c r="NIC12" s="5"/>
      <c r="NID12" s="5"/>
      <c r="NIE12" s="5"/>
      <c r="NIF12" s="5"/>
      <c r="NIG12" s="5"/>
      <c r="NIH12" s="5"/>
      <c r="NII12" s="5"/>
      <c r="NIJ12" s="5"/>
      <c r="NIK12" s="5"/>
      <c r="NIL12" s="5"/>
      <c r="NIM12" s="5"/>
      <c r="NIN12" s="5"/>
      <c r="NIO12" s="5"/>
      <c r="NIP12" s="5"/>
      <c r="NIQ12" s="5"/>
      <c r="NIR12" s="5"/>
      <c r="NIS12" s="5"/>
      <c r="NIT12" s="5"/>
      <c r="NIU12" s="5"/>
      <c r="NIV12" s="5"/>
      <c r="NIW12" s="5"/>
      <c r="NIX12" s="5"/>
      <c r="NIY12" s="5"/>
      <c r="NIZ12" s="5"/>
      <c r="NJA12" s="5"/>
      <c r="NJB12" s="5"/>
      <c r="NJC12" s="5"/>
      <c r="NJD12" s="5"/>
      <c r="NJE12" s="5"/>
      <c r="NJF12" s="5"/>
      <c r="NJG12" s="5"/>
      <c r="NJH12" s="5"/>
      <c r="NJI12" s="5"/>
      <c r="NJJ12" s="5"/>
      <c r="NJK12" s="5"/>
      <c r="NJL12" s="5"/>
      <c r="NJM12" s="5"/>
      <c r="NJN12" s="5"/>
      <c r="NJO12" s="5"/>
      <c r="NJP12" s="5"/>
      <c r="NJQ12" s="5"/>
      <c r="NJR12" s="5"/>
      <c r="NJS12" s="5"/>
      <c r="NJT12" s="5"/>
      <c r="NJU12" s="5"/>
      <c r="NJV12" s="5"/>
      <c r="NJW12" s="5"/>
      <c r="NJX12" s="5"/>
      <c r="NJY12" s="5"/>
      <c r="NJZ12" s="5"/>
      <c r="NKA12" s="5"/>
      <c r="NKB12" s="5"/>
      <c r="NKC12" s="5"/>
      <c r="NKD12" s="5"/>
      <c r="NKE12" s="5"/>
      <c r="NKF12" s="5"/>
      <c r="NKG12" s="5"/>
      <c r="NKH12" s="5"/>
      <c r="NKI12" s="5"/>
      <c r="NKJ12" s="5"/>
      <c r="NKK12" s="5"/>
      <c r="NKL12" s="5"/>
      <c r="NKM12" s="5"/>
      <c r="NKN12" s="5"/>
      <c r="NKO12" s="5"/>
      <c r="NKP12" s="5"/>
      <c r="NKQ12" s="5"/>
      <c r="NKR12" s="5"/>
      <c r="NKS12" s="5"/>
      <c r="NKT12" s="5"/>
      <c r="NKU12" s="5"/>
      <c r="NKV12" s="5"/>
      <c r="NKW12" s="5"/>
      <c r="NKX12" s="5"/>
      <c r="NKY12" s="5"/>
      <c r="NKZ12" s="5"/>
      <c r="NLA12" s="5"/>
      <c r="NLB12" s="5"/>
      <c r="NLC12" s="5"/>
      <c r="NLD12" s="5"/>
      <c r="NLE12" s="5"/>
      <c r="NLF12" s="5"/>
      <c r="NLG12" s="5"/>
      <c r="NLH12" s="5"/>
      <c r="NLI12" s="5"/>
      <c r="NLJ12" s="5"/>
      <c r="NLK12" s="5"/>
      <c r="NLL12" s="5"/>
      <c r="NLM12" s="5"/>
      <c r="NLN12" s="5"/>
      <c r="NLO12" s="5"/>
      <c r="NLP12" s="5"/>
      <c r="NLQ12" s="5"/>
      <c r="NLR12" s="5"/>
      <c r="NLS12" s="5"/>
      <c r="NLT12" s="5"/>
      <c r="NLU12" s="5"/>
      <c r="NLV12" s="5"/>
      <c r="NLW12" s="5"/>
      <c r="NLX12" s="5"/>
      <c r="NLY12" s="5"/>
      <c r="NLZ12" s="5"/>
      <c r="NMA12" s="5"/>
      <c r="NMB12" s="5"/>
      <c r="NMC12" s="5"/>
      <c r="NMD12" s="5"/>
      <c r="NME12" s="5"/>
      <c r="NMF12" s="5"/>
      <c r="NMG12" s="5"/>
      <c r="NMH12" s="5"/>
      <c r="NMI12" s="5"/>
      <c r="NMJ12" s="5"/>
      <c r="NMK12" s="5"/>
      <c r="NML12" s="5"/>
      <c r="NMM12" s="5"/>
      <c r="NMN12" s="5"/>
      <c r="NMO12" s="5"/>
      <c r="NMP12" s="5"/>
      <c r="NMQ12" s="5"/>
      <c r="NMR12" s="5"/>
      <c r="NMS12" s="5"/>
      <c r="NMT12" s="5"/>
      <c r="NMU12" s="5"/>
      <c r="NMV12" s="5"/>
      <c r="NMW12" s="5"/>
      <c r="NMX12" s="5"/>
      <c r="NMY12" s="5"/>
      <c r="NMZ12" s="5"/>
      <c r="NNA12" s="5"/>
      <c r="NNB12" s="5"/>
      <c r="NNC12" s="5"/>
      <c r="NND12" s="5"/>
      <c r="NNE12" s="5"/>
      <c r="NNF12" s="5"/>
      <c r="NNG12" s="5"/>
      <c r="NNH12" s="5"/>
      <c r="NNI12" s="5"/>
      <c r="NNJ12" s="5"/>
      <c r="NNK12" s="5"/>
      <c r="NNL12" s="5"/>
      <c r="NNM12" s="5"/>
      <c r="NNN12" s="5"/>
      <c r="NNO12" s="5"/>
      <c r="NNP12" s="5"/>
      <c r="NNQ12" s="5"/>
      <c r="NNR12" s="5"/>
      <c r="NNS12" s="5"/>
      <c r="NNT12" s="5"/>
      <c r="NNU12" s="5"/>
      <c r="NNV12" s="5"/>
      <c r="NNW12" s="5"/>
      <c r="NNX12" s="5"/>
      <c r="NNY12" s="5"/>
      <c r="NNZ12" s="5"/>
      <c r="NOA12" s="5"/>
      <c r="NOB12" s="5"/>
      <c r="NOC12" s="5"/>
      <c r="NOD12" s="5"/>
      <c r="NOE12" s="5"/>
      <c r="NOF12" s="5"/>
      <c r="NOG12" s="5"/>
      <c r="NOH12" s="5"/>
      <c r="NOI12" s="5"/>
      <c r="NOJ12" s="5"/>
      <c r="NOK12" s="5"/>
      <c r="NOL12" s="5"/>
      <c r="NOM12" s="5"/>
      <c r="NON12" s="5"/>
      <c r="NOO12" s="5"/>
      <c r="NOP12" s="5"/>
      <c r="NOQ12" s="5"/>
      <c r="NOR12" s="5"/>
      <c r="NOS12" s="5"/>
      <c r="NOT12" s="5"/>
      <c r="NOU12" s="5"/>
      <c r="NOV12" s="5"/>
      <c r="NOW12" s="5"/>
      <c r="NOX12" s="5"/>
      <c r="NOY12" s="5"/>
      <c r="NOZ12" s="5"/>
      <c r="NPA12" s="5"/>
      <c r="NPB12" s="5"/>
      <c r="NPC12" s="5"/>
      <c r="NPD12" s="5"/>
      <c r="NPE12" s="5"/>
      <c r="NPF12" s="5"/>
      <c r="NPG12" s="5"/>
      <c r="NPH12" s="5"/>
      <c r="NPI12" s="5"/>
      <c r="NPJ12" s="5"/>
      <c r="NPK12" s="5"/>
      <c r="NPL12" s="5"/>
      <c r="NPM12" s="5"/>
      <c r="NPN12" s="5"/>
      <c r="NPO12" s="5"/>
      <c r="NPP12" s="5"/>
      <c r="NPQ12" s="5"/>
      <c r="NPR12" s="5"/>
      <c r="NPS12" s="5"/>
      <c r="NPT12" s="5"/>
      <c r="NPU12" s="5"/>
      <c r="NPV12" s="5"/>
      <c r="NPW12" s="5"/>
      <c r="NPX12" s="5"/>
      <c r="NPY12" s="5"/>
      <c r="NPZ12" s="5"/>
      <c r="NQA12" s="5"/>
      <c r="NQB12" s="5"/>
      <c r="NQC12" s="5"/>
      <c r="NQD12" s="5"/>
      <c r="NQE12" s="5"/>
      <c r="NQF12" s="5"/>
      <c r="NQG12" s="5"/>
      <c r="NQH12" s="5"/>
      <c r="NQI12" s="5"/>
      <c r="NQJ12" s="5"/>
      <c r="NQK12" s="5"/>
      <c r="NQL12" s="5"/>
      <c r="NQM12" s="5"/>
      <c r="NQN12" s="5"/>
      <c r="NQO12" s="5"/>
      <c r="NQP12" s="5"/>
      <c r="NQQ12" s="5"/>
      <c r="NQR12" s="5"/>
      <c r="NQS12" s="5"/>
      <c r="NQT12" s="5"/>
      <c r="NQU12" s="5"/>
      <c r="NQV12" s="5"/>
      <c r="NQW12" s="5"/>
      <c r="NQX12" s="5"/>
      <c r="NQY12" s="5"/>
      <c r="NQZ12" s="5"/>
      <c r="NRA12" s="5"/>
      <c r="NRB12" s="5"/>
      <c r="NRC12" s="5"/>
      <c r="NRD12" s="5"/>
      <c r="NRE12" s="5"/>
      <c r="NRF12" s="5"/>
      <c r="NRG12" s="5"/>
      <c r="NRH12" s="5"/>
      <c r="NRI12" s="5"/>
      <c r="NRJ12" s="5"/>
      <c r="NRK12" s="5"/>
      <c r="NRL12" s="5"/>
      <c r="NRM12" s="5"/>
      <c r="NRN12" s="5"/>
      <c r="NRO12" s="5"/>
      <c r="NRP12" s="5"/>
      <c r="NRQ12" s="5"/>
      <c r="NRR12" s="5"/>
      <c r="NRS12" s="5"/>
      <c r="NRT12" s="5"/>
      <c r="NRU12" s="5"/>
      <c r="NRV12" s="5"/>
      <c r="NRW12" s="5"/>
      <c r="NRX12" s="5"/>
      <c r="NRY12" s="5"/>
      <c r="NRZ12" s="5"/>
      <c r="NSA12" s="5"/>
      <c r="NSB12" s="5"/>
      <c r="NSC12" s="5"/>
      <c r="NSD12" s="5"/>
      <c r="NSE12" s="5"/>
      <c r="NSF12" s="5"/>
      <c r="NSG12" s="5"/>
      <c r="NSH12" s="5"/>
      <c r="NSI12" s="5"/>
      <c r="NSJ12" s="5"/>
      <c r="NSK12" s="5"/>
      <c r="NSL12" s="5"/>
      <c r="NSM12" s="5"/>
      <c r="NSN12" s="5"/>
      <c r="NSO12" s="5"/>
      <c r="NSP12" s="5"/>
      <c r="NSQ12" s="5"/>
      <c r="NSR12" s="5"/>
      <c r="NSS12" s="5"/>
      <c r="NST12" s="5"/>
      <c r="NSU12" s="5"/>
      <c r="NSV12" s="5"/>
      <c r="NSW12" s="5"/>
      <c r="NSX12" s="5"/>
      <c r="NSY12" s="5"/>
      <c r="NSZ12" s="5"/>
      <c r="NTA12" s="5"/>
      <c r="NTB12" s="5"/>
      <c r="NTC12" s="5"/>
      <c r="NTD12" s="5"/>
      <c r="NTE12" s="5"/>
      <c r="NTF12" s="5"/>
      <c r="NTG12" s="5"/>
      <c r="NTH12" s="5"/>
      <c r="NTI12" s="5"/>
      <c r="NTJ12" s="5"/>
      <c r="NTK12" s="5"/>
      <c r="NTL12" s="5"/>
      <c r="NTM12" s="5"/>
      <c r="NTN12" s="5"/>
      <c r="NTO12" s="5"/>
      <c r="NTP12" s="5"/>
      <c r="NTQ12" s="5"/>
      <c r="NTR12" s="5"/>
      <c r="NTS12" s="5"/>
      <c r="NTT12" s="5"/>
      <c r="NTU12" s="5"/>
      <c r="NTV12" s="5"/>
      <c r="NTW12" s="5"/>
      <c r="NTX12" s="5"/>
      <c r="NTY12" s="5"/>
      <c r="NTZ12" s="5"/>
      <c r="NUA12" s="5"/>
      <c r="NUB12" s="5"/>
      <c r="NUC12" s="5"/>
      <c r="NUD12" s="5"/>
      <c r="NUE12" s="5"/>
      <c r="NUF12" s="5"/>
      <c r="NUG12" s="5"/>
      <c r="NUH12" s="5"/>
      <c r="NUI12" s="5"/>
      <c r="NUJ12" s="5"/>
      <c r="NUK12" s="5"/>
      <c r="NUL12" s="5"/>
      <c r="NUM12" s="5"/>
      <c r="NUN12" s="5"/>
      <c r="NUO12" s="5"/>
      <c r="NUP12" s="5"/>
      <c r="NUQ12" s="5"/>
      <c r="NUR12" s="5"/>
      <c r="NUS12" s="5"/>
      <c r="NUT12" s="5"/>
      <c r="NUU12" s="5"/>
      <c r="NUV12" s="5"/>
      <c r="NUW12" s="5"/>
      <c r="NUX12" s="5"/>
      <c r="NUY12" s="5"/>
      <c r="NUZ12" s="5"/>
      <c r="NVA12" s="5"/>
      <c r="NVB12" s="5"/>
      <c r="NVC12" s="5"/>
      <c r="NVD12" s="5"/>
      <c r="NVE12" s="5"/>
      <c r="NVF12" s="5"/>
      <c r="NVG12" s="5"/>
      <c r="NVH12" s="5"/>
      <c r="NVI12" s="5"/>
      <c r="NVJ12" s="5"/>
      <c r="NVK12" s="5"/>
      <c r="NVL12" s="5"/>
      <c r="NVM12" s="5"/>
      <c r="NVN12" s="5"/>
      <c r="NVO12" s="5"/>
      <c r="NVP12" s="5"/>
      <c r="NVQ12" s="5"/>
      <c r="NVR12" s="5"/>
      <c r="NVS12" s="5"/>
      <c r="NVT12" s="5"/>
      <c r="NVU12" s="5"/>
      <c r="NVV12" s="5"/>
      <c r="NVW12" s="5"/>
      <c r="NVX12" s="5"/>
      <c r="NVY12" s="5"/>
      <c r="NVZ12" s="5"/>
      <c r="NWA12" s="5"/>
      <c r="NWB12" s="5"/>
      <c r="NWC12" s="5"/>
      <c r="NWD12" s="5"/>
      <c r="NWE12" s="5"/>
      <c r="NWF12" s="5"/>
      <c r="NWG12" s="5"/>
      <c r="NWH12" s="5"/>
      <c r="NWI12" s="5"/>
      <c r="NWJ12" s="5"/>
      <c r="NWK12" s="5"/>
      <c r="NWL12" s="5"/>
      <c r="NWM12" s="5"/>
      <c r="NWN12" s="5"/>
      <c r="NWO12" s="5"/>
      <c r="NWP12" s="5"/>
      <c r="NWQ12" s="5"/>
      <c r="NWR12" s="5"/>
      <c r="NWS12" s="5"/>
      <c r="NWT12" s="5"/>
      <c r="NWU12" s="5"/>
      <c r="NWV12" s="5"/>
      <c r="NWW12" s="5"/>
      <c r="NWX12" s="5"/>
      <c r="NWY12" s="5"/>
      <c r="NWZ12" s="5"/>
      <c r="NXA12" s="5"/>
      <c r="NXB12" s="5"/>
      <c r="NXC12" s="5"/>
      <c r="NXD12" s="5"/>
      <c r="NXE12" s="5"/>
      <c r="NXF12" s="5"/>
      <c r="NXG12" s="5"/>
      <c r="NXH12" s="5"/>
      <c r="NXI12" s="5"/>
      <c r="NXJ12" s="5"/>
      <c r="NXK12" s="5"/>
      <c r="NXL12" s="5"/>
      <c r="NXM12" s="5"/>
      <c r="NXN12" s="5"/>
      <c r="NXO12" s="5"/>
      <c r="NXP12" s="5"/>
      <c r="NXQ12" s="5"/>
      <c r="NXR12" s="5"/>
      <c r="NXS12" s="5"/>
      <c r="NXT12" s="5"/>
      <c r="NXU12" s="5"/>
      <c r="NXV12" s="5"/>
      <c r="NXW12" s="5"/>
      <c r="NXX12" s="5"/>
      <c r="NXY12" s="5"/>
      <c r="NXZ12" s="5"/>
      <c r="NYA12" s="5"/>
      <c r="NYB12" s="5"/>
      <c r="NYC12" s="5"/>
      <c r="NYD12" s="5"/>
      <c r="NYE12" s="5"/>
      <c r="NYF12" s="5"/>
      <c r="NYG12" s="5"/>
      <c r="NYH12" s="5"/>
      <c r="NYI12" s="5"/>
      <c r="NYJ12" s="5"/>
      <c r="NYK12" s="5"/>
      <c r="NYL12" s="5"/>
      <c r="NYM12" s="5"/>
      <c r="NYN12" s="5"/>
      <c r="NYO12" s="5"/>
      <c r="NYP12" s="5"/>
      <c r="NYQ12" s="5"/>
      <c r="NYR12" s="5"/>
      <c r="NYS12" s="5"/>
      <c r="NYT12" s="5"/>
      <c r="NYU12" s="5"/>
      <c r="NYV12" s="5"/>
      <c r="NYW12" s="5"/>
      <c r="NYX12" s="5"/>
      <c r="NYY12" s="5"/>
      <c r="NYZ12" s="5"/>
      <c r="NZA12" s="5"/>
      <c r="NZB12" s="5"/>
      <c r="NZC12" s="5"/>
      <c r="NZD12" s="5"/>
      <c r="NZE12" s="5"/>
      <c r="NZF12" s="5"/>
      <c r="NZG12" s="5"/>
      <c r="NZH12" s="5"/>
      <c r="NZI12" s="5"/>
      <c r="NZJ12" s="5"/>
      <c r="NZK12" s="5"/>
      <c r="NZL12" s="5"/>
      <c r="NZM12" s="5"/>
      <c r="NZN12" s="5"/>
      <c r="NZO12" s="5"/>
      <c r="NZP12" s="5"/>
      <c r="NZQ12" s="5"/>
      <c r="NZR12" s="5"/>
      <c r="NZS12" s="5"/>
      <c r="NZT12" s="5"/>
      <c r="NZU12" s="5"/>
      <c r="NZV12" s="5"/>
      <c r="NZW12" s="5"/>
      <c r="NZX12" s="5"/>
      <c r="NZY12" s="5"/>
      <c r="NZZ12" s="5"/>
      <c r="OAA12" s="5"/>
      <c r="OAB12" s="5"/>
      <c r="OAC12" s="5"/>
      <c r="OAD12" s="5"/>
      <c r="OAE12" s="5"/>
      <c r="OAF12" s="5"/>
      <c r="OAG12" s="5"/>
      <c r="OAH12" s="5"/>
      <c r="OAI12" s="5"/>
      <c r="OAJ12" s="5"/>
      <c r="OAK12" s="5"/>
      <c r="OAL12" s="5"/>
      <c r="OAM12" s="5"/>
      <c r="OAN12" s="5"/>
      <c r="OAO12" s="5"/>
      <c r="OAP12" s="5"/>
      <c r="OAQ12" s="5"/>
      <c r="OAR12" s="5"/>
      <c r="OAS12" s="5"/>
      <c r="OAT12" s="5"/>
      <c r="OAU12" s="5"/>
      <c r="OAV12" s="5"/>
      <c r="OAW12" s="5"/>
      <c r="OAX12" s="5"/>
      <c r="OAY12" s="5"/>
      <c r="OAZ12" s="5"/>
      <c r="OBA12" s="5"/>
      <c r="OBB12" s="5"/>
      <c r="OBC12" s="5"/>
      <c r="OBD12" s="5"/>
      <c r="OBE12" s="5"/>
      <c r="OBF12" s="5"/>
      <c r="OBG12" s="5"/>
      <c r="OBH12" s="5"/>
      <c r="OBI12" s="5"/>
      <c r="OBJ12" s="5"/>
      <c r="OBK12" s="5"/>
      <c r="OBL12" s="5"/>
      <c r="OBM12" s="5"/>
      <c r="OBN12" s="5"/>
      <c r="OBO12" s="5"/>
      <c r="OBP12" s="5"/>
      <c r="OBQ12" s="5"/>
      <c r="OBR12" s="5"/>
      <c r="OBS12" s="5"/>
      <c r="OBT12" s="5"/>
      <c r="OBU12" s="5"/>
      <c r="OBV12" s="5"/>
      <c r="OBW12" s="5"/>
      <c r="OBX12" s="5"/>
      <c r="OBY12" s="5"/>
      <c r="OBZ12" s="5"/>
      <c r="OCA12" s="5"/>
      <c r="OCB12" s="5"/>
      <c r="OCC12" s="5"/>
      <c r="OCD12" s="5"/>
      <c r="OCE12" s="5"/>
      <c r="OCF12" s="5"/>
      <c r="OCG12" s="5"/>
      <c r="OCH12" s="5"/>
      <c r="OCI12" s="5"/>
      <c r="OCJ12" s="5"/>
      <c r="OCK12" s="5"/>
      <c r="OCL12" s="5"/>
      <c r="OCM12" s="5"/>
      <c r="OCN12" s="5"/>
      <c r="OCO12" s="5"/>
      <c r="OCP12" s="5"/>
      <c r="OCQ12" s="5"/>
      <c r="OCR12" s="5"/>
      <c r="OCS12" s="5"/>
      <c r="OCT12" s="5"/>
      <c r="OCU12" s="5"/>
      <c r="OCV12" s="5"/>
      <c r="OCW12" s="5"/>
      <c r="OCX12" s="5"/>
      <c r="OCY12" s="5"/>
      <c r="OCZ12" s="5"/>
      <c r="ODA12" s="5"/>
      <c r="ODB12" s="5"/>
      <c r="ODC12" s="5"/>
      <c r="ODD12" s="5"/>
      <c r="ODE12" s="5"/>
      <c r="ODF12" s="5"/>
      <c r="ODG12" s="5"/>
      <c r="ODH12" s="5"/>
      <c r="ODI12" s="5"/>
      <c r="ODJ12" s="5"/>
      <c r="ODK12" s="5"/>
      <c r="ODL12" s="5"/>
      <c r="ODM12" s="5"/>
      <c r="ODN12" s="5"/>
      <c r="ODO12" s="5"/>
      <c r="ODP12" s="5"/>
      <c r="ODQ12" s="5"/>
      <c r="ODR12" s="5"/>
      <c r="ODS12" s="5"/>
      <c r="ODT12" s="5"/>
      <c r="ODU12" s="5"/>
      <c r="ODV12" s="5"/>
      <c r="ODW12" s="5"/>
      <c r="ODX12" s="5"/>
      <c r="ODY12" s="5"/>
      <c r="ODZ12" s="5"/>
      <c r="OEA12" s="5"/>
      <c r="OEB12" s="5"/>
      <c r="OEC12" s="5"/>
      <c r="OED12" s="5"/>
      <c r="OEE12" s="5"/>
      <c r="OEF12" s="5"/>
      <c r="OEG12" s="5"/>
      <c r="OEH12" s="5"/>
      <c r="OEI12" s="5"/>
      <c r="OEJ12" s="5"/>
      <c r="OEK12" s="5"/>
      <c r="OEL12" s="5"/>
      <c r="OEM12" s="5"/>
      <c r="OEN12" s="5"/>
      <c r="OEO12" s="5"/>
      <c r="OEP12" s="5"/>
      <c r="OEQ12" s="5"/>
      <c r="OER12" s="5"/>
      <c r="OES12" s="5"/>
      <c r="OET12" s="5"/>
      <c r="OEU12" s="5"/>
      <c r="OEV12" s="5"/>
      <c r="OEW12" s="5"/>
      <c r="OEX12" s="5"/>
      <c r="OEY12" s="5"/>
      <c r="OEZ12" s="5"/>
      <c r="OFA12" s="5"/>
      <c r="OFB12" s="5"/>
      <c r="OFC12" s="5"/>
      <c r="OFD12" s="5"/>
      <c r="OFE12" s="5"/>
      <c r="OFF12" s="5"/>
      <c r="OFG12" s="5"/>
      <c r="OFH12" s="5"/>
      <c r="OFI12" s="5"/>
      <c r="OFJ12" s="5"/>
      <c r="OFK12" s="5"/>
      <c r="OFL12" s="5"/>
      <c r="OFM12" s="5"/>
      <c r="OFN12" s="5"/>
      <c r="OFO12" s="5"/>
      <c r="OFP12" s="5"/>
      <c r="OFQ12" s="5"/>
      <c r="OFR12" s="5"/>
      <c r="OFS12" s="5"/>
      <c r="OFT12" s="5"/>
      <c r="OFU12" s="5"/>
      <c r="OFV12" s="5"/>
      <c r="OFW12" s="5"/>
      <c r="OFX12" s="5"/>
      <c r="OFY12" s="5"/>
      <c r="OFZ12" s="5"/>
      <c r="OGA12" s="5"/>
      <c r="OGB12" s="5"/>
      <c r="OGC12" s="5"/>
      <c r="OGD12" s="5"/>
      <c r="OGE12" s="5"/>
      <c r="OGF12" s="5"/>
      <c r="OGG12" s="5"/>
      <c r="OGH12" s="5"/>
      <c r="OGI12" s="5"/>
      <c r="OGJ12" s="5"/>
      <c r="OGK12" s="5"/>
      <c r="OGL12" s="5"/>
      <c r="OGM12" s="5"/>
      <c r="OGN12" s="5"/>
      <c r="OGO12" s="5"/>
      <c r="OGP12" s="5"/>
      <c r="OGQ12" s="5"/>
      <c r="OGR12" s="5"/>
      <c r="OGS12" s="5"/>
      <c r="OGT12" s="5"/>
      <c r="OGU12" s="5"/>
      <c r="OGV12" s="5"/>
      <c r="OGW12" s="5"/>
      <c r="OGX12" s="5"/>
      <c r="OGY12" s="5"/>
      <c r="OGZ12" s="5"/>
      <c r="OHA12" s="5"/>
      <c r="OHB12" s="5"/>
      <c r="OHC12" s="5"/>
      <c r="OHD12" s="5"/>
      <c r="OHE12" s="5"/>
      <c r="OHF12" s="5"/>
      <c r="OHG12" s="5"/>
      <c r="OHH12" s="5"/>
      <c r="OHI12" s="5"/>
      <c r="OHJ12" s="5"/>
      <c r="OHK12" s="5"/>
      <c r="OHL12" s="5"/>
      <c r="OHM12" s="5"/>
      <c r="OHN12" s="5"/>
      <c r="OHO12" s="5"/>
      <c r="OHP12" s="5"/>
      <c r="OHQ12" s="5"/>
      <c r="OHR12" s="5"/>
      <c r="OHS12" s="5"/>
      <c r="OHT12" s="5"/>
      <c r="OHU12" s="5"/>
      <c r="OHV12" s="5"/>
      <c r="OHW12" s="5"/>
      <c r="OHX12" s="5"/>
      <c r="OHY12" s="5"/>
      <c r="OHZ12" s="5"/>
      <c r="OIA12" s="5"/>
      <c r="OIB12" s="5"/>
      <c r="OIC12" s="5"/>
      <c r="OID12" s="5"/>
      <c r="OIE12" s="5"/>
      <c r="OIF12" s="5"/>
      <c r="OIG12" s="5"/>
      <c r="OIH12" s="5"/>
      <c r="OII12" s="5"/>
      <c r="OIJ12" s="5"/>
      <c r="OIK12" s="5"/>
      <c r="OIL12" s="5"/>
      <c r="OIM12" s="5"/>
      <c r="OIN12" s="5"/>
      <c r="OIO12" s="5"/>
      <c r="OIP12" s="5"/>
      <c r="OIQ12" s="5"/>
      <c r="OIR12" s="5"/>
      <c r="OIS12" s="5"/>
      <c r="OIT12" s="5"/>
      <c r="OIU12" s="5"/>
      <c r="OIV12" s="5"/>
      <c r="OIW12" s="5"/>
      <c r="OIX12" s="5"/>
      <c r="OIY12" s="5"/>
      <c r="OIZ12" s="5"/>
      <c r="OJA12" s="5"/>
      <c r="OJB12" s="5"/>
      <c r="OJC12" s="5"/>
      <c r="OJD12" s="5"/>
      <c r="OJE12" s="5"/>
      <c r="OJF12" s="5"/>
      <c r="OJG12" s="5"/>
      <c r="OJH12" s="5"/>
      <c r="OJI12" s="5"/>
      <c r="OJJ12" s="5"/>
      <c r="OJK12" s="5"/>
      <c r="OJL12" s="5"/>
      <c r="OJM12" s="5"/>
      <c r="OJN12" s="5"/>
      <c r="OJO12" s="5"/>
      <c r="OJP12" s="5"/>
      <c r="OJQ12" s="5"/>
      <c r="OJR12" s="5"/>
      <c r="OJS12" s="5"/>
      <c r="OJT12" s="5"/>
      <c r="OJU12" s="5"/>
      <c r="OJV12" s="5"/>
      <c r="OJW12" s="5"/>
      <c r="OJX12" s="5"/>
      <c r="OJY12" s="5"/>
      <c r="OJZ12" s="5"/>
      <c r="OKA12" s="5"/>
      <c r="OKB12" s="5"/>
      <c r="OKC12" s="5"/>
      <c r="OKD12" s="5"/>
      <c r="OKE12" s="5"/>
      <c r="OKF12" s="5"/>
      <c r="OKG12" s="5"/>
      <c r="OKH12" s="5"/>
      <c r="OKI12" s="5"/>
      <c r="OKJ12" s="5"/>
      <c r="OKK12" s="5"/>
      <c r="OKL12" s="5"/>
      <c r="OKM12" s="5"/>
      <c r="OKN12" s="5"/>
      <c r="OKO12" s="5"/>
      <c r="OKP12" s="5"/>
      <c r="OKQ12" s="5"/>
      <c r="OKR12" s="5"/>
      <c r="OKS12" s="5"/>
      <c r="OKT12" s="5"/>
      <c r="OKU12" s="5"/>
      <c r="OKV12" s="5"/>
      <c r="OKW12" s="5"/>
      <c r="OKX12" s="5"/>
      <c r="OKY12" s="5"/>
      <c r="OKZ12" s="5"/>
      <c r="OLA12" s="5"/>
      <c r="OLB12" s="5"/>
      <c r="OLC12" s="5"/>
      <c r="OLD12" s="5"/>
      <c r="OLE12" s="5"/>
      <c r="OLF12" s="5"/>
      <c r="OLG12" s="5"/>
      <c r="OLH12" s="5"/>
      <c r="OLI12" s="5"/>
      <c r="OLJ12" s="5"/>
      <c r="OLK12" s="5"/>
      <c r="OLL12" s="5"/>
      <c r="OLM12" s="5"/>
      <c r="OLN12" s="5"/>
      <c r="OLO12" s="5"/>
      <c r="OLP12" s="5"/>
      <c r="OLQ12" s="5"/>
      <c r="OLR12" s="5"/>
      <c r="OLS12" s="5"/>
      <c r="OLT12" s="5"/>
      <c r="OLU12" s="5"/>
      <c r="OLV12" s="5"/>
      <c r="OLW12" s="5"/>
      <c r="OLX12" s="5"/>
      <c r="OLY12" s="5"/>
      <c r="OLZ12" s="5"/>
      <c r="OMA12" s="5"/>
      <c r="OMB12" s="5"/>
      <c r="OMC12" s="5"/>
      <c r="OMD12" s="5"/>
      <c r="OME12" s="5"/>
      <c r="OMF12" s="5"/>
      <c r="OMG12" s="5"/>
      <c r="OMH12" s="5"/>
      <c r="OMI12" s="5"/>
      <c r="OMJ12" s="5"/>
      <c r="OMK12" s="5"/>
      <c r="OML12" s="5"/>
      <c r="OMM12" s="5"/>
      <c r="OMN12" s="5"/>
      <c r="OMO12" s="5"/>
      <c r="OMP12" s="5"/>
      <c r="OMQ12" s="5"/>
      <c r="OMR12" s="5"/>
      <c r="OMS12" s="5"/>
      <c r="OMT12" s="5"/>
      <c r="OMU12" s="5"/>
      <c r="OMV12" s="5"/>
      <c r="OMW12" s="5"/>
      <c r="OMX12" s="5"/>
      <c r="OMY12" s="5"/>
      <c r="OMZ12" s="5"/>
      <c r="ONA12" s="5"/>
      <c r="ONB12" s="5"/>
      <c r="ONC12" s="5"/>
      <c r="OND12" s="5"/>
      <c r="ONE12" s="5"/>
      <c r="ONF12" s="5"/>
      <c r="ONG12" s="5"/>
      <c r="ONH12" s="5"/>
      <c r="ONI12" s="5"/>
      <c r="ONJ12" s="5"/>
      <c r="ONK12" s="5"/>
      <c r="ONL12" s="5"/>
      <c r="ONM12" s="5"/>
      <c r="ONN12" s="5"/>
      <c r="ONO12" s="5"/>
      <c r="ONP12" s="5"/>
      <c r="ONQ12" s="5"/>
      <c r="ONR12" s="5"/>
      <c r="ONS12" s="5"/>
      <c r="ONT12" s="5"/>
      <c r="ONU12" s="5"/>
      <c r="ONV12" s="5"/>
      <c r="ONW12" s="5"/>
      <c r="ONX12" s="5"/>
      <c r="ONY12" s="5"/>
      <c r="ONZ12" s="5"/>
      <c r="OOA12" s="5"/>
      <c r="OOB12" s="5"/>
      <c r="OOC12" s="5"/>
      <c r="OOD12" s="5"/>
      <c r="OOE12" s="5"/>
      <c r="OOF12" s="5"/>
      <c r="OOG12" s="5"/>
      <c r="OOH12" s="5"/>
      <c r="OOI12" s="5"/>
      <c r="OOJ12" s="5"/>
      <c r="OOK12" s="5"/>
      <c r="OOL12" s="5"/>
      <c r="OOM12" s="5"/>
      <c r="OON12" s="5"/>
      <c r="OOO12" s="5"/>
      <c r="OOP12" s="5"/>
      <c r="OOQ12" s="5"/>
      <c r="OOR12" s="5"/>
      <c r="OOS12" s="5"/>
      <c r="OOT12" s="5"/>
      <c r="OOU12" s="5"/>
      <c r="OOV12" s="5"/>
      <c r="OOW12" s="5"/>
      <c r="OOX12" s="5"/>
      <c r="OOY12" s="5"/>
      <c r="OOZ12" s="5"/>
      <c r="OPA12" s="5"/>
      <c r="OPB12" s="5"/>
      <c r="OPC12" s="5"/>
      <c r="OPD12" s="5"/>
      <c r="OPE12" s="5"/>
      <c r="OPF12" s="5"/>
      <c r="OPG12" s="5"/>
      <c r="OPH12" s="5"/>
      <c r="OPI12" s="5"/>
      <c r="OPJ12" s="5"/>
      <c r="OPK12" s="5"/>
      <c r="OPL12" s="5"/>
      <c r="OPM12" s="5"/>
      <c r="OPN12" s="5"/>
      <c r="OPO12" s="5"/>
      <c r="OPP12" s="5"/>
      <c r="OPQ12" s="5"/>
      <c r="OPR12" s="5"/>
      <c r="OPS12" s="5"/>
      <c r="OPT12" s="5"/>
      <c r="OPU12" s="5"/>
      <c r="OPV12" s="5"/>
      <c r="OPW12" s="5"/>
      <c r="OPX12" s="5"/>
      <c r="OPY12" s="5"/>
      <c r="OPZ12" s="5"/>
      <c r="OQA12" s="5"/>
      <c r="OQB12" s="5"/>
      <c r="OQC12" s="5"/>
      <c r="OQD12" s="5"/>
      <c r="OQE12" s="5"/>
      <c r="OQF12" s="5"/>
      <c r="OQG12" s="5"/>
      <c r="OQH12" s="5"/>
      <c r="OQI12" s="5"/>
      <c r="OQJ12" s="5"/>
      <c r="OQK12" s="5"/>
      <c r="OQL12" s="5"/>
      <c r="OQM12" s="5"/>
      <c r="OQN12" s="5"/>
      <c r="OQO12" s="5"/>
      <c r="OQP12" s="5"/>
      <c r="OQQ12" s="5"/>
      <c r="OQR12" s="5"/>
      <c r="OQS12" s="5"/>
      <c r="OQT12" s="5"/>
      <c r="OQU12" s="5"/>
      <c r="OQV12" s="5"/>
      <c r="OQW12" s="5"/>
      <c r="OQX12" s="5"/>
      <c r="OQY12" s="5"/>
      <c r="OQZ12" s="5"/>
      <c r="ORA12" s="5"/>
      <c r="ORB12" s="5"/>
      <c r="ORC12" s="5"/>
      <c r="ORD12" s="5"/>
      <c r="ORE12" s="5"/>
      <c r="ORF12" s="5"/>
      <c r="ORG12" s="5"/>
      <c r="ORH12" s="5"/>
      <c r="ORI12" s="5"/>
      <c r="ORJ12" s="5"/>
      <c r="ORK12" s="5"/>
      <c r="ORL12" s="5"/>
      <c r="ORM12" s="5"/>
      <c r="ORN12" s="5"/>
      <c r="ORO12" s="5"/>
      <c r="ORP12" s="5"/>
      <c r="ORQ12" s="5"/>
      <c r="ORR12" s="5"/>
      <c r="ORS12" s="5"/>
      <c r="ORT12" s="5"/>
      <c r="ORU12" s="5"/>
      <c r="ORV12" s="5"/>
      <c r="ORW12" s="5"/>
      <c r="ORX12" s="5"/>
      <c r="ORY12" s="5"/>
      <c r="ORZ12" s="5"/>
      <c r="OSA12" s="5"/>
      <c r="OSB12" s="5"/>
      <c r="OSC12" s="5"/>
      <c r="OSD12" s="5"/>
      <c r="OSE12" s="5"/>
      <c r="OSF12" s="5"/>
      <c r="OSG12" s="5"/>
      <c r="OSH12" s="5"/>
      <c r="OSI12" s="5"/>
      <c r="OSJ12" s="5"/>
      <c r="OSK12" s="5"/>
      <c r="OSL12" s="5"/>
      <c r="OSM12" s="5"/>
      <c r="OSN12" s="5"/>
      <c r="OSO12" s="5"/>
      <c r="OSP12" s="5"/>
      <c r="OSQ12" s="5"/>
      <c r="OSR12" s="5"/>
      <c r="OSS12" s="5"/>
      <c r="OST12" s="5"/>
      <c r="OSU12" s="5"/>
      <c r="OSV12" s="5"/>
      <c r="OSW12" s="5"/>
      <c r="OSX12" s="5"/>
      <c r="OSY12" s="5"/>
      <c r="OSZ12" s="5"/>
      <c r="OTA12" s="5"/>
      <c r="OTB12" s="5"/>
      <c r="OTC12" s="5"/>
      <c r="OTD12" s="5"/>
      <c r="OTE12" s="5"/>
      <c r="OTF12" s="5"/>
      <c r="OTG12" s="5"/>
      <c r="OTH12" s="5"/>
      <c r="OTI12" s="5"/>
      <c r="OTJ12" s="5"/>
      <c r="OTK12" s="5"/>
      <c r="OTL12" s="5"/>
      <c r="OTM12" s="5"/>
      <c r="OTN12" s="5"/>
      <c r="OTO12" s="5"/>
      <c r="OTP12" s="5"/>
      <c r="OTQ12" s="5"/>
      <c r="OTR12" s="5"/>
      <c r="OTS12" s="5"/>
      <c r="OTT12" s="5"/>
      <c r="OTU12" s="5"/>
      <c r="OTV12" s="5"/>
      <c r="OTW12" s="5"/>
      <c r="OTX12" s="5"/>
      <c r="OTY12" s="5"/>
      <c r="OTZ12" s="5"/>
      <c r="OUA12" s="5"/>
      <c r="OUB12" s="5"/>
      <c r="OUC12" s="5"/>
      <c r="OUD12" s="5"/>
      <c r="OUE12" s="5"/>
      <c r="OUF12" s="5"/>
      <c r="OUG12" s="5"/>
      <c r="OUH12" s="5"/>
      <c r="OUI12" s="5"/>
      <c r="OUJ12" s="5"/>
      <c r="OUK12" s="5"/>
      <c r="OUL12" s="5"/>
      <c r="OUM12" s="5"/>
      <c r="OUN12" s="5"/>
      <c r="OUO12" s="5"/>
      <c r="OUP12" s="5"/>
      <c r="OUQ12" s="5"/>
      <c r="OUR12" s="5"/>
      <c r="OUS12" s="5"/>
      <c r="OUT12" s="5"/>
      <c r="OUU12" s="5"/>
      <c r="OUV12" s="5"/>
      <c r="OUW12" s="5"/>
      <c r="OUX12" s="5"/>
      <c r="OUY12" s="5"/>
      <c r="OUZ12" s="5"/>
      <c r="OVA12" s="5"/>
      <c r="OVB12" s="5"/>
      <c r="OVC12" s="5"/>
      <c r="OVD12" s="5"/>
      <c r="OVE12" s="5"/>
      <c r="OVF12" s="5"/>
      <c r="OVG12" s="5"/>
      <c r="OVH12" s="5"/>
      <c r="OVI12" s="5"/>
      <c r="OVJ12" s="5"/>
      <c r="OVK12" s="5"/>
      <c r="OVL12" s="5"/>
      <c r="OVM12" s="5"/>
      <c r="OVN12" s="5"/>
      <c r="OVO12" s="5"/>
      <c r="OVP12" s="5"/>
      <c r="OVQ12" s="5"/>
      <c r="OVR12" s="5"/>
      <c r="OVS12" s="5"/>
      <c r="OVT12" s="5"/>
      <c r="OVU12" s="5"/>
      <c r="OVV12" s="5"/>
      <c r="OVW12" s="5"/>
      <c r="OVX12" s="5"/>
      <c r="OVY12" s="5"/>
      <c r="OVZ12" s="5"/>
      <c r="OWA12" s="5"/>
      <c r="OWB12" s="5"/>
      <c r="OWC12" s="5"/>
      <c r="OWD12" s="5"/>
      <c r="OWE12" s="5"/>
      <c r="OWF12" s="5"/>
      <c r="OWG12" s="5"/>
      <c r="OWH12" s="5"/>
      <c r="OWI12" s="5"/>
      <c r="OWJ12" s="5"/>
      <c r="OWK12" s="5"/>
      <c r="OWL12" s="5"/>
      <c r="OWM12" s="5"/>
      <c r="OWN12" s="5"/>
      <c r="OWO12" s="5"/>
      <c r="OWP12" s="5"/>
      <c r="OWQ12" s="5"/>
      <c r="OWR12" s="5"/>
      <c r="OWS12" s="5"/>
      <c r="OWT12" s="5"/>
      <c r="OWU12" s="5"/>
      <c r="OWV12" s="5"/>
      <c r="OWW12" s="5"/>
      <c r="OWX12" s="5"/>
      <c r="OWY12" s="5"/>
      <c r="OWZ12" s="5"/>
      <c r="OXA12" s="5"/>
      <c r="OXB12" s="5"/>
      <c r="OXC12" s="5"/>
      <c r="OXD12" s="5"/>
      <c r="OXE12" s="5"/>
      <c r="OXF12" s="5"/>
      <c r="OXG12" s="5"/>
      <c r="OXH12" s="5"/>
      <c r="OXI12" s="5"/>
      <c r="OXJ12" s="5"/>
      <c r="OXK12" s="5"/>
      <c r="OXL12" s="5"/>
      <c r="OXM12" s="5"/>
      <c r="OXN12" s="5"/>
      <c r="OXO12" s="5"/>
      <c r="OXP12" s="5"/>
      <c r="OXQ12" s="5"/>
      <c r="OXR12" s="5"/>
      <c r="OXS12" s="5"/>
      <c r="OXT12" s="5"/>
      <c r="OXU12" s="5"/>
      <c r="OXV12" s="5"/>
      <c r="OXW12" s="5"/>
      <c r="OXX12" s="5"/>
      <c r="OXY12" s="5"/>
      <c r="OXZ12" s="5"/>
      <c r="OYA12" s="5"/>
      <c r="OYB12" s="5"/>
      <c r="OYC12" s="5"/>
      <c r="OYD12" s="5"/>
      <c r="OYE12" s="5"/>
      <c r="OYF12" s="5"/>
      <c r="OYG12" s="5"/>
      <c r="OYH12" s="5"/>
      <c r="OYI12" s="5"/>
      <c r="OYJ12" s="5"/>
      <c r="OYK12" s="5"/>
      <c r="OYL12" s="5"/>
      <c r="OYM12" s="5"/>
      <c r="OYN12" s="5"/>
      <c r="OYO12" s="5"/>
      <c r="OYP12" s="5"/>
      <c r="OYQ12" s="5"/>
      <c r="OYR12" s="5"/>
      <c r="OYS12" s="5"/>
      <c r="OYT12" s="5"/>
      <c r="OYU12" s="5"/>
      <c r="OYV12" s="5"/>
      <c r="OYW12" s="5"/>
      <c r="OYX12" s="5"/>
      <c r="OYY12" s="5"/>
      <c r="OYZ12" s="5"/>
      <c r="OZA12" s="5"/>
      <c r="OZB12" s="5"/>
      <c r="OZC12" s="5"/>
      <c r="OZD12" s="5"/>
      <c r="OZE12" s="5"/>
      <c r="OZF12" s="5"/>
      <c r="OZG12" s="5"/>
      <c r="OZH12" s="5"/>
      <c r="OZI12" s="5"/>
      <c r="OZJ12" s="5"/>
      <c r="OZK12" s="5"/>
      <c r="OZL12" s="5"/>
      <c r="OZM12" s="5"/>
      <c r="OZN12" s="5"/>
      <c r="OZO12" s="5"/>
      <c r="OZP12" s="5"/>
      <c r="OZQ12" s="5"/>
      <c r="OZR12" s="5"/>
      <c r="OZS12" s="5"/>
      <c r="OZT12" s="5"/>
      <c r="OZU12" s="5"/>
      <c r="OZV12" s="5"/>
      <c r="OZW12" s="5"/>
      <c r="OZX12" s="5"/>
      <c r="OZY12" s="5"/>
      <c r="OZZ12" s="5"/>
      <c r="PAA12" s="5"/>
      <c r="PAB12" s="5"/>
      <c r="PAC12" s="5"/>
      <c r="PAD12" s="5"/>
      <c r="PAE12" s="5"/>
      <c r="PAF12" s="5"/>
      <c r="PAG12" s="5"/>
      <c r="PAH12" s="5"/>
      <c r="PAI12" s="5"/>
      <c r="PAJ12" s="5"/>
      <c r="PAK12" s="5"/>
      <c r="PAL12" s="5"/>
      <c r="PAM12" s="5"/>
      <c r="PAN12" s="5"/>
      <c r="PAO12" s="5"/>
      <c r="PAP12" s="5"/>
      <c r="PAQ12" s="5"/>
      <c r="PAR12" s="5"/>
      <c r="PAS12" s="5"/>
      <c r="PAT12" s="5"/>
      <c r="PAU12" s="5"/>
      <c r="PAV12" s="5"/>
      <c r="PAW12" s="5"/>
      <c r="PAX12" s="5"/>
      <c r="PAY12" s="5"/>
      <c r="PAZ12" s="5"/>
      <c r="PBA12" s="5"/>
      <c r="PBB12" s="5"/>
      <c r="PBC12" s="5"/>
      <c r="PBD12" s="5"/>
      <c r="PBE12" s="5"/>
      <c r="PBF12" s="5"/>
      <c r="PBG12" s="5"/>
      <c r="PBH12" s="5"/>
      <c r="PBI12" s="5"/>
      <c r="PBJ12" s="5"/>
      <c r="PBK12" s="5"/>
      <c r="PBL12" s="5"/>
      <c r="PBM12" s="5"/>
      <c r="PBN12" s="5"/>
      <c r="PBO12" s="5"/>
      <c r="PBP12" s="5"/>
      <c r="PBQ12" s="5"/>
      <c r="PBR12" s="5"/>
      <c r="PBS12" s="5"/>
      <c r="PBT12" s="5"/>
      <c r="PBU12" s="5"/>
      <c r="PBV12" s="5"/>
      <c r="PBW12" s="5"/>
      <c r="PBX12" s="5"/>
      <c r="PBY12" s="5"/>
      <c r="PBZ12" s="5"/>
      <c r="PCA12" s="5"/>
      <c r="PCB12" s="5"/>
      <c r="PCC12" s="5"/>
      <c r="PCD12" s="5"/>
      <c r="PCE12" s="5"/>
      <c r="PCF12" s="5"/>
      <c r="PCG12" s="5"/>
      <c r="PCH12" s="5"/>
      <c r="PCI12" s="5"/>
      <c r="PCJ12" s="5"/>
      <c r="PCK12" s="5"/>
      <c r="PCL12" s="5"/>
      <c r="PCM12" s="5"/>
      <c r="PCN12" s="5"/>
      <c r="PCO12" s="5"/>
      <c r="PCP12" s="5"/>
      <c r="PCQ12" s="5"/>
      <c r="PCR12" s="5"/>
      <c r="PCS12" s="5"/>
      <c r="PCT12" s="5"/>
      <c r="PCU12" s="5"/>
      <c r="PCV12" s="5"/>
      <c r="PCW12" s="5"/>
      <c r="PCX12" s="5"/>
      <c r="PCY12" s="5"/>
      <c r="PCZ12" s="5"/>
      <c r="PDA12" s="5"/>
      <c r="PDB12" s="5"/>
      <c r="PDC12" s="5"/>
      <c r="PDD12" s="5"/>
      <c r="PDE12" s="5"/>
      <c r="PDF12" s="5"/>
      <c r="PDG12" s="5"/>
      <c r="PDH12" s="5"/>
      <c r="PDI12" s="5"/>
      <c r="PDJ12" s="5"/>
      <c r="PDK12" s="5"/>
      <c r="PDL12" s="5"/>
      <c r="PDM12" s="5"/>
      <c r="PDN12" s="5"/>
      <c r="PDO12" s="5"/>
      <c r="PDP12" s="5"/>
      <c r="PDQ12" s="5"/>
      <c r="PDR12" s="5"/>
      <c r="PDS12" s="5"/>
      <c r="PDT12" s="5"/>
      <c r="PDU12" s="5"/>
      <c r="PDV12" s="5"/>
      <c r="PDW12" s="5"/>
      <c r="PDX12" s="5"/>
      <c r="PDY12" s="5"/>
      <c r="PDZ12" s="5"/>
      <c r="PEA12" s="5"/>
      <c r="PEB12" s="5"/>
      <c r="PEC12" s="5"/>
      <c r="PED12" s="5"/>
      <c r="PEE12" s="5"/>
      <c r="PEF12" s="5"/>
      <c r="PEG12" s="5"/>
      <c r="PEH12" s="5"/>
      <c r="PEI12" s="5"/>
      <c r="PEJ12" s="5"/>
      <c r="PEK12" s="5"/>
      <c r="PEL12" s="5"/>
      <c r="PEM12" s="5"/>
      <c r="PEN12" s="5"/>
      <c r="PEO12" s="5"/>
      <c r="PEP12" s="5"/>
      <c r="PEQ12" s="5"/>
      <c r="PER12" s="5"/>
      <c r="PES12" s="5"/>
      <c r="PET12" s="5"/>
      <c r="PEU12" s="5"/>
      <c r="PEV12" s="5"/>
      <c r="PEW12" s="5"/>
      <c r="PEX12" s="5"/>
      <c r="PEY12" s="5"/>
      <c r="PEZ12" s="5"/>
      <c r="PFA12" s="5"/>
      <c r="PFB12" s="5"/>
      <c r="PFC12" s="5"/>
      <c r="PFD12" s="5"/>
      <c r="PFE12" s="5"/>
      <c r="PFF12" s="5"/>
      <c r="PFG12" s="5"/>
      <c r="PFH12" s="5"/>
      <c r="PFI12" s="5"/>
      <c r="PFJ12" s="5"/>
      <c r="PFK12" s="5"/>
      <c r="PFL12" s="5"/>
      <c r="PFM12" s="5"/>
      <c r="PFN12" s="5"/>
      <c r="PFO12" s="5"/>
      <c r="PFP12" s="5"/>
      <c r="PFQ12" s="5"/>
      <c r="PFR12" s="5"/>
      <c r="PFS12" s="5"/>
      <c r="PFT12" s="5"/>
      <c r="PFU12" s="5"/>
      <c r="PFV12" s="5"/>
      <c r="PFW12" s="5"/>
      <c r="PFX12" s="5"/>
      <c r="PFY12" s="5"/>
      <c r="PFZ12" s="5"/>
      <c r="PGA12" s="5"/>
      <c r="PGB12" s="5"/>
      <c r="PGC12" s="5"/>
      <c r="PGD12" s="5"/>
      <c r="PGE12" s="5"/>
      <c r="PGF12" s="5"/>
      <c r="PGG12" s="5"/>
      <c r="PGH12" s="5"/>
      <c r="PGI12" s="5"/>
      <c r="PGJ12" s="5"/>
      <c r="PGK12" s="5"/>
      <c r="PGL12" s="5"/>
      <c r="PGM12" s="5"/>
      <c r="PGN12" s="5"/>
      <c r="PGO12" s="5"/>
      <c r="PGP12" s="5"/>
      <c r="PGQ12" s="5"/>
      <c r="PGR12" s="5"/>
      <c r="PGS12" s="5"/>
      <c r="PGT12" s="5"/>
      <c r="PGU12" s="5"/>
      <c r="PGV12" s="5"/>
      <c r="PGW12" s="5"/>
      <c r="PGX12" s="5"/>
      <c r="PGY12" s="5"/>
      <c r="PGZ12" s="5"/>
      <c r="PHA12" s="5"/>
      <c r="PHB12" s="5"/>
      <c r="PHC12" s="5"/>
      <c r="PHD12" s="5"/>
      <c r="PHE12" s="5"/>
      <c r="PHF12" s="5"/>
      <c r="PHG12" s="5"/>
      <c r="PHH12" s="5"/>
      <c r="PHI12" s="5"/>
      <c r="PHJ12" s="5"/>
      <c r="PHK12" s="5"/>
      <c r="PHL12" s="5"/>
      <c r="PHM12" s="5"/>
      <c r="PHN12" s="5"/>
      <c r="PHO12" s="5"/>
      <c r="PHP12" s="5"/>
      <c r="PHQ12" s="5"/>
      <c r="PHR12" s="5"/>
      <c r="PHS12" s="5"/>
      <c r="PHT12" s="5"/>
      <c r="PHU12" s="5"/>
      <c r="PHV12" s="5"/>
      <c r="PHW12" s="5"/>
      <c r="PHX12" s="5"/>
      <c r="PHY12" s="5"/>
      <c r="PHZ12" s="5"/>
      <c r="PIA12" s="5"/>
      <c r="PIB12" s="5"/>
      <c r="PIC12" s="5"/>
      <c r="PID12" s="5"/>
      <c r="PIE12" s="5"/>
      <c r="PIF12" s="5"/>
      <c r="PIG12" s="5"/>
      <c r="PIH12" s="5"/>
      <c r="PII12" s="5"/>
      <c r="PIJ12" s="5"/>
      <c r="PIK12" s="5"/>
      <c r="PIL12" s="5"/>
      <c r="PIM12" s="5"/>
      <c r="PIN12" s="5"/>
      <c r="PIO12" s="5"/>
      <c r="PIP12" s="5"/>
      <c r="PIQ12" s="5"/>
      <c r="PIR12" s="5"/>
      <c r="PIS12" s="5"/>
      <c r="PIT12" s="5"/>
      <c r="PIU12" s="5"/>
      <c r="PIV12" s="5"/>
      <c r="PIW12" s="5"/>
      <c r="PIX12" s="5"/>
      <c r="PIY12" s="5"/>
      <c r="PIZ12" s="5"/>
      <c r="PJA12" s="5"/>
      <c r="PJB12" s="5"/>
      <c r="PJC12" s="5"/>
      <c r="PJD12" s="5"/>
      <c r="PJE12" s="5"/>
      <c r="PJF12" s="5"/>
      <c r="PJG12" s="5"/>
      <c r="PJH12" s="5"/>
      <c r="PJI12" s="5"/>
      <c r="PJJ12" s="5"/>
      <c r="PJK12" s="5"/>
      <c r="PJL12" s="5"/>
      <c r="PJM12" s="5"/>
      <c r="PJN12" s="5"/>
      <c r="PJO12" s="5"/>
      <c r="PJP12" s="5"/>
      <c r="PJQ12" s="5"/>
      <c r="PJR12" s="5"/>
      <c r="PJS12" s="5"/>
      <c r="PJT12" s="5"/>
      <c r="PJU12" s="5"/>
      <c r="PJV12" s="5"/>
      <c r="PJW12" s="5"/>
      <c r="PJX12" s="5"/>
      <c r="PJY12" s="5"/>
      <c r="PJZ12" s="5"/>
      <c r="PKA12" s="5"/>
      <c r="PKB12" s="5"/>
      <c r="PKC12" s="5"/>
      <c r="PKD12" s="5"/>
      <c r="PKE12" s="5"/>
      <c r="PKF12" s="5"/>
      <c r="PKG12" s="5"/>
      <c r="PKH12" s="5"/>
      <c r="PKI12" s="5"/>
      <c r="PKJ12" s="5"/>
      <c r="PKK12" s="5"/>
      <c r="PKL12" s="5"/>
      <c r="PKM12" s="5"/>
      <c r="PKN12" s="5"/>
      <c r="PKO12" s="5"/>
      <c r="PKP12" s="5"/>
      <c r="PKQ12" s="5"/>
      <c r="PKR12" s="5"/>
      <c r="PKS12" s="5"/>
      <c r="PKT12" s="5"/>
      <c r="PKU12" s="5"/>
      <c r="PKV12" s="5"/>
      <c r="PKW12" s="5"/>
      <c r="PKX12" s="5"/>
      <c r="PKY12" s="5"/>
      <c r="PKZ12" s="5"/>
      <c r="PLA12" s="5"/>
      <c r="PLB12" s="5"/>
      <c r="PLC12" s="5"/>
      <c r="PLD12" s="5"/>
      <c r="PLE12" s="5"/>
      <c r="PLF12" s="5"/>
      <c r="PLG12" s="5"/>
      <c r="PLH12" s="5"/>
      <c r="PLI12" s="5"/>
      <c r="PLJ12" s="5"/>
      <c r="PLK12" s="5"/>
      <c r="PLL12" s="5"/>
      <c r="PLM12" s="5"/>
      <c r="PLN12" s="5"/>
      <c r="PLO12" s="5"/>
      <c r="PLP12" s="5"/>
      <c r="PLQ12" s="5"/>
      <c r="PLR12" s="5"/>
      <c r="PLS12" s="5"/>
      <c r="PLT12" s="5"/>
      <c r="PLU12" s="5"/>
      <c r="PLV12" s="5"/>
      <c r="PLW12" s="5"/>
      <c r="PLX12" s="5"/>
      <c r="PLY12" s="5"/>
      <c r="PLZ12" s="5"/>
      <c r="PMA12" s="5"/>
      <c r="PMB12" s="5"/>
      <c r="PMC12" s="5"/>
      <c r="PMD12" s="5"/>
      <c r="PME12" s="5"/>
      <c r="PMF12" s="5"/>
      <c r="PMG12" s="5"/>
      <c r="PMH12" s="5"/>
      <c r="PMI12" s="5"/>
      <c r="PMJ12" s="5"/>
      <c r="PMK12" s="5"/>
      <c r="PML12" s="5"/>
      <c r="PMM12" s="5"/>
      <c r="PMN12" s="5"/>
      <c r="PMO12" s="5"/>
      <c r="PMP12" s="5"/>
      <c r="PMQ12" s="5"/>
      <c r="PMR12" s="5"/>
      <c r="PMS12" s="5"/>
      <c r="PMT12" s="5"/>
      <c r="PMU12" s="5"/>
      <c r="PMV12" s="5"/>
      <c r="PMW12" s="5"/>
      <c r="PMX12" s="5"/>
      <c r="PMY12" s="5"/>
      <c r="PMZ12" s="5"/>
      <c r="PNA12" s="5"/>
      <c r="PNB12" s="5"/>
      <c r="PNC12" s="5"/>
      <c r="PND12" s="5"/>
      <c r="PNE12" s="5"/>
      <c r="PNF12" s="5"/>
      <c r="PNG12" s="5"/>
      <c r="PNH12" s="5"/>
      <c r="PNI12" s="5"/>
      <c r="PNJ12" s="5"/>
      <c r="PNK12" s="5"/>
      <c r="PNL12" s="5"/>
      <c r="PNM12" s="5"/>
      <c r="PNN12" s="5"/>
      <c r="PNO12" s="5"/>
      <c r="PNP12" s="5"/>
      <c r="PNQ12" s="5"/>
      <c r="PNR12" s="5"/>
      <c r="PNS12" s="5"/>
      <c r="PNT12" s="5"/>
      <c r="PNU12" s="5"/>
      <c r="PNV12" s="5"/>
      <c r="PNW12" s="5"/>
      <c r="PNX12" s="5"/>
      <c r="PNY12" s="5"/>
      <c r="PNZ12" s="5"/>
      <c r="POA12" s="5"/>
      <c r="POB12" s="5"/>
      <c r="POC12" s="5"/>
      <c r="POD12" s="5"/>
      <c r="POE12" s="5"/>
      <c r="POF12" s="5"/>
      <c r="POG12" s="5"/>
      <c r="POH12" s="5"/>
      <c r="POI12" s="5"/>
      <c r="POJ12" s="5"/>
      <c r="POK12" s="5"/>
      <c r="POL12" s="5"/>
      <c r="POM12" s="5"/>
      <c r="PON12" s="5"/>
      <c r="POO12" s="5"/>
      <c r="POP12" s="5"/>
      <c r="POQ12" s="5"/>
      <c r="POR12" s="5"/>
      <c r="POS12" s="5"/>
      <c r="POT12" s="5"/>
      <c r="POU12" s="5"/>
      <c r="POV12" s="5"/>
      <c r="POW12" s="5"/>
      <c r="POX12" s="5"/>
      <c r="POY12" s="5"/>
      <c r="POZ12" s="5"/>
      <c r="PPA12" s="5"/>
      <c r="PPB12" s="5"/>
      <c r="PPC12" s="5"/>
      <c r="PPD12" s="5"/>
      <c r="PPE12" s="5"/>
      <c r="PPF12" s="5"/>
      <c r="PPG12" s="5"/>
      <c r="PPH12" s="5"/>
      <c r="PPI12" s="5"/>
      <c r="PPJ12" s="5"/>
      <c r="PPK12" s="5"/>
      <c r="PPL12" s="5"/>
      <c r="PPM12" s="5"/>
      <c r="PPN12" s="5"/>
      <c r="PPO12" s="5"/>
      <c r="PPP12" s="5"/>
      <c r="PPQ12" s="5"/>
      <c r="PPR12" s="5"/>
      <c r="PPS12" s="5"/>
      <c r="PPT12" s="5"/>
      <c r="PPU12" s="5"/>
      <c r="PPV12" s="5"/>
      <c r="PPW12" s="5"/>
      <c r="PPX12" s="5"/>
      <c r="PPY12" s="5"/>
      <c r="PPZ12" s="5"/>
      <c r="PQA12" s="5"/>
      <c r="PQB12" s="5"/>
      <c r="PQC12" s="5"/>
      <c r="PQD12" s="5"/>
      <c r="PQE12" s="5"/>
      <c r="PQF12" s="5"/>
      <c r="PQG12" s="5"/>
      <c r="PQH12" s="5"/>
      <c r="PQI12" s="5"/>
      <c r="PQJ12" s="5"/>
      <c r="PQK12" s="5"/>
      <c r="PQL12" s="5"/>
      <c r="PQM12" s="5"/>
      <c r="PQN12" s="5"/>
      <c r="PQO12" s="5"/>
      <c r="PQP12" s="5"/>
      <c r="PQQ12" s="5"/>
      <c r="PQR12" s="5"/>
      <c r="PQS12" s="5"/>
      <c r="PQT12" s="5"/>
      <c r="PQU12" s="5"/>
      <c r="PQV12" s="5"/>
      <c r="PQW12" s="5"/>
      <c r="PQX12" s="5"/>
      <c r="PQY12" s="5"/>
      <c r="PQZ12" s="5"/>
      <c r="PRA12" s="5"/>
      <c r="PRB12" s="5"/>
      <c r="PRC12" s="5"/>
      <c r="PRD12" s="5"/>
      <c r="PRE12" s="5"/>
      <c r="PRF12" s="5"/>
      <c r="PRG12" s="5"/>
      <c r="PRH12" s="5"/>
      <c r="PRI12" s="5"/>
      <c r="PRJ12" s="5"/>
      <c r="PRK12" s="5"/>
      <c r="PRL12" s="5"/>
      <c r="PRM12" s="5"/>
      <c r="PRN12" s="5"/>
      <c r="PRO12" s="5"/>
      <c r="PRP12" s="5"/>
      <c r="PRQ12" s="5"/>
      <c r="PRR12" s="5"/>
      <c r="PRS12" s="5"/>
      <c r="PRT12" s="5"/>
      <c r="PRU12" s="5"/>
      <c r="PRV12" s="5"/>
      <c r="PRW12" s="5"/>
      <c r="PRX12" s="5"/>
      <c r="PRY12" s="5"/>
      <c r="PRZ12" s="5"/>
      <c r="PSA12" s="5"/>
      <c r="PSB12" s="5"/>
      <c r="PSC12" s="5"/>
      <c r="PSD12" s="5"/>
      <c r="PSE12" s="5"/>
      <c r="PSF12" s="5"/>
      <c r="PSG12" s="5"/>
      <c r="PSH12" s="5"/>
      <c r="PSI12" s="5"/>
      <c r="PSJ12" s="5"/>
      <c r="PSK12" s="5"/>
      <c r="PSL12" s="5"/>
      <c r="PSM12" s="5"/>
      <c r="PSN12" s="5"/>
      <c r="PSO12" s="5"/>
      <c r="PSP12" s="5"/>
      <c r="PSQ12" s="5"/>
      <c r="PSR12" s="5"/>
      <c r="PSS12" s="5"/>
      <c r="PST12" s="5"/>
      <c r="PSU12" s="5"/>
      <c r="PSV12" s="5"/>
      <c r="PSW12" s="5"/>
      <c r="PSX12" s="5"/>
      <c r="PSY12" s="5"/>
      <c r="PSZ12" s="5"/>
      <c r="PTA12" s="5"/>
      <c r="PTB12" s="5"/>
      <c r="PTC12" s="5"/>
      <c r="PTD12" s="5"/>
      <c r="PTE12" s="5"/>
      <c r="PTF12" s="5"/>
      <c r="PTG12" s="5"/>
      <c r="PTH12" s="5"/>
      <c r="PTI12" s="5"/>
      <c r="PTJ12" s="5"/>
      <c r="PTK12" s="5"/>
      <c r="PTL12" s="5"/>
      <c r="PTM12" s="5"/>
      <c r="PTN12" s="5"/>
      <c r="PTO12" s="5"/>
      <c r="PTP12" s="5"/>
      <c r="PTQ12" s="5"/>
      <c r="PTR12" s="5"/>
      <c r="PTS12" s="5"/>
      <c r="PTT12" s="5"/>
      <c r="PTU12" s="5"/>
      <c r="PTV12" s="5"/>
      <c r="PTW12" s="5"/>
      <c r="PTX12" s="5"/>
      <c r="PTY12" s="5"/>
      <c r="PTZ12" s="5"/>
      <c r="PUA12" s="5"/>
      <c r="PUB12" s="5"/>
      <c r="PUC12" s="5"/>
      <c r="PUD12" s="5"/>
      <c r="PUE12" s="5"/>
      <c r="PUF12" s="5"/>
      <c r="PUG12" s="5"/>
      <c r="PUH12" s="5"/>
      <c r="PUI12" s="5"/>
      <c r="PUJ12" s="5"/>
      <c r="PUK12" s="5"/>
      <c r="PUL12" s="5"/>
      <c r="PUM12" s="5"/>
      <c r="PUN12" s="5"/>
      <c r="PUO12" s="5"/>
      <c r="PUP12" s="5"/>
      <c r="PUQ12" s="5"/>
      <c r="PUR12" s="5"/>
      <c r="PUS12" s="5"/>
      <c r="PUT12" s="5"/>
      <c r="PUU12" s="5"/>
      <c r="PUV12" s="5"/>
      <c r="PUW12" s="5"/>
      <c r="PUX12" s="5"/>
      <c r="PUY12" s="5"/>
      <c r="PUZ12" s="5"/>
      <c r="PVA12" s="5"/>
      <c r="PVB12" s="5"/>
      <c r="PVC12" s="5"/>
      <c r="PVD12" s="5"/>
      <c r="PVE12" s="5"/>
      <c r="PVF12" s="5"/>
      <c r="PVG12" s="5"/>
      <c r="PVH12" s="5"/>
      <c r="PVI12" s="5"/>
      <c r="PVJ12" s="5"/>
      <c r="PVK12" s="5"/>
      <c r="PVL12" s="5"/>
      <c r="PVM12" s="5"/>
      <c r="PVN12" s="5"/>
      <c r="PVO12" s="5"/>
      <c r="PVP12" s="5"/>
      <c r="PVQ12" s="5"/>
      <c r="PVR12" s="5"/>
      <c r="PVS12" s="5"/>
      <c r="PVT12" s="5"/>
      <c r="PVU12" s="5"/>
      <c r="PVV12" s="5"/>
      <c r="PVW12" s="5"/>
      <c r="PVX12" s="5"/>
      <c r="PVY12" s="5"/>
      <c r="PVZ12" s="5"/>
      <c r="PWA12" s="5"/>
      <c r="PWB12" s="5"/>
      <c r="PWC12" s="5"/>
      <c r="PWD12" s="5"/>
      <c r="PWE12" s="5"/>
      <c r="PWF12" s="5"/>
      <c r="PWG12" s="5"/>
      <c r="PWH12" s="5"/>
      <c r="PWI12" s="5"/>
      <c r="PWJ12" s="5"/>
      <c r="PWK12" s="5"/>
      <c r="PWL12" s="5"/>
      <c r="PWM12" s="5"/>
      <c r="PWN12" s="5"/>
      <c r="PWO12" s="5"/>
      <c r="PWP12" s="5"/>
      <c r="PWQ12" s="5"/>
      <c r="PWR12" s="5"/>
      <c r="PWS12" s="5"/>
      <c r="PWT12" s="5"/>
      <c r="PWU12" s="5"/>
      <c r="PWV12" s="5"/>
      <c r="PWW12" s="5"/>
      <c r="PWX12" s="5"/>
      <c r="PWY12" s="5"/>
      <c r="PWZ12" s="5"/>
      <c r="PXA12" s="5"/>
      <c r="PXB12" s="5"/>
      <c r="PXC12" s="5"/>
      <c r="PXD12" s="5"/>
      <c r="PXE12" s="5"/>
      <c r="PXF12" s="5"/>
      <c r="PXG12" s="5"/>
      <c r="PXH12" s="5"/>
      <c r="PXI12" s="5"/>
      <c r="PXJ12" s="5"/>
      <c r="PXK12" s="5"/>
      <c r="PXL12" s="5"/>
      <c r="PXM12" s="5"/>
      <c r="PXN12" s="5"/>
      <c r="PXO12" s="5"/>
      <c r="PXP12" s="5"/>
      <c r="PXQ12" s="5"/>
      <c r="PXR12" s="5"/>
      <c r="PXS12" s="5"/>
      <c r="PXT12" s="5"/>
      <c r="PXU12" s="5"/>
      <c r="PXV12" s="5"/>
      <c r="PXW12" s="5"/>
      <c r="PXX12" s="5"/>
      <c r="PXY12" s="5"/>
      <c r="PXZ12" s="5"/>
      <c r="PYA12" s="5"/>
      <c r="PYB12" s="5"/>
      <c r="PYC12" s="5"/>
      <c r="PYD12" s="5"/>
      <c r="PYE12" s="5"/>
      <c r="PYF12" s="5"/>
      <c r="PYG12" s="5"/>
      <c r="PYH12" s="5"/>
      <c r="PYI12" s="5"/>
      <c r="PYJ12" s="5"/>
      <c r="PYK12" s="5"/>
      <c r="PYL12" s="5"/>
      <c r="PYM12" s="5"/>
      <c r="PYN12" s="5"/>
      <c r="PYO12" s="5"/>
      <c r="PYP12" s="5"/>
      <c r="PYQ12" s="5"/>
      <c r="PYR12" s="5"/>
      <c r="PYS12" s="5"/>
      <c r="PYT12" s="5"/>
      <c r="PYU12" s="5"/>
      <c r="PYV12" s="5"/>
      <c r="PYW12" s="5"/>
      <c r="PYX12" s="5"/>
      <c r="PYY12" s="5"/>
      <c r="PYZ12" s="5"/>
      <c r="PZA12" s="5"/>
      <c r="PZB12" s="5"/>
      <c r="PZC12" s="5"/>
      <c r="PZD12" s="5"/>
      <c r="PZE12" s="5"/>
      <c r="PZF12" s="5"/>
      <c r="PZG12" s="5"/>
      <c r="PZH12" s="5"/>
      <c r="PZI12" s="5"/>
      <c r="PZJ12" s="5"/>
      <c r="PZK12" s="5"/>
      <c r="PZL12" s="5"/>
      <c r="PZM12" s="5"/>
      <c r="PZN12" s="5"/>
      <c r="PZO12" s="5"/>
      <c r="PZP12" s="5"/>
      <c r="PZQ12" s="5"/>
      <c r="PZR12" s="5"/>
      <c r="PZS12" s="5"/>
      <c r="PZT12" s="5"/>
      <c r="PZU12" s="5"/>
      <c r="PZV12" s="5"/>
      <c r="PZW12" s="5"/>
      <c r="PZX12" s="5"/>
      <c r="PZY12" s="5"/>
      <c r="PZZ12" s="5"/>
      <c r="QAA12" s="5"/>
      <c r="QAB12" s="5"/>
      <c r="QAC12" s="5"/>
      <c r="QAD12" s="5"/>
      <c r="QAE12" s="5"/>
      <c r="QAF12" s="5"/>
      <c r="QAG12" s="5"/>
      <c r="QAH12" s="5"/>
      <c r="QAI12" s="5"/>
      <c r="QAJ12" s="5"/>
      <c r="QAK12" s="5"/>
      <c r="QAL12" s="5"/>
      <c r="QAM12" s="5"/>
      <c r="QAN12" s="5"/>
      <c r="QAO12" s="5"/>
      <c r="QAP12" s="5"/>
      <c r="QAQ12" s="5"/>
      <c r="QAR12" s="5"/>
      <c r="QAS12" s="5"/>
      <c r="QAT12" s="5"/>
      <c r="QAU12" s="5"/>
      <c r="QAV12" s="5"/>
      <c r="QAW12" s="5"/>
      <c r="QAX12" s="5"/>
      <c r="QAY12" s="5"/>
      <c r="QAZ12" s="5"/>
      <c r="QBA12" s="5"/>
      <c r="QBB12" s="5"/>
      <c r="QBC12" s="5"/>
      <c r="QBD12" s="5"/>
      <c r="QBE12" s="5"/>
      <c r="QBF12" s="5"/>
      <c r="QBG12" s="5"/>
      <c r="QBH12" s="5"/>
      <c r="QBI12" s="5"/>
      <c r="QBJ12" s="5"/>
      <c r="QBK12" s="5"/>
      <c r="QBL12" s="5"/>
      <c r="QBM12" s="5"/>
      <c r="QBN12" s="5"/>
      <c r="QBO12" s="5"/>
      <c r="QBP12" s="5"/>
      <c r="QBQ12" s="5"/>
      <c r="QBR12" s="5"/>
      <c r="QBS12" s="5"/>
      <c r="QBT12" s="5"/>
      <c r="QBU12" s="5"/>
      <c r="QBV12" s="5"/>
      <c r="QBW12" s="5"/>
      <c r="QBX12" s="5"/>
      <c r="QBY12" s="5"/>
      <c r="QBZ12" s="5"/>
      <c r="QCA12" s="5"/>
      <c r="QCB12" s="5"/>
      <c r="QCC12" s="5"/>
      <c r="QCD12" s="5"/>
      <c r="QCE12" s="5"/>
      <c r="QCF12" s="5"/>
      <c r="QCG12" s="5"/>
      <c r="QCH12" s="5"/>
      <c r="QCI12" s="5"/>
      <c r="QCJ12" s="5"/>
      <c r="QCK12" s="5"/>
      <c r="QCL12" s="5"/>
      <c r="QCM12" s="5"/>
      <c r="QCN12" s="5"/>
      <c r="QCO12" s="5"/>
      <c r="QCP12" s="5"/>
      <c r="QCQ12" s="5"/>
      <c r="QCR12" s="5"/>
      <c r="QCS12" s="5"/>
      <c r="QCT12" s="5"/>
      <c r="QCU12" s="5"/>
      <c r="QCV12" s="5"/>
      <c r="QCW12" s="5"/>
      <c r="QCX12" s="5"/>
      <c r="QCY12" s="5"/>
      <c r="QCZ12" s="5"/>
      <c r="QDA12" s="5"/>
      <c r="QDB12" s="5"/>
      <c r="QDC12" s="5"/>
      <c r="QDD12" s="5"/>
      <c r="QDE12" s="5"/>
      <c r="QDF12" s="5"/>
      <c r="QDG12" s="5"/>
      <c r="QDH12" s="5"/>
      <c r="QDI12" s="5"/>
      <c r="QDJ12" s="5"/>
      <c r="QDK12" s="5"/>
      <c r="QDL12" s="5"/>
      <c r="QDM12" s="5"/>
      <c r="QDN12" s="5"/>
      <c r="QDO12" s="5"/>
      <c r="QDP12" s="5"/>
      <c r="QDQ12" s="5"/>
      <c r="QDR12" s="5"/>
      <c r="QDS12" s="5"/>
      <c r="QDT12" s="5"/>
      <c r="QDU12" s="5"/>
      <c r="QDV12" s="5"/>
      <c r="QDW12" s="5"/>
      <c r="QDX12" s="5"/>
      <c r="QDY12" s="5"/>
      <c r="QDZ12" s="5"/>
      <c r="QEA12" s="5"/>
      <c r="QEB12" s="5"/>
      <c r="QEC12" s="5"/>
      <c r="QED12" s="5"/>
      <c r="QEE12" s="5"/>
      <c r="QEF12" s="5"/>
      <c r="QEG12" s="5"/>
      <c r="QEH12" s="5"/>
      <c r="QEI12" s="5"/>
      <c r="QEJ12" s="5"/>
      <c r="QEK12" s="5"/>
      <c r="QEL12" s="5"/>
      <c r="QEM12" s="5"/>
      <c r="QEN12" s="5"/>
      <c r="QEO12" s="5"/>
      <c r="QEP12" s="5"/>
      <c r="QEQ12" s="5"/>
      <c r="QER12" s="5"/>
      <c r="QES12" s="5"/>
      <c r="QET12" s="5"/>
      <c r="QEU12" s="5"/>
      <c r="QEV12" s="5"/>
      <c r="QEW12" s="5"/>
      <c r="QEX12" s="5"/>
      <c r="QEY12" s="5"/>
      <c r="QEZ12" s="5"/>
      <c r="QFA12" s="5"/>
      <c r="QFB12" s="5"/>
      <c r="QFC12" s="5"/>
      <c r="QFD12" s="5"/>
      <c r="QFE12" s="5"/>
      <c r="QFF12" s="5"/>
      <c r="QFG12" s="5"/>
      <c r="QFH12" s="5"/>
      <c r="QFI12" s="5"/>
      <c r="QFJ12" s="5"/>
      <c r="QFK12" s="5"/>
      <c r="QFL12" s="5"/>
      <c r="QFM12" s="5"/>
      <c r="QFN12" s="5"/>
      <c r="QFO12" s="5"/>
      <c r="QFP12" s="5"/>
      <c r="QFQ12" s="5"/>
      <c r="QFR12" s="5"/>
      <c r="QFS12" s="5"/>
      <c r="QFT12" s="5"/>
      <c r="QFU12" s="5"/>
      <c r="QFV12" s="5"/>
      <c r="QFW12" s="5"/>
      <c r="QFX12" s="5"/>
      <c r="QFY12" s="5"/>
      <c r="QFZ12" s="5"/>
      <c r="QGA12" s="5"/>
      <c r="QGB12" s="5"/>
      <c r="QGC12" s="5"/>
      <c r="QGD12" s="5"/>
      <c r="QGE12" s="5"/>
      <c r="QGF12" s="5"/>
      <c r="QGG12" s="5"/>
      <c r="QGH12" s="5"/>
      <c r="QGI12" s="5"/>
      <c r="QGJ12" s="5"/>
      <c r="QGK12" s="5"/>
      <c r="QGL12" s="5"/>
      <c r="QGM12" s="5"/>
      <c r="QGN12" s="5"/>
      <c r="QGO12" s="5"/>
      <c r="QGP12" s="5"/>
      <c r="QGQ12" s="5"/>
      <c r="QGR12" s="5"/>
      <c r="QGS12" s="5"/>
      <c r="QGT12" s="5"/>
      <c r="QGU12" s="5"/>
      <c r="QGV12" s="5"/>
      <c r="QGW12" s="5"/>
      <c r="QGX12" s="5"/>
      <c r="QGY12" s="5"/>
      <c r="QGZ12" s="5"/>
      <c r="QHA12" s="5"/>
      <c r="QHB12" s="5"/>
      <c r="QHC12" s="5"/>
      <c r="QHD12" s="5"/>
      <c r="QHE12" s="5"/>
      <c r="QHF12" s="5"/>
      <c r="QHG12" s="5"/>
      <c r="QHH12" s="5"/>
      <c r="QHI12" s="5"/>
      <c r="QHJ12" s="5"/>
      <c r="QHK12" s="5"/>
      <c r="QHL12" s="5"/>
      <c r="QHM12" s="5"/>
      <c r="QHN12" s="5"/>
      <c r="QHO12" s="5"/>
      <c r="QHP12" s="5"/>
      <c r="QHQ12" s="5"/>
      <c r="QHR12" s="5"/>
      <c r="QHS12" s="5"/>
      <c r="QHT12" s="5"/>
      <c r="QHU12" s="5"/>
      <c r="QHV12" s="5"/>
      <c r="QHW12" s="5"/>
      <c r="QHX12" s="5"/>
      <c r="QHY12" s="5"/>
      <c r="QHZ12" s="5"/>
      <c r="QIA12" s="5"/>
      <c r="QIB12" s="5"/>
      <c r="QIC12" s="5"/>
      <c r="QID12" s="5"/>
      <c r="QIE12" s="5"/>
      <c r="QIF12" s="5"/>
      <c r="QIG12" s="5"/>
      <c r="QIH12" s="5"/>
      <c r="QII12" s="5"/>
      <c r="QIJ12" s="5"/>
      <c r="QIK12" s="5"/>
      <c r="QIL12" s="5"/>
      <c r="QIM12" s="5"/>
      <c r="QIN12" s="5"/>
      <c r="QIO12" s="5"/>
      <c r="QIP12" s="5"/>
      <c r="QIQ12" s="5"/>
      <c r="QIR12" s="5"/>
      <c r="QIS12" s="5"/>
      <c r="QIT12" s="5"/>
      <c r="QIU12" s="5"/>
      <c r="QIV12" s="5"/>
      <c r="QIW12" s="5"/>
      <c r="QIX12" s="5"/>
      <c r="QIY12" s="5"/>
      <c r="QIZ12" s="5"/>
      <c r="QJA12" s="5"/>
      <c r="QJB12" s="5"/>
      <c r="QJC12" s="5"/>
      <c r="QJD12" s="5"/>
      <c r="QJE12" s="5"/>
      <c r="QJF12" s="5"/>
      <c r="QJG12" s="5"/>
      <c r="QJH12" s="5"/>
      <c r="QJI12" s="5"/>
      <c r="QJJ12" s="5"/>
      <c r="QJK12" s="5"/>
      <c r="QJL12" s="5"/>
      <c r="QJM12" s="5"/>
      <c r="QJN12" s="5"/>
      <c r="QJO12" s="5"/>
      <c r="QJP12" s="5"/>
      <c r="QJQ12" s="5"/>
      <c r="QJR12" s="5"/>
      <c r="QJS12" s="5"/>
      <c r="QJT12" s="5"/>
      <c r="QJU12" s="5"/>
      <c r="QJV12" s="5"/>
      <c r="QJW12" s="5"/>
      <c r="QJX12" s="5"/>
      <c r="QJY12" s="5"/>
      <c r="QJZ12" s="5"/>
      <c r="QKA12" s="5"/>
      <c r="QKB12" s="5"/>
      <c r="QKC12" s="5"/>
      <c r="QKD12" s="5"/>
      <c r="QKE12" s="5"/>
      <c r="QKF12" s="5"/>
      <c r="QKG12" s="5"/>
      <c r="QKH12" s="5"/>
      <c r="QKI12" s="5"/>
      <c r="QKJ12" s="5"/>
      <c r="QKK12" s="5"/>
      <c r="QKL12" s="5"/>
      <c r="QKM12" s="5"/>
      <c r="QKN12" s="5"/>
      <c r="QKO12" s="5"/>
      <c r="QKP12" s="5"/>
      <c r="QKQ12" s="5"/>
      <c r="QKR12" s="5"/>
      <c r="QKS12" s="5"/>
      <c r="QKT12" s="5"/>
      <c r="QKU12" s="5"/>
      <c r="QKV12" s="5"/>
      <c r="QKW12" s="5"/>
      <c r="QKX12" s="5"/>
      <c r="QKY12" s="5"/>
      <c r="QKZ12" s="5"/>
      <c r="QLA12" s="5"/>
      <c r="QLB12" s="5"/>
      <c r="QLC12" s="5"/>
      <c r="QLD12" s="5"/>
      <c r="QLE12" s="5"/>
      <c r="QLF12" s="5"/>
      <c r="QLG12" s="5"/>
      <c r="QLH12" s="5"/>
      <c r="QLI12" s="5"/>
      <c r="QLJ12" s="5"/>
      <c r="QLK12" s="5"/>
      <c r="QLL12" s="5"/>
      <c r="QLM12" s="5"/>
      <c r="QLN12" s="5"/>
      <c r="QLO12" s="5"/>
      <c r="QLP12" s="5"/>
      <c r="QLQ12" s="5"/>
      <c r="QLR12" s="5"/>
      <c r="QLS12" s="5"/>
      <c r="QLT12" s="5"/>
      <c r="QLU12" s="5"/>
      <c r="QLV12" s="5"/>
      <c r="QLW12" s="5"/>
      <c r="QLX12" s="5"/>
      <c r="QLY12" s="5"/>
      <c r="QLZ12" s="5"/>
      <c r="QMA12" s="5"/>
      <c r="QMB12" s="5"/>
      <c r="QMC12" s="5"/>
      <c r="QMD12" s="5"/>
      <c r="QME12" s="5"/>
      <c r="QMF12" s="5"/>
      <c r="QMG12" s="5"/>
      <c r="QMH12" s="5"/>
      <c r="QMI12" s="5"/>
      <c r="QMJ12" s="5"/>
      <c r="QMK12" s="5"/>
      <c r="QML12" s="5"/>
      <c r="QMM12" s="5"/>
      <c r="QMN12" s="5"/>
      <c r="QMO12" s="5"/>
      <c r="QMP12" s="5"/>
      <c r="QMQ12" s="5"/>
      <c r="QMR12" s="5"/>
      <c r="QMS12" s="5"/>
      <c r="QMT12" s="5"/>
      <c r="QMU12" s="5"/>
      <c r="QMV12" s="5"/>
      <c r="QMW12" s="5"/>
      <c r="QMX12" s="5"/>
      <c r="QMY12" s="5"/>
      <c r="QMZ12" s="5"/>
      <c r="QNA12" s="5"/>
      <c r="QNB12" s="5"/>
      <c r="QNC12" s="5"/>
      <c r="QND12" s="5"/>
      <c r="QNE12" s="5"/>
      <c r="QNF12" s="5"/>
      <c r="QNG12" s="5"/>
      <c r="QNH12" s="5"/>
      <c r="QNI12" s="5"/>
      <c r="QNJ12" s="5"/>
      <c r="QNK12" s="5"/>
      <c r="QNL12" s="5"/>
      <c r="QNM12" s="5"/>
      <c r="QNN12" s="5"/>
      <c r="QNO12" s="5"/>
      <c r="QNP12" s="5"/>
      <c r="QNQ12" s="5"/>
      <c r="QNR12" s="5"/>
      <c r="QNS12" s="5"/>
      <c r="QNT12" s="5"/>
      <c r="QNU12" s="5"/>
      <c r="QNV12" s="5"/>
      <c r="QNW12" s="5"/>
      <c r="QNX12" s="5"/>
      <c r="QNY12" s="5"/>
      <c r="QNZ12" s="5"/>
      <c r="QOA12" s="5"/>
      <c r="QOB12" s="5"/>
      <c r="QOC12" s="5"/>
      <c r="QOD12" s="5"/>
      <c r="QOE12" s="5"/>
      <c r="QOF12" s="5"/>
      <c r="QOG12" s="5"/>
      <c r="QOH12" s="5"/>
      <c r="QOI12" s="5"/>
      <c r="QOJ12" s="5"/>
      <c r="QOK12" s="5"/>
      <c r="QOL12" s="5"/>
      <c r="QOM12" s="5"/>
      <c r="QON12" s="5"/>
      <c r="QOO12" s="5"/>
      <c r="QOP12" s="5"/>
      <c r="QOQ12" s="5"/>
      <c r="QOR12" s="5"/>
      <c r="QOS12" s="5"/>
      <c r="QOT12" s="5"/>
      <c r="QOU12" s="5"/>
      <c r="QOV12" s="5"/>
      <c r="QOW12" s="5"/>
      <c r="QOX12" s="5"/>
      <c r="QOY12" s="5"/>
      <c r="QOZ12" s="5"/>
      <c r="QPA12" s="5"/>
      <c r="QPB12" s="5"/>
      <c r="QPC12" s="5"/>
      <c r="QPD12" s="5"/>
      <c r="QPE12" s="5"/>
      <c r="QPF12" s="5"/>
      <c r="QPG12" s="5"/>
      <c r="QPH12" s="5"/>
      <c r="QPI12" s="5"/>
      <c r="QPJ12" s="5"/>
      <c r="QPK12" s="5"/>
      <c r="QPL12" s="5"/>
      <c r="QPM12" s="5"/>
      <c r="QPN12" s="5"/>
      <c r="QPO12" s="5"/>
      <c r="QPP12" s="5"/>
      <c r="QPQ12" s="5"/>
      <c r="QPR12" s="5"/>
      <c r="QPS12" s="5"/>
      <c r="QPT12" s="5"/>
      <c r="QPU12" s="5"/>
      <c r="QPV12" s="5"/>
      <c r="QPW12" s="5"/>
      <c r="QPX12" s="5"/>
      <c r="QPY12" s="5"/>
      <c r="QPZ12" s="5"/>
      <c r="QQA12" s="5"/>
      <c r="QQB12" s="5"/>
      <c r="QQC12" s="5"/>
      <c r="QQD12" s="5"/>
      <c r="QQE12" s="5"/>
      <c r="QQF12" s="5"/>
      <c r="QQG12" s="5"/>
      <c r="QQH12" s="5"/>
      <c r="QQI12" s="5"/>
      <c r="QQJ12" s="5"/>
      <c r="QQK12" s="5"/>
      <c r="QQL12" s="5"/>
      <c r="QQM12" s="5"/>
      <c r="QQN12" s="5"/>
      <c r="QQO12" s="5"/>
      <c r="QQP12" s="5"/>
      <c r="QQQ12" s="5"/>
      <c r="QQR12" s="5"/>
      <c r="QQS12" s="5"/>
      <c r="QQT12" s="5"/>
      <c r="QQU12" s="5"/>
      <c r="QQV12" s="5"/>
      <c r="QQW12" s="5"/>
      <c r="QQX12" s="5"/>
      <c r="QQY12" s="5"/>
      <c r="QQZ12" s="5"/>
      <c r="QRA12" s="5"/>
      <c r="QRB12" s="5"/>
      <c r="QRC12" s="5"/>
      <c r="QRD12" s="5"/>
      <c r="QRE12" s="5"/>
      <c r="QRF12" s="5"/>
      <c r="QRG12" s="5"/>
      <c r="QRH12" s="5"/>
      <c r="QRI12" s="5"/>
      <c r="QRJ12" s="5"/>
      <c r="QRK12" s="5"/>
      <c r="QRL12" s="5"/>
      <c r="QRM12" s="5"/>
      <c r="QRN12" s="5"/>
      <c r="QRO12" s="5"/>
      <c r="QRP12" s="5"/>
      <c r="QRQ12" s="5"/>
      <c r="QRR12" s="5"/>
      <c r="QRS12" s="5"/>
      <c r="QRT12" s="5"/>
      <c r="QRU12" s="5"/>
      <c r="QRV12" s="5"/>
      <c r="QRW12" s="5"/>
      <c r="QRX12" s="5"/>
      <c r="QRY12" s="5"/>
      <c r="QRZ12" s="5"/>
      <c r="QSA12" s="5"/>
      <c r="QSB12" s="5"/>
      <c r="QSC12" s="5"/>
      <c r="QSD12" s="5"/>
      <c r="QSE12" s="5"/>
      <c r="QSF12" s="5"/>
      <c r="QSG12" s="5"/>
      <c r="QSH12" s="5"/>
      <c r="QSI12" s="5"/>
      <c r="QSJ12" s="5"/>
      <c r="QSK12" s="5"/>
      <c r="QSL12" s="5"/>
      <c r="QSM12" s="5"/>
      <c r="QSN12" s="5"/>
      <c r="QSO12" s="5"/>
      <c r="QSP12" s="5"/>
      <c r="QSQ12" s="5"/>
      <c r="QSR12" s="5"/>
      <c r="QSS12" s="5"/>
      <c r="QST12" s="5"/>
      <c r="QSU12" s="5"/>
      <c r="QSV12" s="5"/>
      <c r="QSW12" s="5"/>
      <c r="QSX12" s="5"/>
      <c r="QSY12" s="5"/>
      <c r="QSZ12" s="5"/>
      <c r="QTA12" s="5"/>
      <c r="QTB12" s="5"/>
      <c r="QTC12" s="5"/>
      <c r="QTD12" s="5"/>
      <c r="QTE12" s="5"/>
      <c r="QTF12" s="5"/>
      <c r="QTG12" s="5"/>
      <c r="QTH12" s="5"/>
      <c r="QTI12" s="5"/>
      <c r="QTJ12" s="5"/>
      <c r="QTK12" s="5"/>
      <c r="QTL12" s="5"/>
      <c r="QTM12" s="5"/>
      <c r="QTN12" s="5"/>
      <c r="QTO12" s="5"/>
      <c r="QTP12" s="5"/>
      <c r="QTQ12" s="5"/>
      <c r="QTR12" s="5"/>
      <c r="QTS12" s="5"/>
      <c r="QTT12" s="5"/>
      <c r="QTU12" s="5"/>
      <c r="QTV12" s="5"/>
      <c r="QTW12" s="5"/>
      <c r="QTX12" s="5"/>
      <c r="QTY12" s="5"/>
      <c r="QTZ12" s="5"/>
      <c r="QUA12" s="5"/>
      <c r="QUB12" s="5"/>
      <c r="QUC12" s="5"/>
      <c r="QUD12" s="5"/>
      <c r="QUE12" s="5"/>
      <c r="QUF12" s="5"/>
      <c r="QUG12" s="5"/>
      <c r="QUH12" s="5"/>
      <c r="QUI12" s="5"/>
      <c r="QUJ12" s="5"/>
      <c r="QUK12" s="5"/>
      <c r="QUL12" s="5"/>
      <c r="QUM12" s="5"/>
      <c r="QUN12" s="5"/>
      <c r="QUO12" s="5"/>
      <c r="QUP12" s="5"/>
      <c r="QUQ12" s="5"/>
      <c r="QUR12" s="5"/>
      <c r="QUS12" s="5"/>
      <c r="QUT12" s="5"/>
      <c r="QUU12" s="5"/>
      <c r="QUV12" s="5"/>
      <c r="QUW12" s="5"/>
      <c r="QUX12" s="5"/>
      <c r="QUY12" s="5"/>
      <c r="QUZ12" s="5"/>
      <c r="QVA12" s="5"/>
      <c r="QVB12" s="5"/>
      <c r="QVC12" s="5"/>
      <c r="QVD12" s="5"/>
      <c r="QVE12" s="5"/>
      <c r="QVF12" s="5"/>
      <c r="QVG12" s="5"/>
      <c r="QVH12" s="5"/>
      <c r="QVI12" s="5"/>
      <c r="QVJ12" s="5"/>
      <c r="QVK12" s="5"/>
      <c r="QVL12" s="5"/>
      <c r="QVM12" s="5"/>
      <c r="QVN12" s="5"/>
      <c r="QVO12" s="5"/>
      <c r="QVP12" s="5"/>
      <c r="QVQ12" s="5"/>
      <c r="QVR12" s="5"/>
      <c r="QVS12" s="5"/>
      <c r="QVT12" s="5"/>
      <c r="QVU12" s="5"/>
      <c r="QVV12" s="5"/>
      <c r="QVW12" s="5"/>
      <c r="QVX12" s="5"/>
      <c r="QVY12" s="5"/>
      <c r="QVZ12" s="5"/>
      <c r="QWA12" s="5"/>
      <c r="QWB12" s="5"/>
      <c r="QWC12" s="5"/>
      <c r="QWD12" s="5"/>
      <c r="QWE12" s="5"/>
      <c r="QWF12" s="5"/>
      <c r="QWG12" s="5"/>
      <c r="QWH12" s="5"/>
      <c r="QWI12" s="5"/>
      <c r="QWJ12" s="5"/>
      <c r="QWK12" s="5"/>
      <c r="QWL12" s="5"/>
      <c r="QWM12" s="5"/>
      <c r="QWN12" s="5"/>
      <c r="QWO12" s="5"/>
      <c r="QWP12" s="5"/>
      <c r="QWQ12" s="5"/>
      <c r="QWR12" s="5"/>
      <c r="QWS12" s="5"/>
      <c r="QWT12" s="5"/>
      <c r="QWU12" s="5"/>
      <c r="QWV12" s="5"/>
      <c r="QWW12" s="5"/>
      <c r="QWX12" s="5"/>
      <c r="QWY12" s="5"/>
      <c r="QWZ12" s="5"/>
      <c r="QXA12" s="5"/>
      <c r="QXB12" s="5"/>
      <c r="QXC12" s="5"/>
      <c r="QXD12" s="5"/>
      <c r="QXE12" s="5"/>
      <c r="QXF12" s="5"/>
      <c r="QXG12" s="5"/>
      <c r="QXH12" s="5"/>
      <c r="QXI12" s="5"/>
      <c r="QXJ12" s="5"/>
      <c r="QXK12" s="5"/>
      <c r="QXL12" s="5"/>
      <c r="QXM12" s="5"/>
      <c r="QXN12" s="5"/>
      <c r="QXO12" s="5"/>
      <c r="QXP12" s="5"/>
      <c r="QXQ12" s="5"/>
      <c r="QXR12" s="5"/>
      <c r="QXS12" s="5"/>
      <c r="QXT12" s="5"/>
      <c r="QXU12" s="5"/>
      <c r="QXV12" s="5"/>
      <c r="QXW12" s="5"/>
      <c r="QXX12" s="5"/>
      <c r="QXY12" s="5"/>
      <c r="QXZ12" s="5"/>
      <c r="QYA12" s="5"/>
      <c r="QYB12" s="5"/>
      <c r="QYC12" s="5"/>
      <c r="QYD12" s="5"/>
      <c r="QYE12" s="5"/>
      <c r="QYF12" s="5"/>
      <c r="QYG12" s="5"/>
      <c r="QYH12" s="5"/>
      <c r="QYI12" s="5"/>
      <c r="QYJ12" s="5"/>
      <c r="QYK12" s="5"/>
      <c r="QYL12" s="5"/>
      <c r="QYM12" s="5"/>
      <c r="QYN12" s="5"/>
      <c r="QYO12" s="5"/>
      <c r="QYP12" s="5"/>
      <c r="QYQ12" s="5"/>
      <c r="QYR12" s="5"/>
      <c r="QYS12" s="5"/>
      <c r="QYT12" s="5"/>
      <c r="QYU12" s="5"/>
      <c r="QYV12" s="5"/>
      <c r="QYW12" s="5"/>
      <c r="QYX12" s="5"/>
      <c r="QYY12" s="5"/>
      <c r="QYZ12" s="5"/>
      <c r="QZA12" s="5"/>
      <c r="QZB12" s="5"/>
      <c r="QZC12" s="5"/>
      <c r="QZD12" s="5"/>
      <c r="QZE12" s="5"/>
      <c r="QZF12" s="5"/>
      <c r="QZG12" s="5"/>
      <c r="QZH12" s="5"/>
      <c r="QZI12" s="5"/>
      <c r="QZJ12" s="5"/>
      <c r="QZK12" s="5"/>
      <c r="QZL12" s="5"/>
      <c r="QZM12" s="5"/>
      <c r="QZN12" s="5"/>
      <c r="QZO12" s="5"/>
      <c r="QZP12" s="5"/>
      <c r="QZQ12" s="5"/>
      <c r="QZR12" s="5"/>
      <c r="QZS12" s="5"/>
      <c r="QZT12" s="5"/>
      <c r="QZU12" s="5"/>
      <c r="QZV12" s="5"/>
      <c r="QZW12" s="5"/>
      <c r="QZX12" s="5"/>
      <c r="QZY12" s="5"/>
      <c r="QZZ12" s="5"/>
      <c r="RAA12" s="5"/>
      <c r="RAB12" s="5"/>
      <c r="RAC12" s="5"/>
      <c r="RAD12" s="5"/>
      <c r="RAE12" s="5"/>
      <c r="RAF12" s="5"/>
      <c r="RAG12" s="5"/>
      <c r="RAH12" s="5"/>
      <c r="RAI12" s="5"/>
      <c r="RAJ12" s="5"/>
      <c r="RAK12" s="5"/>
      <c r="RAL12" s="5"/>
      <c r="RAM12" s="5"/>
      <c r="RAN12" s="5"/>
      <c r="RAO12" s="5"/>
      <c r="RAP12" s="5"/>
      <c r="RAQ12" s="5"/>
      <c r="RAR12" s="5"/>
      <c r="RAS12" s="5"/>
      <c r="RAT12" s="5"/>
      <c r="RAU12" s="5"/>
      <c r="RAV12" s="5"/>
      <c r="RAW12" s="5"/>
      <c r="RAX12" s="5"/>
      <c r="RAY12" s="5"/>
      <c r="RAZ12" s="5"/>
      <c r="RBA12" s="5"/>
      <c r="RBB12" s="5"/>
      <c r="RBC12" s="5"/>
      <c r="RBD12" s="5"/>
      <c r="RBE12" s="5"/>
      <c r="RBF12" s="5"/>
      <c r="RBG12" s="5"/>
      <c r="RBH12" s="5"/>
      <c r="RBI12" s="5"/>
      <c r="RBJ12" s="5"/>
      <c r="RBK12" s="5"/>
      <c r="RBL12" s="5"/>
      <c r="RBM12" s="5"/>
      <c r="RBN12" s="5"/>
      <c r="RBO12" s="5"/>
      <c r="RBP12" s="5"/>
      <c r="RBQ12" s="5"/>
      <c r="RBR12" s="5"/>
      <c r="RBS12" s="5"/>
      <c r="RBT12" s="5"/>
      <c r="RBU12" s="5"/>
      <c r="RBV12" s="5"/>
      <c r="RBW12" s="5"/>
      <c r="RBX12" s="5"/>
      <c r="RBY12" s="5"/>
      <c r="RBZ12" s="5"/>
      <c r="RCA12" s="5"/>
      <c r="RCB12" s="5"/>
      <c r="RCC12" s="5"/>
      <c r="RCD12" s="5"/>
      <c r="RCE12" s="5"/>
      <c r="RCF12" s="5"/>
      <c r="RCG12" s="5"/>
      <c r="RCH12" s="5"/>
      <c r="RCI12" s="5"/>
      <c r="RCJ12" s="5"/>
      <c r="RCK12" s="5"/>
      <c r="RCL12" s="5"/>
      <c r="RCM12" s="5"/>
      <c r="RCN12" s="5"/>
      <c r="RCO12" s="5"/>
      <c r="RCP12" s="5"/>
      <c r="RCQ12" s="5"/>
      <c r="RCR12" s="5"/>
      <c r="RCS12" s="5"/>
      <c r="RCT12" s="5"/>
      <c r="RCU12" s="5"/>
      <c r="RCV12" s="5"/>
      <c r="RCW12" s="5"/>
      <c r="RCX12" s="5"/>
      <c r="RCY12" s="5"/>
      <c r="RCZ12" s="5"/>
      <c r="RDA12" s="5"/>
      <c r="RDB12" s="5"/>
      <c r="RDC12" s="5"/>
      <c r="RDD12" s="5"/>
      <c r="RDE12" s="5"/>
      <c r="RDF12" s="5"/>
      <c r="RDG12" s="5"/>
      <c r="RDH12" s="5"/>
      <c r="RDI12" s="5"/>
      <c r="RDJ12" s="5"/>
      <c r="RDK12" s="5"/>
      <c r="RDL12" s="5"/>
      <c r="RDM12" s="5"/>
      <c r="RDN12" s="5"/>
      <c r="RDO12" s="5"/>
      <c r="RDP12" s="5"/>
      <c r="RDQ12" s="5"/>
      <c r="RDR12" s="5"/>
      <c r="RDS12" s="5"/>
      <c r="RDT12" s="5"/>
      <c r="RDU12" s="5"/>
      <c r="RDV12" s="5"/>
      <c r="RDW12" s="5"/>
      <c r="RDX12" s="5"/>
      <c r="RDY12" s="5"/>
      <c r="RDZ12" s="5"/>
      <c r="REA12" s="5"/>
      <c r="REB12" s="5"/>
      <c r="REC12" s="5"/>
      <c r="RED12" s="5"/>
      <c r="REE12" s="5"/>
      <c r="REF12" s="5"/>
      <c r="REG12" s="5"/>
      <c r="REH12" s="5"/>
      <c r="REI12" s="5"/>
      <c r="REJ12" s="5"/>
      <c r="REK12" s="5"/>
      <c r="REL12" s="5"/>
      <c r="REM12" s="5"/>
      <c r="REN12" s="5"/>
      <c r="REO12" s="5"/>
      <c r="REP12" s="5"/>
      <c r="REQ12" s="5"/>
      <c r="RER12" s="5"/>
      <c r="RES12" s="5"/>
      <c r="RET12" s="5"/>
      <c r="REU12" s="5"/>
      <c r="REV12" s="5"/>
      <c r="REW12" s="5"/>
      <c r="REX12" s="5"/>
      <c r="REY12" s="5"/>
      <c r="REZ12" s="5"/>
      <c r="RFA12" s="5"/>
      <c r="RFB12" s="5"/>
      <c r="RFC12" s="5"/>
      <c r="RFD12" s="5"/>
      <c r="RFE12" s="5"/>
      <c r="RFF12" s="5"/>
      <c r="RFG12" s="5"/>
      <c r="RFH12" s="5"/>
      <c r="RFI12" s="5"/>
      <c r="RFJ12" s="5"/>
      <c r="RFK12" s="5"/>
      <c r="RFL12" s="5"/>
      <c r="RFM12" s="5"/>
      <c r="RFN12" s="5"/>
      <c r="RFO12" s="5"/>
      <c r="RFP12" s="5"/>
      <c r="RFQ12" s="5"/>
      <c r="RFR12" s="5"/>
      <c r="RFS12" s="5"/>
      <c r="RFT12" s="5"/>
      <c r="RFU12" s="5"/>
      <c r="RFV12" s="5"/>
      <c r="RFW12" s="5"/>
      <c r="RFX12" s="5"/>
      <c r="RFY12" s="5"/>
      <c r="RFZ12" s="5"/>
      <c r="RGA12" s="5"/>
      <c r="RGB12" s="5"/>
      <c r="RGC12" s="5"/>
      <c r="RGD12" s="5"/>
      <c r="RGE12" s="5"/>
      <c r="RGF12" s="5"/>
      <c r="RGG12" s="5"/>
      <c r="RGH12" s="5"/>
      <c r="RGI12" s="5"/>
      <c r="RGJ12" s="5"/>
      <c r="RGK12" s="5"/>
      <c r="RGL12" s="5"/>
      <c r="RGM12" s="5"/>
      <c r="RGN12" s="5"/>
      <c r="RGO12" s="5"/>
      <c r="RGP12" s="5"/>
      <c r="RGQ12" s="5"/>
      <c r="RGR12" s="5"/>
      <c r="RGS12" s="5"/>
      <c r="RGT12" s="5"/>
      <c r="RGU12" s="5"/>
      <c r="RGV12" s="5"/>
      <c r="RGW12" s="5"/>
      <c r="RGX12" s="5"/>
      <c r="RGY12" s="5"/>
      <c r="RGZ12" s="5"/>
      <c r="RHA12" s="5"/>
      <c r="RHB12" s="5"/>
      <c r="RHC12" s="5"/>
      <c r="RHD12" s="5"/>
      <c r="RHE12" s="5"/>
      <c r="RHF12" s="5"/>
      <c r="RHG12" s="5"/>
      <c r="RHH12" s="5"/>
      <c r="RHI12" s="5"/>
      <c r="RHJ12" s="5"/>
      <c r="RHK12" s="5"/>
      <c r="RHL12" s="5"/>
      <c r="RHM12" s="5"/>
      <c r="RHN12" s="5"/>
      <c r="RHO12" s="5"/>
      <c r="RHP12" s="5"/>
      <c r="RHQ12" s="5"/>
      <c r="RHR12" s="5"/>
      <c r="RHS12" s="5"/>
      <c r="RHT12" s="5"/>
      <c r="RHU12" s="5"/>
      <c r="RHV12" s="5"/>
      <c r="RHW12" s="5"/>
      <c r="RHX12" s="5"/>
      <c r="RHY12" s="5"/>
      <c r="RHZ12" s="5"/>
      <c r="RIA12" s="5"/>
      <c r="RIB12" s="5"/>
      <c r="RIC12" s="5"/>
      <c r="RID12" s="5"/>
      <c r="RIE12" s="5"/>
      <c r="RIF12" s="5"/>
      <c r="RIG12" s="5"/>
      <c r="RIH12" s="5"/>
      <c r="RII12" s="5"/>
      <c r="RIJ12" s="5"/>
      <c r="RIK12" s="5"/>
      <c r="RIL12" s="5"/>
      <c r="RIM12" s="5"/>
      <c r="RIN12" s="5"/>
      <c r="RIO12" s="5"/>
      <c r="RIP12" s="5"/>
      <c r="RIQ12" s="5"/>
      <c r="RIR12" s="5"/>
      <c r="RIS12" s="5"/>
      <c r="RIT12" s="5"/>
      <c r="RIU12" s="5"/>
      <c r="RIV12" s="5"/>
      <c r="RIW12" s="5"/>
      <c r="RIX12" s="5"/>
      <c r="RIY12" s="5"/>
      <c r="RIZ12" s="5"/>
      <c r="RJA12" s="5"/>
      <c r="RJB12" s="5"/>
      <c r="RJC12" s="5"/>
      <c r="RJD12" s="5"/>
      <c r="RJE12" s="5"/>
      <c r="RJF12" s="5"/>
      <c r="RJG12" s="5"/>
      <c r="RJH12" s="5"/>
      <c r="RJI12" s="5"/>
      <c r="RJJ12" s="5"/>
      <c r="RJK12" s="5"/>
      <c r="RJL12" s="5"/>
      <c r="RJM12" s="5"/>
      <c r="RJN12" s="5"/>
      <c r="RJO12" s="5"/>
      <c r="RJP12" s="5"/>
      <c r="RJQ12" s="5"/>
      <c r="RJR12" s="5"/>
      <c r="RJS12" s="5"/>
      <c r="RJT12" s="5"/>
      <c r="RJU12" s="5"/>
      <c r="RJV12" s="5"/>
      <c r="RJW12" s="5"/>
      <c r="RJX12" s="5"/>
      <c r="RJY12" s="5"/>
      <c r="RJZ12" s="5"/>
      <c r="RKA12" s="5"/>
      <c r="RKB12" s="5"/>
      <c r="RKC12" s="5"/>
      <c r="RKD12" s="5"/>
      <c r="RKE12" s="5"/>
      <c r="RKF12" s="5"/>
      <c r="RKG12" s="5"/>
      <c r="RKH12" s="5"/>
      <c r="RKI12" s="5"/>
      <c r="RKJ12" s="5"/>
      <c r="RKK12" s="5"/>
      <c r="RKL12" s="5"/>
      <c r="RKM12" s="5"/>
      <c r="RKN12" s="5"/>
      <c r="RKO12" s="5"/>
      <c r="RKP12" s="5"/>
      <c r="RKQ12" s="5"/>
      <c r="RKR12" s="5"/>
      <c r="RKS12" s="5"/>
      <c r="RKT12" s="5"/>
      <c r="RKU12" s="5"/>
      <c r="RKV12" s="5"/>
      <c r="RKW12" s="5"/>
      <c r="RKX12" s="5"/>
      <c r="RKY12" s="5"/>
      <c r="RKZ12" s="5"/>
      <c r="RLA12" s="5"/>
      <c r="RLB12" s="5"/>
      <c r="RLC12" s="5"/>
      <c r="RLD12" s="5"/>
      <c r="RLE12" s="5"/>
      <c r="RLF12" s="5"/>
      <c r="RLG12" s="5"/>
      <c r="RLH12" s="5"/>
      <c r="RLI12" s="5"/>
      <c r="RLJ12" s="5"/>
      <c r="RLK12" s="5"/>
      <c r="RLL12" s="5"/>
      <c r="RLM12" s="5"/>
      <c r="RLN12" s="5"/>
      <c r="RLO12" s="5"/>
      <c r="RLP12" s="5"/>
      <c r="RLQ12" s="5"/>
      <c r="RLR12" s="5"/>
      <c r="RLS12" s="5"/>
      <c r="RLT12" s="5"/>
      <c r="RLU12" s="5"/>
      <c r="RLV12" s="5"/>
      <c r="RLW12" s="5"/>
      <c r="RLX12" s="5"/>
      <c r="RLY12" s="5"/>
      <c r="RLZ12" s="5"/>
      <c r="RMA12" s="5"/>
      <c r="RMB12" s="5"/>
      <c r="RMC12" s="5"/>
      <c r="RMD12" s="5"/>
      <c r="RME12" s="5"/>
      <c r="RMF12" s="5"/>
      <c r="RMG12" s="5"/>
      <c r="RMH12" s="5"/>
      <c r="RMI12" s="5"/>
      <c r="RMJ12" s="5"/>
      <c r="RMK12" s="5"/>
      <c r="RML12" s="5"/>
      <c r="RMM12" s="5"/>
      <c r="RMN12" s="5"/>
      <c r="RMO12" s="5"/>
      <c r="RMP12" s="5"/>
      <c r="RMQ12" s="5"/>
      <c r="RMR12" s="5"/>
      <c r="RMS12" s="5"/>
      <c r="RMT12" s="5"/>
      <c r="RMU12" s="5"/>
      <c r="RMV12" s="5"/>
      <c r="RMW12" s="5"/>
      <c r="RMX12" s="5"/>
      <c r="RMY12" s="5"/>
      <c r="RMZ12" s="5"/>
      <c r="RNA12" s="5"/>
      <c r="RNB12" s="5"/>
      <c r="RNC12" s="5"/>
      <c r="RND12" s="5"/>
      <c r="RNE12" s="5"/>
      <c r="RNF12" s="5"/>
      <c r="RNG12" s="5"/>
      <c r="RNH12" s="5"/>
      <c r="RNI12" s="5"/>
      <c r="RNJ12" s="5"/>
      <c r="RNK12" s="5"/>
      <c r="RNL12" s="5"/>
      <c r="RNM12" s="5"/>
      <c r="RNN12" s="5"/>
      <c r="RNO12" s="5"/>
      <c r="RNP12" s="5"/>
      <c r="RNQ12" s="5"/>
      <c r="RNR12" s="5"/>
      <c r="RNS12" s="5"/>
      <c r="RNT12" s="5"/>
      <c r="RNU12" s="5"/>
      <c r="RNV12" s="5"/>
      <c r="RNW12" s="5"/>
      <c r="RNX12" s="5"/>
      <c r="RNY12" s="5"/>
      <c r="RNZ12" s="5"/>
      <c r="ROA12" s="5"/>
      <c r="ROB12" s="5"/>
      <c r="ROC12" s="5"/>
      <c r="ROD12" s="5"/>
      <c r="ROE12" s="5"/>
      <c r="ROF12" s="5"/>
      <c r="ROG12" s="5"/>
      <c r="ROH12" s="5"/>
      <c r="ROI12" s="5"/>
      <c r="ROJ12" s="5"/>
      <c r="ROK12" s="5"/>
      <c r="ROL12" s="5"/>
      <c r="ROM12" s="5"/>
      <c r="RON12" s="5"/>
      <c r="ROO12" s="5"/>
      <c r="ROP12" s="5"/>
      <c r="ROQ12" s="5"/>
      <c r="ROR12" s="5"/>
      <c r="ROS12" s="5"/>
      <c r="ROT12" s="5"/>
      <c r="ROU12" s="5"/>
      <c r="ROV12" s="5"/>
      <c r="ROW12" s="5"/>
      <c r="ROX12" s="5"/>
      <c r="ROY12" s="5"/>
      <c r="ROZ12" s="5"/>
      <c r="RPA12" s="5"/>
      <c r="RPB12" s="5"/>
      <c r="RPC12" s="5"/>
      <c r="RPD12" s="5"/>
      <c r="RPE12" s="5"/>
      <c r="RPF12" s="5"/>
      <c r="RPG12" s="5"/>
      <c r="RPH12" s="5"/>
      <c r="RPI12" s="5"/>
      <c r="RPJ12" s="5"/>
      <c r="RPK12" s="5"/>
      <c r="RPL12" s="5"/>
      <c r="RPM12" s="5"/>
      <c r="RPN12" s="5"/>
      <c r="RPO12" s="5"/>
      <c r="RPP12" s="5"/>
      <c r="RPQ12" s="5"/>
      <c r="RPR12" s="5"/>
      <c r="RPS12" s="5"/>
      <c r="RPT12" s="5"/>
      <c r="RPU12" s="5"/>
      <c r="RPV12" s="5"/>
      <c r="RPW12" s="5"/>
      <c r="RPX12" s="5"/>
      <c r="RPY12" s="5"/>
      <c r="RPZ12" s="5"/>
      <c r="RQA12" s="5"/>
      <c r="RQB12" s="5"/>
      <c r="RQC12" s="5"/>
      <c r="RQD12" s="5"/>
      <c r="RQE12" s="5"/>
      <c r="RQF12" s="5"/>
      <c r="RQG12" s="5"/>
      <c r="RQH12" s="5"/>
      <c r="RQI12" s="5"/>
      <c r="RQJ12" s="5"/>
      <c r="RQK12" s="5"/>
      <c r="RQL12" s="5"/>
      <c r="RQM12" s="5"/>
      <c r="RQN12" s="5"/>
      <c r="RQO12" s="5"/>
      <c r="RQP12" s="5"/>
      <c r="RQQ12" s="5"/>
      <c r="RQR12" s="5"/>
      <c r="RQS12" s="5"/>
      <c r="RQT12" s="5"/>
      <c r="RQU12" s="5"/>
      <c r="RQV12" s="5"/>
      <c r="RQW12" s="5"/>
      <c r="RQX12" s="5"/>
      <c r="RQY12" s="5"/>
      <c r="RQZ12" s="5"/>
      <c r="RRA12" s="5"/>
      <c r="RRB12" s="5"/>
      <c r="RRC12" s="5"/>
      <c r="RRD12" s="5"/>
      <c r="RRE12" s="5"/>
      <c r="RRF12" s="5"/>
      <c r="RRG12" s="5"/>
      <c r="RRH12" s="5"/>
      <c r="RRI12" s="5"/>
      <c r="RRJ12" s="5"/>
      <c r="RRK12" s="5"/>
      <c r="RRL12" s="5"/>
      <c r="RRM12" s="5"/>
      <c r="RRN12" s="5"/>
      <c r="RRO12" s="5"/>
      <c r="RRP12" s="5"/>
      <c r="RRQ12" s="5"/>
      <c r="RRR12" s="5"/>
      <c r="RRS12" s="5"/>
      <c r="RRT12" s="5"/>
      <c r="RRU12" s="5"/>
      <c r="RRV12" s="5"/>
      <c r="RRW12" s="5"/>
      <c r="RRX12" s="5"/>
      <c r="RRY12" s="5"/>
      <c r="RRZ12" s="5"/>
      <c r="RSA12" s="5"/>
      <c r="RSB12" s="5"/>
      <c r="RSC12" s="5"/>
      <c r="RSD12" s="5"/>
      <c r="RSE12" s="5"/>
      <c r="RSF12" s="5"/>
      <c r="RSG12" s="5"/>
      <c r="RSH12" s="5"/>
      <c r="RSI12" s="5"/>
      <c r="RSJ12" s="5"/>
      <c r="RSK12" s="5"/>
      <c r="RSL12" s="5"/>
      <c r="RSM12" s="5"/>
      <c r="RSN12" s="5"/>
      <c r="RSO12" s="5"/>
      <c r="RSP12" s="5"/>
      <c r="RSQ12" s="5"/>
      <c r="RSR12" s="5"/>
      <c r="RSS12" s="5"/>
      <c r="RST12" s="5"/>
      <c r="RSU12" s="5"/>
      <c r="RSV12" s="5"/>
      <c r="RSW12" s="5"/>
      <c r="RSX12" s="5"/>
      <c r="RSY12" s="5"/>
      <c r="RSZ12" s="5"/>
      <c r="RTA12" s="5"/>
      <c r="RTB12" s="5"/>
      <c r="RTC12" s="5"/>
      <c r="RTD12" s="5"/>
      <c r="RTE12" s="5"/>
      <c r="RTF12" s="5"/>
      <c r="RTG12" s="5"/>
      <c r="RTH12" s="5"/>
      <c r="RTI12" s="5"/>
      <c r="RTJ12" s="5"/>
      <c r="RTK12" s="5"/>
      <c r="RTL12" s="5"/>
      <c r="RTM12" s="5"/>
      <c r="RTN12" s="5"/>
      <c r="RTO12" s="5"/>
      <c r="RTP12" s="5"/>
      <c r="RTQ12" s="5"/>
      <c r="RTR12" s="5"/>
      <c r="RTS12" s="5"/>
      <c r="RTT12" s="5"/>
      <c r="RTU12" s="5"/>
      <c r="RTV12" s="5"/>
      <c r="RTW12" s="5"/>
      <c r="RTX12" s="5"/>
      <c r="RTY12" s="5"/>
      <c r="RTZ12" s="5"/>
      <c r="RUA12" s="5"/>
      <c r="RUB12" s="5"/>
      <c r="RUC12" s="5"/>
      <c r="RUD12" s="5"/>
      <c r="RUE12" s="5"/>
      <c r="RUF12" s="5"/>
      <c r="RUG12" s="5"/>
      <c r="RUH12" s="5"/>
      <c r="RUI12" s="5"/>
      <c r="RUJ12" s="5"/>
      <c r="RUK12" s="5"/>
      <c r="RUL12" s="5"/>
      <c r="RUM12" s="5"/>
      <c r="RUN12" s="5"/>
      <c r="RUO12" s="5"/>
      <c r="RUP12" s="5"/>
      <c r="RUQ12" s="5"/>
      <c r="RUR12" s="5"/>
      <c r="RUS12" s="5"/>
      <c r="RUT12" s="5"/>
      <c r="RUU12" s="5"/>
      <c r="RUV12" s="5"/>
      <c r="RUW12" s="5"/>
      <c r="RUX12" s="5"/>
      <c r="RUY12" s="5"/>
      <c r="RUZ12" s="5"/>
      <c r="RVA12" s="5"/>
      <c r="RVB12" s="5"/>
      <c r="RVC12" s="5"/>
      <c r="RVD12" s="5"/>
      <c r="RVE12" s="5"/>
      <c r="RVF12" s="5"/>
      <c r="RVG12" s="5"/>
      <c r="RVH12" s="5"/>
      <c r="RVI12" s="5"/>
      <c r="RVJ12" s="5"/>
      <c r="RVK12" s="5"/>
      <c r="RVL12" s="5"/>
      <c r="RVM12" s="5"/>
      <c r="RVN12" s="5"/>
      <c r="RVO12" s="5"/>
      <c r="RVP12" s="5"/>
      <c r="RVQ12" s="5"/>
      <c r="RVR12" s="5"/>
      <c r="RVS12" s="5"/>
      <c r="RVT12" s="5"/>
      <c r="RVU12" s="5"/>
      <c r="RVV12" s="5"/>
      <c r="RVW12" s="5"/>
      <c r="RVX12" s="5"/>
      <c r="RVY12" s="5"/>
      <c r="RVZ12" s="5"/>
      <c r="RWA12" s="5"/>
      <c r="RWB12" s="5"/>
      <c r="RWC12" s="5"/>
      <c r="RWD12" s="5"/>
      <c r="RWE12" s="5"/>
      <c r="RWF12" s="5"/>
      <c r="RWG12" s="5"/>
      <c r="RWH12" s="5"/>
      <c r="RWI12" s="5"/>
      <c r="RWJ12" s="5"/>
      <c r="RWK12" s="5"/>
      <c r="RWL12" s="5"/>
      <c r="RWM12" s="5"/>
      <c r="RWN12" s="5"/>
      <c r="RWO12" s="5"/>
      <c r="RWP12" s="5"/>
      <c r="RWQ12" s="5"/>
      <c r="RWR12" s="5"/>
      <c r="RWS12" s="5"/>
      <c r="RWT12" s="5"/>
      <c r="RWU12" s="5"/>
      <c r="RWV12" s="5"/>
      <c r="RWW12" s="5"/>
      <c r="RWX12" s="5"/>
      <c r="RWY12" s="5"/>
      <c r="RWZ12" s="5"/>
      <c r="RXA12" s="5"/>
      <c r="RXB12" s="5"/>
      <c r="RXC12" s="5"/>
      <c r="RXD12" s="5"/>
      <c r="RXE12" s="5"/>
      <c r="RXF12" s="5"/>
      <c r="RXG12" s="5"/>
      <c r="RXH12" s="5"/>
      <c r="RXI12" s="5"/>
      <c r="RXJ12" s="5"/>
      <c r="RXK12" s="5"/>
      <c r="RXL12" s="5"/>
      <c r="RXM12" s="5"/>
      <c r="RXN12" s="5"/>
      <c r="RXO12" s="5"/>
      <c r="RXP12" s="5"/>
      <c r="RXQ12" s="5"/>
      <c r="RXR12" s="5"/>
      <c r="RXS12" s="5"/>
      <c r="RXT12" s="5"/>
      <c r="RXU12" s="5"/>
      <c r="RXV12" s="5"/>
      <c r="RXW12" s="5"/>
      <c r="RXX12" s="5"/>
      <c r="RXY12" s="5"/>
      <c r="RXZ12" s="5"/>
      <c r="RYA12" s="5"/>
      <c r="RYB12" s="5"/>
      <c r="RYC12" s="5"/>
      <c r="RYD12" s="5"/>
      <c r="RYE12" s="5"/>
      <c r="RYF12" s="5"/>
      <c r="RYG12" s="5"/>
      <c r="RYH12" s="5"/>
      <c r="RYI12" s="5"/>
      <c r="RYJ12" s="5"/>
      <c r="RYK12" s="5"/>
      <c r="RYL12" s="5"/>
      <c r="RYM12" s="5"/>
      <c r="RYN12" s="5"/>
      <c r="RYO12" s="5"/>
      <c r="RYP12" s="5"/>
      <c r="RYQ12" s="5"/>
      <c r="RYR12" s="5"/>
      <c r="RYS12" s="5"/>
      <c r="RYT12" s="5"/>
      <c r="RYU12" s="5"/>
      <c r="RYV12" s="5"/>
      <c r="RYW12" s="5"/>
      <c r="RYX12" s="5"/>
      <c r="RYY12" s="5"/>
      <c r="RYZ12" s="5"/>
      <c r="RZA12" s="5"/>
      <c r="RZB12" s="5"/>
      <c r="RZC12" s="5"/>
      <c r="RZD12" s="5"/>
      <c r="RZE12" s="5"/>
      <c r="RZF12" s="5"/>
      <c r="RZG12" s="5"/>
      <c r="RZH12" s="5"/>
      <c r="RZI12" s="5"/>
      <c r="RZJ12" s="5"/>
      <c r="RZK12" s="5"/>
      <c r="RZL12" s="5"/>
      <c r="RZM12" s="5"/>
      <c r="RZN12" s="5"/>
      <c r="RZO12" s="5"/>
      <c r="RZP12" s="5"/>
      <c r="RZQ12" s="5"/>
      <c r="RZR12" s="5"/>
      <c r="RZS12" s="5"/>
      <c r="RZT12" s="5"/>
      <c r="RZU12" s="5"/>
      <c r="RZV12" s="5"/>
      <c r="RZW12" s="5"/>
      <c r="RZX12" s="5"/>
      <c r="RZY12" s="5"/>
      <c r="RZZ12" s="5"/>
      <c r="SAA12" s="5"/>
      <c r="SAB12" s="5"/>
      <c r="SAC12" s="5"/>
      <c r="SAD12" s="5"/>
      <c r="SAE12" s="5"/>
      <c r="SAF12" s="5"/>
      <c r="SAG12" s="5"/>
      <c r="SAH12" s="5"/>
      <c r="SAI12" s="5"/>
      <c r="SAJ12" s="5"/>
      <c r="SAK12" s="5"/>
      <c r="SAL12" s="5"/>
      <c r="SAM12" s="5"/>
      <c r="SAN12" s="5"/>
      <c r="SAO12" s="5"/>
      <c r="SAP12" s="5"/>
      <c r="SAQ12" s="5"/>
      <c r="SAR12" s="5"/>
      <c r="SAS12" s="5"/>
      <c r="SAT12" s="5"/>
      <c r="SAU12" s="5"/>
      <c r="SAV12" s="5"/>
      <c r="SAW12" s="5"/>
      <c r="SAX12" s="5"/>
      <c r="SAY12" s="5"/>
      <c r="SAZ12" s="5"/>
      <c r="SBA12" s="5"/>
      <c r="SBB12" s="5"/>
      <c r="SBC12" s="5"/>
      <c r="SBD12" s="5"/>
      <c r="SBE12" s="5"/>
      <c r="SBF12" s="5"/>
      <c r="SBG12" s="5"/>
      <c r="SBH12" s="5"/>
      <c r="SBI12" s="5"/>
      <c r="SBJ12" s="5"/>
      <c r="SBK12" s="5"/>
      <c r="SBL12" s="5"/>
      <c r="SBM12" s="5"/>
      <c r="SBN12" s="5"/>
      <c r="SBO12" s="5"/>
      <c r="SBP12" s="5"/>
      <c r="SBQ12" s="5"/>
      <c r="SBR12" s="5"/>
      <c r="SBS12" s="5"/>
      <c r="SBT12" s="5"/>
      <c r="SBU12" s="5"/>
      <c r="SBV12" s="5"/>
      <c r="SBW12" s="5"/>
      <c r="SBX12" s="5"/>
      <c r="SBY12" s="5"/>
      <c r="SBZ12" s="5"/>
      <c r="SCA12" s="5"/>
      <c r="SCB12" s="5"/>
      <c r="SCC12" s="5"/>
      <c r="SCD12" s="5"/>
      <c r="SCE12" s="5"/>
      <c r="SCF12" s="5"/>
      <c r="SCG12" s="5"/>
      <c r="SCH12" s="5"/>
      <c r="SCI12" s="5"/>
      <c r="SCJ12" s="5"/>
      <c r="SCK12" s="5"/>
      <c r="SCL12" s="5"/>
      <c r="SCM12" s="5"/>
      <c r="SCN12" s="5"/>
      <c r="SCO12" s="5"/>
      <c r="SCP12" s="5"/>
      <c r="SCQ12" s="5"/>
      <c r="SCR12" s="5"/>
      <c r="SCS12" s="5"/>
      <c r="SCT12" s="5"/>
      <c r="SCU12" s="5"/>
      <c r="SCV12" s="5"/>
      <c r="SCW12" s="5"/>
      <c r="SCX12" s="5"/>
      <c r="SCY12" s="5"/>
      <c r="SCZ12" s="5"/>
      <c r="SDA12" s="5"/>
      <c r="SDB12" s="5"/>
      <c r="SDC12" s="5"/>
      <c r="SDD12" s="5"/>
      <c r="SDE12" s="5"/>
      <c r="SDF12" s="5"/>
      <c r="SDG12" s="5"/>
      <c r="SDH12" s="5"/>
      <c r="SDI12" s="5"/>
      <c r="SDJ12" s="5"/>
      <c r="SDK12" s="5"/>
      <c r="SDL12" s="5"/>
      <c r="SDM12" s="5"/>
      <c r="SDN12" s="5"/>
      <c r="SDO12" s="5"/>
      <c r="SDP12" s="5"/>
      <c r="SDQ12" s="5"/>
      <c r="SDR12" s="5"/>
      <c r="SDS12" s="5"/>
      <c r="SDT12" s="5"/>
      <c r="SDU12" s="5"/>
      <c r="SDV12" s="5"/>
      <c r="SDW12" s="5"/>
      <c r="SDX12" s="5"/>
      <c r="SDY12" s="5"/>
      <c r="SDZ12" s="5"/>
      <c r="SEA12" s="5"/>
      <c r="SEB12" s="5"/>
      <c r="SEC12" s="5"/>
      <c r="SED12" s="5"/>
      <c r="SEE12" s="5"/>
      <c r="SEF12" s="5"/>
      <c r="SEG12" s="5"/>
      <c r="SEH12" s="5"/>
      <c r="SEI12" s="5"/>
      <c r="SEJ12" s="5"/>
      <c r="SEK12" s="5"/>
      <c r="SEL12" s="5"/>
      <c r="SEM12" s="5"/>
      <c r="SEN12" s="5"/>
      <c r="SEO12" s="5"/>
      <c r="SEP12" s="5"/>
      <c r="SEQ12" s="5"/>
      <c r="SER12" s="5"/>
      <c r="SES12" s="5"/>
      <c r="SET12" s="5"/>
      <c r="SEU12" s="5"/>
      <c r="SEV12" s="5"/>
      <c r="SEW12" s="5"/>
      <c r="SEX12" s="5"/>
      <c r="SEY12" s="5"/>
      <c r="SEZ12" s="5"/>
      <c r="SFA12" s="5"/>
      <c r="SFB12" s="5"/>
      <c r="SFC12" s="5"/>
      <c r="SFD12" s="5"/>
      <c r="SFE12" s="5"/>
      <c r="SFF12" s="5"/>
      <c r="SFG12" s="5"/>
      <c r="SFH12" s="5"/>
      <c r="SFI12" s="5"/>
      <c r="SFJ12" s="5"/>
      <c r="SFK12" s="5"/>
      <c r="SFL12" s="5"/>
      <c r="SFM12" s="5"/>
      <c r="SFN12" s="5"/>
      <c r="SFO12" s="5"/>
      <c r="SFP12" s="5"/>
      <c r="SFQ12" s="5"/>
      <c r="SFR12" s="5"/>
      <c r="SFS12" s="5"/>
      <c r="SFT12" s="5"/>
      <c r="SFU12" s="5"/>
      <c r="SFV12" s="5"/>
      <c r="SFW12" s="5"/>
      <c r="SFX12" s="5"/>
      <c r="SFY12" s="5"/>
      <c r="SFZ12" s="5"/>
      <c r="SGA12" s="5"/>
      <c r="SGB12" s="5"/>
      <c r="SGC12" s="5"/>
      <c r="SGD12" s="5"/>
      <c r="SGE12" s="5"/>
      <c r="SGF12" s="5"/>
      <c r="SGG12" s="5"/>
      <c r="SGH12" s="5"/>
      <c r="SGI12" s="5"/>
      <c r="SGJ12" s="5"/>
      <c r="SGK12" s="5"/>
      <c r="SGL12" s="5"/>
      <c r="SGM12" s="5"/>
      <c r="SGN12" s="5"/>
      <c r="SGO12" s="5"/>
      <c r="SGP12" s="5"/>
      <c r="SGQ12" s="5"/>
      <c r="SGR12" s="5"/>
      <c r="SGS12" s="5"/>
      <c r="SGT12" s="5"/>
      <c r="SGU12" s="5"/>
      <c r="SGV12" s="5"/>
      <c r="SGW12" s="5"/>
      <c r="SGX12" s="5"/>
      <c r="SGY12" s="5"/>
      <c r="SGZ12" s="5"/>
      <c r="SHA12" s="5"/>
      <c r="SHB12" s="5"/>
      <c r="SHC12" s="5"/>
      <c r="SHD12" s="5"/>
      <c r="SHE12" s="5"/>
      <c r="SHF12" s="5"/>
      <c r="SHG12" s="5"/>
      <c r="SHH12" s="5"/>
      <c r="SHI12" s="5"/>
      <c r="SHJ12" s="5"/>
      <c r="SHK12" s="5"/>
      <c r="SHL12" s="5"/>
      <c r="SHM12" s="5"/>
      <c r="SHN12" s="5"/>
      <c r="SHO12" s="5"/>
      <c r="SHP12" s="5"/>
      <c r="SHQ12" s="5"/>
      <c r="SHR12" s="5"/>
      <c r="SHS12" s="5"/>
      <c r="SHT12" s="5"/>
      <c r="SHU12" s="5"/>
      <c r="SHV12" s="5"/>
      <c r="SHW12" s="5"/>
      <c r="SHX12" s="5"/>
      <c r="SHY12" s="5"/>
      <c r="SHZ12" s="5"/>
      <c r="SIA12" s="5"/>
      <c r="SIB12" s="5"/>
      <c r="SIC12" s="5"/>
      <c r="SID12" s="5"/>
      <c r="SIE12" s="5"/>
      <c r="SIF12" s="5"/>
      <c r="SIG12" s="5"/>
      <c r="SIH12" s="5"/>
      <c r="SII12" s="5"/>
      <c r="SIJ12" s="5"/>
      <c r="SIK12" s="5"/>
      <c r="SIL12" s="5"/>
      <c r="SIM12" s="5"/>
      <c r="SIN12" s="5"/>
      <c r="SIO12" s="5"/>
      <c r="SIP12" s="5"/>
      <c r="SIQ12" s="5"/>
      <c r="SIR12" s="5"/>
      <c r="SIS12" s="5"/>
      <c r="SIT12" s="5"/>
      <c r="SIU12" s="5"/>
      <c r="SIV12" s="5"/>
      <c r="SIW12" s="5"/>
      <c r="SIX12" s="5"/>
      <c r="SIY12" s="5"/>
      <c r="SIZ12" s="5"/>
      <c r="SJA12" s="5"/>
      <c r="SJB12" s="5"/>
      <c r="SJC12" s="5"/>
      <c r="SJD12" s="5"/>
      <c r="SJE12" s="5"/>
      <c r="SJF12" s="5"/>
      <c r="SJG12" s="5"/>
      <c r="SJH12" s="5"/>
      <c r="SJI12" s="5"/>
      <c r="SJJ12" s="5"/>
      <c r="SJK12" s="5"/>
      <c r="SJL12" s="5"/>
      <c r="SJM12" s="5"/>
      <c r="SJN12" s="5"/>
      <c r="SJO12" s="5"/>
      <c r="SJP12" s="5"/>
      <c r="SJQ12" s="5"/>
      <c r="SJR12" s="5"/>
      <c r="SJS12" s="5"/>
      <c r="SJT12" s="5"/>
      <c r="SJU12" s="5"/>
      <c r="SJV12" s="5"/>
      <c r="SJW12" s="5"/>
      <c r="SJX12" s="5"/>
      <c r="SJY12" s="5"/>
      <c r="SJZ12" s="5"/>
      <c r="SKA12" s="5"/>
      <c r="SKB12" s="5"/>
      <c r="SKC12" s="5"/>
      <c r="SKD12" s="5"/>
      <c r="SKE12" s="5"/>
      <c r="SKF12" s="5"/>
      <c r="SKG12" s="5"/>
      <c r="SKH12" s="5"/>
      <c r="SKI12" s="5"/>
      <c r="SKJ12" s="5"/>
      <c r="SKK12" s="5"/>
      <c r="SKL12" s="5"/>
      <c r="SKM12" s="5"/>
      <c r="SKN12" s="5"/>
      <c r="SKO12" s="5"/>
      <c r="SKP12" s="5"/>
      <c r="SKQ12" s="5"/>
      <c r="SKR12" s="5"/>
      <c r="SKS12" s="5"/>
      <c r="SKT12" s="5"/>
      <c r="SKU12" s="5"/>
      <c r="SKV12" s="5"/>
      <c r="SKW12" s="5"/>
      <c r="SKX12" s="5"/>
      <c r="SKY12" s="5"/>
      <c r="SKZ12" s="5"/>
      <c r="SLA12" s="5"/>
      <c r="SLB12" s="5"/>
      <c r="SLC12" s="5"/>
      <c r="SLD12" s="5"/>
      <c r="SLE12" s="5"/>
      <c r="SLF12" s="5"/>
      <c r="SLG12" s="5"/>
      <c r="SLH12" s="5"/>
      <c r="SLI12" s="5"/>
      <c r="SLJ12" s="5"/>
      <c r="SLK12" s="5"/>
      <c r="SLL12" s="5"/>
      <c r="SLM12" s="5"/>
      <c r="SLN12" s="5"/>
      <c r="SLO12" s="5"/>
      <c r="SLP12" s="5"/>
      <c r="SLQ12" s="5"/>
      <c r="SLR12" s="5"/>
      <c r="SLS12" s="5"/>
      <c r="SLT12" s="5"/>
      <c r="SLU12" s="5"/>
      <c r="SLV12" s="5"/>
      <c r="SLW12" s="5"/>
      <c r="SLX12" s="5"/>
      <c r="SLY12" s="5"/>
      <c r="SLZ12" s="5"/>
      <c r="SMA12" s="5"/>
      <c r="SMB12" s="5"/>
      <c r="SMC12" s="5"/>
      <c r="SMD12" s="5"/>
      <c r="SME12" s="5"/>
      <c r="SMF12" s="5"/>
      <c r="SMG12" s="5"/>
      <c r="SMH12" s="5"/>
      <c r="SMI12" s="5"/>
      <c r="SMJ12" s="5"/>
      <c r="SMK12" s="5"/>
      <c r="SML12" s="5"/>
      <c r="SMM12" s="5"/>
      <c r="SMN12" s="5"/>
      <c r="SMO12" s="5"/>
      <c r="SMP12" s="5"/>
      <c r="SMQ12" s="5"/>
      <c r="SMR12" s="5"/>
      <c r="SMS12" s="5"/>
      <c r="SMT12" s="5"/>
      <c r="SMU12" s="5"/>
      <c r="SMV12" s="5"/>
      <c r="SMW12" s="5"/>
      <c r="SMX12" s="5"/>
      <c r="SMY12" s="5"/>
      <c r="SMZ12" s="5"/>
      <c r="SNA12" s="5"/>
      <c r="SNB12" s="5"/>
      <c r="SNC12" s="5"/>
      <c r="SND12" s="5"/>
      <c r="SNE12" s="5"/>
      <c r="SNF12" s="5"/>
      <c r="SNG12" s="5"/>
      <c r="SNH12" s="5"/>
      <c r="SNI12" s="5"/>
      <c r="SNJ12" s="5"/>
      <c r="SNK12" s="5"/>
      <c r="SNL12" s="5"/>
      <c r="SNM12" s="5"/>
      <c r="SNN12" s="5"/>
      <c r="SNO12" s="5"/>
      <c r="SNP12" s="5"/>
      <c r="SNQ12" s="5"/>
      <c r="SNR12" s="5"/>
      <c r="SNS12" s="5"/>
      <c r="SNT12" s="5"/>
      <c r="SNU12" s="5"/>
      <c r="SNV12" s="5"/>
      <c r="SNW12" s="5"/>
      <c r="SNX12" s="5"/>
      <c r="SNY12" s="5"/>
      <c r="SNZ12" s="5"/>
      <c r="SOA12" s="5"/>
      <c r="SOB12" s="5"/>
      <c r="SOC12" s="5"/>
      <c r="SOD12" s="5"/>
      <c r="SOE12" s="5"/>
      <c r="SOF12" s="5"/>
      <c r="SOG12" s="5"/>
      <c r="SOH12" s="5"/>
      <c r="SOI12" s="5"/>
      <c r="SOJ12" s="5"/>
      <c r="SOK12" s="5"/>
      <c r="SOL12" s="5"/>
      <c r="SOM12" s="5"/>
      <c r="SON12" s="5"/>
      <c r="SOO12" s="5"/>
      <c r="SOP12" s="5"/>
      <c r="SOQ12" s="5"/>
      <c r="SOR12" s="5"/>
      <c r="SOS12" s="5"/>
      <c r="SOT12" s="5"/>
      <c r="SOU12" s="5"/>
      <c r="SOV12" s="5"/>
      <c r="SOW12" s="5"/>
      <c r="SOX12" s="5"/>
      <c r="SOY12" s="5"/>
      <c r="SOZ12" s="5"/>
      <c r="SPA12" s="5"/>
      <c r="SPB12" s="5"/>
      <c r="SPC12" s="5"/>
      <c r="SPD12" s="5"/>
      <c r="SPE12" s="5"/>
      <c r="SPF12" s="5"/>
      <c r="SPG12" s="5"/>
      <c r="SPH12" s="5"/>
      <c r="SPI12" s="5"/>
      <c r="SPJ12" s="5"/>
      <c r="SPK12" s="5"/>
      <c r="SPL12" s="5"/>
      <c r="SPM12" s="5"/>
      <c r="SPN12" s="5"/>
      <c r="SPO12" s="5"/>
      <c r="SPP12" s="5"/>
      <c r="SPQ12" s="5"/>
      <c r="SPR12" s="5"/>
      <c r="SPS12" s="5"/>
      <c r="SPT12" s="5"/>
      <c r="SPU12" s="5"/>
      <c r="SPV12" s="5"/>
      <c r="SPW12" s="5"/>
      <c r="SPX12" s="5"/>
      <c r="SPY12" s="5"/>
      <c r="SPZ12" s="5"/>
      <c r="SQA12" s="5"/>
      <c r="SQB12" s="5"/>
      <c r="SQC12" s="5"/>
      <c r="SQD12" s="5"/>
      <c r="SQE12" s="5"/>
      <c r="SQF12" s="5"/>
      <c r="SQG12" s="5"/>
      <c r="SQH12" s="5"/>
      <c r="SQI12" s="5"/>
      <c r="SQJ12" s="5"/>
      <c r="SQK12" s="5"/>
      <c r="SQL12" s="5"/>
      <c r="SQM12" s="5"/>
      <c r="SQN12" s="5"/>
      <c r="SQO12" s="5"/>
      <c r="SQP12" s="5"/>
      <c r="SQQ12" s="5"/>
      <c r="SQR12" s="5"/>
      <c r="SQS12" s="5"/>
      <c r="SQT12" s="5"/>
      <c r="SQU12" s="5"/>
      <c r="SQV12" s="5"/>
      <c r="SQW12" s="5"/>
      <c r="SQX12" s="5"/>
      <c r="SQY12" s="5"/>
      <c r="SQZ12" s="5"/>
      <c r="SRA12" s="5"/>
      <c r="SRB12" s="5"/>
      <c r="SRC12" s="5"/>
      <c r="SRD12" s="5"/>
      <c r="SRE12" s="5"/>
      <c r="SRF12" s="5"/>
      <c r="SRG12" s="5"/>
      <c r="SRH12" s="5"/>
      <c r="SRI12" s="5"/>
      <c r="SRJ12" s="5"/>
      <c r="SRK12" s="5"/>
      <c r="SRL12" s="5"/>
      <c r="SRM12" s="5"/>
      <c r="SRN12" s="5"/>
      <c r="SRO12" s="5"/>
      <c r="SRP12" s="5"/>
      <c r="SRQ12" s="5"/>
      <c r="SRR12" s="5"/>
      <c r="SRS12" s="5"/>
      <c r="SRT12" s="5"/>
      <c r="SRU12" s="5"/>
      <c r="SRV12" s="5"/>
      <c r="SRW12" s="5"/>
      <c r="SRX12" s="5"/>
      <c r="SRY12" s="5"/>
      <c r="SRZ12" s="5"/>
      <c r="SSA12" s="5"/>
      <c r="SSB12" s="5"/>
      <c r="SSC12" s="5"/>
      <c r="SSD12" s="5"/>
      <c r="SSE12" s="5"/>
      <c r="SSF12" s="5"/>
      <c r="SSG12" s="5"/>
      <c r="SSH12" s="5"/>
      <c r="SSI12" s="5"/>
      <c r="SSJ12" s="5"/>
      <c r="SSK12" s="5"/>
      <c r="SSL12" s="5"/>
      <c r="SSM12" s="5"/>
      <c r="SSN12" s="5"/>
      <c r="SSO12" s="5"/>
      <c r="SSP12" s="5"/>
      <c r="SSQ12" s="5"/>
      <c r="SSR12" s="5"/>
      <c r="SSS12" s="5"/>
      <c r="SST12" s="5"/>
      <c r="SSU12" s="5"/>
      <c r="SSV12" s="5"/>
      <c r="SSW12" s="5"/>
      <c r="SSX12" s="5"/>
      <c r="SSY12" s="5"/>
      <c r="SSZ12" s="5"/>
      <c r="STA12" s="5"/>
      <c r="STB12" s="5"/>
      <c r="STC12" s="5"/>
      <c r="STD12" s="5"/>
      <c r="STE12" s="5"/>
      <c r="STF12" s="5"/>
      <c r="STG12" s="5"/>
      <c r="STH12" s="5"/>
      <c r="STI12" s="5"/>
      <c r="STJ12" s="5"/>
      <c r="STK12" s="5"/>
      <c r="STL12" s="5"/>
      <c r="STM12" s="5"/>
      <c r="STN12" s="5"/>
      <c r="STO12" s="5"/>
      <c r="STP12" s="5"/>
      <c r="STQ12" s="5"/>
      <c r="STR12" s="5"/>
      <c r="STS12" s="5"/>
      <c r="STT12" s="5"/>
      <c r="STU12" s="5"/>
      <c r="STV12" s="5"/>
      <c r="STW12" s="5"/>
      <c r="STX12" s="5"/>
      <c r="STY12" s="5"/>
      <c r="STZ12" s="5"/>
      <c r="SUA12" s="5"/>
      <c r="SUB12" s="5"/>
      <c r="SUC12" s="5"/>
      <c r="SUD12" s="5"/>
      <c r="SUE12" s="5"/>
      <c r="SUF12" s="5"/>
      <c r="SUG12" s="5"/>
      <c r="SUH12" s="5"/>
      <c r="SUI12" s="5"/>
      <c r="SUJ12" s="5"/>
      <c r="SUK12" s="5"/>
      <c r="SUL12" s="5"/>
      <c r="SUM12" s="5"/>
      <c r="SUN12" s="5"/>
      <c r="SUO12" s="5"/>
      <c r="SUP12" s="5"/>
      <c r="SUQ12" s="5"/>
      <c r="SUR12" s="5"/>
      <c r="SUS12" s="5"/>
      <c r="SUT12" s="5"/>
      <c r="SUU12" s="5"/>
      <c r="SUV12" s="5"/>
      <c r="SUW12" s="5"/>
      <c r="SUX12" s="5"/>
      <c r="SUY12" s="5"/>
      <c r="SUZ12" s="5"/>
      <c r="SVA12" s="5"/>
      <c r="SVB12" s="5"/>
      <c r="SVC12" s="5"/>
      <c r="SVD12" s="5"/>
      <c r="SVE12" s="5"/>
      <c r="SVF12" s="5"/>
      <c r="SVG12" s="5"/>
      <c r="SVH12" s="5"/>
      <c r="SVI12" s="5"/>
      <c r="SVJ12" s="5"/>
      <c r="SVK12" s="5"/>
      <c r="SVL12" s="5"/>
      <c r="SVM12" s="5"/>
      <c r="SVN12" s="5"/>
      <c r="SVO12" s="5"/>
      <c r="SVP12" s="5"/>
      <c r="SVQ12" s="5"/>
      <c r="SVR12" s="5"/>
      <c r="SVS12" s="5"/>
      <c r="SVT12" s="5"/>
      <c r="SVU12" s="5"/>
      <c r="SVV12" s="5"/>
      <c r="SVW12" s="5"/>
      <c r="SVX12" s="5"/>
      <c r="SVY12" s="5"/>
      <c r="SVZ12" s="5"/>
      <c r="SWA12" s="5"/>
      <c r="SWB12" s="5"/>
      <c r="SWC12" s="5"/>
      <c r="SWD12" s="5"/>
      <c r="SWE12" s="5"/>
      <c r="SWF12" s="5"/>
      <c r="SWG12" s="5"/>
      <c r="SWH12" s="5"/>
      <c r="SWI12" s="5"/>
      <c r="SWJ12" s="5"/>
      <c r="SWK12" s="5"/>
      <c r="SWL12" s="5"/>
      <c r="SWM12" s="5"/>
      <c r="SWN12" s="5"/>
      <c r="SWO12" s="5"/>
      <c r="SWP12" s="5"/>
      <c r="SWQ12" s="5"/>
      <c r="SWR12" s="5"/>
      <c r="SWS12" s="5"/>
      <c r="SWT12" s="5"/>
      <c r="SWU12" s="5"/>
      <c r="SWV12" s="5"/>
      <c r="SWW12" s="5"/>
      <c r="SWX12" s="5"/>
      <c r="SWY12" s="5"/>
      <c r="SWZ12" s="5"/>
      <c r="SXA12" s="5"/>
      <c r="SXB12" s="5"/>
      <c r="SXC12" s="5"/>
      <c r="SXD12" s="5"/>
      <c r="SXE12" s="5"/>
      <c r="SXF12" s="5"/>
      <c r="SXG12" s="5"/>
      <c r="SXH12" s="5"/>
      <c r="SXI12" s="5"/>
      <c r="SXJ12" s="5"/>
      <c r="SXK12" s="5"/>
      <c r="SXL12" s="5"/>
      <c r="SXM12" s="5"/>
      <c r="SXN12" s="5"/>
      <c r="SXO12" s="5"/>
      <c r="SXP12" s="5"/>
      <c r="SXQ12" s="5"/>
      <c r="SXR12" s="5"/>
      <c r="SXS12" s="5"/>
      <c r="SXT12" s="5"/>
      <c r="SXU12" s="5"/>
      <c r="SXV12" s="5"/>
      <c r="SXW12" s="5"/>
      <c r="SXX12" s="5"/>
      <c r="SXY12" s="5"/>
      <c r="SXZ12" s="5"/>
      <c r="SYA12" s="5"/>
      <c r="SYB12" s="5"/>
      <c r="SYC12" s="5"/>
      <c r="SYD12" s="5"/>
      <c r="SYE12" s="5"/>
      <c r="SYF12" s="5"/>
      <c r="SYG12" s="5"/>
      <c r="SYH12" s="5"/>
      <c r="SYI12" s="5"/>
      <c r="SYJ12" s="5"/>
      <c r="SYK12" s="5"/>
      <c r="SYL12" s="5"/>
      <c r="SYM12" s="5"/>
      <c r="SYN12" s="5"/>
      <c r="SYO12" s="5"/>
      <c r="SYP12" s="5"/>
      <c r="SYQ12" s="5"/>
      <c r="SYR12" s="5"/>
      <c r="SYS12" s="5"/>
      <c r="SYT12" s="5"/>
      <c r="SYU12" s="5"/>
      <c r="SYV12" s="5"/>
      <c r="SYW12" s="5"/>
      <c r="SYX12" s="5"/>
      <c r="SYY12" s="5"/>
      <c r="SYZ12" s="5"/>
      <c r="SZA12" s="5"/>
      <c r="SZB12" s="5"/>
      <c r="SZC12" s="5"/>
      <c r="SZD12" s="5"/>
      <c r="SZE12" s="5"/>
      <c r="SZF12" s="5"/>
      <c r="SZG12" s="5"/>
      <c r="SZH12" s="5"/>
      <c r="SZI12" s="5"/>
      <c r="SZJ12" s="5"/>
      <c r="SZK12" s="5"/>
      <c r="SZL12" s="5"/>
      <c r="SZM12" s="5"/>
      <c r="SZN12" s="5"/>
      <c r="SZO12" s="5"/>
      <c r="SZP12" s="5"/>
      <c r="SZQ12" s="5"/>
      <c r="SZR12" s="5"/>
      <c r="SZS12" s="5"/>
      <c r="SZT12" s="5"/>
      <c r="SZU12" s="5"/>
      <c r="SZV12" s="5"/>
      <c r="SZW12" s="5"/>
      <c r="SZX12" s="5"/>
      <c r="SZY12" s="5"/>
      <c r="SZZ12" s="5"/>
      <c r="TAA12" s="5"/>
      <c r="TAB12" s="5"/>
      <c r="TAC12" s="5"/>
      <c r="TAD12" s="5"/>
      <c r="TAE12" s="5"/>
      <c r="TAF12" s="5"/>
      <c r="TAG12" s="5"/>
      <c r="TAH12" s="5"/>
      <c r="TAI12" s="5"/>
      <c r="TAJ12" s="5"/>
      <c r="TAK12" s="5"/>
      <c r="TAL12" s="5"/>
      <c r="TAM12" s="5"/>
      <c r="TAN12" s="5"/>
      <c r="TAO12" s="5"/>
      <c r="TAP12" s="5"/>
      <c r="TAQ12" s="5"/>
      <c r="TAR12" s="5"/>
      <c r="TAS12" s="5"/>
      <c r="TAT12" s="5"/>
      <c r="TAU12" s="5"/>
      <c r="TAV12" s="5"/>
      <c r="TAW12" s="5"/>
      <c r="TAX12" s="5"/>
      <c r="TAY12" s="5"/>
      <c r="TAZ12" s="5"/>
      <c r="TBA12" s="5"/>
      <c r="TBB12" s="5"/>
      <c r="TBC12" s="5"/>
      <c r="TBD12" s="5"/>
      <c r="TBE12" s="5"/>
      <c r="TBF12" s="5"/>
      <c r="TBG12" s="5"/>
      <c r="TBH12" s="5"/>
      <c r="TBI12" s="5"/>
      <c r="TBJ12" s="5"/>
      <c r="TBK12" s="5"/>
      <c r="TBL12" s="5"/>
      <c r="TBM12" s="5"/>
      <c r="TBN12" s="5"/>
      <c r="TBO12" s="5"/>
      <c r="TBP12" s="5"/>
      <c r="TBQ12" s="5"/>
      <c r="TBR12" s="5"/>
      <c r="TBS12" s="5"/>
      <c r="TBT12" s="5"/>
      <c r="TBU12" s="5"/>
      <c r="TBV12" s="5"/>
      <c r="TBW12" s="5"/>
      <c r="TBX12" s="5"/>
      <c r="TBY12" s="5"/>
      <c r="TBZ12" s="5"/>
      <c r="TCA12" s="5"/>
      <c r="TCB12" s="5"/>
      <c r="TCC12" s="5"/>
      <c r="TCD12" s="5"/>
      <c r="TCE12" s="5"/>
      <c r="TCF12" s="5"/>
      <c r="TCG12" s="5"/>
      <c r="TCH12" s="5"/>
      <c r="TCI12" s="5"/>
      <c r="TCJ12" s="5"/>
      <c r="TCK12" s="5"/>
      <c r="TCL12" s="5"/>
      <c r="TCM12" s="5"/>
      <c r="TCN12" s="5"/>
      <c r="TCO12" s="5"/>
      <c r="TCP12" s="5"/>
      <c r="TCQ12" s="5"/>
      <c r="TCR12" s="5"/>
      <c r="TCS12" s="5"/>
      <c r="TCT12" s="5"/>
      <c r="TCU12" s="5"/>
      <c r="TCV12" s="5"/>
      <c r="TCW12" s="5"/>
      <c r="TCX12" s="5"/>
      <c r="TCY12" s="5"/>
      <c r="TCZ12" s="5"/>
      <c r="TDA12" s="5"/>
      <c r="TDB12" s="5"/>
      <c r="TDC12" s="5"/>
      <c r="TDD12" s="5"/>
      <c r="TDE12" s="5"/>
      <c r="TDF12" s="5"/>
      <c r="TDG12" s="5"/>
      <c r="TDH12" s="5"/>
      <c r="TDI12" s="5"/>
      <c r="TDJ12" s="5"/>
      <c r="TDK12" s="5"/>
      <c r="TDL12" s="5"/>
      <c r="TDM12" s="5"/>
      <c r="TDN12" s="5"/>
      <c r="TDO12" s="5"/>
      <c r="TDP12" s="5"/>
      <c r="TDQ12" s="5"/>
      <c r="TDR12" s="5"/>
      <c r="TDS12" s="5"/>
      <c r="TDT12" s="5"/>
      <c r="TDU12" s="5"/>
      <c r="TDV12" s="5"/>
      <c r="TDW12" s="5"/>
      <c r="TDX12" s="5"/>
      <c r="TDY12" s="5"/>
      <c r="TDZ12" s="5"/>
      <c r="TEA12" s="5"/>
      <c r="TEB12" s="5"/>
      <c r="TEC12" s="5"/>
      <c r="TED12" s="5"/>
      <c r="TEE12" s="5"/>
      <c r="TEF12" s="5"/>
      <c r="TEG12" s="5"/>
      <c r="TEH12" s="5"/>
      <c r="TEI12" s="5"/>
      <c r="TEJ12" s="5"/>
      <c r="TEK12" s="5"/>
      <c r="TEL12" s="5"/>
      <c r="TEM12" s="5"/>
      <c r="TEN12" s="5"/>
      <c r="TEO12" s="5"/>
      <c r="TEP12" s="5"/>
      <c r="TEQ12" s="5"/>
      <c r="TER12" s="5"/>
      <c r="TES12" s="5"/>
      <c r="TET12" s="5"/>
      <c r="TEU12" s="5"/>
      <c r="TEV12" s="5"/>
      <c r="TEW12" s="5"/>
      <c r="TEX12" s="5"/>
      <c r="TEY12" s="5"/>
      <c r="TEZ12" s="5"/>
      <c r="TFA12" s="5"/>
      <c r="TFB12" s="5"/>
      <c r="TFC12" s="5"/>
      <c r="TFD12" s="5"/>
      <c r="TFE12" s="5"/>
      <c r="TFF12" s="5"/>
      <c r="TFG12" s="5"/>
      <c r="TFH12" s="5"/>
      <c r="TFI12" s="5"/>
      <c r="TFJ12" s="5"/>
      <c r="TFK12" s="5"/>
      <c r="TFL12" s="5"/>
      <c r="TFM12" s="5"/>
      <c r="TFN12" s="5"/>
      <c r="TFO12" s="5"/>
      <c r="TFP12" s="5"/>
      <c r="TFQ12" s="5"/>
      <c r="TFR12" s="5"/>
      <c r="TFS12" s="5"/>
      <c r="TFT12" s="5"/>
      <c r="TFU12" s="5"/>
      <c r="TFV12" s="5"/>
      <c r="TFW12" s="5"/>
      <c r="TFX12" s="5"/>
      <c r="TFY12" s="5"/>
      <c r="TFZ12" s="5"/>
      <c r="TGA12" s="5"/>
      <c r="TGB12" s="5"/>
      <c r="TGC12" s="5"/>
      <c r="TGD12" s="5"/>
      <c r="TGE12" s="5"/>
      <c r="TGF12" s="5"/>
      <c r="TGG12" s="5"/>
      <c r="TGH12" s="5"/>
      <c r="TGI12" s="5"/>
      <c r="TGJ12" s="5"/>
      <c r="TGK12" s="5"/>
      <c r="TGL12" s="5"/>
      <c r="TGM12" s="5"/>
      <c r="TGN12" s="5"/>
      <c r="TGO12" s="5"/>
      <c r="TGP12" s="5"/>
      <c r="TGQ12" s="5"/>
      <c r="TGR12" s="5"/>
      <c r="TGS12" s="5"/>
      <c r="TGT12" s="5"/>
      <c r="TGU12" s="5"/>
      <c r="TGV12" s="5"/>
      <c r="TGW12" s="5"/>
      <c r="TGX12" s="5"/>
      <c r="TGY12" s="5"/>
      <c r="TGZ12" s="5"/>
      <c r="THA12" s="5"/>
      <c r="THB12" s="5"/>
      <c r="THC12" s="5"/>
      <c r="THD12" s="5"/>
      <c r="THE12" s="5"/>
      <c r="THF12" s="5"/>
      <c r="THG12" s="5"/>
      <c r="THH12" s="5"/>
      <c r="THI12" s="5"/>
      <c r="THJ12" s="5"/>
      <c r="THK12" s="5"/>
      <c r="THL12" s="5"/>
      <c r="THM12" s="5"/>
      <c r="THN12" s="5"/>
      <c r="THO12" s="5"/>
      <c r="THP12" s="5"/>
      <c r="THQ12" s="5"/>
      <c r="THR12" s="5"/>
      <c r="THS12" s="5"/>
      <c r="THT12" s="5"/>
      <c r="THU12" s="5"/>
      <c r="THV12" s="5"/>
      <c r="THW12" s="5"/>
      <c r="THX12" s="5"/>
      <c r="THY12" s="5"/>
      <c r="THZ12" s="5"/>
      <c r="TIA12" s="5"/>
      <c r="TIB12" s="5"/>
      <c r="TIC12" s="5"/>
      <c r="TID12" s="5"/>
      <c r="TIE12" s="5"/>
      <c r="TIF12" s="5"/>
      <c r="TIG12" s="5"/>
      <c r="TIH12" s="5"/>
      <c r="TII12" s="5"/>
      <c r="TIJ12" s="5"/>
      <c r="TIK12" s="5"/>
      <c r="TIL12" s="5"/>
      <c r="TIM12" s="5"/>
      <c r="TIN12" s="5"/>
      <c r="TIO12" s="5"/>
      <c r="TIP12" s="5"/>
      <c r="TIQ12" s="5"/>
      <c r="TIR12" s="5"/>
      <c r="TIS12" s="5"/>
      <c r="TIT12" s="5"/>
      <c r="TIU12" s="5"/>
      <c r="TIV12" s="5"/>
      <c r="TIW12" s="5"/>
      <c r="TIX12" s="5"/>
      <c r="TIY12" s="5"/>
      <c r="TIZ12" s="5"/>
      <c r="TJA12" s="5"/>
      <c r="TJB12" s="5"/>
      <c r="TJC12" s="5"/>
      <c r="TJD12" s="5"/>
      <c r="TJE12" s="5"/>
      <c r="TJF12" s="5"/>
      <c r="TJG12" s="5"/>
      <c r="TJH12" s="5"/>
      <c r="TJI12" s="5"/>
      <c r="TJJ12" s="5"/>
      <c r="TJK12" s="5"/>
      <c r="TJL12" s="5"/>
      <c r="TJM12" s="5"/>
      <c r="TJN12" s="5"/>
      <c r="TJO12" s="5"/>
      <c r="TJP12" s="5"/>
      <c r="TJQ12" s="5"/>
      <c r="TJR12" s="5"/>
      <c r="TJS12" s="5"/>
      <c r="TJT12" s="5"/>
      <c r="TJU12" s="5"/>
      <c r="TJV12" s="5"/>
      <c r="TJW12" s="5"/>
      <c r="TJX12" s="5"/>
      <c r="TJY12" s="5"/>
      <c r="TJZ12" s="5"/>
      <c r="TKA12" s="5"/>
      <c r="TKB12" s="5"/>
      <c r="TKC12" s="5"/>
      <c r="TKD12" s="5"/>
      <c r="TKE12" s="5"/>
      <c r="TKF12" s="5"/>
      <c r="TKG12" s="5"/>
      <c r="TKH12" s="5"/>
      <c r="TKI12" s="5"/>
      <c r="TKJ12" s="5"/>
      <c r="TKK12" s="5"/>
      <c r="TKL12" s="5"/>
      <c r="TKM12" s="5"/>
      <c r="TKN12" s="5"/>
      <c r="TKO12" s="5"/>
      <c r="TKP12" s="5"/>
      <c r="TKQ12" s="5"/>
      <c r="TKR12" s="5"/>
      <c r="TKS12" s="5"/>
      <c r="TKT12" s="5"/>
      <c r="TKU12" s="5"/>
      <c r="TKV12" s="5"/>
      <c r="TKW12" s="5"/>
      <c r="TKX12" s="5"/>
      <c r="TKY12" s="5"/>
      <c r="TKZ12" s="5"/>
      <c r="TLA12" s="5"/>
      <c r="TLB12" s="5"/>
      <c r="TLC12" s="5"/>
      <c r="TLD12" s="5"/>
      <c r="TLE12" s="5"/>
      <c r="TLF12" s="5"/>
      <c r="TLG12" s="5"/>
      <c r="TLH12" s="5"/>
      <c r="TLI12" s="5"/>
      <c r="TLJ12" s="5"/>
      <c r="TLK12" s="5"/>
      <c r="TLL12" s="5"/>
      <c r="TLM12" s="5"/>
      <c r="TLN12" s="5"/>
      <c r="TLO12" s="5"/>
      <c r="TLP12" s="5"/>
      <c r="TLQ12" s="5"/>
      <c r="TLR12" s="5"/>
      <c r="TLS12" s="5"/>
      <c r="TLT12" s="5"/>
      <c r="TLU12" s="5"/>
      <c r="TLV12" s="5"/>
      <c r="TLW12" s="5"/>
      <c r="TLX12" s="5"/>
      <c r="TLY12" s="5"/>
      <c r="TLZ12" s="5"/>
      <c r="TMA12" s="5"/>
      <c r="TMB12" s="5"/>
      <c r="TMC12" s="5"/>
      <c r="TMD12" s="5"/>
      <c r="TME12" s="5"/>
      <c r="TMF12" s="5"/>
      <c r="TMG12" s="5"/>
      <c r="TMH12" s="5"/>
      <c r="TMI12" s="5"/>
      <c r="TMJ12" s="5"/>
      <c r="TMK12" s="5"/>
      <c r="TML12" s="5"/>
      <c r="TMM12" s="5"/>
      <c r="TMN12" s="5"/>
      <c r="TMO12" s="5"/>
      <c r="TMP12" s="5"/>
      <c r="TMQ12" s="5"/>
      <c r="TMR12" s="5"/>
      <c r="TMS12" s="5"/>
      <c r="TMT12" s="5"/>
      <c r="TMU12" s="5"/>
      <c r="TMV12" s="5"/>
      <c r="TMW12" s="5"/>
      <c r="TMX12" s="5"/>
      <c r="TMY12" s="5"/>
      <c r="TMZ12" s="5"/>
      <c r="TNA12" s="5"/>
      <c r="TNB12" s="5"/>
      <c r="TNC12" s="5"/>
      <c r="TND12" s="5"/>
      <c r="TNE12" s="5"/>
      <c r="TNF12" s="5"/>
      <c r="TNG12" s="5"/>
      <c r="TNH12" s="5"/>
      <c r="TNI12" s="5"/>
      <c r="TNJ12" s="5"/>
      <c r="TNK12" s="5"/>
      <c r="TNL12" s="5"/>
      <c r="TNM12" s="5"/>
      <c r="TNN12" s="5"/>
      <c r="TNO12" s="5"/>
      <c r="TNP12" s="5"/>
      <c r="TNQ12" s="5"/>
      <c r="TNR12" s="5"/>
      <c r="TNS12" s="5"/>
      <c r="TNT12" s="5"/>
      <c r="TNU12" s="5"/>
      <c r="TNV12" s="5"/>
      <c r="TNW12" s="5"/>
      <c r="TNX12" s="5"/>
      <c r="TNY12" s="5"/>
      <c r="TNZ12" s="5"/>
      <c r="TOA12" s="5"/>
      <c r="TOB12" s="5"/>
      <c r="TOC12" s="5"/>
      <c r="TOD12" s="5"/>
      <c r="TOE12" s="5"/>
      <c r="TOF12" s="5"/>
      <c r="TOG12" s="5"/>
      <c r="TOH12" s="5"/>
      <c r="TOI12" s="5"/>
      <c r="TOJ12" s="5"/>
      <c r="TOK12" s="5"/>
      <c r="TOL12" s="5"/>
      <c r="TOM12" s="5"/>
      <c r="TON12" s="5"/>
      <c r="TOO12" s="5"/>
      <c r="TOP12" s="5"/>
      <c r="TOQ12" s="5"/>
      <c r="TOR12" s="5"/>
      <c r="TOS12" s="5"/>
      <c r="TOT12" s="5"/>
      <c r="TOU12" s="5"/>
      <c r="TOV12" s="5"/>
      <c r="TOW12" s="5"/>
      <c r="TOX12" s="5"/>
      <c r="TOY12" s="5"/>
      <c r="TOZ12" s="5"/>
      <c r="TPA12" s="5"/>
      <c r="TPB12" s="5"/>
      <c r="TPC12" s="5"/>
      <c r="TPD12" s="5"/>
      <c r="TPE12" s="5"/>
      <c r="TPF12" s="5"/>
      <c r="TPG12" s="5"/>
      <c r="TPH12" s="5"/>
      <c r="TPI12" s="5"/>
      <c r="TPJ12" s="5"/>
      <c r="TPK12" s="5"/>
      <c r="TPL12" s="5"/>
      <c r="TPM12" s="5"/>
      <c r="TPN12" s="5"/>
      <c r="TPO12" s="5"/>
      <c r="TPP12" s="5"/>
      <c r="TPQ12" s="5"/>
      <c r="TPR12" s="5"/>
      <c r="TPS12" s="5"/>
      <c r="TPT12" s="5"/>
      <c r="TPU12" s="5"/>
      <c r="TPV12" s="5"/>
      <c r="TPW12" s="5"/>
      <c r="TPX12" s="5"/>
      <c r="TPY12" s="5"/>
      <c r="TPZ12" s="5"/>
      <c r="TQA12" s="5"/>
      <c r="TQB12" s="5"/>
      <c r="TQC12" s="5"/>
      <c r="TQD12" s="5"/>
      <c r="TQE12" s="5"/>
      <c r="TQF12" s="5"/>
      <c r="TQG12" s="5"/>
      <c r="TQH12" s="5"/>
      <c r="TQI12" s="5"/>
      <c r="TQJ12" s="5"/>
      <c r="TQK12" s="5"/>
      <c r="TQL12" s="5"/>
      <c r="TQM12" s="5"/>
      <c r="TQN12" s="5"/>
      <c r="TQO12" s="5"/>
      <c r="TQP12" s="5"/>
      <c r="TQQ12" s="5"/>
      <c r="TQR12" s="5"/>
      <c r="TQS12" s="5"/>
      <c r="TQT12" s="5"/>
      <c r="TQU12" s="5"/>
      <c r="TQV12" s="5"/>
      <c r="TQW12" s="5"/>
      <c r="TQX12" s="5"/>
      <c r="TQY12" s="5"/>
      <c r="TQZ12" s="5"/>
      <c r="TRA12" s="5"/>
      <c r="TRB12" s="5"/>
      <c r="TRC12" s="5"/>
      <c r="TRD12" s="5"/>
      <c r="TRE12" s="5"/>
      <c r="TRF12" s="5"/>
      <c r="TRG12" s="5"/>
      <c r="TRH12" s="5"/>
      <c r="TRI12" s="5"/>
      <c r="TRJ12" s="5"/>
      <c r="TRK12" s="5"/>
      <c r="TRL12" s="5"/>
      <c r="TRM12" s="5"/>
      <c r="TRN12" s="5"/>
      <c r="TRO12" s="5"/>
      <c r="TRP12" s="5"/>
      <c r="TRQ12" s="5"/>
      <c r="TRR12" s="5"/>
      <c r="TRS12" s="5"/>
      <c r="TRT12" s="5"/>
      <c r="TRU12" s="5"/>
      <c r="TRV12" s="5"/>
      <c r="TRW12" s="5"/>
      <c r="TRX12" s="5"/>
      <c r="TRY12" s="5"/>
      <c r="TRZ12" s="5"/>
      <c r="TSA12" s="5"/>
      <c r="TSB12" s="5"/>
      <c r="TSC12" s="5"/>
      <c r="TSD12" s="5"/>
      <c r="TSE12" s="5"/>
      <c r="TSF12" s="5"/>
      <c r="TSG12" s="5"/>
      <c r="TSH12" s="5"/>
      <c r="TSI12" s="5"/>
      <c r="TSJ12" s="5"/>
      <c r="TSK12" s="5"/>
      <c r="TSL12" s="5"/>
      <c r="TSM12" s="5"/>
      <c r="TSN12" s="5"/>
      <c r="TSO12" s="5"/>
      <c r="TSP12" s="5"/>
      <c r="TSQ12" s="5"/>
      <c r="TSR12" s="5"/>
      <c r="TSS12" s="5"/>
      <c r="TST12" s="5"/>
      <c r="TSU12" s="5"/>
      <c r="TSV12" s="5"/>
      <c r="TSW12" s="5"/>
      <c r="TSX12" s="5"/>
      <c r="TSY12" s="5"/>
      <c r="TSZ12" s="5"/>
      <c r="TTA12" s="5"/>
      <c r="TTB12" s="5"/>
      <c r="TTC12" s="5"/>
      <c r="TTD12" s="5"/>
      <c r="TTE12" s="5"/>
      <c r="TTF12" s="5"/>
      <c r="TTG12" s="5"/>
      <c r="TTH12" s="5"/>
      <c r="TTI12" s="5"/>
      <c r="TTJ12" s="5"/>
      <c r="TTK12" s="5"/>
      <c r="TTL12" s="5"/>
      <c r="TTM12" s="5"/>
      <c r="TTN12" s="5"/>
      <c r="TTO12" s="5"/>
      <c r="TTP12" s="5"/>
      <c r="TTQ12" s="5"/>
      <c r="TTR12" s="5"/>
      <c r="TTS12" s="5"/>
      <c r="TTT12" s="5"/>
      <c r="TTU12" s="5"/>
      <c r="TTV12" s="5"/>
      <c r="TTW12" s="5"/>
      <c r="TTX12" s="5"/>
      <c r="TTY12" s="5"/>
      <c r="TTZ12" s="5"/>
      <c r="TUA12" s="5"/>
      <c r="TUB12" s="5"/>
      <c r="TUC12" s="5"/>
      <c r="TUD12" s="5"/>
      <c r="TUE12" s="5"/>
      <c r="TUF12" s="5"/>
      <c r="TUG12" s="5"/>
      <c r="TUH12" s="5"/>
      <c r="TUI12" s="5"/>
      <c r="TUJ12" s="5"/>
      <c r="TUK12" s="5"/>
      <c r="TUL12" s="5"/>
      <c r="TUM12" s="5"/>
      <c r="TUN12" s="5"/>
      <c r="TUO12" s="5"/>
      <c r="TUP12" s="5"/>
      <c r="TUQ12" s="5"/>
      <c r="TUR12" s="5"/>
      <c r="TUS12" s="5"/>
      <c r="TUT12" s="5"/>
      <c r="TUU12" s="5"/>
      <c r="TUV12" s="5"/>
      <c r="TUW12" s="5"/>
      <c r="TUX12" s="5"/>
      <c r="TUY12" s="5"/>
      <c r="TUZ12" s="5"/>
      <c r="TVA12" s="5"/>
      <c r="TVB12" s="5"/>
      <c r="TVC12" s="5"/>
      <c r="TVD12" s="5"/>
      <c r="TVE12" s="5"/>
      <c r="TVF12" s="5"/>
      <c r="TVG12" s="5"/>
      <c r="TVH12" s="5"/>
      <c r="TVI12" s="5"/>
      <c r="TVJ12" s="5"/>
      <c r="TVK12" s="5"/>
      <c r="TVL12" s="5"/>
      <c r="TVM12" s="5"/>
      <c r="TVN12" s="5"/>
      <c r="TVO12" s="5"/>
      <c r="TVP12" s="5"/>
      <c r="TVQ12" s="5"/>
      <c r="TVR12" s="5"/>
      <c r="TVS12" s="5"/>
      <c r="TVT12" s="5"/>
      <c r="TVU12" s="5"/>
      <c r="TVV12" s="5"/>
      <c r="TVW12" s="5"/>
      <c r="TVX12" s="5"/>
      <c r="TVY12" s="5"/>
      <c r="TVZ12" s="5"/>
      <c r="TWA12" s="5"/>
      <c r="TWB12" s="5"/>
      <c r="TWC12" s="5"/>
      <c r="TWD12" s="5"/>
      <c r="TWE12" s="5"/>
      <c r="TWF12" s="5"/>
      <c r="TWG12" s="5"/>
      <c r="TWH12" s="5"/>
      <c r="TWI12" s="5"/>
      <c r="TWJ12" s="5"/>
      <c r="TWK12" s="5"/>
      <c r="TWL12" s="5"/>
      <c r="TWM12" s="5"/>
      <c r="TWN12" s="5"/>
      <c r="TWO12" s="5"/>
      <c r="TWP12" s="5"/>
      <c r="TWQ12" s="5"/>
      <c r="TWR12" s="5"/>
      <c r="TWS12" s="5"/>
      <c r="TWT12" s="5"/>
      <c r="TWU12" s="5"/>
      <c r="TWV12" s="5"/>
      <c r="TWW12" s="5"/>
      <c r="TWX12" s="5"/>
      <c r="TWY12" s="5"/>
      <c r="TWZ12" s="5"/>
      <c r="TXA12" s="5"/>
      <c r="TXB12" s="5"/>
      <c r="TXC12" s="5"/>
      <c r="TXD12" s="5"/>
      <c r="TXE12" s="5"/>
      <c r="TXF12" s="5"/>
      <c r="TXG12" s="5"/>
      <c r="TXH12" s="5"/>
      <c r="TXI12" s="5"/>
      <c r="TXJ12" s="5"/>
      <c r="TXK12" s="5"/>
      <c r="TXL12" s="5"/>
      <c r="TXM12" s="5"/>
      <c r="TXN12" s="5"/>
      <c r="TXO12" s="5"/>
      <c r="TXP12" s="5"/>
      <c r="TXQ12" s="5"/>
      <c r="TXR12" s="5"/>
      <c r="TXS12" s="5"/>
      <c r="TXT12" s="5"/>
      <c r="TXU12" s="5"/>
      <c r="TXV12" s="5"/>
      <c r="TXW12" s="5"/>
      <c r="TXX12" s="5"/>
      <c r="TXY12" s="5"/>
      <c r="TXZ12" s="5"/>
      <c r="TYA12" s="5"/>
      <c r="TYB12" s="5"/>
      <c r="TYC12" s="5"/>
      <c r="TYD12" s="5"/>
      <c r="TYE12" s="5"/>
      <c r="TYF12" s="5"/>
      <c r="TYG12" s="5"/>
      <c r="TYH12" s="5"/>
      <c r="TYI12" s="5"/>
      <c r="TYJ12" s="5"/>
      <c r="TYK12" s="5"/>
      <c r="TYL12" s="5"/>
      <c r="TYM12" s="5"/>
      <c r="TYN12" s="5"/>
      <c r="TYO12" s="5"/>
      <c r="TYP12" s="5"/>
      <c r="TYQ12" s="5"/>
      <c r="TYR12" s="5"/>
      <c r="TYS12" s="5"/>
      <c r="TYT12" s="5"/>
      <c r="TYU12" s="5"/>
      <c r="TYV12" s="5"/>
      <c r="TYW12" s="5"/>
      <c r="TYX12" s="5"/>
      <c r="TYY12" s="5"/>
      <c r="TYZ12" s="5"/>
      <c r="TZA12" s="5"/>
      <c r="TZB12" s="5"/>
      <c r="TZC12" s="5"/>
      <c r="TZD12" s="5"/>
      <c r="TZE12" s="5"/>
      <c r="TZF12" s="5"/>
      <c r="TZG12" s="5"/>
      <c r="TZH12" s="5"/>
      <c r="TZI12" s="5"/>
      <c r="TZJ12" s="5"/>
      <c r="TZK12" s="5"/>
      <c r="TZL12" s="5"/>
      <c r="TZM12" s="5"/>
      <c r="TZN12" s="5"/>
      <c r="TZO12" s="5"/>
      <c r="TZP12" s="5"/>
      <c r="TZQ12" s="5"/>
      <c r="TZR12" s="5"/>
      <c r="TZS12" s="5"/>
      <c r="TZT12" s="5"/>
      <c r="TZU12" s="5"/>
      <c r="TZV12" s="5"/>
      <c r="TZW12" s="5"/>
      <c r="TZX12" s="5"/>
      <c r="TZY12" s="5"/>
      <c r="TZZ12" s="5"/>
      <c r="UAA12" s="5"/>
      <c r="UAB12" s="5"/>
      <c r="UAC12" s="5"/>
      <c r="UAD12" s="5"/>
      <c r="UAE12" s="5"/>
      <c r="UAF12" s="5"/>
      <c r="UAG12" s="5"/>
      <c r="UAH12" s="5"/>
      <c r="UAI12" s="5"/>
      <c r="UAJ12" s="5"/>
      <c r="UAK12" s="5"/>
      <c r="UAL12" s="5"/>
      <c r="UAM12" s="5"/>
      <c r="UAN12" s="5"/>
      <c r="UAO12" s="5"/>
      <c r="UAP12" s="5"/>
      <c r="UAQ12" s="5"/>
      <c r="UAR12" s="5"/>
      <c r="UAS12" s="5"/>
      <c r="UAT12" s="5"/>
      <c r="UAU12" s="5"/>
      <c r="UAV12" s="5"/>
      <c r="UAW12" s="5"/>
      <c r="UAX12" s="5"/>
      <c r="UAY12" s="5"/>
      <c r="UAZ12" s="5"/>
      <c r="UBA12" s="5"/>
      <c r="UBB12" s="5"/>
      <c r="UBC12" s="5"/>
      <c r="UBD12" s="5"/>
      <c r="UBE12" s="5"/>
      <c r="UBF12" s="5"/>
      <c r="UBG12" s="5"/>
      <c r="UBH12" s="5"/>
      <c r="UBI12" s="5"/>
      <c r="UBJ12" s="5"/>
      <c r="UBK12" s="5"/>
      <c r="UBL12" s="5"/>
      <c r="UBM12" s="5"/>
      <c r="UBN12" s="5"/>
      <c r="UBO12" s="5"/>
      <c r="UBP12" s="5"/>
      <c r="UBQ12" s="5"/>
      <c r="UBR12" s="5"/>
      <c r="UBS12" s="5"/>
      <c r="UBT12" s="5"/>
      <c r="UBU12" s="5"/>
      <c r="UBV12" s="5"/>
      <c r="UBW12" s="5"/>
      <c r="UBX12" s="5"/>
      <c r="UBY12" s="5"/>
      <c r="UBZ12" s="5"/>
      <c r="UCA12" s="5"/>
      <c r="UCB12" s="5"/>
      <c r="UCC12" s="5"/>
      <c r="UCD12" s="5"/>
      <c r="UCE12" s="5"/>
      <c r="UCF12" s="5"/>
      <c r="UCG12" s="5"/>
      <c r="UCH12" s="5"/>
      <c r="UCI12" s="5"/>
      <c r="UCJ12" s="5"/>
      <c r="UCK12" s="5"/>
      <c r="UCL12" s="5"/>
      <c r="UCM12" s="5"/>
      <c r="UCN12" s="5"/>
      <c r="UCO12" s="5"/>
      <c r="UCP12" s="5"/>
      <c r="UCQ12" s="5"/>
      <c r="UCR12" s="5"/>
      <c r="UCS12" s="5"/>
      <c r="UCT12" s="5"/>
      <c r="UCU12" s="5"/>
      <c r="UCV12" s="5"/>
      <c r="UCW12" s="5"/>
      <c r="UCX12" s="5"/>
      <c r="UCY12" s="5"/>
      <c r="UCZ12" s="5"/>
      <c r="UDA12" s="5"/>
      <c r="UDB12" s="5"/>
      <c r="UDC12" s="5"/>
      <c r="UDD12" s="5"/>
      <c r="UDE12" s="5"/>
      <c r="UDF12" s="5"/>
      <c r="UDG12" s="5"/>
      <c r="UDH12" s="5"/>
      <c r="UDI12" s="5"/>
      <c r="UDJ12" s="5"/>
      <c r="UDK12" s="5"/>
      <c r="UDL12" s="5"/>
      <c r="UDM12" s="5"/>
      <c r="UDN12" s="5"/>
      <c r="UDO12" s="5"/>
      <c r="UDP12" s="5"/>
      <c r="UDQ12" s="5"/>
      <c r="UDR12" s="5"/>
      <c r="UDS12" s="5"/>
      <c r="UDT12" s="5"/>
      <c r="UDU12" s="5"/>
      <c r="UDV12" s="5"/>
      <c r="UDW12" s="5"/>
      <c r="UDX12" s="5"/>
      <c r="UDY12" s="5"/>
      <c r="UDZ12" s="5"/>
      <c r="UEA12" s="5"/>
      <c r="UEB12" s="5"/>
      <c r="UEC12" s="5"/>
      <c r="UED12" s="5"/>
      <c r="UEE12" s="5"/>
      <c r="UEF12" s="5"/>
      <c r="UEG12" s="5"/>
      <c r="UEH12" s="5"/>
      <c r="UEI12" s="5"/>
      <c r="UEJ12" s="5"/>
      <c r="UEK12" s="5"/>
      <c r="UEL12" s="5"/>
      <c r="UEM12" s="5"/>
      <c r="UEN12" s="5"/>
      <c r="UEO12" s="5"/>
      <c r="UEP12" s="5"/>
      <c r="UEQ12" s="5"/>
      <c r="UER12" s="5"/>
      <c r="UES12" s="5"/>
      <c r="UET12" s="5"/>
      <c r="UEU12" s="5"/>
      <c r="UEV12" s="5"/>
      <c r="UEW12" s="5"/>
      <c r="UEX12" s="5"/>
      <c r="UEY12" s="5"/>
      <c r="UEZ12" s="5"/>
      <c r="UFA12" s="5"/>
      <c r="UFB12" s="5"/>
      <c r="UFC12" s="5"/>
      <c r="UFD12" s="5"/>
      <c r="UFE12" s="5"/>
      <c r="UFF12" s="5"/>
      <c r="UFG12" s="5"/>
      <c r="UFH12" s="5"/>
      <c r="UFI12" s="5"/>
      <c r="UFJ12" s="5"/>
      <c r="UFK12" s="5"/>
      <c r="UFL12" s="5"/>
      <c r="UFM12" s="5"/>
      <c r="UFN12" s="5"/>
      <c r="UFO12" s="5"/>
      <c r="UFP12" s="5"/>
      <c r="UFQ12" s="5"/>
      <c r="UFR12" s="5"/>
      <c r="UFS12" s="5"/>
      <c r="UFT12" s="5"/>
      <c r="UFU12" s="5"/>
      <c r="UFV12" s="5"/>
      <c r="UFW12" s="5"/>
      <c r="UFX12" s="5"/>
      <c r="UFY12" s="5"/>
      <c r="UFZ12" s="5"/>
      <c r="UGA12" s="5"/>
      <c r="UGB12" s="5"/>
      <c r="UGC12" s="5"/>
      <c r="UGD12" s="5"/>
      <c r="UGE12" s="5"/>
      <c r="UGF12" s="5"/>
      <c r="UGG12" s="5"/>
      <c r="UGH12" s="5"/>
      <c r="UGI12" s="5"/>
      <c r="UGJ12" s="5"/>
      <c r="UGK12" s="5"/>
      <c r="UGL12" s="5"/>
      <c r="UGM12" s="5"/>
      <c r="UGN12" s="5"/>
      <c r="UGO12" s="5"/>
      <c r="UGP12" s="5"/>
      <c r="UGQ12" s="5"/>
      <c r="UGR12" s="5"/>
      <c r="UGS12" s="5"/>
      <c r="UGT12" s="5"/>
      <c r="UGU12" s="5"/>
      <c r="UGV12" s="5"/>
      <c r="UGW12" s="5"/>
      <c r="UGX12" s="5"/>
      <c r="UGY12" s="5"/>
      <c r="UGZ12" s="5"/>
      <c r="UHA12" s="5"/>
      <c r="UHB12" s="5"/>
      <c r="UHC12" s="5"/>
      <c r="UHD12" s="5"/>
      <c r="UHE12" s="5"/>
      <c r="UHF12" s="5"/>
      <c r="UHG12" s="5"/>
      <c r="UHH12" s="5"/>
      <c r="UHI12" s="5"/>
      <c r="UHJ12" s="5"/>
      <c r="UHK12" s="5"/>
      <c r="UHL12" s="5"/>
      <c r="UHM12" s="5"/>
      <c r="UHN12" s="5"/>
      <c r="UHO12" s="5"/>
      <c r="UHP12" s="5"/>
      <c r="UHQ12" s="5"/>
      <c r="UHR12" s="5"/>
      <c r="UHS12" s="5"/>
      <c r="UHT12" s="5"/>
      <c r="UHU12" s="5"/>
      <c r="UHV12" s="5"/>
      <c r="UHW12" s="5"/>
      <c r="UHX12" s="5"/>
      <c r="UHY12" s="5"/>
      <c r="UHZ12" s="5"/>
      <c r="UIA12" s="5"/>
      <c r="UIB12" s="5"/>
      <c r="UIC12" s="5"/>
      <c r="UID12" s="5"/>
      <c r="UIE12" s="5"/>
      <c r="UIF12" s="5"/>
      <c r="UIG12" s="5"/>
      <c r="UIH12" s="5"/>
      <c r="UII12" s="5"/>
      <c r="UIJ12" s="5"/>
      <c r="UIK12" s="5"/>
      <c r="UIL12" s="5"/>
      <c r="UIM12" s="5"/>
      <c r="UIN12" s="5"/>
      <c r="UIO12" s="5"/>
      <c r="UIP12" s="5"/>
      <c r="UIQ12" s="5"/>
      <c r="UIR12" s="5"/>
      <c r="UIS12" s="5"/>
      <c r="UIT12" s="5"/>
      <c r="UIU12" s="5"/>
      <c r="UIV12" s="5"/>
      <c r="UIW12" s="5"/>
      <c r="UIX12" s="5"/>
      <c r="UIY12" s="5"/>
      <c r="UIZ12" s="5"/>
      <c r="UJA12" s="5"/>
      <c r="UJB12" s="5"/>
      <c r="UJC12" s="5"/>
      <c r="UJD12" s="5"/>
      <c r="UJE12" s="5"/>
      <c r="UJF12" s="5"/>
      <c r="UJG12" s="5"/>
      <c r="UJH12" s="5"/>
      <c r="UJI12" s="5"/>
      <c r="UJJ12" s="5"/>
      <c r="UJK12" s="5"/>
      <c r="UJL12" s="5"/>
      <c r="UJM12" s="5"/>
      <c r="UJN12" s="5"/>
      <c r="UJO12" s="5"/>
      <c r="UJP12" s="5"/>
      <c r="UJQ12" s="5"/>
      <c r="UJR12" s="5"/>
      <c r="UJS12" s="5"/>
      <c r="UJT12" s="5"/>
      <c r="UJU12" s="5"/>
      <c r="UJV12" s="5"/>
      <c r="UJW12" s="5"/>
      <c r="UJX12" s="5"/>
      <c r="UJY12" s="5"/>
      <c r="UJZ12" s="5"/>
      <c r="UKA12" s="5"/>
      <c r="UKB12" s="5"/>
      <c r="UKC12" s="5"/>
      <c r="UKD12" s="5"/>
      <c r="UKE12" s="5"/>
      <c r="UKF12" s="5"/>
      <c r="UKG12" s="5"/>
      <c r="UKH12" s="5"/>
      <c r="UKI12" s="5"/>
      <c r="UKJ12" s="5"/>
      <c r="UKK12" s="5"/>
      <c r="UKL12" s="5"/>
      <c r="UKM12" s="5"/>
      <c r="UKN12" s="5"/>
      <c r="UKO12" s="5"/>
      <c r="UKP12" s="5"/>
      <c r="UKQ12" s="5"/>
      <c r="UKR12" s="5"/>
      <c r="UKS12" s="5"/>
      <c r="UKT12" s="5"/>
      <c r="UKU12" s="5"/>
      <c r="UKV12" s="5"/>
      <c r="UKW12" s="5"/>
      <c r="UKX12" s="5"/>
      <c r="UKY12" s="5"/>
      <c r="UKZ12" s="5"/>
      <c r="ULA12" s="5"/>
      <c r="ULB12" s="5"/>
      <c r="ULC12" s="5"/>
      <c r="ULD12" s="5"/>
      <c r="ULE12" s="5"/>
      <c r="ULF12" s="5"/>
      <c r="ULG12" s="5"/>
      <c r="ULH12" s="5"/>
      <c r="ULI12" s="5"/>
      <c r="ULJ12" s="5"/>
      <c r="ULK12" s="5"/>
      <c r="ULL12" s="5"/>
      <c r="ULM12" s="5"/>
      <c r="ULN12" s="5"/>
      <c r="ULO12" s="5"/>
      <c r="ULP12" s="5"/>
      <c r="ULQ12" s="5"/>
      <c r="ULR12" s="5"/>
      <c r="ULS12" s="5"/>
      <c r="ULT12" s="5"/>
      <c r="ULU12" s="5"/>
      <c r="ULV12" s="5"/>
      <c r="ULW12" s="5"/>
      <c r="ULX12" s="5"/>
      <c r="ULY12" s="5"/>
      <c r="ULZ12" s="5"/>
      <c r="UMA12" s="5"/>
      <c r="UMB12" s="5"/>
      <c r="UMC12" s="5"/>
      <c r="UMD12" s="5"/>
      <c r="UME12" s="5"/>
      <c r="UMF12" s="5"/>
      <c r="UMG12" s="5"/>
      <c r="UMH12" s="5"/>
      <c r="UMI12" s="5"/>
      <c r="UMJ12" s="5"/>
      <c r="UMK12" s="5"/>
      <c r="UML12" s="5"/>
      <c r="UMM12" s="5"/>
      <c r="UMN12" s="5"/>
      <c r="UMO12" s="5"/>
      <c r="UMP12" s="5"/>
      <c r="UMQ12" s="5"/>
      <c r="UMR12" s="5"/>
      <c r="UMS12" s="5"/>
      <c r="UMT12" s="5"/>
      <c r="UMU12" s="5"/>
      <c r="UMV12" s="5"/>
      <c r="UMW12" s="5"/>
      <c r="UMX12" s="5"/>
      <c r="UMY12" s="5"/>
      <c r="UMZ12" s="5"/>
      <c r="UNA12" s="5"/>
      <c r="UNB12" s="5"/>
      <c r="UNC12" s="5"/>
      <c r="UND12" s="5"/>
      <c r="UNE12" s="5"/>
      <c r="UNF12" s="5"/>
      <c r="UNG12" s="5"/>
      <c r="UNH12" s="5"/>
      <c r="UNI12" s="5"/>
      <c r="UNJ12" s="5"/>
      <c r="UNK12" s="5"/>
      <c r="UNL12" s="5"/>
      <c r="UNM12" s="5"/>
      <c r="UNN12" s="5"/>
      <c r="UNO12" s="5"/>
      <c r="UNP12" s="5"/>
      <c r="UNQ12" s="5"/>
      <c r="UNR12" s="5"/>
      <c r="UNS12" s="5"/>
      <c r="UNT12" s="5"/>
      <c r="UNU12" s="5"/>
      <c r="UNV12" s="5"/>
      <c r="UNW12" s="5"/>
      <c r="UNX12" s="5"/>
      <c r="UNY12" s="5"/>
      <c r="UNZ12" s="5"/>
      <c r="UOA12" s="5"/>
      <c r="UOB12" s="5"/>
      <c r="UOC12" s="5"/>
      <c r="UOD12" s="5"/>
      <c r="UOE12" s="5"/>
      <c r="UOF12" s="5"/>
      <c r="UOG12" s="5"/>
      <c r="UOH12" s="5"/>
      <c r="UOI12" s="5"/>
      <c r="UOJ12" s="5"/>
      <c r="UOK12" s="5"/>
      <c r="UOL12" s="5"/>
      <c r="UOM12" s="5"/>
      <c r="UON12" s="5"/>
      <c r="UOO12" s="5"/>
      <c r="UOP12" s="5"/>
      <c r="UOQ12" s="5"/>
      <c r="UOR12" s="5"/>
      <c r="UOS12" s="5"/>
      <c r="UOT12" s="5"/>
      <c r="UOU12" s="5"/>
      <c r="UOV12" s="5"/>
      <c r="UOW12" s="5"/>
      <c r="UOX12" s="5"/>
      <c r="UOY12" s="5"/>
      <c r="UOZ12" s="5"/>
      <c r="UPA12" s="5"/>
      <c r="UPB12" s="5"/>
      <c r="UPC12" s="5"/>
      <c r="UPD12" s="5"/>
      <c r="UPE12" s="5"/>
      <c r="UPF12" s="5"/>
      <c r="UPG12" s="5"/>
      <c r="UPH12" s="5"/>
      <c r="UPI12" s="5"/>
      <c r="UPJ12" s="5"/>
      <c r="UPK12" s="5"/>
      <c r="UPL12" s="5"/>
      <c r="UPM12" s="5"/>
      <c r="UPN12" s="5"/>
      <c r="UPO12" s="5"/>
      <c r="UPP12" s="5"/>
      <c r="UPQ12" s="5"/>
      <c r="UPR12" s="5"/>
      <c r="UPS12" s="5"/>
      <c r="UPT12" s="5"/>
      <c r="UPU12" s="5"/>
      <c r="UPV12" s="5"/>
      <c r="UPW12" s="5"/>
      <c r="UPX12" s="5"/>
      <c r="UPY12" s="5"/>
      <c r="UPZ12" s="5"/>
      <c r="UQA12" s="5"/>
      <c r="UQB12" s="5"/>
      <c r="UQC12" s="5"/>
      <c r="UQD12" s="5"/>
      <c r="UQE12" s="5"/>
      <c r="UQF12" s="5"/>
      <c r="UQG12" s="5"/>
      <c r="UQH12" s="5"/>
      <c r="UQI12" s="5"/>
      <c r="UQJ12" s="5"/>
      <c r="UQK12" s="5"/>
      <c r="UQL12" s="5"/>
      <c r="UQM12" s="5"/>
      <c r="UQN12" s="5"/>
      <c r="UQO12" s="5"/>
      <c r="UQP12" s="5"/>
      <c r="UQQ12" s="5"/>
      <c r="UQR12" s="5"/>
      <c r="UQS12" s="5"/>
      <c r="UQT12" s="5"/>
      <c r="UQU12" s="5"/>
      <c r="UQV12" s="5"/>
      <c r="UQW12" s="5"/>
      <c r="UQX12" s="5"/>
      <c r="UQY12" s="5"/>
      <c r="UQZ12" s="5"/>
      <c r="URA12" s="5"/>
      <c r="URB12" s="5"/>
      <c r="URC12" s="5"/>
      <c r="URD12" s="5"/>
      <c r="URE12" s="5"/>
      <c r="URF12" s="5"/>
      <c r="URG12" s="5"/>
      <c r="URH12" s="5"/>
      <c r="URI12" s="5"/>
      <c r="URJ12" s="5"/>
      <c r="URK12" s="5"/>
      <c r="URL12" s="5"/>
      <c r="URM12" s="5"/>
      <c r="URN12" s="5"/>
      <c r="URO12" s="5"/>
      <c r="URP12" s="5"/>
      <c r="URQ12" s="5"/>
      <c r="URR12" s="5"/>
      <c r="URS12" s="5"/>
      <c r="URT12" s="5"/>
      <c r="URU12" s="5"/>
      <c r="URV12" s="5"/>
      <c r="URW12" s="5"/>
      <c r="URX12" s="5"/>
      <c r="URY12" s="5"/>
      <c r="URZ12" s="5"/>
      <c r="USA12" s="5"/>
      <c r="USB12" s="5"/>
      <c r="USC12" s="5"/>
      <c r="USD12" s="5"/>
      <c r="USE12" s="5"/>
      <c r="USF12" s="5"/>
      <c r="USG12" s="5"/>
      <c r="USH12" s="5"/>
      <c r="USI12" s="5"/>
      <c r="USJ12" s="5"/>
      <c r="USK12" s="5"/>
      <c r="USL12" s="5"/>
      <c r="USM12" s="5"/>
      <c r="USN12" s="5"/>
      <c r="USO12" s="5"/>
      <c r="USP12" s="5"/>
      <c r="USQ12" s="5"/>
      <c r="USR12" s="5"/>
      <c r="USS12" s="5"/>
      <c r="UST12" s="5"/>
      <c r="USU12" s="5"/>
      <c r="USV12" s="5"/>
      <c r="USW12" s="5"/>
      <c r="USX12" s="5"/>
      <c r="USY12" s="5"/>
      <c r="USZ12" s="5"/>
      <c r="UTA12" s="5"/>
      <c r="UTB12" s="5"/>
      <c r="UTC12" s="5"/>
      <c r="UTD12" s="5"/>
      <c r="UTE12" s="5"/>
      <c r="UTF12" s="5"/>
      <c r="UTG12" s="5"/>
      <c r="UTH12" s="5"/>
      <c r="UTI12" s="5"/>
      <c r="UTJ12" s="5"/>
      <c r="UTK12" s="5"/>
      <c r="UTL12" s="5"/>
      <c r="UTM12" s="5"/>
      <c r="UTN12" s="5"/>
      <c r="UTO12" s="5"/>
      <c r="UTP12" s="5"/>
      <c r="UTQ12" s="5"/>
      <c r="UTR12" s="5"/>
      <c r="UTS12" s="5"/>
      <c r="UTT12" s="5"/>
      <c r="UTU12" s="5"/>
      <c r="UTV12" s="5"/>
      <c r="UTW12" s="5"/>
      <c r="UTX12" s="5"/>
      <c r="UTY12" s="5"/>
      <c r="UTZ12" s="5"/>
      <c r="UUA12" s="5"/>
      <c r="UUB12" s="5"/>
      <c r="UUC12" s="5"/>
      <c r="UUD12" s="5"/>
      <c r="UUE12" s="5"/>
      <c r="UUF12" s="5"/>
      <c r="UUG12" s="5"/>
      <c r="UUH12" s="5"/>
      <c r="UUI12" s="5"/>
      <c r="UUJ12" s="5"/>
      <c r="UUK12" s="5"/>
      <c r="UUL12" s="5"/>
      <c r="UUM12" s="5"/>
      <c r="UUN12" s="5"/>
      <c r="UUO12" s="5"/>
      <c r="UUP12" s="5"/>
      <c r="UUQ12" s="5"/>
      <c r="UUR12" s="5"/>
      <c r="UUS12" s="5"/>
      <c r="UUT12" s="5"/>
      <c r="UUU12" s="5"/>
      <c r="UUV12" s="5"/>
      <c r="UUW12" s="5"/>
      <c r="UUX12" s="5"/>
      <c r="UUY12" s="5"/>
      <c r="UUZ12" s="5"/>
      <c r="UVA12" s="5"/>
      <c r="UVB12" s="5"/>
      <c r="UVC12" s="5"/>
      <c r="UVD12" s="5"/>
      <c r="UVE12" s="5"/>
      <c r="UVF12" s="5"/>
      <c r="UVG12" s="5"/>
      <c r="UVH12" s="5"/>
      <c r="UVI12" s="5"/>
      <c r="UVJ12" s="5"/>
      <c r="UVK12" s="5"/>
      <c r="UVL12" s="5"/>
      <c r="UVM12" s="5"/>
      <c r="UVN12" s="5"/>
      <c r="UVO12" s="5"/>
      <c r="UVP12" s="5"/>
      <c r="UVQ12" s="5"/>
      <c r="UVR12" s="5"/>
      <c r="UVS12" s="5"/>
      <c r="UVT12" s="5"/>
      <c r="UVU12" s="5"/>
      <c r="UVV12" s="5"/>
      <c r="UVW12" s="5"/>
      <c r="UVX12" s="5"/>
      <c r="UVY12" s="5"/>
      <c r="UVZ12" s="5"/>
      <c r="UWA12" s="5"/>
      <c r="UWB12" s="5"/>
      <c r="UWC12" s="5"/>
      <c r="UWD12" s="5"/>
      <c r="UWE12" s="5"/>
      <c r="UWF12" s="5"/>
      <c r="UWG12" s="5"/>
      <c r="UWH12" s="5"/>
      <c r="UWI12" s="5"/>
      <c r="UWJ12" s="5"/>
      <c r="UWK12" s="5"/>
      <c r="UWL12" s="5"/>
      <c r="UWM12" s="5"/>
      <c r="UWN12" s="5"/>
      <c r="UWO12" s="5"/>
      <c r="UWP12" s="5"/>
      <c r="UWQ12" s="5"/>
      <c r="UWR12" s="5"/>
      <c r="UWS12" s="5"/>
      <c r="UWT12" s="5"/>
      <c r="UWU12" s="5"/>
      <c r="UWV12" s="5"/>
      <c r="UWW12" s="5"/>
      <c r="UWX12" s="5"/>
      <c r="UWY12" s="5"/>
      <c r="UWZ12" s="5"/>
      <c r="UXA12" s="5"/>
      <c r="UXB12" s="5"/>
      <c r="UXC12" s="5"/>
      <c r="UXD12" s="5"/>
      <c r="UXE12" s="5"/>
      <c r="UXF12" s="5"/>
      <c r="UXG12" s="5"/>
      <c r="UXH12" s="5"/>
      <c r="UXI12" s="5"/>
      <c r="UXJ12" s="5"/>
      <c r="UXK12" s="5"/>
      <c r="UXL12" s="5"/>
      <c r="UXM12" s="5"/>
      <c r="UXN12" s="5"/>
      <c r="UXO12" s="5"/>
      <c r="UXP12" s="5"/>
      <c r="UXQ12" s="5"/>
      <c r="UXR12" s="5"/>
      <c r="UXS12" s="5"/>
      <c r="UXT12" s="5"/>
      <c r="UXU12" s="5"/>
      <c r="UXV12" s="5"/>
      <c r="UXW12" s="5"/>
      <c r="UXX12" s="5"/>
      <c r="UXY12" s="5"/>
      <c r="UXZ12" s="5"/>
      <c r="UYA12" s="5"/>
      <c r="UYB12" s="5"/>
      <c r="UYC12" s="5"/>
      <c r="UYD12" s="5"/>
      <c r="UYE12" s="5"/>
      <c r="UYF12" s="5"/>
      <c r="UYG12" s="5"/>
      <c r="UYH12" s="5"/>
      <c r="UYI12" s="5"/>
      <c r="UYJ12" s="5"/>
      <c r="UYK12" s="5"/>
      <c r="UYL12" s="5"/>
      <c r="UYM12" s="5"/>
      <c r="UYN12" s="5"/>
      <c r="UYO12" s="5"/>
      <c r="UYP12" s="5"/>
      <c r="UYQ12" s="5"/>
      <c r="UYR12" s="5"/>
      <c r="UYS12" s="5"/>
      <c r="UYT12" s="5"/>
      <c r="UYU12" s="5"/>
      <c r="UYV12" s="5"/>
      <c r="UYW12" s="5"/>
      <c r="UYX12" s="5"/>
      <c r="UYY12" s="5"/>
      <c r="UYZ12" s="5"/>
      <c r="UZA12" s="5"/>
      <c r="UZB12" s="5"/>
      <c r="UZC12" s="5"/>
      <c r="UZD12" s="5"/>
      <c r="UZE12" s="5"/>
      <c r="UZF12" s="5"/>
      <c r="UZG12" s="5"/>
      <c r="UZH12" s="5"/>
      <c r="UZI12" s="5"/>
      <c r="UZJ12" s="5"/>
      <c r="UZK12" s="5"/>
      <c r="UZL12" s="5"/>
      <c r="UZM12" s="5"/>
      <c r="UZN12" s="5"/>
      <c r="UZO12" s="5"/>
      <c r="UZP12" s="5"/>
      <c r="UZQ12" s="5"/>
      <c r="UZR12" s="5"/>
      <c r="UZS12" s="5"/>
      <c r="UZT12" s="5"/>
      <c r="UZU12" s="5"/>
      <c r="UZV12" s="5"/>
      <c r="UZW12" s="5"/>
      <c r="UZX12" s="5"/>
      <c r="UZY12" s="5"/>
      <c r="UZZ12" s="5"/>
      <c r="VAA12" s="5"/>
      <c r="VAB12" s="5"/>
      <c r="VAC12" s="5"/>
      <c r="VAD12" s="5"/>
      <c r="VAE12" s="5"/>
      <c r="VAF12" s="5"/>
      <c r="VAG12" s="5"/>
      <c r="VAH12" s="5"/>
      <c r="VAI12" s="5"/>
      <c r="VAJ12" s="5"/>
      <c r="VAK12" s="5"/>
      <c r="VAL12" s="5"/>
      <c r="VAM12" s="5"/>
      <c r="VAN12" s="5"/>
      <c r="VAO12" s="5"/>
      <c r="VAP12" s="5"/>
      <c r="VAQ12" s="5"/>
      <c r="VAR12" s="5"/>
      <c r="VAS12" s="5"/>
      <c r="VAT12" s="5"/>
      <c r="VAU12" s="5"/>
      <c r="VAV12" s="5"/>
      <c r="VAW12" s="5"/>
      <c r="VAX12" s="5"/>
      <c r="VAY12" s="5"/>
      <c r="VAZ12" s="5"/>
      <c r="VBA12" s="5"/>
      <c r="VBB12" s="5"/>
      <c r="VBC12" s="5"/>
      <c r="VBD12" s="5"/>
      <c r="VBE12" s="5"/>
      <c r="VBF12" s="5"/>
      <c r="VBG12" s="5"/>
      <c r="VBH12" s="5"/>
      <c r="VBI12" s="5"/>
      <c r="VBJ12" s="5"/>
      <c r="VBK12" s="5"/>
      <c r="VBL12" s="5"/>
      <c r="VBM12" s="5"/>
      <c r="VBN12" s="5"/>
      <c r="VBO12" s="5"/>
      <c r="VBP12" s="5"/>
      <c r="VBQ12" s="5"/>
      <c r="VBR12" s="5"/>
      <c r="VBS12" s="5"/>
      <c r="VBT12" s="5"/>
      <c r="VBU12" s="5"/>
      <c r="VBV12" s="5"/>
      <c r="VBW12" s="5"/>
      <c r="VBX12" s="5"/>
      <c r="VBY12" s="5"/>
      <c r="VBZ12" s="5"/>
      <c r="VCA12" s="5"/>
      <c r="VCB12" s="5"/>
      <c r="VCC12" s="5"/>
      <c r="VCD12" s="5"/>
      <c r="VCE12" s="5"/>
      <c r="VCF12" s="5"/>
      <c r="VCG12" s="5"/>
      <c r="VCH12" s="5"/>
      <c r="VCI12" s="5"/>
      <c r="VCJ12" s="5"/>
      <c r="VCK12" s="5"/>
      <c r="VCL12" s="5"/>
      <c r="VCM12" s="5"/>
      <c r="VCN12" s="5"/>
      <c r="VCO12" s="5"/>
      <c r="VCP12" s="5"/>
      <c r="VCQ12" s="5"/>
      <c r="VCR12" s="5"/>
      <c r="VCS12" s="5"/>
      <c r="VCT12" s="5"/>
      <c r="VCU12" s="5"/>
      <c r="VCV12" s="5"/>
      <c r="VCW12" s="5"/>
      <c r="VCX12" s="5"/>
      <c r="VCY12" s="5"/>
      <c r="VCZ12" s="5"/>
      <c r="VDA12" s="5"/>
      <c r="VDB12" s="5"/>
      <c r="VDC12" s="5"/>
      <c r="VDD12" s="5"/>
      <c r="VDE12" s="5"/>
      <c r="VDF12" s="5"/>
      <c r="VDG12" s="5"/>
      <c r="VDH12" s="5"/>
      <c r="VDI12" s="5"/>
      <c r="VDJ12" s="5"/>
      <c r="VDK12" s="5"/>
      <c r="VDL12" s="5"/>
      <c r="VDM12" s="5"/>
      <c r="VDN12" s="5"/>
      <c r="VDO12" s="5"/>
      <c r="VDP12" s="5"/>
      <c r="VDQ12" s="5"/>
      <c r="VDR12" s="5"/>
      <c r="VDS12" s="5"/>
      <c r="VDT12" s="5"/>
      <c r="VDU12" s="5"/>
      <c r="VDV12" s="5"/>
      <c r="VDW12" s="5"/>
      <c r="VDX12" s="5"/>
      <c r="VDY12" s="5"/>
      <c r="VDZ12" s="5"/>
      <c r="VEA12" s="5"/>
      <c r="VEB12" s="5"/>
      <c r="VEC12" s="5"/>
      <c r="VED12" s="5"/>
      <c r="VEE12" s="5"/>
      <c r="VEF12" s="5"/>
      <c r="VEG12" s="5"/>
      <c r="VEH12" s="5"/>
      <c r="VEI12" s="5"/>
      <c r="VEJ12" s="5"/>
      <c r="VEK12" s="5"/>
      <c r="VEL12" s="5"/>
      <c r="VEM12" s="5"/>
      <c r="VEN12" s="5"/>
      <c r="VEO12" s="5"/>
      <c r="VEP12" s="5"/>
      <c r="VEQ12" s="5"/>
      <c r="VER12" s="5"/>
      <c r="VES12" s="5"/>
      <c r="VET12" s="5"/>
      <c r="VEU12" s="5"/>
      <c r="VEV12" s="5"/>
      <c r="VEW12" s="5"/>
      <c r="VEX12" s="5"/>
      <c r="VEY12" s="5"/>
      <c r="VEZ12" s="5"/>
      <c r="VFA12" s="5"/>
      <c r="VFB12" s="5"/>
      <c r="VFC12" s="5"/>
      <c r="VFD12" s="5"/>
      <c r="VFE12" s="5"/>
      <c r="VFF12" s="5"/>
      <c r="VFG12" s="5"/>
      <c r="VFH12" s="5"/>
      <c r="VFI12" s="5"/>
      <c r="VFJ12" s="5"/>
      <c r="VFK12" s="5"/>
      <c r="VFL12" s="5"/>
      <c r="VFM12" s="5"/>
      <c r="VFN12" s="5"/>
      <c r="VFO12" s="5"/>
      <c r="VFP12" s="5"/>
      <c r="VFQ12" s="5"/>
      <c r="VFR12" s="5"/>
      <c r="VFS12" s="5"/>
      <c r="VFT12" s="5"/>
      <c r="VFU12" s="5"/>
      <c r="VFV12" s="5"/>
      <c r="VFW12" s="5"/>
      <c r="VFX12" s="5"/>
      <c r="VFY12" s="5"/>
      <c r="VFZ12" s="5"/>
      <c r="VGA12" s="5"/>
      <c r="VGB12" s="5"/>
      <c r="VGC12" s="5"/>
      <c r="VGD12" s="5"/>
      <c r="VGE12" s="5"/>
      <c r="VGF12" s="5"/>
      <c r="VGG12" s="5"/>
      <c r="VGH12" s="5"/>
      <c r="VGI12" s="5"/>
      <c r="VGJ12" s="5"/>
      <c r="VGK12" s="5"/>
      <c r="VGL12" s="5"/>
      <c r="VGM12" s="5"/>
      <c r="VGN12" s="5"/>
      <c r="VGO12" s="5"/>
      <c r="VGP12" s="5"/>
      <c r="VGQ12" s="5"/>
      <c r="VGR12" s="5"/>
      <c r="VGS12" s="5"/>
      <c r="VGT12" s="5"/>
      <c r="VGU12" s="5"/>
      <c r="VGV12" s="5"/>
      <c r="VGW12" s="5"/>
      <c r="VGX12" s="5"/>
      <c r="VGY12" s="5"/>
      <c r="VGZ12" s="5"/>
      <c r="VHA12" s="5"/>
      <c r="VHB12" s="5"/>
      <c r="VHC12" s="5"/>
      <c r="VHD12" s="5"/>
      <c r="VHE12" s="5"/>
      <c r="VHF12" s="5"/>
      <c r="VHG12" s="5"/>
      <c r="VHH12" s="5"/>
      <c r="VHI12" s="5"/>
      <c r="VHJ12" s="5"/>
      <c r="VHK12" s="5"/>
      <c r="VHL12" s="5"/>
      <c r="VHM12" s="5"/>
      <c r="VHN12" s="5"/>
      <c r="VHO12" s="5"/>
      <c r="VHP12" s="5"/>
      <c r="VHQ12" s="5"/>
      <c r="VHR12" s="5"/>
      <c r="VHS12" s="5"/>
      <c r="VHT12" s="5"/>
      <c r="VHU12" s="5"/>
      <c r="VHV12" s="5"/>
      <c r="VHW12" s="5"/>
      <c r="VHX12" s="5"/>
      <c r="VHY12" s="5"/>
      <c r="VHZ12" s="5"/>
      <c r="VIA12" s="5"/>
      <c r="VIB12" s="5"/>
      <c r="VIC12" s="5"/>
      <c r="VID12" s="5"/>
      <c r="VIE12" s="5"/>
      <c r="VIF12" s="5"/>
      <c r="VIG12" s="5"/>
      <c r="VIH12" s="5"/>
      <c r="VII12" s="5"/>
      <c r="VIJ12" s="5"/>
      <c r="VIK12" s="5"/>
      <c r="VIL12" s="5"/>
      <c r="VIM12" s="5"/>
      <c r="VIN12" s="5"/>
      <c r="VIO12" s="5"/>
      <c r="VIP12" s="5"/>
      <c r="VIQ12" s="5"/>
      <c r="VIR12" s="5"/>
      <c r="VIS12" s="5"/>
      <c r="VIT12" s="5"/>
      <c r="VIU12" s="5"/>
      <c r="VIV12" s="5"/>
      <c r="VIW12" s="5"/>
      <c r="VIX12" s="5"/>
      <c r="VIY12" s="5"/>
      <c r="VIZ12" s="5"/>
      <c r="VJA12" s="5"/>
      <c r="VJB12" s="5"/>
      <c r="VJC12" s="5"/>
      <c r="VJD12" s="5"/>
      <c r="VJE12" s="5"/>
      <c r="VJF12" s="5"/>
      <c r="VJG12" s="5"/>
      <c r="VJH12" s="5"/>
      <c r="VJI12" s="5"/>
      <c r="VJJ12" s="5"/>
      <c r="VJK12" s="5"/>
      <c r="VJL12" s="5"/>
      <c r="VJM12" s="5"/>
      <c r="VJN12" s="5"/>
      <c r="VJO12" s="5"/>
      <c r="VJP12" s="5"/>
      <c r="VJQ12" s="5"/>
      <c r="VJR12" s="5"/>
      <c r="VJS12" s="5"/>
      <c r="VJT12" s="5"/>
      <c r="VJU12" s="5"/>
      <c r="VJV12" s="5"/>
      <c r="VJW12" s="5"/>
      <c r="VJX12" s="5"/>
      <c r="VJY12" s="5"/>
      <c r="VJZ12" s="5"/>
      <c r="VKA12" s="5"/>
      <c r="VKB12" s="5"/>
      <c r="VKC12" s="5"/>
      <c r="VKD12" s="5"/>
      <c r="VKE12" s="5"/>
      <c r="VKF12" s="5"/>
      <c r="VKG12" s="5"/>
      <c r="VKH12" s="5"/>
      <c r="VKI12" s="5"/>
      <c r="VKJ12" s="5"/>
      <c r="VKK12" s="5"/>
      <c r="VKL12" s="5"/>
      <c r="VKM12" s="5"/>
      <c r="VKN12" s="5"/>
      <c r="VKO12" s="5"/>
      <c r="VKP12" s="5"/>
      <c r="VKQ12" s="5"/>
      <c r="VKR12" s="5"/>
      <c r="VKS12" s="5"/>
      <c r="VKT12" s="5"/>
      <c r="VKU12" s="5"/>
      <c r="VKV12" s="5"/>
      <c r="VKW12" s="5"/>
      <c r="VKX12" s="5"/>
      <c r="VKY12" s="5"/>
      <c r="VKZ12" s="5"/>
      <c r="VLA12" s="5"/>
      <c r="VLB12" s="5"/>
      <c r="VLC12" s="5"/>
      <c r="VLD12" s="5"/>
      <c r="VLE12" s="5"/>
      <c r="VLF12" s="5"/>
      <c r="VLG12" s="5"/>
      <c r="VLH12" s="5"/>
      <c r="VLI12" s="5"/>
      <c r="VLJ12" s="5"/>
      <c r="VLK12" s="5"/>
      <c r="VLL12" s="5"/>
      <c r="VLM12" s="5"/>
      <c r="VLN12" s="5"/>
      <c r="VLO12" s="5"/>
      <c r="VLP12" s="5"/>
      <c r="VLQ12" s="5"/>
      <c r="VLR12" s="5"/>
      <c r="VLS12" s="5"/>
      <c r="VLT12" s="5"/>
      <c r="VLU12" s="5"/>
      <c r="VLV12" s="5"/>
      <c r="VLW12" s="5"/>
      <c r="VLX12" s="5"/>
      <c r="VLY12" s="5"/>
      <c r="VLZ12" s="5"/>
      <c r="VMA12" s="5"/>
      <c r="VMB12" s="5"/>
      <c r="VMC12" s="5"/>
      <c r="VMD12" s="5"/>
      <c r="VME12" s="5"/>
      <c r="VMF12" s="5"/>
      <c r="VMG12" s="5"/>
      <c r="VMH12" s="5"/>
      <c r="VMI12" s="5"/>
      <c r="VMJ12" s="5"/>
      <c r="VMK12" s="5"/>
      <c r="VML12" s="5"/>
      <c r="VMM12" s="5"/>
      <c r="VMN12" s="5"/>
      <c r="VMO12" s="5"/>
      <c r="VMP12" s="5"/>
      <c r="VMQ12" s="5"/>
      <c r="VMR12" s="5"/>
      <c r="VMS12" s="5"/>
      <c r="VMT12" s="5"/>
      <c r="VMU12" s="5"/>
      <c r="VMV12" s="5"/>
      <c r="VMW12" s="5"/>
      <c r="VMX12" s="5"/>
      <c r="VMY12" s="5"/>
      <c r="VMZ12" s="5"/>
      <c r="VNA12" s="5"/>
      <c r="VNB12" s="5"/>
      <c r="VNC12" s="5"/>
      <c r="VND12" s="5"/>
      <c r="VNE12" s="5"/>
      <c r="VNF12" s="5"/>
      <c r="VNG12" s="5"/>
      <c r="VNH12" s="5"/>
      <c r="VNI12" s="5"/>
      <c r="VNJ12" s="5"/>
      <c r="VNK12" s="5"/>
      <c r="VNL12" s="5"/>
      <c r="VNM12" s="5"/>
      <c r="VNN12" s="5"/>
      <c r="VNO12" s="5"/>
      <c r="VNP12" s="5"/>
      <c r="VNQ12" s="5"/>
      <c r="VNR12" s="5"/>
      <c r="VNS12" s="5"/>
      <c r="VNT12" s="5"/>
      <c r="VNU12" s="5"/>
      <c r="VNV12" s="5"/>
      <c r="VNW12" s="5"/>
      <c r="VNX12" s="5"/>
      <c r="VNY12" s="5"/>
      <c r="VNZ12" s="5"/>
      <c r="VOA12" s="5"/>
      <c r="VOB12" s="5"/>
      <c r="VOC12" s="5"/>
      <c r="VOD12" s="5"/>
      <c r="VOE12" s="5"/>
      <c r="VOF12" s="5"/>
      <c r="VOG12" s="5"/>
      <c r="VOH12" s="5"/>
      <c r="VOI12" s="5"/>
      <c r="VOJ12" s="5"/>
      <c r="VOK12" s="5"/>
      <c r="VOL12" s="5"/>
      <c r="VOM12" s="5"/>
      <c r="VON12" s="5"/>
      <c r="VOO12" s="5"/>
      <c r="VOP12" s="5"/>
      <c r="VOQ12" s="5"/>
      <c r="VOR12" s="5"/>
      <c r="VOS12" s="5"/>
      <c r="VOT12" s="5"/>
      <c r="VOU12" s="5"/>
      <c r="VOV12" s="5"/>
      <c r="VOW12" s="5"/>
      <c r="VOX12" s="5"/>
      <c r="VOY12" s="5"/>
      <c r="VOZ12" s="5"/>
      <c r="VPA12" s="5"/>
      <c r="VPB12" s="5"/>
      <c r="VPC12" s="5"/>
      <c r="VPD12" s="5"/>
      <c r="VPE12" s="5"/>
      <c r="VPF12" s="5"/>
      <c r="VPG12" s="5"/>
      <c r="VPH12" s="5"/>
      <c r="VPI12" s="5"/>
      <c r="VPJ12" s="5"/>
      <c r="VPK12" s="5"/>
      <c r="VPL12" s="5"/>
      <c r="VPM12" s="5"/>
      <c r="VPN12" s="5"/>
      <c r="VPO12" s="5"/>
      <c r="VPP12" s="5"/>
      <c r="VPQ12" s="5"/>
      <c r="VPR12" s="5"/>
      <c r="VPS12" s="5"/>
      <c r="VPT12" s="5"/>
      <c r="VPU12" s="5"/>
      <c r="VPV12" s="5"/>
      <c r="VPW12" s="5"/>
      <c r="VPX12" s="5"/>
      <c r="VPY12" s="5"/>
      <c r="VPZ12" s="5"/>
      <c r="VQA12" s="5"/>
      <c r="VQB12" s="5"/>
      <c r="VQC12" s="5"/>
      <c r="VQD12" s="5"/>
      <c r="VQE12" s="5"/>
      <c r="VQF12" s="5"/>
      <c r="VQG12" s="5"/>
      <c r="VQH12" s="5"/>
      <c r="VQI12" s="5"/>
      <c r="VQJ12" s="5"/>
      <c r="VQK12" s="5"/>
      <c r="VQL12" s="5"/>
      <c r="VQM12" s="5"/>
      <c r="VQN12" s="5"/>
      <c r="VQO12" s="5"/>
      <c r="VQP12" s="5"/>
      <c r="VQQ12" s="5"/>
      <c r="VQR12" s="5"/>
      <c r="VQS12" s="5"/>
      <c r="VQT12" s="5"/>
      <c r="VQU12" s="5"/>
      <c r="VQV12" s="5"/>
      <c r="VQW12" s="5"/>
      <c r="VQX12" s="5"/>
      <c r="VQY12" s="5"/>
      <c r="VQZ12" s="5"/>
      <c r="VRA12" s="5"/>
      <c r="VRB12" s="5"/>
      <c r="VRC12" s="5"/>
      <c r="VRD12" s="5"/>
      <c r="VRE12" s="5"/>
      <c r="VRF12" s="5"/>
      <c r="VRG12" s="5"/>
      <c r="VRH12" s="5"/>
      <c r="VRI12" s="5"/>
      <c r="VRJ12" s="5"/>
      <c r="VRK12" s="5"/>
      <c r="VRL12" s="5"/>
      <c r="VRM12" s="5"/>
      <c r="VRN12" s="5"/>
      <c r="VRO12" s="5"/>
      <c r="VRP12" s="5"/>
      <c r="VRQ12" s="5"/>
      <c r="VRR12" s="5"/>
      <c r="VRS12" s="5"/>
      <c r="VRT12" s="5"/>
      <c r="VRU12" s="5"/>
      <c r="VRV12" s="5"/>
      <c r="VRW12" s="5"/>
      <c r="VRX12" s="5"/>
      <c r="VRY12" s="5"/>
      <c r="VRZ12" s="5"/>
      <c r="VSA12" s="5"/>
      <c r="VSB12" s="5"/>
      <c r="VSC12" s="5"/>
      <c r="VSD12" s="5"/>
      <c r="VSE12" s="5"/>
      <c r="VSF12" s="5"/>
      <c r="VSG12" s="5"/>
      <c r="VSH12" s="5"/>
      <c r="VSI12" s="5"/>
      <c r="VSJ12" s="5"/>
      <c r="VSK12" s="5"/>
      <c r="VSL12" s="5"/>
      <c r="VSM12" s="5"/>
      <c r="VSN12" s="5"/>
      <c r="VSO12" s="5"/>
      <c r="VSP12" s="5"/>
      <c r="VSQ12" s="5"/>
      <c r="VSR12" s="5"/>
      <c r="VSS12" s="5"/>
      <c r="VST12" s="5"/>
      <c r="VSU12" s="5"/>
      <c r="VSV12" s="5"/>
      <c r="VSW12" s="5"/>
      <c r="VSX12" s="5"/>
      <c r="VSY12" s="5"/>
      <c r="VSZ12" s="5"/>
      <c r="VTA12" s="5"/>
      <c r="VTB12" s="5"/>
      <c r="VTC12" s="5"/>
      <c r="VTD12" s="5"/>
      <c r="VTE12" s="5"/>
      <c r="VTF12" s="5"/>
      <c r="VTG12" s="5"/>
      <c r="VTH12" s="5"/>
      <c r="VTI12" s="5"/>
      <c r="VTJ12" s="5"/>
      <c r="VTK12" s="5"/>
      <c r="VTL12" s="5"/>
      <c r="VTM12" s="5"/>
      <c r="VTN12" s="5"/>
      <c r="VTO12" s="5"/>
      <c r="VTP12" s="5"/>
      <c r="VTQ12" s="5"/>
      <c r="VTR12" s="5"/>
      <c r="VTS12" s="5"/>
      <c r="VTT12" s="5"/>
      <c r="VTU12" s="5"/>
      <c r="VTV12" s="5"/>
      <c r="VTW12" s="5"/>
      <c r="VTX12" s="5"/>
      <c r="VTY12" s="5"/>
      <c r="VTZ12" s="5"/>
      <c r="VUA12" s="5"/>
      <c r="VUB12" s="5"/>
      <c r="VUC12" s="5"/>
      <c r="VUD12" s="5"/>
      <c r="VUE12" s="5"/>
      <c r="VUF12" s="5"/>
      <c r="VUG12" s="5"/>
      <c r="VUH12" s="5"/>
      <c r="VUI12" s="5"/>
      <c r="VUJ12" s="5"/>
      <c r="VUK12" s="5"/>
      <c r="VUL12" s="5"/>
      <c r="VUM12" s="5"/>
      <c r="VUN12" s="5"/>
      <c r="VUO12" s="5"/>
      <c r="VUP12" s="5"/>
      <c r="VUQ12" s="5"/>
      <c r="VUR12" s="5"/>
      <c r="VUS12" s="5"/>
      <c r="VUT12" s="5"/>
      <c r="VUU12" s="5"/>
      <c r="VUV12" s="5"/>
      <c r="VUW12" s="5"/>
      <c r="VUX12" s="5"/>
      <c r="VUY12" s="5"/>
      <c r="VUZ12" s="5"/>
      <c r="VVA12" s="5"/>
      <c r="VVB12" s="5"/>
      <c r="VVC12" s="5"/>
      <c r="VVD12" s="5"/>
      <c r="VVE12" s="5"/>
      <c r="VVF12" s="5"/>
      <c r="VVG12" s="5"/>
      <c r="VVH12" s="5"/>
      <c r="VVI12" s="5"/>
      <c r="VVJ12" s="5"/>
      <c r="VVK12" s="5"/>
      <c r="VVL12" s="5"/>
      <c r="VVM12" s="5"/>
      <c r="VVN12" s="5"/>
      <c r="VVO12" s="5"/>
      <c r="VVP12" s="5"/>
      <c r="VVQ12" s="5"/>
      <c r="VVR12" s="5"/>
      <c r="VVS12" s="5"/>
      <c r="VVT12" s="5"/>
      <c r="VVU12" s="5"/>
      <c r="VVV12" s="5"/>
      <c r="VVW12" s="5"/>
      <c r="VVX12" s="5"/>
      <c r="VVY12" s="5"/>
      <c r="VVZ12" s="5"/>
      <c r="VWA12" s="5"/>
      <c r="VWB12" s="5"/>
      <c r="VWC12" s="5"/>
      <c r="VWD12" s="5"/>
      <c r="VWE12" s="5"/>
      <c r="VWF12" s="5"/>
      <c r="VWG12" s="5"/>
      <c r="VWH12" s="5"/>
      <c r="VWI12" s="5"/>
      <c r="VWJ12" s="5"/>
      <c r="VWK12" s="5"/>
      <c r="VWL12" s="5"/>
      <c r="VWM12" s="5"/>
      <c r="VWN12" s="5"/>
      <c r="VWO12" s="5"/>
      <c r="VWP12" s="5"/>
      <c r="VWQ12" s="5"/>
      <c r="VWR12" s="5"/>
      <c r="VWS12" s="5"/>
      <c r="VWT12" s="5"/>
      <c r="VWU12" s="5"/>
      <c r="VWV12" s="5"/>
      <c r="VWW12" s="5"/>
      <c r="VWX12" s="5"/>
      <c r="VWY12" s="5"/>
      <c r="VWZ12" s="5"/>
      <c r="VXA12" s="5"/>
      <c r="VXB12" s="5"/>
      <c r="VXC12" s="5"/>
      <c r="VXD12" s="5"/>
      <c r="VXE12" s="5"/>
      <c r="VXF12" s="5"/>
      <c r="VXG12" s="5"/>
      <c r="VXH12" s="5"/>
      <c r="VXI12" s="5"/>
      <c r="VXJ12" s="5"/>
      <c r="VXK12" s="5"/>
      <c r="VXL12" s="5"/>
      <c r="VXM12" s="5"/>
      <c r="VXN12" s="5"/>
      <c r="VXO12" s="5"/>
      <c r="VXP12" s="5"/>
      <c r="VXQ12" s="5"/>
      <c r="VXR12" s="5"/>
      <c r="VXS12" s="5"/>
      <c r="VXT12" s="5"/>
      <c r="VXU12" s="5"/>
      <c r="VXV12" s="5"/>
      <c r="VXW12" s="5"/>
      <c r="VXX12" s="5"/>
      <c r="VXY12" s="5"/>
      <c r="VXZ12" s="5"/>
      <c r="VYA12" s="5"/>
      <c r="VYB12" s="5"/>
      <c r="VYC12" s="5"/>
      <c r="VYD12" s="5"/>
      <c r="VYE12" s="5"/>
      <c r="VYF12" s="5"/>
      <c r="VYG12" s="5"/>
      <c r="VYH12" s="5"/>
      <c r="VYI12" s="5"/>
      <c r="VYJ12" s="5"/>
      <c r="VYK12" s="5"/>
      <c r="VYL12" s="5"/>
      <c r="VYM12" s="5"/>
      <c r="VYN12" s="5"/>
      <c r="VYO12" s="5"/>
      <c r="VYP12" s="5"/>
      <c r="VYQ12" s="5"/>
      <c r="VYR12" s="5"/>
      <c r="VYS12" s="5"/>
      <c r="VYT12" s="5"/>
      <c r="VYU12" s="5"/>
      <c r="VYV12" s="5"/>
      <c r="VYW12" s="5"/>
      <c r="VYX12" s="5"/>
      <c r="VYY12" s="5"/>
      <c r="VYZ12" s="5"/>
      <c r="VZA12" s="5"/>
      <c r="VZB12" s="5"/>
      <c r="VZC12" s="5"/>
      <c r="VZD12" s="5"/>
      <c r="VZE12" s="5"/>
      <c r="VZF12" s="5"/>
      <c r="VZG12" s="5"/>
      <c r="VZH12" s="5"/>
      <c r="VZI12" s="5"/>
      <c r="VZJ12" s="5"/>
      <c r="VZK12" s="5"/>
      <c r="VZL12" s="5"/>
      <c r="VZM12" s="5"/>
      <c r="VZN12" s="5"/>
      <c r="VZO12" s="5"/>
      <c r="VZP12" s="5"/>
      <c r="VZQ12" s="5"/>
      <c r="VZR12" s="5"/>
      <c r="VZS12" s="5"/>
      <c r="VZT12" s="5"/>
      <c r="VZU12" s="5"/>
      <c r="VZV12" s="5"/>
      <c r="VZW12" s="5"/>
      <c r="VZX12" s="5"/>
      <c r="VZY12" s="5"/>
      <c r="VZZ12" s="5"/>
      <c r="WAA12" s="5"/>
      <c r="WAB12" s="5"/>
      <c r="WAC12" s="5"/>
      <c r="WAD12" s="5"/>
      <c r="WAE12" s="5"/>
      <c r="WAF12" s="5"/>
      <c r="WAG12" s="5"/>
      <c r="WAH12" s="5"/>
      <c r="WAI12" s="5"/>
      <c r="WAJ12" s="5"/>
      <c r="WAK12" s="5"/>
      <c r="WAL12" s="5"/>
      <c r="WAM12" s="5"/>
      <c r="WAN12" s="5"/>
      <c r="WAO12" s="5"/>
      <c r="WAP12" s="5"/>
      <c r="WAQ12" s="5"/>
      <c r="WAR12" s="5"/>
      <c r="WAS12" s="5"/>
      <c r="WAT12" s="5"/>
      <c r="WAU12" s="5"/>
      <c r="WAV12" s="5"/>
      <c r="WAW12" s="5"/>
      <c r="WAX12" s="5"/>
      <c r="WAY12" s="5"/>
      <c r="WAZ12" s="5"/>
      <c r="WBA12" s="5"/>
      <c r="WBB12" s="5"/>
      <c r="WBC12" s="5"/>
      <c r="WBD12" s="5"/>
      <c r="WBE12" s="5"/>
      <c r="WBF12" s="5"/>
      <c r="WBG12" s="5"/>
      <c r="WBH12" s="5"/>
      <c r="WBI12" s="5"/>
      <c r="WBJ12" s="5"/>
      <c r="WBK12" s="5"/>
      <c r="WBL12" s="5"/>
      <c r="WBM12" s="5"/>
      <c r="WBN12" s="5"/>
      <c r="WBO12" s="5"/>
      <c r="WBP12" s="5"/>
      <c r="WBQ12" s="5"/>
      <c r="WBR12" s="5"/>
      <c r="WBS12" s="5"/>
      <c r="WBT12" s="5"/>
      <c r="WBU12" s="5"/>
      <c r="WBV12" s="5"/>
      <c r="WBW12" s="5"/>
      <c r="WBX12" s="5"/>
      <c r="WBY12" s="5"/>
      <c r="WBZ12" s="5"/>
      <c r="WCA12" s="5"/>
      <c r="WCB12" s="5"/>
      <c r="WCC12" s="5"/>
      <c r="WCD12" s="5"/>
      <c r="WCE12" s="5"/>
      <c r="WCF12" s="5"/>
      <c r="WCG12" s="5"/>
      <c r="WCH12" s="5"/>
      <c r="WCI12" s="5"/>
      <c r="WCJ12" s="5"/>
      <c r="WCK12" s="5"/>
      <c r="WCL12" s="5"/>
      <c r="WCM12" s="5"/>
      <c r="WCN12" s="5"/>
      <c r="WCO12" s="5"/>
      <c r="WCP12" s="5"/>
      <c r="WCQ12" s="5"/>
      <c r="WCR12" s="5"/>
      <c r="WCS12" s="5"/>
      <c r="WCT12" s="5"/>
      <c r="WCU12" s="5"/>
      <c r="WCV12" s="5"/>
      <c r="WCW12" s="5"/>
      <c r="WCX12" s="5"/>
      <c r="WCY12" s="5"/>
      <c r="WCZ12" s="5"/>
      <c r="WDA12" s="5"/>
      <c r="WDB12" s="5"/>
      <c r="WDC12" s="5"/>
      <c r="WDD12" s="5"/>
      <c r="WDE12" s="5"/>
      <c r="WDF12" s="5"/>
      <c r="WDG12" s="5"/>
      <c r="WDH12" s="5"/>
      <c r="WDI12" s="5"/>
      <c r="WDJ12" s="5"/>
      <c r="WDK12" s="5"/>
      <c r="WDL12" s="5"/>
      <c r="WDM12" s="5"/>
      <c r="WDN12" s="5"/>
      <c r="WDO12" s="5"/>
      <c r="WDP12" s="5"/>
      <c r="WDQ12" s="5"/>
      <c r="WDR12" s="5"/>
      <c r="WDS12" s="5"/>
      <c r="WDT12" s="5"/>
      <c r="WDU12" s="5"/>
      <c r="WDV12" s="5"/>
      <c r="WDW12" s="5"/>
      <c r="WDX12" s="5"/>
      <c r="WDY12" s="5"/>
      <c r="WDZ12" s="5"/>
      <c r="WEA12" s="5"/>
      <c r="WEB12" s="5"/>
      <c r="WEC12" s="5"/>
      <c r="WED12" s="5"/>
      <c r="WEE12" s="5"/>
      <c r="WEF12" s="5"/>
      <c r="WEG12" s="5"/>
      <c r="WEH12" s="5"/>
      <c r="WEI12" s="5"/>
      <c r="WEJ12" s="5"/>
      <c r="WEK12" s="5"/>
      <c r="WEL12" s="5"/>
      <c r="WEM12" s="5"/>
      <c r="WEN12" s="5"/>
      <c r="WEO12" s="5"/>
      <c r="WEP12" s="5"/>
      <c r="WEQ12" s="5"/>
      <c r="WER12" s="5"/>
      <c r="WES12" s="5"/>
      <c r="WET12" s="5"/>
      <c r="WEU12" s="5"/>
      <c r="WEV12" s="5"/>
      <c r="WEW12" s="5"/>
      <c r="WEX12" s="5"/>
      <c r="WEY12" s="5"/>
      <c r="WEZ12" s="5"/>
      <c r="WFA12" s="5"/>
      <c r="WFB12" s="5"/>
      <c r="WFC12" s="5"/>
      <c r="WFD12" s="5"/>
      <c r="WFE12" s="5"/>
      <c r="WFF12" s="5"/>
      <c r="WFG12" s="5"/>
      <c r="WFH12" s="5"/>
      <c r="WFI12" s="5"/>
      <c r="WFJ12" s="5"/>
      <c r="WFK12" s="5"/>
      <c r="WFL12" s="5"/>
      <c r="WFM12" s="5"/>
      <c r="WFN12" s="5"/>
      <c r="WFO12" s="5"/>
      <c r="WFP12" s="5"/>
      <c r="WFQ12" s="5"/>
      <c r="WFR12" s="5"/>
      <c r="WFS12" s="5"/>
      <c r="WFT12" s="5"/>
      <c r="WFU12" s="5"/>
      <c r="WFV12" s="5"/>
      <c r="WFW12" s="5"/>
      <c r="WFX12" s="5"/>
      <c r="WFY12" s="5"/>
      <c r="WFZ12" s="5"/>
      <c r="WGA12" s="5"/>
      <c r="WGB12" s="5"/>
      <c r="WGC12" s="5"/>
      <c r="WGD12" s="5"/>
      <c r="WGE12" s="5"/>
      <c r="WGF12" s="5"/>
      <c r="WGG12" s="5"/>
      <c r="WGH12" s="5"/>
      <c r="WGI12" s="5"/>
      <c r="WGJ12" s="5"/>
      <c r="WGK12" s="5"/>
      <c r="WGL12" s="5"/>
      <c r="WGM12" s="5"/>
      <c r="WGN12" s="5"/>
      <c r="WGO12" s="5"/>
      <c r="WGP12" s="5"/>
      <c r="WGQ12" s="5"/>
      <c r="WGR12" s="5"/>
      <c r="WGS12" s="5"/>
      <c r="WGT12" s="5"/>
      <c r="WGU12" s="5"/>
      <c r="WGV12" s="5"/>
      <c r="WGW12" s="5"/>
      <c r="WGX12" s="5"/>
      <c r="WGY12" s="5"/>
      <c r="WGZ12" s="5"/>
      <c r="WHA12" s="5"/>
      <c r="WHB12" s="5"/>
      <c r="WHC12" s="5"/>
      <c r="WHD12" s="5"/>
      <c r="WHE12" s="5"/>
      <c r="WHF12" s="5"/>
      <c r="WHG12" s="5"/>
      <c r="WHH12" s="5"/>
      <c r="WHI12" s="5"/>
      <c r="WHJ12" s="5"/>
      <c r="WHK12" s="5"/>
      <c r="WHL12" s="5"/>
      <c r="WHM12" s="5"/>
      <c r="WHN12" s="5"/>
      <c r="WHO12" s="5"/>
      <c r="WHP12" s="5"/>
      <c r="WHQ12" s="5"/>
      <c r="WHR12" s="5"/>
      <c r="WHS12" s="5"/>
      <c r="WHT12" s="5"/>
      <c r="WHU12" s="5"/>
      <c r="WHV12" s="5"/>
      <c r="WHW12" s="5"/>
      <c r="WHX12" s="5"/>
      <c r="WHY12" s="5"/>
      <c r="WHZ12" s="5"/>
      <c r="WIA12" s="5"/>
      <c r="WIB12" s="5"/>
      <c r="WIC12" s="5"/>
      <c r="WID12" s="5"/>
      <c r="WIE12" s="5"/>
      <c r="WIF12" s="5"/>
      <c r="WIG12" s="5"/>
      <c r="WIH12" s="5"/>
      <c r="WII12" s="5"/>
      <c r="WIJ12" s="5"/>
      <c r="WIK12" s="5"/>
      <c r="WIL12" s="5"/>
      <c r="WIM12" s="5"/>
      <c r="WIN12" s="5"/>
      <c r="WIO12" s="5"/>
      <c r="WIP12" s="5"/>
      <c r="WIQ12" s="5"/>
      <c r="WIR12" s="5"/>
      <c r="WIS12" s="5"/>
      <c r="WIT12" s="5"/>
      <c r="WIU12" s="5"/>
      <c r="WIV12" s="5"/>
      <c r="WIW12" s="5"/>
      <c r="WIX12" s="5"/>
      <c r="WIY12" s="5"/>
      <c r="WIZ12" s="5"/>
      <c r="WJA12" s="5"/>
      <c r="WJB12" s="5"/>
      <c r="WJC12" s="5"/>
      <c r="WJD12" s="5"/>
      <c r="WJE12" s="5"/>
      <c r="WJF12" s="5"/>
      <c r="WJG12" s="5"/>
      <c r="WJH12" s="5"/>
      <c r="WJI12" s="5"/>
      <c r="WJJ12" s="5"/>
      <c r="WJK12" s="5"/>
      <c r="WJL12" s="5"/>
      <c r="WJM12" s="5"/>
      <c r="WJN12" s="5"/>
      <c r="WJO12" s="5"/>
      <c r="WJP12" s="5"/>
      <c r="WJQ12" s="5"/>
      <c r="WJR12" s="5"/>
      <c r="WJS12" s="5"/>
      <c r="WJT12" s="5"/>
      <c r="WJU12" s="5"/>
      <c r="WJV12" s="5"/>
      <c r="WJW12" s="5"/>
      <c r="WJX12" s="5"/>
      <c r="WJY12" s="5"/>
      <c r="WJZ12" s="5"/>
      <c r="WKA12" s="5"/>
      <c r="WKB12" s="5"/>
      <c r="WKC12" s="5"/>
      <c r="WKD12" s="5"/>
      <c r="WKE12" s="5"/>
      <c r="WKF12" s="5"/>
      <c r="WKG12" s="5"/>
      <c r="WKH12" s="5"/>
      <c r="WKI12" s="5"/>
      <c r="WKJ12" s="5"/>
      <c r="WKK12" s="5"/>
      <c r="WKL12" s="5"/>
      <c r="WKM12" s="5"/>
      <c r="WKN12" s="5"/>
      <c r="WKO12" s="5"/>
      <c r="WKP12" s="5"/>
      <c r="WKQ12" s="5"/>
      <c r="WKR12" s="5"/>
      <c r="WKS12" s="5"/>
      <c r="WKT12" s="5"/>
      <c r="WKU12" s="5"/>
      <c r="WKV12" s="5"/>
      <c r="WKW12" s="5"/>
      <c r="WKX12" s="5"/>
      <c r="WKY12" s="5"/>
      <c r="WKZ12" s="5"/>
      <c r="WLA12" s="5"/>
      <c r="WLB12" s="5"/>
      <c r="WLC12" s="5"/>
      <c r="WLD12" s="5"/>
      <c r="WLE12" s="5"/>
      <c r="WLF12" s="5"/>
      <c r="WLG12" s="5"/>
      <c r="WLH12" s="5"/>
      <c r="WLI12" s="5"/>
      <c r="WLJ12" s="5"/>
      <c r="WLK12" s="5"/>
      <c r="WLL12" s="5"/>
      <c r="WLM12" s="5"/>
      <c r="WLN12" s="5"/>
      <c r="WLO12" s="5"/>
      <c r="WLP12" s="5"/>
      <c r="WLQ12" s="5"/>
      <c r="WLR12" s="5"/>
      <c r="WLS12" s="5"/>
      <c r="WLT12" s="5"/>
      <c r="WLU12" s="5"/>
      <c r="WLV12" s="5"/>
      <c r="WLW12" s="5"/>
      <c r="WLX12" s="5"/>
      <c r="WLY12" s="5"/>
      <c r="WLZ12" s="5"/>
      <c r="WMA12" s="5"/>
      <c r="WMB12" s="5"/>
      <c r="WMC12" s="5"/>
      <c r="WMD12" s="5"/>
      <c r="WME12" s="5"/>
      <c r="WMF12" s="5"/>
      <c r="WMG12" s="5"/>
      <c r="WMH12" s="5"/>
      <c r="WMI12" s="5"/>
      <c r="WMJ12" s="5"/>
      <c r="WMK12" s="5"/>
      <c r="WML12" s="5"/>
      <c r="WMM12" s="5"/>
      <c r="WMN12" s="5"/>
      <c r="WMO12" s="5"/>
      <c r="WMP12" s="5"/>
      <c r="WMQ12" s="5"/>
      <c r="WMR12" s="5"/>
      <c r="WMS12" s="5"/>
      <c r="WMT12" s="5"/>
      <c r="WMU12" s="5"/>
      <c r="WMV12" s="5"/>
      <c r="WMW12" s="5"/>
      <c r="WMX12" s="5"/>
      <c r="WMY12" s="5"/>
      <c r="WMZ12" s="5"/>
      <c r="WNA12" s="5"/>
      <c r="WNB12" s="5"/>
      <c r="WNC12" s="5"/>
      <c r="WND12" s="5"/>
      <c r="WNE12" s="5"/>
      <c r="WNF12" s="5"/>
      <c r="WNG12" s="5"/>
      <c r="WNH12" s="5"/>
      <c r="WNI12" s="5"/>
      <c r="WNJ12" s="5"/>
      <c r="WNK12" s="5"/>
      <c r="WNL12" s="5"/>
      <c r="WNM12" s="5"/>
      <c r="WNN12" s="5"/>
      <c r="WNO12" s="5"/>
      <c r="WNP12" s="5"/>
      <c r="WNQ12" s="5"/>
      <c r="WNR12" s="5"/>
      <c r="WNS12" s="5"/>
      <c r="WNT12" s="5"/>
      <c r="WNU12" s="5"/>
      <c r="WNV12" s="5"/>
      <c r="WNW12" s="5"/>
      <c r="WNX12" s="5"/>
      <c r="WNY12" s="5"/>
      <c r="WNZ12" s="5"/>
      <c r="WOA12" s="5"/>
      <c r="WOB12" s="5"/>
      <c r="WOC12" s="5"/>
      <c r="WOD12" s="5"/>
      <c r="WOE12" s="5"/>
      <c r="WOF12" s="5"/>
      <c r="WOG12" s="5"/>
      <c r="WOH12" s="5"/>
      <c r="WOI12" s="5"/>
      <c r="WOJ12" s="5"/>
      <c r="WOK12" s="5"/>
      <c r="WOL12" s="5"/>
      <c r="WOM12" s="5"/>
      <c r="WON12" s="5"/>
      <c r="WOO12" s="5"/>
      <c r="WOP12" s="5"/>
      <c r="WOQ12" s="5"/>
      <c r="WOR12" s="5"/>
      <c r="WOS12" s="5"/>
      <c r="WOT12" s="5"/>
      <c r="WOU12" s="5"/>
      <c r="WOV12" s="5"/>
      <c r="WOW12" s="5"/>
      <c r="WOX12" s="5"/>
      <c r="WOY12" s="5"/>
      <c r="WOZ12" s="5"/>
      <c r="WPA12" s="5"/>
      <c r="WPB12" s="5"/>
      <c r="WPC12" s="5"/>
      <c r="WPD12" s="5"/>
      <c r="WPE12" s="5"/>
      <c r="WPF12" s="5"/>
      <c r="WPG12" s="5"/>
      <c r="WPH12" s="5"/>
      <c r="WPI12" s="5"/>
      <c r="WPJ12" s="5"/>
      <c r="WPK12" s="5"/>
      <c r="WPL12" s="5"/>
      <c r="WPM12" s="5"/>
      <c r="WPN12" s="5"/>
      <c r="WPO12" s="5"/>
      <c r="WPP12" s="5"/>
      <c r="WPQ12" s="5"/>
      <c r="WPR12" s="5"/>
      <c r="WPS12" s="5"/>
      <c r="WPT12" s="5"/>
      <c r="WPU12" s="5"/>
      <c r="WPV12" s="5"/>
      <c r="WPW12" s="5"/>
      <c r="WPX12" s="5"/>
      <c r="WPY12" s="5"/>
      <c r="WPZ12" s="5"/>
      <c r="WQA12" s="5"/>
      <c r="WQB12" s="5"/>
      <c r="WQC12" s="5"/>
      <c r="WQD12" s="5"/>
      <c r="WQE12" s="5"/>
      <c r="WQF12" s="5"/>
      <c r="WQG12" s="5"/>
      <c r="WQH12" s="5"/>
      <c r="WQI12" s="5"/>
      <c r="WQJ12" s="5"/>
      <c r="WQK12" s="5"/>
      <c r="WQL12" s="5"/>
      <c r="WQM12" s="5"/>
      <c r="WQN12" s="5"/>
      <c r="WQO12" s="5"/>
      <c r="WQP12" s="5"/>
      <c r="WQQ12" s="5"/>
      <c r="WQR12" s="5"/>
      <c r="WQS12" s="5"/>
      <c r="WQT12" s="5"/>
      <c r="WQU12" s="5"/>
      <c r="WQV12" s="5"/>
      <c r="WQW12" s="5"/>
      <c r="WQX12" s="5"/>
      <c r="WQY12" s="5"/>
      <c r="WQZ12" s="5"/>
      <c r="WRA12" s="5"/>
      <c r="WRB12" s="5"/>
      <c r="WRC12" s="5"/>
      <c r="WRD12" s="5"/>
      <c r="WRE12" s="5"/>
      <c r="WRF12" s="5"/>
      <c r="WRG12" s="5"/>
      <c r="WRH12" s="5"/>
      <c r="WRI12" s="5"/>
      <c r="WRJ12" s="5"/>
      <c r="WRK12" s="5"/>
      <c r="WRL12" s="5"/>
      <c r="WRM12" s="5"/>
      <c r="WRN12" s="5"/>
      <c r="WRO12" s="5"/>
      <c r="WRP12" s="5"/>
      <c r="WRQ12" s="5"/>
      <c r="WRR12" s="5"/>
      <c r="WRS12" s="5"/>
      <c r="WRT12" s="5"/>
      <c r="WRU12" s="5"/>
      <c r="WRV12" s="5"/>
      <c r="WRW12" s="5"/>
      <c r="WRX12" s="5"/>
      <c r="WRY12" s="5"/>
      <c r="WRZ12" s="5"/>
      <c r="WSA12" s="5"/>
      <c r="WSB12" s="5"/>
      <c r="WSC12" s="5"/>
      <c r="WSD12" s="5"/>
      <c r="WSE12" s="5"/>
      <c r="WSF12" s="5"/>
      <c r="WSG12" s="5"/>
      <c r="WSH12" s="5"/>
      <c r="WSI12" s="5"/>
      <c r="WSJ12" s="5"/>
      <c r="WSK12" s="5"/>
      <c r="WSL12" s="5"/>
      <c r="WSM12" s="5"/>
      <c r="WSN12" s="5"/>
      <c r="WSO12" s="5"/>
      <c r="WSP12" s="5"/>
      <c r="WSQ12" s="5"/>
      <c r="WSR12" s="5"/>
      <c r="WSS12" s="5"/>
      <c r="WST12" s="5"/>
      <c r="WSU12" s="5"/>
      <c r="WSV12" s="5"/>
      <c r="WSW12" s="5"/>
      <c r="WSX12" s="5"/>
      <c r="WSY12" s="5"/>
      <c r="WSZ12" s="5"/>
      <c r="WTA12" s="5"/>
      <c r="WTB12" s="5"/>
      <c r="WTC12" s="5"/>
      <c r="WTD12" s="5"/>
      <c r="WTE12" s="5"/>
      <c r="WTF12" s="5"/>
      <c r="WTG12" s="5"/>
      <c r="WTH12" s="5"/>
      <c r="WTI12" s="5"/>
      <c r="WTJ12" s="5"/>
      <c r="WTK12" s="5"/>
      <c r="WTL12" s="5"/>
      <c r="WTM12" s="5"/>
      <c r="WTN12" s="5"/>
      <c r="WTO12" s="5"/>
      <c r="WTP12" s="5"/>
      <c r="WTQ12" s="5"/>
      <c r="WTR12" s="5"/>
      <c r="WTS12" s="5"/>
      <c r="WTT12" s="5"/>
      <c r="WTU12" s="5"/>
      <c r="WTV12" s="5"/>
      <c r="WTW12" s="5"/>
      <c r="WTX12" s="5"/>
      <c r="WTY12" s="5"/>
      <c r="WTZ12" s="5"/>
      <c r="WUA12" s="5"/>
      <c r="WUB12" s="5"/>
      <c r="WUC12" s="5"/>
      <c r="WUD12" s="5"/>
      <c r="WUE12" s="5"/>
      <c r="WUF12" s="5"/>
      <c r="WUG12" s="5"/>
      <c r="WUH12" s="5"/>
      <c r="WUI12" s="5"/>
      <c r="WUJ12" s="5"/>
      <c r="WUK12" s="5"/>
      <c r="WUL12" s="5"/>
      <c r="WUM12" s="5"/>
      <c r="WUN12" s="5"/>
      <c r="WUO12" s="5"/>
      <c r="WUP12" s="5"/>
      <c r="WUQ12" s="5"/>
      <c r="WUR12" s="5"/>
      <c r="WUS12" s="5"/>
      <c r="WUT12" s="5"/>
      <c r="WUU12" s="5"/>
      <c r="WUV12" s="5"/>
      <c r="WUW12" s="5"/>
      <c r="WUX12" s="5"/>
      <c r="WUY12" s="5"/>
      <c r="WUZ12" s="5"/>
      <c r="WVA12" s="5"/>
      <c r="WVB12" s="5"/>
      <c r="WVC12" s="5"/>
      <c r="WVD12" s="5"/>
      <c r="WVE12" s="5"/>
      <c r="WVF12" s="5"/>
      <c r="WVG12" s="5"/>
      <c r="WVH12" s="5"/>
      <c r="WVI12" s="5"/>
      <c r="WVJ12" s="5"/>
      <c r="WVK12" s="5"/>
      <c r="WVL12" s="5"/>
      <c r="WVM12" s="5"/>
      <c r="WVN12" s="5"/>
      <c r="WVO12" s="5"/>
      <c r="WVP12" s="5"/>
      <c r="WVQ12" s="5"/>
      <c r="WVR12" s="5"/>
      <c r="WVS12" s="5"/>
      <c r="WVT12" s="5"/>
      <c r="WVU12" s="5"/>
      <c r="WVV12" s="5"/>
      <c r="WVW12" s="5"/>
      <c r="WVX12" s="5"/>
      <c r="WVY12" s="5"/>
      <c r="WVZ12" s="5"/>
      <c r="WWA12" s="5"/>
      <c r="WWB12" s="5"/>
      <c r="WWC12" s="5"/>
      <c r="WWD12" s="5"/>
      <c r="WWE12" s="5"/>
      <c r="WWF12" s="5"/>
      <c r="WWG12" s="5"/>
      <c r="WWH12" s="5"/>
      <c r="WWI12" s="5"/>
      <c r="WWJ12" s="5"/>
      <c r="WWK12" s="5"/>
      <c r="WWL12" s="5"/>
      <c r="WWM12" s="5"/>
      <c r="WWN12" s="5"/>
      <c r="WWO12" s="5"/>
      <c r="WWP12" s="5"/>
      <c r="WWQ12" s="5"/>
      <c r="WWR12" s="5"/>
      <c r="WWS12" s="5"/>
      <c r="WWT12" s="5"/>
      <c r="WWU12" s="5"/>
      <c r="WWV12" s="5"/>
      <c r="WWW12" s="5"/>
      <c r="WWX12" s="5"/>
      <c r="WWY12" s="5"/>
      <c r="WWZ12" s="5"/>
      <c r="WXA12" s="5"/>
      <c r="WXB12" s="5"/>
      <c r="WXC12" s="5"/>
      <c r="WXD12" s="5"/>
      <c r="WXE12" s="5"/>
      <c r="WXF12" s="5"/>
      <c r="WXG12" s="5"/>
      <c r="WXH12" s="5"/>
      <c r="WXI12" s="5"/>
      <c r="WXJ12" s="5"/>
      <c r="WXK12" s="5"/>
      <c r="WXL12" s="5"/>
      <c r="WXM12" s="5"/>
      <c r="WXN12" s="5"/>
      <c r="WXO12" s="5"/>
      <c r="WXP12" s="5"/>
      <c r="WXQ12" s="5"/>
      <c r="WXR12" s="5"/>
      <c r="WXS12" s="5"/>
      <c r="WXT12" s="5"/>
      <c r="WXU12" s="5"/>
      <c r="WXV12" s="5"/>
      <c r="WXW12" s="5"/>
      <c r="WXX12" s="5"/>
      <c r="WXY12" s="5"/>
      <c r="WXZ12" s="5"/>
      <c r="WYA12" s="5"/>
      <c r="WYB12" s="5"/>
      <c r="WYC12" s="5"/>
      <c r="WYD12" s="5"/>
      <c r="WYE12" s="5"/>
      <c r="WYF12" s="5"/>
      <c r="WYG12" s="5"/>
      <c r="WYH12" s="5"/>
      <c r="WYI12" s="5"/>
      <c r="WYJ12" s="5"/>
      <c r="WYK12" s="5"/>
      <c r="WYL12" s="5"/>
      <c r="WYM12" s="5"/>
      <c r="WYN12" s="5"/>
      <c r="WYO12" s="5"/>
      <c r="WYP12" s="5"/>
      <c r="WYQ12" s="5"/>
      <c r="WYR12" s="5"/>
      <c r="WYS12" s="5"/>
      <c r="WYT12" s="5"/>
      <c r="WYU12" s="5"/>
      <c r="WYV12" s="5"/>
      <c r="WYW12" s="5"/>
      <c r="WYX12" s="5"/>
      <c r="WYY12" s="5"/>
      <c r="WYZ12" s="5"/>
      <c r="WZA12" s="5"/>
      <c r="WZB12" s="5"/>
      <c r="WZC12" s="5"/>
      <c r="WZD12" s="5"/>
      <c r="WZE12" s="5"/>
      <c r="WZF12" s="5"/>
      <c r="WZG12" s="5"/>
      <c r="WZH12" s="5"/>
      <c r="WZI12" s="5"/>
      <c r="WZJ12" s="5"/>
      <c r="WZK12" s="5"/>
      <c r="WZL12" s="5"/>
      <c r="WZM12" s="5"/>
      <c r="WZN12" s="5"/>
      <c r="WZO12" s="5"/>
      <c r="WZP12" s="5"/>
      <c r="WZQ12" s="5"/>
      <c r="WZR12" s="5"/>
      <c r="WZS12" s="5"/>
      <c r="WZT12" s="5"/>
      <c r="WZU12" s="5"/>
      <c r="WZV12" s="5"/>
      <c r="WZW12" s="5"/>
      <c r="WZX12" s="5"/>
      <c r="WZY12" s="5"/>
      <c r="WZZ12" s="5"/>
      <c r="XAA12" s="5"/>
      <c r="XAB12" s="5"/>
      <c r="XAC12" s="5"/>
      <c r="XAD12" s="5"/>
      <c r="XAE12" s="5"/>
      <c r="XAF12" s="5"/>
      <c r="XAG12" s="5"/>
      <c r="XAH12" s="5"/>
      <c r="XAI12" s="5"/>
      <c r="XAJ12" s="5"/>
      <c r="XAK12" s="5"/>
      <c r="XAL12" s="5"/>
      <c r="XAM12" s="5"/>
      <c r="XAN12" s="5"/>
      <c r="XAO12" s="5"/>
      <c r="XAP12" s="5"/>
      <c r="XAQ12" s="5"/>
      <c r="XAR12" s="5"/>
      <c r="XAS12" s="5"/>
      <c r="XAT12" s="5"/>
      <c r="XAU12" s="5"/>
      <c r="XAV12" s="5"/>
      <c r="XAW12" s="5"/>
      <c r="XAX12" s="5"/>
      <c r="XAY12" s="5"/>
      <c r="XAZ12" s="5"/>
      <c r="XBA12" s="5"/>
      <c r="XBB12" s="5"/>
      <c r="XBC12" s="5"/>
      <c r="XBD12" s="5"/>
      <c r="XBE12" s="5"/>
      <c r="XBF12" s="5"/>
      <c r="XBG12" s="5"/>
      <c r="XBH12" s="5"/>
      <c r="XBI12" s="5"/>
      <c r="XBJ12" s="5"/>
      <c r="XBK12" s="5"/>
      <c r="XBL12" s="5"/>
      <c r="XBM12" s="5"/>
      <c r="XBN12" s="5"/>
      <c r="XBO12" s="5"/>
      <c r="XBP12" s="5"/>
      <c r="XBQ12" s="5"/>
      <c r="XBR12" s="5"/>
      <c r="XBS12" s="5"/>
      <c r="XBT12" s="5"/>
      <c r="XBU12" s="5"/>
      <c r="XBV12" s="5"/>
      <c r="XBW12" s="5"/>
      <c r="XBX12" s="5"/>
      <c r="XBY12" s="5"/>
      <c r="XBZ12" s="5"/>
      <c r="XCA12" s="5"/>
      <c r="XCB12" s="5"/>
      <c r="XCC12" s="5"/>
      <c r="XCD12" s="5"/>
      <c r="XCE12" s="5"/>
      <c r="XCF12" s="5"/>
      <c r="XCG12" s="5"/>
      <c r="XCH12" s="5"/>
      <c r="XCI12" s="5"/>
      <c r="XCJ12" s="5"/>
      <c r="XCK12" s="5"/>
      <c r="XCL12" s="5"/>
      <c r="XCM12" s="5"/>
      <c r="XCN12" s="5"/>
      <c r="XCO12" s="5"/>
      <c r="XCP12" s="5"/>
      <c r="XCQ12" s="5"/>
      <c r="XCR12" s="5"/>
      <c r="XCS12" s="5"/>
      <c r="XCT12" s="5"/>
      <c r="XCU12" s="5"/>
      <c r="XCV12" s="5"/>
      <c r="XCW12" s="5"/>
      <c r="XCX12" s="5"/>
      <c r="XCY12" s="5"/>
      <c r="XCZ12" s="5"/>
      <c r="XDA12" s="5"/>
      <c r="XDB12" s="5"/>
      <c r="XDC12" s="5"/>
      <c r="XDD12" s="5"/>
      <c r="XDE12" s="5"/>
      <c r="XDF12" s="5"/>
      <c r="XDG12" s="5"/>
      <c r="XDH12" s="5"/>
      <c r="XDI12" s="5"/>
      <c r="XDJ12" s="5"/>
      <c r="XDK12" s="5"/>
      <c r="XDL12" s="5"/>
      <c r="XDM12" s="5"/>
      <c r="XDN12" s="5"/>
      <c r="XDO12" s="5"/>
      <c r="XDP12" s="5"/>
      <c r="XDQ12" s="5"/>
      <c r="XDR12" s="5"/>
      <c r="XDS12" s="5"/>
      <c r="XDT12" s="5"/>
      <c r="XDU12" s="5"/>
      <c r="XDV12" s="5"/>
      <c r="XDW12" s="5"/>
      <c r="XDX12" s="5"/>
      <c r="XDY12" s="5"/>
      <c r="XDZ12" s="5"/>
      <c r="XEA12" s="5"/>
      <c r="XEB12" s="5"/>
      <c r="XEC12" s="5"/>
      <c r="XED12" s="5"/>
      <c r="XEE12" s="5"/>
      <c r="XEF12" s="5"/>
      <c r="XEG12" s="5"/>
      <c r="XEH12" s="5"/>
      <c r="XEI12" s="5"/>
      <c r="XEJ12" s="5"/>
      <c r="XEK12" s="5"/>
      <c r="XEL12" s="5"/>
      <c r="XEM12" s="5"/>
      <c r="XEN12" s="5"/>
      <c r="XEO12" s="5"/>
      <c r="XEP12" s="5"/>
      <c r="XEQ12" s="5"/>
      <c r="XER12" s="5"/>
      <c r="XES12" s="5"/>
      <c r="XET12" s="5"/>
      <c r="XEU12" s="5"/>
      <c r="XEV12" s="5"/>
      <c r="XEW12" s="5"/>
      <c r="XEX12" s="5"/>
      <c r="XEY12" s="5"/>
    </row>
    <row r="13" spans="1:16379" ht="15.6" customHeight="1" x14ac:dyDescent="0.35">
      <c r="A13" s="84" t="s">
        <v>108</v>
      </c>
      <c r="B13" s="91" t="s">
        <v>124</v>
      </c>
      <c r="C13" s="85" t="s">
        <v>135</v>
      </c>
      <c r="D13" s="4" t="s">
        <v>119</v>
      </c>
      <c r="E13" s="86">
        <v>4926625329</v>
      </c>
      <c r="F13" s="87" t="s">
        <v>216</v>
      </c>
      <c r="G13" s="88" t="s">
        <v>12</v>
      </c>
      <c r="H13" s="87" t="s">
        <v>291</v>
      </c>
      <c r="I13" s="89">
        <v>42377</v>
      </c>
      <c r="J13" s="90">
        <v>42387</v>
      </c>
      <c r="K13" s="80">
        <f t="shared" si="4"/>
        <v>11</v>
      </c>
      <c r="L13" s="77">
        <f>IF(G13="ISO",IF(OR(F13="Na-Metilato"),10,15),IFERROR(VLOOKUP(G13&amp;D13,'Datos Maestro'!$C$33:$D$62,2,0),VLOOKUP('Demoras Colombia 2016'!G13,'Datos Maestro'!$B$15:$C$19,2,0)))</f>
        <v>20</v>
      </c>
      <c r="M13" s="80">
        <f t="shared" si="5"/>
        <v>0</v>
      </c>
      <c r="N13" s="82">
        <f t="shared" si="1"/>
        <v>0</v>
      </c>
      <c r="O13" s="82">
        <f t="shared" si="2"/>
        <v>0</v>
      </c>
      <c r="P13" s="78">
        <f>IF(G13="ISO",25*N13,IFERROR(VLOOKUP(G13&amp;D13,'Datos Maestro'!$C$33:$F$62,3,0)*N13,VLOOKUP('Demoras Colombia 2016'!G13,'Datos Maestro'!$B$15:$D$19,3,0)*N13))</f>
        <v>0</v>
      </c>
      <c r="Q13" s="78">
        <f>IF(G13="ISO",25*O13,IFERROR(VLOOKUP(G13&amp;D13,'Datos Maestro'!$C$33:$F$62,4,0)*O13,VLOOKUP('Demoras Colombia 2016'!G13,'Datos Maestro'!$B$15:$D$19,3,0)*O13))</f>
        <v>0</v>
      </c>
      <c r="R13" s="78">
        <f t="shared" si="3"/>
        <v>0</v>
      </c>
      <c r="S13" s="4" t="s">
        <v>25</v>
      </c>
      <c r="T13" s="95" t="s">
        <v>25</v>
      </c>
      <c r="U13" s="4"/>
      <c r="V13" s="96"/>
      <c r="W13" s="83"/>
      <c r="X13" s="96"/>
      <c r="Y13" s="83"/>
      <c r="Z13" s="102"/>
      <c r="AA13" s="4"/>
      <c r="AB13" s="96"/>
    </row>
    <row r="14" spans="1:16379" ht="15.6" customHeight="1" x14ac:dyDescent="0.35">
      <c r="A14" s="84" t="s">
        <v>23</v>
      </c>
      <c r="B14" s="91" t="s">
        <v>125</v>
      </c>
      <c r="C14" s="85" t="s">
        <v>136</v>
      </c>
      <c r="D14" s="4" t="s">
        <v>104</v>
      </c>
      <c r="E14" s="86">
        <v>4924899740</v>
      </c>
      <c r="F14" s="87" t="s">
        <v>217</v>
      </c>
      <c r="G14" s="88" t="s">
        <v>12</v>
      </c>
      <c r="H14" s="87" t="s">
        <v>292</v>
      </c>
      <c r="I14" s="89">
        <v>42380</v>
      </c>
      <c r="J14" s="90">
        <v>42391</v>
      </c>
      <c r="K14" s="80">
        <f t="shared" si="4"/>
        <v>12</v>
      </c>
      <c r="L14" s="77">
        <f>IF(G14="ISO",IF(OR(F14="Na-Metilato"),10,15),IFERROR(VLOOKUP(G14&amp;D14,'Datos Maestro'!$C$33:$D$62,2,0),VLOOKUP('Demoras Colombia 2016'!G14,'Datos Maestro'!$B$15:$C$19,2,0)))</f>
        <v>20</v>
      </c>
      <c r="M14" s="80">
        <f t="shared" si="5"/>
        <v>0</v>
      </c>
      <c r="N14" s="82">
        <f t="shared" si="1"/>
        <v>0</v>
      </c>
      <c r="O14" s="82">
        <f t="shared" si="2"/>
        <v>0</v>
      </c>
      <c r="P14" s="78">
        <f>IF(G14="ISO",25*N14,IFERROR(VLOOKUP(G14&amp;D14,'Datos Maestro'!$C$33:$F$62,3,0)*N14,VLOOKUP('Demoras Colombia 2016'!G14,'Datos Maestro'!$B$15:$D$19,3,0)*N14))</f>
        <v>0</v>
      </c>
      <c r="Q14" s="78">
        <f>IF(G14="ISO",25*O14,IFERROR(VLOOKUP(G14&amp;D14,'Datos Maestro'!$C$33:$F$62,4,0)*O14,VLOOKUP('Demoras Colombia 2016'!G14,'Datos Maestro'!$B$15:$D$19,3,0)*O14))</f>
        <v>0</v>
      </c>
      <c r="R14" s="78">
        <f t="shared" si="3"/>
        <v>0</v>
      </c>
      <c r="S14" s="4" t="s">
        <v>25</v>
      </c>
      <c r="T14" s="95" t="s">
        <v>25</v>
      </c>
      <c r="U14" s="4"/>
      <c r="V14" s="96"/>
      <c r="W14" s="83"/>
      <c r="X14" s="96"/>
      <c r="Y14" s="83"/>
      <c r="Z14" s="102"/>
      <c r="AA14" s="4"/>
      <c r="AB14" s="96"/>
    </row>
    <row r="15" spans="1:16379" ht="15.6" customHeight="1" x14ac:dyDescent="0.35">
      <c r="A15" s="84" t="s">
        <v>23</v>
      </c>
      <c r="B15" s="91" t="s">
        <v>16</v>
      </c>
      <c r="C15" s="85" t="s">
        <v>137</v>
      </c>
      <c r="D15" s="4" t="s">
        <v>119</v>
      </c>
      <c r="E15" s="86">
        <v>4926591597</v>
      </c>
      <c r="F15" s="87" t="s">
        <v>218</v>
      </c>
      <c r="G15" s="88" t="s">
        <v>12</v>
      </c>
      <c r="H15" s="87" t="s">
        <v>293</v>
      </c>
      <c r="I15" s="89">
        <v>42379</v>
      </c>
      <c r="J15" s="90">
        <v>42390</v>
      </c>
      <c r="K15" s="80">
        <f t="shared" si="4"/>
        <v>12</v>
      </c>
      <c r="L15" s="77">
        <f>IF(G15="ISO",IF(OR(F15="Na-Metilato"),10,15),IFERROR(VLOOKUP(G15&amp;D15,'Datos Maestro'!$C$33:$D$62,2,0),VLOOKUP('Demoras Colombia 2016'!G15,'Datos Maestro'!$B$15:$C$19,2,0)))</f>
        <v>20</v>
      </c>
      <c r="M15" s="80">
        <f t="shared" si="5"/>
        <v>0</v>
      </c>
      <c r="N15" s="82">
        <f t="shared" si="1"/>
        <v>0</v>
      </c>
      <c r="O15" s="82">
        <f t="shared" si="2"/>
        <v>0</v>
      </c>
      <c r="P15" s="78">
        <f>IF(G15="ISO",25*N15,IFERROR(VLOOKUP(G15&amp;D15,'Datos Maestro'!$C$33:$F$62,3,0)*N15,VLOOKUP('Demoras Colombia 2016'!G15,'Datos Maestro'!$B$15:$D$19,3,0)*N15))</f>
        <v>0</v>
      </c>
      <c r="Q15" s="78">
        <f>IF(G15="ISO",25*O15,IFERROR(VLOOKUP(G15&amp;D15,'Datos Maestro'!$C$33:$F$62,4,0)*O15,VLOOKUP('Demoras Colombia 2016'!G15,'Datos Maestro'!$B$15:$D$19,3,0)*O15))</f>
        <v>0</v>
      </c>
      <c r="R15" s="78">
        <f t="shared" si="3"/>
        <v>0</v>
      </c>
      <c r="S15" s="4" t="s">
        <v>25</v>
      </c>
      <c r="T15" s="95" t="s">
        <v>25</v>
      </c>
      <c r="U15" s="4"/>
      <c r="V15" s="96"/>
      <c r="W15" s="83"/>
      <c r="X15" s="96"/>
      <c r="Y15" s="83"/>
      <c r="Z15" s="102"/>
      <c r="AA15" s="4"/>
      <c r="AB15" s="96"/>
    </row>
    <row r="16" spans="1:16379" ht="15.6" customHeight="1" x14ac:dyDescent="0.35">
      <c r="A16" s="84" t="s">
        <v>23</v>
      </c>
      <c r="B16" s="91" t="s">
        <v>16</v>
      </c>
      <c r="C16" s="85" t="s">
        <v>138</v>
      </c>
      <c r="D16" s="4" t="s">
        <v>118</v>
      </c>
      <c r="E16" s="86">
        <v>4926246855</v>
      </c>
      <c r="F16" s="87" t="s">
        <v>219</v>
      </c>
      <c r="G16" s="88" t="s">
        <v>12</v>
      </c>
      <c r="H16" s="87" t="s">
        <v>294</v>
      </c>
      <c r="I16" s="89">
        <v>42379</v>
      </c>
      <c r="J16" s="90">
        <v>42391</v>
      </c>
      <c r="K16" s="80">
        <f t="shared" si="4"/>
        <v>13</v>
      </c>
      <c r="L16" s="77">
        <f>IF(G16="ISO",IF(OR(F16="Na-Metilato"),10,15),IFERROR(VLOOKUP(G16&amp;D16,'Datos Maestro'!$C$33:$D$62,2,0),VLOOKUP('Demoras Colombia 2016'!G16,'Datos Maestro'!$B$15:$C$19,2,0)))</f>
        <v>20</v>
      </c>
      <c r="M16" s="80">
        <f t="shared" si="5"/>
        <v>0</v>
      </c>
      <c r="N16" s="82">
        <f t="shared" si="1"/>
        <v>0</v>
      </c>
      <c r="O16" s="82">
        <f t="shared" si="2"/>
        <v>0</v>
      </c>
      <c r="P16" s="78">
        <f>IF(G16="ISO",25*N16,IFERROR(VLOOKUP(G16&amp;D16,'Datos Maestro'!$C$33:$F$62,3,0)*N16,VLOOKUP('Demoras Colombia 2016'!G16,'Datos Maestro'!$B$15:$D$19,3,0)*N16))</f>
        <v>0</v>
      </c>
      <c r="Q16" s="78">
        <f>IF(G16="ISO",25*O16,IFERROR(VLOOKUP(G16&amp;D16,'Datos Maestro'!$C$33:$F$62,4,0)*O16,VLOOKUP('Demoras Colombia 2016'!G16,'Datos Maestro'!$B$15:$D$19,3,0)*O16))</f>
        <v>0</v>
      </c>
      <c r="R16" s="78">
        <f t="shared" si="3"/>
        <v>0</v>
      </c>
      <c r="S16" s="4" t="s">
        <v>25</v>
      </c>
      <c r="T16" s="95" t="s">
        <v>25</v>
      </c>
      <c r="U16" s="4"/>
      <c r="V16" s="96"/>
      <c r="W16" s="83"/>
      <c r="X16" s="96"/>
      <c r="Y16" s="83"/>
      <c r="Z16" s="102"/>
      <c r="AA16" s="4"/>
      <c r="AB16" s="96"/>
    </row>
    <row r="17" spans="1:28" ht="15.6" customHeight="1" x14ac:dyDescent="0.35">
      <c r="A17" s="84" t="s">
        <v>23</v>
      </c>
      <c r="B17" s="91" t="s">
        <v>16</v>
      </c>
      <c r="C17" s="85" t="s">
        <v>139</v>
      </c>
      <c r="D17" s="4" t="s">
        <v>62</v>
      </c>
      <c r="E17" s="86">
        <v>4926980788</v>
      </c>
      <c r="F17" s="87" t="s">
        <v>220</v>
      </c>
      <c r="G17" s="88" t="s">
        <v>12</v>
      </c>
      <c r="H17" s="87" t="s">
        <v>295</v>
      </c>
      <c r="I17" s="89">
        <v>42378</v>
      </c>
      <c r="J17" s="90">
        <v>42392</v>
      </c>
      <c r="K17" s="80">
        <f t="shared" si="4"/>
        <v>15</v>
      </c>
      <c r="L17" s="77">
        <f>IF(G17="ISO",IF(OR(F17="Na-Metilato"),10,15),IFERROR(VLOOKUP(G17&amp;D17,'Datos Maestro'!$C$33:$D$62,2,0),VLOOKUP('Demoras Colombia 2016'!G17,'Datos Maestro'!$B$15:$C$19,2,0)))</f>
        <v>20</v>
      </c>
      <c r="M17" s="80">
        <f t="shared" si="5"/>
        <v>0</v>
      </c>
      <c r="N17" s="82">
        <f t="shared" si="1"/>
        <v>0</v>
      </c>
      <c r="O17" s="82">
        <f t="shared" si="2"/>
        <v>0</v>
      </c>
      <c r="P17" s="78">
        <f>IF(G17="ISO",25*N17,IFERROR(VLOOKUP(G17&amp;D17,'Datos Maestro'!$C$33:$F$62,3,0)*N17,VLOOKUP('Demoras Colombia 2016'!G17,'Datos Maestro'!$B$15:$D$19,3,0)*N17))</f>
        <v>0</v>
      </c>
      <c r="Q17" s="78">
        <f>IF(G17="ISO",25*O17,IFERROR(VLOOKUP(G17&amp;D17,'Datos Maestro'!$C$33:$F$62,4,0)*O17,VLOOKUP('Demoras Colombia 2016'!G17,'Datos Maestro'!$B$15:$D$19,3,0)*O17))</f>
        <v>0</v>
      </c>
      <c r="R17" s="78">
        <f t="shared" si="3"/>
        <v>0</v>
      </c>
      <c r="S17" s="4" t="s">
        <v>25</v>
      </c>
      <c r="T17" s="95" t="s">
        <v>25</v>
      </c>
      <c r="U17" s="4"/>
      <c r="V17" s="96"/>
      <c r="W17" s="83"/>
      <c r="X17" s="96"/>
      <c r="Y17" s="83"/>
      <c r="Z17" s="102"/>
      <c r="AA17" s="4"/>
      <c r="AB17" s="96"/>
    </row>
    <row r="18" spans="1:28" ht="15.6" customHeight="1" x14ac:dyDescent="0.35">
      <c r="A18" s="84" t="s">
        <v>23</v>
      </c>
      <c r="B18" s="91" t="s">
        <v>16</v>
      </c>
      <c r="C18" s="85" t="s">
        <v>140</v>
      </c>
      <c r="D18" s="4" t="s">
        <v>62</v>
      </c>
      <c r="E18" s="86">
        <v>4926536363</v>
      </c>
      <c r="F18" s="87" t="s">
        <v>221</v>
      </c>
      <c r="G18" s="88" t="s">
        <v>12</v>
      </c>
      <c r="H18" s="87" t="s">
        <v>296</v>
      </c>
      <c r="I18" s="89">
        <v>42382</v>
      </c>
      <c r="J18" s="90">
        <v>42392</v>
      </c>
      <c r="K18" s="80">
        <f t="shared" si="4"/>
        <v>11</v>
      </c>
      <c r="L18" s="77">
        <f>IF(G18="ISO",IF(OR(F18="Na-Metilato"),10,15),IFERROR(VLOOKUP(G18&amp;D18,'Datos Maestro'!$C$33:$D$62,2,0),VLOOKUP('Demoras Colombia 2016'!G18,'Datos Maestro'!$B$15:$C$19,2,0)))</f>
        <v>20</v>
      </c>
      <c r="M18" s="80">
        <f t="shared" si="5"/>
        <v>0</v>
      </c>
      <c r="N18" s="82">
        <f t="shared" si="1"/>
        <v>0</v>
      </c>
      <c r="O18" s="82">
        <f t="shared" si="2"/>
        <v>0</v>
      </c>
      <c r="P18" s="78">
        <f>IF(G18="ISO",25*N18,IFERROR(VLOOKUP(G18&amp;D18,'Datos Maestro'!$C$33:$F$62,3,0)*N18,VLOOKUP('Demoras Colombia 2016'!G18,'Datos Maestro'!$B$15:$D$19,3,0)*N18))</f>
        <v>0</v>
      </c>
      <c r="Q18" s="78">
        <f>IF(G18="ISO",25*O18,IFERROR(VLOOKUP(G18&amp;D18,'Datos Maestro'!$C$33:$F$62,4,0)*O18,VLOOKUP('Demoras Colombia 2016'!G18,'Datos Maestro'!$B$15:$D$19,3,0)*O18))</f>
        <v>0</v>
      </c>
      <c r="R18" s="78">
        <f t="shared" si="3"/>
        <v>0</v>
      </c>
      <c r="S18" s="4" t="s">
        <v>25</v>
      </c>
      <c r="T18" s="95" t="s">
        <v>25</v>
      </c>
      <c r="U18" s="4"/>
      <c r="V18" s="96"/>
      <c r="W18" s="83"/>
      <c r="X18" s="96"/>
      <c r="Y18" s="83"/>
      <c r="Z18" s="102"/>
      <c r="AA18" s="4"/>
      <c r="AB18" s="96"/>
    </row>
    <row r="19" spans="1:28" ht="15.6" customHeight="1" x14ac:dyDescent="0.35">
      <c r="A19" s="84" t="s">
        <v>23</v>
      </c>
      <c r="B19" s="91" t="s">
        <v>16</v>
      </c>
      <c r="C19" s="85" t="s">
        <v>141</v>
      </c>
      <c r="D19" s="4" t="s">
        <v>62</v>
      </c>
      <c r="E19" s="86">
        <v>4926536370</v>
      </c>
      <c r="F19" s="87" t="s">
        <v>222</v>
      </c>
      <c r="G19" s="88" t="s">
        <v>20</v>
      </c>
      <c r="H19" s="87" t="s">
        <v>297</v>
      </c>
      <c r="I19" s="89">
        <v>42382</v>
      </c>
      <c r="J19" s="90">
        <v>42395</v>
      </c>
      <c r="K19" s="80">
        <f t="shared" si="4"/>
        <v>14</v>
      </c>
      <c r="L19" s="77">
        <f>IF(G19="ISO",IF(OR(F19="Na-Metilato"),10,15),IFERROR(VLOOKUP(G19&amp;D19,'Datos Maestro'!$C$33:$D$62,2,0),VLOOKUP('Demoras Colombia 2016'!G19,'Datos Maestro'!$B$15:$C$19,2,0)))</f>
        <v>3</v>
      </c>
      <c r="M19" s="80">
        <f>IF(K19&gt;L19,K19-L19,0)</f>
        <v>11</v>
      </c>
      <c r="N19" s="82">
        <f t="shared" si="1"/>
        <v>11</v>
      </c>
      <c r="O19" s="82">
        <f t="shared" si="2"/>
        <v>0</v>
      </c>
      <c r="P19" s="78">
        <f>IF(G19="ISO",25*N19,IFERROR(VLOOKUP(G19&amp;D19,'Datos Maestro'!$C$33:$F$62,3,0)*N19,VLOOKUP('Demoras Colombia 2016'!G19,'Datos Maestro'!$B$15:$D$19,3,0)*N19))</f>
        <v>1650</v>
      </c>
      <c r="Q19" s="78">
        <f>IF(G19="ISO",25*O19,IFERROR(VLOOKUP(G19&amp;D19,'Datos Maestro'!$C$33:$F$62,4,0)*O19,VLOOKUP('Demoras Colombia 2016'!G19,'Datos Maestro'!$B$15:$D$19,3,0)*O19))</f>
        <v>0</v>
      </c>
      <c r="R19" s="78">
        <f t="shared" si="3"/>
        <v>1650</v>
      </c>
      <c r="S19" s="100" t="s">
        <v>1139</v>
      </c>
      <c r="T19" s="101">
        <v>5382142</v>
      </c>
      <c r="U19" s="4"/>
      <c r="V19" s="96"/>
      <c r="W19" s="83"/>
      <c r="X19" s="96"/>
      <c r="Y19" s="83"/>
      <c r="Z19" s="102"/>
      <c r="AA19" s="4"/>
      <c r="AB19" s="96"/>
    </row>
    <row r="20" spans="1:28" ht="15.6" customHeight="1" x14ac:dyDescent="0.35">
      <c r="A20" s="84" t="s">
        <v>23</v>
      </c>
      <c r="B20" s="91" t="s">
        <v>122</v>
      </c>
      <c r="C20" s="85" t="s">
        <v>142</v>
      </c>
      <c r="D20" s="4" t="s">
        <v>119</v>
      </c>
      <c r="E20" s="86">
        <v>4926425738</v>
      </c>
      <c r="F20" s="87" t="s">
        <v>223</v>
      </c>
      <c r="G20" s="88" t="s">
        <v>12</v>
      </c>
      <c r="H20" s="87" t="s">
        <v>298</v>
      </c>
      <c r="I20" s="89">
        <v>42386</v>
      </c>
      <c r="J20" s="90">
        <v>42391</v>
      </c>
      <c r="K20" s="80">
        <f t="shared" si="4"/>
        <v>6</v>
      </c>
      <c r="L20" s="77">
        <f>IF(G20="ISO",IF(OR(F20="Na-Metilato"),10,15),IFERROR(VLOOKUP(G20&amp;D20,'Datos Maestro'!$C$33:$D$62,2,0),VLOOKUP('Demoras Colombia 2016'!G20,'Datos Maestro'!$B$15:$C$19,2,0)))</f>
        <v>20</v>
      </c>
      <c r="M20" s="80">
        <f t="shared" si="5"/>
        <v>0</v>
      </c>
      <c r="N20" s="82">
        <f t="shared" si="1"/>
        <v>0</v>
      </c>
      <c r="O20" s="82">
        <f t="shared" si="2"/>
        <v>0</v>
      </c>
      <c r="P20" s="78">
        <f>IF(G20="ISO",25*N20,IFERROR(VLOOKUP(G20&amp;D20,'Datos Maestro'!$C$33:$F$62,3,0)*N20,VLOOKUP('Demoras Colombia 2016'!G20,'Datos Maestro'!$B$15:$D$19,3,0)*N20))</f>
        <v>0</v>
      </c>
      <c r="Q20" s="78">
        <f>IF(G20="ISO",25*O20,IFERROR(VLOOKUP(G20&amp;D20,'Datos Maestro'!$C$33:$F$62,4,0)*O20,VLOOKUP('Demoras Colombia 2016'!G20,'Datos Maestro'!$B$15:$D$19,3,0)*O20))</f>
        <v>0</v>
      </c>
      <c r="R20" s="78">
        <f t="shared" si="3"/>
        <v>0</v>
      </c>
      <c r="S20" s="4" t="s">
        <v>25</v>
      </c>
      <c r="T20" s="95" t="s">
        <v>25</v>
      </c>
      <c r="U20" s="4"/>
      <c r="V20" s="96"/>
      <c r="W20" s="83"/>
      <c r="X20" s="96"/>
      <c r="Y20" s="83"/>
      <c r="Z20" s="102"/>
      <c r="AA20" s="4"/>
      <c r="AB20" s="96"/>
    </row>
    <row r="21" spans="1:28" ht="15.6" customHeight="1" x14ac:dyDescent="0.35">
      <c r="A21" s="84" t="s">
        <v>23</v>
      </c>
      <c r="B21" s="91" t="s">
        <v>122</v>
      </c>
      <c r="C21" s="85" t="s">
        <v>143</v>
      </c>
      <c r="D21" s="4" t="s">
        <v>104</v>
      </c>
      <c r="E21" s="86">
        <v>4925338652</v>
      </c>
      <c r="F21" s="87" t="s">
        <v>214</v>
      </c>
      <c r="G21" s="88" t="s">
        <v>13</v>
      </c>
      <c r="H21" s="87" t="s">
        <v>299</v>
      </c>
      <c r="I21" s="89">
        <v>42388</v>
      </c>
      <c r="J21" s="90">
        <v>42393</v>
      </c>
      <c r="K21" s="80">
        <f t="shared" si="4"/>
        <v>6</v>
      </c>
      <c r="L21" s="77">
        <f>IF(G21="ISO",IF(OR(F21="Na-Metilato"),10,15),IFERROR(VLOOKUP(G21&amp;D21,'Datos Maestro'!$C$33:$D$62,2,0),VLOOKUP('Demoras Colombia 2016'!G21,'Datos Maestro'!$B$15:$C$19,2,0)))</f>
        <v>20</v>
      </c>
      <c r="M21" s="80">
        <f t="shared" si="5"/>
        <v>0</v>
      </c>
      <c r="N21" s="82">
        <f t="shared" si="1"/>
        <v>0</v>
      </c>
      <c r="O21" s="82">
        <f t="shared" si="2"/>
        <v>0</v>
      </c>
      <c r="P21" s="78">
        <f>IF(G21="ISO",25*N21,IFERROR(VLOOKUP(G21&amp;D21,'Datos Maestro'!$C$33:$F$62,3,0)*N21,VLOOKUP('Demoras Colombia 2016'!G21,'Datos Maestro'!$B$15:$D$19,3,0)*N21))</f>
        <v>0</v>
      </c>
      <c r="Q21" s="78">
        <f>IF(G21="ISO",25*O21,IFERROR(VLOOKUP(G21&amp;D21,'Datos Maestro'!$C$33:$F$62,4,0)*O21,VLOOKUP('Demoras Colombia 2016'!G21,'Datos Maestro'!$B$15:$D$19,3,0)*O21))</f>
        <v>0</v>
      </c>
      <c r="R21" s="78">
        <f t="shared" si="3"/>
        <v>0</v>
      </c>
      <c r="S21" s="4" t="s">
        <v>25</v>
      </c>
      <c r="T21" s="95" t="s">
        <v>25</v>
      </c>
      <c r="U21" s="4"/>
      <c r="V21" s="96"/>
      <c r="W21" s="83"/>
      <c r="X21" s="96"/>
      <c r="Y21" s="83"/>
      <c r="Z21" s="102"/>
      <c r="AA21" s="4"/>
      <c r="AB21" s="96"/>
    </row>
    <row r="22" spans="1:28" ht="15.6" customHeight="1" x14ac:dyDescent="0.35">
      <c r="A22" s="84" t="s">
        <v>23</v>
      </c>
      <c r="B22" s="91" t="s">
        <v>122</v>
      </c>
      <c r="C22" s="85" t="s">
        <v>143</v>
      </c>
      <c r="D22" s="4" t="s">
        <v>104</v>
      </c>
      <c r="E22" s="86">
        <v>4925338652</v>
      </c>
      <c r="F22" s="87" t="s">
        <v>214</v>
      </c>
      <c r="G22" s="88" t="s">
        <v>13</v>
      </c>
      <c r="H22" s="87" t="s">
        <v>300</v>
      </c>
      <c r="I22" s="89">
        <v>42388</v>
      </c>
      <c r="J22" s="90">
        <v>42395</v>
      </c>
      <c r="K22" s="80">
        <f t="shared" si="4"/>
        <v>8</v>
      </c>
      <c r="L22" s="77">
        <f>IF(G22="ISO",IF(OR(F22="Na-Metilato"),10,15),IFERROR(VLOOKUP(G22&amp;D22,'Datos Maestro'!$C$33:$D$62,2,0),VLOOKUP('Demoras Colombia 2016'!G22,'Datos Maestro'!$B$15:$C$19,2,0)))</f>
        <v>20</v>
      </c>
      <c r="M22" s="80">
        <f t="shared" si="5"/>
        <v>0</v>
      </c>
      <c r="N22" s="82">
        <f t="shared" si="1"/>
        <v>0</v>
      </c>
      <c r="O22" s="82">
        <f t="shared" si="2"/>
        <v>0</v>
      </c>
      <c r="P22" s="78">
        <f>IF(G22="ISO",25*N22,IFERROR(VLOOKUP(G22&amp;D22,'Datos Maestro'!$C$33:$F$62,3,0)*N22,VLOOKUP('Demoras Colombia 2016'!G22,'Datos Maestro'!$B$15:$D$19,3,0)*N22))</f>
        <v>0</v>
      </c>
      <c r="Q22" s="78">
        <f>IF(G22="ISO",25*O22,IFERROR(VLOOKUP(G22&amp;D22,'Datos Maestro'!$C$33:$F$62,4,0)*O22,VLOOKUP('Demoras Colombia 2016'!G22,'Datos Maestro'!$B$15:$D$19,3,0)*O22))</f>
        <v>0</v>
      </c>
      <c r="R22" s="78">
        <f t="shared" si="3"/>
        <v>0</v>
      </c>
      <c r="S22" s="4" t="s">
        <v>25</v>
      </c>
      <c r="T22" s="95" t="s">
        <v>25</v>
      </c>
      <c r="U22" s="4"/>
      <c r="V22" s="96"/>
      <c r="W22" s="83"/>
      <c r="X22" s="96"/>
      <c r="Y22" s="83"/>
      <c r="Z22" s="102"/>
      <c r="AA22" s="4"/>
      <c r="AB22" s="96"/>
    </row>
    <row r="23" spans="1:28" ht="15.6" customHeight="1" x14ac:dyDescent="0.35">
      <c r="A23" s="84" t="s">
        <v>23</v>
      </c>
      <c r="B23" s="91" t="s">
        <v>16</v>
      </c>
      <c r="C23" s="85" t="s">
        <v>144</v>
      </c>
      <c r="D23" s="4" t="s">
        <v>62</v>
      </c>
      <c r="E23" s="86">
        <v>4926498467</v>
      </c>
      <c r="F23" s="87" t="s">
        <v>224</v>
      </c>
      <c r="G23" s="88" t="s">
        <v>12</v>
      </c>
      <c r="H23" s="87" t="s">
        <v>301</v>
      </c>
      <c r="I23" s="89">
        <v>42377</v>
      </c>
      <c r="J23" s="90">
        <v>42387</v>
      </c>
      <c r="K23" s="80">
        <f t="shared" si="4"/>
        <v>11</v>
      </c>
      <c r="L23" s="77">
        <f>IF(G23="ISO",IF(OR(F23="Na-Metilato"),10,15),IFERROR(VLOOKUP(G23&amp;D23,'Datos Maestro'!$C$33:$D$62,2,0),VLOOKUP('Demoras Colombia 2016'!G23,'Datos Maestro'!$B$15:$C$19,2,0)))</f>
        <v>20</v>
      </c>
      <c r="M23" s="80">
        <f t="shared" si="5"/>
        <v>0</v>
      </c>
      <c r="N23" s="82">
        <f t="shared" si="1"/>
        <v>0</v>
      </c>
      <c r="O23" s="82">
        <f t="shared" si="2"/>
        <v>0</v>
      </c>
      <c r="P23" s="78">
        <f>IF(G23="ISO",25*N23,IFERROR(VLOOKUP(G23&amp;D23,'Datos Maestro'!$C$33:$F$62,3,0)*N23,VLOOKUP('Demoras Colombia 2016'!G23,'Datos Maestro'!$B$15:$D$19,3,0)*N23))</f>
        <v>0</v>
      </c>
      <c r="Q23" s="78">
        <f>IF(G23="ISO",25*O23,IFERROR(VLOOKUP(G23&amp;D23,'Datos Maestro'!$C$33:$F$62,4,0)*O23,VLOOKUP('Demoras Colombia 2016'!G23,'Datos Maestro'!$B$15:$D$19,3,0)*O23))</f>
        <v>0</v>
      </c>
      <c r="R23" s="78">
        <f t="shared" si="3"/>
        <v>0</v>
      </c>
      <c r="S23" s="4" t="s">
        <v>25</v>
      </c>
      <c r="T23" s="95" t="s">
        <v>25</v>
      </c>
      <c r="U23" s="4"/>
      <c r="V23" s="96"/>
      <c r="W23" s="83"/>
      <c r="X23" s="96"/>
      <c r="Y23" s="83"/>
      <c r="Z23" s="102"/>
      <c r="AA23" s="4"/>
      <c r="AB23" s="96"/>
    </row>
    <row r="24" spans="1:28" ht="15.6" customHeight="1" x14ac:dyDescent="0.35">
      <c r="A24" s="84" t="s">
        <v>23</v>
      </c>
      <c r="B24" s="91" t="s">
        <v>17</v>
      </c>
      <c r="C24" s="85" t="s">
        <v>145</v>
      </c>
      <c r="D24" s="4" t="s">
        <v>119</v>
      </c>
      <c r="E24" s="86">
        <v>4926624151</v>
      </c>
      <c r="F24" s="87" t="s">
        <v>225</v>
      </c>
      <c r="G24" s="88" t="s">
        <v>12</v>
      </c>
      <c r="H24" s="87" t="s">
        <v>302</v>
      </c>
      <c r="I24" s="89">
        <v>42374</v>
      </c>
      <c r="J24" s="90">
        <v>42387</v>
      </c>
      <c r="K24" s="80">
        <f t="shared" si="4"/>
        <v>14</v>
      </c>
      <c r="L24" s="77">
        <f>IF(G24="ISO",IF(OR(F24="Na-Metilato"),10,15),IFERROR(VLOOKUP(G24&amp;D24,'Datos Maestro'!$C$33:$D$62,2,0),VLOOKUP('Demoras Colombia 2016'!G24,'Datos Maestro'!$B$15:$C$19,2,0)))</f>
        <v>20</v>
      </c>
      <c r="M24" s="80">
        <f t="shared" si="5"/>
        <v>0</v>
      </c>
      <c r="N24" s="82">
        <f t="shared" si="1"/>
        <v>0</v>
      </c>
      <c r="O24" s="82">
        <f t="shared" si="2"/>
        <v>0</v>
      </c>
      <c r="P24" s="78">
        <f>IF(G24="ISO",25*N24,IFERROR(VLOOKUP(G24&amp;D24,'Datos Maestro'!$C$33:$F$62,3,0)*N24,VLOOKUP('Demoras Colombia 2016'!G24,'Datos Maestro'!$B$15:$D$19,3,0)*N24))</f>
        <v>0</v>
      </c>
      <c r="Q24" s="78">
        <f>IF(G24="ISO",25*O24,IFERROR(VLOOKUP(G24&amp;D24,'Datos Maestro'!$C$33:$F$62,4,0)*O24,VLOOKUP('Demoras Colombia 2016'!G24,'Datos Maestro'!$B$15:$D$19,3,0)*O24))</f>
        <v>0</v>
      </c>
      <c r="R24" s="78">
        <f t="shared" si="3"/>
        <v>0</v>
      </c>
      <c r="S24" s="4" t="s">
        <v>25</v>
      </c>
      <c r="T24" s="95" t="s">
        <v>25</v>
      </c>
      <c r="U24" s="4"/>
      <c r="V24" s="96"/>
      <c r="W24" s="83"/>
      <c r="X24" s="96"/>
      <c r="Y24" s="83"/>
      <c r="Z24" s="102"/>
      <c r="AA24" s="4"/>
      <c r="AB24" s="96"/>
    </row>
    <row r="25" spans="1:28" ht="15.6" customHeight="1" x14ac:dyDescent="0.35">
      <c r="A25" s="84" t="s">
        <v>108</v>
      </c>
      <c r="B25" s="91" t="s">
        <v>124</v>
      </c>
      <c r="C25" s="85" t="s">
        <v>117</v>
      </c>
      <c r="D25" s="4" t="s">
        <v>62</v>
      </c>
      <c r="E25" s="86">
        <v>4926188072</v>
      </c>
      <c r="F25" s="87" t="s">
        <v>226</v>
      </c>
      <c r="G25" s="88" t="s">
        <v>20</v>
      </c>
      <c r="H25" s="87" t="s">
        <v>114</v>
      </c>
      <c r="I25" s="89">
        <v>42390</v>
      </c>
      <c r="J25" s="90">
        <v>42402</v>
      </c>
      <c r="K25" s="80">
        <f t="shared" si="4"/>
        <v>13</v>
      </c>
      <c r="L25" s="77">
        <f>IF(G25="ISO",IF(OR(F25="Na-Metilato"),10,15),IFERROR(VLOOKUP(G25&amp;D25,'Datos Maestro'!$C$33:$D$62,2,0),VLOOKUP('Demoras Colombia 2016'!G25,'Datos Maestro'!$B$15:$C$19,2,0)))</f>
        <v>3</v>
      </c>
      <c r="M25" s="80">
        <f t="shared" si="5"/>
        <v>10</v>
      </c>
      <c r="N25" s="82">
        <f t="shared" si="1"/>
        <v>10</v>
      </c>
      <c r="O25" s="82">
        <f t="shared" si="2"/>
        <v>0</v>
      </c>
      <c r="P25" s="78">
        <f>IF(G25="ISO",25*N25,IFERROR(VLOOKUP(G25&amp;D25,'Datos Maestro'!$C$33:$F$62,3,0)*N25,VLOOKUP('Demoras Colombia 2016'!G25,'Datos Maestro'!$B$15:$D$19,3,0)*N25))</f>
        <v>1500</v>
      </c>
      <c r="Q25" s="78">
        <f>IF(G25="ISO",25*O25,IFERROR(VLOOKUP(G25&amp;D25,'Datos Maestro'!$C$33:$F$62,4,0)*O25,VLOOKUP('Demoras Colombia 2016'!G25,'Datos Maestro'!$B$15:$D$19,3,0)*O25))</f>
        <v>0</v>
      </c>
      <c r="R25" s="78">
        <f t="shared" si="3"/>
        <v>1500</v>
      </c>
      <c r="S25" s="100">
        <v>93827</v>
      </c>
      <c r="T25" s="101">
        <v>5284640</v>
      </c>
      <c r="U25" s="4"/>
      <c r="V25" s="96"/>
      <c r="W25" s="83"/>
      <c r="X25" s="96"/>
      <c r="Y25" s="83"/>
      <c r="Z25" s="102"/>
      <c r="AA25" s="4"/>
      <c r="AB25" s="96"/>
    </row>
    <row r="26" spans="1:28" ht="15.6" customHeight="1" x14ac:dyDescent="0.35">
      <c r="A26" s="84" t="s">
        <v>23</v>
      </c>
      <c r="B26" s="91" t="s">
        <v>16</v>
      </c>
      <c r="C26" s="85" t="s">
        <v>146</v>
      </c>
      <c r="D26" s="4" t="s">
        <v>118</v>
      </c>
      <c r="E26" s="86">
        <v>4926482438</v>
      </c>
      <c r="F26" s="87" t="s">
        <v>227</v>
      </c>
      <c r="G26" s="88" t="s">
        <v>13</v>
      </c>
      <c r="H26" s="87" t="s">
        <v>303</v>
      </c>
      <c r="I26" s="89">
        <v>42379</v>
      </c>
      <c r="J26" s="90">
        <v>42396</v>
      </c>
      <c r="K26" s="80">
        <f t="shared" si="4"/>
        <v>18</v>
      </c>
      <c r="L26" s="77">
        <f>IF(G26="ISO",IF(OR(F26="Na-Metilato"),10,15),IFERROR(VLOOKUP(G26&amp;D26,'Datos Maestro'!$C$33:$D$62,2,0),VLOOKUP('Demoras Colombia 2016'!G26,'Datos Maestro'!$B$15:$C$19,2,0)))</f>
        <v>20</v>
      </c>
      <c r="M26" s="80">
        <f t="shared" si="5"/>
        <v>0</v>
      </c>
      <c r="N26" s="82">
        <f t="shared" si="1"/>
        <v>0</v>
      </c>
      <c r="O26" s="82">
        <f t="shared" si="2"/>
        <v>0</v>
      </c>
      <c r="P26" s="78">
        <f>IF(G26="ISO",25*N26,IFERROR(VLOOKUP(G26&amp;D26,'Datos Maestro'!$C$33:$F$62,3,0)*N26,VLOOKUP('Demoras Colombia 2016'!G26,'Datos Maestro'!$B$15:$D$19,3,0)*N26))</f>
        <v>0</v>
      </c>
      <c r="Q26" s="78">
        <f>IF(G26="ISO",25*O26,IFERROR(VLOOKUP(G26&amp;D26,'Datos Maestro'!$C$33:$F$62,4,0)*O26,VLOOKUP('Demoras Colombia 2016'!G26,'Datos Maestro'!$B$15:$D$19,3,0)*O26))</f>
        <v>0</v>
      </c>
      <c r="R26" s="78">
        <f t="shared" si="3"/>
        <v>0</v>
      </c>
      <c r="S26" s="83" t="s">
        <v>25</v>
      </c>
      <c r="T26" s="96" t="s">
        <v>25</v>
      </c>
      <c r="U26" s="4"/>
      <c r="V26" s="96"/>
      <c r="W26" s="83"/>
      <c r="X26" s="96"/>
      <c r="Y26" s="83"/>
      <c r="Z26" s="102"/>
      <c r="AA26" s="4"/>
      <c r="AB26" s="96"/>
    </row>
    <row r="27" spans="1:28" ht="15.6" customHeight="1" x14ac:dyDescent="0.35">
      <c r="A27" s="84" t="s">
        <v>23</v>
      </c>
      <c r="B27" s="91" t="s">
        <v>125</v>
      </c>
      <c r="C27" s="85" t="s">
        <v>147</v>
      </c>
      <c r="D27" s="4" t="s">
        <v>118</v>
      </c>
      <c r="E27" s="86" t="s">
        <v>228</v>
      </c>
      <c r="F27" s="87" t="s">
        <v>229</v>
      </c>
      <c r="G27" s="88" t="s">
        <v>12</v>
      </c>
      <c r="H27" s="87" t="s">
        <v>304</v>
      </c>
      <c r="I27" s="89">
        <v>42388</v>
      </c>
      <c r="J27" s="90">
        <v>42398</v>
      </c>
      <c r="K27" s="80">
        <f t="shared" si="4"/>
        <v>11</v>
      </c>
      <c r="L27" s="77">
        <f>IF(G27="ISO",IF(OR(F27="Na-Metilato"),10,15),IFERROR(VLOOKUP(G27&amp;D27,'Datos Maestro'!$C$33:$D$62,2,0),VLOOKUP('Demoras Colombia 2016'!G27,'Datos Maestro'!$B$15:$C$19,2,0)))</f>
        <v>20</v>
      </c>
      <c r="M27" s="80">
        <f t="shared" si="5"/>
        <v>0</v>
      </c>
      <c r="N27" s="82">
        <f t="shared" si="1"/>
        <v>0</v>
      </c>
      <c r="O27" s="82">
        <f t="shared" si="2"/>
        <v>0</v>
      </c>
      <c r="P27" s="78">
        <f>IF(G27="ISO",25*N27,IFERROR(VLOOKUP(G27&amp;D27,'Datos Maestro'!$C$33:$F$62,3,0)*N27,VLOOKUP('Demoras Colombia 2016'!G27,'Datos Maestro'!$B$15:$D$19,3,0)*N27))</f>
        <v>0</v>
      </c>
      <c r="Q27" s="78">
        <f>IF(G27="ISO",25*O27,IFERROR(VLOOKUP(G27&amp;D27,'Datos Maestro'!$C$33:$F$62,4,0)*O27,VLOOKUP('Demoras Colombia 2016'!G27,'Datos Maestro'!$B$15:$D$19,3,0)*O27))</f>
        <v>0</v>
      </c>
      <c r="R27" s="78">
        <f t="shared" si="3"/>
        <v>0</v>
      </c>
      <c r="S27" s="83" t="s">
        <v>25</v>
      </c>
      <c r="T27" s="96" t="s">
        <v>25</v>
      </c>
      <c r="U27" s="4"/>
      <c r="V27" s="96"/>
      <c r="W27" s="83"/>
      <c r="X27" s="96"/>
      <c r="Y27" s="83"/>
      <c r="Z27" s="102"/>
      <c r="AA27" s="4"/>
      <c r="AB27" s="96"/>
    </row>
    <row r="28" spans="1:28" ht="15.6" customHeight="1" x14ac:dyDescent="0.35">
      <c r="A28" s="84" t="s">
        <v>23</v>
      </c>
      <c r="B28" s="91" t="s">
        <v>125</v>
      </c>
      <c r="C28" s="85" t="s">
        <v>147</v>
      </c>
      <c r="D28" s="4" t="s">
        <v>118</v>
      </c>
      <c r="E28" s="86" t="s">
        <v>228</v>
      </c>
      <c r="F28" s="87" t="s">
        <v>229</v>
      </c>
      <c r="G28" s="88" t="s">
        <v>12</v>
      </c>
      <c r="H28" s="87" t="s">
        <v>305</v>
      </c>
      <c r="I28" s="89">
        <v>42388</v>
      </c>
      <c r="J28" s="90">
        <v>42398</v>
      </c>
      <c r="K28" s="80">
        <f t="shared" si="4"/>
        <v>11</v>
      </c>
      <c r="L28" s="77">
        <f>IF(G28="ISO",IF(OR(F28="Na-Metilato"),10,15),IFERROR(VLOOKUP(G28&amp;D28,'Datos Maestro'!$C$33:$D$62,2,0),VLOOKUP('Demoras Colombia 2016'!G28,'Datos Maestro'!$B$15:$C$19,2,0)))</f>
        <v>20</v>
      </c>
      <c r="M28" s="80">
        <f t="shared" si="5"/>
        <v>0</v>
      </c>
      <c r="N28" s="82">
        <f t="shared" si="1"/>
        <v>0</v>
      </c>
      <c r="O28" s="82">
        <f t="shared" si="2"/>
        <v>0</v>
      </c>
      <c r="P28" s="78">
        <f>IF(G28="ISO",25*N28,IFERROR(VLOOKUP(G28&amp;D28,'Datos Maestro'!$C$33:$F$62,3,0)*N28,VLOOKUP('Demoras Colombia 2016'!G28,'Datos Maestro'!$B$15:$D$19,3,0)*N28))</f>
        <v>0</v>
      </c>
      <c r="Q28" s="78">
        <f>IF(G28="ISO",25*O28,IFERROR(VLOOKUP(G28&amp;D28,'Datos Maestro'!$C$33:$F$62,4,0)*O28,VLOOKUP('Demoras Colombia 2016'!G28,'Datos Maestro'!$B$15:$D$19,3,0)*O28))</f>
        <v>0</v>
      </c>
      <c r="R28" s="78">
        <f t="shared" si="3"/>
        <v>0</v>
      </c>
      <c r="S28" s="83" t="s">
        <v>25</v>
      </c>
      <c r="T28" s="96" t="s">
        <v>25</v>
      </c>
      <c r="U28" s="4"/>
      <c r="V28" s="96"/>
      <c r="W28" s="83"/>
      <c r="X28" s="96"/>
      <c r="Y28" s="83"/>
      <c r="Z28" s="102"/>
      <c r="AA28" s="4"/>
      <c r="AB28" s="96"/>
    </row>
    <row r="29" spans="1:28" ht="15.6" customHeight="1" x14ac:dyDescent="0.35">
      <c r="A29" s="84" t="s">
        <v>23</v>
      </c>
      <c r="B29" s="91" t="s">
        <v>125</v>
      </c>
      <c r="C29" s="85" t="s">
        <v>147</v>
      </c>
      <c r="D29" s="4" t="s">
        <v>118</v>
      </c>
      <c r="E29" s="86" t="s">
        <v>228</v>
      </c>
      <c r="F29" s="87" t="s">
        <v>229</v>
      </c>
      <c r="G29" s="88" t="s">
        <v>12</v>
      </c>
      <c r="H29" s="87" t="s">
        <v>306</v>
      </c>
      <c r="I29" s="89">
        <v>42388</v>
      </c>
      <c r="J29" s="90">
        <v>42398</v>
      </c>
      <c r="K29" s="80">
        <f t="shared" si="4"/>
        <v>11</v>
      </c>
      <c r="L29" s="77">
        <f>IF(G29="ISO",IF(OR(F29="Na-Metilato"),10,15),IFERROR(VLOOKUP(G29&amp;D29,'Datos Maestro'!$C$33:$D$62,2,0),VLOOKUP('Demoras Colombia 2016'!G29,'Datos Maestro'!$B$15:$C$19,2,0)))</f>
        <v>20</v>
      </c>
      <c r="M29" s="80">
        <f>IF(K29&gt;L29,K29-L29,0)</f>
        <v>0</v>
      </c>
      <c r="N29" s="82">
        <f t="shared" si="1"/>
        <v>0</v>
      </c>
      <c r="O29" s="82">
        <f t="shared" si="2"/>
        <v>0</v>
      </c>
      <c r="P29" s="78">
        <f>IF(G29="ISO",25*N29,IFERROR(VLOOKUP(G29&amp;D29,'Datos Maestro'!$C$33:$F$62,3,0)*N29,VLOOKUP('Demoras Colombia 2016'!G29,'Datos Maestro'!$B$15:$D$19,3,0)*N29))</f>
        <v>0</v>
      </c>
      <c r="Q29" s="78">
        <f>IF(G29="ISO",25*O29,IFERROR(VLOOKUP(G29&amp;D29,'Datos Maestro'!$C$33:$F$62,4,0)*O29,VLOOKUP('Demoras Colombia 2016'!G29,'Datos Maestro'!$B$15:$D$19,3,0)*O29))</f>
        <v>0</v>
      </c>
      <c r="R29" s="78">
        <f t="shared" si="3"/>
        <v>0</v>
      </c>
      <c r="S29" s="83" t="s">
        <v>25</v>
      </c>
      <c r="T29" s="96" t="s">
        <v>25</v>
      </c>
      <c r="U29" s="4"/>
      <c r="V29" s="96"/>
      <c r="W29" s="83"/>
      <c r="X29" s="96"/>
      <c r="Y29" s="83"/>
      <c r="Z29" s="102"/>
      <c r="AA29" s="4"/>
      <c r="AB29" s="96"/>
    </row>
    <row r="30" spans="1:28" ht="15.6" customHeight="1" x14ac:dyDescent="0.35">
      <c r="A30" s="84" t="s">
        <v>23</v>
      </c>
      <c r="B30" s="91" t="s">
        <v>124</v>
      </c>
      <c r="C30" s="85" t="s">
        <v>148</v>
      </c>
      <c r="D30" s="4" t="s">
        <v>119</v>
      </c>
      <c r="E30" s="86">
        <v>4926644535</v>
      </c>
      <c r="F30" s="87" t="s">
        <v>230</v>
      </c>
      <c r="G30" s="88" t="s">
        <v>12</v>
      </c>
      <c r="H30" s="87" t="s">
        <v>307</v>
      </c>
      <c r="I30" s="89">
        <v>42385</v>
      </c>
      <c r="J30" s="90">
        <v>42399</v>
      </c>
      <c r="K30" s="80">
        <f t="shared" si="4"/>
        <v>15</v>
      </c>
      <c r="L30" s="77">
        <f>IF(G30="ISO",IF(OR(F30="Na-Metilato"),10,15),IFERROR(VLOOKUP(G30&amp;D30,'Datos Maestro'!$C$33:$D$62,2,0),VLOOKUP('Demoras Colombia 2016'!G30,'Datos Maestro'!$B$15:$C$19,2,0)))</f>
        <v>20</v>
      </c>
      <c r="M30" s="80">
        <f t="shared" si="5"/>
        <v>0</v>
      </c>
      <c r="N30" s="82">
        <f t="shared" si="1"/>
        <v>0</v>
      </c>
      <c r="O30" s="82">
        <f t="shared" si="2"/>
        <v>0</v>
      </c>
      <c r="P30" s="78">
        <f>IF(G30="ISO",25*N30,IFERROR(VLOOKUP(G30&amp;D30,'Datos Maestro'!$C$33:$F$62,3,0)*N30,VLOOKUP('Demoras Colombia 2016'!G30,'Datos Maestro'!$B$15:$D$19,3,0)*N30))</f>
        <v>0</v>
      </c>
      <c r="Q30" s="78">
        <f>IF(G30="ISO",25*O30,IFERROR(VLOOKUP(G30&amp;D30,'Datos Maestro'!$C$33:$F$62,4,0)*O30,VLOOKUP('Demoras Colombia 2016'!G30,'Datos Maestro'!$B$15:$D$19,3,0)*O30))</f>
        <v>0</v>
      </c>
      <c r="R30" s="78">
        <f t="shared" si="3"/>
        <v>0</v>
      </c>
      <c r="S30" s="83" t="s">
        <v>25</v>
      </c>
      <c r="T30" s="96" t="s">
        <v>25</v>
      </c>
      <c r="U30" s="4"/>
      <c r="V30" s="96"/>
      <c r="W30" s="83"/>
      <c r="X30" s="96"/>
      <c r="Y30" s="83"/>
      <c r="Z30" s="102"/>
      <c r="AA30" s="4"/>
      <c r="AB30" s="96"/>
    </row>
    <row r="31" spans="1:28" ht="15.6" customHeight="1" x14ac:dyDescent="0.35">
      <c r="A31" s="84" t="s">
        <v>23</v>
      </c>
      <c r="B31" s="91" t="s">
        <v>15</v>
      </c>
      <c r="C31" s="85" t="s">
        <v>149</v>
      </c>
      <c r="D31" s="4" t="s">
        <v>118</v>
      </c>
      <c r="E31" s="86">
        <v>4927115186</v>
      </c>
      <c r="F31" s="87" t="s">
        <v>231</v>
      </c>
      <c r="G31" s="88" t="s">
        <v>12</v>
      </c>
      <c r="H31" s="87" t="s">
        <v>308</v>
      </c>
      <c r="I31" s="89">
        <v>42389</v>
      </c>
      <c r="J31" s="90">
        <v>42403</v>
      </c>
      <c r="K31" s="80">
        <f t="shared" si="4"/>
        <v>15</v>
      </c>
      <c r="L31" s="77">
        <f>IF(G31="ISO",IF(OR(F31="Na-Metilato"),10,15),IFERROR(VLOOKUP(G31&amp;D31,'Datos Maestro'!$C$33:$D$62,2,0),VLOOKUP('Demoras Colombia 2016'!G31,'Datos Maestro'!$B$15:$C$19,2,0)))</f>
        <v>20</v>
      </c>
      <c r="M31" s="80">
        <f t="shared" si="5"/>
        <v>0</v>
      </c>
      <c r="N31" s="82">
        <f t="shared" si="1"/>
        <v>0</v>
      </c>
      <c r="O31" s="82">
        <f t="shared" si="2"/>
        <v>0</v>
      </c>
      <c r="P31" s="78">
        <f>IF(G31="ISO",25*N31,IFERROR(VLOOKUP(G31&amp;D31,'Datos Maestro'!$C$33:$F$62,3,0)*N31,VLOOKUP('Demoras Colombia 2016'!G31,'Datos Maestro'!$B$15:$D$19,3,0)*N31))</f>
        <v>0</v>
      </c>
      <c r="Q31" s="78">
        <f>IF(G31="ISO",25*O31,IFERROR(VLOOKUP(G31&amp;D31,'Datos Maestro'!$C$33:$F$62,4,0)*O31,VLOOKUP('Demoras Colombia 2016'!G31,'Datos Maestro'!$B$15:$D$19,3,0)*O31))</f>
        <v>0</v>
      </c>
      <c r="R31" s="78">
        <f t="shared" si="3"/>
        <v>0</v>
      </c>
      <c r="S31" s="83" t="s">
        <v>25</v>
      </c>
      <c r="T31" s="96" t="s">
        <v>25</v>
      </c>
      <c r="U31" s="4"/>
      <c r="V31" s="96"/>
      <c r="W31" s="83"/>
      <c r="X31" s="96"/>
      <c r="Y31" s="83"/>
      <c r="Z31" s="102"/>
      <c r="AA31" s="4"/>
      <c r="AB31" s="96"/>
    </row>
    <row r="32" spans="1:28" ht="15.6" customHeight="1" x14ac:dyDescent="0.35">
      <c r="A32" s="84" t="s">
        <v>23</v>
      </c>
      <c r="B32" s="91" t="s">
        <v>123</v>
      </c>
      <c r="C32" s="85" t="s">
        <v>150</v>
      </c>
      <c r="D32" s="4" t="s">
        <v>62</v>
      </c>
      <c r="E32" s="86">
        <v>4925141903</v>
      </c>
      <c r="F32" s="87" t="s">
        <v>28</v>
      </c>
      <c r="G32" s="88" t="s">
        <v>12</v>
      </c>
      <c r="H32" s="87" t="s">
        <v>309</v>
      </c>
      <c r="I32" s="89">
        <v>42390</v>
      </c>
      <c r="J32" s="90">
        <v>42395</v>
      </c>
      <c r="K32" s="80">
        <f t="shared" si="4"/>
        <v>6</v>
      </c>
      <c r="L32" s="77">
        <f>IF(G32="ISO",IF(OR(F32="Na-Metilato"),10,15),IFERROR(VLOOKUP(G32&amp;D32,'Datos Maestro'!$C$33:$D$62,2,0),VLOOKUP('Demoras Colombia 2016'!G32,'Datos Maestro'!$B$15:$C$19,2,0)))</f>
        <v>20</v>
      </c>
      <c r="M32" s="80">
        <f t="shared" si="5"/>
        <v>0</v>
      </c>
      <c r="N32" s="82">
        <f t="shared" si="1"/>
        <v>0</v>
      </c>
      <c r="O32" s="82">
        <f t="shared" si="2"/>
        <v>0</v>
      </c>
      <c r="P32" s="78">
        <f>IF(G32="ISO",25*N32,IFERROR(VLOOKUP(G32&amp;D32,'Datos Maestro'!$C$33:$F$62,3,0)*N32,VLOOKUP('Demoras Colombia 2016'!G32,'Datos Maestro'!$B$15:$D$19,3,0)*N32))</f>
        <v>0</v>
      </c>
      <c r="Q32" s="78">
        <f>IF(G32="ISO",25*O32,IFERROR(VLOOKUP(G32&amp;D32,'Datos Maestro'!$C$33:$F$62,4,0)*O32,VLOOKUP('Demoras Colombia 2016'!G32,'Datos Maestro'!$B$15:$D$19,3,0)*O32))</f>
        <v>0</v>
      </c>
      <c r="R32" s="78">
        <f t="shared" si="3"/>
        <v>0</v>
      </c>
      <c r="S32" s="83" t="s">
        <v>25</v>
      </c>
      <c r="T32" s="96" t="s">
        <v>25</v>
      </c>
      <c r="U32" s="4"/>
      <c r="V32" s="96"/>
      <c r="W32" s="83"/>
      <c r="X32" s="96"/>
      <c r="Y32" s="83"/>
      <c r="Z32" s="102"/>
      <c r="AA32" s="4"/>
      <c r="AB32" s="96"/>
    </row>
    <row r="33" spans="1:28" ht="15.6" customHeight="1" x14ac:dyDescent="0.35">
      <c r="A33" s="84" t="s">
        <v>23</v>
      </c>
      <c r="B33" s="91" t="s">
        <v>16</v>
      </c>
      <c r="C33" s="85" t="s">
        <v>151</v>
      </c>
      <c r="D33" s="4" t="s">
        <v>119</v>
      </c>
      <c r="E33" s="86">
        <v>4926536364</v>
      </c>
      <c r="F33" s="87" t="s">
        <v>221</v>
      </c>
      <c r="G33" s="88" t="s">
        <v>12</v>
      </c>
      <c r="H33" s="87" t="s">
        <v>310</v>
      </c>
      <c r="I33" s="89">
        <v>42386</v>
      </c>
      <c r="J33" s="90">
        <v>42392</v>
      </c>
      <c r="K33" s="80">
        <f t="shared" si="4"/>
        <v>7</v>
      </c>
      <c r="L33" s="77">
        <f>IF(G33="ISO",IF(OR(F33="Na-Metilato"),10,15),IFERROR(VLOOKUP(G33&amp;D33,'Datos Maestro'!$C$33:$D$62,2,0),VLOOKUP('Demoras Colombia 2016'!G33,'Datos Maestro'!$B$15:$C$19,2,0)))</f>
        <v>20</v>
      </c>
      <c r="M33" s="80">
        <f t="shared" si="5"/>
        <v>0</v>
      </c>
      <c r="N33" s="82">
        <f t="shared" si="1"/>
        <v>0</v>
      </c>
      <c r="O33" s="82">
        <f t="shared" si="2"/>
        <v>0</v>
      </c>
      <c r="P33" s="78">
        <f>IF(G33="ISO",25*N33,IFERROR(VLOOKUP(G33&amp;D33,'Datos Maestro'!$C$33:$F$62,3,0)*N33,VLOOKUP('Demoras Colombia 2016'!G33,'Datos Maestro'!$B$15:$D$19,3,0)*N33))</f>
        <v>0</v>
      </c>
      <c r="Q33" s="78">
        <f>IF(G33="ISO",25*O33,IFERROR(VLOOKUP(G33&amp;D33,'Datos Maestro'!$C$33:$F$62,4,0)*O33,VLOOKUP('Demoras Colombia 2016'!G33,'Datos Maestro'!$B$15:$D$19,3,0)*O33))</f>
        <v>0</v>
      </c>
      <c r="R33" s="78">
        <f t="shared" si="3"/>
        <v>0</v>
      </c>
      <c r="S33" s="83" t="s">
        <v>25</v>
      </c>
      <c r="T33" s="96" t="s">
        <v>25</v>
      </c>
      <c r="U33" s="4"/>
      <c r="V33" s="96"/>
      <c r="W33" s="83"/>
      <c r="X33" s="96"/>
      <c r="Y33" s="83"/>
      <c r="Z33" s="102"/>
      <c r="AA33" s="4"/>
      <c r="AB33" s="96"/>
    </row>
    <row r="34" spans="1:28" ht="15.6" customHeight="1" x14ac:dyDescent="0.35">
      <c r="A34" s="84" t="s">
        <v>23</v>
      </c>
      <c r="B34" s="91" t="s">
        <v>16</v>
      </c>
      <c r="C34" s="85" t="s">
        <v>152</v>
      </c>
      <c r="D34" s="4" t="s">
        <v>104</v>
      </c>
      <c r="E34" s="86">
        <v>4926001358</v>
      </c>
      <c r="F34" s="87" t="s">
        <v>121</v>
      </c>
      <c r="G34" s="88" t="s">
        <v>12</v>
      </c>
      <c r="H34" s="87" t="s">
        <v>311</v>
      </c>
      <c r="I34" s="89">
        <v>42388</v>
      </c>
      <c r="J34" s="90">
        <v>42398</v>
      </c>
      <c r="K34" s="80">
        <f t="shared" si="4"/>
        <v>11</v>
      </c>
      <c r="L34" s="77">
        <f>IF(G34="ISO",IF(OR(F34="Na-Metilato"),10,15),IFERROR(VLOOKUP(G34&amp;D34,'Datos Maestro'!$C$33:$D$62,2,0),VLOOKUP('Demoras Colombia 2016'!G34,'Datos Maestro'!$B$15:$C$19,2,0)))</f>
        <v>20</v>
      </c>
      <c r="M34" s="80">
        <f t="shared" si="5"/>
        <v>0</v>
      </c>
      <c r="N34" s="82">
        <f t="shared" si="1"/>
        <v>0</v>
      </c>
      <c r="O34" s="82">
        <f t="shared" si="2"/>
        <v>0</v>
      </c>
      <c r="P34" s="78">
        <f>IF(G34="ISO",25*N34,IFERROR(VLOOKUP(G34&amp;D34,'Datos Maestro'!$C$33:$F$62,3,0)*N34,VLOOKUP('Demoras Colombia 2016'!G34,'Datos Maestro'!$B$15:$D$19,3,0)*N34))</f>
        <v>0</v>
      </c>
      <c r="Q34" s="78">
        <f>IF(G34="ISO",25*O34,IFERROR(VLOOKUP(G34&amp;D34,'Datos Maestro'!$C$33:$F$62,4,0)*O34,VLOOKUP('Demoras Colombia 2016'!G34,'Datos Maestro'!$B$15:$D$19,3,0)*O34))</f>
        <v>0</v>
      </c>
      <c r="R34" s="78">
        <f t="shared" si="3"/>
        <v>0</v>
      </c>
      <c r="S34" s="83" t="s">
        <v>25</v>
      </c>
      <c r="T34" s="96" t="s">
        <v>25</v>
      </c>
      <c r="U34" s="4"/>
      <c r="V34" s="96"/>
      <c r="W34" s="83"/>
      <c r="X34" s="96"/>
      <c r="Y34" s="83"/>
      <c r="Z34" s="102"/>
      <c r="AA34" s="4"/>
      <c r="AB34" s="96"/>
    </row>
    <row r="35" spans="1:28" ht="15.6" customHeight="1" x14ac:dyDescent="0.35">
      <c r="A35" s="84" t="s">
        <v>23</v>
      </c>
      <c r="B35" s="91" t="s">
        <v>125</v>
      </c>
      <c r="C35" s="85" t="s">
        <v>153</v>
      </c>
      <c r="D35" s="4" t="s">
        <v>118</v>
      </c>
      <c r="E35" s="86">
        <v>4926265638</v>
      </c>
      <c r="F35" s="87" t="s">
        <v>232</v>
      </c>
      <c r="G35" s="88" t="s">
        <v>12</v>
      </c>
      <c r="H35" s="87" t="s">
        <v>312</v>
      </c>
      <c r="I35" s="89">
        <v>42390</v>
      </c>
      <c r="J35" s="90">
        <v>42398</v>
      </c>
      <c r="K35" s="80">
        <f t="shared" si="4"/>
        <v>9</v>
      </c>
      <c r="L35" s="77">
        <f>IF(G35="ISO",IF(OR(F35="Na-Metilato"),10,15),IFERROR(VLOOKUP(G35&amp;D35,'Datos Maestro'!$C$33:$D$62,2,0),VLOOKUP('Demoras Colombia 2016'!G35,'Datos Maestro'!$B$15:$C$19,2,0)))</f>
        <v>20</v>
      </c>
      <c r="M35" s="80">
        <f t="shared" si="5"/>
        <v>0</v>
      </c>
      <c r="N35" s="82">
        <f t="shared" si="1"/>
        <v>0</v>
      </c>
      <c r="O35" s="82">
        <f t="shared" si="2"/>
        <v>0</v>
      </c>
      <c r="P35" s="78">
        <f>IF(G35="ISO",25*N35,IFERROR(VLOOKUP(G35&amp;D35,'Datos Maestro'!$C$33:$F$62,3,0)*N35,VLOOKUP('Demoras Colombia 2016'!G35,'Datos Maestro'!$B$15:$D$19,3,0)*N35))</f>
        <v>0</v>
      </c>
      <c r="Q35" s="78">
        <f>IF(G35="ISO",25*O35,IFERROR(VLOOKUP(G35&amp;D35,'Datos Maestro'!$C$33:$F$62,4,0)*O35,VLOOKUP('Demoras Colombia 2016'!G35,'Datos Maestro'!$B$15:$D$19,3,0)*O35))</f>
        <v>0</v>
      </c>
      <c r="R35" s="78">
        <f t="shared" si="3"/>
        <v>0</v>
      </c>
      <c r="S35" s="83" t="s">
        <v>25</v>
      </c>
      <c r="T35" s="96" t="s">
        <v>25</v>
      </c>
      <c r="U35" s="4"/>
      <c r="V35" s="96"/>
      <c r="W35" s="83"/>
      <c r="X35" s="96"/>
      <c r="Y35" s="83"/>
      <c r="Z35" s="102"/>
      <c r="AA35" s="4"/>
      <c r="AB35" s="96"/>
    </row>
    <row r="36" spans="1:28" ht="15.6" customHeight="1" x14ac:dyDescent="0.35">
      <c r="A36" s="84" t="s">
        <v>23</v>
      </c>
      <c r="B36" s="91" t="s">
        <v>122</v>
      </c>
      <c r="C36" s="85" t="s">
        <v>154</v>
      </c>
      <c r="D36" s="4" t="s">
        <v>104</v>
      </c>
      <c r="E36" s="86">
        <v>4926740475</v>
      </c>
      <c r="F36" s="87" t="s">
        <v>213</v>
      </c>
      <c r="G36" s="88" t="s">
        <v>13</v>
      </c>
      <c r="H36" s="87" t="s">
        <v>313</v>
      </c>
      <c r="I36" s="89">
        <v>42388</v>
      </c>
      <c r="J36" s="90">
        <v>42396</v>
      </c>
      <c r="K36" s="80">
        <f t="shared" si="4"/>
        <v>9</v>
      </c>
      <c r="L36" s="77">
        <f>IF(G36="ISO",IF(OR(F36="Na-Metilato"),10,15),IFERROR(VLOOKUP(G36&amp;D36,'Datos Maestro'!$C$33:$D$62,2,0),VLOOKUP('Demoras Colombia 2016'!G36,'Datos Maestro'!$B$15:$C$19,2,0)))</f>
        <v>20</v>
      </c>
      <c r="M36" s="80">
        <f t="shared" si="5"/>
        <v>0</v>
      </c>
      <c r="N36" s="82">
        <f t="shared" si="1"/>
        <v>0</v>
      </c>
      <c r="O36" s="82">
        <f t="shared" si="2"/>
        <v>0</v>
      </c>
      <c r="P36" s="78">
        <f>IF(G36="ISO",25*N36,IFERROR(VLOOKUP(G36&amp;D36,'Datos Maestro'!$C$33:$F$62,3,0)*N36,VLOOKUP('Demoras Colombia 2016'!G36,'Datos Maestro'!$B$15:$D$19,3,0)*N36))</f>
        <v>0</v>
      </c>
      <c r="Q36" s="78">
        <f>IF(G36="ISO",25*O36,IFERROR(VLOOKUP(G36&amp;D36,'Datos Maestro'!$C$33:$F$62,4,0)*O36,VLOOKUP('Demoras Colombia 2016'!G36,'Datos Maestro'!$B$15:$D$19,3,0)*O36))</f>
        <v>0</v>
      </c>
      <c r="R36" s="78">
        <f t="shared" si="3"/>
        <v>0</v>
      </c>
      <c r="S36" s="83" t="s">
        <v>25</v>
      </c>
      <c r="T36" s="96" t="s">
        <v>25</v>
      </c>
      <c r="U36" s="4"/>
      <c r="V36" s="96"/>
      <c r="W36" s="83"/>
      <c r="X36" s="96"/>
      <c r="Y36" s="83"/>
      <c r="Z36" s="102"/>
      <c r="AA36" s="4"/>
      <c r="AB36" s="96"/>
    </row>
    <row r="37" spans="1:28" ht="15.6" customHeight="1" x14ac:dyDescent="0.35">
      <c r="A37" s="84" t="s">
        <v>23</v>
      </c>
      <c r="B37" s="91" t="s">
        <v>16</v>
      </c>
      <c r="C37" s="85" t="s">
        <v>155</v>
      </c>
      <c r="D37" s="4" t="s">
        <v>119</v>
      </c>
      <c r="E37" s="86">
        <v>4924802624</v>
      </c>
      <c r="F37" s="87" t="s">
        <v>233</v>
      </c>
      <c r="G37" s="88" t="s">
        <v>13</v>
      </c>
      <c r="H37" s="87" t="s">
        <v>314</v>
      </c>
      <c r="I37" s="89">
        <v>42393</v>
      </c>
      <c r="J37" s="90">
        <v>42402</v>
      </c>
      <c r="K37" s="80">
        <f t="shared" si="4"/>
        <v>10</v>
      </c>
      <c r="L37" s="77">
        <f>IF(G37="ISO",IF(OR(F37="Na-Metilato"),10,15),IFERROR(VLOOKUP(G37&amp;D37,'Datos Maestro'!$C$33:$D$62,2,0),VLOOKUP('Demoras Colombia 2016'!G37,'Datos Maestro'!$B$15:$C$19,2,0)))</f>
        <v>20</v>
      </c>
      <c r="M37" s="80">
        <f t="shared" si="5"/>
        <v>0</v>
      </c>
      <c r="N37" s="82">
        <f t="shared" si="1"/>
        <v>0</v>
      </c>
      <c r="O37" s="82">
        <f t="shared" si="2"/>
        <v>0</v>
      </c>
      <c r="P37" s="78">
        <f>IF(G37="ISO",25*N37,IFERROR(VLOOKUP(G37&amp;D37,'Datos Maestro'!$C$33:$F$62,3,0)*N37,VLOOKUP('Demoras Colombia 2016'!G37,'Datos Maestro'!$B$15:$D$19,3,0)*N37))</f>
        <v>0</v>
      </c>
      <c r="Q37" s="78">
        <f>IF(G37="ISO",25*O37,IFERROR(VLOOKUP(G37&amp;D37,'Datos Maestro'!$C$33:$F$62,4,0)*O37,VLOOKUP('Demoras Colombia 2016'!G37,'Datos Maestro'!$B$15:$D$19,3,0)*O37))</f>
        <v>0</v>
      </c>
      <c r="R37" s="78">
        <f t="shared" si="3"/>
        <v>0</v>
      </c>
      <c r="S37" s="83" t="s">
        <v>25</v>
      </c>
      <c r="T37" s="96" t="s">
        <v>25</v>
      </c>
      <c r="U37" s="4"/>
      <c r="V37" s="96"/>
      <c r="W37" s="83"/>
      <c r="X37" s="96"/>
      <c r="Y37" s="83"/>
      <c r="Z37" s="102"/>
      <c r="AA37" s="4"/>
      <c r="AB37" s="96"/>
    </row>
    <row r="38" spans="1:28" ht="15.6" customHeight="1" x14ac:dyDescent="0.35">
      <c r="A38" s="84" t="s">
        <v>23</v>
      </c>
      <c r="B38" s="91" t="s">
        <v>125</v>
      </c>
      <c r="C38" s="85" t="s">
        <v>156</v>
      </c>
      <c r="D38" s="4" t="s">
        <v>119</v>
      </c>
      <c r="E38" s="86">
        <v>4927095613</v>
      </c>
      <c r="F38" s="87" t="s">
        <v>234</v>
      </c>
      <c r="G38" s="88" t="s">
        <v>20</v>
      </c>
      <c r="H38" s="87" t="s">
        <v>315</v>
      </c>
      <c r="I38" s="89">
        <v>42393</v>
      </c>
      <c r="J38" s="90">
        <v>42402</v>
      </c>
      <c r="K38" s="80">
        <f t="shared" si="4"/>
        <v>10</v>
      </c>
      <c r="L38" s="77">
        <f>IF(G38="ISO",IF(OR(F38="Na-Metilato"),10,15),IFERROR(VLOOKUP(G38&amp;D38,'Datos Maestro'!$C$33:$D$62,2,0),VLOOKUP('Demoras Colombia 2016'!G38,'Datos Maestro'!$B$15:$C$19,2,0)))</f>
        <v>3</v>
      </c>
      <c r="M38" s="80">
        <f t="shared" si="5"/>
        <v>7</v>
      </c>
      <c r="N38" s="82">
        <f t="shared" si="1"/>
        <v>7</v>
      </c>
      <c r="O38" s="82">
        <f t="shared" si="2"/>
        <v>0</v>
      </c>
      <c r="P38" s="78">
        <f>IF(G38="ISO",25*N38,IFERROR(VLOOKUP(G38&amp;D38,'Datos Maestro'!$C$33:$F$62,3,0)*N38,VLOOKUP('Demoras Colombia 2016'!G38,'Datos Maestro'!$B$15:$D$19,3,0)*N38))</f>
        <v>1050</v>
      </c>
      <c r="Q38" s="78">
        <f>IF(G38="ISO",25*O38,IFERROR(VLOOKUP(G38&amp;D38,'Datos Maestro'!$C$33:$F$62,4,0)*O38,VLOOKUP('Demoras Colombia 2016'!G38,'Datos Maestro'!$B$15:$D$19,3,0)*O38))</f>
        <v>0</v>
      </c>
      <c r="R38" s="78">
        <f t="shared" si="3"/>
        <v>1050</v>
      </c>
      <c r="S38" s="100" t="s">
        <v>1144</v>
      </c>
      <c r="T38" s="101">
        <v>2217217</v>
      </c>
      <c r="U38" s="4">
        <v>195674</v>
      </c>
      <c r="V38" s="96">
        <v>33594</v>
      </c>
      <c r="W38" s="83"/>
      <c r="X38" s="96"/>
      <c r="Y38" s="83"/>
      <c r="Z38" s="102"/>
      <c r="AA38" s="4"/>
      <c r="AB38" s="96"/>
    </row>
    <row r="39" spans="1:28" ht="15.6" customHeight="1" x14ac:dyDescent="0.35">
      <c r="A39" s="84" t="s">
        <v>23</v>
      </c>
      <c r="B39" s="91" t="s">
        <v>16</v>
      </c>
      <c r="C39" s="85" t="s">
        <v>157</v>
      </c>
      <c r="D39" s="4" t="s">
        <v>104</v>
      </c>
      <c r="E39" s="86">
        <v>4925385868</v>
      </c>
      <c r="F39" s="87" t="s">
        <v>235</v>
      </c>
      <c r="G39" s="88" t="s">
        <v>13</v>
      </c>
      <c r="H39" s="87" t="s">
        <v>316</v>
      </c>
      <c r="I39" s="89">
        <v>42394</v>
      </c>
      <c r="J39" s="90">
        <v>42408</v>
      </c>
      <c r="K39" s="80">
        <f t="shared" si="4"/>
        <v>15</v>
      </c>
      <c r="L39" s="77">
        <f>IF(G39="ISO",IF(OR(F39="Na-Metilato"),10,15),IFERROR(VLOOKUP(G39&amp;D39,'Datos Maestro'!$C$33:$D$62,2,0),VLOOKUP('Demoras Colombia 2016'!G39,'Datos Maestro'!$B$15:$C$19,2,0)))</f>
        <v>20</v>
      </c>
      <c r="M39" s="80">
        <f t="shared" si="5"/>
        <v>0</v>
      </c>
      <c r="N39" s="82">
        <f t="shared" si="1"/>
        <v>0</v>
      </c>
      <c r="O39" s="82">
        <f t="shared" si="2"/>
        <v>0</v>
      </c>
      <c r="P39" s="78">
        <f>IF(G39="ISO",25*N39,IFERROR(VLOOKUP(G39&amp;D39,'Datos Maestro'!$C$33:$F$62,3,0)*N39,VLOOKUP('Demoras Colombia 2016'!G39,'Datos Maestro'!$B$15:$D$19,3,0)*N39))</f>
        <v>0</v>
      </c>
      <c r="Q39" s="78">
        <f>IF(G39="ISO",25*O39,IFERROR(VLOOKUP(G39&amp;D39,'Datos Maestro'!$C$33:$F$62,4,0)*O39,VLOOKUP('Demoras Colombia 2016'!G39,'Datos Maestro'!$B$15:$D$19,3,0)*O39))</f>
        <v>0</v>
      </c>
      <c r="R39" s="78">
        <f t="shared" si="3"/>
        <v>0</v>
      </c>
      <c r="S39" s="83" t="s">
        <v>25</v>
      </c>
      <c r="T39" s="96" t="s">
        <v>25</v>
      </c>
      <c r="U39" s="4"/>
      <c r="V39" s="96"/>
      <c r="W39" s="83"/>
      <c r="X39" s="96"/>
      <c r="Y39" s="83"/>
      <c r="Z39" s="102"/>
      <c r="AA39" s="4"/>
      <c r="AB39" s="96"/>
    </row>
    <row r="40" spans="1:28" ht="15.6" customHeight="1" x14ac:dyDescent="0.35">
      <c r="A40" s="84" t="s">
        <v>23</v>
      </c>
      <c r="B40" s="91" t="s">
        <v>123</v>
      </c>
      <c r="C40" s="85" t="s">
        <v>158</v>
      </c>
      <c r="D40" s="4" t="s">
        <v>104</v>
      </c>
      <c r="E40" s="86">
        <v>4926407158</v>
      </c>
      <c r="F40" s="87" t="s">
        <v>236</v>
      </c>
      <c r="G40" s="88" t="s">
        <v>2</v>
      </c>
      <c r="H40" s="87" t="s">
        <v>317</v>
      </c>
      <c r="I40" s="89">
        <v>42371</v>
      </c>
      <c r="J40" s="90">
        <v>42399</v>
      </c>
      <c r="K40" s="80">
        <f t="shared" si="4"/>
        <v>29</v>
      </c>
      <c r="L40" s="77">
        <f>IF(G40="ISO",IF(OR(F40="Na-Metilato"),10,15),IFERROR(VLOOKUP(G40&amp;D40,'Datos Maestro'!$C$33:$D$62,2,0),VLOOKUP('Demoras Colombia 2016'!G40,'Datos Maestro'!$B$15:$C$19,2,0)))</f>
        <v>15</v>
      </c>
      <c r="M40" s="80">
        <f t="shared" si="5"/>
        <v>14</v>
      </c>
      <c r="N40" s="82">
        <f t="shared" si="1"/>
        <v>14</v>
      </c>
      <c r="O40" s="82">
        <f t="shared" si="2"/>
        <v>0</v>
      </c>
      <c r="P40" s="78">
        <f>IF(G40="ISO",25*N40,IFERROR(VLOOKUP(G40&amp;D40,'Datos Maestro'!$C$33:$F$62,3,0)*N40,VLOOKUP('Demoras Colombia 2016'!G40,'Datos Maestro'!$B$15:$D$19,3,0)*N40))</f>
        <v>350</v>
      </c>
      <c r="Q40" s="78">
        <f>IF(G40="ISO",25*O40,IFERROR(VLOOKUP(G40&amp;D40,'Datos Maestro'!$C$33:$F$62,4,0)*O40,VLOOKUP('Demoras Colombia 2016'!G40,'Datos Maestro'!$B$15:$D$19,3,0)*O40))</f>
        <v>0</v>
      </c>
      <c r="R40" s="78">
        <f t="shared" si="3"/>
        <v>350</v>
      </c>
      <c r="S40" s="100" t="s">
        <v>1140</v>
      </c>
      <c r="T40" s="101">
        <v>1622928</v>
      </c>
      <c r="U40" s="4"/>
      <c r="V40" s="96"/>
      <c r="W40" s="83"/>
      <c r="X40" s="96"/>
      <c r="Y40" s="83"/>
      <c r="Z40" s="102"/>
      <c r="AA40" s="4"/>
      <c r="AB40" s="96"/>
    </row>
    <row r="41" spans="1:28" ht="15.6" customHeight="1" x14ac:dyDescent="0.35">
      <c r="A41" s="84" t="s">
        <v>23</v>
      </c>
      <c r="B41" s="91" t="s">
        <v>123</v>
      </c>
      <c r="C41" s="85" t="s">
        <v>159</v>
      </c>
      <c r="D41" s="4" t="s">
        <v>104</v>
      </c>
      <c r="E41" s="86">
        <v>4925139663</v>
      </c>
      <c r="F41" s="87" t="s">
        <v>236</v>
      </c>
      <c r="G41" s="88" t="s">
        <v>2</v>
      </c>
      <c r="H41" s="87" t="s">
        <v>318</v>
      </c>
      <c r="I41" s="89">
        <v>42384</v>
      </c>
      <c r="J41" s="90">
        <v>42410</v>
      </c>
      <c r="K41" s="80">
        <f t="shared" si="4"/>
        <v>27</v>
      </c>
      <c r="L41" s="77">
        <f>IF(G41="ISO",IF(OR(F41="Na-Metilato"),10,15),IFERROR(VLOOKUP(G41&amp;D41,'Datos Maestro'!$C$33:$D$62,2,0),VLOOKUP('Demoras Colombia 2016'!G41,'Datos Maestro'!$B$15:$C$19,2,0)))</f>
        <v>15</v>
      </c>
      <c r="M41" s="80">
        <f t="shared" si="5"/>
        <v>12</v>
      </c>
      <c r="N41" s="82">
        <f t="shared" si="1"/>
        <v>12</v>
      </c>
      <c r="O41" s="82">
        <f t="shared" si="2"/>
        <v>0</v>
      </c>
      <c r="P41" s="78">
        <f>IF(G41="ISO",25*N41,IFERROR(VLOOKUP(G41&amp;D41,'Datos Maestro'!$C$33:$F$62,3,0)*N41,VLOOKUP('Demoras Colombia 2016'!G41,'Datos Maestro'!$B$15:$D$19,3,0)*N41))</f>
        <v>300</v>
      </c>
      <c r="Q41" s="78">
        <f>IF(G41="ISO",25*O41,IFERROR(VLOOKUP(G41&amp;D41,'Datos Maestro'!$C$33:$F$62,4,0)*O41,VLOOKUP('Demoras Colombia 2016'!G41,'Datos Maestro'!$B$15:$D$19,3,0)*O41))</f>
        <v>0</v>
      </c>
      <c r="R41" s="78">
        <f t="shared" si="3"/>
        <v>300</v>
      </c>
      <c r="S41" s="83" t="s">
        <v>977</v>
      </c>
      <c r="T41" s="96">
        <v>1430988</v>
      </c>
      <c r="U41" s="4"/>
      <c r="V41" s="96"/>
      <c r="W41" s="83"/>
      <c r="X41" s="96"/>
      <c r="Y41" s="83"/>
      <c r="Z41" s="102"/>
      <c r="AA41" s="4"/>
      <c r="AB41" s="96"/>
    </row>
    <row r="42" spans="1:28" ht="15.6" customHeight="1" x14ac:dyDescent="0.35">
      <c r="A42" s="84" t="s">
        <v>23</v>
      </c>
      <c r="B42" s="91" t="s">
        <v>123</v>
      </c>
      <c r="C42" s="85" t="s">
        <v>160</v>
      </c>
      <c r="D42" s="4" t="s">
        <v>62</v>
      </c>
      <c r="E42" s="86">
        <v>4925979722</v>
      </c>
      <c r="F42" s="87" t="s">
        <v>27</v>
      </c>
      <c r="G42" s="88" t="s">
        <v>2</v>
      </c>
      <c r="H42" s="87" t="s">
        <v>319</v>
      </c>
      <c r="I42" s="89">
        <v>42380</v>
      </c>
      <c r="J42" s="90">
        <v>42392</v>
      </c>
      <c r="K42" s="80">
        <f t="shared" si="4"/>
        <v>13</v>
      </c>
      <c r="L42" s="77">
        <f>IF(G42="ISO",IF(OR(F42="Na-Metilato"),10,15),IFERROR(VLOOKUP(G42&amp;D42,'Datos Maestro'!$C$33:$D$62,2,0),VLOOKUP('Demoras Colombia 2016'!G42,'Datos Maestro'!$B$15:$C$19,2,0)))</f>
        <v>15</v>
      </c>
      <c r="M42" s="80">
        <f t="shared" si="5"/>
        <v>0</v>
      </c>
      <c r="N42" s="82">
        <f t="shared" si="1"/>
        <v>0</v>
      </c>
      <c r="O42" s="82">
        <f t="shared" si="2"/>
        <v>0</v>
      </c>
      <c r="P42" s="78">
        <f>IF(G42="ISO",25*N42,IFERROR(VLOOKUP(G42&amp;D42,'Datos Maestro'!$C$33:$F$62,3,0)*N42,VLOOKUP('Demoras Colombia 2016'!G42,'Datos Maestro'!$B$15:$D$19,3,0)*N42))</f>
        <v>0</v>
      </c>
      <c r="Q42" s="78">
        <f>IF(G42="ISO",25*O42,IFERROR(VLOOKUP(G42&amp;D42,'Datos Maestro'!$C$33:$F$62,4,0)*O42,VLOOKUP('Demoras Colombia 2016'!G42,'Datos Maestro'!$B$15:$D$19,3,0)*O42))</f>
        <v>0</v>
      </c>
      <c r="R42" s="78">
        <f t="shared" si="3"/>
        <v>0</v>
      </c>
      <c r="S42" s="83" t="s">
        <v>25</v>
      </c>
      <c r="T42" s="96" t="s">
        <v>25</v>
      </c>
      <c r="U42" s="4"/>
      <c r="V42" s="96"/>
      <c r="W42" s="83"/>
      <c r="X42" s="96"/>
      <c r="Y42" s="83"/>
      <c r="Z42" s="102"/>
      <c r="AA42" s="4"/>
      <c r="AB42" s="96"/>
    </row>
    <row r="43" spans="1:28" ht="15.6" customHeight="1" x14ac:dyDescent="0.35">
      <c r="A43" s="84" t="s">
        <v>23</v>
      </c>
      <c r="B43" s="91" t="s">
        <v>123</v>
      </c>
      <c r="C43" s="85" t="s">
        <v>160</v>
      </c>
      <c r="D43" s="4" t="s">
        <v>62</v>
      </c>
      <c r="E43" s="86">
        <v>4925979722</v>
      </c>
      <c r="F43" s="87" t="s">
        <v>27</v>
      </c>
      <c r="G43" s="88" t="s">
        <v>2</v>
      </c>
      <c r="H43" s="87" t="s">
        <v>320</v>
      </c>
      <c r="I43" s="89">
        <v>42380</v>
      </c>
      <c r="J43" s="90">
        <v>42406</v>
      </c>
      <c r="K43" s="80">
        <f t="shared" si="4"/>
        <v>27</v>
      </c>
      <c r="L43" s="77">
        <f>IF(G43="ISO",IF(OR(F43="Na-Metilato"),10,15),IFERROR(VLOOKUP(G43&amp;D43,'Datos Maestro'!$C$33:$D$62,2,0),VLOOKUP('Demoras Colombia 2016'!G43,'Datos Maestro'!$B$15:$C$19,2,0)))</f>
        <v>15</v>
      </c>
      <c r="M43" s="80">
        <f t="shared" si="5"/>
        <v>12</v>
      </c>
      <c r="N43" s="82">
        <f t="shared" si="1"/>
        <v>12</v>
      </c>
      <c r="O43" s="82">
        <f t="shared" si="2"/>
        <v>0</v>
      </c>
      <c r="P43" s="78">
        <f>IF(G43="ISO",25*N43,IFERROR(VLOOKUP(G43&amp;D43,'Datos Maestro'!$C$33:$F$62,3,0)*N43,VLOOKUP('Demoras Colombia 2016'!G43,'Datos Maestro'!$B$15:$D$19,3,0)*N43))</f>
        <v>300</v>
      </c>
      <c r="Q43" s="78">
        <f>IF(G43="ISO",25*O43,IFERROR(VLOOKUP(G43&amp;D43,'Datos Maestro'!$C$33:$F$62,4,0)*O43,VLOOKUP('Demoras Colombia 2016'!G43,'Datos Maestro'!$B$15:$D$19,3,0)*O43))</f>
        <v>0</v>
      </c>
      <c r="R43" s="78">
        <f t="shared" si="3"/>
        <v>300</v>
      </c>
      <c r="S43" s="83"/>
      <c r="T43" s="96"/>
      <c r="U43" s="4"/>
      <c r="V43" s="96"/>
      <c r="W43" s="83"/>
      <c r="X43" s="96"/>
      <c r="Y43" s="83"/>
      <c r="Z43" s="102"/>
      <c r="AA43" s="4"/>
      <c r="AB43" s="96"/>
    </row>
    <row r="44" spans="1:28" ht="15.6" customHeight="1" x14ac:dyDescent="0.35">
      <c r="A44" s="84" t="s">
        <v>23</v>
      </c>
      <c r="B44" s="91" t="s">
        <v>17</v>
      </c>
      <c r="C44" s="85" t="s">
        <v>161</v>
      </c>
      <c r="D44" s="4" t="s">
        <v>119</v>
      </c>
      <c r="E44" s="86">
        <v>4925218147</v>
      </c>
      <c r="F44" s="87" t="s">
        <v>237</v>
      </c>
      <c r="G44" s="88" t="s">
        <v>12</v>
      </c>
      <c r="H44" s="87" t="s">
        <v>321</v>
      </c>
      <c r="I44" s="89">
        <v>42379</v>
      </c>
      <c r="J44" s="90">
        <v>42392</v>
      </c>
      <c r="K44" s="80">
        <f t="shared" si="4"/>
        <v>14</v>
      </c>
      <c r="L44" s="77">
        <f>IF(G44="ISO",IF(OR(F44="Na-Metilato"),10,15),IFERROR(VLOOKUP(G44&amp;D44,'Datos Maestro'!$C$33:$D$62,2,0),VLOOKUP('Demoras Colombia 2016'!G44,'Datos Maestro'!$B$15:$C$19,2,0)))</f>
        <v>20</v>
      </c>
      <c r="M44" s="80">
        <f t="shared" si="5"/>
        <v>0</v>
      </c>
      <c r="N44" s="82">
        <f t="shared" si="1"/>
        <v>0</v>
      </c>
      <c r="O44" s="82">
        <f t="shared" si="2"/>
        <v>0</v>
      </c>
      <c r="P44" s="78">
        <f>IF(G44="ISO",25*N44,IFERROR(VLOOKUP(G44&amp;D44,'Datos Maestro'!$C$33:$F$62,3,0)*N44,VLOOKUP('Demoras Colombia 2016'!G44,'Datos Maestro'!$B$15:$D$19,3,0)*N44))</f>
        <v>0</v>
      </c>
      <c r="Q44" s="78">
        <f>IF(G44="ISO",25*O44,IFERROR(VLOOKUP(G44&amp;D44,'Datos Maestro'!$C$33:$F$62,4,0)*O44,VLOOKUP('Demoras Colombia 2016'!G44,'Datos Maestro'!$B$15:$D$19,3,0)*O44))</f>
        <v>0</v>
      </c>
      <c r="R44" s="78">
        <f t="shared" si="3"/>
        <v>0</v>
      </c>
      <c r="S44" s="83" t="s">
        <v>25</v>
      </c>
      <c r="T44" s="96" t="s">
        <v>25</v>
      </c>
      <c r="U44" s="4"/>
      <c r="V44" s="96"/>
      <c r="W44" s="83"/>
      <c r="X44" s="96"/>
      <c r="Y44" s="83"/>
      <c r="Z44" s="102"/>
      <c r="AA44" s="4"/>
      <c r="AB44" s="96"/>
    </row>
    <row r="45" spans="1:28" ht="15.6" customHeight="1" x14ac:dyDescent="0.35">
      <c r="A45" s="84" t="s">
        <v>23</v>
      </c>
      <c r="B45" s="91" t="s">
        <v>16</v>
      </c>
      <c r="C45" s="85" t="s">
        <v>162</v>
      </c>
      <c r="D45" s="4" t="s">
        <v>104</v>
      </c>
      <c r="E45" s="86" t="s">
        <v>238</v>
      </c>
      <c r="F45" s="87" t="s">
        <v>239</v>
      </c>
      <c r="G45" s="88" t="s">
        <v>12</v>
      </c>
      <c r="H45" s="87" t="s">
        <v>322</v>
      </c>
      <c r="I45" s="89">
        <v>42380</v>
      </c>
      <c r="J45" s="90">
        <v>42391</v>
      </c>
      <c r="K45" s="80">
        <f t="shared" si="4"/>
        <v>12</v>
      </c>
      <c r="L45" s="77">
        <f>IF(G45="ISO",IF(OR(F45="Na-Metilato"),10,15),IFERROR(VLOOKUP(G45&amp;D45,'Datos Maestro'!$C$33:$D$62,2,0),VLOOKUP('Demoras Colombia 2016'!G45,'Datos Maestro'!$B$15:$C$19,2,0)))</f>
        <v>20</v>
      </c>
      <c r="M45" s="80">
        <f t="shared" si="5"/>
        <v>0</v>
      </c>
      <c r="N45" s="82">
        <f t="shared" si="1"/>
        <v>0</v>
      </c>
      <c r="O45" s="82">
        <f t="shared" si="2"/>
        <v>0</v>
      </c>
      <c r="P45" s="78">
        <f>IF(G45="ISO",25*N45,IFERROR(VLOOKUP(G45&amp;D45,'Datos Maestro'!$C$33:$F$62,3,0)*N45,VLOOKUP('Demoras Colombia 2016'!G45,'Datos Maestro'!$B$15:$D$19,3,0)*N45))</f>
        <v>0</v>
      </c>
      <c r="Q45" s="78">
        <f>IF(G45="ISO",25*O45,IFERROR(VLOOKUP(G45&amp;D45,'Datos Maestro'!$C$33:$F$62,4,0)*O45,VLOOKUP('Demoras Colombia 2016'!G45,'Datos Maestro'!$B$15:$D$19,3,0)*O45))</f>
        <v>0</v>
      </c>
      <c r="R45" s="78">
        <f t="shared" si="3"/>
        <v>0</v>
      </c>
      <c r="S45" s="83" t="s">
        <v>25</v>
      </c>
      <c r="T45" s="96" t="s">
        <v>25</v>
      </c>
      <c r="U45" s="4"/>
      <c r="V45" s="96"/>
      <c r="W45" s="83"/>
      <c r="X45" s="96"/>
      <c r="Y45" s="83"/>
      <c r="Z45" s="102"/>
      <c r="AA45" s="4"/>
      <c r="AB45" s="96"/>
    </row>
    <row r="46" spans="1:28" ht="15.6" customHeight="1" x14ac:dyDescent="0.35">
      <c r="A46" s="84" t="s">
        <v>23</v>
      </c>
      <c r="B46" s="91" t="s">
        <v>15</v>
      </c>
      <c r="C46" s="85" t="s">
        <v>163</v>
      </c>
      <c r="D46" s="4" t="s">
        <v>119</v>
      </c>
      <c r="E46" s="86">
        <v>4925172856</v>
      </c>
      <c r="F46" s="87" t="s">
        <v>240</v>
      </c>
      <c r="G46" s="88" t="s">
        <v>12</v>
      </c>
      <c r="H46" s="87" t="s">
        <v>323</v>
      </c>
      <c r="I46" s="89">
        <v>42379</v>
      </c>
      <c r="J46" s="90">
        <v>42401</v>
      </c>
      <c r="K46" s="80">
        <f t="shared" si="4"/>
        <v>23</v>
      </c>
      <c r="L46" s="77">
        <f>IF(G46="ISO",IF(OR(F46="Na-Metilato"),10,15),IFERROR(VLOOKUP(G46&amp;D46,'Datos Maestro'!$C$33:$D$62,2,0),VLOOKUP('Demoras Colombia 2016'!G46,'Datos Maestro'!$B$15:$C$19,2,0)))</f>
        <v>20</v>
      </c>
      <c r="M46" s="80">
        <f>IF(K46&gt;L46,K46-L46,0)</f>
        <v>3</v>
      </c>
      <c r="N46" s="82">
        <f>IF(M46&gt;=20,20,M46)</f>
        <v>3</v>
      </c>
      <c r="O46" s="82">
        <f t="shared" si="2"/>
        <v>0</v>
      </c>
      <c r="P46" s="78">
        <f>IF(G46="ISO",25*N46,IFERROR(VLOOKUP(G46&amp;D46,'Datos Maestro'!$C$33:$F$62,3,0)*N46,VLOOKUP('Demoras Colombia 2016'!G46,'Datos Maestro'!$B$15:$D$19,3,0)*N46))</f>
        <v>30</v>
      </c>
      <c r="Q46" s="78">
        <f>IF(G46="ISO",25*O46,IFERROR(VLOOKUP(G46&amp;D46,'Datos Maestro'!$C$33:$F$62,4,0)*O46,VLOOKUP('Demoras Colombia 2016'!G46,'Datos Maestro'!$B$15:$D$19,3,0)*O46))</f>
        <v>0</v>
      </c>
      <c r="R46" s="78">
        <f t="shared" si="3"/>
        <v>30</v>
      </c>
      <c r="S46" s="83">
        <v>194799</v>
      </c>
      <c r="T46" s="101">
        <v>99586</v>
      </c>
      <c r="U46" s="4"/>
      <c r="V46" s="96"/>
      <c r="W46" s="83"/>
      <c r="X46" s="96"/>
      <c r="Y46" s="83"/>
      <c r="Z46" s="102"/>
      <c r="AA46" s="4"/>
      <c r="AB46" s="96"/>
    </row>
    <row r="47" spans="1:28" ht="15.6" customHeight="1" x14ac:dyDescent="0.35">
      <c r="A47" s="84" t="s">
        <v>23</v>
      </c>
      <c r="B47" s="91" t="s">
        <v>16</v>
      </c>
      <c r="C47" s="85" t="s">
        <v>164</v>
      </c>
      <c r="D47" s="4" t="s">
        <v>119</v>
      </c>
      <c r="E47" s="86" t="s">
        <v>241</v>
      </c>
      <c r="F47" s="87" t="s">
        <v>242</v>
      </c>
      <c r="G47" s="88" t="s">
        <v>13</v>
      </c>
      <c r="H47" s="87" t="s">
        <v>324</v>
      </c>
      <c r="I47" s="89">
        <v>42386</v>
      </c>
      <c r="J47" s="90">
        <v>42401</v>
      </c>
      <c r="K47" s="80">
        <f t="shared" si="4"/>
        <v>16</v>
      </c>
      <c r="L47" s="77">
        <f>IF(G47="ISO",IF(OR(F47="Na-Metilato"),10,15),IFERROR(VLOOKUP(G47&amp;D47,'Datos Maestro'!$C$33:$D$62,2,0),VLOOKUP('Demoras Colombia 2016'!G47,'Datos Maestro'!$B$15:$C$19,2,0)))</f>
        <v>20</v>
      </c>
      <c r="M47" s="80">
        <f t="shared" si="5"/>
        <v>0</v>
      </c>
      <c r="N47" s="82">
        <f t="shared" si="1"/>
        <v>0</v>
      </c>
      <c r="O47" s="82">
        <f t="shared" si="2"/>
        <v>0</v>
      </c>
      <c r="P47" s="78">
        <f>IF(G47="ISO",25*N47,IFERROR(VLOOKUP(G47&amp;D47,'Datos Maestro'!$C$33:$F$62,3,0)*N47,VLOOKUP('Demoras Colombia 2016'!G47,'Datos Maestro'!$B$15:$D$19,3,0)*N47))</f>
        <v>0</v>
      </c>
      <c r="Q47" s="78">
        <f>IF(G47="ISO",25*O47,IFERROR(VLOOKUP(G47&amp;D47,'Datos Maestro'!$C$33:$F$62,4,0)*O47,VLOOKUP('Demoras Colombia 2016'!G47,'Datos Maestro'!$B$15:$D$19,3,0)*O47))</f>
        <v>0</v>
      </c>
      <c r="R47" s="78">
        <f t="shared" si="3"/>
        <v>0</v>
      </c>
      <c r="S47" s="83" t="s">
        <v>25</v>
      </c>
      <c r="T47" s="96" t="s">
        <v>25</v>
      </c>
      <c r="U47" s="4"/>
      <c r="V47" s="96"/>
      <c r="W47" s="83"/>
      <c r="X47" s="96"/>
      <c r="Y47" s="83"/>
      <c r="Z47" s="102"/>
      <c r="AA47" s="4"/>
      <c r="AB47" s="96"/>
    </row>
    <row r="48" spans="1:28" ht="15.6" customHeight="1" x14ac:dyDescent="0.35">
      <c r="A48" s="84" t="s">
        <v>23</v>
      </c>
      <c r="B48" s="91" t="s">
        <v>123</v>
      </c>
      <c r="C48" s="85" t="s">
        <v>165</v>
      </c>
      <c r="D48" s="4" t="s">
        <v>62</v>
      </c>
      <c r="E48" s="86">
        <v>4926854689</v>
      </c>
      <c r="F48" s="87" t="s">
        <v>27</v>
      </c>
      <c r="G48" s="88" t="s">
        <v>12</v>
      </c>
      <c r="H48" s="87" t="s">
        <v>325</v>
      </c>
      <c r="I48" s="89">
        <v>42390</v>
      </c>
      <c r="J48" s="90">
        <v>42401</v>
      </c>
      <c r="K48" s="80">
        <f t="shared" si="4"/>
        <v>12</v>
      </c>
      <c r="L48" s="77">
        <f>IF(G48="ISO",IF(OR(F48="Na-Metilato"),10,15),IFERROR(VLOOKUP(G48&amp;D48,'Datos Maestro'!$C$33:$D$62,2,0),VLOOKUP('Demoras Colombia 2016'!G48,'Datos Maestro'!$B$15:$C$19,2,0)))</f>
        <v>20</v>
      </c>
      <c r="M48" s="80">
        <f t="shared" si="5"/>
        <v>0</v>
      </c>
      <c r="N48" s="82">
        <f t="shared" si="1"/>
        <v>0</v>
      </c>
      <c r="O48" s="82">
        <f t="shared" si="2"/>
        <v>0</v>
      </c>
      <c r="P48" s="78">
        <f>IF(G48="ISO",25*N48,IFERROR(VLOOKUP(G48&amp;D48,'Datos Maestro'!$C$33:$F$62,3,0)*N48,VLOOKUP('Demoras Colombia 2016'!G48,'Datos Maestro'!$B$15:$D$19,3,0)*N48))</f>
        <v>0</v>
      </c>
      <c r="Q48" s="78">
        <f>IF(G48="ISO",25*O48,IFERROR(VLOOKUP(G48&amp;D48,'Datos Maestro'!$C$33:$F$62,4,0)*O48,VLOOKUP('Demoras Colombia 2016'!G48,'Datos Maestro'!$B$15:$D$19,3,0)*O48))</f>
        <v>0</v>
      </c>
      <c r="R48" s="78">
        <f t="shared" si="3"/>
        <v>0</v>
      </c>
      <c r="S48" s="83" t="s">
        <v>25</v>
      </c>
      <c r="T48" s="96" t="s">
        <v>25</v>
      </c>
      <c r="U48" s="4"/>
      <c r="V48" s="96"/>
      <c r="W48" s="83"/>
      <c r="X48" s="96"/>
      <c r="Y48" s="83"/>
      <c r="Z48" s="102"/>
      <c r="AA48" s="4"/>
      <c r="AB48" s="96"/>
    </row>
    <row r="49" spans="1:28" ht="15.6" customHeight="1" x14ac:dyDescent="0.35">
      <c r="A49" s="84" t="s">
        <v>23</v>
      </c>
      <c r="B49" s="91" t="s">
        <v>125</v>
      </c>
      <c r="C49" s="85" t="s">
        <v>166</v>
      </c>
      <c r="D49" s="4" t="s">
        <v>118</v>
      </c>
      <c r="E49" s="86" t="s">
        <v>243</v>
      </c>
      <c r="F49" s="87" t="s">
        <v>2449</v>
      </c>
      <c r="G49" s="88" t="s">
        <v>13</v>
      </c>
      <c r="H49" s="87" t="s">
        <v>326</v>
      </c>
      <c r="I49" s="89">
        <v>42396</v>
      </c>
      <c r="J49" s="90">
        <v>42408</v>
      </c>
      <c r="K49" s="80">
        <f t="shared" si="4"/>
        <v>13</v>
      </c>
      <c r="L49" s="77">
        <f>IF(G49="ISO",IF(OR(F49="Na-Metilato"),10,15),IFERROR(VLOOKUP(G49&amp;D49,'Datos Maestro'!$C$33:$D$62,2,0),VLOOKUP('Demoras Colombia 2016'!G49,'Datos Maestro'!$B$15:$C$19,2,0)))</f>
        <v>20</v>
      </c>
      <c r="M49" s="80">
        <f t="shared" si="5"/>
        <v>0</v>
      </c>
      <c r="N49" s="82">
        <f t="shared" si="1"/>
        <v>0</v>
      </c>
      <c r="O49" s="82">
        <f t="shared" si="2"/>
        <v>0</v>
      </c>
      <c r="P49" s="78">
        <f>IF(G49="ISO",25*N49,IFERROR(VLOOKUP(G49&amp;D49,'Datos Maestro'!$C$33:$F$62,3,0)*N49,VLOOKUP('Demoras Colombia 2016'!G49,'Datos Maestro'!$B$15:$D$19,3,0)*N49))</f>
        <v>0</v>
      </c>
      <c r="Q49" s="78">
        <f>IF(G49="ISO",25*O49,IFERROR(VLOOKUP(G49&amp;D49,'Datos Maestro'!$C$33:$F$62,4,0)*O49,VLOOKUP('Demoras Colombia 2016'!G49,'Datos Maestro'!$B$15:$D$19,3,0)*O49))</f>
        <v>0</v>
      </c>
      <c r="R49" s="78">
        <f t="shared" si="3"/>
        <v>0</v>
      </c>
      <c r="S49" s="83" t="s">
        <v>25</v>
      </c>
      <c r="T49" s="96" t="s">
        <v>25</v>
      </c>
      <c r="U49" s="4"/>
      <c r="V49" s="96"/>
      <c r="W49" s="83"/>
      <c r="X49" s="96"/>
      <c r="Y49" s="83"/>
      <c r="Z49" s="102"/>
      <c r="AA49" s="4"/>
      <c r="AB49" s="96"/>
    </row>
    <row r="50" spans="1:28" ht="15.6" customHeight="1" x14ac:dyDescent="0.35">
      <c r="A50" s="84" t="s">
        <v>23</v>
      </c>
      <c r="B50" s="91" t="s">
        <v>123</v>
      </c>
      <c r="C50" s="85" t="s">
        <v>167</v>
      </c>
      <c r="D50" s="4" t="s">
        <v>62</v>
      </c>
      <c r="E50" s="86">
        <v>4926854689</v>
      </c>
      <c r="F50" s="87" t="s">
        <v>27</v>
      </c>
      <c r="G50" s="88" t="s">
        <v>12</v>
      </c>
      <c r="H50" s="87" t="s">
        <v>327</v>
      </c>
      <c r="I50" s="89">
        <v>42396</v>
      </c>
      <c r="J50" s="90">
        <v>42412</v>
      </c>
      <c r="K50" s="80">
        <f t="shared" si="4"/>
        <v>17</v>
      </c>
      <c r="L50" s="77">
        <f>IF(G50="ISO",IF(OR(F50="Na-Metilato"),10,15),IFERROR(VLOOKUP(G50&amp;D50,'Datos Maestro'!$C$33:$D$62,2,0),VLOOKUP('Demoras Colombia 2016'!G50,'Datos Maestro'!$B$15:$C$19,2,0)))</f>
        <v>20</v>
      </c>
      <c r="M50" s="80">
        <f t="shared" si="5"/>
        <v>0</v>
      </c>
      <c r="N50" s="82">
        <f t="shared" si="1"/>
        <v>0</v>
      </c>
      <c r="O50" s="82">
        <f t="shared" si="2"/>
        <v>0</v>
      </c>
      <c r="P50" s="78">
        <f>IF(G50="ISO",25*N50,IFERROR(VLOOKUP(G50&amp;D50,'Datos Maestro'!$C$33:$F$62,3,0)*N50,VLOOKUP('Demoras Colombia 2016'!G50,'Datos Maestro'!$B$15:$D$19,3,0)*N50))</f>
        <v>0</v>
      </c>
      <c r="Q50" s="78">
        <f>IF(G50="ISO",25*O50,IFERROR(VLOOKUP(G50&amp;D50,'Datos Maestro'!$C$33:$F$62,4,0)*O50,VLOOKUP('Demoras Colombia 2016'!G50,'Datos Maestro'!$B$15:$D$19,3,0)*O50))</f>
        <v>0</v>
      </c>
      <c r="R50" s="78">
        <f t="shared" si="3"/>
        <v>0</v>
      </c>
      <c r="S50" s="83" t="s">
        <v>25</v>
      </c>
      <c r="T50" s="96" t="s">
        <v>25</v>
      </c>
      <c r="U50" s="4"/>
      <c r="V50" s="96"/>
      <c r="W50" s="83"/>
      <c r="X50" s="96"/>
      <c r="Y50" s="83"/>
      <c r="Z50" s="102"/>
      <c r="AA50" s="4"/>
      <c r="AB50" s="96"/>
    </row>
    <row r="51" spans="1:28" ht="15.6" customHeight="1" x14ac:dyDescent="0.35">
      <c r="A51" s="84" t="s">
        <v>23</v>
      </c>
      <c r="B51" s="91" t="s">
        <v>123</v>
      </c>
      <c r="C51" s="85" t="s">
        <v>167</v>
      </c>
      <c r="D51" s="4" t="s">
        <v>62</v>
      </c>
      <c r="E51" s="86">
        <v>4926854689</v>
      </c>
      <c r="F51" s="87" t="s">
        <v>27</v>
      </c>
      <c r="G51" s="88" t="s">
        <v>12</v>
      </c>
      <c r="H51" s="87" t="s">
        <v>328</v>
      </c>
      <c r="I51" s="89">
        <v>42396</v>
      </c>
      <c r="J51" s="90">
        <v>42412</v>
      </c>
      <c r="K51" s="80">
        <f t="shared" si="4"/>
        <v>17</v>
      </c>
      <c r="L51" s="77">
        <f>IF(G51="ISO",IF(OR(F51="Na-Metilato"),10,15),IFERROR(VLOOKUP(G51&amp;D51,'Datos Maestro'!$C$33:$D$62,2,0),VLOOKUP('Demoras Colombia 2016'!G51,'Datos Maestro'!$B$15:$C$19,2,0)))</f>
        <v>20</v>
      </c>
      <c r="M51" s="80">
        <f t="shared" si="5"/>
        <v>0</v>
      </c>
      <c r="N51" s="82">
        <f t="shared" si="1"/>
        <v>0</v>
      </c>
      <c r="O51" s="82">
        <f t="shared" si="2"/>
        <v>0</v>
      </c>
      <c r="P51" s="78">
        <f>IF(G51="ISO",25*N51,IFERROR(VLOOKUP(G51&amp;D51,'Datos Maestro'!$C$33:$F$62,3,0)*N51,VLOOKUP('Demoras Colombia 2016'!G51,'Datos Maestro'!$B$15:$D$19,3,0)*N51))</f>
        <v>0</v>
      </c>
      <c r="Q51" s="78">
        <f>IF(G51="ISO",25*O51,IFERROR(VLOOKUP(G51&amp;D51,'Datos Maestro'!$C$33:$F$62,4,0)*O51,VLOOKUP('Demoras Colombia 2016'!G51,'Datos Maestro'!$B$15:$D$19,3,0)*O51))</f>
        <v>0</v>
      </c>
      <c r="R51" s="78">
        <f t="shared" si="3"/>
        <v>0</v>
      </c>
      <c r="S51" s="83" t="s">
        <v>25</v>
      </c>
      <c r="T51" s="96" t="s">
        <v>25</v>
      </c>
      <c r="U51" s="4"/>
      <c r="V51" s="96"/>
      <c r="W51" s="83"/>
      <c r="X51" s="96"/>
      <c r="Y51" s="83"/>
      <c r="Z51" s="102"/>
      <c r="AA51" s="4"/>
      <c r="AB51" s="96"/>
    </row>
    <row r="52" spans="1:28" ht="15.6" customHeight="1" x14ac:dyDescent="0.35">
      <c r="A52" s="84" t="s">
        <v>23</v>
      </c>
      <c r="B52" s="91" t="s">
        <v>125</v>
      </c>
      <c r="C52" s="85" t="s">
        <v>168</v>
      </c>
      <c r="D52" s="4" t="s">
        <v>118</v>
      </c>
      <c r="E52" s="86">
        <v>4926297367</v>
      </c>
      <c r="F52" s="87" t="s">
        <v>244</v>
      </c>
      <c r="G52" s="88" t="s">
        <v>12</v>
      </c>
      <c r="H52" s="87" t="s">
        <v>329</v>
      </c>
      <c r="I52" s="89">
        <v>42396</v>
      </c>
      <c r="J52" s="90">
        <v>42408</v>
      </c>
      <c r="K52" s="80">
        <f t="shared" si="4"/>
        <v>13</v>
      </c>
      <c r="L52" s="77">
        <f>IF(G52="ISO",IF(OR(F52="Na-Metilato"),10,15),IFERROR(VLOOKUP(G52&amp;D52,'Datos Maestro'!$C$33:$D$62,2,0),VLOOKUP('Demoras Colombia 2016'!G52,'Datos Maestro'!$B$15:$C$19,2,0)))</f>
        <v>20</v>
      </c>
      <c r="M52" s="80">
        <f t="shared" si="5"/>
        <v>0</v>
      </c>
      <c r="N52" s="82">
        <f t="shared" si="1"/>
        <v>0</v>
      </c>
      <c r="O52" s="82">
        <f t="shared" si="2"/>
        <v>0</v>
      </c>
      <c r="P52" s="78">
        <f>IF(G52="ISO",25*N52,IFERROR(VLOOKUP(G52&amp;D52,'Datos Maestro'!$C$33:$F$62,3,0)*N52,VLOOKUP('Demoras Colombia 2016'!G52,'Datos Maestro'!$B$15:$D$19,3,0)*N52))</f>
        <v>0</v>
      </c>
      <c r="Q52" s="78">
        <f>IF(G52="ISO",25*O52,IFERROR(VLOOKUP(G52&amp;D52,'Datos Maestro'!$C$33:$F$62,4,0)*O52,VLOOKUP('Demoras Colombia 2016'!G52,'Datos Maestro'!$B$15:$D$19,3,0)*O52))</f>
        <v>0</v>
      </c>
      <c r="R52" s="78">
        <f t="shared" si="3"/>
        <v>0</v>
      </c>
      <c r="S52" s="83" t="s">
        <v>25</v>
      </c>
      <c r="T52" s="96" t="s">
        <v>25</v>
      </c>
      <c r="U52" s="4"/>
      <c r="V52" s="96"/>
      <c r="W52" s="83"/>
      <c r="X52" s="96"/>
      <c r="Y52" s="83"/>
      <c r="Z52" s="102"/>
      <c r="AA52" s="4"/>
      <c r="AB52" s="96"/>
    </row>
    <row r="53" spans="1:28" ht="15.6" customHeight="1" x14ac:dyDescent="0.35">
      <c r="A53" s="84" t="s">
        <v>23</v>
      </c>
      <c r="B53" s="91" t="s">
        <v>125</v>
      </c>
      <c r="C53" s="85" t="s">
        <v>169</v>
      </c>
      <c r="D53" s="4" t="s">
        <v>118</v>
      </c>
      <c r="E53" s="86" t="s">
        <v>245</v>
      </c>
      <c r="F53" s="87" t="s">
        <v>246</v>
      </c>
      <c r="G53" s="88" t="s">
        <v>13</v>
      </c>
      <c r="H53" s="87" t="s">
        <v>330</v>
      </c>
      <c r="I53" s="89">
        <v>42388</v>
      </c>
      <c r="J53" s="90">
        <v>42404</v>
      </c>
      <c r="K53" s="80">
        <f t="shared" si="4"/>
        <v>17</v>
      </c>
      <c r="L53" s="77">
        <f>IF(G53="ISO",IF(OR(F53="Na-Metilato"),10,15),IFERROR(VLOOKUP(G53&amp;D53,'Datos Maestro'!$C$33:$D$62,2,0),VLOOKUP('Demoras Colombia 2016'!G53,'Datos Maestro'!$B$15:$C$19,2,0)))</f>
        <v>20</v>
      </c>
      <c r="M53" s="80">
        <f t="shared" si="5"/>
        <v>0</v>
      </c>
      <c r="N53" s="82">
        <f t="shared" si="1"/>
        <v>0</v>
      </c>
      <c r="O53" s="82">
        <f t="shared" si="2"/>
        <v>0</v>
      </c>
      <c r="P53" s="78">
        <f>IF(G53="ISO",25*N53,IFERROR(VLOOKUP(G53&amp;D53,'Datos Maestro'!$C$33:$F$62,3,0)*N53,VLOOKUP('Demoras Colombia 2016'!G53,'Datos Maestro'!$B$15:$D$19,3,0)*N53))</f>
        <v>0</v>
      </c>
      <c r="Q53" s="78">
        <f>IF(G53="ISO",25*O53,IFERROR(VLOOKUP(G53&amp;D53,'Datos Maestro'!$C$33:$F$62,4,0)*O53,VLOOKUP('Demoras Colombia 2016'!G53,'Datos Maestro'!$B$15:$D$19,3,0)*O53))</f>
        <v>0</v>
      </c>
      <c r="R53" s="78">
        <f t="shared" si="3"/>
        <v>0</v>
      </c>
      <c r="S53" s="83" t="s">
        <v>25</v>
      </c>
      <c r="T53" s="96" t="s">
        <v>25</v>
      </c>
      <c r="U53" s="4"/>
      <c r="V53" s="96"/>
      <c r="W53" s="83"/>
      <c r="X53" s="96"/>
      <c r="Y53" s="83"/>
      <c r="Z53" s="102"/>
      <c r="AA53" s="4"/>
      <c r="AB53" s="96"/>
    </row>
    <row r="54" spans="1:28" ht="15.6" customHeight="1" x14ac:dyDescent="0.35">
      <c r="A54" s="84" t="s">
        <v>23</v>
      </c>
      <c r="B54" s="91" t="s">
        <v>123</v>
      </c>
      <c r="C54" s="85" t="s">
        <v>170</v>
      </c>
      <c r="D54" s="4" t="s">
        <v>62</v>
      </c>
      <c r="E54" s="86">
        <v>4926980384</v>
      </c>
      <c r="F54" s="87" t="s">
        <v>27</v>
      </c>
      <c r="G54" s="88" t="s">
        <v>12</v>
      </c>
      <c r="H54" s="87" t="s">
        <v>331</v>
      </c>
      <c r="I54" s="89">
        <v>42396</v>
      </c>
      <c r="J54" s="90">
        <v>42399</v>
      </c>
      <c r="K54" s="80">
        <f t="shared" si="4"/>
        <v>4</v>
      </c>
      <c r="L54" s="77">
        <f>IF(G54="ISO",IF(OR(F54="Na-Metilato"),10,15),IFERROR(VLOOKUP(G54&amp;D54,'Datos Maestro'!$C$33:$D$62,2,0),VLOOKUP('Demoras Colombia 2016'!G54,'Datos Maestro'!$B$15:$C$19,2,0)))</f>
        <v>20</v>
      </c>
      <c r="M54" s="80">
        <f t="shared" si="5"/>
        <v>0</v>
      </c>
      <c r="N54" s="82">
        <f t="shared" si="1"/>
        <v>0</v>
      </c>
      <c r="O54" s="82">
        <f t="shared" si="2"/>
        <v>0</v>
      </c>
      <c r="P54" s="78">
        <f>IF(G54="ISO",25*N54,IFERROR(VLOOKUP(G54&amp;D54,'Datos Maestro'!$C$33:$F$62,3,0)*N54,VLOOKUP('Demoras Colombia 2016'!G54,'Datos Maestro'!$B$15:$D$19,3,0)*N54))</f>
        <v>0</v>
      </c>
      <c r="Q54" s="78">
        <f>IF(G54="ISO",25*O54,IFERROR(VLOOKUP(G54&amp;D54,'Datos Maestro'!$C$33:$F$62,4,0)*O54,VLOOKUP('Demoras Colombia 2016'!G54,'Datos Maestro'!$B$15:$D$19,3,0)*O54))</f>
        <v>0</v>
      </c>
      <c r="R54" s="78">
        <f t="shared" si="3"/>
        <v>0</v>
      </c>
      <c r="S54" s="83" t="s">
        <v>25</v>
      </c>
      <c r="T54" s="96" t="s">
        <v>25</v>
      </c>
      <c r="U54" s="4"/>
      <c r="V54" s="96"/>
      <c r="W54" s="83"/>
      <c r="X54" s="96"/>
      <c r="Y54" s="83"/>
      <c r="Z54" s="102"/>
      <c r="AA54" s="4"/>
      <c r="AB54" s="96"/>
    </row>
    <row r="55" spans="1:28" ht="15.6" customHeight="1" x14ac:dyDescent="0.35">
      <c r="A55" s="84" t="s">
        <v>23</v>
      </c>
      <c r="B55" s="91" t="s">
        <v>123</v>
      </c>
      <c r="C55" s="85" t="s">
        <v>170</v>
      </c>
      <c r="D55" s="4" t="s">
        <v>62</v>
      </c>
      <c r="E55" s="86">
        <v>4926980384</v>
      </c>
      <c r="F55" s="87" t="s">
        <v>27</v>
      </c>
      <c r="G55" s="88" t="s">
        <v>12</v>
      </c>
      <c r="H55" s="87" t="s">
        <v>332</v>
      </c>
      <c r="I55" s="89">
        <v>42396</v>
      </c>
      <c r="J55" s="90">
        <v>42399</v>
      </c>
      <c r="K55" s="80">
        <f t="shared" si="4"/>
        <v>4</v>
      </c>
      <c r="L55" s="77">
        <f>IF(G55="ISO",IF(OR(F55="Na-Metilato"),10,15),IFERROR(VLOOKUP(G55&amp;D55,'Datos Maestro'!$C$33:$D$62,2,0),VLOOKUP('Demoras Colombia 2016'!G55,'Datos Maestro'!$B$15:$C$19,2,0)))</f>
        <v>20</v>
      </c>
      <c r="M55" s="80">
        <f t="shared" si="5"/>
        <v>0</v>
      </c>
      <c r="N55" s="82">
        <f t="shared" si="1"/>
        <v>0</v>
      </c>
      <c r="O55" s="82">
        <f t="shared" si="2"/>
        <v>0</v>
      </c>
      <c r="P55" s="78">
        <f>IF(G55="ISO",25*N55,IFERROR(VLOOKUP(G55&amp;D55,'Datos Maestro'!$C$33:$F$62,3,0)*N55,VLOOKUP('Demoras Colombia 2016'!G55,'Datos Maestro'!$B$15:$D$19,3,0)*N55))</f>
        <v>0</v>
      </c>
      <c r="Q55" s="78">
        <f>IF(G55="ISO",25*O55,IFERROR(VLOOKUP(G55&amp;D55,'Datos Maestro'!$C$33:$F$62,4,0)*O55,VLOOKUP('Demoras Colombia 2016'!G55,'Datos Maestro'!$B$15:$D$19,3,0)*O55))</f>
        <v>0</v>
      </c>
      <c r="R55" s="78">
        <f t="shared" si="3"/>
        <v>0</v>
      </c>
      <c r="S55" s="83" t="s">
        <v>25</v>
      </c>
      <c r="T55" s="96" t="s">
        <v>25</v>
      </c>
      <c r="U55" s="4"/>
      <c r="V55" s="96"/>
      <c r="W55" s="83"/>
      <c r="X55" s="96"/>
      <c r="Y55" s="83"/>
      <c r="Z55" s="102"/>
      <c r="AA55" s="4"/>
      <c r="AB55" s="96"/>
    </row>
    <row r="56" spans="1:28" ht="15.6" customHeight="1" x14ac:dyDescent="0.35">
      <c r="A56" s="84" t="s">
        <v>23</v>
      </c>
      <c r="B56" s="91" t="s">
        <v>123</v>
      </c>
      <c r="C56" s="85" t="s">
        <v>170</v>
      </c>
      <c r="D56" s="4" t="s">
        <v>62</v>
      </c>
      <c r="E56" s="86">
        <v>4926980384</v>
      </c>
      <c r="F56" s="87" t="s">
        <v>27</v>
      </c>
      <c r="G56" s="88" t="s">
        <v>12</v>
      </c>
      <c r="H56" s="87" t="s">
        <v>333</v>
      </c>
      <c r="I56" s="89">
        <v>42396</v>
      </c>
      <c r="J56" s="90">
        <v>42399</v>
      </c>
      <c r="K56" s="80">
        <f t="shared" si="4"/>
        <v>4</v>
      </c>
      <c r="L56" s="77">
        <f>IF(G56="ISO",IF(OR(F56="Na-Metilato"),10,15),IFERROR(VLOOKUP(G56&amp;D56,'Datos Maestro'!$C$33:$D$62,2,0),VLOOKUP('Demoras Colombia 2016'!G56,'Datos Maestro'!$B$15:$C$19,2,0)))</f>
        <v>20</v>
      </c>
      <c r="M56" s="80">
        <f t="shared" si="5"/>
        <v>0</v>
      </c>
      <c r="N56" s="82">
        <f t="shared" si="1"/>
        <v>0</v>
      </c>
      <c r="O56" s="82">
        <f t="shared" si="2"/>
        <v>0</v>
      </c>
      <c r="P56" s="78">
        <f>IF(G56="ISO",25*N56,IFERROR(VLOOKUP(G56&amp;D56,'Datos Maestro'!$C$33:$F$62,3,0)*N56,VLOOKUP('Demoras Colombia 2016'!G56,'Datos Maestro'!$B$15:$D$19,3,0)*N56))</f>
        <v>0</v>
      </c>
      <c r="Q56" s="78">
        <f>IF(G56="ISO",25*O56,IFERROR(VLOOKUP(G56&amp;D56,'Datos Maestro'!$C$33:$F$62,4,0)*O56,VLOOKUP('Demoras Colombia 2016'!G56,'Datos Maestro'!$B$15:$D$19,3,0)*O56))</f>
        <v>0</v>
      </c>
      <c r="R56" s="78">
        <f t="shared" si="3"/>
        <v>0</v>
      </c>
      <c r="S56" s="83" t="s">
        <v>25</v>
      </c>
      <c r="T56" s="96" t="s">
        <v>25</v>
      </c>
      <c r="U56" s="4"/>
      <c r="V56" s="96"/>
      <c r="W56" s="83"/>
      <c r="X56" s="96"/>
      <c r="Y56" s="83"/>
      <c r="Z56" s="102"/>
      <c r="AA56" s="4"/>
      <c r="AB56" s="96"/>
    </row>
    <row r="57" spans="1:28" ht="15.6" customHeight="1" x14ac:dyDescent="0.35">
      <c r="A57" s="84" t="s">
        <v>23</v>
      </c>
      <c r="B57" s="91" t="s">
        <v>123</v>
      </c>
      <c r="C57" s="85" t="s">
        <v>170</v>
      </c>
      <c r="D57" s="4" t="s">
        <v>62</v>
      </c>
      <c r="E57" s="86">
        <v>4926980384</v>
      </c>
      <c r="F57" s="87" t="s">
        <v>27</v>
      </c>
      <c r="G57" s="88" t="s">
        <v>12</v>
      </c>
      <c r="H57" s="87" t="s">
        <v>334</v>
      </c>
      <c r="I57" s="89">
        <v>42396</v>
      </c>
      <c r="J57" s="90">
        <v>42402</v>
      </c>
      <c r="K57" s="80">
        <f t="shared" si="4"/>
        <v>7</v>
      </c>
      <c r="L57" s="77">
        <f>IF(G57="ISO",IF(OR(F57="Na-Metilato"),10,15),IFERROR(VLOOKUP(G57&amp;D57,'Datos Maestro'!$C$33:$D$62,2,0),VLOOKUP('Demoras Colombia 2016'!G57,'Datos Maestro'!$B$15:$C$19,2,0)))</f>
        <v>20</v>
      </c>
      <c r="M57" s="80">
        <f t="shared" si="5"/>
        <v>0</v>
      </c>
      <c r="N57" s="82">
        <f t="shared" si="1"/>
        <v>0</v>
      </c>
      <c r="O57" s="82">
        <f t="shared" si="2"/>
        <v>0</v>
      </c>
      <c r="P57" s="78">
        <f>IF(G57="ISO",25*N57,IFERROR(VLOOKUP(G57&amp;D57,'Datos Maestro'!$C$33:$F$62,3,0)*N57,VLOOKUP('Demoras Colombia 2016'!G57,'Datos Maestro'!$B$15:$D$19,3,0)*N57))</f>
        <v>0</v>
      </c>
      <c r="Q57" s="78">
        <f>IF(G57="ISO",25*O57,IFERROR(VLOOKUP(G57&amp;D57,'Datos Maestro'!$C$33:$F$62,4,0)*O57,VLOOKUP('Demoras Colombia 2016'!G57,'Datos Maestro'!$B$15:$D$19,3,0)*O57))</f>
        <v>0</v>
      </c>
      <c r="R57" s="78">
        <f t="shared" si="3"/>
        <v>0</v>
      </c>
      <c r="S57" s="83" t="s">
        <v>25</v>
      </c>
      <c r="T57" s="96" t="s">
        <v>25</v>
      </c>
      <c r="U57" s="4"/>
      <c r="V57" s="96"/>
      <c r="W57" s="83"/>
      <c r="X57" s="96"/>
      <c r="Y57" s="83"/>
      <c r="Z57" s="102"/>
      <c r="AA57" s="4"/>
      <c r="AB57" s="96"/>
    </row>
    <row r="58" spans="1:28" ht="15.6" customHeight="1" x14ac:dyDescent="0.35">
      <c r="A58" s="84" t="s">
        <v>23</v>
      </c>
      <c r="B58" s="91" t="s">
        <v>123</v>
      </c>
      <c r="C58" s="85" t="s">
        <v>171</v>
      </c>
      <c r="D58" s="4" t="s">
        <v>62</v>
      </c>
      <c r="E58" s="86">
        <v>4926854693</v>
      </c>
      <c r="F58" s="87" t="s">
        <v>27</v>
      </c>
      <c r="G58" s="88" t="s">
        <v>12</v>
      </c>
      <c r="H58" s="87" t="s">
        <v>335</v>
      </c>
      <c r="I58" s="89">
        <v>42396</v>
      </c>
      <c r="J58" s="90">
        <v>42402</v>
      </c>
      <c r="K58" s="80">
        <f t="shared" si="4"/>
        <v>7</v>
      </c>
      <c r="L58" s="77">
        <f>IF(G58="ISO",IF(OR(F58="Na-Metilato"),10,15),IFERROR(VLOOKUP(G58&amp;D58,'Datos Maestro'!$C$33:$D$62,2,0),VLOOKUP('Demoras Colombia 2016'!G58,'Datos Maestro'!$B$15:$C$19,2,0)))</f>
        <v>20</v>
      </c>
      <c r="M58" s="80">
        <f t="shared" si="5"/>
        <v>0</v>
      </c>
      <c r="N58" s="82">
        <f t="shared" si="1"/>
        <v>0</v>
      </c>
      <c r="O58" s="82">
        <f t="shared" si="2"/>
        <v>0</v>
      </c>
      <c r="P58" s="78">
        <f>IF(G58="ISO",25*N58,IFERROR(VLOOKUP(G58&amp;D58,'Datos Maestro'!$C$33:$F$62,3,0)*N58,VLOOKUP('Demoras Colombia 2016'!G58,'Datos Maestro'!$B$15:$D$19,3,0)*N58))</f>
        <v>0</v>
      </c>
      <c r="Q58" s="78">
        <f>IF(G58="ISO",25*O58,IFERROR(VLOOKUP(G58&amp;D58,'Datos Maestro'!$C$33:$F$62,4,0)*O58,VLOOKUP('Demoras Colombia 2016'!G58,'Datos Maestro'!$B$15:$D$19,3,0)*O58))</f>
        <v>0</v>
      </c>
      <c r="R58" s="78">
        <f t="shared" si="3"/>
        <v>0</v>
      </c>
      <c r="S58" s="83" t="s">
        <v>25</v>
      </c>
      <c r="T58" s="96" t="s">
        <v>25</v>
      </c>
      <c r="U58" s="4"/>
      <c r="V58" s="96"/>
      <c r="W58" s="83"/>
      <c r="X58" s="96"/>
      <c r="Y58" s="83"/>
      <c r="Z58" s="102"/>
      <c r="AA58" s="4"/>
      <c r="AB58" s="96"/>
    </row>
    <row r="59" spans="1:28" ht="15.6" customHeight="1" x14ac:dyDescent="0.35">
      <c r="A59" s="84" t="s">
        <v>23</v>
      </c>
      <c r="B59" s="91" t="s">
        <v>123</v>
      </c>
      <c r="C59" s="85" t="s">
        <v>171</v>
      </c>
      <c r="D59" s="4" t="s">
        <v>62</v>
      </c>
      <c r="E59" s="86">
        <v>4926854693</v>
      </c>
      <c r="F59" s="87" t="s">
        <v>27</v>
      </c>
      <c r="G59" s="88" t="s">
        <v>12</v>
      </c>
      <c r="H59" s="87" t="s">
        <v>336</v>
      </c>
      <c r="I59" s="89">
        <v>42396</v>
      </c>
      <c r="J59" s="90">
        <v>42402</v>
      </c>
      <c r="K59" s="80">
        <f t="shared" si="4"/>
        <v>7</v>
      </c>
      <c r="L59" s="77">
        <f>IF(G59="ISO",IF(OR(F59="Na-Metilato"),10,15),IFERROR(VLOOKUP(G59&amp;D59,'Datos Maestro'!$C$33:$D$62,2,0),VLOOKUP('Demoras Colombia 2016'!G59,'Datos Maestro'!$B$15:$C$19,2,0)))</f>
        <v>20</v>
      </c>
      <c r="M59" s="80">
        <f t="shared" si="5"/>
        <v>0</v>
      </c>
      <c r="N59" s="82">
        <f t="shared" si="1"/>
        <v>0</v>
      </c>
      <c r="O59" s="82">
        <f t="shared" si="2"/>
        <v>0</v>
      </c>
      <c r="P59" s="78">
        <f>IF(G59="ISO",25*N59,IFERROR(VLOOKUP(G59&amp;D59,'Datos Maestro'!$C$33:$F$62,3,0)*N59,VLOOKUP('Demoras Colombia 2016'!G59,'Datos Maestro'!$B$15:$D$19,3,0)*N59))</f>
        <v>0</v>
      </c>
      <c r="Q59" s="78">
        <f>IF(G59="ISO",25*O59,IFERROR(VLOOKUP(G59&amp;D59,'Datos Maestro'!$C$33:$F$62,4,0)*O59,VLOOKUP('Demoras Colombia 2016'!G59,'Datos Maestro'!$B$15:$D$19,3,0)*O59))</f>
        <v>0</v>
      </c>
      <c r="R59" s="78">
        <f t="shared" si="3"/>
        <v>0</v>
      </c>
      <c r="S59" s="83" t="s">
        <v>25</v>
      </c>
      <c r="T59" s="96" t="s">
        <v>25</v>
      </c>
      <c r="U59" s="4"/>
      <c r="V59" s="96"/>
      <c r="W59" s="83"/>
      <c r="X59" s="96"/>
      <c r="Y59" s="83"/>
      <c r="Z59" s="102"/>
      <c r="AA59" s="4"/>
      <c r="AB59" s="96"/>
    </row>
    <row r="60" spans="1:28" ht="15.6" customHeight="1" x14ac:dyDescent="0.35">
      <c r="A60" s="84" t="s">
        <v>23</v>
      </c>
      <c r="B60" s="91" t="s">
        <v>123</v>
      </c>
      <c r="C60" s="85" t="s">
        <v>171</v>
      </c>
      <c r="D60" s="4" t="s">
        <v>62</v>
      </c>
      <c r="E60" s="86">
        <v>4926854693</v>
      </c>
      <c r="F60" s="87" t="s">
        <v>27</v>
      </c>
      <c r="G60" s="88" t="s">
        <v>12</v>
      </c>
      <c r="H60" s="87" t="s">
        <v>337</v>
      </c>
      <c r="I60" s="89">
        <v>42396</v>
      </c>
      <c r="J60" s="90">
        <v>42402</v>
      </c>
      <c r="K60" s="80">
        <f t="shared" si="4"/>
        <v>7</v>
      </c>
      <c r="L60" s="77">
        <f>IF(G60="ISO",IF(OR(F60="Na-Metilato"),10,15),IFERROR(VLOOKUP(G60&amp;D60,'Datos Maestro'!$C$33:$D$62,2,0),VLOOKUP('Demoras Colombia 2016'!G60,'Datos Maestro'!$B$15:$C$19,2,0)))</f>
        <v>20</v>
      </c>
      <c r="M60" s="80">
        <f t="shared" si="5"/>
        <v>0</v>
      </c>
      <c r="N60" s="82">
        <f t="shared" si="1"/>
        <v>0</v>
      </c>
      <c r="O60" s="82">
        <f t="shared" si="2"/>
        <v>0</v>
      </c>
      <c r="P60" s="78">
        <f>IF(G60="ISO",25*N60,IFERROR(VLOOKUP(G60&amp;D60,'Datos Maestro'!$C$33:$F$62,3,0)*N60,VLOOKUP('Demoras Colombia 2016'!G60,'Datos Maestro'!$B$15:$D$19,3,0)*N60))</f>
        <v>0</v>
      </c>
      <c r="Q60" s="78">
        <f>IF(G60="ISO",25*O60,IFERROR(VLOOKUP(G60&amp;D60,'Datos Maestro'!$C$33:$F$62,4,0)*O60,VLOOKUP('Demoras Colombia 2016'!G60,'Datos Maestro'!$B$15:$D$19,3,0)*O60))</f>
        <v>0</v>
      </c>
      <c r="R60" s="78">
        <f t="shared" si="3"/>
        <v>0</v>
      </c>
      <c r="S60" s="83" t="s">
        <v>25</v>
      </c>
      <c r="T60" s="96" t="s">
        <v>25</v>
      </c>
      <c r="U60" s="4"/>
      <c r="V60" s="96"/>
      <c r="W60" s="83"/>
      <c r="X60" s="96"/>
      <c r="Y60" s="83"/>
      <c r="Z60" s="102"/>
      <c r="AA60" s="4"/>
      <c r="AB60" s="96"/>
    </row>
    <row r="61" spans="1:28" ht="15.6" customHeight="1" x14ac:dyDescent="0.35">
      <c r="A61" s="84" t="s">
        <v>23</v>
      </c>
      <c r="B61" s="91" t="s">
        <v>123</v>
      </c>
      <c r="C61" s="85" t="s">
        <v>171</v>
      </c>
      <c r="D61" s="4" t="s">
        <v>62</v>
      </c>
      <c r="E61" s="86">
        <v>4926854693</v>
      </c>
      <c r="F61" s="87" t="s">
        <v>27</v>
      </c>
      <c r="G61" s="88" t="s">
        <v>12</v>
      </c>
      <c r="H61" s="87" t="s">
        <v>338</v>
      </c>
      <c r="I61" s="89">
        <v>42396</v>
      </c>
      <c r="J61" s="90">
        <v>42402</v>
      </c>
      <c r="K61" s="80">
        <f t="shared" si="4"/>
        <v>7</v>
      </c>
      <c r="L61" s="77">
        <f>IF(G61="ISO",IF(OR(F61="Na-Metilato"),10,15),IFERROR(VLOOKUP(G61&amp;D61,'Datos Maestro'!$C$33:$D$62,2,0),VLOOKUP('Demoras Colombia 2016'!G61,'Datos Maestro'!$B$15:$C$19,2,0)))</f>
        <v>20</v>
      </c>
      <c r="M61" s="80">
        <f t="shared" si="5"/>
        <v>0</v>
      </c>
      <c r="N61" s="82">
        <f t="shared" si="1"/>
        <v>0</v>
      </c>
      <c r="O61" s="82">
        <f t="shared" si="2"/>
        <v>0</v>
      </c>
      <c r="P61" s="78">
        <f>IF(G61="ISO",25*N61,IFERROR(VLOOKUP(G61&amp;D61,'Datos Maestro'!$C$33:$F$62,3,0)*N61,VLOOKUP('Demoras Colombia 2016'!G61,'Datos Maestro'!$B$15:$D$19,3,0)*N61))</f>
        <v>0</v>
      </c>
      <c r="Q61" s="78">
        <f>IF(G61="ISO",25*O61,IFERROR(VLOOKUP(G61&amp;D61,'Datos Maestro'!$C$33:$F$62,4,0)*O61,VLOOKUP('Demoras Colombia 2016'!G61,'Datos Maestro'!$B$15:$D$19,3,0)*O61))</f>
        <v>0</v>
      </c>
      <c r="R61" s="78">
        <f t="shared" si="3"/>
        <v>0</v>
      </c>
      <c r="S61" s="83" t="s">
        <v>25</v>
      </c>
      <c r="T61" s="96" t="s">
        <v>25</v>
      </c>
      <c r="U61" s="4"/>
      <c r="V61" s="96"/>
      <c r="W61" s="83"/>
      <c r="X61" s="96"/>
      <c r="Y61" s="83"/>
      <c r="Z61" s="102"/>
      <c r="AA61" s="4"/>
      <c r="AB61" s="96"/>
    </row>
    <row r="62" spans="1:28" ht="15.6" customHeight="1" x14ac:dyDescent="0.35">
      <c r="A62" s="84" t="s">
        <v>23</v>
      </c>
      <c r="B62" s="91" t="s">
        <v>123</v>
      </c>
      <c r="C62" s="85" t="s">
        <v>171</v>
      </c>
      <c r="D62" s="4" t="s">
        <v>62</v>
      </c>
      <c r="E62" s="86">
        <v>4926854693</v>
      </c>
      <c r="F62" s="87" t="s">
        <v>27</v>
      </c>
      <c r="G62" s="88" t="s">
        <v>12</v>
      </c>
      <c r="H62" s="87" t="s">
        <v>339</v>
      </c>
      <c r="I62" s="89">
        <v>42396</v>
      </c>
      <c r="J62" s="90">
        <v>42402</v>
      </c>
      <c r="K62" s="80">
        <f t="shared" si="4"/>
        <v>7</v>
      </c>
      <c r="L62" s="77">
        <f>IF(G62="ISO",IF(OR(F62="Na-Metilato"),10,15),IFERROR(VLOOKUP(G62&amp;D62,'Datos Maestro'!$C$33:$D$62,2,0),VLOOKUP('Demoras Colombia 2016'!G62,'Datos Maestro'!$B$15:$C$19,2,0)))</f>
        <v>20</v>
      </c>
      <c r="M62" s="80">
        <f t="shared" si="5"/>
        <v>0</v>
      </c>
      <c r="N62" s="82">
        <f t="shared" si="1"/>
        <v>0</v>
      </c>
      <c r="O62" s="82">
        <f t="shared" si="2"/>
        <v>0</v>
      </c>
      <c r="P62" s="78">
        <f>IF(G62="ISO",25*N62,IFERROR(VLOOKUP(G62&amp;D62,'Datos Maestro'!$C$33:$F$62,3,0)*N62,VLOOKUP('Demoras Colombia 2016'!G62,'Datos Maestro'!$B$15:$D$19,3,0)*N62))</f>
        <v>0</v>
      </c>
      <c r="Q62" s="78">
        <f>IF(G62="ISO",25*O62,IFERROR(VLOOKUP(G62&amp;D62,'Datos Maestro'!$C$33:$F$62,4,0)*O62,VLOOKUP('Demoras Colombia 2016'!G62,'Datos Maestro'!$B$15:$D$19,3,0)*O62))</f>
        <v>0</v>
      </c>
      <c r="R62" s="78">
        <f t="shared" si="3"/>
        <v>0</v>
      </c>
      <c r="S62" s="83" t="s">
        <v>25</v>
      </c>
      <c r="T62" s="96" t="s">
        <v>25</v>
      </c>
      <c r="U62" s="4"/>
      <c r="V62" s="96"/>
      <c r="W62" s="83"/>
      <c r="X62" s="96"/>
      <c r="Y62" s="83"/>
      <c r="Z62" s="102"/>
      <c r="AA62" s="4"/>
      <c r="AB62" s="96"/>
    </row>
    <row r="63" spans="1:28" ht="15.6" customHeight="1" x14ac:dyDescent="0.35">
      <c r="A63" s="84" t="s">
        <v>23</v>
      </c>
      <c r="B63" s="91" t="s">
        <v>123</v>
      </c>
      <c r="C63" s="85" t="s">
        <v>171</v>
      </c>
      <c r="D63" s="4" t="s">
        <v>62</v>
      </c>
      <c r="E63" s="86">
        <v>4926854693</v>
      </c>
      <c r="F63" s="87" t="s">
        <v>27</v>
      </c>
      <c r="G63" s="88" t="s">
        <v>12</v>
      </c>
      <c r="H63" s="87" t="s">
        <v>340</v>
      </c>
      <c r="I63" s="89">
        <v>42396</v>
      </c>
      <c r="J63" s="90">
        <v>42402</v>
      </c>
      <c r="K63" s="80">
        <f t="shared" si="4"/>
        <v>7</v>
      </c>
      <c r="L63" s="77">
        <f>IF(G63="ISO",IF(OR(F63="Na-Metilato"),10,15),IFERROR(VLOOKUP(G63&amp;D63,'Datos Maestro'!$C$33:$D$62,2,0),VLOOKUP('Demoras Colombia 2016'!G63,'Datos Maestro'!$B$15:$C$19,2,0)))</f>
        <v>20</v>
      </c>
      <c r="M63" s="80">
        <f t="shared" si="5"/>
        <v>0</v>
      </c>
      <c r="N63" s="82">
        <f t="shared" si="1"/>
        <v>0</v>
      </c>
      <c r="O63" s="82">
        <f t="shared" si="2"/>
        <v>0</v>
      </c>
      <c r="P63" s="78">
        <f>IF(G63="ISO",25*N63,IFERROR(VLOOKUP(G63&amp;D63,'Datos Maestro'!$C$33:$F$62,3,0)*N63,VLOOKUP('Demoras Colombia 2016'!G63,'Datos Maestro'!$B$15:$D$19,3,0)*N63))</f>
        <v>0</v>
      </c>
      <c r="Q63" s="78">
        <f>IF(G63="ISO",25*O63,IFERROR(VLOOKUP(G63&amp;D63,'Datos Maestro'!$C$33:$F$62,4,0)*O63,VLOOKUP('Demoras Colombia 2016'!G63,'Datos Maestro'!$B$15:$D$19,3,0)*O63))</f>
        <v>0</v>
      </c>
      <c r="R63" s="78">
        <f t="shared" si="3"/>
        <v>0</v>
      </c>
      <c r="S63" s="83" t="s">
        <v>25</v>
      </c>
      <c r="T63" s="96" t="s">
        <v>25</v>
      </c>
      <c r="U63" s="4"/>
      <c r="V63" s="96"/>
      <c r="W63" s="83"/>
      <c r="X63" s="96"/>
      <c r="Y63" s="83"/>
      <c r="Z63" s="102"/>
      <c r="AA63" s="4"/>
      <c r="AB63" s="96"/>
    </row>
    <row r="64" spans="1:28" ht="15.6" customHeight="1" x14ac:dyDescent="0.35">
      <c r="A64" s="84" t="s">
        <v>23</v>
      </c>
      <c r="B64" s="91" t="s">
        <v>123</v>
      </c>
      <c r="C64" s="85" t="s">
        <v>171</v>
      </c>
      <c r="D64" s="4" t="s">
        <v>62</v>
      </c>
      <c r="E64" s="86">
        <v>4926854693</v>
      </c>
      <c r="F64" s="87" t="s">
        <v>27</v>
      </c>
      <c r="G64" s="88" t="s">
        <v>12</v>
      </c>
      <c r="H64" s="87" t="s">
        <v>341</v>
      </c>
      <c r="I64" s="89">
        <v>42396</v>
      </c>
      <c r="J64" s="90">
        <v>42402</v>
      </c>
      <c r="K64" s="80">
        <f t="shared" si="4"/>
        <v>7</v>
      </c>
      <c r="L64" s="77">
        <f>IF(G64="ISO",IF(OR(F64="Na-Metilato"),10,15),IFERROR(VLOOKUP(G64&amp;D64,'Datos Maestro'!$C$33:$D$62,2,0),VLOOKUP('Demoras Colombia 2016'!G64,'Datos Maestro'!$B$15:$C$19,2,0)))</f>
        <v>20</v>
      </c>
      <c r="M64" s="80">
        <f t="shared" si="5"/>
        <v>0</v>
      </c>
      <c r="N64" s="82">
        <f t="shared" si="1"/>
        <v>0</v>
      </c>
      <c r="O64" s="82">
        <f t="shared" si="2"/>
        <v>0</v>
      </c>
      <c r="P64" s="78">
        <f>IF(G64="ISO",25*N64,IFERROR(VLOOKUP(G64&amp;D64,'Datos Maestro'!$C$33:$F$62,3,0)*N64,VLOOKUP('Demoras Colombia 2016'!G64,'Datos Maestro'!$B$15:$D$19,3,0)*N64))</f>
        <v>0</v>
      </c>
      <c r="Q64" s="78">
        <f>IF(G64="ISO",25*O64,IFERROR(VLOOKUP(G64&amp;D64,'Datos Maestro'!$C$33:$F$62,4,0)*O64,VLOOKUP('Demoras Colombia 2016'!G64,'Datos Maestro'!$B$15:$D$19,3,0)*O64))</f>
        <v>0</v>
      </c>
      <c r="R64" s="78">
        <f t="shared" si="3"/>
        <v>0</v>
      </c>
      <c r="S64" s="83" t="s">
        <v>25</v>
      </c>
      <c r="T64" s="96" t="s">
        <v>25</v>
      </c>
      <c r="U64" s="4"/>
      <c r="V64" s="96"/>
      <c r="W64" s="83"/>
      <c r="X64" s="96"/>
      <c r="Y64" s="83"/>
      <c r="Z64" s="102"/>
      <c r="AA64" s="4"/>
      <c r="AB64" s="96"/>
    </row>
    <row r="65" spans="1:28" ht="15.6" customHeight="1" x14ac:dyDescent="0.35">
      <c r="A65" s="84" t="s">
        <v>23</v>
      </c>
      <c r="B65" s="91" t="s">
        <v>122</v>
      </c>
      <c r="C65" s="85" t="s">
        <v>172</v>
      </c>
      <c r="D65" s="4" t="s">
        <v>118</v>
      </c>
      <c r="E65" s="86">
        <v>4921330924</v>
      </c>
      <c r="F65" s="87" t="s">
        <v>247</v>
      </c>
      <c r="G65" s="88" t="s">
        <v>12</v>
      </c>
      <c r="H65" s="87" t="s">
        <v>342</v>
      </c>
      <c r="I65" s="89">
        <v>42399</v>
      </c>
      <c r="J65" s="90">
        <v>42404</v>
      </c>
      <c r="K65" s="80">
        <f t="shared" si="4"/>
        <v>6</v>
      </c>
      <c r="L65" s="77">
        <f>IF(G65="ISO",IF(OR(F65="Na-Metilato"),10,15),IFERROR(VLOOKUP(G65&amp;D65,'Datos Maestro'!$C$33:$D$62,2,0),VLOOKUP('Demoras Colombia 2016'!G65,'Datos Maestro'!$B$15:$C$19,2,0)))</f>
        <v>20</v>
      </c>
      <c r="M65" s="80">
        <f t="shared" si="5"/>
        <v>0</v>
      </c>
      <c r="N65" s="82">
        <f t="shared" si="1"/>
        <v>0</v>
      </c>
      <c r="O65" s="82">
        <f t="shared" si="2"/>
        <v>0</v>
      </c>
      <c r="P65" s="78">
        <f>IF(G65="ISO",25*N65,IFERROR(VLOOKUP(G65&amp;D65,'Datos Maestro'!$C$33:$F$62,3,0)*N65,VLOOKUP('Demoras Colombia 2016'!G65,'Datos Maestro'!$B$15:$D$19,3,0)*N65))</f>
        <v>0</v>
      </c>
      <c r="Q65" s="78">
        <f>IF(G65="ISO",25*O65,IFERROR(VLOOKUP(G65&amp;D65,'Datos Maestro'!$C$33:$F$62,4,0)*O65,VLOOKUP('Demoras Colombia 2016'!G65,'Datos Maestro'!$B$15:$D$19,3,0)*O65))</f>
        <v>0</v>
      </c>
      <c r="R65" s="78">
        <f t="shared" si="3"/>
        <v>0</v>
      </c>
      <c r="S65" s="83" t="s">
        <v>25</v>
      </c>
      <c r="T65" s="96" t="s">
        <v>25</v>
      </c>
      <c r="U65" s="4"/>
      <c r="V65" s="96"/>
      <c r="W65" s="83"/>
      <c r="X65" s="96"/>
      <c r="Y65" s="83"/>
      <c r="Z65" s="102"/>
      <c r="AA65" s="4"/>
      <c r="AB65" s="96"/>
    </row>
    <row r="66" spans="1:28" ht="15.6" customHeight="1" x14ac:dyDescent="0.35">
      <c r="A66" s="84" t="s">
        <v>23</v>
      </c>
      <c r="B66" s="91" t="s">
        <v>16</v>
      </c>
      <c r="C66" s="85" t="s">
        <v>173</v>
      </c>
      <c r="D66" s="4" t="s">
        <v>118</v>
      </c>
      <c r="E66" s="86">
        <v>4926501331</v>
      </c>
      <c r="F66" s="87" t="s">
        <v>248</v>
      </c>
      <c r="G66" s="88" t="s">
        <v>12</v>
      </c>
      <c r="H66" s="87" t="s">
        <v>343</v>
      </c>
      <c r="I66" s="89">
        <v>42399</v>
      </c>
      <c r="J66" s="90">
        <v>42410</v>
      </c>
      <c r="K66" s="80">
        <f t="shared" si="4"/>
        <v>12</v>
      </c>
      <c r="L66" s="77">
        <f>IF(G66="ISO",IF(OR(F66="Na-Metilato"),10,15),IFERROR(VLOOKUP(G66&amp;D66,'Datos Maestro'!$C$33:$D$62,2,0),VLOOKUP('Demoras Colombia 2016'!G66,'Datos Maestro'!$B$15:$C$19,2,0)))</f>
        <v>20</v>
      </c>
      <c r="M66" s="80">
        <f t="shared" si="5"/>
        <v>0</v>
      </c>
      <c r="N66" s="82">
        <f t="shared" ref="N66:N129" si="6">IF(M66&gt;=20,20,M66)</f>
        <v>0</v>
      </c>
      <c r="O66" s="82">
        <f t="shared" ref="O66:O129" si="7">+M66-N66</f>
        <v>0</v>
      </c>
      <c r="P66" s="78">
        <f>IF(G66="ISO",25*N66,IFERROR(VLOOKUP(G66&amp;D66,'Datos Maestro'!$C$33:$F$62,3,0)*N66,VLOOKUP('Demoras Colombia 2016'!G66,'Datos Maestro'!$B$15:$D$19,3,0)*N66))</f>
        <v>0</v>
      </c>
      <c r="Q66" s="78">
        <f>IF(G66="ISO",25*O66,IFERROR(VLOOKUP(G66&amp;D66,'Datos Maestro'!$C$33:$F$62,4,0)*O66,VLOOKUP('Demoras Colombia 2016'!G66,'Datos Maestro'!$B$15:$D$19,3,0)*O66))</f>
        <v>0</v>
      </c>
      <c r="R66" s="78">
        <f t="shared" si="3"/>
        <v>0</v>
      </c>
      <c r="S66" s="83" t="s">
        <v>25</v>
      </c>
      <c r="T66" s="96" t="s">
        <v>25</v>
      </c>
      <c r="U66" s="4"/>
      <c r="V66" s="96"/>
      <c r="W66" s="83"/>
      <c r="X66" s="96"/>
      <c r="Y66" s="83"/>
      <c r="Z66" s="102"/>
      <c r="AA66" s="4"/>
      <c r="AB66" s="96"/>
    </row>
    <row r="67" spans="1:28" ht="15.6" customHeight="1" x14ac:dyDescent="0.35">
      <c r="A67" s="84" t="s">
        <v>23</v>
      </c>
      <c r="B67" s="91" t="s">
        <v>16</v>
      </c>
      <c r="C67" s="85" t="s">
        <v>174</v>
      </c>
      <c r="D67" s="4" t="s">
        <v>119</v>
      </c>
      <c r="E67" s="86">
        <v>4927172898</v>
      </c>
      <c r="F67" s="87" t="s">
        <v>218</v>
      </c>
      <c r="G67" s="88" t="s">
        <v>12</v>
      </c>
      <c r="H67" s="87" t="s">
        <v>344</v>
      </c>
      <c r="I67" s="89">
        <v>42400</v>
      </c>
      <c r="J67" s="90">
        <v>42411</v>
      </c>
      <c r="K67" s="80">
        <f t="shared" si="4"/>
        <v>12</v>
      </c>
      <c r="L67" s="77">
        <f>IF(G67="ISO",IF(OR(F67="Na-Metilato"),10,15),IFERROR(VLOOKUP(G67&amp;D67,'Datos Maestro'!$C$33:$D$62,2,0),VLOOKUP('Demoras Colombia 2016'!G67,'Datos Maestro'!$B$15:$C$19,2,0)))</f>
        <v>20</v>
      </c>
      <c r="M67" s="80">
        <f t="shared" si="5"/>
        <v>0</v>
      </c>
      <c r="N67" s="82">
        <f t="shared" si="6"/>
        <v>0</v>
      </c>
      <c r="O67" s="82">
        <f t="shared" si="7"/>
        <v>0</v>
      </c>
      <c r="P67" s="78">
        <f>IF(G67="ISO",25*N67,IFERROR(VLOOKUP(G67&amp;D67,'Datos Maestro'!$C$33:$F$62,3,0)*N67,VLOOKUP('Demoras Colombia 2016'!G67,'Datos Maestro'!$B$15:$D$19,3,0)*N67))</f>
        <v>0</v>
      </c>
      <c r="Q67" s="78">
        <f>IF(G67="ISO",25*O67,IFERROR(VLOOKUP(G67&amp;D67,'Datos Maestro'!$C$33:$F$62,4,0)*O67,VLOOKUP('Demoras Colombia 2016'!G67,'Datos Maestro'!$B$15:$D$19,3,0)*O67))</f>
        <v>0</v>
      </c>
      <c r="R67" s="78">
        <f t="shared" ref="R67:R130" si="8">SUM(P67:Q67)</f>
        <v>0</v>
      </c>
      <c r="S67" s="83" t="s">
        <v>25</v>
      </c>
      <c r="T67" s="96" t="s">
        <v>25</v>
      </c>
      <c r="U67" s="4"/>
      <c r="V67" s="96"/>
      <c r="W67" s="83"/>
      <c r="X67" s="96"/>
      <c r="Y67" s="83"/>
      <c r="Z67" s="102"/>
      <c r="AA67" s="4"/>
      <c r="AB67" s="96"/>
    </row>
    <row r="68" spans="1:28" ht="15.6" customHeight="1" x14ac:dyDescent="0.35">
      <c r="A68" s="84" t="s">
        <v>23</v>
      </c>
      <c r="B68" s="91" t="s">
        <v>123</v>
      </c>
      <c r="C68" s="85" t="s">
        <v>175</v>
      </c>
      <c r="D68" s="4" t="s">
        <v>118</v>
      </c>
      <c r="E68" s="86">
        <v>4925979727</v>
      </c>
      <c r="F68" s="87" t="s">
        <v>236</v>
      </c>
      <c r="G68" s="88" t="s">
        <v>12</v>
      </c>
      <c r="H68" s="87" t="s">
        <v>345</v>
      </c>
      <c r="I68" s="89">
        <v>42400</v>
      </c>
      <c r="J68" s="90">
        <v>42405</v>
      </c>
      <c r="K68" s="80">
        <f t="shared" ref="K68:K131" si="9">IF(J68="",HOY-I68,(J68-I68)+1)</f>
        <v>6</v>
      </c>
      <c r="L68" s="77">
        <f>IF(G68="ISO",IF(OR(F68="Na-Metilato"),10,15),IFERROR(VLOOKUP(G68&amp;D68,'Datos Maestro'!$C$33:$D$62,2,0),VLOOKUP('Demoras Colombia 2016'!G68,'Datos Maestro'!$B$15:$C$19,2,0)))</f>
        <v>20</v>
      </c>
      <c r="M68" s="80">
        <f t="shared" si="5"/>
        <v>0</v>
      </c>
      <c r="N68" s="82">
        <f t="shared" si="6"/>
        <v>0</v>
      </c>
      <c r="O68" s="82">
        <f t="shared" si="7"/>
        <v>0</v>
      </c>
      <c r="P68" s="78">
        <f>IF(G68="ISO",25*N68,IFERROR(VLOOKUP(G68&amp;D68,'Datos Maestro'!$C$33:$F$62,3,0)*N68,VLOOKUP('Demoras Colombia 2016'!G68,'Datos Maestro'!$B$15:$D$19,3,0)*N68))</f>
        <v>0</v>
      </c>
      <c r="Q68" s="78">
        <f>IF(G68="ISO",25*O68,IFERROR(VLOOKUP(G68&amp;D68,'Datos Maestro'!$C$33:$F$62,4,0)*O68,VLOOKUP('Demoras Colombia 2016'!G68,'Datos Maestro'!$B$15:$D$19,3,0)*O68))</f>
        <v>0</v>
      </c>
      <c r="R68" s="78">
        <f t="shared" si="8"/>
        <v>0</v>
      </c>
      <c r="S68" s="83" t="s">
        <v>25</v>
      </c>
      <c r="T68" s="96" t="s">
        <v>25</v>
      </c>
      <c r="U68" s="4"/>
      <c r="V68" s="96"/>
      <c r="W68" s="83"/>
      <c r="X68" s="96"/>
      <c r="Y68" s="83"/>
      <c r="Z68" s="102"/>
      <c r="AA68" s="4"/>
      <c r="AB68" s="96"/>
    </row>
    <row r="69" spans="1:28" ht="15.6" customHeight="1" x14ac:dyDescent="0.35">
      <c r="A69" s="84" t="s">
        <v>23</v>
      </c>
      <c r="B69" s="91" t="s">
        <v>16</v>
      </c>
      <c r="C69" s="85" t="s">
        <v>176</v>
      </c>
      <c r="D69" s="4" t="s">
        <v>119</v>
      </c>
      <c r="E69" s="86" t="s">
        <v>249</v>
      </c>
      <c r="F69" s="87" t="s">
        <v>250</v>
      </c>
      <c r="G69" s="88" t="s">
        <v>12</v>
      </c>
      <c r="H69" s="87" t="s">
        <v>346</v>
      </c>
      <c r="I69" s="89">
        <v>42400</v>
      </c>
      <c r="J69" s="90">
        <v>42412</v>
      </c>
      <c r="K69" s="80">
        <f t="shared" si="9"/>
        <v>13</v>
      </c>
      <c r="L69" s="77">
        <f>IF(G69="ISO",IF(OR(F69="Na-Metilato"),10,15),IFERROR(VLOOKUP(G69&amp;D69,'Datos Maestro'!$C$33:$D$62,2,0),VLOOKUP('Demoras Colombia 2016'!G69,'Datos Maestro'!$B$15:$C$19,2,0)))</f>
        <v>20</v>
      </c>
      <c r="M69" s="80">
        <f t="shared" si="5"/>
        <v>0</v>
      </c>
      <c r="N69" s="82">
        <f t="shared" si="6"/>
        <v>0</v>
      </c>
      <c r="O69" s="82">
        <f t="shared" si="7"/>
        <v>0</v>
      </c>
      <c r="P69" s="78">
        <f>IF(G69="ISO",25*N69,IFERROR(VLOOKUP(G69&amp;D69,'Datos Maestro'!$C$33:$F$62,3,0)*N69,VLOOKUP('Demoras Colombia 2016'!G69,'Datos Maestro'!$B$15:$D$19,3,0)*N69))</f>
        <v>0</v>
      </c>
      <c r="Q69" s="78">
        <f>IF(G69="ISO",25*O69,IFERROR(VLOOKUP(G69&amp;D69,'Datos Maestro'!$C$33:$F$62,4,0)*O69,VLOOKUP('Demoras Colombia 2016'!G69,'Datos Maestro'!$B$15:$D$19,3,0)*O69))</f>
        <v>0</v>
      </c>
      <c r="R69" s="78">
        <f t="shared" si="8"/>
        <v>0</v>
      </c>
      <c r="S69" s="83" t="s">
        <v>25</v>
      </c>
      <c r="T69" s="96" t="s">
        <v>25</v>
      </c>
      <c r="U69" s="4"/>
      <c r="V69" s="96"/>
      <c r="W69" s="83" t="s">
        <v>745</v>
      </c>
      <c r="X69" s="96">
        <v>31668</v>
      </c>
      <c r="Y69" s="83"/>
      <c r="Z69" s="102"/>
      <c r="AA69" s="4"/>
      <c r="AB69" s="96"/>
    </row>
    <row r="70" spans="1:28" ht="15.6" customHeight="1" x14ac:dyDescent="0.35">
      <c r="A70" s="84" t="s">
        <v>23</v>
      </c>
      <c r="B70" s="91" t="s">
        <v>16</v>
      </c>
      <c r="C70" s="85" t="s">
        <v>177</v>
      </c>
      <c r="D70" s="4" t="s">
        <v>104</v>
      </c>
      <c r="E70" s="86" t="s">
        <v>251</v>
      </c>
      <c r="F70" s="87" t="s">
        <v>252</v>
      </c>
      <c r="G70" s="88" t="s">
        <v>13</v>
      </c>
      <c r="H70" s="87" t="s">
        <v>347</v>
      </c>
      <c r="I70" s="89">
        <v>42401</v>
      </c>
      <c r="J70" s="90">
        <v>42409</v>
      </c>
      <c r="K70" s="80">
        <f t="shared" si="9"/>
        <v>9</v>
      </c>
      <c r="L70" s="77">
        <f>IF(G70="ISO",IF(OR(F70="Na-Metilato"),10,15),IFERROR(VLOOKUP(G70&amp;D70,'Datos Maestro'!$C$33:$D$62,2,0),VLOOKUP('Demoras Colombia 2016'!G70,'Datos Maestro'!$B$15:$C$19,2,0)))</f>
        <v>20</v>
      </c>
      <c r="M70" s="80">
        <f t="shared" si="5"/>
        <v>0</v>
      </c>
      <c r="N70" s="82">
        <f t="shared" si="6"/>
        <v>0</v>
      </c>
      <c r="O70" s="82">
        <f t="shared" si="7"/>
        <v>0</v>
      </c>
      <c r="P70" s="78">
        <f>IF(G70="ISO",25*N70,IFERROR(VLOOKUP(G70&amp;D70,'Datos Maestro'!$C$33:$F$62,3,0)*N70,VLOOKUP('Demoras Colombia 2016'!G70,'Datos Maestro'!$B$15:$D$19,3,0)*N70))</f>
        <v>0</v>
      </c>
      <c r="Q70" s="78">
        <f>IF(G70="ISO",25*O70,IFERROR(VLOOKUP(G70&amp;D70,'Datos Maestro'!$C$33:$F$62,4,0)*O70,VLOOKUP('Demoras Colombia 2016'!G70,'Datos Maestro'!$B$15:$D$19,3,0)*O70))</f>
        <v>0</v>
      </c>
      <c r="R70" s="78">
        <f t="shared" si="8"/>
        <v>0</v>
      </c>
      <c r="S70" s="83" t="s">
        <v>25</v>
      </c>
      <c r="T70" s="96" t="s">
        <v>25</v>
      </c>
      <c r="U70" s="4"/>
      <c r="V70" s="96"/>
      <c r="W70" s="83"/>
      <c r="X70" s="96"/>
      <c r="Y70" s="83"/>
      <c r="Z70" s="102"/>
      <c r="AA70" s="4"/>
      <c r="AB70" s="96"/>
    </row>
    <row r="71" spans="1:28" ht="15.6" customHeight="1" x14ac:dyDescent="0.35">
      <c r="A71" s="84" t="s">
        <v>23</v>
      </c>
      <c r="B71" s="91" t="s">
        <v>126</v>
      </c>
      <c r="C71" s="85" t="s">
        <v>178</v>
      </c>
      <c r="D71" s="4" t="s">
        <v>119</v>
      </c>
      <c r="E71" s="86">
        <v>4926854767</v>
      </c>
      <c r="F71" s="87" t="s">
        <v>253</v>
      </c>
      <c r="G71" s="88" t="s">
        <v>13</v>
      </c>
      <c r="H71" s="87" t="s">
        <v>348</v>
      </c>
      <c r="I71" s="89">
        <v>42400</v>
      </c>
      <c r="J71" s="90">
        <v>42413</v>
      </c>
      <c r="K71" s="80">
        <f t="shared" si="9"/>
        <v>14</v>
      </c>
      <c r="L71" s="77">
        <f>IF(G71="ISO",IF(OR(F71="Na-Metilato"),10,15),IFERROR(VLOOKUP(G71&amp;D71,'Datos Maestro'!$C$33:$D$62,2,0),VLOOKUP('Demoras Colombia 2016'!G71,'Datos Maestro'!$B$15:$C$19,2,0)))</f>
        <v>20</v>
      </c>
      <c r="M71" s="80">
        <f t="shared" si="5"/>
        <v>0</v>
      </c>
      <c r="N71" s="82">
        <f t="shared" si="6"/>
        <v>0</v>
      </c>
      <c r="O71" s="82">
        <f t="shared" si="7"/>
        <v>0</v>
      </c>
      <c r="P71" s="78">
        <f>IF(G71="ISO",25*N71,IFERROR(VLOOKUP(G71&amp;D71,'Datos Maestro'!$C$33:$F$62,3,0)*N71,VLOOKUP('Demoras Colombia 2016'!G71,'Datos Maestro'!$B$15:$D$19,3,0)*N71))</f>
        <v>0</v>
      </c>
      <c r="Q71" s="78">
        <f>IF(G71="ISO",25*O71,IFERROR(VLOOKUP(G71&amp;D71,'Datos Maestro'!$C$33:$F$62,4,0)*O71,VLOOKUP('Demoras Colombia 2016'!G71,'Datos Maestro'!$B$15:$D$19,3,0)*O71))</f>
        <v>0</v>
      </c>
      <c r="R71" s="78">
        <f t="shared" si="8"/>
        <v>0</v>
      </c>
      <c r="S71" s="83" t="s">
        <v>25</v>
      </c>
      <c r="T71" s="96" t="s">
        <v>25</v>
      </c>
      <c r="U71" s="4"/>
      <c r="V71" s="96"/>
      <c r="W71" s="83" t="s">
        <v>744</v>
      </c>
      <c r="X71" s="96">
        <v>62874</v>
      </c>
      <c r="Y71" s="83"/>
      <c r="Z71" s="102"/>
      <c r="AA71" s="4"/>
      <c r="AB71" s="96"/>
    </row>
    <row r="72" spans="1:28" ht="15.6" customHeight="1" x14ac:dyDescent="0.35">
      <c r="A72" s="84" t="s">
        <v>23</v>
      </c>
      <c r="B72" s="91" t="s">
        <v>15</v>
      </c>
      <c r="C72" s="85" t="s">
        <v>179</v>
      </c>
      <c r="D72" s="4" t="s">
        <v>118</v>
      </c>
      <c r="E72" s="86">
        <v>4925050138</v>
      </c>
      <c r="F72" s="87" t="s">
        <v>254</v>
      </c>
      <c r="G72" s="88" t="s">
        <v>12</v>
      </c>
      <c r="H72" s="87" t="s">
        <v>349</v>
      </c>
      <c r="I72" s="89">
        <v>42402</v>
      </c>
      <c r="J72" s="90">
        <v>42416</v>
      </c>
      <c r="K72" s="80">
        <f t="shared" si="9"/>
        <v>15</v>
      </c>
      <c r="L72" s="77">
        <f>IF(G72="ISO",IF(OR(F72="Na-Metilato"),10,15),IFERROR(VLOOKUP(G72&amp;D72,'Datos Maestro'!$C$33:$D$62,2,0),VLOOKUP('Demoras Colombia 2016'!G72,'Datos Maestro'!$B$15:$C$19,2,0)))</f>
        <v>20</v>
      </c>
      <c r="M72" s="80">
        <f t="shared" si="5"/>
        <v>0</v>
      </c>
      <c r="N72" s="82">
        <f t="shared" si="6"/>
        <v>0</v>
      </c>
      <c r="O72" s="82">
        <f t="shared" si="7"/>
        <v>0</v>
      </c>
      <c r="P72" s="78">
        <f>IF(G72="ISO",25*N72,IFERROR(VLOOKUP(G72&amp;D72,'Datos Maestro'!$C$33:$F$62,3,0)*N72,VLOOKUP('Demoras Colombia 2016'!G72,'Datos Maestro'!$B$15:$D$19,3,0)*N72))</f>
        <v>0</v>
      </c>
      <c r="Q72" s="78">
        <f>IF(G72="ISO",25*O72,IFERROR(VLOOKUP(G72&amp;D72,'Datos Maestro'!$C$33:$F$62,4,0)*O72,VLOOKUP('Demoras Colombia 2016'!G72,'Datos Maestro'!$B$15:$D$19,3,0)*O72))</f>
        <v>0</v>
      </c>
      <c r="R72" s="78">
        <f t="shared" si="8"/>
        <v>0</v>
      </c>
      <c r="S72" s="83" t="s">
        <v>25</v>
      </c>
      <c r="T72" s="96" t="s">
        <v>25</v>
      </c>
      <c r="U72" s="4"/>
      <c r="V72" s="96"/>
      <c r="W72" s="83"/>
      <c r="X72" s="96"/>
      <c r="Y72" s="83"/>
      <c r="Z72" s="102"/>
      <c r="AA72" s="4"/>
      <c r="AB72" s="96"/>
    </row>
    <row r="73" spans="1:28" ht="15.6" customHeight="1" x14ac:dyDescent="0.35">
      <c r="A73" s="84" t="s">
        <v>23</v>
      </c>
      <c r="B73" s="91" t="s">
        <v>16</v>
      </c>
      <c r="C73" s="85" t="s">
        <v>180</v>
      </c>
      <c r="D73" s="4" t="s">
        <v>119</v>
      </c>
      <c r="E73" s="86">
        <v>4927113106</v>
      </c>
      <c r="F73" s="87" t="s">
        <v>255</v>
      </c>
      <c r="G73" s="88" t="s">
        <v>12</v>
      </c>
      <c r="H73" s="87" t="s">
        <v>350</v>
      </c>
      <c r="I73" s="89">
        <v>42400</v>
      </c>
      <c r="J73" s="90">
        <v>42416</v>
      </c>
      <c r="K73" s="80">
        <f t="shared" si="9"/>
        <v>17</v>
      </c>
      <c r="L73" s="77">
        <f>IF(G73="ISO",IF(OR(F73="Na-Metilato"),10,15),IFERROR(VLOOKUP(G73&amp;D73,'Datos Maestro'!$C$33:$D$62,2,0),VLOOKUP('Demoras Colombia 2016'!G73,'Datos Maestro'!$B$15:$C$19,2,0)))</f>
        <v>20</v>
      </c>
      <c r="M73" s="80">
        <f t="shared" si="5"/>
        <v>0</v>
      </c>
      <c r="N73" s="82">
        <f t="shared" si="6"/>
        <v>0</v>
      </c>
      <c r="O73" s="82">
        <f t="shared" si="7"/>
        <v>0</v>
      </c>
      <c r="P73" s="78">
        <f>IF(G73="ISO",25*N73,IFERROR(VLOOKUP(G73&amp;D73,'Datos Maestro'!$C$33:$F$62,3,0)*N73,VLOOKUP('Demoras Colombia 2016'!G73,'Datos Maestro'!$B$15:$D$19,3,0)*N73))</f>
        <v>0</v>
      </c>
      <c r="Q73" s="78">
        <f>IF(G73="ISO",25*O73,IFERROR(VLOOKUP(G73&amp;D73,'Datos Maestro'!$C$33:$F$62,4,0)*O73,VLOOKUP('Demoras Colombia 2016'!G73,'Datos Maestro'!$B$15:$D$19,3,0)*O73))</f>
        <v>0</v>
      </c>
      <c r="R73" s="78">
        <f t="shared" si="8"/>
        <v>0</v>
      </c>
      <c r="S73" s="83" t="s">
        <v>25</v>
      </c>
      <c r="T73" s="96" t="s">
        <v>25</v>
      </c>
      <c r="U73" s="4"/>
      <c r="V73" s="96"/>
      <c r="W73" s="83"/>
      <c r="X73" s="96"/>
      <c r="Y73" s="83"/>
      <c r="Z73" s="102"/>
      <c r="AA73" s="4"/>
      <c r="AB73" s="96"/>
    </row>
    <row r="74" spans="1:28" ht="15.6" customHeight="1" x14ac:dyDescent="0.35">
      <c r="A74" s="84" t="s">
        <v>23</v>
      </c>
      <c r="B74" s="91" t="s">
        <v>16</v>
      </c>
      <c r="C74" s="85" t="s">
        <v>181</v>
      </c>
      <c r="D74" s="4" t="s">
        <v>118</v>
      </c>
      <c r="E74" s="86">
        <v>4926501331</v>
      </c>
      <c r="F74" s="87" t="s">
        <v>256</v>
      </c>
      <c r="G74" s="88" t="s">
        <v>12</v>
      </c>
      <c r="H74" s="87" t="s">
        <v>351</v>
      </c>
      <c r="I74" s="89">
        <v>42403</v>
      </c>
      <c r="J74" s="90">
        <v>42413</v>
      </c>
      <c r="K74" s="80">
        <f t="shared" si="9"/>
        <v>11</v>
      </c>
      <c r="L74" s="77">
        <f>IF(G74="ISO",IF(OR(F74="Na-Metilato"),10,15),IFERROR(VLOOKUP(G74&amp;D74,'Datos Maestro'!$C$33:$D$62,2,0),VLOOKUP('Demoras Colombia 2016'!G74,'Datos Maestro'!$B$15:$C$19,2,0)))</f>
        <v>20</v>
      </c>
      <c r="M74" s="80">
        <f t="shared" si="5"/>
        <v>0</v>
      </c>
      <c r="N74" s="82">
        <f t="shared" si="6"/>
        <v>0</v>
      </c>
      <c r="O74" s="82">
        <f t="shared" si="7"/>
        <v>0</v>
      </c>
      <c r="P74" s="78">
        <f>IF(G74="ISO",25*N74,IFERROR(VLOOKUP(G74&amp;D74,'Datos Maestro'!$C$33:$F$62,3,0)*N74,VLOOKUP('Demoras Colombia 2016'!G74,'Datos Maestro'!$B$15:$D$19,3,0)*N74))</f>
        <v>0</v>
      </c>
      <c r="Q74" s="78">
        <f>IF(G74="ISO",25*O74,IFERROR(VLOOKUP(G74&amp;D74,'Datos Maestro'!$C$33:$F$62,4,0)*O74,VLOOKUP('Demoras Colombia 2016'!G74,'Datos Maestro'!$B$15:$D$19,3,0)*O74))</f>
        <v>0</v>
      </c>
      <c r="R74" s="78">
        <f t="shared" si="8"/>
        <v>0</v>
      </c>
      <c r="S74" s="83" t="s">
        <v>25</v>
      </c>
      <c r="T74" s="96" t="s">
        <v>25</v>
      </c>
      <c r="U74" s="4"/>
      <c r="V74" s="96"/>
      <c r="W74" s="83"/>
      <c r="X74" s="96"/>
      <c r="Y74" s="83"/>
      <c r="Z74" s="102"/>
      <c r="AA74" s="4"/>
      <c r="AB74" s="96"/>
    </row>
    <row r="75" spans="1:28" ht="15.6" customHeight="1" x14ac:dyDescent="0.35">
      <c r="A75" s="84" t="s">
        <v>23</v>
      </c>
      <c r="B75" s="91" t="s">
        <v>17</v>
      </c>
      <c r="C75" s="85" t="s">
        <v>182</v>
      </c>
      <c r="D75" s="4" t="s">
        <v>119</v>
      </c>
      <c r="E75" s="86" t="s">
        <v>257</v>
      </c>
      <c r="F75" s="87" t="s">
        <v>258</v>
      </c>
      <c r="G75" s="88" t="s">
        <v>12</v>
      </c>
      <c r="H75" s="87" t="s">
        <v>352</v>
      </c>
      <c r="I75" s="89">
        <v>42402</v>
      </c>
      <c r="J75" s="90">
        <v>42416</v>
      </c>
      <c r="K75" s="80">
        <f t="shared" si="9"/>
        <v>15</v>
      </c>
      <c r="L75" s="77">
        <f>IF(G75="ISO",IF(OR(F75="Na-Metilato"),10,15),IFERROR(VLOOKUP(G75&amp;D75,'Datos Maestro'!$C$33:$D$62,2,0),VLOOKUP('Demoras Colombia 2016'!G75,'Datos Maestro'!$B$15:$C$19,2,0)))</f>
        <v>20</v>
      </c>
      <c r="M75" s="80">
        <f t="shared" ref="M75:M138" si="10">IF(K75&gt;L75,K75-L75,0)</f>
        <v>0</v>
      </c>
      <c r="N75" s="82">
        <f t="shared" si="6"/>
        <v>0</v>
      </c>
      <c r="O75" s="82">
        <f t="shared" si="7"/>
        <v>0</v>
      </c>
      <c r="P75" s="78">
        <f>IF(G75="ISO",25*N75,IFERROR(VLOOKUP(G75&amp;D75,'Datos Maestro'!$C$33:$F$62,3,0)*N75,VLOOKUP('Demoras Colombia 2016'!G75,'Datos Maestro'!$B$15:$D$19,3,0)*N75))</f>
        <v>0</v>
      </c>
      <c r="Q75" s="78">
        <f>IF(G75="ISO",25*O75,IFERROR(VLOOKUP(G75&amp;D75,'Datos Maestro'!$C$33:$F$62,4,0)*O75,VLOOKUP('Demoras Colombia 2016'!G75,'Datos Maestro'!$B$15:$D$19,3,0)*O75))</f>
        <v>0</v>
      </c>
      <c r="R75" s="78">
        <f t="shared" si="8"/>
        <v>0</v>
      </c>
      <c r="S75" s="83" t="s">
        <v>25</v>
      </c>
      <c r="T75" s="96" t="s">
        <v>25</v>
      </c>
      <c r="U75" s="4"/>
      <c r="V75" s="96"/>
      <c r="W75" s="83"/>
      <c r="X75" s="96"/>
      <c r="Y75" s="83"/>
      <c r="Z75" s="102"/>
      <c r="AA75" s="4"/>
      <c r="AB75" s="96"/>
    </row>
    <row r="76" spans="1:28" ht="15.6" customHeight="1" x14ac:dyDescent="0.35">
      <c r="A76" s="84" t="s">
        <v>23</v>
      </c>
      <c r="B76" s="91" t="s">
        <v>15</v>
      </c>
      <c r="C76" s="85" t="s">
        <v>183</v>
      </c>
      <c r="D76" s="4" t="s">
        <v>119</v>
      </c>
      <c r="E76" s="86">
        <v>4924603301</v>
      </c>
      <c r="F76" s="87" t="s">
        <v>259</v>
      </c>
      <c r="G76" s="88" t="s">
        <v>12</v>
      </c>
      <c r="H76" s="87" t="s">
        <v>353</v>
      </c>
      <c r="I76" s="89">
        <v>42400</v>
      </c>
      <c r="J76" s="90">
        <v>42416</v>
      </c>
      <c r="K76" s="80">
        <f t="shared" si="9"/>
        <v>17</v>
      </c>
      <c r="L76" s="77">
        <f>IF(G76="ISO",IF(OR(F76="Na-Metilato"),10,15),IFERROR(VLOOKUP(G76&amp;D76,'Datos Maestro'!$C$33:$D$62,2,0),VLOOKUP('Demoras Colombia 2016'!G76,'Datos Maestro'!$B$15:$C$19,2,0)))</f>
        <v>20</v>
      </c>
      <c r="M76" s="80">
        <f t="shared" si="10"/>
        <v>0</v>
      </c>
      <c r="N76" s="82">
        <f t="shared" si="6"/>
        <v>0</v>
      </c>
      <c r="O76" s="82">
        <f t="shared" si="7"/>
        <v>0</v>
      </c>
      <c r="P76" s="78">
        <f>IF(G76="ISO",25*N76,IFERROR(VLOOKUP(G76&amp;D76,'Datos Maestro'!$C$33:$F$62,3,0)*N76,VLOOKUP('Demoras Colombia 2016'!G76,'Datos Maestro'!$B$15:$D$19,3,0)*N76))</f>
        <v>0</v>
      </c>
      <c r="Q76" s="78">
        <f>IF(G76="ISO",25*O76,IFERROR(VLOOKUP(G76&amp;D76,'Datos Maestro'!$C$33:$F$62,4,0)*O76,VLOOKUP('Demoras Colombia 2016'!G76,'Datos Maestro'!$B$15:$D$19,3,0)*O76))</f>
        <v>0</v>
      </c>
      <c r="R76" s="78">
        <f t="shared" si="8"/>
        <v>0</v>
      </c>
      <c r="S76" s="83" t="s">
        <v>25</v>
      </c>
      <c r="T76" s="96" t="s">
        <v>25</v>
      </c>
      <c r="U76" s="4" t="s">
        <v>742</v>
      </c>
      <c r="V76" s="96">
        <v>25824</v>
      </c>
      <c r="W76" s="83"/>
      <c r="X76" s="96"/>
      <c r="Y76" s="83"/>
      <c r="Z76" s="102"/>
      <c r="AA76" s="4"/>
      <c r="AB76" s="96"/>
    </row>
    <row r="77" spans="1:28" ht="15.6" customHeight="1" x14ac:dyDescent="0.35">
      <c r="A77" s="84" t="s">
        <v>23</v>
      </c>
      <c r="B77" s="91" t="s">
        <v>16</v>
      </c>
      <c r="C77" s="85" t="s">
        <v>184</v>
      </c>
      <c r="D77" s="4" t="s">
        <v>389</v>
      </c>
      <c r="E77" s="86">
        <v>4927114460</v>
      </c>
      <c r="F77" s="87" t="s">
        <v>260</v>
      </c>
      <c r="G77" s="88" t="s">
        <v>12</v>
      </c>
      <c r="H77" s="87" t="s">
        <v>354</v>
      </c>
      <c r="I77" s="89">
        <v>42403</v>
      </c>
      <c r="J77" s="90">
        <v>42416</v>
      </c>
      <c r="K77" s="80">
        <f t="shared" si="9"/>
        <v>14</v>
      </c>
      <c r="L77" s="77">
        <f>IF(G77="ISO",IF(OR(F77="Na-Metilato"),10,15),IFERROR(VLOOKUP(G77&amp;D77,'Datos Maestro'!$C$33:$D$62,2,0),VLOOKUP('Demoras Colombia 2016'!G77,'Datos Maestro'!$B$15:$C$19,2,0)))</f>
        <v>10</v>
      </c>
      <c r="M77" s="80">
        <f t="shared" si="10"/>
        <v>4</v>
      </c>
      <c r="N77" s="82">
        <f t="shared" si="6"/>
        <v>4</v>
      </c>
      <c r="O77" s="82">
        <f t="shared" si="7"/>
        <v>0</v>
      </c>
      <c r="P77" s="78">
        <f>IF(G77="ISO",25*N77,IFERROR(VLOOKUP(G77&amp;D77,'Datos Maestro'!$C$33:$F$62,3,0)*N77,VLOOKUP('Demoras Colombia 2016'!G77,'Datos Maestro'!$B$15:$D$19,3,0)*N77))</f>
        <v>400</v>
      </c>
      <c r="Q77" s="78">
        <f>IF(G77="ISO",25*O77,IFERROR(VLOOKUP(G77&amp;D77,'Datos Maestro'!$C$33:$F$62,4,0)*O77,VLOOKUP('Demoras Colombia 2016'!G77,'Datos Maestro'!$B$15:$D$19,3,0)*O77))</f>
        <v>0</v>
      </c>
      <c r="R77" s="78">
        <f t="shared" si="8"/>
        <v>400</v>
      </c>
      <c r="S77" s="83"/>
      <c r="T77" s="96"/>
      <c r="U77" s="4"/>
      <c r="V77" s="96"/>
      <c r="W77" s="83"/>
      <c r="X77" s="96"/>
      <c r="Y77" s="83"/>
      <c r="Z77" s="102"/>
      <c r="AA77" s="4"/>
      <c r="AB77" s="96"/>
    </row>
    <row r="78" spans="1:28" ht="15.6" customHeight="1" x14ac:dyDescent="0.35">
      <c r="A78" s="84" t="s">
        <v>23</v>
      </c>
      <c r="B78" s="91" t="s">
        <v>16</v>
      </c>
      <c r="C78" s="85" t="s">
        <v>185</v>
      </c>
      <c r="D78" s="4" t="s">
        <v>119</v>
      </c>
      <c r="E78" s="86" t="s">
        <v>261</v>
      </c>
      <c r="F78" s="87" t="s">
        <v>262</v>
      </c>
      <c r="G78" s="88" t="s">
        <v>13</v>
      </c>
      <c r="H78" s="87" t="s">
        <v>355</v>
      </c>
      <c r="I78" s="89">
        <v>42407</v>
      </c>
      <c r="J78" s="90">
        <v>42418</v>
      </c>
      <c r="K78" s="80">
        <f t="shared" si="9"/>
        <v>12</v>
      </c>
      <c r="L78" s="77">
        <f>IF(G78="ISO",IF(OR(F78="Na-Metilato"),10,15),IFERROR(VLOOKUP(G78&amp;D78,'Datos Maestro'!$C$33:$D$62,2,0),VLOOKUP('Demoras Colombia 2016'!G78,'Datos Maestro'!$B$15:$C$19,2,0)))</f>
        <v>20</v>
      </c>
      <c r="M78" s="80">
        <f t="shared" si="10"/>
        <v>0</v>
      </c>
      <c r="N78" s="82">
        <f t="shared" si="6"/>
        <v>0</v>
      </c>
      <c r="O78" s="82">
        <f t="shared" si="7"/>
        <v>0</v>
      </c>
      <c r="P78" s="78">
        <f>IF(G78="ISO",25*N78,IFERROR(VLOOKUP(G78&amp;D78,'Datos Maestro'!$C$33:$F$62,3,0)*N78,VLOOKUP('Demoras Colombia 2016'!G78,'Datos Maestro'!$B$15:$D$19,3,0)*N78))</f>
        <v>0</v>
      </c>
      <c r="Q78" s="78">
        <f>IF(G78="ISO",25*O78,IFERROR(VLOOKUP(G78&amp;D78,'Datos Maestro'!$C$33:$F$62,4,0)*O78,VLOOKUP('Demoras Colombia 2016'!G78,'Datos Maestro'!$B$15:$D$19,3,0)*O78))</f>
        <v>0</v>
      </c>
      <c r="R78" s="78">
        <f t="shared" si="8"/>
        <v>0</v>
      </c>
      <c r="S78" s="83" t="s">
        <v>25</v>
      </c>
      <c r="T78" s="96" t="s">
        <v>25</v>
      </c>
      <c r="U78" s="4"/>
      <c r="V78" s="96"/>
      <c r="W78" s="83"/>
      <c r="X78" s="96"/>
      <c r="Y78" s="83"/>
      <c r="Z78" s="102"/>
      <c r="AA78" s="4"/>
      <c r="AB78" s="96"/>
    </row>
    <row r="79" spans="1:28" ht="15.6" customHeight="1" x14ac:dyDescent="0.35">
      <c r="A79" s="84" t="s">
        <v>23</v>
      </c>
      <c r="B79" s="91" t="s">
        <v>16</v>
      </c>
      <c r="C79" s="85" t="s">
        <v>186</v>
      </c>
      <c r="D79" s="4" t="s">
        <v>104</v>
      </c>
      <c r="E79" s="86">
        <v>4926592834</v>
      </c>
      <c r="F79" s="87" t="s">
        <v>263</v>
      </c>
      <c r="G79" s="88" t="s">
        <v>12</v>
      </c>
      <c r="H79" s="87" t="s">
        <v>356</v>
      </c>
      <c r="I79" s="89">
        <v>42408</v>
      </c>
      <c r="J79" s="90">
        <v>42415</v>
      </c>
      <c r="K79" s="80">
        <f t="shared" si="9"/>
        <v>8</v>
      </c>
      <c r="L79" s="77">
        <f>IF(G79="ISO",IF(OR(F79="Na-Metilato"),10,15),IFERROR(VLOOKUP(G79&amp;D79,'Datos Maestro'!$C$33:$D$62,2,0),VLOOKUP('Demoras Colombia 2016'!G79,'Datos Maestro'!$B$15:$C$19,2,0)))</f>
        <v>20</v>
      </c>
      <c r="M79" s="80">
        <f t="shared" si="10"/>
        <v>0</v>
      </c>
      <c r="N79" s="82">
        <f t="shared" si="6"/>
        <v>0</v>
      </c>
      <c r="O79" s="82">
        <f t="shared" si="7"/>
        <v>0</v>
      </c>
      <c r="P79" s="78">
        <f>IF(G79="ISO",25*N79,IFERROR(VLOOKUP(G79&amp;D79,'Datos Maestro'!$C$33:$F$62,3,0)*N79,VLOOKUP('Demoras Colombia 2016'!G79,'Datos Maestro'!$B$15:$D$19,3,0)*N79))</f>
        <v>0</v>
      </c>
      <c r="Q79" s="78">
        <f>IF(G79="ISO",25*O79,IFERROR(VLOOKUP(G79&amp;D79,'Datos Maestro'!$C$33:$F$62,4,0)*O79,VLOOKUP('Demoras Colombia 2016'!G79,'Datos Maestro'!$B$15:$D$19,3,0)*O79))</f>
        <v>0</v>
      </c>
      <c r="R79" s="78">
        <f t="shared" si="8"/>
        <v>0</v>
      </c>
      <c r="S79" s="83" t="s">
        <v>25</v>
      </c>
      <c r="T79" s="96" t="s">
        <v>25</v>
      </c>
      <c r="U79" s="4"/>
      <c r="V79" s="96"/>
      <c r="W79" s="83"/>
      <c r="X79" s="96"/>
      <c r="Y79" s="83"/>
      <c r="Z79" s="102"/>
      <c r="AA79" s="4"/>
      <c r="AB79" s="96"/>
    </row>
    <row r="80" spans="1:28" ht="15.6" customHeight="1" x14ac:dyDescent="0.35">
      <c r="A80" s="84" t="s">
        <v>23</v>
      </c>
      <c r="B80" s="91" t="s">
        <v>123</v>
      </c>
      <c r="C80" s="85" t="s">
        <v>187</v>
      </c>
      <c r="D80" s="4" t="s">
        <v>62</v>
      </c>
      <c r="E80" s="86">
        <v>4927222151</v>
      </c>
      <c r="F80" s="87" t="s">
        <v>28</v>
      </c>
      <c r="G80" s="88" t="s">
        <v>12</v>
      </c>
      <c r="H80" s="87" t="s">
        <v>357</v>
      </c>
      <c r="I80" s="89">
        <v>42410</v>
      </c>
      <c r="J80" s="90">
        <v>42413</v>
      </c>
      <c r="K80" s="80">
        <f t="shared" si="9"/>
        <v>4</v>
      </c>
      <c r="L80" s="77">
        <f>IF(G80="ISO",IF(OR(F80="Na-Metilato"),10,15),IFERROR(VLOOKUP(G80&amp;D80,'Datos Maestro'!$C$33:$D$62,2,0),VLOOKUP('Demoras Colombia 2016'!G80,'Datos Maestro'!$B$15:$C$19,2,0)))</f>
        <v>20</v>
      </c>
      <c r="M80" s="80">
        <f t="shared" si="10"/>
        <v>0</v>
      </c>
      <c r="N80" s="82">
        <f t="shared" si="6"/>
        <v>0</v>
      </c>
      <c r="O80" s="82">
        <f t="shared" si="7"/>
        <v>0</v>
      </c>
      <c r="P80" s="78">
        <f>IF(G80="ISO",25*N80,IFERROR(VLOOKUP(G80&amp;D80,'Datos Maestro'!$C$33:$F$62,3,0)*N80,VLOOKUP('Demoras Colombia 2016'!G80,'Datos Maestro'!$B$15:$D$19,3,0)*N80))</f>
        <v>0</v>
      </c>
      <c r="Q80" s="78">
        <f>IF(G80="ISO",25*O80,IFERROR(VLOOKUP(G80&amp;D80,'Datos Maestro'!$C$33:$F$62,4,0)*O80,VLOOKUP('Demoras Colombia 2016'!G80,'Datos Maestro'!$B$15:$D$19,3,0)*O80))</f>
        <v>0</v>
      </c>
      <c r="R80" s="78">
        <f t="shared" si="8"/>
        <v>0</v>
      </c>
      <c r="S80" s="83" t="s">
        <v>25</v>
      </c>
      <c r="T80" s="96" t="s">
        <v>25</v>
      </c>
      <c r="U80" s="4">
        <v>94162</v>
      </c>
      <c r="V80" s="96">
        <v>27776</v>
      </c>
      <c r="W80" s="83"/>
      <c r="X80" s="96"/>
      <c r="Y80" s="83"/>
      <c r="Z80" s="102"/>
      <c r="AA80" s="4"/>
      <c r="AB80" s="96"/>
    </row>
    <row r="81" spans="1:28" ht="15.6" customHeight="1" x14ac:dyDescent="0.35">
      <c r="A81" s="84" t="s">
        <v>23</v>
      </c>
      <c r="B81" s="91" t="s">
        <v>125</v>
      </c>
      <c r="C81" s="85" t="s">
        <v>188</v>
      </c>
      <c r="D81" s="4" t="s">
        <v>104</v>
      </c>
      <c r="E81" s="86" t="s">
        <v>264</v>
      </c>
      <c r="F81" s="87" t="s">
        <v>265</v>
      </c>
      <c r="G81" s="88" t="s">
        <v>21</v>
      </c>
      <c r="H81" s="87" t="s">
        <v>358</v>
      </c>
      <c r="I81" s="89">
        <v>42408</v>
      </c>
      <c r="J81" s="90">
        <v>42415</v>
      </c>
      <c r="K81" s="80">
        <f t="shared" si="9"/>
        <v>8</v>
      </c>
      <c r="L81" s="77">
        <f>IF(G81="ISO",IF(OR(F81="Na-Metilato"),10,15),IFERROR(VLOOKUP(G81&amp;D81,'Datos Maestro'!$C$33:$D$62,2,0),VLOOKUP('Demoras Colombia 2016'!G81,'Datos Maestro'!$B$15:$C$19,2,0)))</f>
        <v>3</v>
      </c>
      <c r="M81" s="80">
        <f t="shared" si="10"/>
        <v>5</v>
      </c>
      <c r="N81" s="82">
        <f t="shared" si="6"/>
        <v>5</v>
      </c>
      <c r="O81" s="82">
        <f t="shared" si="7"/>
        <v>0</v>
      </c>
      <c r="P81" s="78">
        <f>IF(G81="ISO",25*N81,IFERROR(VLOOKUP(G81&amp;D81,'Datos Maestro'!$C$33:$F$62,3,0)*N81,VLOOKUP('Demoras Colombia 2016'!G81,'Datos Maestro'!$B$15:$D$19,3,0)*N81))</f>
        <v>890</v>
      </c>
      <c r="Q81" s="78">
        <f>IF(G81="ISO",25*O81,IFERROR(VLOOKUP(G81&amp;D81,'Datos Maestro'!$C$33:$F$62,4,0)*O81,VLOOKUP('Demoras Colombia 2016'!G81,'Datos Maestro'!$B$15:$D$19,3,0)*O81))</f>
        <v>0</v>
      </c>
      <c r="R81" s="78">
        <f t="shared" si="8"/>
        <v>890</v>
      </c>
      <c r="S81" s="100"/>
      <c r="T81" s="101"/>
      <c r="U81" s="4"/>
      <c r="V81" s="96"/>
      <c r="W81" s="83"/>
      <c r="X81" s="96"/>
      <c r="Y81" s="83"/>
      <c r="Z81" s="102"/>
      <c r="AA81" s="4"/>
      <c r="AB81" s="96"/>
    </row>
    <row r="82" spans="1:28" ht="15.6" customHeight="1" x14ac:dyDescent="0.35">
      <c r="A82" s="84" t="s">
        <v>23</v>
      </c>
      <c r="B82" s="91" t="s">
        <v>16</v>
      </c>
      <c r="C82" s="85" t="s">
        <v>189</v>
      </c>
      <c r="D82" s="4" t="s">
        <v>104</v>
      </c>
      <c r="E82" s="86" t="s">
        <v>266</v>
      </c>
      <c r="F82" s="87" t="s">
        <v>267</v>
      </c>
      <c r="G82" s="88" t="s">
        <v>21</v>
      </c>
      <c r="H82" s="87" t="s">
        <v>359</v>
      </c>
      <c r="I82" s="89">
        <v>42408</v>
      </c>
      <c r="J82" s="90">
        <v>42415</v>
      </c>
      <c r="K82" s="80">
        <f t="shared" si="9"/>
        <v>8</v>
      </c>
      <c r="L82" s="77">
        <f>IF(G82="ISO",IF(OR(F82="Na-Metilato"),10,15),IFERROR(VLOOKUP(G82&amp;D82,'Datos Maestro'!$C$33:$D$62,2,0),VLOOKUP('Demoras Colombia 2016'!G82,'Datos Maestro'!$B$15:$C$19,2,0)))</f>
        <v>3</v>
      </c>
      <c r="M82" s="80">
        <f t="shared" si="10"/>
        <v>5</v>
      </c>
      <c r="N82" s="82">
        <f t="shared" si="6"/>
        <v>5</v>
      </c>
      <c r="O82" s="82">
        <f t="shared" si="7"/>
        <v>0</v>
      </c>
      <c r="P82" s="78">
        <f>IF(G82="ISO",25*N82,IFERROR(VLOOKUP(G82&amp;D82,'Datos Maestro'!$C$33:$F$62,3,0)*N82,VLOOKUP('Demoras Colombia 2016'!G82,'Datos Maestro'!$B$15:$D$19,3,0)*N82))</f>
        <v>890</v>
      </c>
      <c r="Q82" s="78">
        <f>IF(G82="ISO",25*O82,IFERROR(VLOOKUP(G82&amp;D82,'Datos Maestro'!$C$33:$F$62,4,0)*O82,VLOOKUP('Demoras Colombia 2016'!G82,'Datos Maestro'!$B$15:$D$19,3,0)*O82))</f>
        <v>0</v>
      </c>
      <c r="R82" s="78">
        <f t="shared" si="8"/>
        <v>890</v>
      </c>
      <c r="S82" s="100" t="s">
        <v>1143</v>
      </c>
      <c r="T82" s="101">
        <v>904300</v>
      </c>
      <c r="U82" s="4"/>
      <c r="V82" s="96"/>
      <c r="W82" s="83"/>
      <c r="X82" s="96"/>
      <c r="Y82" s="83"/>
      <c r="Z82" s="102"/>
      <c r="AA82" s="4"/>
      <c r="AB82" s="96"/>
    </row>
    <row r="83" spans="1:28" ht="15.6" customHeight="1" x14ac:dyDescent="0.35">
      <c r="A83" s="84" t="s">
        <v>23</v>
      </c>
      <c r="B83" s="91" t="s">
        <v>16</v>
      </c>
      <c r="C83" s="85" t="s">
        <v>190</v>
      </c>
      <c r="D83" s="4" t="s">
        <v>62</v>
      </c>
      <c r="E83" s="86" t="s">
        <v>268</v>
      </c>
      <c r="F83" s="87" t="s">
        <v>269</v>
      </c>
      <c r="G83" s="88" t="s">
        <v>20</v>
      </c>
      <c r="H83" s="87" t="s">
        <v>360</v>
      </c>
      <c r="I83" s="89">
        <v>42408</v>
      </c>
      <c r="J83" s="90">
        <v>42415</v>
      </c>
      <c r="K83" s="80">
        <f t="shared" si="9"/>
        <v>8</v>
      </c>
      <c r="L83" s="77">
        <f>IF(G83="ISO",IF(OR(F83="Na-Metilato"),10,15),IFERROR(VLOOKUP(G83&amp;D83,'Datos Maestro'!$C$33:$D$62,2,0),VLOOKUP('Demoras Colombia 2016'!G83,'Datos Maestro'!$B$15:$C$19,2,0)))</f>
        <v>3</v>
      </c>
      <c r="M83" s="80">
        <f t="shared" si="10"/>
        <v>5</v>
      </c>
      <c r="N83" s="82">
        <f t="shared" si="6"/>
        <v>5</v>
      </c>
      <c r="O83" s="82">
        <f t="shared" si="7"/>
        <v>0</v>
      </c>
      <c r="P83" s="78">
        <f>IF(G83="ISO",25*N83,IFERROR(VLOOKUP(G83&amp;D83,'Datos Maestro'!$C$33:$F$62,3,0)*N83,VLOOKUP('Demoras Colombia 2016'!G83,'Datos Maestro'!$B$15:$D$19,3,0)*N83))</f>
        <v>750</v>
      </c>
      <c r="Q83" s="78">
        <f>IF(G83="ISO",25*O83,IFERROR(VLOOKUP(G83&amp;D83,'Datos Maestro'!$C$33:$F$62,4,0)*O83,VLOOKUP('Demoras Colombia 2016'!G83,'Datos Maestro'!$B$15:$D$19,3,0)*O83))</f>
        <v>0</v>
      </c>
      <c r="R83" s="78">
        <f t="shared" si="8"/>
        <v>750</v>
      </c>
      <c r="S83" s="100">
        <v>94086</v>
      </c>
      <c r="T83" s="101">
        <v>2157835</v>
      </c>
      <c r="U83" s="4"/>
      <c r="V83" s="96"/>
      <c r="W83" s="83"/>
      <c r="X83" s="96"/>
      <c r="Y83" s="83"/>
      <c r="Z83" s="102"/>
      <c r="AA83" s="4"/>
      <c r="AB83" s="96"/>
    </row>
    <row r="84" spans="1:28" ht="15.6" customHeight="1" x14ac:dyDescent="0.35">
      <c r="A84" s="84" t="s">
        <v>108</v>
      </c>
      <c r="B84" s="91" t="s">
        <v>16</v>
      </c>
      <c r="C84" s="85" t="s">
        <v>191</v>
      </c>
      <c r="D84" s="4" t="s">
        <v>104</v>
      </c>
      <c r="E84" s="86">
        <v>4926768849</v>
      </c>
      <c r="F84" s="87" t="s">
        <v>270</v>
      </c>
      <c r="G84" s="88" t="s">
        <v>12</v>
      </c>
      <c r="H84" s="87" t="s">
        <v>361</v>
      </c>
      <c r="I84" s="89">
        <v>42391</v>
      </c>
      <c r="J84" s="90">
        <v>42397</v>
      </c>
      <c r="K84" s="80">
        <f t="shared" si="9"/>
        <v>7</v>
      </c>
      <c r="L84" s="77">
        <f>IF(G84="ISO",IF(OR(F84="Na-Metilato"),10,15),IFERROR(VLOOKUP(G84&amp;D84,'Datos Maestro'!$C$33:$D$62,2,0),VLOOKUP('Demoras Colombia 2016'!G84,'Datos Maestro'!$B$15:$C$19,2,0)))</f>
        <v>20</v>
      </c>
      <c r="M84" s="80">
        <f t="shared" si="10"/>
        <v>0</v>
      </c>
      <c r="N84" s="82">
        <f t="shared" si="6"/>
        <v>0</v>
      </c>
      <c r="O84" s="82">
        <f t="shared" si="7"/>
        <v>0</v>
      </c>
      <c r="P84" s="78">
        <f>IF(G84="ISO",25*N84,IFERROR(VLOOKUP(G84&amp;D84,'Datos Maestro'!$C$33:$F$62,3,0)*N84,VLOOKUP('Demoras Colombia 2016'!G84,'Datos Maestro'!$B$15:$D$19,3,0)*N84))</f>
        <v>0</v>
      </c>
      <c r="Q84" s="78">
        <f>IF(G84="ISO",25*O84,IFERROR(VLOOKUP(G84&amp;D84,'Datos Maestro'!$C$33:$F$62,4,0)*O84,VLOOKUP('Demoras Colombia 2016'!G84,'Datos Maestro'!$B$15:$D$19,3,0)*O84))</f>
        <v>0</v>
      </c>
      <c r="R84" s="78">
        <f t="shared" si="8"/>
        <v>0</v>
      </c>
      <c r="S84" s="83" t="s">
        <v>25</v>
      </c>
      <c r="T84" s="96" t="s">
        <v>25</v>
      </c>
      <c r="U84" s="4"/>
      <c r="V84" s="96"/>
      <c r="W84" s="83"/>
      <c r="X84" s="96"/>
      <c r="Y84" s="83"/>
      <c r="Z84" s="102"/>
      <c r="AA84" s="4"/>
      <c r="AB84" s="96"/>
    </row>
    <row r="85" spans="1:28" ht="15.6" customHeight="1" x14ac:dyDescent="0.35">
      <c r="A85" s="84" t="s">
        <v>108</v>
      </c>
      <c r="B85" s="91" t="s">
        <v>123</v>
      </c>
      <c r="C85" s="85" t="s">
        <v>192</v>
      </c>
      <c r="D85" s="4" t="s">
        <v>119</v>
      </c>
      <c r="E85" s="86">
        <v>4926405596</v>
      </c>
      <c r="F85" s="87" t="s">
        <v>236</v>
      </c>
      <c r="G85" s="88" t="s">
        <v>12</v>
      </c>
      <c r="H85" s="87" t="s">
        <v>362</v>
      </c>
      <c r="I85" s="89">
        <v>42392</v>
      </c>
      <c r="J85" s="90">
        <v>42402</v>
      </c>
      <c r="K85" s="80">
        <f t="shared" si="9"/>
        <v>11</v>
      </c>
      <c r="L85" s="77">
        <f>IF(G85="ISO",IF(OR(F85="Na-Metilato"),10,15),IFERROR(VLOOKUP(G85&amp;D85,'Datos Maestro'!$C$33:$D$62,2,0),VLOOKUP('Demoras Colombia 2016'!G85,'Datos Maestro'!$B$15:$C$19,2,0)))</f>
        <v>20</v>
      </c>
      <c r="M85" s="80">
        <f t="shared" si="10"/>
        <v>0</v>
      </c>
      <c r="N85" s="82">
        <f t="shared" si="6"/>
        <v>0</v>
      </c>
      <c r="O85" s="82">
        <f t="shared" si="7"/>
        <v>0</v>
      </c>
      <c r="P85" s="78">
        <f>IF(G85="ISO",25*N85,IFERROR(VLOOKUP(G85&amp;D85,'Datos Maestro'!$C$33:$F$62,3,0)*N85,VLOOKUP('Demoras Colombia 2016'!G85,'Datos Maestro'!$B$15:$D$19,3,0)*N85))</f>
        <v>0</v>
      </c>
      <c r="Q85" s="78">
        <f>IF(G85="ISO",25*O85,IFERROR(VLOOKUP(G85&amp;D85,'Datos Maestro'!$C$33:$F$62,4,0)*O85,VLOOKUP('Demoras Colombia 2016'!G85,'Datos Maestro'!$B$15:$D$19,3,0)*O85))</f>
        <v>0</v>
      </c>
      <c r="R85" s="78">
        <f t="shared" si="8"/>
        <v>0</v>
      </c>
      <c r="S85" s="83" t="s">
        <v>25</v>
      </c>
      <c r="T85" s="96" t="s">
        <v>25</v>
      </c>
      <c r="U85" s="4"/>
      <c r="V85" s="96"/>
      <c r="W85" s="83"/>
      <c r="X85" s="96"/>
      <c r="Y85" s="83"/>
      <c r="Z85" s="102"/>
      <c r="AA85" s="4"/>
      <c r="AB85" s="96"/>
    </row>
    <row r="86" spans="1:28" ht="15.6" customHeight="1" x14ac:dyDescent="0.35">
      <c r="A86" s="84" t="s">
        <v>108</v>
      </c>
      <c r="B86" s="91" t="s">
        <v>123</v>
      </c>
      <c r="C86" s="85" t="s">
        <v>192</v>
      </c>
      <c r="D86" s="4" t="s">
        <v>119</v>
      </c>
      <c r="E86" s="86">
        <v>4926405596</v>
      </c>
      <c r="F86" s="87" t="s">
        <v>236</v>
      </c>
      <c r="G86" s="88" t="s">
        <v>12</v>
      </c>
      <c r="H86" s="87" t="s">
        <v>363</v>
      </c>
      <c r="I86" s="89">
        <v>42392</v>
      </c>
      <c r="J86" s="90">
        <v>42402</v>
      </c>
      <c r="K86" s="80">
        <f t="shared" si="9"/>
        <v>11</v>
      </c>
      <c r="L86" s="77">
        <f>IF(G86="ISO",IF(OR(F86="Na-Metilato"),10,15),IFERROR(VLOOKUP(G86&amp;D86,'Datos Maestro'!$C$33:$D$62,2,0),VLOOKUP('Demoras Colombia 2016'!G86,'Datos Maestro'!$B$15:$C$19,2,0)))</f>
        <v>20</v>
      </c>
      <c r="M86" s="80">
        <f t="shared" si="10"/>
        <v>0</v>
      </c>
      <c r="N86" s="82">
        <f t="shared" si="6"/>
        <v>0</v>
      </c>
      <c r="O86" s="82">
        <f t="shared" si="7"/>
        <v>0</v>
      </c>
      <c r="P86" s="78">
        <f>IF(G86="ISO",25*N86,IFERROR(VLOOKUP(G86&amp;D86,'Datos Maestro'!$C$33:$F$62,3,0)*N86,VLOOKUP('Demoras Colombia 2016'!G86,'Datos Maestro'!$B$15:$D$19,3,0)*N86))</f>
        <v>0</v>
      </c>
      <c r="Q86" s="78">
        <f>IF(G86="ISO",25*O86,IFERROR(VLOOKUP(G86&amp;D86,'Datos Maestro'!$C$33:$F$62,4,0)*O86,VLOOKUP('Demoras Colombia 2016'!G86,'Datos Maestro'!$B$15:$D$19,3,0)*O86))</f>
        <v>0</v>
      </c>
      <c r="R86" s="78">
        <f t="shared" si="8"/>
        <v>0</v>
      </c>
      <c r="S86" s="83" t="s">
        <v>25</v>
      </c>
      <c r="T86" s="96" t="s">
        <v>25</v>
      </c>
      <c r="U86" s="4"/>
      <c r="V86" s="96"/>
      <c r="W86" s="83"/>
      <c r="X86" s="96"/>
      <c r="Y86" s="83"/>
      <c r="Z86" s="102"/>
      <c r="AA86" s="4"/>
      <c r="AB86" s="96"/>
    </row>
    <row r="87" spans="1:28" ht="15.6" customHeight="1" x14ac:dyDescent="0.35">
      <c r="A87" s="84" t="s">
        <v>108</v>
      </c>
      <c r="B87" s="91" t="s">
        <v>124</v>
      </c>
      <c r="C87" s="85" t="s">
        <v>193</v>
      </c>
      <c r="D87" s="4" t="s">
        <v>119</v>
      </c>
      <c r="E87" s="86">
        <v>4926625326</v>
      </c>
      <c r="F87" s="87" t="s">
        <v>271</v>
      </c>
      <c r="G87" s="88" t="s">
        <v>12</v>
      </c>
      <c r="H87" s="87" t="s">
        <v>364</v>
      </c>
      <c r="I87" s="89">
        <v>42409</v>
      </c>
      <c r="J87" s="90">
        <v>42413</v>
      </c>
      <c r="K87" s="80">
        <f t="shared" si="9"/>
        <v>5</v>
      </c>
      <c r="L87" s="77">
        <f>IF(G87="ISO",IF(OR(F87="Na-Metilato"),10,15),IFERROR(VLOOKUP(G87&amp;D87,'Datos Maestro'!$C$33:$D$62,2,0),VLOOKUP('Demoras Colombia 2016'!G87,'Datos Maestro'!$B$15:$C$19,2,0)))</f>
        <v>20</v>
      </c>
      <c r="M87" s="80">
        <f t="shared" si="10"/>
        <v>0</v>
      </c>
      <c r="N87" s="82">
        <f t="shared" si="6"/>
        <v>0</v>
      </c>
      <c r="O87" s="82">
        <f t="shared" si="7"/>
        <v>0</v>
      </c>
      <c r="P87" s="78">
        <f>IF(G87="ISO",25*N87,IFERROR(VLOOKUP(G87&amp;D87,'Datos Maestro'!$C$33:$F$62,3,0)*N87,VLOOKUP('Demoras Colombia 2016'!G87,'Datos Maestro'!$B$15:$D$19,3,0)*N87))</f>
        <v>0</v>
      </c>
      <c r="Q87" s="78">
        <f>IF(G87="ISO",25*O87,IFERROR(VLOOKUP(G87&amp;D87,'Datos Maestro'!$C$33:$F$62,4,0)*O87,VLOOKUP('Demoras Colombia 2016'!G87,'Datos Maestro'!$B$15:$D$19,3,0)*O87))</f>
        <v>0</v>
      </c>
      <c r="R87" s="78">
        <f t="shared" si="8"/>
        <v>0</v>
      </c>
      <c r="S87" s="83" t="s">
        <v>25</v>
      </c>
      <c r="T87" s="96" t="s">
        <v>25</v>
      </c>
      <c r="U87" s="4" t="s">
        <v>741</v>
      </c>
      <c r="V87" s="96">
        <v>53715</v>
      </c>
      <c r="W87" s="83" t="s">
        <v>741</v>
      </c>
      <c r="X87" s="96">
        <v>34543</v>
      </c>
      <c r="Y87" s="83"/>
      <c r="Z87" s="102"/>
      <c r="AA87" s="4"/>
      <c r="AB87" s="96"/>
    </row>
    <row r="88" spans="1:28" ht="15.6" customHeight="1" x14ac:dyDescent="0.35">
      <c r="A88" s="84" t="s">
        <v>23</v>
      </c>
      <c r="B88" s="91" t="s">
        <v>16</v>
      </c>
      <c r="C88" s="85" t="s">
        <v>164</v>
      </c>
      <c r="D88" s="4" t="s">
        <v>119</v>
      </c>
      <c r="E88" s="86" t="s">
        <v>272</v>
      </c>
      <c r="F88" s="87" t="s">
        <v>273</v>
      </c>
      <c r="G88" s="88" t="s">
        <v>12</v>
      </c>
      <c r="H88" s="87" t="s">
        <v>365</v>
      </c>
      <c r="I88" s="89">
        <v>42386</v>
      </c>
      <c r="J88" s="90">
        <v>42408</v>
      </c>
      <c r="K88" s="80">
        <f t="shared" si="9"/>
        <v>23</v>
      </c>
      <c r="L88" s="77">
        <f>IF(G88="ISO",IF(OR(F88="Na-Metilato"),10,15),IFERROR(VLOOKUP(G88&amp;D88,'Datos Maestro'!$C$33:$D$62,2,0),VLOOKUP('Demoras Colombia 2016'!G88,'Datos Maestro'!$B$15:$C$19,2,0)))</f>
        <v>20</v>
      </c>
      <c r="M88" s="80">
        <f t="shared" si="10"/>
        <v>3</v>
      </c>
      <c r="N88" s="82">
        <f t="shared" si="6"/>
        <v>3</v>
      </c>
      <c r="O88" s="82">
        <f t="shared" si="7"/>
        <v>0</v>
      </c>
      <c r="P88" s="78">
        <f>IF(G88="ISO",25*N88,IFERROR(VLOOKUP(G88&amp;D88,'Datos Maestro'!$C$33:$F$62,3,0)*N88,VLOOKUP('Demoras Colombia 2016'!G88,'Datos Maestro'!$B$15:$D$19,3,0)*N88))</f>
        <v>30</v>
      </c>
      <c r="Q88" s="78">
        <f>IF(G88="ISO",25*O88,IFERROR(VLOOKUP(G88&amp;D88,'Datos Maestro'!$C$33:$F$62,4,0)*O88,VLOOKUP('Demoras Colombia 2016'!G88,'Datos Maestro'!$B$15:$D$19,3,0)*O88))</f>
        <v>0</v>
      </c>
      <c r="R88" s="78">
        <f t="shared" si="8"/>
        <v>30</v>
      </c>
      <c r="S88" s="83" t="s">
        <v>638</v>
      </c>
      <c r="T88" s="96">
        <v>100591</v>
      </c>
      <c r="U88" s="4"/>
      <c r="V88" s="96"/>
      <c r="W88" s="83"/>
      <c r="X88" s="96"/>
      <c r="Y88" s="83"/>
      <c r="Z88" s="102"/>
      <c r="AA88" s="4"/>
      <c r="AB88" s="96"/>
    </row>
    <row r="89" spans="1:28" ht="15.6" customHeight="1" x14ac:dyDescent="0.35">
      <c r="A89" s="84" t="s">
        <v>23</v>
      </c>
      <c r="B89" s="91" t="s">
        <v>16</v>
      </c>
      <c r="C89" s="85" t="s">
        <v>164</v>
      </c>
      <c r="D89" s="4" t="s">
        <v>119</v>
      </c>
      <c r="E89" s="86">
        <v>4926592812</v>
      </c>
      <c r="F89" s="87" t="s">
        <v>274</v>
      </c>
      <c r="G89" s="88" t="s">
        <v>12</v>
      </c>
      <c r="H89" s="87" t="s">
        <v>366</v>
      </c>
      <c r="I89" s="89">
        <v>42386</v>
      </c>
      <c r="J89" s="90">
        <v>42408</v>
      </c>
      <c r="K89" s="80">
        <f t="shared" si="9"/>
        <v>23</v>
      </c>
      <c r="L89" s="77">
        <f>IF(G89="ISO",IF(OR(F89="Na-Metilato"),10,15),IFERROR(VLOOKUP(G89&amp;D89,'Datos Maestro'!$C$33:$D$62,2,0),VLOOKUP('Demoras Colombia 2016'!G89,'Datos Maestro'!$B$15:$C$19,2,0)))</f>
        <v>20</v>
      </c>
      <c r="M89" s="80">
        <f t="shared" si="10"/>
        <v>3</v>
      </c>
      <c r="N89" s="82">
        <f t="shared" si="6"/>
        <v>3</v>
      </c>
      <c r="O89" s="82">
        <f t="shared" si="7"/>
        <v>0</v>
      </c>
      <c r="P89" s="78">
        <f>IF(G89="ISO",25*N89,IFERROR(VLOOKUP(G89&amp;D89,'Datos Maestro'!$C$33:$F$62,3,0)*N89,VLOOKUP('Demoras Colombia 2016'!G89,'Datos Maestro'!$B$15:$D$19,3,0)*N89))</f>
        <v>30</v>
      </c>
      <c r="Q89" s="78">
        <f>IF(G89="ISO",25*O89,IFERROR(VLOOKUP(G89&amp;D89,'Datos Maestro'!$C$33:$F$62,4,0)*O89,VLOOKUP('Demoras Colombia 2016'!G89,'Datos Maestro'!$B$15:$D$19,3,0)*O89))</f>
        <v>0</v>
      </c>
      <c r="R89" s="78">
        <f t="shared" si="8"/>
        <v>30</v>
      </c>
      <c r="S89" s="83">
        <v>195215</v>
      </c>
      <c r="T89" s="96">
        <v>100591</v>
      </c>
      <c r="U89" s="4"/>
      <c r="V89" s="96"/>
      <c r="W89" s="83"/>
      <c r="X89" s="96"/>
      <c r="Y89" s="83"/>
      <c r="Z89" s="102"/>
      <c r="AA89" s="4"/>
      <c r="AB89" s="96"/>
    </row>
    <row r="90" spans="1:28" ht="15.6" customHeight="1" x14ac:dyDescent="0.35">
      <c r="A90" s="84" t="s">
        <v>23</v>
      </c>
      <c r="B90" s="91" t="s">
        <v>125</v>
      </c>
      <c r="C90" s="85" t="s">
        <v>194</v>
      </c>
      <c r="D90" s="4" t="s">
        <v>62</v>
      </c>
      <c r="E90" s="86">
        <v>4926265837</v>
      </c>
      <c r="F90" s="87" t="s">
        <v>275</v>
      </c>
      <c r="G90" s="88" t="s">
        <v>13</v>
      </c>
      <c r="H90" s="87" t="s">
        <v>367</v>
      </c>
      <c r="I90" s="89">
        <v>42390</v>
      </c>
      <c r="J90" s="90">
        <v>42402</v>
      </c>
      <c r="K90" s="80">
        <f t="shared" si="9"/>
        <v>13</v>
      </c>
      <c r="L90" s="77">
        <f>IF(G90="ISO",IF(OR(F90="Na-Metilato"),10,15),IFERROR(VLOOKUP(G90&amp;D90,'Datos Maestro'!$C$33:$D$62,2,0),VLOOKUP('Demoras Colombia 2016'!G90,'Datos Maestro'!$B$15:$C$19,2,0)))</f>
        <v>20</v>
      </c>
      <c r="M90" s="80">
        <f t="shared" si="10"/>
        <v>0</v>
      </c>
      <c r="N90" s="82">
        <f t="shared" si="6"/>
        <v>0</v>
      </c>
      <c r="O90" s="82">
        <f t="shared" si="7"/>
        <v>0</v>
      </c>
      <c r="P90" s="78">
        <f>IF(G90="ISO",25*N90,IFERROR(VLOOKUP(G90&amp;D90,'Datos Maestro'!$C$33:$F$62,3,0)*N90,VLOOKUP('Demoras Colombia 2016'!G90,'Datos Maestro'!$B$15:$D$19,3,0)*N90))</f>
        <v>0</v>
      </c>
      <c r="Q90" s="78">
        <f>IF(G90="ISO",25*O90,IFERROR(VLOOKUP(G90&amp;D90,'Datos Maestro'!$C$33:$F$62,4,0)*O90,VLOOKUP('Demoras Colombia 2016'!G90,'Datos Maestro'!$B$15:$D$19,3,0)*O90))</f>
        <v>0</v>
      </c>
      <c r="R90" s="78">
        <f t="shared" si="8"/>
        <v>0</v>
      </c>
      <c r="S90" s="83" t="s">
        <v>25</v>
      </c>
      <c r="T90" s="96" t="s">
        <v>25</v>
      </c>
      <c r="U90" s="4"/>
      <c r="V90" s="96"/>
      <c r="W90" s="83"/>
      <c r="X90" s="96"/>
      <c r="Y90" s="83"/>
      <c r="Z90" s="102"/>
      <c r="AA90" s="4"/>
      <c r="AB90" s="96"/>
    </row>
    <row r="91" spans="1:28" ht="15.6" customHeight="1" x14ac:dyDescent="0.35">
      <c r="A91" s="84" t="s">
        <v>23</v>
      </c>
      <c r="B91" s="91" t="s">
        <v>123</v>
      </c>
      <c r="C91" s="85" t="s">
        <v>165</v>
      </c>
      <c r="D91" s="4" t="s">
        <v>62</v>
      </c>
      <c r="E91" s="86">
        <v>4926854689</v>
      </c>
      <c r="F91" s="87" t="s">
        <v>27</v>
      </c>
      <c r="G91" s="88" t="s">
        <v>12</v>
      </c>
      <c r="H91" s="87" t="s">
        <v>368</v>
      </c>
      <c r="I91" s="89">
        <v>42390</v>
      </c>
      <c r="J91" s="90">
        <v>42402</v>
      </c>
      <c r="K91" s="80">
        <f t="shared" si="9"/>
        <v>13</v>
      </c>
      <c r="L91" s="77">
        <f>IF(G91="ISO",IF(OR(F91="Na-Metilato"),10,15),IFERROR(VLOOKUP(G91&amp;D91,'Datos Maestro'!$C$33:$D$62,2,0),VLOOKUP('Demoras Colombia 2016'!G91,'Datos Maestro'!$B$15:$C$19,2,0)))</f>
        <v>20</v>
      </c>
      <c r="M91" s="80">
        <f t="shared" si="10"/>
        <v>0</v>
      </c>
      <c r="N91" s="82">
        <f t="shared" si="6"/>
        <v>0</v>
      </c>
      <c r="O91" s="82">
        <f t="shared" si="7"/>
        <v>0</v>
      </c>
      <c r="P91" s="78">
        <f>IF(G91="ISO",25*N91,IFERROR(VLOOKUP(G91&amp;D91,'Datos Maestro'!$C$33:$F$62,3,0)*N91,VLOOKUP('Demoras Colombia 2016'!G91,'Datos Maestro'!$B$15:$D$19,3,0)*N91))</f>
        <v>0</v>
      </c>
      <c r="Q91" s="78">
        <f>IF(G91="ISO",25*O91,IFERROR(VLOOKUP(G91&amp;D91,'Datos Maestro'!$C$33:$F$62,4,0)*O91,VLOOKUP('Demoras Colombia 2016'!G91,'Datos Maestro'!$B$15:$D$19,3,0)*O91))</f>
        <v>0</v>
      </c>
      <c r="R91" s="78">
        <f t="shared" si="8"/>
        <v>0</v>
      </c>
      <c r="S91" s="83" t="s">
        <v>25</v>
      </c>
      <c r="T91" s="96" t="s">
        <v>25</v>
      </c>
      <c r="U91" s="4"/>
      <c r="V91" s="96"/>
      <c r="W91" s="83"/>
      <c r="X91" s="96"/>
      <c r="Y91" s="83"/>
      <c r="Z91" s="102"/>
      <c r="AA91" s="4"/>
      <c r="AB91" s="96"/>
    </row>
    <row r="92" spans="1:28" ht="15.6" customHeight="1" x14ac:dyDescent="0.35">
      <c r="A92" s="84" t="s">
        <v>23</v>
      </c>
      <c r="B92" s="91" t="s">
        <v>123</v>
      </c>
      <c r="C92" s="85" t="s">
        <v>165</v>
      </c>
      <c r="D92" s="4" t="s">
        <v>62</v>
      </c>
      <c r="E92" s="86">
        <v>4926854689</v>
      </c>
      <c r="F92" s="87" t="s">
        <v>27</v>
      </c>
      <c r="G92" s="88" t="s">
        <v>12</v>
      </c>
      <c r="H92" s="87" t="s">
        <v>369</v>
      </c>
      <c r="I92" s="89">
        <v>42390</v>
      </c>
      <c r="J92" s="90">
        <v>42404</v>
      </c>
      <c r="K92" s="80">
        <f t="shared" si="9"/>
        <v>15</v>
      </c>
      <c r="L92" s="77">
        <f>IF(G92="ISO",IF(OR(F92="Na-Metilato"),10,15),IFERROR(VLOOKUP(G92&amp;D92,'Datos Maestro'!$C$33:$D$62,2,0),VLOOKUP('Demoras Colombia 2016'!G92,'Datos Maestro'!$B$15:$C$19,2,0)))</f>
        <v>20</v>
      </c>
      <c r="M92" s="80">
        <f t="shared" si="10"/>
        <v>0</v>
      </c>
      <c r="N92" s="82">
        <f t="shared" si="6"/>
        <v>0</v>
      </c>
      <c r="O92" s="82">
        <f t="shared" si="7"/>
        <v>0</v>
      </c>
      <c r="P92" s="78">
        <f>IF(G92="ISO",25*N92,IFERROR(VLOOKUP(G92&amp;D92,'Datos Maestro'!$C$33:$F$62,3,0)*N92,VLOOKUP('Demoras Colombia 2016'!G92,'Datos Maestro'!$B$15:$D$19,3,0)*N92))</f>
        <v>0</v>
      </c>
      <c r="Q92" s="78">
        <f>IF(G92="ISO",25*O92,IFERROR(VLOOKUP(G92&amp;D92,'Datos Maestro'!$C$33:$F$62,4,0)*O92,VLOOKUP('Demoras Colombia 2016'!G92,'Datos Maestro'!$B$15:$D$19,3,0)*O92))</f>
        <v>0</v>
      </c>
      <c r="R92" s="78">
        <f t="shared" si="8"/>
        <v>0</v>
      </c>
      <c r="S92" s="83" t="s">
        <v>25</v>
      </c>
      <c r="T92" s="96" t="s">
        <v>25</v>
      </c>
      <c r="U92" s="4"/>
      <c r="V92" s="96"/>
      <c r="W92" s="83"/>
      <c r="X92" s="96"/>
      <c r="Y92" s="83"/>
      <c r="Z92" s="102"/>
      <c r="AA92" s="4"/>
      <c r="AB92" s="96"/>
    </row>
    <row r="93" spans="1:28" ht="15.6" customHeight="1" x14ac:dyDescent="0.35">
      <c r="A93" s="84" t="s">
        <v>23</v>
      </c>
      <c r="B93" s="91" t="s">
        <v>15</v>
      </c>
      <c r="C93" s="85" t="s">
        <v>195</v>
      </c>
      <c r="D93" s="4" t="s">
        <v>62</v>
      </c>
      <c r="E93" s="86" t="s">
        <v>276</v>
      </c>
      <c r="F93" s="87" t="s">
        <v>277</v>
      </c>
      <c r="G93" s="88" t="s">
        <v>13</v>
      </c>
      <c r="H93" s="87" t="s">
        <v>370</v>
      </c>
      <c r="I93" s="89">
        <v>42396</v>
      </c>
      <c r="J93" s="90">
        <v>42405</v>
      </c>
      <c r="K93" s="80">
        <f t="shared" si="9"/>
        <v>10</v>
      </c>
      <c r="L93" s="77">
        <f>IF(G93="ISO",IF(OR(F93="Na-Metilato"),10,15),IFERROR(VLOOKUP(G93&amp;D93,'Datos Maestro'!$C$33:$D$62,2,0),VLOOKUP('Demoras Colombia 2016'!G93,'Datos Maestro'!$B$15:$C$19,2,0)))</f>
        <v>20</v>
      </c>
      <c r="M93" s="80">
        <f t="shared" si="10"/>
        <v>0</v>
      </c>
      <c r="N93" s="82">
        <f t="shared" si="6"/>
        <v>0</v>
      </c>
      <c r="O93" s="82">
        <f t="shared" si="7"/>
        <v>0</v>
      </c>
      <c r="P93" s="78">
        <f>IF(G93="ISO",25*N93,IFERROR(VLOOKUP(G93&amp;D93,'Datos Maestro'!$C$33:$F$62,3,0)*N93,VLOOKUP('Demoras Colombia 2016'!G93,'Datos Maestro'!$B$15:$D$19,3,0)*N93))</f>
        <v>0</v>
      </c>
      <c r="Q93" s="78">
        <f>IF(G93="ISO",25*O93,IFERROR(VLOOKUP(G93&amp;D93,'Datos Maestro'!$C$33:$F$62,4,0)*O93,VLOOKUP('Demoras Colombia 2016'!G93,'Datos Maestro'!$B$15:$D$19,3,0)*O93))</f>
        <v>0</v>
      </c>
      <c r="R93" s="78">
        <f t="shared" si="8"/>
        <v>0</v>
      </c>
      <c r="S93" s="83" t="s">
        <v>25</v>
      </c>
      <c r="T93" s="96" t="s">
        <v>25</v>
      </c>
      <c r="U93" s="4">
        <v>94159</v>
      </c>
      <c r="V93" s="96">
        <v>37112</v>
      </c>
      <c r="W93" s="83"/>
      <c r="X93" s="96"/>
      <c r="Y93" s="83"/>
      <c r="Z93" s="102"/>
      <c r="AA93" s="4"/>
      <c r="AB93" s="96"/>
    </row>
    <row r="94" spans="1:28" ht="15.6" customHeight="1" x14ac:dyDescent="0.35">
      <c r="A94" s="84" t="s">
        <v>23</v>
      </c>
      <c r="B94" s="91" t="s">
        <v>15</v>
      </c>
      <c r="C94" s="85" t="s">
        <v>195</v>
      </c>
      <c r="D94" s="4" t="s">
        <v>62</v>
      </c>
      <c r="E94" s="86" t="s">
        <v>276</v>
      </c>
      <c r="F94" s="87" t="s">
        <v>277</v>
      </c>
      <c r="G94" s="88" t="s">
        <v>13</v>
      </c>
      <c r="H94" s="87" t="s">
        <v>371</v>
      </c>
      <c r="I94" s="89">
        <v>42396</v>
      </c>
      <c r="J94" s="90">
        <v>42403</v>
      </c>
      <c r="K94" s="80">
        <f t="shared" si="9"/>
        <v>8</v>
      </c>
      <c r="L94" s="77">
        <f>IF(G94="ISO",IF(OR(F94="Na-Metilato"),10,15),IFERROR(VLOOKUP(G94&amp;D94,'Datos Maestro'!$C$33:$D$62,2,0),VLOOKUP('Demoras Colombia 2016'!G94,'Datos Maestro'!$B$15:$C$19,2,0)))</f>
        <v>20</v>
      </c>
      <c r="M94" s="80">
        <f t="shared" si="10"/>
        <v>0</v>
      </c>
      <c r="N94" s="82">
        <f t="shared" si="6"/>
        <v>0</v>
      </c>
      <c r="O94" s="82">
        <f t="shared" si="7"/>
        <v>0</v>
      </c>
      <c r="P94" s="78">
        <f>IF(G94="ISO",25*N94,IFERROR(VLOOKUP(G94&amp;D94,'Datos Maestro'!$C$33:$F$62,3,0)*N94,VLOOKUP('Demoras Colombia 2016'!G94,'Datos Maestro'!$B$15:$D$19,3,0)*N94))</f>
        <v>0</v>
      </c>
      <c r="Q94" s="78">
        <f>IF(G94="ISO",25*O94,IFERROR(VLOOKUP(G94&amp;D94,'Datos Maestro'!$C$33:$F$62,4,0)*O94,VLOOKUP('Demoras Colombia 2016'!G94,'Datos Maestro'!$B$15:$D$19,3,0)*O94))</f>
        <v>0</v>
      </c>
      <c r="R94" s="78">
        <f t="shared" si="8"/>
        <v>0</v>
      </c>
      <c r="S94" s="83" t="s">
        <v>25</v>
      </c>
      <c r="T94" s="96" t="s">
        <v>25</v>
      </c>
      <c r="U94" s="4">
        <v>94159</v>
      </c>
      <c r="V94" s="96">
        <v>37112</v>
      </c>
      <c r="W94" s="83">
        <v>94159</v>
      </c>
      <c r="X94" s="96">
        <v>87966</v>
      </c>
      <c r="Y94" s="83"/>
      <c r="Z94" s="102"/>
      <c r="AA94" s="4"/>
      <c r="AB94" s="96"/>
    </row>
    <row r="95" spans="1:28" ht="15.6" customHeight="1" x14ac:dyDescent="0.35">
      <c r="A95" s="84" t="s">
        <v>23</v>
      </c>
      <c r="B95" s="91" t="s">
        <v>16</v>
      </c>
      <c r="C95" s="85" t="s">
        <v>196</v>
      </c>
      <c r="D95" s="4" t="s">
        <v>118</v>
      </c>
      <c r="E95" s="86">
        <v>4927143111</v>
      </c>
      <c r="F95" s="87" t="s">
        <v>248</v>
      </c>
      <c r="G95" s="88" t="s">
        <v>12</v>
      </c>
      <c r="H95" s="87" t="s">
        <v>372</v>
      </c>
      <c r="I95" s="89">
        <v>42405</v>
      </c>
      <c r="J95" s="90">
        <v>42419</v>
      </c>
      <c r="K95" s="80">
        <f t="shared" si="9"/>
        <v>15</v>
      </c>
      <c r="L95" s="77">
        <f>IF(G95="ISO",IF(OR(F95="Na-Metilato"),10,15),IFERROR(VLOOKUP(G95&amp;D95,'Datos Maestro'!$C$33:$D$62,2,0),VLOOKUP('Demoras Colombia 2016'!G95,'Datos Maestro'!$B$15:$C$19,2,0)))</f>
        <v>20</v>
      </c>
      <c r="M95" s="80">
        <f t="shared" si="10"/>
        <v>0</v>
      </c>
      <c r="N95" s="82">
        <f t="shared" si="6"/>
        <v>0</v>
      </c>
      <c r="O95" s="82">
        <f t="shared" si="7"/>
        <v>0</v>
      </c>
      <c r="P95" s="78">
        <f>IF(G95="ISO",25*N95,IFERROR(VLOOKUP(G95&amp;D95,'Datos Maestro'!$C$33:$F$62,3,0)*N95,VLOOKUP('Demoras Colombia 2016'!G95,'Datos Maestro'!$B$15:$D$19,3,0)*N95))</f>
        <v>0</v>
      </c>
      <c r="Q95" s="78">
        <f>IF(G95="ISO",25*O95,IFERROR(VLOOKUP(G95&amp;D95,'Datos Maestro'!$C$33:$F$62,4,0)*O95,VLOOKUP('Demoras Colombia 2016'!G95,'Datos Maestro'!$B$15:$D$19,3,0)*O95))</f>
        <v>0</v>
      </c>
      <c r="R95" s="78">
        <f t="shared" si="8"/>
        <v>0</v>
      </c>
      <c r="S95" s="83" t="s">
        <v>25</v>
      </c>
      <c r="T95" s="96" t="s">
        <v>25</v>
      </c>
      <c r="U95" s="4"/>
      <c r="V95" s="96"/>
      <c r="W95" s="83"/>
      <c r="X95" s="96"/>
      <c r="Y95" s="83"/>
      <c r="Z95" s="102"/>
      <c r="AA95" s="4"/>
      <c r="AB95" s="96"/>
    </row>
    <row r="96" spans="1:28" ht="15.6" customHeight="1" x14ac:dyDescent="0.35">
      <c r="A96" s="84" t="s">
        <v>23</v>
      </c>
      <c r="B96" s="91" t="s">
        <v>16</v>
      </c>
      <c r="C96" s="85" t="s">
        <v>197</v>
      </c>
      <c r="D96" s="4" t="s">
        <v>62</v>
      </c>
      <c r="E96" s="86">
        <v>4927100149</v>
      </c>
      <c r="F96" s="87" t="s">
        <v>220</v>
      </c>
      <c r="G96" s="88" t="s">
        <v>12</v>
      </c>
      <c r="H96" s="87" t="s">
        <v>373</v>
      </c>
      <c r="I96" s="89">
        <v>42406</v>
      </c>
      <c r="J96" s="90">
        <v>42416</v>
      </c>
      <c r="K96" s="80">
        <f t="shared" si="9"/>
        <v>11</v>
      </c>
      <c r="L96" s="77">
        <f>IF(G96="ISO",IF(OR(F96="Na-Metilato"),10,15),IFERROR(VLOOKUP(G96&amp;D96,'Datos Maestro'!$C$33:$D$62,2,0),VLOOKUP('Demoras Colombia 2016'!G96,'Datos Maestro'!$B$15:$C$19,2,0)))</f>
        <v>20</v>
      </c>
      <c r="M96" s="80">
        <f t="shared" si="10"/>
        <v>0</v>
      </c>
      <c r="N96" s="82">
        <f t="shared" si="6"/>
        <v>0</v>
      </c>
      <c r="O96" s="82">
        <f t="shared" si="7"/>
        <v>0</v>
      </c>
      <c r="P96" s="78">
        <f>IF(G96="ISO",25*N96,IFERROR(VLOOKUP(G96&amp;D96,'Datos Maestro'!$C$33:$F$62,3,0)*N96,VLOOKUP('Demoras Colombia 2016'!G96,'Datos Maestro'!$B$15:$D$19,3,0)*N96))</f>
        <v>0</v>
      </c>
      <c r="Q96" s="78">
        <f>IF(G96="ISO",25*O96,IFERROR(VLOOKUP(G96&amp;D96,'Datos Maestro'!$C$33:$F$62,4,0)*O96,VLOOKUP('Demoras Colombia 2016'!G96,'Datos Maestro'!$B$15:$D$19,3,0)*O96))</f>
        <v>0</v>
      </c>
      <c r="R96" s="78">
        <f t="shared" si="8"/>
        <v>0</v>
      </c>
      <c r="S96" s="83" t="s">
        <v>25</v>
      </c>
      <c r="T96" s="96" t="s">
        <v>25</v>
      </c>
      <c r="U96" s="4"/>
      <c r="V96" s="96"/>
      <c r="W96" s="83"/>
      <c r="X96" s="96"/>
      <c r="Y96" s="83"/>
      <c r="Z96" s="102"/>
      <c r="AA96" s="4"/>
      <c r="AB96" s="96"/>
    </row>
    <row r="97" spans="1:28" ht="15.6" customHeight="1" x14ac:dyDescent="0.35">
      <c r="A97" s="84" t="s">
        <v>23</v>
      </c>
      <c r="B97" s="91" t="s">
        <v>16</v>
      </c>
      <c r="C97" s="85" t="s">
        <v>198</v>
      </c>
      <c r="D97" s="4" t="s">
        <v>119</v>
      </c>
      <c r="E97" s="86">
        <v>4924803305</v>
      </c>
      <c r="F97" s="87" t="s">
        <v>233</v>
      </c>
      <c r="G97" s="88" t="s">
        <v>13</v>
      </c>
      <c r="H97" s="87" t="s">
        <v>374</v>
      </c>
      <c r="I97" s="89">
        <v>42407</v>
      </c>
      <c r="J97" s="90">
        <v>42419</v>
      </c>
      <c r="K97" s="80">
        <f t="shared" si="9"/>
        <v>13</v>
      </c>
      <c r="L97" s="77">
        <f>IF(G97="ISO",IF(OR(F97="Na-Metilato"),10,15),IFERROR(VLOOKUP(G97&amp;D97,'Datos Maestro'!$C$33:$D$62,2,0),VLOOKUP('Demoras Colombia 2016'!G97,'Datos Maestro'!$B$15:$C$19,2,0)))</f>
        <v>20</v>
      </c>
      <c r="M97" s="80">
        <f t="shared" si="10"/>
        <v>0</v>
      </c>
      <c r="N97" s="82">
        <f t="shared" si="6"/>
        <v>0</v>
      </c>
      <c r="O97" s="82">
        <f t="shared" si="7"/>
        <v>0</v>
      </c>
      <c r="P97" s="78">
        <f>IF(G97="ISO",25*N97,IFERROR(VLOOKUP(G97&amp;D97,'Datos Maestro'!$C$33:$F$62,3,0)*N97,VLOOKUP('Demoras Colombia 2016'!G97,'Datos Maestro'!$B$15:$D$19,3,0)*N97))</f>
        <v>0</v>
      </c>
      <c r="Q97" s="78">
        <f>IF(G97="ISO",25*O97,IFERROR(VLOOKUP(G97&amp;D97,'Datos Maestro'!$C$33:$F$62,4,0)*O97,VLOOKUP('Demoras Colombia 2016'!G97,'Datos Maestro'!$B$15:$D$19,3,0)*O97))</f>
        <v>0</v>
      </c>
      <c r="R97" s="78">
        <f t="shared" si="8"/>
        <v>0</v>
      </c>
      <c r="S97" s="83" t="s">
        <v>25</v>
      </c>
      <c r="T97" s="96" t="s">
        <v>25</v>
      </c>
      <c r="U97" s="4"/>
      <c r="V97" s="96"/>
      <c r="W97" s="83"/>
      <c r="X97" s="96"/>
      <c r="Y97" s="83"/>
      <c r="Z97" s="102"/>
      <c r="AA97" s="4"/>
      <c r="AB97" s="96"/>
    </row>
    <row r="98" spans="1:28" ht="15.6" customHeight="1" x14ac:dyDescent="0.35">
      <c r="A98" s="84" t="s">
        <v>23</v>
      </c>
      <c r="B98" s="91" t="s">
        <v>16</v>
      </c>
      <c r="C98" s="85" t="s">
        <v>199</v>
      </c>
      <c r="D98" s="4" t="s">
        <v>104</v>
      </c>
      <c r="E98" s="86" t="s">
        <v>278</v>
      </c>
      <c r="F98" s="87" t="s">
        <v>279</v>
      </c>
      <c r="G98" s="88" t="s">
        <v>12</v>
      </c>
      <c r="H98" s="87" t="s">
        <v>375</v>
      </c>
      <c r="I98" s="89">
        <v>42408</v>
      </c>
      <c r="J98" s="90">
        <v>42422</v>
      </c>
      <c r="K98" s="80">
        <f t="shared" si="9"/>
        <v>15</v>
      </c>
      <c r="L98" s="77">
        <f>IF(G98="ISO",IF(OR(F98="Na-Metilato"),10,15),IFERROR(VLOOKUP(G98&amp;D98,'Datos Maestro'!$C$33:$D$62,2,0),VLOOKUP('Demoras Colombia 2016'!G98,'Datos Maestro'!$B$15:$C$19,2,0)))</f>
        <v>20</v>
      </c>
      <c r="M98" s="80">
        <f t="shared" si="10"/>
        <v>0</v>
      </c>
      <c r="N98" s="82">
        <f t="shared" si="6"/>
        <v>0</v>
      </c>
      <c r="O98" s="82">
        <f t="shared" si="7"/>
        <v>0</v>
      </c>
      <c r="P98" s="78">
        <f>IF(G98="ISO",25*N98,IFERROR(VLOOKUP(G98&amp;D98,'Datos Maestro'!$C$33:$F$62,3,0)*N98,VLOOKUP('Demoras Colombia 2016'!G98,'Datos Maestro'!$B$15:$D$19,3,0)*N98))</f>
        <v>0</v>
      </c>
      <c r="Q98" s="78">
        <f>IF(G98="ISO",25*O98,IFERROR(VLOOKUP(G98&amp;D98,'Datos Maestro'!$C$33:$F$62,4,0)*O98,VLOOKUP('Demoras Colombia 2016'!G98,'Datos Maestro'!$B$15:$D$19,3,0)*O98))</f>
        <v>0</v>
      </c>
      <c r="R98" s="78">
        <f t="shared" si="8"/>
        <v>0</v>
      </c>
      <c r="S98" s="83" t="s">
        <v>25</v>
      </c>
      <c r="T98" s="96" t="s">
        <v>25</v>
      </c>
      <c r="U98" s="4"/>
      <c r="V98" s="96"/>
      <c r="W98" s="83"/>
      <c r="X98" s="96"/>
      <c r="Y98" s="83"/>
      <c r="Z98" s="102"/>
      <c r="AA98" s="4"/>
      <c r="AB98" s="96"/>
    </row>
    <row r="99" spans="1:28" ht="15.6" customHeight="1" x14ac:dyDescent="0.35">
      <c r="A99" s="84" t="s">
        <v>23</v>
      </c>
      <c r="B99" s="91" t="s">
        <v>125</v>
      </c>
      <c r="C99" s="85" t="s">
        <v>200</v>
      </c>
      <c r="D99" s="4" t="s">
        <v>62</v>
      </c>
      <c r="E99" s="86">
        <v>4927116356</v>
      </c>
      <c r="F99" s="87" t="s">
        <v>275</v>
      </c>
      <c r="G99" s="88" t="s">
        <v>13</v>
      </c>
      <c r="H99" s="87" t="s">
        <v>376</v>
      </c>
      <c r="I99" s="89">
        <v>42410</v>
      </c>
      <c r="J99" s="90">
        <v>42419</v>
      </c>
      <c r="K99" s="80">
        <f t="shared" si="9"/>
        <v>10</v>
      </c>
      <c r="L99" s="77">
        <f>IF(G99="ISO",IF(OR(F99="Na-Metilato"),10,15),IFERROR(VLOOKUP(G99&amp;D99,'Datos Maestro'!$C$33:$D$62,2,0),VLOOKUP('Demoras Colombia 2016'!G99,'Datos Maestro'!$B$15:$C$19,2,0)))</f>
        <v>20</v>
      </c>
      <c r="M99" s="80">
        <f t="shared" si="10"/>
        <v>0</v>
      </c>
      <c r="N99" s="82">
        <f t="shared" si="6"/>
        <v>0</v>
      </c>
      <c r="O99" s="82">
        <f t="shared" si="7"/>
        <v>0</v>
      </c>
      <c r="P99" s="78">
        <f>IF(G99="ISO",25*N99,IFERROR(VLOOKUP(G99&amp;D99,'Datos Maestro'!$C$33:$F$62,3,0)*N99,VLOOKUP('Demoras Colombia 2016'!G99,'Datos Maestro'!$B$15:$D$19,3,0)*N99))</f>
        <v>0</v>
      </c>
      <c r="Q99" s="78">
        <f>IF(G99="ISO",25*O99,IFERROR(VLOOKUP(G99&amp;D99,'Datos Maestro'!$C$33:$F$62,4,0)*O99,VLOOKUP('Demoras Colombia 2016'!G99,'Datos Maestro'!$B$15:$D$19,3,0)*O99))</f>
        <v>0</v>
      </c>
      <c r="R99" s="78">
        <f t="shared" si="8"/>
        <v>0</v>
      </c>
      <c r="S99" s="83" t="s">
        <v>25</v>
      </c>
      <c r="T99" s="96" t="s">
        <v>25</v>
      </c>
      <c r="U99" s="4">
        <v>94344</v>
      </c>
      <c r="V99" s="96">
        <v>43290</v>
      </c>
      <c r="W99" s="83" t="s">
        <v>376</v>
      </c>
      <c r="X99" s="96"/>
      <c r="Y99" s="83"/>
      <c r="Z99" s="102"/>
      <c r="AA99" s="4"/>
      <c r="AB99" s="96"/>
    </row>
    <row r="100" spans="1:28" ht="15.6" customHeight="1" x14ac:dyDescent="0.35">
      <c r="A100" s="84" t="s">
        <v>23</v>
      </c>
      <c r="B100" s="91" t="s">
        <v>16</v>
      </c>
      <c r="C100" s="85" t="s">
        <v>201</v>
      </c>
      <c r="D100" s="4" t="s">
        <v>104</v>
      </c>
      <c r="E100" s="86">
        <v>4926592837</v>
      </c>
      <c r="F100" s="87" t="s">
        <v>280</v>
      </c>
      <c r="G100" s="88" t="s">
        <v>12</v>
      </c>
      <c r="H100" s="87" t="s">
        <v>377</v>
      </c>
      <c r="I100" s="89">
        <v>42408</v>
      </c>
      <c r="J100" s="90">
        <v>42422</v>
      </c>
      <c r="K100" s="80">
        <f t="shared" si="9"/>
        <v>15</v>
      </c>
      <c r="L100" s="77">
        <f>IF(G100="ISO",IF(OR(F100="Na-Metilato"),10,15),IFERROR(VLOOKUP(G100&amp;D100,'Datos Maestro'!$C$33:$D$62,2,0),VLOOKUP('Demoras Colombia 2016'!G100,'Datos Maestro'!$B$15:$C$19,2,0)))</f>
        <v>20</v>
      </c>
      <c r="M100" s="80">
        <f t="shared" si="10"/>
        <v>0</v>
      </c>
      <c r="N100" s="82">
        <f t="shared" si="6"/>
        <v>0</v>
      </c>
      <c r="O100" s="82">
        <f t="shared" si="7"/>
        <v>0</v>
      </c>
      <c r="P100" s="78">
        <f>IF(G100="ISO",25*N100,IFERROR(VLOOKUP(G100&amp;D100,'Datos Maestro'!$C$33:$F$62,3,0)*N100,VLOOKUP('Demoras Colombia 2016'!G100,'Datos Maestro'!$B$15:$D$19,3,0)*N100))</f>
        <v>0</v>
      </c>
      <c r="Q100" s="78">
        <f>IF(G100="ISO",25*O100,IFERROR(VLOOKUP(G100&amp;D100,'Datos Maestro'!$C$33:$F$62,4,0)*O100,VLOOKUP('Demoras Colombia 2016'!G100,'Datos Maestro'!$B$15:$D$19,3,0)*O100))</f>
        <v>0</v>
      </c>
      <c r="R100" s="78">
        <f t="shared" si="8"/>
        <v>0</v>
      </c>
      <c r="S100" s="83" t="s">
        <v>25</v>
      </c>
      <c r="T100" s="96" t="s">
        <v>25</v>
      </c>
      <c r="U100" s="4"/>
      <c r="V100" s="96"/>
      <c r="W100" s="83"/>
      <c r="X100" s="96"/>
      <c r="Y100" s="83"/>
      <c r="Z100" s="102"/>
      <c r="AA100" s="4"/>
      <c r="AB100" s="96"/>
    </row>
    <row r="101" spans="1:28" ht="15.6" customHeight="1" x14ac:dyDescent="0.35">
      <c r="A101" s="84" t="s">
        <v>23</v>
      </c>
      <c r="B101" s="91" t="s">
        <v>15</v>
      </c>
      <c r="C101" s="85" t="s">
        <v>202</v>
      </c>
      <c r="D101" s="4" t="s">
        <v>104</v>
      </c>
      <c r="E101" s="86" t="s">
        <v>281</v>
      </c>
      <c r="F101" s="87" t="s">
        <v>213</v>
      </c>
      <c r="G101" s="88" t="s">
        <v>12</v>
      </c>
      <c r="H101" s="87" t="s">
        <v>378</v>
      </c>
      <c r="I101" s="89">
        <v>42415</v>
      </c>
      <c r="J101" s="90">
        <v>42419</v>
      </c>
      <c r="K101" s="80">
        <f t="shared" si="9"/>
        <v>5</v>
      </c>
      <c r="L101" s="77">
        <f>IF(G101="ISO",IF(OR(F101="Na-Metilato"),10,15),IFERROR(VLOOKUP(G101&amp;D101,'Datos Maestro'!$C$33:$D$62,2,0),VLOOKUP('Demoras Colombia 2016'!G101,'Datos Maestro'!$B$15:$C$19,2,0)))</f>
        <v>20</v>
      </c>
      <c r="M101" s="80">
        <f t="shared" si="10"/>
        <v>0</v>
      </c>
      <c r="N101" s="82">
        <f t="shared" si="6"/>
        <v>0</v>
      </c>
      <c r="O101" s="82">
        <f t="shared" si="7"/>
        <v>0</v>
      </c>
      <c r="P101" s="78">
        <f>IF(G101="ISO",25*N101,IFERROR(VLOOKUP(G101&amp;D101,'Datos Maestro'!$C$33:$F$62,3,0)*N101,VLOOKUP('Demoras Colombia 2016'!G101,'Datos Maestro'!$B$15:$D$19,3,0)*N101))</f>
        <v>0</v>
      </c>
      <c r="Q101" s="78">
        <f>IF(G101="ISO",25*O101,IFERROR(VLOOKUP(G101&amp;D101,'Datos Maestro'!$C$33:$F$62,4,0)*O101,VLOOKUP('Demoras Colombia 2016'!G101,'Datos Maestro'!$B$15:$D$19,3,0)*O101))</f>
        <v>0</v>
      </c>
      <c r="R101" s="78">
        <f t="shared" si="8"/>
        <v>0</v>
      </c>
      <c r="S101" s="83" t="s">
        <v>25</v>
      </c>
      <c r="T101" s="96" t="s">
        <v>25</v>
      </c>
      <c r="U101" s="4"/>
      <c r="V101" s="96"/>
      <c r="W101" s="83"/>
      <c r="X101" s="96"/>
      <c r="Y101" s="83"/>
      <c r="Z101" s="102"/>
      <c r="AA101" s="4"/>
      <c r="AB101" s="96"/>
    </row>
    <row r="102" spans="1:28" ht="15.6" customHeight="1" x14ac:dyDescent="0.35">
      <c r="A102" s="84" t="s">
        <v>23</v>
      </c>
      <c r="B102" s="91" t="s">
        <v>16</v>
      </c>
      <c r="C102" s="85" t="s">
        <v>203</v>
      </c>
      <c r="D102" s="4" t="s">
        <v>119</v>
      </c>
      <c r="E102" s="86">
        <v>4927170606</v>
      </c>
      <c r="F102" s="87" t="s">
        <v>274</v>
      </c>
      <c r="G102" s="88" t="s">
        <v>12</v>
      </c>
      <c r="H102" s="87" t="s">
        <v>379</v>
      </c>
      <c r="I102" s="89">
        <v>42415</v>
      </c>
      <c r="J102" s="90">
        <v>42422</v>
      </c>
      <c r="K102" s="80">
        <f t="shared" si="9"/>
        <v>8</v>
      </c>
      <c r="L102" s="77">
        <f>IF(G102="ISO",IF(OR(F102="Na-Metilato"),10,15),IFERROR(VLOOKUP(G102&amp;D102,'Datos Maestro'!$C$33:$D$62,2,0),VLOOKUP('Demoras Colombia 2016'!G102,'Datos Maestro'!$B$15:$C$19,2,0)))</f>
        <v>20</v>
      </c>
      <c r="M102" s="80">
        <f t="shared" si="10"/>
        <v>0</v>
      </c>
      <c r="N102" s="82">
        <f t="shared" si="6"/>
        <v>0</v>
      </c>
      <c r="O102" s="82">
        <f t="shared" si="7"/>
        <v>0</v>
      </c>
      <c r="P102" s="78">
        <f>IF(G102="ISO",25*N102,IFERROR(VLOOKUP(G102&amp;D102,'Datos Maestro'!$C$33:$F$62,3,0)*N102,VLOOKUP('Demoras Colombia 2016'!G102,'Datos Maestro'!$B$15:$D$19,3,0)*N102))</f>
        <v>0</v>
      </c>
      <c r="Q102" s="78">
        <f>IF(G102="ISO",25*O102,IFERROR(VLOOKUP(G102&amp;D102,'Datos Maestro'!$C$33:$F$62,4,0)*O102,VLOOKUP('Demoras Colombia 2016'!G102,'Datos Maestro'!$B$15:$D$19,3,0)*O102))</f>
        <v>0</v>
      </c>
      <c r="R102" s="78">
        <f t="shared" si="8"/>
        <v>0</v>
      </c>
      <c r="S102" s="83" t="s">
        <v>25</v>
      </c>
      <c r="T102" s="96" t="s">
        <v>25</v>
      </c>
      <c r="U102" s="4"/>
      <c r="V102" s="96"/>
      <c r="W102" s="83"/>
      <c r="X102" s="96"/>
      <c r="Y102" s="83"/>
      <c r="Z102" s="102"/>
      <c r="AA102" s="4"/>
      <c r="AB102" s="96"/>
    </row>
    <row r="103" spans="1:28" ht="15.6" customHeight="1" x14ac:dyDescent="0.35">
      <c r="A103" s="84" t="s">
        <v>23</v>
      </c>
      <c r="B103" s="91" t="s">
        <v>123</v>
      </c>
      <c r="C103" s="85" t="s">
        <v>204</v>
      </c>
      <c r="D103" s="4" t="s">
        <v>62</v>
      </c>
      <c r="E103" s="86">
        <v>4926974063</v>
      </c>
      <c r="F103" s="87" t="s">
        <v>28</v>
      </c>
      <c r="G103" s="88" t="s">
        <v>12</v>
      </c>
      <c r="H103" s="87" t="s">
        <v>380</v>
      </c>
      <c r="I103" s="89">
        <v>42417</v>
      </c>
      <c r="J103" s="90">
        <v>42419</v>
      </c>
      <c r="K103" s="80">
        <f t="shared" si="9"/>
        <v>3</v>
      </c>
      <c r="L103" s="77">
        <f>IF(G103="ISO",IF(OR(F103="Na-Metilato"),10,15),IFERROR(VLOOKUP(G103&amp;D103,'Datos Maestro'!$C$33:$D$62,2,0),VLOOKUP('Demoras Colombia 2016'!G103,'Datos Maestro'!$B$15:$C$19,2,0)))</f>
        <v>20</v>
      </c>
      <c r="M103" s="80">
        <f t="shared" si="10"/>
        <v>0</v>
      </c>
      <c r="N103" s="82">
        <f t="shared" si="6"/>
        <v>0</v>
      </c>
      <c r="O103" s="82">
        <f t="shared" si="7"/>
        <v>0</v>
      </c>
      <c r="P103" s="78">
        <f>IF(G103="ISO",25*N103,IFERROR(VLOOKUP(G103&amp;D103,'Datos Maestro'!$C$33:$F$62,3,0)*N103,VLOOKUP('Demoras Colombia 2016'!G103,'Datos Maestro'!$B$15:$D$19,3,0)*N103))</f>
        <v>0</v>
      </c>
      <c r="Q103" s="78">
        <f>IF(G103="ISO",25*O103,IFERROR(VLOOKUP(G103&amp;D103,'Datos Maestro'!$C$33:$F$62,4,0)*O103,VLOOKUP('Demoras Colombia 2016'!G103,'Datos Maestro'!$B$15:$D$19,3,0)*O103))</f>
        <v>0</v>
      </c>
      <c r="R103" s="78">
        <f t="shared" si="8"/>
        <v>0</v>
      </c>
      <c r="S103" s="83" t="s">
        <v>25</v>
      </c>
      <c r="T103" s="96" t="s">
        <v>25</v>
      </c>
      <c r="U103" s="4">
        <v>94345</v>
      </c>
      <c r="V103" s="96">
        <v>23988</v>
      </c>
      <c r="W103" s="83"/>
      <c r="X103" s="96"/>
      <c r="Y103" s="83"/>
      <c r="Z103" s="102"/>
      <c r="AA103" s="4"/>
      <c r="AB103" s="96"/>
    </row>
    <row r="104" spans="1:28" ht="15.6" customHeight="1" x14ac:dyDescent="0.35">
      <c r="A104" s="84" t="s">
        <v>23</v>
      </c>
      <c r="B104" s="91" t="s">
        <v>123</v>
      </c>
      <c r="C104" s="85" t="s">
        <v>204</v>
      </c>
      <c r="D104" s="4" t="s">
        <v>62</v>
      </c>
      <c r="E104" s="86">
        <v>4926974063</v>
      </c>
      <c r="F104" s="87" t="s">
        <v>28</v>
      </c>
      <c r="G104" s="88" t="s">
        <v>12</v>
      </c>
      <c r="H104" s="87" t="s">
        <v>381</v>
      </c>
      <c r="I104" s="89">
        <v>42417</v>
      </c>
      <c r="J104" s="90">
        <v>42420</v>
      </c>
      <c r="K104" s="80">
        <f t="shared" si="9"/>
        <v>4</v>
      </c>
      <c r="L104" s="77">
        <f>IF(G104="ISO",IF(OR(F104="Na-Metilato"),10,15),IFERROR(VLOOKUP(G104&amp;D104,'Datos Maestro'!$C$33:$D$62,2,0),VLOOKUP('Demoras Colombia 2016'!G104,'Datos Maestro'!$B$15:$C$19,2,0)))</f>
        <v>20</v>
      </c>
      <c r="M104" s="80">
        <f t="shared" si="10"/>
        <v>0</v>
      </c>
      <c r="N104" s="82">
        <f t="shared" si="6"/>
        <v>0</v>
      </c>
      <c r="O104" s="82">
        <f t="shared" si="7"/>
        <v>0</v>
      </c>
      <c r="P104" s="78">
        <f>IF(G104="ISO",25*N104,IFERROR(VLOOKUP(G104&amp;D104,'Datos Maestro'!$C$33:$F$62,3,0)*N104,VLOOKUP('Demoras Colombia 2016'!G104,'Datos Maestro'!$B$15:$D$19,3,0)*N104))</f>
        <v>0</v>
      </c>
      <c r="Q104" s="78">
        <f>IF(G104="ISO",25*O104,IFERROR(VLOOKUP(G104&amp;D104,'Datos Maestro'!$C$33:$F$62,4,0)*O104,VLOOKUP('Demoras Colombia 2016'!G104,'Datos Maestro'!$B$15:$D$19,3,0)*O104))</f>
        <v>0</v>
      </c>
      <c r="R104" s="78">
        <f t="shared" si="8"/>
        <v>0</v>
      </c>
      <c r="S104" s="83" t="s">
        <v>25</v>
      </c>
      <c r="T104" s="96" t="s">
        <v>25</v>
      </c>
      <c r="U104" s="4">
        <v>94345</v>
      </c>
      <c r="V104" s="96">
        <v>23988</v>
      </c>
      <c r="W104" s="83"/>
      <c r="X104" s="96"/>
      <c r="Y104" s="83"/>
      <c r="Z104" s="102"/>
      <c r="AA104" s="4"/>
      <c r="AB104" s="96"/>
    </row>
    <row r="105" spans="1:28" ht="15.6" customHeight="1" x14ac:dyDescent="0.35">
      <c r="A105" s="84" t="s">
        <v>23</v>
      </c>
      <c r="B105" s="91" t="s">
        <v>123</v>
      </c>
      <c r="C105" s="85" t="s">
        <v>205</v>
      </c>
      <c r="D105" s="4" t="s">
        <v>62</v>
      </c>
      <c r="E105" s="86">
        <v>4927221050</v>
      </c>
      <c r="F105" s="87" t="s">
        <v>27</v>
      </c>
      <c r="G105" s="88" t="s">
        <v>12</v>
      </c>
      <c r="H105" s="87" t="s">
        <v>382</v>
      </c>
      <c r="I105" s="89">
        <v>42417</v>
      </c>
      <c r="J105" s="90">
        <v>42423</v>
      </c>
      <c r="K105" s="80">
        <f t="shared" si="9"/>
        <v>7</v>
      </c>
      <c r="L105" s="77">
        <f>IF(G105="ISO",IF(OR(F105="Na-Metilato"),10,15),IFERROR(VLOOKUP(G105&amp;D105,'Datos Maestro'!$C$33:$D$62,2,0),VLOOKUP('Demoras Colombia 2016'!G105,'Datos Maestro'!$B$15:$C$19,2,0)))</f>
        <v>20</v>
      </c>
      <c r="M105" s="80">
        <f t="shared" si="10"/>
        <v>0</v>
      </c>
      <c r="N105" s="82">
        <f t="shared" si="6"/>
        <v>0</v>
      </c>
      <c r="O105" s="82">
        <f t="shared" si="7"/>
        <v>0</v>
      </c>
      <c r="P105" s="78">
        <f>IF(G105="ISO",25*N105,IFERROR(VLOOKUP(G105&amp;D105,'Datos Maestro'!$C$33:$F$62,3,0)*N105,VLOOKUP('Demoras Colombia 2016'!G105,'Datos Maestro'!$B$15:$D$19,3,0)*N105))</f>
        <v>0</v>
      </c>
      <c r="Q105" s="78">
        <f>IF(G105="ISO",25*O105,IFERROR(VLOOKUP(G105&amp;D105,'Datos Maestro'!$C$33:$F$62,4,0)*O105,VLOOKUP('Demoras Colombia 2016'!G105,'Datos Maestro'!$B$15:$D$19,3,0)*O105))</f>
        <v>0</v>
      </c>
      <c r="R105" s="78">
        <f t="shared" si="8"/>
        <v>0</v>
      </c>
      <c r="S105" s="83" t="s">
        <v>25</v>
      </c>
      <c r="T105" s="96" t="s">
        <v>25</v>
      </c>
      <c r="U105" s="4"/>
      <c r="V105" s="96"/>
      <c r="W105" s="4">
        <v>94530</v>
      </c>
      <c r="X105" s="96">
        <v>68538</v>
      </c>
      <c r="Y105" s="83"/>
      <c r="Z105" s="102"/>
      <c r="AA105" s="4"/>
      <c r="AB105" s="96"/>
    </row>
    <row r="106" spans="1:28" ht="15.6" customHeight="1" x14ac:dyDescent="0.35">
      <c r="A106" s="84" t="s">
        <v>23</v>
      </c>
      <c r="B106" s="91" t="s">
        <v>123</v>
      </c>
      <c r="C106" s="85" t="s">
        <v>205</v>
      </c>
      <c r="D106" s="4" t="s">
        <v>62</v>
      </c>
      <c r="E106" s="86">
        <v>4927221050</v>
      </c>
      <c r="F106" s="87" t="s">
        <v>27</v>
      </c>
      <c r="G106" s="88" t="s">
        <v>12</v>
      </c>
      <c r="H106" s="87" t="s">
        <v>383</v>
      </c>
      <c r="I106" s="89">
        <v>42417</v>
      </c>
      <c r="J106" s="90">
        <v>42420</v>
      </c>
      <c r="K106" s="80">
        <f t="shared" si="9"/>
        <v>4</v>
      </c>
      <c r="L106" s="77">
        <f>IF(G106="ISO",IF(OR(F106="Na-Metilato"),10,15),IFERROR(VLOOKUP(G106&amp;D106,'Datos Maestro'!$C$33:$D$62,2,0),VLOOKUP('Demoras Colombia 2016'!G106,'Datos Maestro'!$B$15:$C$19,2,0)))</f>
        <v>20</v>
      </c>
      <c r="M106" s="80">
        <f t="shared" si="10"/>
        <v>0</v>
      </c>
      <c r="N106" s="82">
        <f t="shared" si="6"/>
        <v>0</v>
      </c>
      <c r="O106" s="82">
        <f t="shared" si="7"/>
        <v>0</v>
      </c>
      <c r="P106" s="78">
        <f>IF(G106="ISO",25*N106,IFERROR(VLOOKUP(G106&amp;D106,'Datos Maestro'!$C$33:$F$62,3,0)*N106,VLOOKUP('Demoras Colombia 2016'!G106,'Datos Maestro'!$B$15:$D$19,3,0)*N106))</f>
        <v>0</v>
      </c>
      <c r="Q106" s="78">
        <f>IF(G106="ISO",25*O106,IFERROR(VLOOKUP(G106&amp;D106,'Datos Maestro'!$C$33:$F$62,4,0)*O106,VLOOKUP('Demoras Colombia 2016'!G106,'Datos Maestro'!$B$15:$D$19,3,0)*O106))</f>
        <v>0</v>
      </c>
      <c r="R106" s="78">
        <f t="shared" si="8"/>
        <v>0</v>
      </c>
      <c r="S106" s="83" t="s">
        <v>25</v>
      </c>
      <c r="T106" s="96" t="s">
        <v>25</v>
      </c>
      <c r="U106" s="4"/>
      <c r="V106" s="96"/>
      <c r="W106" s="83">
        <v>94530</v>
      </c>
      <c r="X106" s="96">
        <v>75391</v>
      </c>
      <c r="Y106" s="83"/>
      <c r="Z106" s="102"/>
      <c r="AA106" s="4"/>
      <c r="AB106" s="96"/>
    </row>
    <row r="107" spans="1:28" ht="15.6" customHeight="1" x14ac:dyDescent="0.35">
      <c r="A107" s="84" t="s">
        <v>23</v>
      </c>
      <c r="B107" s="91" t="s">
        <v>123</v>
      </c>
      <c r="C107" s="85" t="s">
        <v>205</v>
      </c>
      <c r="D107" s="4" t="s">
        <v>62</v>
      </c>
      <c r="E107" s="86">
        <v>4927221050</v>
      </c>
      <c r="F107" s="87" t="s">
        <v>27</v>
      </c>
      <c r="G107" s="88" t="s">
        <v>12</v>
      </c>
      <c r="H107" s="87" t="s">
        <v>384</v>
      </c>
      <c r="I107" s="89">
        <v>42417</v>
      </c>
      <c r="J107" s="90">
        <v>42423</v>
      </c>
      <c r="K107" s="80">
        <f t="shared" si="9"/>
        <v>7</v>
      </c>
      <c r="L107" s="77">
        <f>IF(G107="ISO",IF(OR(F107="Na-Metilato"),10,15),IFERROR(VLOOKUP(G107&amp;D107,'Datos Maestro'!$C$33:$D$62,2,0),VLOOKUP('Demoras Colombia 2016'!G107,'Datos Maestro'!$B$15:$C$19,2,0)))</f>
        <v>20</v>
      </c>
      <c r="M107" s="80">
        <f t="shared" si="10"/>
        <v>0</v>
      </c>
      <c r="N107" s="82">
        <f t="shared" si="6"/>
        <v>0</v>
      </c>
      <c r="O107" s="82">
        <f t="shared" si="7"/>
        <v>0</v>
      </c>
      <c r="P107" s="78">
        <f>IF(G107="ISO",25*N107,IFERROR(VLOOKUP(G107&amp;D107,'Datos Maestro'!$C$33:$F$62,3,0)*N107,VLOOKUP('Demoras Colombia 2016'!G107,'Datos Maestro'!$B$15:$D$19,3,0)*N107))</f>
        <v>0</v>
      </c>
      <c r="Q107" s="78">
        <f>IF(G107="ISO",25*O107,IFERROR(VLOOKUP(G107&amp;D107,'Datos Maestro'!$C$33:$F$62,4,0)*O107,VLOOKUP('Demoras Colombia 2016'!G107,'Datos Maestro'!$B$15:$D$19,3,0)*O107))</f>
        <v>0</v>
      </c>
      <c r="R107" s="78">
        <f t="shared" si="8"/>
        <v>0</v>
      </c>
      <c r="S107" s="83" t="s">
        <v>25</v>
      </c>
      <c r="T107" s="96" t="s">
        <v>25</v>
      </c>
      <c r="U107" s="4"/>
      <c r="V107" s="96"/>
      <c r="W107" s="83"/>
      <c r="X107" s="96"/>
      <c r="Y107" s="83"/>
      <c r="Z107" s="102"/>
      <c r="AA107" s="4"/>
      <c r="AB107" s="96"/>
    </row>
    <row r="108" spans="1:28" ht="15.6" customHeight="1" x14ac:dyDescent="0.35">
      <c r="A108" s="84" t="s">
        <v>23</v>
      </c>
      <c r="B108" s="91" t="s">
        <v>123</v>
      </c>
      <c r="C108" s="85" t="s">
        <v>205</v>
      </c>
      <c r="D108" s="4" t="s">
        <v>62</v>
      </c>
      <c r="E108" s="86">
        <v>4927221050</v>
      </c>
      <c r="F108" s="87" t="s">
        <v>27</v>
      </c>
      <c r="G108" s="88" t="s">
        <v>12</v>
      </c>
      <c r="H108" s="87" t="s">
        <v>385</v>
      </c>
      <c r="I108" s="89">
        <v>42417</v>
      </c>
      <c r="J108" s="90">
        <v>42422</v>
      </c>
      <c r="K108" s="80">
        <f t="shared" si="9"/>
        <v>6</v>
      </c>
      <c r="L108" s="77">
        <f>IF(G108="ISO",IF(OR(F108="Na-Metilato"),10,15),IFERROR(VLOOKUP(G108&amp;D108,'Datos Maestro'!$C$33:$D$62,2,0),VLOOKUP('Demoras Colombia 2016'!G108,'Datos Maestro'!$B$15:$C$19,2,0)))</f>
        <v>20</v>
      </c>
      <c r="M108" s="80">
        <f t="shared" si="10"/>
        <v>0</v>
      </c>
      <c r="N108" s="82">
        <f t="shared" si="6"/>
        <v>0</v>
      </c>
      <c r="O108" s="82">
        <f t="shared" si="7"/>
        <v>0</v>
      </c>
      <c r="P108" s="78">
        <f>IF(G108="ISO",25*N108,IFERROR(VLOOKUP(G108&amp;D108,'Datos Maestro'!$C$33:$F$62,3,0)*N108,VLOOKUP('Demoras Colombia 2016'!G108,'Datos Maestro'!$B$15:$D$19,3,0)*N108))</f>
        <v>0</v>
      </c>
      <c r="Q108" s="78">
        <f>IF(G108="ISO",25*O108,IFERROR(VLOOKUP(G108&amp;D108,'Datos Maestro'!$C$33:$F$62,4,0)*O108,VLOOKUP('Demoras Colombia 2016'!G108,'Datos Maestro'!$B$15:$D$19,3,0)*O108))</f>
        <v>0</v>
      </c>
      <c r="R108" s="78">
        <f t="shared" si="8"/>
        <v>0</v>
      </c>
      <c r="S108" s="83" t="s">
        <v>25</v>
      </c>
      <c r="T108" s="96" t="s">
        <v>25</v>
      </c>
      <c r="U108" s="4"/>
      <c r="V108" s="96"/>
      <c r="W108" s="83"/>
      <c r="X108" s="96"/>
      <c r="Y108" s="83"/>
      <c r="Z108" s="102"/>
      <c r="AA108" s="4"/>
      <c r="AB108" s="96"/>
    </row>
    <row r="109" spans="1:28" ht="15.6" customHeight="1" x14ac:dyDescent="0.35">
      <c r="A109" s="84" t="s">
        <v>23</v>
      </c>
      <c r="B109" s="91" t="s">
        <v>123</v>
      </c>
      <c r="C109" s="85" t="s">
        <v>205</v>
      </c>
      <c r="D109" s="4" t="s">
        <v>62</v>
      </c>
      <c r="E109" s="86">
        <v>4927221050</v>
      </c>
      <c r="F109" s="87" t="s">
        <v>27</v>
      </c>
      <c r="G109" s="88" t="s">
        <v>12</v>
      </c>
      <c r="H109" s="87" t="s">
        <v>386</v>
      </c>
      <c r="I109" s="89">
        <v>42417</v>
      </c>
      <c r="J109" s="90">
        <v>42423</v>
      </c>
      <c r="K109" s="80">
        <f t="shared" si="9"/>
        <v>7</v>
      </c>
      <c r="L109" s="77">
        <f>IF(G109="ISO",IF(OR(F109="Na-Metilato"),10,15),IFERROR(VLOOKUP(G109&amp;D109,'Datos Maestro'!$C$33:$D$62,2,0),VLOOKUP('Demoras Colombia 2016'!G109,'Datos Maestro'!$B$15:$C$19,2,0)))</f>
        <v>20</v>
      </c>
      <c r="M109" s="80">
        <f t="shared" si="10"/>
        <v>0</v>
      </c>
      <c r="N109" s="82">
        <f t="shared" si="6"/>
        <v>0</v>
      </c>
      <c r="O109" s="82">
        <f t="shared" si="7"/>
        <v>0</v>
      </c>
      <c r="P109" s="78">
        <f>IF(G109="ISO",25*N109,IFERROR(VLOOKUP(G109&amp;D109,'Datos Maestro'!$C$33:$F$62,3,0)*N109,VLOOKUP('Demoras Colombia 2016'!G109,'Datos Maestro'!$B$15:$D$19,3,0)*N109))</f>
        <v>0</v>
      </c>
      <c r="Q109" s="78">
        <f>IF(G109="ISO",25*O109,IFERROR(VLOOKUP(G109&amp;D109,'Datos Maestro'!$C$33:$F$62,4,0)*O109,VLOOKUP('Demoras Colombia 2016'!G109,'Datos Maestro'!$B$15:$D$19,3,0)*O109))</f>
        <v>0</v>
      </c>
      <c r="R109" s="78">
        <f t="shared" si="8"/>
        <v>0</v>
      </c>
      <c r="S109" s="83" t="s">
        <v>25</v>
      </c>
      <c r="T109" s="96" t="s">
        <v>25</v>
      </c>
      <c r="U109" s="4"/>
      <c r="V109" s="96"/>
      <c r="W109" s="83"/>
      <c r="X109" s="96"/>
      <c r="Y109" s="83"/>
      <c r="Z109" s="102"/>
      <c r="AA109" s="4"/>
      <c r="AB109" s="96"/>
    </row>
    <row r="110" spans="1:28" ht="15.6" customHeight="1" x14ac:dyDescent="0.35">
      <c r="A110" s="84" t="s">
        <v>23</v>
      </c>
      <c r="B110" s="91" t="s">
        <v>123</v>
      </c>
      <c r="C110" s="85" t="s">
        <v>206</v>
      </c>
      <c r="D110" s="4" t="s">
        <v>104</v>
      </c>
      <c r="E110" s="86">
        <v>4925996713</v>
      </c>
      <c r="F110" s="87" t="s">
        <v>28</v>
      </c>
      <c r="G110" s="88" t="s">
        <v>2</v>
      </c>
      <c r="H110" s="87" t="s">
        <v>387</v>
      </c>
      <c r="I110" s="89">
        <v>42380</v>
      </c>
      <c r="J110" s="90">
        <v>42415</v>
      </c>
      <c r="K110" s="80">
        <f t="shared" si="9"/>
        <v>36</v>
      </c>
      <c r="L110" s="77">
        <f>IF(G110="ISO",IF(OR(F110="Na-Metilato"),10,15),IFERROR(VLOOKUP(G110&amp;D110,'Datos Maestro'!$C$33:$D$62,2,0),VLOOKUP('Demoras Colombia 2016'!G110,'Datos Maestro'!$B$15:$C$19,2,0)))</f>
        <v>15</v>
      </c>
      <c r="M110" s="80">
        <f t="shared" si="10"/>
        <v>21</v>
      </c>
      <c r="N110" s="82">
        <f t="shared" si="6"/>
        <v>20</v>
      </c>
      <c r="O110" s="82">
        <f t="shared" si="7"/>
        <v>1</v>
      </c>
      <c r="P110" s="78">
        <f>IF(G110="ISO",25*N110,IFERROR(VLOOKUP(G110&amp;D110,'Datos Maestro'!$C$33:$F$62,3,0)*N110,VLOOKUP('Demoras Colombia 2016'!G110,'Datos Maestro'!$B$15:$D$19,3,0)*N110))</f>
        <v>500</v>
      </c>
      <c r="Q110" s="78">
        <f>IF(G110="ISO",25*O110,IFERROR(VLOOKUP(G110&amp;D110,'Datos Maestro'!$C$33:$F$62,4,0)*O110,VLOOKUP('Demoras Colombia 2016'!G110,'Datos Maestro'!$B$15:$D$19,3,0)*O110))</f>
        <v>25</v>
      </c>
      <c r="R110" s="78">
        <f t="shared" si="8"/>
        <v>525</v>
      </c>
      <c r="S110" s="83"/>
      <c r="T110" s="96"/>
      <c r="U110" s="4"/>
      <c r="V110" s="96"/>
      <c r="W110" s="83"/>
      <c r="X110" s="96"/>
      <c r="Y110" s="83"/>
      <c r="Z110" s="102"/>
      <c r="AA110" s="4"/>
      <c r="AB110" s="96"/>
    </row>
    <row r="111" spans="1:28" ht="15.6" customHeight="1" x14ac:dyDescent="0.35">
      <c r="A111" s="84" t="s">
        <v>23</v>
      </c>
      <c r="B111" s="91" t="s">
        <v>123</v>
      </c>
      <c r="C111" s="85" t="s">
        <v>206</v>
      </c>
      <c r="D111" s="4" t="s">
        <v>104</v>
      </c>
      <c r="E111" s="86">
        <v>4925996713</v>
      </c>
      <c r="F111" s="87" t="s">
        <v>28</v>
      </c>
      <c r="G111" s="88" t="s">
        <v>2</v>
      </c>
      <c r="H111" s="87" t="s">
        <v>388</v>
      </c>
      <c r="I111" s="89">
        <v>42380</v>
      </c>
      <c r="J111" s="90">
        <v>42420</v>
      </c>
      <c r="K111" s="80">
        <f t="shared" si="9"/>
        <v>41</v>
      </c>
      <c r="L111" s="77">
        <f>IF(G111="ISO",IF(OR(F111="Na-Metilato"),10,15),IFERROR(VLOOKUP(G111&amp;D111,'Datos Maestro'!$C$33:$D$62,2,0),VLOOKUP('Demoras Colombia 2016'!G111,'Datos Maestro'!$B$15:$C$19,2,0)))</f>
        <v>15</v>
      </c>
      <c r="M111" s="80">
        <f t="shared" si="10"/>
        <v>26</v>
      </c>
      <c r="N111" s="82">
        <f t="shared" si="6"/>
        <v>20</v>
      </c>
      <c r="O111" s="82">
        <f t="shared" si="7"/>
        <v>6</v>
      </c>
      <c r="P111" s="78">
        <f>IF(G111="ISO",25*N111,IFERROR(VLOOKUP(G111&amp;D111,'Datos Maestro'!$C$33:$F$62,3,0)*N111,VLOOKUP('Demoras Colombia 2016'!G111,'Datos Maestro'!$B$15:$D$19,3,0)*N111))</f>
        <v>500</v>
      </c>
      <c r="Q111" s="78">
        <f>IF(G111="ISO",25*O111,IFERROR(VLOOKUP(G111&amp;D111,'Datos Maestro'!$C$33:$F$62,4,0)*O111,VLOOKUP('Demoras Colombia 2016'!G111,'Datos Maestro'!$B$15:$D$19,3,0)*O111))</f>
        <v>150</v>
      </c>
      <c r="R111" s="78">
        <f t="shared" si="8"/>
        <v>650</v>
      </c>
      <c r="S111" s="83"/>
      <c r="T111" s="96"/>
      <c r="U111" s="4"/>
      <c r="V111" s="96"/>
      <c r="W111" s="83"/>
      <c r="X111" s="96"/>
      <c r="Y111" s="83"/>
      <c r="Z111" s="102"/>
      <c r="AA111" s="4"/>
      <c r="AB111" s="96"/>
    </row>
    <row r="112" spans="1:28" ht="15.6" customHeight="1" x14ac:dyDescent="0.35">
      <c r="A112" s="38" t="s">
        <v>108</v>
      </c>
      <c r="B112" s="91" t="s">
        <v>24</v>
      </c>
      <c r="C112" s="4" t="s">
        <v>404</v>
      </c>
      <c r="D112" s="4" t="s">
        <v>62</v>
      </c>
      <c r="E112" s="4">
        <v>4926188071</v>
      </c>
      <c r="F112" s="91" t="s">
        <v>390</v>
      </c>
      <c r="G112" s="91" t="s">
        <v>12</v>
      </c>
      <c r="H112" s="91" t="s">
        <v>395</v>
      </c>
      <c r="I112" s="92">
        <v>42390</v>
      </c>
      <c r="J112" s="93">
        <v>42399</v>
      </c>
      <c r="K112" s="80">
        <f t="shared" si="9"/>
        <v>10</v>
      </c>
      <c r="L112" s="77">
        <f>IF(G112="ISO",IF(OR(F112="Na-Metilato"),10,15),IFERROR(VLOOKUP(G112&amp;D112,'Datos Maestro'!$C$33:$D$62,2,0),VLOOKUP('Demoras Colombia 2016'!G112,'Datos Maestro'!$B$15:$C$19,2,0)))</f>
        <v>20</v>
      </c>
      <c r="M112" s="80">
        <f t="shared" si="10"/>
        <v>0</v>
      </c>
      <c r="N112" s="82">
        <f t="shared" si="6"/>
        <v>0</v>
      </c>
      <c r="O112" s="82">
        <f t="shared" si="7"/>
        <v>0</v>
      </c>
      <c r="P112" s="78">
        <f>IF(G112="ISO",25*N112,IFERROR(VLOOKUP(G112&amp;D112,'Datos Maestro'!$C$33:$F$62,3,0)*N112,VLOOKUP('Demoras Colombia 2016'!G112,'Datos Maestro'!$B$15:$D$19,3,0)*N112))</f>
        <v>0</v>
      </c>
      <c r="Q112" s="78">
        <f>IF(G112="ISO",25*O112,IFERROR(VLOOKUP(G112&amp;D112,'Datos Maestro'!$C$33:$F$62,4,0)*O112,VLOOKUP('Demoras Colombia 2016'!G112,'Datos Maestro'!$B$15:$D$19,3,0)*O112))</f>
        <v>0</v>
      </c>
      <c r="R112" s="78">
        <f t="shared" si="8"/>
        <v>0</v>
      </c>
      <c r="S112" s="83" t="s">
        <v>25</v>
      </c>
      <c r="T112" s="96" t="s">
        <v>25</v>
      </c>
      <c r="U112" s="4"/>
      <c r="V112" s="96"/>
      <c r="W112" s="83"/>
      <c r="X112" s="96"/>
      <c r="Y112" s="83"/>
      <c r="Z112" s="102"/>
      <c r="AA112" s="4"/>
      <c r="AB112" s="96"/>
    </row>
    <row r="113" spans="1:28" ht="15.6" customHeight="1" x14ac:dyDescent="0.35">
      <c r="A113" s="38" t="s">
        <v>108</v>
      </c>
      <c r="B113" s="91" t="s">
        <v>24</v>
      </c>
      <c r="C113" s="4" t="s">
        <v>405</v>
      </c>
      <c r="D113" s="4" t="s">
        <v>118</v>
      </c>
      <c r="E113" s="4">
        <v>4926235826</v>
      </c>
      <c r="F113" s="91" t="s">
        <v>391</v>
      </c>
      <c r="G113" s="91" t="s">
        <v>13</v>
      </c>
      <c r="H113" s="91" t="s">
        <v>396</v>
      </c>
      <c r="I113" s="92">
        <v>42394</v>
      </c>
      <c r="J113" s="93">
        <v>42401</v>
      </c>
      <c r="K113" s="80">
        <f t="shared" si="9"/>
        <v>8</v>
      </c>
      <c r="L113" s="77">
        <f>IF(G113="ISO",IF(OR(F113="Na-Metilato"),10,15),IFERROR(VLOOKUP(G113&amp;D113,'Datos Maestro'!$C$33:$D$62,2,0),VLOOKUP('Demoras Colombia 2016'!G113,'Datos Maestro'!$B$15:$C$19,2,0)))</f>
        <v>20</v>
      </c>
      <c r="M113" s="80">
        <f t="shared" si="10"/>
        <v>0</v>
      </c>
      <c r="N113" s="82">
        <f t="shared" si="6"/>
        <v>0</v>
      </c>
      <c r="O113" s="82">
        <f t="shared" si="7"/>
        <v>0</v>
      </c>
      <c r="P113" s="78">
        <f>IF(G113="ISO",25*N113,IFERROR(VLOOKUP(G113&amp;D113,'Datos Maestro'!$C$33:$F$62,3,0)*N113,VLOOKUP('Demoras Colombia 2016'!G113,'Datos Maestro'!$B$15:$D$19,3,0)*N113))</f>
        <v>0</v>
      </c>
      <c r="Q113" s="78">
        <f>IF(G113="ISO",25*O113,IFERROR(VLOOKUP(G113&amp;D113,'Datos Maestro'!$C$33:$F$62,4,0)*O113,VLOOKUP('Demoras Colombia 2016'!G113,'Datos Maestro'!$B$15:$D$19,3,0)*O113))</f>
        <v>0</v>
      </c>
      <c r="R113" s="78">
        <f t="shared" si="8"/>
        <v>0</v>
      </c>
      <c r="S113" s="83" t="s">
        <v>25</v>
      </c>
      <c r="T113" s="96" t="s">
        <v>25</v>
      </c>
      <c r="U113" s="4"/>
      <c r="V113" s="96"/>
      <c r="W113" s="83"/>
      <c r="X113" s="96"/>
      <c r="Y113" s="83"/>
      <c r="Z113" s="102"/>
      <c r="AA113" s="4"/>
      <c r="AB113" s="96"/>
    </row>
    <row r="114" spans="1:28" ht="15.6" customHeight="1" x14ac:dyDescent="0.35">
      <c r="A114" s="38" t="s">
        <v>108</v>
      </c>
      <c r="B114" s="91" t="s">
        <v>24</v>
      </c>
      <c r="C114" s="4" t="s">
        <v>406</v>
      </c>
      <c r="D114" s="4" t="s">
        <v>119</v>
      </c>
      <c r="E114" s="4">
        <v>4926246878</v>
      </c>
      <c r="F114" s="91" t="s">
        <v>392</v>
      </c>
      <c r="G114" s="91" t="s">
        <v>12</v>
      </c>
      <c r="H114" s="91" t="s">
        <v>397</v>
      </c>
      <c r="I114" s="92">
        <v>42392</v>
      </c>
      <c r="J114" s="93">
        <v>42401</v>
      </c>
      <c r="K114" s="80">
        <f t="shared" si="9"/>
        <v>10</v>
      </c>
      <c r="L114" s="77">
        <f>IF(G114="ISO",IF(OR(F114="Na-Metilato"),10,15),IFERROR(VLOOKUP(G114&amp;D114,'Datos Maestro'!$C$33:$D$62,2,0),VLOOKUP('Demoras Colombia 2016'!G114,'Datos Maestro'!$B$15:$C$19,2,0)))</f>
        <v>20</v>
      </c>
      <c r="M114" s="80">
        <f t="shared" si="10"/>
        <v>0</v>
      </c>
      <c r="N114" s="82">
        <f t="shared" si="6"/>
        <v>0</v>
      </c>
      <c r="O114" s="82">
        <f t="shared" si="7"/>
        <v>0</v>
      </c>
      <c r="P114" s="78">
        <f>IF(G114="ISO",25*N114,IFERROR(VLOOKUP(G114&amp;D114,'Datos Maestro'!$C$33:$F$62,3,0)*N114,VLOOKUP('Demoras Colombia 2016'!G114,'Datos Maestro'!$B$15:$D$19,3,0)*N114))</f>
        <v>0</v>
      </c>
      <c r="Q114" s="78">
        <f>IF(G114="ISO",25*O114,IFERROR(VLOOKUP(G114&amp;D114,'Datos Maestro'!$C$33:$F$62,4,0)*O114,VLOOKUP('Demoras Colombia 2016'!G114,'Datos Maestro'!$B$15:$D$19,3,0)*O114))</f>
        <v>0</v>
      </c>
      <c r="R114" s="78">
        <f t="shared" si="8"/>
        <v>0</v>
      </c>
      <c r="S114" s="83" t="s">
        <v>25</v>
      </c>
      <c r="T114" s="96" t="s">
        <v>25</v>
      </c>
      <c r="U114" s="4"/>
      <c r="V114" s="96"/>
      <c r="W114" s="83"/>
      <c r="X114" s="96"/>
      <c r="Y114" s="83"/>
      <c r="Z114" s="102"/>
      <c r="AA114" s="4"/>
      <c r="AB114" s="96"/>
    </row>
    <row r="115" spans="1:28" ht="15.6" customHeight="1" x14ac:dyDescent="0.35">
      <c r="A115" s="38" t="s">
        <v>108</v>
      </c>
      <c r="B115" s="91" t="s">
        <v>24</v>
      </c>
      <c r="C115" s="4" t="s">
        <v>408</v>
      </c>
      <c r="D115" s="4" t="s">
        <v>118</v>
      </c>
      <c r="E115" s="4">
        <v>4926606632</v>
      </c>
      <c r="F115" s="91" t="s">
        <v>391</v>
      </c>
      <c r="G115" s="91" t="s">
        <v>13</v>
      </c>
      <c r="H115" s="91" t="s">
        <v>398</v>
      </c>
      <c r="I115" s="92">
        <v>42408</v>
      </c>
      <c r="J115" s="93">
        <v>42412</v>
      </c>
      <c r="K115" s="80">
        <f t="shared" si="9"/>
        <v>5</v>
      </c>
      <c r="L115" s="77">
        <f>IF(G115="ISO",IF(OR(F115="Na-Metilato"),10,15),IFERROR(VLOOKUP(G115&amp;D115,'Datos Maestro'!$C$33:$D$62,2,0),VLOOKUP('Demoras Colombia 2016'!G115,'Datos Maestro'!$B$15:$C$19,2,0)))</f>
        <v>20</v>
      </c>
      <c r="M115" s="80">
        <f t="shared" si="10"/>
        <v>0</v>
      </c>
      <c r="N115" s="82">
        <f t="shared" si="6"/>
        <v>0</v>
      </c>
      <c r="O115" s="82">
        <f t="shared" si="7"/>
        <v>0</v>
      </c>
      <c r="P115" s="78">
        <f>IF(G115="ISO",25*N115,IFERROR(VLOOKUP(G115&amp;D115,'Datos Maestro'!$C$33:$F$62,3,0)*N115,VLOOKUP('Demoras Colombia 2016'!G115,'Datos Maestro'!$B$15:$D$19,3,0)*N115))</f>
        <v>0</v>
      </c>
      <c r="Q115" s="78">
        <f>IF(G115="ISO",25*O115,IFERROR(VLOOKUP(G115&amp;D115,'Datos Maestro'!$C$33:$F$62,4,0)*O115,VLOOKUP('Demoras Colombia 2016'!G115,'Datos Maestro'!$B$15:$D$19,3,0)*O115))</f>
        <v>0</v>
      </c>
      <c r="R115" s="78">
        <f t="shared" si="8"/>
        <v>0</v>
      </c>
      <c r="S115" s="83" t="s">
        <v>25</v>
      </c>
      <c r="T115" s="96" t="s">
        <v>25</v>
      </c>
      <c r="U115" s="4"/>
      <c r="V115" s="96"/>
      <c r="W115" s="83"/>
      <c r="X115" s="96"/>
      <c r="Y115" s="83"/>
      <c r="Z115" s="102"/>
      <c r="AA115" s="4"/>
      <c r="AB115" s="96"/>
    </row>
    <row r="116" spans="1:28" ht="15.6" customHeight="1" x14ac:dyDescent="0.35">
      <c r="A116" s="38" t="s">
        <v>108</v>
      </c>
      <c r="B116" s="91" t="s">
        <v>24</v>
      </c>
      <c r="C116" s="4" t="s">
        <v>408</v>
      </c>
      <c r="D116" s="4" t="s">
        <v>118</v>
      </c>
      <c r="E116" s="4">
        <v>4926606632</v>
      </c>
      <c r="F116" s="91" t="s">
        <v>391</v>
      </c>
      <c r="G116" s="91" t="s">
        <v>13</v>
      </c>
      <c r="H116" s="91" t="s">
        <v>399</v>
      </c>
      <c r="I116" s="92">
        <v>42408</v>
      </c>
      <c r="J116" s="93">
        <v>42412</v>
      </c>
      <c r="K116" s="80">
        <f t="shared" si="9"/>
        <v>5</v>
      </c>
      <c r="L116" s="77">
        <f>IF(G116="ISO",IF(OR(F116="Na-Metilato"),10,15),IFERROR(VLOOKUP(G116&amp;D116,'Datos Maestro'!$C$33:$D$62,2,0),VLOOKUP('Demoras Colombia 2016'!G116,'Datos Maestro'!$B$15:$C$19,2,0)))</f>
        <v>20</v>
      </c>
      <c r="M116" s="80">
        <f t="shared" si="10"/>
        <v>0</v>
      </c>
      <c r="N116" s="82">
        <f t="shared" si="6"/>
        <v>0</v>
      </c>
      <c r="O116" s="82">
        <f t="shared" si="7"/>
        <v>0</v>
      </c>
      <c r="P116" s="78">
        <f>IF(G116="ISO",25*N116,IFERROR(VLOOKUP(G116&amp;D116,'Datos Maestro'!$C$33:$F$62,3,0)*N116,VLOOKUP('Demoras Colombia 2016'!G116,'Datos Maestro'!$B$15:$D$19,3,0)*N116))</f>
        <v>0</v>
      </c>
      <c r="Q116" s="78">
        <f>IF(G116="ISO",25*O116,IFERROR(VLOOKUP(G116&amp;D116,'Datos Maestro'!$C$33:$F$62,4,0)*O116,VLOOKUP('Demoras Colombia 2016'!G116,'Datos Maestro'!$B$15:$D$19,3,0)*O116))</f>
        <v>0</v>
      </c>
      <c r="R116" s="78">
        <f t="shared" si="8"/>
        <v>0</v>
      </c>
      <c r="S116" s="83" t="s">
        <v>25</v>
      </c>
      <c r="T116" s="96" t="s">
        <v>25</v>
      </c>
      <c r="U116" s="4"/>
      <c r="V116" s="96"/>
      <c r="W116" s="83"/>
      <c r="X116" s="96"/>
      <c r="Y116" s="83"/>
      <c r="Z116" s="102"/>
      <c r="AA116" s="4"/>
      <c r="AB116" s="96"/>
    </row>
    <row r="117" spans="1:28" ht="15.6" customHeight="1" x14ac:dyDescent="0.35">
      <c r="A117" s="38" t="s">
        <v>108</v>
      </c>
      <c r="B117" s="91" t="s">
        <v>24</v>
      </c>
      <c r="C117" s="4" t="s">
        <v>408</v>
      </c>
      <c r="D117" s="4" t="s">
        <v>118</v>
      </c>
      <c r="E117" s="4">
        <v>4926606632</v>
      </c>
      <c r="F117" s="91" t="s">
        <v>393</v>
      </c>
      <c r="G117" s="91" t="s">
        <v>13</v>
      </c>
      <c r="H117" s="91" t="s">
        <v>400</v>
      </c>
      <c r="I117" s="92">
        <v>42408</v>
      </c>
      <c r="J117" s="93">
        <v>42413</v>
      </c>
      <c r="K117" s="80">
        <f t="shared" si="9"/>
        <v>6</v>
      </c>
      <c r="L117" s="77">
        <f>IF(G117="ISO",IF(OR(F117="Na-Metilato"),10,15),IFERROR(VLOOKUP(G117&amp;D117,'Datos Maestro'!$C$33:$D$62,2,0),VLOOKUP('Demoras Colombia 2016'!G117,'Datos Maestro'!$B$15:$C$19,2,0)))</f>
        <v>20</v>
      </c>
      <c r="M117" s="80">
        <f t="shared" si="10"/>
        <v>0</v>
      </c>
      <c r="N117" s="82">
        <f t="shared" si="6"/>
        <v>0</v>
      </c>
      <c r="O117" s="82">
        <f t="shared" si="7"/>
        <v>0</v>
      </c>
      <c r="P117" s="78">
        <f>IF(G117="ISO",25*N117,IFERROR(VLOOKUP(G117&amp;D117,'Datos Maestro'!$C$33:$F$62,3,0)*N117,VLOOKUP('Demoras Colombia 2016'!G117,'Datos Maestro'!$B$15:$D$19,3,0)*N117))</f>
        <v>0</v>
      </c>
      <c r="Q117" s="78">
        <f>IF(G117="ISO",25*O117,IFERROR(VLOOKUP(G117&amp;D117,'Datos Maestro'!$C$33:$F$62,4,0)*O117,VLOOKUP('Demoras Colombia 2016'!G117,'Datos Maestro'!$B$15:$D$19,3,0)*O117))</f>
        <v>0</v>
      </c>
      <c r="R117" s="78">
        <f t="shared" si="8"/>
        <v>0</v>
      </c>
      <c r="S117" s="83" t="s">
        <v>25</v>
      </c>
      <c r="T117" s="96" t="s">
        <v>25</v>
      </c>
      <c r="U117" s="4"/>
      <c r="V117" s="96"/>
      <c r="W117" s="83"/>
      <c r="X117" s="96"/>
      <c r="Y117" s="83"/>
      <c r="Z117" s="102"/>
      <c r="AA117" s="4"/>
      <c r="AB117" s="96"/>
    </row>
    <row r="118" spans="1:28" ht="15.6" customHeight="1" x14ac:dyDescent="0.35">
      <c r="A118" s="38" t="s">
        <v>108</v>
      </c>
      <c r="B118" s="91" t="s">
        <v>24</v>
      </c>
      <c r="C118" s="4">
        <v>568620242</v>
      </c>
      <c r="D118" s="4" t="s">
        <v>60</v>
      </c>
      <c r="E118" s="4">
        <v>4926592999</v>
      </c>
      <c r="F118" s="91" t="s">
        <v>394</v>
      </c>
      <c r="G118" s="91" t="s">
        <v>12</v>
      </c>
      <c r="H118" s="91" t="s">
        <v>401</v>
      </c>
      <c r="I118" s="92">
        <v>42411</v>
      </c>
      <c r="J118" s="93">
        <v>42416</v>
      </c>
      <c r="K118" s="80">
        <f t="shared" si="9"/>
        <v>6</v>
      </c>
      <c r="L118" s="77">
        <f>IF(G118="ISO",IF(OR(F118="Na-Metilato"),10,15),IFERROR(VLOOKUP(G118&amp;D118,'Datos Maestro'!$C$33:$D$62,2,0),VLOOKUP('Demoras Colombia 2016'!G118,'Datos Maestro'!$B$15:$C$19,2,0)))</f>
        <v>20</v>
      </c>
      <c r="M118" s="80">
        <f t="shared" si="10"/>
        <v>0</v>
      </c>
      <c r="N118" s="82">
        <f t="shared" si="6"/>
        <v>0</v>
      </c>
      <c r="O118" s="82">
        <f t="shared" si="7"/>
        <v>0</v>
      </c>
      <c r="P118" s="78">
        <f>IF(G118="ISO",25*N118,IFERROR(VLOOKUP(G118&amp;D118,'Datos Maestro'!$C$33:$F$62,3,0)*N118,VLOOKUP('Demoras Colombia 2016'!G118,'Datos Maestro'!$B$15:$D$19,3,0)*N118))</f>
        <v>0</v>
      </c>
      <c r="Q118" s="78">
        <f>IF(G118="ISO",25*O118,IFERROR(VLOOKUP(G118&amp;D118,'Datos Maestro'!$C$33:$F$62,4,0)*O118,VLOOKUP('Demoras Colombia 2016'!G118,'Datos Maestro'!$B$15:$D$19,3,0)*O118))</f>
        <v>0</v>
      </c>
      <c r="R118" s="78">
        <f t="shared" si="8"/>
        <v>0</v>
      </c>
      <c r="S118" s="83" t="s">
        <v>25</v>
      </c>
      <c r="T118" s="96" t="s">
        <v>25</v>
      </c>
      <c r="U118" s="4"/>
      <c r="V118" s="96"/>
      <c r="W118" s="83"/>
      <c r="X118" s="96"/>
      <c r="Y118" s="83"/>
      <c r="Z118" s="102"/>
      <c r="AA118" s="4"/>
      <c r="AB118" s="96"/>
    </row>
    <row r="119" spans="1:28" ht="15.6" customHeight="1" x14ac:dyDescent="0.35">
      <c r="A119" s="38" t="s">
        <v>108</v>
      </c>
      <c r="B119" s="91" t="s">
        <v>24</v>
      </c>
      <c r="C119" s="4" t="s">
        <v>409</v>
      </c>
      <c r="D119" s="4" t="s">
        <v>104</v>
      </c>
      <c r="E119" s="4">
        <v>4927669046</v>
      </c>
      <c r="F119" s="91" t="s">
        <v>391</v>
      </c>
      <c r="G119" s="91" t="s">
        <v>13</v>
      </c>
      <c r="H119" s="91" t="s">
        <v>402</v>
      </c>
      <c r="I119" s="92">
        <v>42412</v>
      </c>
      <c r="J119" s="93">
        <v>42419</v>
      </c>
      <c r="K119" s="80">
        <f t="shared" si="9"/>
        <v>8</v>
      </c>
      <c r="L119" s="77">
        <f>IF(G119="ISO",IF(OR(F119="Na-Metilato"),10,15),IFERROR(VLOOKUP(G119&amp;D119,'Datos Maestro'!$C$33:$D$62,2,0),VLOOKUP('Demoras Colombia 2016'!G119,'Datos Maestro'!$B$15:$C$19,2,0)))</f>
        <v>20</v>
      </c>
      <c r="M119" s="80">
        <f t="shared" si="10"/>
        <v>0</v>
      </c>
      <c r="N119" s="82">
        <f t="shared" si="6"/>
        <v>0</v>
      </c>
      <c r="O119" s="82">
        <f t="shared" si="7"/>
        <v>0</v>
      </c>
      <c r="P119" s="78">
        <f>IF(G119="ISO",25*N119,IFERROR(VLOOKUP(G119&amp;D119,'Datos Maestro'!$C$33:$F$62,3,0)*N119,VLOOKUP('Demoras Colombia 2016'!G119,'Datos Maestro'!$B$15:$D$19,3,0)*N119))</f>
        <v>0</v>
      </c>
      <c r="Q119" s="78">
        <f>IF(G119="ISO",25*O119,IFERROR(VLOOKUP(G119&amp;D119,'Datos Maestro'!$C$33:$F$62,4,0)*O119,VLOOKUP('Demoras Colombia 2016'!G119,'Datos Maestro'!$B$15:$D$19,3,0)*O119))</f>
        <v>0</v>
      </c>
      <c r="R119" s="78">
        <f t="shared" si="8"/>
        <v>0</v>
      </c>
      <c r="S119" s="83" t="s">
        <v>25</v>
      </c>
      <c r="T119" s="96" t="s">
        <v>25</v>
      </c>
      <c r="U119" s="4"/>
      <c r="V119" s="96"/>
      <c r="W119" s="83"/>
      <c r="X119" s="96"/>
      <c r="Y119" s="83"/>
      <c r="Z119" s="102"/>
      <c r="AA119" s="4"/>
      <c r="AB119" s="96"/>
    </row>
    <row r="120" spans="1:28" ht="15.6" customHeight="1" x14ac:dyDescent="0.35">
      <c r="A120" s="38" t="s">
        <v>23</v>
      </c>
      <c r="B120" s="91" t="s">
        <v>24</v>
      </c>
      <c r="C120" s="4" t="s">
        <v>410</v>
      </c>
      <c r="D120" s="4" t="s">
        <v>118</v>
      </c>
      <c r="E120" s="4">
        <v>4927615552</v>
      </c>
      <c r="F120" s="91" t="s">
        <v>1918</v>
      </c>
      <c r="G120" s="91" t="s">
        <v>13</v>
      </c>
      <c r="H120" s="91" t="s">
        <v>403</v>
      </c>
      <c r="I120" s="92">
        <v>42418</v>
      </c>
      <c r="J120" s="93">
        <v>42423</v>
      </c>
      <c r="K120" s="80">
        <f t="shared" si="9"/>
        <v>6</v>
      </c>
      <c r="L120" s="77">
        <f>IF(G120="ISO",IF(OR(F120="Na-Metilato"),10,15),IFERROR(VLOOKUP(G120&amp;D120,'Datos Maestro'!$C$33:$D$62,2,0),VLOOKUP('Demoras Colombia 2016'!G120,'Datos Maestro'!$B$15:$C$19,2,0)))</f>
        <v>20</v>
      </c>
      <c r="M120" s="80">
        <f t="shared" si="10"/>
        <v>0</v>
      </c>
      <c r="N120" s="82">
        <f t="shared" si="6"/>
        <v>0</v>
      </c>
      <c r="O120" s="82">
        <f t="shared" si="7"/>
        <v>0</v>
      </c>
      <c r="P120" s="78">
        <f>IF(G120="ISO",25*N120,IFERROR(VLOOKUP(G120&amp;D120,'Datos Maestro'!$C$33:$F$62,3,0)*N120,VLOOKUP('Demoras Colombia 2016'!G120,'Datos Maestro'!$B$15:$D$19,3,0)*N120))</f>
        <v>0</v>
      </c>
      <c r="Q120" s="78">
        <f>IF(G120="ISO",25*O120,IFERROR(VLOOKUP(G120&amp;D120,'Datos Maestro'!$C$33:$F$62,4,0)*O120,VLOOKUP('Demoras Colombia 2016'!G120,'Datos Maestro'!$B$15:$D$19,3,0)*O120))</f>
        <v>0</v>
      </c>
      <c r="R120" s="78">
        <f t="shared" si="8"/>
        <v>0</v>
      </c>
      <c r="S120" s="83" t="s">
        <v>25</v>
      </c>
      <c r="T120" s="96" t="s">
        <v>25</v>
      </c>
      <c r="U120" s="4"/>
      <c r="V120" s="96"/>
      <c r="W120" s="83"/>
      <c r="X120" s="96"/>
      <c r="Y120" s="83"/>
      <c r="Z120" s="102"/>
      <c r="AA120" s="4"/>
      <c r="AB120" s="96"/>
    </row>
    <row r="121" spans="1:28" ht="15.6" customHeight="1" x14ac:dyDescent="0.35">
      <c r="A121" s="38" t="s">
        <v>23</v>
      </c>
      <c r="B121" s="91" t="s">
        <v>123</v>
      </c>
      <c r="C121" s="4" t="s">
        <v>440</v>
      </c>
      <c r="D121" s="4" t="s">
        <v>439</v>
      </c>
      <c r="E121" s="4">
        <v>4925730550</v>
      </c>
      <c r="F121" s="91" t="s">
        <v>34</v>
      </c>
      <c r="G121" s="91" t="s">
        <v>2</v>
      </c>
      <c r="H121" s="91" t="s">
        <v>411</v>
      </c>
      <c r="I121" s="92">
        <v>42379</v>
      </c>
      <c r="J121" s="93">
        <v>42388</v>
      </c>
      <c r="K121" s="80">
        <f t="shared" si="9"/>
        <v>10</v>
      </c>
      <c r="L121" s="77">
        <f>IF(G121="ISO",IF(OR(F121="Na-Metilato"),10,15),IFERROR(VLOOKUP(G121&amp;D121,'Datos Maestro'!$C$33:$D$62,2,0),VLOOKUP('Demoras Colombia 2016'!G121,'Datos Maestro'!$B$15:$C$19,2,0)))</f>
        <v>10</v>
      </c>
      <c r="M121" s="80">
        <f t="shared" si="10"/>
        <v>0</v>
      </c>
      <c r="N121" s="82">
        <f t="shared" si="6"/>
        <v>0</v>
      </c>
      <c r="O121" s="82">
        <f t="shared" si="7"/>
        <v>0</v>
      </c>
      <c r="P121" s="78">
        <f>IF(G121="ISO",25*N121,IFERROR(VLOOKUP(G121&amp;D121,'Datos Maestro'!$C$33:$F$62,3,0)*N121,VLOOKUP('Demoras Colombia 2016'!G121,'Datos Maestro'!$B$15:$D$19,3,0)*N121))</f>
        <v>0</v>
      </c>
      <c r="Q121" s="78">
        <f>IF(G121="ISO",25*O121,IFERROR(VLOOKUP(G121&amp;D121,'Datos Maestro'!$C$33:$F$62,4,0)*O121,VLOOKUP('Demoras Colombia 2016'!G121,'Datos Maestro'!$B$15:$D$19,3,0)*O121))</f>
        <v>0</v>
      </c>
      <c r="R121" s="78">
        <f t="shared" si="8"/>
        <v>0</v>
      </c>
      <c r="S121" s="83" t="s">
        <v>25</v>
      </c>
      <c r="T121" s="96" t="s">
        <v>25</v>
      </c>
      <c r="U121" s="4"/>
      <c r="V121" s="96"/>
      <c r="W121" s="83"/>
      <c r="X121" s="96"/>
      <c r="Y121" s="83"/>
      <c r="Z121" s="102"/>
      <c r="AA121" s="4">
        <v>1545919</v>
      </c>
      <c r="AB121" s="96">
        <v>76419.5</v>
      </c>
    </row>
    <row r="122" spans="1:28" ht="15.6" customHeight="1" x14ac:dyDescent="0.35">
      <c r="A122" s="38" t="s">
        <v>23</v>
      </c>
      <c r="B122" s="91" t="s">
        <v>123</v>
      </c>
      <c r="C122" s="4" t="s">
        <v>440</v>
      </c>
      <c r="D122" s="4" t="s">
        <v>439</v>
      </c>
      <c r="E122" s="4">
        <v>4925730550</v>
      </c>
      <c r="F122" s="91" t="s">
        <v>34</v>
      </c>
      <c r="G122" s="91" t="s">
        <v>2</v>
      </c>
      <c r="H122" s="91" t="s">
        <v>412</v>
      </c>
      <c r="I122" s="92">
        <v>42379</v>
      </c>
      <c r="J122" s="93">
        <v>42388</v>
      </c>
      <c r="K122" s="80">
        <f t="shared" si="9"/>
        <v>10</v>
      </c>
      <c r="L122" s="77">
        <f>IF(G122="ISO",IF(OR(F122="Na-Metilato"),10,15),IFERROR(VLOOKUP(G122&amp;D122,'Datos Maestro'!$C$33:$D$62,2,0),VLOOKUP('Demoras Colombia 2016'!G122,'Datos Maestro'!$B$15:$C$19,2,0)))</f>
        <v>10</v>
      </c>
      <c r="M122" s="80">
        <f t="shared" si="10"/>
        <v>0</v>
      </c>
      <c r="N122" s="82">
        <f t="shared" si="6"/>
        <v>0</v>
      </c>
      <c r="O122" s="82">
        <f t="shared" si="7"/>
        <v>0</v>
      </c>
      <c r="P122" s="78">
        <f>IF(G122="ISO",25*N122,IFERROR(VLOOKUP(G122&amp;D122,'Datos Maestro'!$C$33:$F$62,3,0)*N122,VLOOKUP('Demoras Colombia 2016'!G122,'Datos Maestro'!$B$15:$D$19,3,0)*N122))</f>
        <v>0</v>
      </c>
      <c r="Q122" s="78">
        <f>IF(G122="ISO",25*O122,IFERROR(VLOOKUP(G122&amp;D122,'Datos Maestro'!$C$33:$F$62,4,0)*O122,VLOOKUP('Demoras Colombia 2016'!G122,'Datos Maestro'!$B$15:$D$19,3,0)*O122))</f>
        <v>0</v>
      </c>
      <c r="R122" s="78">
        <f t="shared" si="8"/>
        <v>0</v>
      </c>
      <c r="S122" s="83" t="s">
        <v>25</v>
      </c>
      <c r="T122" s="96" t="s">
        <v>25</v>
      </c>
      <c r="U122" s="4"/>
      <c r="V122" s="96"/>
      <c r="W122" s="83"/>
      <c r="X122" s="96"/>
      <c r="Y122" s="83"/>
      <c r="Z122" s="102"/>
      <c r="AA122" s="4">
        <v>1545919</v>
      </c>
      <c r="AB122" s="96">
        <v>76419.5</v>
      </c>
    </row>
    <row r="123" spans="1:28" ht="15.6" customHeight="1" x14ac:dyDescent="0.35">
      <c r="A123" s="38" t="s">
        <v>23</v>
      </c>
      <c r="B123" s="91" t="s">
        <v>123</v>
      </c>
      <c r="C123" s="4" t="s">
        <v>440</v>
      </c>
      <c r="D123" s="4" t="s">
        <v>439</v>
      </c>
      <c r="E123" s="4">
        <v>4925730550</v>
      </c>
      <c r="F123" s="91" t="s">
        <v>34</v>
      </c>
      <c r="G123" s="91" t="s">
        <v>2</v>
      </c>
      <c r="H123" s="91" t="s">
        <v>413</v>
      </c>
      <c r="I123" s="92">
        <v>42379</v>
      </c>
      <c r="J123" s="93">
        <v>42391</v>
      </c>
      <c r="K123" s="80">
        <f t="shared" si="9"/>
        <v>13</v>
      </c>
      <c r="L123" s="77">
        <f>IF(G123="ISO",IF(OR(F123="Na-Metilato"),10,15),IFERROR(VLOOKUP(G123&amp;D123,'Datos Maestro'!$C$33:$D$62,2,0),VLOOKUP('Demoras Colombia 2016'!G123,'Datos Maestro'!$B$15:$C$19,2,0)))</f>
        <v>10</v>
      </c>
      <c r="M123" s="80">
        <f t="shared" si="10"/>
        <v>3</v>
      </c>
      <c r="N123" s="82">
        <f t="shared" si="6"/>
        <v>3</v>
      </c>
      <c r="O123" s="82">
        <f t="shared" si="7"/>
        <v>0</v>
      </c>
      <c r="P123" s="78">
        <f>IF(G123="ISO",25*N123,IFERROR(VLOOKUP(G123&amp;D123,'Datos Maestro'!$C$33:$F$62,3,0)*N123,VLOOKUP('Demoras Colombia 2016'!G123,'Datos Maestro'!$B$15:$D$19,3,0)*N123))</f>
        <v>75</v>
      </c>
      <c r="Q123" s="78">
        <f>IF(G123="ISO",25*O123,IFERROR(VLOOKUP(G123&amp;D123,'Datos Maestro'!$C$33:$F$62,4,0)*O123,VLOOKUP('Demoras Colombia 2016'!G123,'Datos Maestro'!$B$15:$D$19,3,0)*O123))</f>
        <v>0</v>
      </c>
      <c r="R123" s="78">
        <f t="shared" si="8"/>
        <v>75</v>
      </c>
      <c r="S123" s="83"/>
      <c r="T123" s="96"/>
      <c r="U123" s="4"/>
      <c r="V123" s="96"/>
      <c r="W123" s="83"/>
      <c r="X123" s="96"/>
      <c r="Y123" s="83"/>
      <c r="Z123" s="102"/>
      <c r="AA123" s="4">
        <v>1548151</v>
      </c>
      <c r="AB123" s="96">
        <v>306004.5</v>
      </c>
    </row>
    <row r="124" spans="1:28" ht="15.6" customHeight="1" x14ac:dyDescent="0.35">
      <c r="A124" s="38" t="s">
        <v>23</v>
      </c>
      <c r="B124" s="91" t="s">
        <v>123</v>
      </c>
      <c r="C124" s="4" t="s">
        <v>440</v>
      </c>
      <c r="D124" s="4" t="s">
        <v>439</v>
      </c>
      <c r="E124" s="4">
        <v>4925730550</v>
      </c>
      <c r="F124" s="91" t="s">
        <v>34</v>
      </c>
      <c r="G124" s="91" t="s">
        <v>2</v>
      </c>
      <c r="H124" s="91" t="s">
        <v>414</v>
      </c>
      <c r="I124" s="92">
        <v>42379</v>
      </c>
      <c r="J124" s="93">
        <v>42390</v>
      </c>
      <c r="K124" s="80">
        <f t="shared" si="9"/>
        <v>12</v>
      </c>
      <c r="L124" s="77">
        <f>IF(G124="ISO",IF(OR(F124="Na-Metilato"),10,15),IFERROR(VLOOKUP(G124&amp;D124,'Datos Maestro'!$C$33:$D$62,2,0),VLOOKUP('Demoras Colombia 2016'!G124,'Datos Maestro'!$B$15:$C$19,2,0)))</f>
        <v>10</v>
      </c>
      <c r="M124" s="80">
        <f t="shared" si="10"/>
        <v>2</v>
      </c>
      <c r="N124" s="82">
        <f t="shared" si="6"/>
        <v>2</v>
      </c>
      <c r="O124" s="82">
        <f t="shared" si="7"/>
        <v>0</v>
      </c>
      <c r="P124" s="78">
        <f>IF(G124="ISO",25*N124,IFERROR(VLOOKUP(G124&amp;D124,'Datos Maestro'!$C$33:$F$62,3,0)*N124,VLOOKUP('Demoras Colombia 2016'!G124,'Datos Maestro'!$B$15:$D$19,3,0)*N124))</f>
        <v>50</v>
      </c>
      <c r="Q124" s="78">
        <f>IF(G124="ISO",25*O124,IFERROR(VLOOKUP(G124&amp;D124,'Datos Maestro'!$C$33:$F$62,4,0)*O124,VLOOKUP('Demoras Colombia 2016'!G124,'Datos Maestro'!$B$15:$D$19,3,0)*O124))</f>
        <v>0</v>
      </c>
      <c r="R124" s="78">
        <f t="shared" si="8"/>
        <v>50</v>
      </c>
      <c r="S124" s="83"/>
      <c r="T124" s="96"/>
      <c r="U124" s="4"/>
      <c r="V124" s="96"/>
      <c r="W124" s="83"/>
      <c r="X124" s="96"/>
      <c r="Y124" s="83"/>
      <c r="Z124" s="102"/>
      <c r="AA124" s="4">
        <v>1548151</v>
      </c>
      <c r="AB124" s="96">
        <v>306004.5</v>
      </c>
    </row>
    <row r="125" spans="1:28" ht="15.6" customHeight="1" x14ac:dyDescent="0.35">
      <c r="A125" s="38" t="s">
        <v>23</v>
      </c>
      <c r="B125" s="91" t="s">
        <v>123</v>
      </c>
      <c r="C125" s="4" t="s">
        <v>441</v>
      </c>
      <c r="D125" s="4" t="s">
        <v>439</v>
      </c>
      <c r="E125" s="4">
        <v>4925736103</v>
      </c>
      <c r="F125" s="91" t="s">
        <v>34</v>
      </c>
      <c r="G125" s="91" t="s">
        <v>2</v>
      </c>
      <c r="H125" s="91" t="s">
        <v>415</v>
      </c>
      <c r="I125" s="92">
        <v>42386</v>
      </c>
      <c r="J125" s="93">
        <v>42395</v>
      </c>
      <c r="K125" s="80">
        <f t="shared" si="9"/>
        <v>10</v>
      </c>
      <c r="L125" s="77">
        <f>IF(G125="ISO",IF(OR(F125="Na-Metilato"),10,15),IFERROR(VLOOKUP(G125&amp;D125,'Datos Maestro'!$C$33:$D$62,2,0),VLOOKUP('Demoras Colombia 2016'!G125,'Datos Maestro'!$B$15:$C$19,2,0)))</f>
        <v>10</v>
      </c>
      <c r="M125" s="80">
        <f t="shared" si="10"/>
        <v>0</v>
      </c>
      <c r="N125" s="82">
        <f t="shared" si="6"/>
        <v>0</v>
      </c>
      <c r="O125" s="82">
        <f t="shared" si="7"/>
        <v>0</v>
      </c>
      <c r="P125" s="78">
        <f>IF(G125="ISO",25*N125,IFERROR(VLOOKUP(G125&amp;D125,'Datos Maestro'!$C$33:$F$62,3,0)*N125,VLOOKUP('Demoras Colombia 2016'!G125,'Datos Maestro'!$B$15:$D$19,3,0)*N125))</f>
        <v>0</v>
      </c>
      <c r="Q125" s="78">
        <f>IF(G125="ISO",25*O125,IFERROR(VLOOKUP(G125&amp;D125,'Datos Maestro'!$C$33:$F$62,4,0)*O125,VLOOKUP('Demoras Colombia 2016'!G125,'Datos Maestro'!$B$15:$D$19,3,0)*O125))</f>
        <v>0</v>
      </c>
      <c r="R125" s="78">
        <f t="shared" si="8"/>
        <v>0</v>
      </c>
      <c r="S125" s="83" t="s">
        <v>25</v>
      </c>
      <c r="T125" s="96" t="s">
        <v>25</v>
      </c>
      <c r="U125" s="4"/>
      <c r="V125" s="96"/>
      <c r="W125" s="83"/>
      <c r="X125" s="96"/>
      <c r="Y125" s="83"/>
      <c r="Z125" s="102"/>
      <c r="AA125" s="4">
        <v>1552340</v>
      </c>
      <c r="AB125" s="96">
        <v>76137</v>
      </c>
    </row>
    <row r="126" spans="1:28" ht="15.6" customHeight="1" x14ac:dyDescent="0.35">
      <c r="A126" s="38" t="s">
        <v>23</v>
      </c>
      <c r="B126" s="91" t="s">
        <v>123</v>
      </c>
      <c r="C126" s="4" t="s">
        <v>441</v>
      </c>
      <c r="D126" s="4" t="s">
        <v>439</v>
      </c>
      <c r="E126" s="4">
        <v>4925736103</v>
      </c>
      <c r="F126" s="91" t="s">
        <v>34</v>
      </c>
      <c r="G126" s="91" t="s">
        <v>2</v>
      </c>
      <c r="H126" s="91" t="s">
        <v>416</v>
      </c>
      <c r="I126" s="92">
        <v>42386</v>
      </c>
      <c r="J126" s="93">
        <v>42392</v>
      </c>
      <c r="K126" s="80">
        <f t="shared" si="9"/>
        <v>7</v>
      </c>
      <c r="L126" s="77">
        <f>IF(G126="ISO",IF(OR(F126="Na-Metilato"),10,15),IFERROR(VLOOKUP(G126&amp;D126,'Datos Maestro'!$C$33:$D$62,2,0),VLOOKUP('Demoras Colombia 2016'!G126,'Datos Maestro'!$B$15:$C$19,2,0)))</f>
        <v>10</v>
      </c>
      <c r="M126" s="80">
        <f t="shared" si="10"/>
        <v>0</v>
      </c>
      <c r="N126" s="82">
        <f t="shared" si="6"/>
        <v>0</v>
      </c>
      <c r="O126" s="82">
        <f t="shared" si="7"/>
        <v>0</v>
      </c>
      <c r="P126" s="78">
        <f>IF(G126="ISO",25*N126,IFERROR(VLOOKUP(G126&amp;D126,'Datos Maestro'!$C$33:$F$62,3,0)*N126,VLOOKUP('Demoras Colombia 2016'!G126,'Datos Maestro'!$B$15:$D$19,3,0)*N126))</f>
        <v>0</v>
      </c>
      <c r="Q126" s="78">
        <f>IF(G126="ISO",25*O126,IFERROR(VLOOKUP(G126&amp;D126,'Datos Maestro'!$C$33:$F$62,4,0)*O126,VLOOKUP('Demoras Colombia 2016'!G126,'Datos Maestro'!$B$15:$D$19,3,0)*O126))</f>
        <v>0</v>
      </c>
      <c r="R126" s="78">
        <f t="shared" si="8"/>
        <v>0</v>
      </c>
      <c r="S126" s="83" t="s">
        <v>25</v>
      </c>
      <c r="T126" s="96" t="s">
        <v>25</v>
      </c>
      <c r="U126" s="4"/>
      <c r="V126" s="96"/>
      <c r="W126" s="83"/>
      <c r="X126" s="96"/>
      <c r="Y126" s="83"/>
      <c r="Z126" s="102"/>
      <c r="AA126" s="4">
        <v>1550443</v>
      </c>
      <c r="AB126" s="96">
        <v>0</v>
      </c>
    </row>
    <row r="127" spans="1:28" ht="15.6" customHeight="1" x14ac:dyDescent="0.35">
      <c r="A127" s="38" t="s">
        <v>23</v>
      </c>
      <c r="B127" s="91" t="s">
        <v>123</v>
      </c>
      <c r="C127" s="4" t="s">
        <v>441</v>
      </c>
      <c r="D127" s="4" t="s">
        <v>439</v>
      </c>
      <c r="E127" s="4">
        <v>4925736103</v>
      </c>
      <c r="F127" s="91" t="s">
        <v>34</v>
      </c>
      <c r="G127" s="91" t="s">
        <v>2</v>
      </c>
      <c r="H127" s="91" t="s">
        <v>417</v>
      </c>
      <c r="I127" s="92">
        <v>42386</v>
      </c>
      <c r="J127" s="93">
        <v>42395</v>
      </c>
      <c r="K127" s="80">
        <f t="shared" si="9"/>
        <v>10</v>
      </c>
      <c r="L127" s="77">
        <f>IF(G127="ISO",IF(OR(F127="Na-Metilato"),10,15),IFERROR(VLOOKUP(G127&amp;D127,'Datos Maestro'!$C$33:$D$62,2,0),VLOOKUP('Demoras Colombia 2016'!G127,'Datos Maestro'!$B$15:$C$19,2,0)))</f>
        <v>10</v>
      </c>
      <c r="M127" s="80">
        <f t="shared" si="10"/>
        <v>0</v>
      </c>
      <c r="N127" s="82">
        <f t="shared" si="6"/>
        <v>0</v>
      </c>
      <c r="O127" s="82">
        <f t="shared" si="7"/>
        <v>0</v>
      </c>
      <c r="P127" s="78">
        <f>IF(G127="ISO",25*N127,IFERROR(VLOOKUP(G127&amp;D127,'Datos Maestro'!$C$33:$F$62,3,0)*N127,VLOOKUP('Demoras Colombia 2016'!G127,'Datos Maestro'!$B$15:$D$19,3,0)*N127))</f>
        <v>0</v>
      </c>
      <c r="Q127" s="78">
        <f>IF(G127="ISO",25*O127,IFERROR(VLOOKUP(G127&amp;D127,'Datos Maestro'!$C$33:$F$62,4,0)*O127,VLOOKUP('Demoras Colombia 2016'!G127,'Datos Maestro'!$B$15:$D$19,3,0)*O127))</f>
        <v>0</v>
      </c>
      <c r="R127" s="78">
        <f t="shared" si="8"/>
        <v>0</v>
      </c>
      <c r="S127" s="83" t="s">
        <v>25</v>
      </c>
      <c r="T127" s="96" t="s">
        <v>25</v>
      </c>
      <c r="U127" s="4"/>
      <c r="V127" s="96"/>
      <c r="W127" s="83"/>
      <c r="X127" s="96"/>
      <c r="Y127" s="83"/>
      <c r="Z127" s="102"/>
      <c r="AA127" s="4">
        <v>1549383</v>
      </c>
      <c r="AB127" s="96">
        <v>0</v>
      </c>
    </row>
    <row r="128" spans="1:28" ht="15.6" customHeight="1" x14ac:dyDescent="0.35">
      <c r="A128" s="38" t="s">
        <v>23</v>
      </c>
      <c r="B128" s="91" t="s">
        <v>123</v>
      </c>
      <c r="C128" s="4" t="s">
        <v>441</v>
      </c>
      <c r="D128" s="4" t="s">
        <v>439</v>
      </c>
      <c r="E128" s="4">
        <v>4925736103</v>
      </c>
      <c r="F128" s="91" t="s">
        <v>34</v>
      </c>
      <c r="G128" s="91" t="s">
        <v>2</v>
      </c>
      <c r="H128" s="91" t="s">
        <v>418</v>
      </c>
      <c r="I128" s="92">
        <v>42386</v>
      </c>
      <c r="J128" s="93">
        <v>42398</v>
      </c>
      <c r="K128" s="80">
        <f t="shared" si="9"/>
        <v>13</v>
      </c>
      <c r="L128" s="77">
        <f>IF(G128="ISO",IF(OR(F128="Na-Metilato"),10,15),IFERROR(VLOOKUP(G128&amp;D128,'Datos Maestro'!$C$33:$D$62,2,0),VLOOKUP('Demoras Colombia 2016'!G128,'Datos Maestro'!$B$15:$C$19,2,0)))</f>
        <v>10</v>
      </c>
      <c r="M128" s="80">
        <f t="shared" si="10"/>
        <v>3</v>
      </c>
      <c r="N128" s="82">
        <f t="shared" si="6"/>
        <v>3</v>
      </c>
      <c r="O128" s="82">
        <f t="shared" si="7"/>
        <v>0</v>
      </c>
      <c r="P128" s="78">
        <f>IF(G128="ISO",25*N128,IFERROR(VLOOKUP(G128&amp;D128,'Datos Maestro'!$C$33:$F$62,3,0)*N128,VLOOKUP('Demoras Colombia 2016'!G128,'Datos Maestro'!$B$15:$D$19,3,0)*N128))</f>
        <v>75</v>
      </c>
      <c r="Q128" s="78">
        <f>IF(G128="ISO",25*O128,IFERROR(VLOOKUP(G128&amp;D128,'Datos Maestro'!$C$33:$F$62,4,0)*O128,VLOOKUP('Demoras Colombia 2016'!G128,'Datos Maestro'!$B$15:$D$19,3,0)*O128))</f>
        <v>0</v>
      </c>
      <c r="R128" s="78">
        <f t="shared" si="8"/>
        <v>75</v>
      </c>
      <c r="S128" s="83"/>
      <c r="T128" s="96"/>
      <c r="U128" s="4"/>
      <c r="V128" s="96"/>
      <c r="W128" s="83"/>
      <c r="X128" s="96"/>
      <c r="Y128" s="83"/>
      <c r="Z128" s="102"/>
      <c r="AA128" s="4">
        <v>1549383</v>
      </c>
      <c r="AB128" s="96">
        <v>0</v>
      </c>
    </row>
    <row r="129" spans="1:28" ht="15.6" customHeight="1" x14ac:dyDescent="0.35">
      <c r="A129" s="38" t="s">
        <v>23</v>
      </c>
      <c r="B129" s="91" t="s">
        <v>123</v>
      </c>
      <c r="C129" s="4" t="s">
        <v>438</v>
      </c>
      <c r="D129" s="4" t="s">
        <v>439</v>
      </c>
      <c r="E129" s="4">
        <v>4925736102</v>
      </c>
      <c r="F129" s="91" t="s">
        <v>34</v>
      </c>
      <c r="G129" s="91" t="s">
        <v>2</v>
      </c>
      <c r="H129" s="91" t="s">
        <v>419</v>
      </c>
      <c r="I129" s="92">
        <v>42386</v>
      </c>
      <c r="J129" s="93">
        <v>42397</v>
      </c>
      <c r="K129" s="80">
        <f t="shared" si="9"/>
        <v>12</v>
      </c>
      <c r="L129" s="77">
        <f>IF(G129="ISO",IF(OR(F129="Na-Metilato"),10,15),IFERROR(VLOOKUP(G129&amp;D129,'Datos Maestro'!$C$33:$D$62,2,0),VLOOKUP('Demoras Colombia 2016'!G129,'Datos Maestro'!$B$15:$C$19,2,0)))</f>
        <v>10</v>
      </c>
      <c r="M129" s="80">
        <f t="shared" si="10"/>
        <v>2</v>
      </c>
      <c r="N129" s="82">
        <f t="shared" si="6"/>
        <v>2</v>
      </c>
      <c r="O129" s="82">
        <f t="shared" si="7"/>
        <v>0</v>
      </c>
      <c r="P129" s="78">
        <f>IF(G129="ISO",25*N129,IFERROR(VLOOKUP(G129&amp;D129,'Datos Maestro'!$C$33:$F$62,3,0)*N129,VLOOKUP('Demoras Colombia 2016'!G129,'Datos Maestro'!$B$15:$D$19,3,0)*N129))</f>
        <v>50</v>
      </c>
      <c r="Q129" s="78">
        <f>IF(G129="ISO",25*O129,IFERROR(VLOOKUP(G129&amp;D129,'Datos Maestro'!$C$33:$F$62,4,0)*O129,VLOOKUP('Demoras Colombia 2016'!G129,'Datos Maestro'!$B$15:$D$19,3,0)*O129))</f>
        <v>0</v>
      </c>
      <c r="R129" s="78">
        <f t="shared" si="8"/>
        <v>50</v>
      </c>
      <c r="S129" s="83"/>
      <c r="T129" s="96"/>
      <c r="U129" s="4"/>
      <c r="V129" s="96"/>
      <c r="W129" s="83"/>
      <c r="X129" s="96"/>
      <c r="Y129" s="83"/>
      <c r="Z129" s="102"/>
      <c r="AA129" s="4">
        <v>1554559</v>
      </c>
      <c r="AB129" s="96">
        <v>308274</v>
      </c>
    </row>
    <row r="130" spans="1:28" ht="15.6" customHeight="1" x14ac:dyDescent="0.35">
      <c r="A130" s="38" t="s">
        <v>23</v>
      </c>
      <c r="B130" s="91" t="s">
        <v>123</v>
      </c>
      <c r="C130" s="4" t="s">
        <v>442</v>
      </c>
      <c r="D130" s="4" t="s">
        <v>439</v>
      </c>
      <c r="E130" s="4">
        <v>4926773001</v>
      </c>
      <c r="F130" s="91" t="s">
        <v>34</v>
      </c>
      <c r="G130" s="91" t="s">
        <v>2</v>
      </c>
      <c r="H130" s="91" t="s">
        <v>420</v>
      </c>
      <c r="I130" s="92">
        <v>42386</v>
      </c>
      <c r="J130" s="93">
        <v>42404</v>
      </c>
      <c r="K130" s="80">
        <f t="shared" si="9"/>
        <v>19</v>
      </c>
      <c r="L130" s="77">
        <f>IF(G130="ISO",IF(OR(F130="Na-Metilato"),10,15),IFERROR(VLOOKUP(G130&amp;D130,'Datos Maestro'!$C$33:$D$62,2,0),VLOOKUP('Demoras Colombia 2016'!G130,'Datos Maestro'!$B$15:$C$19,2,0)))</f>
        <v>10</v>
      </c>
      <c r="M130" s="80">
        <f t="shared" si="10"/>
        <v>9</v>
      </c>
      <c r="N130" s="82">
        <f t="shared" ref="N130:N193" si="11">IF(M130&gt;=20,20,M130)</f>
        <v>9</v>
      </c>
      <c r="O130" s="82">
        <f t="shared" ref="O130:O193" si="12">+M130-N130</f>
        <v>0</v>
      </c>
      <c r="P130" s="78">
        <f>IF(G130="ISO",25*N130,IFERROR(VLOOKUP(G130&amp;D130,'Datos Maestro'!$C$33:$F$62,3,0)*N130,VLOOKUP('Demoras Colombia 2016'!G130,'Datos Maestro'!$B$15:$D$19,3,0)*N130))</f>
        <v>225</v>
      </c>
      <c r="Q130" s="78">
        <f>IF(G130="ISO",25*O130,IFERROR(VLOOKUP(G130&amp;D130,'Datos Maestro'!$C$33:$F$62,4,0)*O130,VLOOKUP('Demoras Colombia 2016'!G130,'Datos Maestro'!$B$15:$D$19,3,0)*O130))</f>
        <v>0</v>
      </c>
      <c r="R130" s="78">
        <f t="shared" si="8"/>
        <v>225</v>
      </c>
      <c r="S130" s="83"/>
      <c r="T130" s="96"/>
      <c r="U130" s="4"/>
      <c r="V130" s="96"/>
      <c r="W130" s="83"/>
      <c r="X130" s="96"/>
      <c r="Y130" s="83"/>
      <c r="Z130" s="102"/>
      <c r="AA130" s="4">
        <v>1560688</v>
      </c>
      <c r="AB130" s="96">
        <v>864538</v>
      </c>
    </row>
    <row r="131" spans="1:28" ht="15.6" customHeight="1" x14ac:dyDescent="0.35">
      <c r="A131" s="38" t="s">
        <v>23</v>
      </c>
      <c r="B131" s="91" t="s">
        <v>123</v>
      </c>
      <c r="C131" s="4" t="s">
        <v>442</v>
      </c>
      <c r="D131" s="4" t="s">
        <v>439</v>
      </c>
      <c r="E131" s="4">
        <v>4926773001</v>
      </c>
      <c r="F131" s="91" t="s">
        <v>34</v>
      </c>
      <c r="G131" s="91" t="s">
        <v>2</v>
      </c>
      <c r="H131" s="91" t="s">
        <v>421</v>
      </c>
      <c r="I131" s="92">
        <v>42386</v>
      </c>
      <c r="J131" s="93">
        <v>42406</v>
      </c>
      <c r="K131" s="80">
        <f t="shared" si="9"/>
        <v>21</v>
      </c>
      <c r="L131" s="77">
        <f>IF(G131="ISO",IF(OR(F131="Na-Metilato"),10,15),IFERROR(VLOOKUP(G131&amp;D131,'Datos Maestro'!$C$33:$D$62,2,0),VLOOKUP('Demoras Colombia 2016'!G131,'Datos Maestro'!$B$15:$C$19,2,0)))</f>
        <v>10</v>
      </c>
      <c r="M131" s="80">
        <f t="shared" si="10"/>
        <v>11</v>
      </c>
      <c r="N131" s="82">
        <f t="shared" si="11"/>
        <v>11</v>
      </c>
      <c r="O131" s="82">
        <f t="shared" si="12"/>
        <v>0</v>
      </c>
      <c r="P131" s="78">
        <f>IF(G131="ISO",25*N131,IFERROR(VLOOKUP(G131&amp;D131,'Datos Maestro'!$C$33:$F$62,3,0)*N131,VLOOKUP('Demoras Colombia 2016'!G131,'Datos Maestro'!$B$15:$D$19,3,0)*N131))</f>
        <v>275</v>
      </c>
      <c r="Q131" s="78">
        <f>IF(G131="ISO",25*O131,IFERROR(VLOOKUP(G131&amp;D131,'Datos Maestro'!$C$33:$F$62,4,0)*O131,VLOOKUP('Demoras Colombia 2016'!G131,'Datos Maestro'!$B$15:$D$19,3,0)*O131))</f>
        <v>0</v>
      </c>
      <c r="R131" s="78">
        <f t="shared" ref="R131:R194" si="13">SUM(P131:Q131)</f>
        <v>275</v>
      </c>
      <c r="S131" s="83"/>
      <c r="T131" s="96"/>
      <c r="U131" s="4"/>
      <c r="V131" s="96"/>
      <c r="W131" s="83"/>
      <c r="X131" s="96"/>
      <c r="Y131" s="83"/>
      <c r="Z131" s="102"/>
      <c r="AA131" s="4">
        <v>1559456</v>
      </c>
      <c r="AB131" s="96">
        <v>771822</v>
      </c>
    </row>
    <row r="132" spans="1:28" ht="15.6" customHeight="1" x14ac:dyDescent="0.35">
      <c r="A132" s="38" t="s">
        <v>23</v>
      </c>
      <c r="B132" s="91" t="s">
        <v>123</v>
      </c>
      <c r="C132" s="4" t="s">
        <v>442</v>
      </c>
      <c r="D132" s="4" t="s">
        <v>439</v>
      </c>
      <c r="E132" s="4">
        <v>4926773001</v>
      </c>
      <c r="F132" s="91" t="s">
        <v>34</v>
      </c>
      <c r="G132" s="91" t="s">
        <v>2</v>
      </c>
      <c r="H132" s="91" t="s">
        <v>422</v>
      </c>
      <c r="I132" s="92">
        <v>42386</v>
      </c>
      <c r="J132" s="93">
        <v>42406</v>
      </c>
      <c r="K132" s="80">
        <f t="shared" ref="K132:K195" si="14">IF(J132="",HOY-I132,(J132-I132)+1)</f>
        <v>21</v>
      </c>
      <c r="L132" s="77">
        <f>IF(G132="ISO",IF(OR(F132="Na-Metilato"),10,15),IFERROR(VLOOKUP(G132&amp;D132,'Datos Maestro'!$C$33:$D$62,2,0),VLOOKUP('Demoras Colombia 2016'!G132,'Datos Maestro'!$B$15:$C$19,2,0)))</f>
        <v>10</v>
      </c>
      <c r="M132" s="80">
        <f t="shared" si="10"/>
        <v>11</v>
      </c>
      <c r="N132" s="82">
        <f t="shared" si="11"/>
        <v>11</v>
      </c>
      <c r="O132" s="82">
        <f t="shared" si="12"/>
        <v>0</v>
      </c>
      <c r="P132" s="78">
        <f>IF(G132="ISO",25*N132,IFERROR(VLOOKUP(G132&amp;D132,'Datos Maestro'!$C$33:$F$62,3,0)*N132,VLOOKUP('Demoras Colombia 2016'!G132,'Datos Maestro'!$B$15:$D$19,3,0)*N132))</f>
        <v>275</v>
      </c>
      <c r="Q132" s="78">
        <f>IF(G132="ISO",25*O132,IFERROR(VLOOKUP(G132&amp;D132,'Datos Maestro'!$C$33:$F$62,4,0)*O132,VLOOKUP('Demoras Colombia 2016'!G132,'Datos Maestro'!$B$15:$D$19,3,0)*O132))</f>
        <v>0</v>
      </c>
      <c r="R132" s="78">
        <f t="shared" si="13"/>
        <v>275</v>
      </c>
      <c r="S132" s="83"/>
      <c r="T132" s="96"/>
      <c r="U132" s="4"/>
      <c r="V132" s="96"/>
      <c r="W132" s="83"/>
      <c r="X132" s="96"/>
      <c r="Y132" s="83"/>
      <c r="Z132" s="102"/>
      <c r="AA132" s="4">
        <v>1564562</v>
      </c>
      <c r="AB132" s="96">
        <v>1232566</v>
      </c>
    </row>
    <row r="133" spans="1:28" ht="15.6" customHeight="1" x14ac:dyDescent="0.35">
      <c r="A133" s="38" t="s">
        <v>23</v>
      </c>
      <c r="B133" s="91" t="s">
        <v>123</v>
      </c>
      <c r="C133" s="4" t="s">
        <v>442</v>
      </c>
      <c r="D133" s="4" t="s">
        <v>439</v>
      </c>
      <c r="E133" s="4">
        <v>4926773001</v>
      </c>
      <c r="F133" s="91" t="s">
        <v>34</v>
      </c>
      <c r="G133" s="91" t="s">
        <v>2</v>
      </c>
      <c r="H133" s="91" t="s">
        <v>423</v>
      </c>
      <c r="I133" s="92">
        <v>42386</v>
      </c>
      <c r="J133" s="93">
        <v>42410</v>
      </c>
      <c r="K133" s="80">
        <f t="shared" si="14"/>
        <v>25</v>
      </c>
      <c r="L133" s="77">
        <f>IF(G133="ISO",IF(OR(F133="Na-Metilato"),10,15),IFERROR(VLOOKUP(G133&amp;D133,'Datos Maestro'!$C$33:$D$62,2,0),VLOOKUP('Demoras Colombia 2016'!G133,'Datos Maestro'!$B$15:$C$19,2,0)))</f>
        <v>10</v>
      </c>
      <c r="M133" s="80">
        <f t="shared" si="10"/>
        <v>15</v>
      </c>
      <c r="N133" s="82">
        <f t="shared" si="11"/>
        <v>15</v>
      </c>
      <c r="O133" s="82">
        <f t="shared" si="12"/>
        <v>0</v>
      </c>
      <c r="P133" s="78">
        <f>IF(G133="ISO",25*N133,IFERROR(VLOOKUP(G133&amp;D133,'Datos Maestro'!$C$33:$F$62,3,0)*N133,VLOOKUP('Demoras Colombia 2016'!G133,'Datos Maestro'!$B$15:$D$19,3,0)*N133))</f>
        <v>375</v>
      </c>
      <c r="Q133" s="78">
        <f>IF(G133="ISO",25*O133,IFERROR(VLOOKUP(G133&amp;D133,'Datos Maestro'!$C$33:$F$62,4,0)*O133,VLOOKUP('Demoras Colombia 2016'!G133,'Datos Maestro'!$B$15:$D$19,3,0)*O133))</f>
        <v>0</v>
      </c>
      <c r="R133" s="78">
        <f t="shared" si="13"/>
        <v>375</v>
      </c>
      <c r="S133" s="83"/>
      <c r="T133" s="96"/>
      <c r="U133" s="4"/>
      <c r="V133" s="96"/>
      <c r="W133" s="83"/>
      <c r="X133" s="96"/>
      <c r="Y133" s="83"/>
      <c r="Z133" s="102"/>
      <c r="AA133" s="4">
        <v>1563704</v>
      </c>
      <c r="AB133" s="96">
        <v>1078495</v>
      </c>
    </row>
    <row r="134" spans="1:28" ht="15.6" customHeight="1" x14ac:dyDescent="0.35">
      <c r="A134" s="38" t="s">
        <v>23</v>
      </c>
      <c r="B134" s="91" t="s">
        <v>123</v>
      </c>
      <c r="C134" s="4" t="s">
        <v>443</v>
      </c>
      <c r="D134" s="4" t="s">
        <v>439</v>
      </c>
      <c r="E134" s="4">
        <v>4925736101</v>
      </c>
      <c r="F134" s="91" t="s">
        <v>34</v>
      </c>
      <c r="G134" s="91" t="s">
        <v>2</v>
      </c>
      <c r="H134" s="91" t="s">
        <v>424</v>
      </c>
      <c r="I134" s="92">
        <v>42386</v>
      </c>
      <c r="J134" s="93">
        <v>42411</v>
      </c>
      <c r="K134" s="80">
        <f t="shared" si="14"/>
        <v>26</v>
      </c>
      <c r="L134" s="77">
        <f>IF(G134="ISO",IF(OR(F134="Na-Metilato"),10,15),IFERROR(VLOOKUP(G134&amp;D134,'Datos Maestro'!$C$33:$D$62,2,0),VLOOKUP('Demoras Colombia 2016'!G134,'Datos Maestro'!$B$15:$C$19,2,0)))</f>
        <v>10</v>
      </c>
      <c r="M134" s="80">
        <f t="shared" si="10"/>
        <v>16</v>
      </c>
      <c r="N134" s="82">
        <f t="shared" si="11"/>
        <v>16</v>
      </c>
      <c r="O134" s="82">
        <f t="shared" si="12"/>
        <v>0</v>
      </c>
      <c r="P134" s="78">
        <f>IF(G134="ISO",25*N134,IFERROR(VLOOKUP(G134&amp;D134,'Datos Maestro'!$C$33:$F$62,3,0)*N134,VLOOKUP('Demoras Colombia 2016'!G134,'Datos Maestro'!$B$15:$D$19,3,0)*N134))</f>
        <v>400</v>
      </c>
      <c r="Q134" s="78">
        <f>IF(G134="ISO",25*O134,IFERROR(VLOOKUP(G134&amp;D134,'Datos Maestro'!$C$33:$F$62,4,0)*O134,VLOOKUP('Demoras Colombia 2016'!G134,'Datos Maestro'!$B$15:$D$19,3,0)*O134))</f>
        <v>0</v>
      </c>
      <c r="R134" s="78">
        <f t="shared" si="13"/>
        <v>400</v>
      </c>
      <c r="S134" s="83"/>
      <c r="T134" s="96"/>
      <c r="U134" s="4"/>
      <c r="V134" s="96"/>
      <c r="W134" s="83"/>
      <c r="X134" s="96"/>
      <c r="Y134" s="83"/>
      <c r="Z134" s="102"/>
      <c r="AA134" s="4">
        <v>1565501</v>
      </c>
      <c r="AB134" s="96">
        <v>1327952.6666666667</v>
      </c>
    </row>
    <row r="135" spans="1:28" ht="15.6" customHeight="1" x14ac:dyDescent="0.35">
      <c r="A135" s="38" t="s">
        <v>23</v>
      </c>
      <c r="B135" s="91" t="s">
        <v>123</v>
      </c>
      <c r="C135" s="4" t="s">
        <v>443</v>
      </c>
      <c r="D135" s="4" t="s">
        <v>439</v>
      </c>
      <c r="E135" s="4">
        <v>4925736101</v>
      </c>
      <c r="F135" s="91" t="s">
        <v>34</v>
      </c>
      <c r="G135" s="91" t="s">
        <v>2</v>
      </c>
      <c r="H135" s="91" t="s">
        <v>425</v>
      </c>
      <c r="I135" s="92">
        <v>42386</v>
      </c>
      <c r="J135" s="93">
        <v>42410</v>
      </c>
      <c r="K135" s="80">
        <f t="shared" si="14"/>
        <v>25</v>
      </c>
      <c r="L135" s="77">
        <f>IF(G135="ISO",IF(OR(F135="Na-Metilato"),10,15),IFERROR(VLOOKUP(G135&amp;D135,'Datos Maestro'!$C$33:$D$62,2,0),VLOOKUP('Demoras Colombia 2016'!G135,'Datos Maestro'!$B$15:$C$19,2,0)))</f>
        <v>10</v>
      </c>
      <c r="M135" s="80">
        <f t="shared" si="10"/>
        <v>15</v>
      </c>
      <c r="N135" s="82">
        <f t="shared" si="11"/>
        <v>15</v>
      </c>
      <c r="O135" s="82">
        <f t="shared" si="12"/>
        <v>0</v>
      </c>
      <c r="P135" s="78">
        <f>IF(G135="ISO",25*N135,IFERROR(VLOOKUP(G135&amp;D135,'Datos Maestro'!$C$33:$F$62,3,0)*N135,VLOOKUP('Demoras Colombia 2016'!G135,'Datos Maestro'!$B$15:$D$19,3,0)*N135))</f>
        <v>375</v>
      </c>
      <c r="Q135" s="78">
        <f>IF(G135="ISO",25*O135,IFERROR(VLOOKUP(G135&amp;D135,'Datos Maestro'!$C$33:$F$62,4,0)*O135,VLOOKUP('Demoras Colombia 2016'!G135,'Datos Maestro'!$B$15:$D$19,3,0)*O135))</f>
        <v>0</v>
      </c>
      <c r="R135" s="78">
        <f t="shared" si="13"/>
        <v>375</v>
      </c>
      <c r="S135" s="83"/>
      <c r="T135" s="96"/>
      <c r="U135" s="4"/>
      <c r="V135" s="96"/>
      <c r="W135" s="83"/>
      <c r="X135" s="96"/>
      <c r="Y135" s="83"/>
      <c r="Z135" s="102"/>
      <c r="AA135" s="4">
        <v>1565501</v>
      </c>
      <c r="AB135" s="96">
        <v>1327952.6666666667</v>
      </c>
    </row>
    <row r="136" spans="1:28" ht="15.6" customHeight="1" x14ac:dyDescent="0.35">
      <c r="A136" s="38" t="s">
        <v>23</v>
      </c>
      <c r="B136" s="91" t="s">
        <v>123</v>
      </c>
      <c r="C136" s="4" t="s">
        <v>438</v>
      </c>
      <c r="D136" s="4" t="s">
        <v>439</v>
      </c>
      <c r="E136" s="4">
        <v>4925736102</v>
      </c>
      <c r="F136" s="91" t="s">
        <v>34</v>
      </c>
      <c r="G136" s="91" t="s">
        <v>2</v>
      </c>
      <c r="H136" s="91" t="s">
        <v>426</v>
      </c>
      <c r="I136" s="92">
        <v>42386</v>
      </c>
      <c r="J136" s="93">
        <v>42401</v>
      </c>
      <c r="K136" s="80">
        <f t="shared" si="14"/>
        <v>16</v>
      </c>
      <c r="L136" s="77">
        <f>IF(G136="ISO",IF(OR(F136="Na-Metilato"),10,15),IFERROR(VLOOKUP(G136&amp;D136,'Datos Maestro'!$C$33:$D$62,2,0),VLOOKUP('Demoras Colombia 2016'!G136,'Datos Maestro'!$B$15:$C$19,2,0)))</f>
        <v>10</v>
      </c>
      <c r="M136" s="80">
        <f t="shared" si="10"/>
        <v>6</v>
      </c>
      <c r="N136" s="82">
        <f t="shared" si="11"/>
        <v>6</v>
      </c>
      <c r="O136" s="82">
        <f t="shared" si="12"/>
        <v>0</v>
      </c>
      <c r="P136" s="78">
        <f>IF(G136="ISO",25*N136,IFERROR(VLOOKUP(G136&amp;D136,'Datos Maestro'!$C$33:$F$62,3,0)*N136,VLOOKUP('Demoras Colombia 2016'!G136,'Datos Maestro'!$B$15:$D$19,3,0)*N136))</f>
        <v>150</v>
      </c>
      <c r="Q136" s="78">
        <f>IF(G136="ISO",25*O136,IFERROR(VLOOKUP(G136&amp;D136,'Datos Maestro'!$C$33:$F$62,4,0)*O136,VLOOKUP('Demoras Colombia 2016'!G136,'Datos Maestro'!$B$15:$D$19,3,0)*O136))</f>
        <v>0</v>
      </c>
      <c r="R136" s="78">
        <f t="shared" si="13"/>
        <v>150</v>
      </c>
      <c r="S136" s="83"/>
      <c r="T136" s="96"/>
      <c r="U136" s="4"/>
      <c r="V136" s="96"/>
      <c r="W136" s="83"/>
      <c r="X136" s="96"/>
      <c r="Y136" s="83"/>
      <c r="Z136" s="102"/>
      <c r="AA136" s="4">
        <v>1557427</v>
      </c>
      <c r="AB136" s="96">
        <v>533859</v>
      </c>
    </row>
    <row r="137" spans="1:28" ht="15.6" customHeight="1" x14ac:dyDescent="0.35">
      <c r="A137" s="38" t="s">
        <v>23</v>
      </c>
      <c r="B137" s="91" t="s">
        <v>123</v>
      </c>
      <c r="C137" s="4" t="s">
        <v>438</v>
      </c>
      <c r="D137" s="4" t="s">
        <v>439</v>
      </c>
      <c r="E137" s="4">
        <v>4925736102</v>
      </c>
      <c r="F137" s="91" t="s">
        <v>34</v>
      </c>
      <c r="G137" s="91" t="s">
        <v>2</v>
      </c>
      <c r="H137" s="91" t="s">
        <v>427</v>
      </c>
      <c r="I137" s="92">
        <v>42386</v>
      </c>
      <c r="J137" s="93">
        <v>42408</v>
      </c>
      <c r="K137" s="80">
        <f t="shared" si="14"/>
        <v>23</v>
      </c>
      <c r="L137" s="77">
        <f>IF(G137="ISO",IF(OR(F137="Na-Metilato"),10,15),IFERROR(VLOOKUP(G137&amp;D137,'Datos Maestro'!$C$33:$D$62,2,0),VLOOKUP('Demoras Colombia 2016'!G137,'Datos Maestro'!$B$15:$C$19,2,0)))</f>
        <v>10</v>
      </c>
      <c r="M137" s="80">
        <f t="shared" si="10"/>
        <v>13</v>
      </c>
      <c r="N137" s="82">
        <f t="shared" si="11"/>
        <v>13</v>
      </c>
      <c r="O137" s="82">
        <f t="shared" si="12"/>
        <v>0</v>
      </c>
      <c r="P137" s="78">
        <f>IF(G137="ISO",25*N137,IFERROR(VLOOKUP(G137&amp;D137,'Datos Maestro'!$C$33:$F$62,3,0)*N137,VLOOKUP('Demoras Colombia 2016'!G137,'Datos Maestro'!$B$15:$D$19,3,0)*N137))</f>
        <v>325</v>
      </c>
      <c r="Q137" s="78">
        <f>IF(G137="ISO",25*O137,IFERROR(VLOOKUP(G137&amp;D137,'Datos Maestro'!$C$33:$F$62,4,0)*O137,VLOOKUP('Demoras Colombia 2016'!G137,'Datos Maestro'!$B$15:$D$19,3,0)*O137))</f>
        <v>0</v>
      </c>
      <c r="R137" s="78">
        <f t="shared" si="13"/>
        <v>325</v>
      </c>
      <c r="S137" s="83"/>
      <c r="T137" s="96"/>
      <c r="U137" s="4"/>
      <c r="V137" s="96"/>
      <c r="W137" s="83"/>
      <c r="X137" s="96"/>
      <c r="Y137" s="83"/>
      <c r="Z137" s="102"/>
      <c r="AA137" s="4">
        <v>1558499</v>
      </c>
      <c r="AB137" s="96">
        <v>610125</v>
      </c>
    </row>
    <row r="138" spans="1:28" ht="15.6" customHeight="1" x14ac:dyDescent="0.35">
      <c r="A138" s="38" t="s">
        <v>23</v>
      </c>
      <c r="B138" s="91" t="s">
        <v>123</v>
      </c>
      <c r="C138" s="4">
        <v>104393</v>
      </c>
      <c r="D138" s="4" t="s">
        <v>439</v>
      </c>
      <c r="E138" s="4">
        <v>4926188065</v>
      </c>
      <c r="F138" s="91" t="s">
        <v>34</v>
      </c>
      <c r="G138" s="91" t="s">
        <v>2</v>
      </c>
      <c r="H138" s="91" t="s">
        <v>428</v>
      </c>
      <c r="I138" s="92">
        <v>42400</v>
      </c>
      <c r="J138" s="93">
        <v>42409</v>
      </c>
      <c r="K138" s="80">
        <f t="shared" si="14"/>
        <v>10</v>
      </c>
      <c r="L138" s="77">
        <f>IF(G138="ISO",IF(OR(F138="Na-Metilato"),10,15),IFERROR(VLOOKUP(G138&amp;D138,'Datos Maestro'!$C$33:$D$62,2,0),VLOOKUP('Demoras Colombia 2016'!G138,'Datos Maestro'!$B$15:$C$19,2,0)))</f>
        <v>10</v>
      </c>
      <c r="M138" s="80">
        <f t="shared" si="10"/>
        <v>0</v>
      </c>
      <c r="N138" s="82">
        <f t="shared" si="11"/>
        <v>0</v>
      </c>
      <c r="O138" s="82">
        <f t="shared" si="12"/>
        <v>0</v>
      </c>
      <c r="P138" s="78">
        <f>IF(G138="ISO",25*N138,IFERROR(VLOOKUP(G138&amp;D138,'Datos Maestro'!$C$33:$F$62,3,0)*N138,VLOOKUP('Demoras Colombia 2016'!G138,'Datos Maestro'!$B$15:$D$19,3,0)*N138))</f>
        <v>0</v>
      </c>
      <c r="Q138" s="78">
        <f>IF(G138="ISO",25*O138,IFERROR(VLOOKUP(G138&amp;D138,'Datos Maestro'!$C$33:$F$62,4,0)*O138,VLOOKUP('Demoras Colombia 2016'!G138,'Datos Maestro'!$B$15:$D$19,3,0)*O138))</f>
        <v>0</v>
      </c>
      <c r="R138" s="78">
        <f t="shared" si="13"/>
        <v>0</v>
      </c>
      <c r="S138" s="83" t="s">
        <v>25</v>
      </c>
      <c r="T138" s="96" t="s">
        <v>25</v>
      </c>
      <c r="U138" s="4"/>
      <c r="V138" s="96"/>
      <c r="W138" s="83"/>
      <c r="X138" s="96"/>
      <c r="Y138" s="83"/>
      <c r="Z138" s="102"/>
      <c r="AA138" s="4">
        <v>1564518</v>
      </c>
      <c r="AB138" s="96">
        <v>77036</v>
      </c>
    </row>
    <row r="139" spans="1:28" ht="15.6" customHeight="1" x14ac:dyDescent="0.35">
      <c r="A139" s="38" t="s">
        <v>23</v>
      </c>
      <c r="B139" s="91" t="s">
        <v>123</v>
      </c>
      <c r="C139" s="4" t="s">
        <v>443</v>
      </c>
      <c r="D139" s="4" t="s">
        <v>439</v>
      </c>
      <c r="E139" s="4">
        <v>4925736101</v>
      </c>
      <c r="F139" s="91" t="s">
        <v>34</v>
      </c>
      <c r="G139" s="91" t="s">
        <v>2</v>
      </c>
      <c r="H139" s="91" t="s">
        <v>429</v>
      </c>
      <c r="I139" s="92">
        <v>42386</v>
      </c>
      <c r="J139" s="93">
        <v>42413</v>
      </c>
      <c r="K139" s="80">
        <f t="shared" si="14"/>
        <v>28</v>
      </c>
      <c r="L139" s="77">
        <f>IF(G139="ISO",IF(OR(F139="Na-Metilato"),10,15),IFERROR(VLOOKUP(G139&amp;D139,'Datos Maestro'!$C$33:$D$62,2,0),VLOOKUP('Demoras Colombia 2016'!G139,'Datos Maestro'!$B$15:$C$19,2,0)))</f>
        <v>10</v>
      </c>
      <c r="M139" s="80">
        <f t="shared" ref="M139:M202" si="15">IF(K139&gt;L139,K139-L139,0)</f>
        <v>18</v>
      </c>
      <c r="N139" s="82">
        <f t="shared" si="11"/>
        <v>18</v>
      </c>
      <c r="O139" s="82">
        <f t="shared" si="12"/>
        <v>0</v>
      </c>
      <c r="P139" s="78">
        <f>IF(G139="ISO",25*N139,IFERROR(VLOOKUP(G139&amp;D139,'Datos Maestro'!$C$33:$F$62,3,0)*N139,VLOOKUP('Demoras Colombia 2016'!G139,'Datos Maestro'!$B$15:$D$19,3,0)*N139))</f>
        <v>450</v>
      </c>
      <c r="Q139" s="78">
        <f>IF(G139="ISO",25*O139,IFERROR(VLOOKUP(G139&amp;D139,'Datos Maestro'!$C$33:$F$62,4,0)*O139,VLOOKUP('Demoras Colombia 2016'!G139,'Datos Maestro'!$B$15:$D$19,3,0)*O139))</f>
        <v>0</v>
      </c>
      <c r="R139" s="78">
        <f t="shared" si="13"/>
        <v>450</v>
      </c>
      <c r="S139" s="83"/>
      <c r="T139" s="96"/>
      <c r="U139" s="4"/>
      <c r="V139" s="96"/>
      <c r="W139" s="83"/>
      <c r="X139" s="96"/>
      <c r="Y139" s="83"/>
      <c r="Z139" s="102"/>
      <c r="AA139" s="4">
        <v>1566779</v>
      </c>
      <c r="AB139" s="96">
        <v>1416470</v>
      </c>
    </row>
    <row r="140" spans="1:28" ht="15.6" customHeight="1" x14ac:dyDescent="0.35">
      <c r="A140" s="38" t="s">
        <v>23</v>
      </c>
      <c r="B140" s="91" t="s">
        <v>123</v>
      </c>
      <c r="C140" s="4" t="s">
        <v>443</v>
      </c>
      <c r="D140" s="4" t="s">
        <v>439</v>
      </c>
      <c r="E140" s="4">
        <v>4925736101</v>
      </c>
      <c r="F140" s="91" t="s">
        <v>34</v>
      </c>
      <c r="G140" s="91" t="s">
        <v>2</v>
      </c>
      <c r="H140" s="91" t="s">
        <v>430</v>
      </c>
      <c r="I140" s="92">
        <v>42386</v>
      </c>
      <c r="J140" s="93">
        <v>42415</v>
      </c>
      <c r="K140" s="80">
        <f t="shared" si="14"/>
        <v>30</v>
      </c>
      <c r="L140" s="77">
        <f>IF(G140="ISO",IF(OR(F140="Na-Metilato"),10,15),IFERROR(VLOOKUP(G140&amp;D140,'Datos Maestro'!$C$33:$D$62,2,0),VLOOKUP('Demoras Colombia 2016'!G140,'Datos Maestro'!$B$15:$C$19,2,0)))</f>
        <v>10</v>
      </c>
      <c r="M140" s="80">
        <f t="shared" si="15"/>
        <v>20</v>
      </c>
      <c r="N140" s="82">
        <f t="shared" si="11"/>
        <v>20</v>
      </c>
      <c r="O140" s="82">
        <f t="shared" si="12"/>
        <v>0</v>
      </c>
      <c r="P140" s="78">
        <f>IF(G140="ISO",25*N140,IFERROR(VLOOKUP(G140&amp;D140,'Datos Maestro'!$C$33:$F$62,3,0)*N140,VLOOKUP('Demoras Colombia 2016'!G140,'Datos Maestro'!$B$15:$D$19,3,0)*N140))</f>
        <v>500</v>
      </c>
      <c r="Q140" s="78">
        <f>IF(G140="ISO",25*O140,IFERROR(VLOOKUP(G140&amp;D140,'Datos Maestro'!$C$33:$F$62,4,0)*O140,VLOOKUP('Demoras Colombia 2016'!G140,'Datos Maestro'!$B$15:$D$19,3,0)*O140))</f>
        <v>0</v>
      </c>
      <c r="R140" s="78">
        <f t="shared" si="13"/>
        <v>500</v>
      </c>
      <c r="S140" s="83"/>
      <c r="T140" s="96"/>
      <c r="U140" s="4"/>
      <c r="V140" s="96"/>
      <c r="W140" s="83"/>
      <c r="X140" s="96"/>
      <c r="Y140" s="83"/>
      <c r="Z140" s="102"/>
      <c r="AA140" s="4">
        <v>1565501</v>
      </c>
      <c r="AB140" s="96">
        <v>1327952.6666666667</v>
      </c>
    </row>
    <row r="141" spans="1:28" ht="15.6" customHeight="1" x14ac:dyDescent="0.35">
      <c r="A141" s="38" t="s">
        <v>23</v>
      </c>
      <c r="B141" s="91" t="s">
        <v>123</v>
      </c>
      <c r="C141" s="4" t="s">
        <v>438</v>
      </c>
      <c r="D141" s="4" t="s">
        <v>439</v>
      </c>
      <c r="E141" s="4">
        <v>4925736102</v>
      </c>
      <c r="F141" s="91" t="s">
        <v>34</v>
      </c>
      <c r="G141" s="91" t="s">
        <v>2</v>
      </c>
      <c r="H141" s="91" t="s">
        <v>431</v>
      </c>
      <c r="I141" s="92">
        <v>42386</v>
      </c>
      <c r="J141" s="93">
        <v>42415</v>
      </c>
      <c r="K141" s="80">
        <f t="shared" si="14"/>
        <v>30</v>
      </c>
      <c r="L141" s="77">
        <f>IF(G141="ISO",IF(OR(F141="Na-Metilato"),10,15),IFERROR(VLOOKUP(G141&amp;D141,'Datos Maestro'!$C$33:$D$62,2,0),VLOOKUP('Demoras Colombia 2016'!G141,'Datos Maestro'!$B$15:$C$19,2,0)))</f>
        <v>10</v>
      </c>
      <c r="M141" s="80">
        <f t="shared" si="15"/>
        <v>20</v>
      </c>
      <c r="N141" s="82">
        <f t="shared" si="11"/>
        <v>20</v>
      </c>
      <c r="O141" s="82">
        <f t="shared" si="12"/>
        <v>0</v>
      </c>
      <c r="P141" s="78">
        <f>IF(G141="ISO",25*N141,IFERROR(VLOOKUP(G141&amp;D141,'Datos Maestro'!$C$33:$F$62,3,0)*N141,VLOOKUP('Demoras Colombia 2016'!G141,'Datos Maestro'!$B$15:$D$19,3,0)*N141))</f>
        <v>500</v>
      </c>
      <c r="Q141" s="78">
        <f>IF(G141="ISO",25*O141,IFERROR(VLOOKUP(G141&amp;D141,'Datos Maestro'!$C$33:$F$62,4,0)*O141,VLOOKUP('Demoras Colombia 2016'!G141,'Datos Maestro'!$B$15:$D$19,3,0)*O141))</f>
        <v>0</v>
      </c>
      <c r="R141" s="78">
        <f t="shared" si="13"/>
        <v>500</v>
      </c>
      <c r="S141" s="83"/>
      <c r="T141" s="96"/>
      <c r="U141" s="4"/>
      <c r="V141" s="96"/>
      <c r="W141" s="83"/>
      <c r="X141" s="96"/>
      <c r="Y141" s="83"/>
      <c r="Z141" s="102"/>
      <c r="AA141" s="4">
        <v>1554559</v>
      </c>
      <c r="AB141" s="96">
        <v>308274</v>
      </c>
    </row>
    <row r="142" spans="1:28" ht="15.6" customHeight="1" x14ac:dyDescent="0.35">
      <c r="A142" s="38" t="s">
        <v>23</v>
      </c>
      <c r="B142" s="91" t="s">
        <v>123</v>
      </c>
      <c r="C142" s="4">
        <v>104393</v>
      </c>
      <c r="D142" s="4" t="s">
        <v>439</v>
      </c>
      <c r="E142" s="4">
        <v>4926188065</v>
      </c>
      <c r="F142" s="91" t="s">
        <v>34</v>
      </c>
      <c r="G142" s="91" t="s">
        <v>2</v>
      </c>
      <c r="H142" s="91" t="s">
        <v>432</v>
      </c>
      <c r="I142" s="92">
        <v>42400</v>
      </c>
      <c r="J142" s="93">
        <v>42417</v>
      </c>
      <c r="K142" s="80">
        <f t="shared" si="14"/>
        <v>18</v>
      </c>
      <c r="L142" s="77">
        <f>IF(G142="ISO",IF(OR(F142="Na-Metilato"),10,15),IFERROR(VLOOKUP(G142&amp;D142,'Datos Maestro'!$C$33:$D$62,2,0),VLOOKUP('Demoras Colombia 2016'!G142,'Datos Maestro'!$B$15:$C$19,2,0)))</f>
        <v>10</v>
      </c>
      <c r="M142" s="80">
        <f t="shared" si="15"/>
        <v>8</v>
      </c>
      <c r="N142" s="82">
        <f t="shared" si="11"/>
        <v>8</v>
      </c>
      <c r="O142" s="82">
        <f t="shared" si="12"/>
        <v>0</v>
      </c>
      <c r="P142" s="78">
        <f>IF(G142="ISO",25*N142,IFERROR(VLOOKUP(G142&amp;D142,'Datos Maestro'!$C$33:$F$62,3,0)*N142,VLOOKUP('Demoras Colombia 2016'!G142,'Datos Maestro'!$B$15:$D$19,3,0)*N142))</f>
        <v>200</v>
      </c>
      <c r="Q142" s="78">
        <f>IF(G142="ISO",25*O142,IFERROR(VLOOKUP(G142&amp;D142,'Datos Maestro'!$C$33:$F$62,4,0)*O142,VLOOKUP('Demoras Colombia 2016'!G142,'Datos Maestro'!$B$15:$D$19,3,0)*O142))</f>
        <v>0</v>
      </c>
      <c r="R142" s="78">
        <f t="shared" si="13"/>
        <v>200</v>
      </c>
      <c r="S142" s="83"/>
      <c r="T142" s="96"/>
      <c r="U142" s="4"/>
      <c r="V142" s="96"/>
      <c r="W142" s="83"/>
      <c r="X142" s="96"/>
      <c r="Y142" s="83"/>
      <c r="Z142" s="102"/>
      <c r="AA142" s="4">
        <v>1568854</v>
      </c>
      <c r="AB142" s="96">
        <v>478137</v>
      </c>
    </row>
    <row r="143" spans="1:28" ht="15.6" customHeight="1" x14ac:dyDescent="0.35">
      <c r="A143" s="38" t="s">
        <v>23</v>
      </c>
      <c r="B143" s="91" t="s">
        <v>123</v>
      </c>
      <c r="C143" s="4">
        <v>104393</v>
      </c>
      <c r="D143" s="4" t="s">
        <v>439</v>
      </c>
      <c r="E143" s="4">
        <v>4926188065</v>
      </c>
      <c r="F143" s="91" t="s">
        <v>34</v>
      </c>
      <c r="G143" s="91" t="s">
        <v>2</v>
      </c>
      <c r="H143" s="91" t="s">
        <v>433</v>
      </c>
      <c r="I143" s="92">
        <v>42400</v>
      </c>
      <c r="J143" s="93">
        <v>42418</v>
      </c>
      <c r="K143" s="80">
        <f t="shared" si="14"/>
        <v>19</v>
      </c>
      <c r="L143" s="77">
        <f>IF(G143="ISO",IF(OR(F143="Na-Metilato"),10,15),IFERROR(VLOOKUP(G143&amp;D143,'Datos Maestro'!$C$33:$D$62,2,0),VLOOKUP('Demoras Colombia 2016'!G143,'Datos Maestro'!$B$15:$C$19,2,0)))</f>
        <v>10</v>
      </c>
      <c r="M143" s="80">
        <f t="shared" si="15"/>
        <v>9</v>
      </c>
      <c r="N143" s="82">
        <f t="shared" si="11"/>
        <v>9</v>
      </c>
      <c r="O143" s="82">
        <f t="shared" si="12"/>
        <v>0</v>
      </c>
      <c r="P143" s="78">
        <f>IF(G143="ISO",25*N143,IFERROR(VLOOKUP(G143&amp;D143,'Datos Maestro'!$C$33:$F$62,3,0)*N143,VLOOKUP('Demoras Colombia 2016'!G143,'Datos Maestro'!$B$15:$D$19,3,0)*N143))</f>
        <v>225</v>
      </c>
      <c r="Q143" s="78">
        <f>IF(G143="ISO",25*O143,IFERROR(VLOOKUP(G143&amp;D143,'Datos Maestro'!$C$33:$F$62,4,0)*O143,VLOOKUP('Demoras Colombia 2016'!G143,'Datos Maestro'!$B$15:$D$19,3,0)*O143))</f>
        <v>0</v>
      </c>
      <c r="R143" s="78">
        <f t="shared" si="13"/>
        <v>225</v>
      </c>
      <c r="S143" s="83"/>
      <c r="T143" s="96"/>
      <c r="U143" s="4"/>
      <c r="V143" s="96"/>
      <c r="W143" s="83"/>
      <c r="X143" s="96"/>
      <c r="Y143" s="83"/>
      <c r="Z143" s="102"/>
      <c r="AA143" s="4">
        <v>1567902</v>
      </c>
      <c r="AB143" s="96">
        <v>392735</v>
      </c>
    </row>
    <row r="144" spans="1:28" ht="15.6" customHeight="1" x14ac:dyDescent="0.35">
      <c r="A144" s="38" t="s">
        <v>23</v>
      </c>
      <c r="B144" s="91" t="s">
        <v>123</v>
      </c>
      <c r="C144" s="4">
        <v>104393</v>
      </c>
      <c r="D144" s="4" t="s">
        <v>439</v>
      </c>
      <c r="E144" s="4">
        <v>4926188065</v>
      </c>
      <c r="F144" s="91" t="s">
        <v>34</v>
      </c>
      <c r="G144" s="91" t="s">
        <v>2</v>
      </c>
      <c r="H144" s="91" t="s">
        <v>434</v>
      </c>
      <c r="I144" s="92">
        <v>42400</v>
      </c>
      <c r="J144" s="93">
        <v>42417</v>
      </c>
      <c r="K144" s="80">
        <f t="shared" si="14"/>
        <v>18</v>
      </c>
      <c r="L144" s="77">
        <f>IF(G144="ISO",IF(OR(F144="Na-Metilato"),10,15),IFERROR(VLOOKUP(G144&amp;D144,'Datos Maestro'!$C$33:$D$62,2,0),VLOOKUP('Demoras Colombia 2016'!G144,'Datos Maestro'!$B$15:$C$19,2,0)))</f>
        <v>10</v>
      </c>
      <c r="M144" s="80">
        <f t="shared" si="15"/>
        <v>8</v>
      </c>
      <c r="N144" s="82">
        <f t="shared" si="11"/>
        <v>8</v>
      </c>
      <c r="O144" s="82">
        <f t="shared" si="12"/>
        <v>0</v>
      </c>
      <c r="P144" s="78">
        <f>IF(G144="ISO",25*N144,IFERROR(VLOOKUP(G144&amp;D144,'Datos Maestro'!$C$33:$F$62,3,0)*N144,VLOOKUP('Demoras Colombia 2016'!G144,'Datos Maestro'!$B$15:$D$19,3,0)*N144))</f>
        <v>200</v>
      </c>
      <c r="Q144" s="78">
        <f>IF(G144="ISO",25*O144,IFERROR(VLOOKUP(G144&amp;D144,'Datos Maestro'!$C$33:$F$62,4,0)*O144,VLOOKUP('Demoras Colombia 2016'!G144,'Datos Maestro'!$B$15:$D$19,3,0)*O144))</f>
        <v>0</v>
      </c>
      <c r="R144" s="78">
        <f t="shared" si="13"/>
        <v>200</v>
      </c>
      <c r="S144" s="83"/>
      <c r="T144" s="96"/>
      <c r="U144" s="4"/>
      <c r="V144" s="96"/>
      <c r="W144" s="83"/>
      <c r="X144" s="96"/>
      <c r="Y144" s="83"/>
      <c r="Z144" s="102"/>
      <c r="AA144" s="4">
        <v>1570562</v>
      </c>
      <c r="AB144" s="96">
        <v>632862</v>
      </c>
    </row>
    <row r="145" spans="1:28" ht="15.6" customHeight="1" x14ac:dyDescent="0.35">
      <c r="A145" s="38" t="s">
        <v>23</v>
      </c>
      <c r="B145" s="91" t="s">
        <v>123</v>
      </c>
      <c r="C145" s="4" t="s">
        <v>444</v>
      </c>
      <c r="D145" s="4" t="s">
        <v>439</v>
      </c>
      <c r="E145" s="4">
        <v>4926188066</v>
      </c>
      <c r="F145" s="91" t="s">
        <v>34</v>
      </c>
      <c r="G145" s="91" t="s">
        <v>2</v>
      </c>
      <c r="H145" s="91" t="s">
        <v>435</v>
      </c>
      <c r="I145" s="92">
        <v>42407</v>
      </c>
      <c r="J145" s="93">
        <v>42418</v>
      </c>
      <c r="K145" s="80">
        <f t="shared" si="14"/>
        <v>12</v>
      </c>
      <c r="L145" s="77">
        <f>IF(G145="ISO",IF(OR(F145="Na-Metilato"),10,15),IFERROR(VLOOKUP(G145&amp;D145,'Datos Maestro'!$C$33:$D$62,2,0),VLOOKUP('Demoras Colombia 2016'!G145,'Datos Maestro'!$B$15:$C$19,2,0)))</f>
        <v>10</v>
      </c>
      <c r="M145" s="80">
        <f t="shared" si="15"/>
        <v>2</v>
      </c>
      <c r="N145" s="82">
        <f t="shared" si="11"/>
        <v>2</v>
      </c>
      <c r="O145" s="82">
        <f t="shared" si="12"/>
        <v>0</v>
      </c>
      <c r="P145" s="78">
        <f>IF(G145="ISO",25*N145,IFERROR(VLOOKUP(G145&amp;D145,'Datos Maestro'!$C$33:$F$62,3,0)*N145,VLOOKUP('Demoras Colombia 2016'!G145,'Datos Maestro'!$B$15:$D$19,3,0)*N145))</f>
        <v>50</v>
      </c>
      <c r="Q145" s="78">
        <f>IF(G145="ISO",25*O145,IFERROR(VLOOKUP(G145&amp;D145,'Datos Maestro'!$C$33:$F$62,4,0)*O145,VLOOKUP('Demoras Colombia 2016'!G145,'Datos Maestro'!$B$15:$D$19,3,0)*O145))</f>
        <v>0</v>
      </c>
      <c r="R145" s="78">
        <f t="shared" si="13"/>
        <v>50</v>
      </c>
      <c r="S145" s="83"/>
      <c r="T145" s="96"/>
      <c r="U145" s="4"/>
      <c r="V145" s="96"/>
      <c r="W145" s="83"/>
      <c r="X145" s="96"/>
      <c r="Y145" s="83"/>
      <c r="Z145" s="102"/>
      <c r="AA145" s="4">
        <v>1572594</v>
      </c>
      <c r="AB145" s="96">
        <v>395197</v>
      </c>
    </row>
    <row r="146" spans="1:28" ht="15.6" customHeight="1" x14ac:dyDescent="0.35">
      <c r="A146" s="38" t="s">
        <v>23</v>
      </c>
      <c r="B146" s="91" t="s">
        <v>123</v>
      </c>
      <c r="C146" s="4" t="s">
        <v>444</v>
      </c>
      <c r="D146" s="4" t="s">
        <v>439</v>
      </c>
      <c r="E146" s="4">
        <v>4926188066</v>
      </c>
      <c r="F146" s="91" t="s">
        <v>34</v>
      </c>
      <c r="G146" s="91" t="s">
        <v>2</v>
      </c>
      <c r="H146" s="91" t="s">
        <v>436</v>
      </c>
      <c r="I146" s="92">
        <v>42407</v>
      </c>
      <c r="J146" s="93">
        <v>42422</v>
      </c>
      <c r="K146" s="80">
        <f t="shared" si="14"/>
        <v>16</v>
      </c>
      <c r="L146" s="77">
        <f>IF(G146="ISO",IF(OR(F146="Na-Metilato"),10,15),IFERROR(VLOOKUP(G146&amp;D146,'Datos Maestro'!$C$33:$D$62,2,0),VLOOKUP('Demoras Colombia 2016'!G146,'Datos Maestro'!$B$15:$C$19,2,0)))</f>
        <v>10</v>
      </c>
      <c r="M146" s="80">
        <f t="shared" si="15"/>
        <v>6</v>
      </c>
      <c r="N146" s="82">
        <f t="shared" si="11"/>
        <v>6</v>
      </c>
      <c r="O146" s="82">
        <f t="shared" si="12"/>
        <v>0</v>
      </c>
      <c r="P146" s="78">
        <f>IF(G146="ISO",25*N146,IFERROR(VLOOKUP(G146&amp;D146,'Datos Maestro'!$C$33:$F$62,3,0)*N146,VLOOKUP('Demoras Colombia 2016'!G146,'Datos Maestro'!$B$15:$D$19,3,0)*N146))</f>
        <v>150</v>
      </c>
      <c r="Q146" s="78">
        <f>IF(G146="ISO",25*O146,IFERROR(VLOOKUP(G146&amp;D146,'Datos Maestro'!$C$33:$F$62,4,0)*O146,VLOOKUP('Demoras Colombia 2016'!G146,'Datos Maestro'!$B$15:$D$19,3,0)*O146))</f>
        <v>0</v>
      </c>
      <c r="R146" s="78">
        <f t="shared" si="13"/>
        <v>150</v>
      </c>
      <c r="S146" s="83"/>
      <c r="T146" s="96"/>
      <c r="U146" s="4"/>
      <c r="V146" s="96"/>
      <c r="W146" s="83"/>
      <c r="X146" s="96"/>
      <c r="Y146" s="83"/>
      <c r="Z146" s="102"/>
      <c r="AA146" s="4">
        <v>1572594</v>
      </c>
      <c r="AB146" s="96">
        <v>395197</v>
      </c>
    </row>
    <row r="147" spans="1:28" ht="15.6" customHeight="1" x14ac:dyDescent="0.35">
      <c r="A147" s="38" t="s">
        <v>23</v>
      </c>
      <c r="B147" s="91" t="s">
        <v>123</v>
      </c>
      <c r="C147" s="4" t="s">
        <v>444</v>
      </c>
      <c r="D147" s="4" t="s">
        <v>439</v>
      </c>
      <c r="E147" s="4">
        <v>4926188066</v>
      </c>
      <c r="F147" s="91" t="s">
        <v>34</v>
      </c>
      <c r="G147" s="91" t="s">
        <v>2</v>
      </c>
      <c r="H147" s="91" t="s">
        <v>437</v>
      </c>
      <c r="I147" s="92">
        <v>42407</v>
      </c>
      <c r="J147" s="93">
        <v>42424</v>
      </c>
      <c r="K147" s="80">
        <f t="shared" si="14"/>
        <v>18</v>
      </c>
      <c r="L147" s="77">
        <f>IF(G147="ISO",IF(OR(F147="Na-Metilato"),10,15),IFERROR(VLOOKUP(G147&amp;D147,'Datos Maestro'!$C$33:$D$62,2,0),VLOOKUP('Demoras Colombia 2016'!G147,'Datos Maestro'!$B$15:$C$19,2,0)))</f>
        <v>10</v>
      </c>
      <c r="M147" s="80">
        <f t="shared" si="15"/>
        <v>8</v>
      </c>
      <c r="N147" s="82">
        <f t="shared" si="11"/>
        <v>8</v>
      </c>
      <c r="O147" s="82">
        <f t="shared" si="12"/>
        <v>0</v>
      </c>
      <c r="P147" s="78">
        <f>IF(G147="ISO",25*N147,IFERROR(VLOOKUP(G147&amp;D147,'Datos Maestro'!$C$33:$F$62,3,0)*N147,VLOOKUP('Demoras Colombia 2016'!G147,'Datos Maestro'!$B$15:$D$19,3,0)*N147))</f>
        <v>200</v>
      </c>
      <c r="Q147" s="78">
        <f>IF(G147="ISO",25*O147,IFERROR(VLOOKUP(G147&amp;D147,'Datos Maestro'!$C$33:$F$62,4,0)*O147,VLOOKUP('Demoras Colombia 2016'!G147,'Datos Maestro'!$B$15:$D$19,3,0)*O147))</f>
        <v>0</v>
      </c>
      <c r="R147" s="78">
        <f t="shared" si="13"/>
        <v>200</v>
      </c>
      <c r="S147" s="83"/>
      <c r="T147" s="96"/>
      <c r="U147" s="4"/>
      <c r="V147" s="96"/>
      <c r="W147" s="83"/>
      <c r="X147" s="96"/>
      <c r="Y147" s="83"/>
      <c r="Z147" s="102"/>
      <c r="AA147" s="4">
        <v>1575730</v>
      </c>
      <c r="AB147" s="96">
        <v>623018</v>
      </c>
    </row>
    <row r="148" spans="1:28" ht="15.6" customHeight="1" x14ac:dyDescent="0.35">
      <c r="A148" s="38" t="s">
        <v>23</v>
      </c>
      <c r="B148" s="91" t="s">
        <v>16</v>
      </c>
      <c r="C148" s="4" t="s">
        <v>185</v>
      </c>
      <c r="D148" s="4" t="s">
        <v>119</v>
      </c>
      <c r="E148" s="4" t="s">
        <v>446</v>
      </c>
      <c r="F148" s="91" t="s">
        <v>447</v>
      </c>
      <c r="G148" s="91" t="s">
        <v>13</v>
      </c>
      <c r="H148" s="91" t="s">
        <v>448</v>
      </c>
      <c r="I148" s="92">
        <v>42407</v>
      </c>
      <c r="J148" s="93">
        <v>42427</v>
      </c>
      <c r="K148" s="80">
        <f t="shared" si="14"/>
        <v>21</v>
      </c>
      <c r="L148" s="77">
        <f>IF(G148="ISO",IF(OR(F148="Na-Metilato"),10,15),IFERROR(VLOOKUP(G148&amp;D148,'Datos Maestro'!$C$33:$D$62,2,0),VLOOKUP('Demoras Colombia 2016'!G148,'Datos Maestro'!$B$15:$C$19,2,0)))</f>
        <v>20</v>
      </c>
      <c r="M148" s="80">
        <f t="shared" si="15"/>
        <v>1</v>
      </c>
      <c r="N148" s="82">
        <f t="shared" si="11"/>
        <v>1</v>
      </c>
      <c r="O148" s="82">
        <f t="shared" si="12"/>
        <v>0</v>
      </c>
      <c r="P148" s="78">
        <f>IF(G148="ISO",25*N148,IFERROR(VLOOKUP(G148&amp;D148,'Datos Maestro'!$C$33:$F$62,3,0)*N148,VLOOKUP('Demoras Colombia 2016'!G148,'Datos Maestro'!$B$15:$D$19,3,0)*N148))</f>
        <v>10</v>
      </c>
      <c r="Q148" s="78">
        <f>IF(G148="ISO",25*O148,IFERROR(VLOOKUP(G148&amp;D148,'Datos Maestro'!$C$33:$F$62,4,0)*O148,VLOOKUP('Demoras Colombia 2016'!G148,'Datos Maestro'!$B$15:$D$19,3,0)*O148))</f>
        <v>0</v>
      </c>
      <c r="R148" s="78">
        <f t="shared" si="13"/>
        <v>10</v>
      </c>
      <c r="S148" s="83"/>
      <c r="T148" s="96"/>
      <c r="U148" s="4"/>
      <c r="V148" s="96"/>
      <c r="W148" s="83">
        <v>196490</v>
      </c>
      <c r="X148" s="96">
        <v>30480</v>
      </c>
      <c r="Y148" s="83"/>
      <c r="Z148" s="102"/>
      <c r="AA148" s="4"/>
      <c r="AB148" s="96"/>
    </row>
    <row r="149" spans="1:28" ht="15.6" customHeight="1" x14ac:dyDescent="0.35">
      <c r="A149" s="38" t="s">
        <v>23</v>
      </c>
      <c r="B149" s="91" t="s">
        <v>15</v>
      </c>
      <c r="C149" s="4" t="s">
        <v>449</v>
      </c>
      <c r="D149" s="4" t="s">
        <v>104</v>
      </c>
      <c r="E149" s="4">
        <v>4923398505</v>
      </c>
      <c r="F149" s="91" t="s">
        <v>450</v>
      </c>
      <c r="G149" s="91" t="s">
        <v>12</v>
      </c>
      <c r="H149" s="91" t="s">
        <v>451</v>
      </c>
      <c r="I149" s="92">
        <v>42408</v>
      </c>
      <c r="J149" s="93">
        <v>42420</v>
      </c>
      <c r="K149" s="80">
        <f t="shared" si="14"/>
        <v>13</v>
      </c>
      <c r="L149" s="77">
        <f>IF(G149="ISO",IF(OR(F149="Na-Metilato"),10,15),IFERROR(VLOOKUP(G149&amp;D149,'Datos Maestro'!$C$33:$D$62,2,0),VLOOKUP('Demoras Colombia 2016'!G149,'Datos Maestro'!$B$15:$C$19,2,0)))</f>
        <v>20</v>
      </c>
      <c r="M149" s="80">
        <f t="shared" si="15"/>
        <v>0</v>
      </c>
      <c r="N149" s="82">
        <f t="shared" si="11"/>
        <v>0</v>
      </c>
      <c r="O149" s="82">
        <f t="shared" si="12"/>
        <v>0</v>
      </c>
      <c r="P149" s="78">
        <f>IF(G149="ISO",25*N149,IFERROR(VLOOKUP(G149&amp;D149,'Datos Maestro'!$C$33:$F$62,3,0)*N149,VLOOKUP('Demoras Colombia 2016'!G149,'Datos Maestro'!$B$15:$D$19,3,0)*N149))</f>
        <v>0</v>
      </c>
      <c r="Q149" s="78">
        <f>IF(G149="ISO",25*O149,IFERROR(VLOOKUP(G149&amp;D149,'Datos Maestro'!$C$33:$F$62,4,0)*O149,VLOOKUP('Demoras Colombia 2016'!G149,'Datos Maestro'!$B$15:$D$19,3,0)*O149))</f>
        <v>0</v>
      </c>
      <c r="R149" s="78">
        <f t="shared" si="13"/>
        <v>0</v>
      </c>
      <c r="S149" s="83" t="s">
        <v>25</v>
      </c>
      <c r="T149" s="96" t="s">
        <v>25</v>
      </c>
      <c r="U149" s="4"/>
      <c r="V149" s="96"/>
      <c r="W149" s="83"/>
      <c r="X149" s="96"/>
      <c r="Y149" s="83"/>
      <c r="Z149" s="102"/>
      <c r="AA149" s="4"/>
      <c r="AB149" s="96"/>
    </row>
    <row r="150" spans="1:28" ht="15.6" customHeight="1" x14ac:dyDescent="0.35">
      <c r="A150" s="38" t="s">
        <v>23</v>
      </c>
      <c r="B150" s="91" t="s">
        <v>16</v>
      </c>
      <c r="C150" s="4" t="s">
        <v>452</v>
      </c>
      <c r="D150" s="4" t="s">
        <v>118</v>
      </c>
      <c r="E150" s="4">
        <v>4927170084</v>
      </c>
      <c r="F150" s="91" t="s">
        <v>454</v>
      </c>
      <c r="G150" s="91" t="s">
        <v>12</v>
      </c>
      <c r="H150" s="91" t="s">
        <v>453</v>
      </c>
      <c r="I150" s="92">
        <v>42410</v>
      </c>
      <c r="J150" s="93">
        <v>42429</v>
      </c>
      <c r="K150" s="80">
        <f t="shared" si="14"/>
        <v>20</v>
      </c>
      <c r="L150" s="77">
        <f>IF(G150="ISO",IF(OR(F150="Na-Metilato"),10,15),IFERROR(VLOOKUP(G150&amp;D150,'Datos Maestro'!$C$33:$D$62,2,0),VLOOKUP('Demoras Colombia 2016'!G150,'Datos Maestro'!$B$15:$C$19,2,0)))</f>
        <v>20</v>
      </c>
      <c r="M150" s="80">
        <f t="shared" si="15"/>
        <v>0</v>
      </c>
      <c r="N150" s="82">
        <f t="shared" si="11"/>
        <v>0</v>
      </c>
      <c r="O150" s="82">
        <f t="shared" si="12"/>
        <v>0</v>
      </c>
      <c r="P150" s="78">
        <f>IF(G150="ISO",25*N150,IFERROR(VLOOKUP(G150&amp;D150,'Datos Maestro'!$C$33:$F$62,3,0)*N150,VLOOKUP('Demoras Colombia 2016'!G150,'Datos Maestro'!$B$15:$D$19,3,0)*N150))</f>
        <v>0</v>
      </c>
      <c r="Q150" s="78">
        <f>IF(G150="ISO",25*O150,IFERROR(VLOOKUP(G150&amp;D150,'Datos Maestro'!$C$33:$F$62,4,0)*O150,VLOOKUP('Demoras Colombia 2016'!G150,'Datos Maestro'!$B$15:$D$19,3,0)*O150))</f>
        <v>0</v>
      </c>
      <c r="R150" s="78">
        <f t="shared" si="13"/>
        <v>0</v>
      </c>
      <c r="S150" s="83" t="s">
        <v>25</v>
      </c>
      <c r="T150" s="96" t="s">
        <v>25</v>
      </c>
      <c r="U150" s="4"/>
      <c r="V150" s="96"/>
      <c r="W150" s="83"/>
      <c r="X150" s="96"/>
      <c r="Y150" s="83"/>
      <c r="Z150" s="102"/>
      <c r="AA150" s="4"/>
      <c r="AB150" s="96"/>
    </row>
    <row r="151" spans="1:28" ht="15.6" customHeight="1" x14ac:dyDescent="0.35">
      <c r="A151" s="38" t="s">
        <v>23</v>
      </c>
      <c r="B151" s="91" t="s">
        <v>16</v>
      </c>
      <c r="C151" s="4" t="s">
        <v>455</v>
      </c>
      <c r="D151" s="4" t="s">
        <v>118</v>
      </c>
      <c r="E151" s="4">
        <v>4927114456</v>
      </c>
      <c r="F151" s="91" t="s">
        <v>227</v>
      </c>
      <c r="G151" s="91" t="s">
        <v>12</v>
      </c>
      <c r="H151" s="91" t="s">
        <v>456</v>
      </c>
      <c r="I151" s="92">
        <v>42414</v>
      </c>
      <c r="J151" s="93">
        <v>42429</v>
      </c>
      <c r="K151" s="80">
        <f t="shared" si="14"/>
        <v>16</v>
      </c>
      <c r="L151" s="77">
        <f>IF(G151="ISO",IF(OR(F151="Na-Metilato"),10,15),IFERROR(VLOOKUP(G151&amp;D151,'Datos Maestro'!$C$33:$D$62,2,0),VLOOKUP('Demoras Colombia 2016'!G151,'Datos Maestro'!$B$15:$C$19,2,0)))</f>
        <v>20</v>
      </c>
      <c r="M151" s="80">
        <f t="shared" si="15"/>
        <v>0</v>
      </c>
      <c r="N151" s="82">
        <f t="shared" si="11"/>
        <v>0</v>
      </c>
      <c r="O151" s="82">
        <f t="shared" si="12"/>
        <v>0</v>
      </c>
      <c r="P151" s="78">
        <f>IF(G151="ISO",25*N151,IFERROR(VLOOKUP(G151&amp;D151,'Datos Maestro'!$C$33:$F$62,3,0)*N151,VLOOKUP('Demoras Colombia 2016'!G151,'Datos Maestro'!$B$15:$D$19,3,0)*N151))</f>
        <v>0</v>
      </c>
      <c r="Q151" s="78">
        <f>IF(G151="ISO",25*O151,IFERROR(VLOOKUP(G151&amp;D151,'Datos Maestro'!$C$33:$F$62,4,0)*O151,VLOOKUP('Demoras Colombia 2016'!G151,'Datos Maestro'!$B$15:$D$19,3,0)*O151))</f>
        <v>0</v>
      </c>
      <c r="R151" s="78">
        <f t="shared" si="13"/>
        <v>0</v>
      </c>
      <c r="S151" s="83" t="s">
        <v>25</v>
      </c>
      <c r="T151" s="96" t="s">
        <v>25</v>
      </c>
      <c r="U151" s="4"/>
      <c r="V151" s="96"/>
      <c r="W151" s="83"/>
      <c r="X151" s="96"/>
      <c r="Y151" s="83"/>
      <c r="Z151" s="102"/>
      <c r="AA151" s="4"/>
      <c r="AB151" s="96"/>
    </row>
    <row r="152" spans="1:28" ht="15.6" customHeight="1" x14ac:dyDescent="0.35">
      <c r="A152" s="38" t="s">
        <v>23</v>
      </c>
      <c r="B152" s="91" t="s">
        <v>16</v>
      </c>
      <c r="C152" s="4" t="s">
        <v>458</v>
      </c>
      <c r="D152" s="4" t="s">
        <v>104</v>
      </c>
      <c r="E152" s="4">
        <v>4927463179</v>
      </c>
      <c r="F152" s="91" t="s">
        <v>459</v>
      </c>
      <c r="G152" s="91" t="s">
        <v>13</v>
      </c>
      <c r="H152" s="91" t="s">
        <v>457</v>
      </c>
      <c r="I152" s="92">
        <v>42415</v>
      </c>
      <c r="J152" s="93">
        <v>42424</v>
      </c>
      <c r="K152" s="80">
        <f t="shared" si="14"/>
        <v>10</v>
      </c>
      <c r="L152" s="77">
        <f>IF(G152="ISO",IF(OR(F152="Na-Metilato"),10,15),IFERROR(VLOOKUP(G152&amp;D152,'Datos Maestro'!$C$33:$D$62,2,0),VLOOKUP('Demoras Colombia 2016'!G152,'Datos Maestro'!$B$15:$C$19,2,0)))</f>
        <v>20</v>
      </c>
      <c r="M152" s="80">
        <f t="shared" si="15"/>
        <v>0</v>
      </c>
      <c r="N152" s="82">
        <f t="shared" si="11"/>
        <v>0</v>
      </c>
      <c r="O152" s="82">
        <f t="shared" si="12"/>
        <v>0</v>
      </c>
      <c r="P152" s="78">
        <f>IF(G152="ISO",25*N152,IFERROR(VLOOKUP(G152&amp;D152,'Datos Maestro'!$C$33:$F$62,3,0)*N152,VLOOKUP('Demoras Colombia 2016'!G152,'Datos Maestro'!$B$15:$D$19,3,0)*N152))</f>
        <v>0</v>
      </c>
      <c r="Q152" s="78">
        <f>IF(G152="ISO",25*O152,IFERROR(VLOOKUP(G152&amp;D152,'Datos Maestro'!$C$33:$F$62,4,0)*O152,VLOOKUP('Demoras Colombia 2016'!G152,'Datos Maestro'!$B$15:$D$19,3,0)*O152))</f>
        <v>0</v>
      </c>
      <c r="R152" s="78">
        <f t="shared" si="13"/>
        <v>0</v>
      </c>
      <c r="S152" s="83" t="s">
        <v>25</v>
      </c>
      <c r="T152" s="96" t="s">
        <v>25</v>
      </c>
      <c r="U152" s="4"/>
      <c r="V152" s="96"/>
      <c r="W152" s="83"/>
      <c r="X152" s="96"/>
      <c r="Y152" s="83"/>
      <c r="Z152" s="102"/>
      <c r="AA152" s="4"/>
      <c r="AB152" s="96"/>
    </row>
    <row r="153" spans="1:28" ht="15.6" customHeight="1" x14ac:dyDescent="0.35">
      <c r="A153" s="38" t="s">
        <v>23</v>
      </c>
      <c r="B153" s="91" t="s">
        <v>16</v>
      </c>
      <c r="C153" s="4">
        <v>955480772</v>
      </c>
      <c r="D153" s="4" t="s">
        <v>60</v>
      </c>
      <c r="E153" s="4">
        <v>4926508943</v>
      </c>
      <c r="F153" s="91" t="s">
        <v>460</v>
      </c>
      <c r="G153" s="91" t="s">
        <v>12</v>
      </c>
      <c r="H153" s="91" t="s">
        <v>461</v>
      </c>
      <c r="I153" s="92">
        <v>42414</v>
      </c>
      <c r="J153" s="93">
        <v>42430</v>
      </c>
      <c r="K153" s="80">
        <f t="shared" si="14"/>
        <v>17</v>
      </c>
      <c r="L153" s="77">
        <f>IF(G153="ISO",IF(OR(F153="Na-Metilato"),10,15),IFERROR(VLOOKUP(G153&amp;D153,'Datos Maestro'!$C$33:$D$62,2,0),VLOOKUP('Demoras Colombia 2016'!G153,'Datos Maestro'!$B$15:$C$19,2,0)))</f>
        <v>20</v>
      </c>
      <c r="M153" s="80">
        <f t="shared" si="15"/>
        <v>0</v>
      </c>
      <c r="N153" s="82">
        <f t="shared" si="11"/>
        <v>0</v>
      </c>
      <c r="O153" s="82">
        <f t="shared" si="12"/>
        <v>0</v>
      </c>
      <c r="P153" s="78">
        <f>IF(G153="ISO",25*N153,IFERROR(VLOOKUP(G153&amp;D153,'Datos Maestro'!$C$33:$F$62,3,0)*N153,VLOOKUP('Demoras Colombia 2016'!G153,'Datos Maestro'!$B$15:$D$19,3,0)*N153))</f>
        <v>0</v>
      </c>
      <c r="Q153" s="78">
        <f>IF(G153="ISO",25*O153,IFERROR(VLOOKUP(G153&amp;D153,'Datos Maestro'!$C$33:$F$62,4,0)*O153,VLOOKUP('Demoras Colombia 2016'!G153,'Datos Maestro'!$B$15:$D$19,3,0)*O153))</f>
        <v>0</v>
      </c>
      <c r="R153" s="78">
        <f t="shared" si="13"/>
        <v>0</v>
      </c>
      <c r="S153" s="83" t="s">
        <v>25</v>
      </c>
      <c r="T153" s="96" t="s">
        <v>25</v>
      </c>
      <c r="U153" s="4"/>
      <c r="V153" s="96"/>
      <c r="W153" s="83"/>
      <c r="X153" s="96"/>
      <c r="Y153" s="83"/>
      <c r="Z153" s="102"/>
      <c r="AA153" s="4"/>
      <c r="AB153" s="96"/>
    </row>
    <row r="154" spans="1:28" ht="15.6" customHeight="1" x14ac:dyDescent="0.35">
      <c r="A154" s="38" t="s">
        <v>23</v>
      </c>
      <c r="B154" s="91" t="s">
        <v>16</v>
      </c>
      <c r="C154" s="4" t="s">
        <v>203</v>
      </c>
      <c r="D154" s="4" t="s">
        <v>119</v>
      </c>
      <c r="E154" s="4">
        <v>4926592837</v>
      </c>
      <c r="F154" s="91" t="s">
        <v>462</v>
      </c>
      <c r="G154" s="91" t="s">
        <v>12</v>
      </c>
      <c r="H154" s="91" t="s">
        <v>463</v>
      </c>
      <c r="I154" s="92">
        <v>42415</v>
      </c>
      <c r="J154" s="93">
        <v>42431</v>
      </c>
      <c r="K154" s="80">
        <f t="shared" si="14"/>
        <v>17</v>
      </c>
      <c r="L154" s="77">
        <f>IF(G154="ISO",IF(OR(F154="Na-Metilato"),10,15),IFERROR(VLOOKUP(G154&amp;D154,'Datos Maestro'!$C$33:$D$62,2,0),VLOOKUP('Demoras Colombia 2016'!G154,'Datos Maestro'!$B$15:$C$19,2,0)))</f>
        <v>20</v>
      </c>
      <c r="M154" s="80">
        <f t="shared" si="15"/>
        <v>0</v>
      </c>
      <c r="N154" s="82">
        <f t="shared" si="11"/>
        <v>0</v>
      </c>
      <c r="O154" s="82">
        <f t="shared" si="12"/>
        <v>0</v>
      </c>
      <c r="P154" s="78">
        <f>IF(G154="ISO",25*N154,IFERROR(VLOOKUP(G154&amp;D154,'Datos Maestro'!$C$33:$F$62,3,0)*N154,VLOOKUP('Demoras Colombia 2016'!G154,'Datos Maestro'!$B$15:$D$19,3,0)*N154))</f>
        <v>0</v>
      </c>
      <c r="Q154" s="78">
        <f>IF(G154="ISO",25*O154,IFERROR(VLOOKUP(G154&amp;D154,'Datos Maestro'!$C$33:$F$62,4,0)*O154,VLOOKUP('Demoras Colombia 2016'!G154,'Datos Maestro'!$B$15:$D$19,3,0)*O154))</f>
        <v>0</v>
      </c>
      <c r="R154" s="78">
        <f t="shared" si="13"/>
        <v>0</v>
      </c>
      <c r="S154" s="83" t="s">
        <v>25</v>
      </c>
      <c r="T154" s="96" t="s">
        <v>25</v>
      </c>
      <c r="U154" s="4"/>
      <c r="V154" s="96"/>
      <c r="W154" s="83"/>
      <c r="X154" s="96"/>
      <c r="Y154" s="83"/>
      <c r="Z154" s="102"/>
      <c r="AA154" s="4"/>
      <c r="AB154" s="96"/>
    </row>
    <row r="155" spans="1:28" ht="15.6" customHeight="1" x14ac:dyDescent="0.35">
      <c r="A155" s="38" t="s">
        <v>23</v>
      </c>
      <c r="B155" s="91" t="s">
        <v>16</v>
      </c>
      <c r="C155" s="4" t="s">
        <v>203</v>
      </c>
      <c r="D155" s="4" t="s">
        <v>119</v>
      </c>
      <c r="E155" s="4">
        <v>4926592837</v>
      </c>
      <c r="F155" s="91" t="s">
        <v>462</v>
      </c>
      <c r="G155" s="91" t="s">
        <v>12</v>
      </c>
      <c r="H155" s="91" t="s">
        <v>464</v>
      </c>
      <c r="I155" s="92">
        <v>42415</v>
      </c>
      <c r="J155" s="93">
        <v>42429</v>
      </c>
      <c r="K155" s="80">
        <f t="shared" si="14"/>
        <v>15</v>
      </c>
      <c r="L155" s="77">
        <f>IF(G155="ISO",IF(OR(F155="Na-Metilato"),10,15),IFERROR(VLOOKUP(G155&amp;D155,'Datos Maestro'!$C$33:$D$62,2,0),VLOOKUP('Demoras Colombia 2016'!G155,'Datos Maestro'!$B$15:$C$19,2,0)))</f>
        <v>20</v>
      </c>
      <c r="M155" s="80">
        <f t="shared" si="15"/>
        <v>0</v>
      </c>
      <c r="N155" s="82">
        <f t="shared" si="11"/>
        <v>0</v>
      </c>
      <c r="O155" s="82">
        <f t="shared" si="12"/>
        <v>0</v>
      </c>
      <c r="P155" s="78">
        <f>IF(G155="ISO",25*N155,IFERROR(VLOOKUP(G155&amp;D155,'Datos Maestro'!$C$33:$F$62,3,0)*N155,VLOOKUP('Demoras Colombia 2016'!G155,'Datos Maestro'!$B$15:$D$19,3,0)*N155))</f>
        <v>0</v>
      </c>
      <c r="Q155" s="78">
        <f>IF(G155="ISO",25*O155,IFERROR(VLOOKUP(G155&amp;D155,'Datos Maestro'!$C$33:$F$62,4,0)*O155,VLOOKUP('Demoras Colombia 2016'!G155,'Datos Maestro'!$B$15:$D$19,3,0)*O155))</f>
        <v>0</v>
      </c>
      <c r="R155" s="78">
        <f t="shared" si="13"/>
        <v>0</v>
      </c>
      <c r="S155" s="83" t="s">
        <v>25</v>
      </c>
      <c r="T155" s="96" t="s">
        <v>25</v>
      </c>
      <c r="U155" s="4"/>
      <c r="V155" s="96"/>
      <c r="W155" s="83"/>
      <c r="X155" s="96"/>
      <c r="Y155" s="83"/>
      <c r="Z155" s="102"/>
      <c r="AA155" s="4"/>
      <c r="AB155" s="96"/>
    </row>
    <row r="156" spans="1:28" ht="15.6" customHeight="1" x14ac:dyDescent="0.35">
      <c r="A156" s="38" t="s">
        <v>23</v>
      </c>
      <c r="B156" s="91" t="s">
        <v>16</v>
      </c>
      <c r="C156" s="4" t="s">
        <v>203</v>
      </c>
      <c r="D156" s="4" t="s">
        <v>119</v>
      </c>
      <c r="E156" s="4">
        <v>4927176451</v>
      </c>
      <c r="F156" s="91" t="s">
        <v>465</v>
      </c>
      <c r="G156" s="91" t="s">
        <v>12</v>
      </c>
      <c r="H156" s="91" t="s">
        <v>466</v>
      </c>
      <c r="I156" s="92">
        <v>42415</v>
      </c>
      <c r="J156" s="93">
        <v>42429</v>
      </c>
      <c r="K156" s="80">
        <f t="shared" si="14"/>
        <v>15</v>
      </c>
      <c r="L156" s="77">
        <f>IF(G156="ISO",IF(OR(F156="Na-Metilato"),10,15),IFERROR(VLOOKUP(G156&amp;D156,'Datos Maestro'!$C$33:$D$62,2,0),VLOOKUP('Demoras Colombia 2016'!G156,'Datos Maestro'!$B$15:$C$19,2,0)))</f>
        <v>20</v>
      </c>
      <c r="M156" s="80">
        <f t="shared" si="15"/>
        <v>0</v>
      </c>
      <c r="N156" s="82">
        <f t="shared" si="11"/>
        <v>0</v>
      </c>
      <c r="O156" s="82">
        <f t="shared" si="12"/>
        <v>0</v>
      </c>
      <c r="P156" s="78">
        <f>IF(G156="ISO",25*N156,IFERROR(VLOOKUP(G156&amp;D156,'Datos Maestro'!$C$33:$F$62,3,0)*N156,VLOOKUP('Demoras Colombia 2016'!G156,'Datos Maestro'!$B$15:$D$19,3,0)*N156))</f>
        <v>0</v>
      </c>
      <c r="Q156" s="78">
        <f>IF(G156="ISO",25*O156,IFERROR(VLOOKUP(G156&amp;D156,'Datos Maestro'!$C$33:$F$62,4,0)*O156,VLOOKUP('Demoras Colombia 2016'!G156,'Datos Maestro'!$B$15:$D$19,3,0)*O156))</f>
        <v>0</v>
      </c>
      <c r="R156" s="78">
        <f t="shared" si="13"/>
        <v>0</v>
      </c>
      <c r="S156" s="83" t="s">
        <v>25</v>
      </c>
      <c r="T156" s="96" t="s">
        <v>25</v>
      </c>
      <c r="U156" s="4"/>
      <c r="V156" s="96"/>
      <c r="W156" s="83"/>
      <c r="X156" s="96"/>
      <c r="Y156" s="83"/>
      <c r="Z156" s="102"/>
      <c r="AA156" s="4"/>
      <c r="AB156" s="96"/>
    </row>
    <row r="157" spans="1:28" ht="15.6" customHeight="1" x14ac:dyDescent="0.35">
      <c r="A157" s="38" t="s">
        <v>23</v>
      </c>
      <c r="B157" s="91" t="s">
        <v>125</v>
      </c>
      <c r="C157" s="4" t="s">
        <v>467</v>
      </c>
      <c r="D157" s="4" t="s">
        <v>104</v>
      </c>
      <c r="E157" s="4" t="s">
        <v>468</v>
      </c>
      <c r="F157" s="91" t="s">
        <v>469</v>
      </c>
      <c r="G157" s="91" t="s">
        <v>12</v>
      </c>
      <c r="H157" s="91" t="s">
        <v>470</v>
      </c>
      <c r="I157" s="92">
        <v>42415</v>
      </c>
      <c r="J157" s="93">
        <v>42427</v>
      </c>
      <c r="K157" s="80">
        <f t="shared" si="14"/>
        <v>13</v>
      </c>
      <c r="L157" s="77">
        <f>IF(G157="ISO",IF(OR(F157="Na-Metilato"),10,15),IFERROR(VLOOKUP(G157&amp;D157,'Datos Maestro'!$C$33:$D$62,2,0),VLOOKUP('Demoras Colombia 2016'!G157,'Datos Maestro'!$B$15:$C$19,2,0)))</f>
        <v>20</v>
      </c>
      <c r="M157" s="80">
        <f t="shared" si="15"/>
        <v>0</v>
      </c>
      <c r="N157" s="82">
        <f t="shared" si="11"/>
        <v>0</v>
      </c>
      <c r="O157" s="82">
        <f t="shared" si="12"/>
        <v>0</v>
      </c>
      <c r="P157" s="78">
        <f>IF(G157="ISO",25*N157,IFERROR(VLOOKUP(G157&amp;D157,'Datos Maestro'!$C$33:$F$62,3,0)*N157,VLOOKUP('Demoras Colombia 2016'!G157,'Datos Maestro'!$B$15:$D$19,3,0)*N157))</f>
        <v>0</v>
      </c>
      <c r="Q157" s="78">
        <f>IF(G157="ISO",25*O157,IFERROR(VLOOKUP(G157&amp;D157,'Datos Maestro'!$C$33:$F$62,4,0)*O157,VLOOKUP('Demoras Colombia 2016'!G157,'Datos Maestro'!$B$15:$D$19,3,0)*O157))</f>
        <v>0</v>
      </c>
      <c r="R157" s="78">
        <f t="shared" si="13"/>
        <v>0</v>
      </c>
      <c r="S157" s="83" t="s">
        <v>25</v>
      </c>
      <c r="T157" s="96" t="s">
        <v>25</v>
      </c>
      <c r="U157" s="4"/>
      <c r="V157" s="96"/>
      <c r="W157" s="83"/>
      <c r="X157" s="96"/>
      <c r="Y157" s="83"/>
      <c r="Z157" s="102"/>
      <c r="AA157" s="4"/>
      <c r="AB157" s="96"/>
    </row>
    <row r="158" spans="1:28" ht="15.6" customHeight="1" x14ac:dyDescent="0.35">
      <c r="A158" s="38" t="s">
        <v>23</v>
      </c>
      <c r="B158" s="91" t="s">
        <v>125</v>
      </c>
      <c r="C158" s="4" t="s">
        <v>467</v>
      </c>
      <c r="D158" s="4" t="s">
        <v>104</v>
      </c>
      <c r="E158" s="4" t="s">
        <v>468</v>
      </c>
      <c r="F158" s="91" t="s">
        <v>217</v>
      </c>
      <c r="G158" s="91" t="s">
        <v>12</v>
      </c>
      <c r="H158" s="91" t="s">
        <v>471</v>
      </c>
      <c r="I158" s="92">
        <v>42415</v>
      </c>
      <c r="J158" s="93">
        <v>42429</v>
      </c>
      <c r="K158" s="80">
        <f t="shared" si="14"/>
        <v>15</v>
      </c>
      <c r="L158" s="77">
        <f>IF(G158="ISO",IF(OR(F158="Na-Metilato"),10,15),IFERROR(VLOOKUP(G158&amp;D158,'Datos Maestro'!$C$33:$D$62,2,0),VLOOKUP('Demoras Colombia 2016'!G158,'Datos Maestro'!$B$15:$C$19,2,0)))</f>
        <v>20</v>
      </c>
      <c r="M158" s="80">
        <f t="shared" si="15"/>
        <v>0</v>
      </c>
      <c r="N158" s="82">
        <f t="shared" si="11"/>
        <v>0</v>
      </c>
      <c r="O158" s="82">
        <f t="shared" si="12"/>
        <v>0</v>
      </c>
      <c r="P158" s="78">
        <f>IF(G158="ISO",25*N158,IFERROR(VLOOKUP(G158&amp;D158,'Datos Maestro'!$C$33:$F$62,3,0)*N158,VLOOKUP('Demoras Colombia 2016'!G158,'Datos Maestro'!$B$15:$D$19,3,0)*N158))</f>
        <v>0</v>
      </c>
      <c r="Q158" s="78">
        <f>IF(G158="ISO",25*O158,IFERROR(VLOOKUP(G158&amp;D158,'Datos Maestro'!$C$33:$F$62,4,0)*O158,VLOOKUP('Demoras Colombia 2016'!G158,'Datos Maestro'!$B$15:$D$19,3,0)*O158))</f>
        <v>0</v>
      </c>
      <c r="R158" s="78">
        <f t="shared" si="13"/>
        <v>0</v>
      </c>
      <c r="S158" s="83" t="s">
        <v>25</v>
      </c>
      <c r="T158" s="96" t="s">
        <v>25</v>
      </c>
      <c r="U158" s="4"/>
      <c r="V158" s="96"/>
      <c r="W158" s="83"/>
      <c r="X158" s="96"/>
      <c r="Y158" s="83"/>
      <c r="Z158" s="102"/>
      <c r="AA158" s="4"/>
      <c r="AB158" s="96"/>
    </row>
    <row r="159" spans="1:28" ht="15.6" customHeight="1" x14ac:dyDescent="0.35">
      <c r="A159" s="38" t="s">
        <v>23</v>
      </c>
      <c r="B159" s="91" t="s">
        <v>15</v>
      </c>
      <c r="C159" s="4" t="s">
        <v>472</v>
      </c>
      <c r="D159" s="4" t="s">
        <v>118</v>
      </c>
      <c r="E159" s="4" t="s">
        <v>473</v>
      </c>
      <c r="F159" s="91" t="s">
        <v>474</v>
      </c>
      <c r="G159" s="91" t="s">
        <v>13</v>
      </c>
      <c r="H159" s="91" t="s">
        <v>475</v>
      </c>
      <c r="I159" s="92">
        <v>42417</v>
      </c>
      <c r="J159" s="93">
        <v>42424</v>
      </c>
      <c r="K159" s="80">
        <f t="shared" si="14"/>
        <v>8</v>
      </c>
      <c r="L159" s="77">
        <f>IF(G159="ISO",IF(OR(F159="Na-Metilato"),10,15),IFERROR(VLOOKUP(G159&amp;D159,'Datos Maestro'!$C$33:$D$62,2,0),VLOOKUP('Demoras Colombia 2016'!G159,'Datos Maestro'!$B$15:$C$19,2,0)))</f>
        <v>20</v>
      </c>
      <c r="M159" s="80">
        <f t="shared" si="15"/>
        <v>0</v>
      </c>
      <c r="N159" s="82">
        <f t="shared" si="11"/>
        <v>0</v>
      </c>
      <c r="O159" s="82">
        <f t="shared" si="12"/>
        <v>0</v>
      </c>
      <c r="P159" s="78">
        <f>IF(G159="ISO",25*N159,IFERROR(VLOOKUP(G159&amp;D159,'Datos Maestro'!$C$33:$F$62,3,0)*N159,VLOOKUP('Demoras Colombia 2016'!G159,'Datos Maestro'!$B$15:$D$19,3,0)*N159))</f>
        <v>0</v>
      </c>
      <c r="Q159" s="78">
        <f>IF(G159="ISO",25*O159,IFERROR(VLOOKUP(G159&amp;D159,'Datos Maestro'!$C$33:$F$62,4,0)*O159,VLOOKUP('Demoras Colombia 2016'!G159,'Datos Maestro'!$B$15:$D$19,3,0)*O159))</f>
        <v>0</v>
      </c>
      <c r="R159" s="78">
        <f t="shared" si="13"/>
        <v>0</v>
      </c>
      <c r="S159" s="83" t="s">
        <v>25</v>
      </c>
      <c r="T159" s="96" t="s">
        <v>25</v>
      </c>
      <c r="U159" s="4"/>
      <c r="V159" s="96"/>
      <c r="W159" s="83"/>
      <c r="X159" s="96"/>
      <c r="Y159" s="83"/>
      <c r="Z159" s="102"/>
      <c r="AA159" s="4"/>
      <c r="AB159" s="96"/>
    </row>
    <row r="160" spans="1:28" ht="15.6" customHeight="1" x14ac:dyDescent="0.35">
      <c r="A160" s="38" t="s">
        <v>23</v>
      </c>
      <c r="B160" s="91" t="s">
        <v>16</v>
      </c>
      <c r="C160" s="4" t="s">
        <v>476</v>
      </c>
      <c r="D160" s="4" t="s">
        <v>118</v>
      </c>
      <c r="E160" s="4" t="s">
        <v>477</v>
      </c>
      <c r="F160" s="91" t="s">
        <v>478</v>
      </c>
      <c r="G160" s="91" t="s">
        <v>12</v>
      </c>
      <c r="H160" s="91" t="s">
        <v>479</v>
      </c>
      <c r="I160" s="92">
        <v>42419</v>
      </c>
      <c r="J160" s="93">
        <v>42436</v>
      </c>
      <c r="K160" s="80">
        <f t="shared" si="14"/>
        <v>18</v>
      </c>
      <c r="L160" s="77">
        <f>IF(G160="ISO",IF(OR(F160="Na-Metilato"),10,15),IFERROR(VLOOKUP(G160&amp;D160,'Datos Maestro'!$C$33:$D$62,2,0),VLOOKUP('Demoras Colombia 2016'!G160,'Datos Maestro'!$B$15:$C$19,2,0)))</f>
        <v>20</v>
      </c>
      <c r="M160" s="80">
        <f t="shared" si="15"/>
        <v>0</v>
      </c>
      <c r="N160" s="82">
        <f t="shared" si="11"/>
        <v>0</v>
      </c>
      <c r="O160" s="82">
        <f t="shared" si="12"/>
        <v>0</v>
      </c>
      <c r="P160" s="78">
        <f>IF(G160="ISO",25*N160,IFERROR(VLOOKUP(G160&amp;D160,'Datos Maestro'!$C$33:$F$62,3,0)*N160,VLOOKUP('Demoras Colombia 2016'!G160,'Datos Maestro'!$B$15:$D$19,3,0)*N160))</f>
        <v>0</v>
      </c>
      <c r="Q160" s="78">
        <f>IF(G160="ISO",25*O160,IFERROR(VLOOKUP(G160&amp;D160,'Datos Maestro'!$C$33:$F$62,4,0)*O160,VLOOKUP('Demoras Colombia 2016'!G160,'Datos Maestro'!$B$15:$D$19,3,0)*O160))</f>
        <v>0</v>
      </c>
      <c r="R160" s="78">
        <f t="shared" si="13"/>
        <v>0</v>
      </c>
      <c r="S160" s="83" t="s">
        <v>25</v>
      </c>
      <c r="T160" s="96" t="s">
        <v>25</v>
      </c>
      <c r="U160" s="4"/>
      <c r="V160" s="96"/>
      <c r="W160" s="83"/>
      <c r="X160" s="96"/>
      <c r="Y160" s="83"/>
      <c r="Z160" s="102"/>
      <c r="AA160" s="4"/>
      <c r="AB160" s="96"/>
    </row>
    <row r="161" spans="1:28" ht="15.6" customHeight="1" x14ac:dyDescent="0.35">
      <c r="A161" s="38" t="s">
        <v>23</v>
      </c>
      <c r="B161" s="91" t="s">
        <v>16</v>
      </c>
      <c r="C161" s="4" t="s">
        <v>480</v>
      </c>
      <c r="D161" s="4" t="s">
        <v>119</v>
      </c>
      <c r="E161" s="4" t="s">
        <v>481</v>
      </c>
      <c r="F161" s="91" t="s">
        <v>459</v>
      </c>
      <c r="G161" s="91" t="s">
        <v>13</v>
      </c>
      <c r="H161" s="91" t="s">
        <v>482</v>
      </c>
      <c r="I161" s="92">
        <v>42421</v>
      </c>
      <c r="J161" s="93">
        <v>42433</v>
      </c>
      <c r="K161" s="80">
        <f t="shared" si="14"/>
        <v>13</v>
      </c>
      <c r="L161" s="77">
        <f>IF(G161="ISO",IF(OR(F161="Na-Metilato"),10,15),IFERROR(VLOOKUP(G161&amp;D161,'Datos Maestro'!$C$33:$D$62,2,0),VLOOKUP('Demoras Colombia 2016'!G161,'Datos Maestro'!$B$15:$C$19,2,0)))</f>
        <v>20</v>
      </c>
      <c r="M161" s="80">
        <f t="shared" si="15"/>
        <v>0</v>
      </c>
      <c r="N161" s="82">
        <f t="shared" si="11"/>
        <v>0</v>
      </c>
      <c r="O161" s="82">
        <f t="shared" si="12"/>
        <v>0</v>
      </c>
      <c r="P161" s="78">
        <f>IF(G161="ISO",25*N161,IFERROR(VLOOKUP(G161&amp;D161,'Datos Maestro'!$C$33:$F$62,3,0)*N161,VLOOKUP('Demoras Colombia 2016'!G161,'Datos Maestro'!$B$15:$D$19,3,0)*N161))</f>
        <v>0</v>
      </c>
      <c r="Q161" s="78">
        <f>IF(G161="ISO",25*O161,IFERROR(VLOOKUP(G161&amp;D161,'Datos Maestro'!$C$33:$F$62,4,0)*O161,VLOOKUP('Demoras Colombia 2016'!G161,'Datos Maestro'!$B$15:$D$19,3,0)*O161))</f>
        <v>0</v>
      </c>
      <c r="R161" s="78">
        <f t="shared" si="13"/>
        <v>0</v>
      </c>
      <c r="S161" s="83" t="s">
        <v>25</v>
      </c>
      <c r="T161" s="96" t="s">
        <v>25</v>
      </c>
      <c r="U161" s="4">
        <v>196851</v>
      </c>
      <c r="V161" s="96">
        <v>97033</v>
      </c>
      <c r="W161" s="83">
        <v>196851</v>
      </c>
      <c r="X161" s="96">
        <v>89658</v>
      </c>
      <c r="Y161" s="83"/>
      <c r="Z161" s="102"/>
      <c r="AA161" s="4"/>
      <c r="AB161" s="96"/>
    </row>
    <row r="162" spans="1:28" ht="15.6" customHeight="1" x14ac:dyDescent="0.35">
      <c r="A162" s="38" t="s">
        <v>23</v>
      </c>
      <c r="B162" s="91" t="s">
        <v>16</v>
      </c>
      <c r="C162" s="4" t="s">
        <v>480</v>
      </c>
      <c r="D162" s="4" t="s">
        <v>119</v>
      </c>
      <c r="E162" s="4" t="s">
        <v>481</v>
      </c>
      <c r="F162" s="91" t="s">
        <v>459</v>
      </c>
      <c r="G162" s="91" t="s">
        <v>13</v>
      </c>
      <c r="H162" s="91" t="s">
        <v>483</v>
      </c>
      <c r="I162" s="92">
        <v>42421</v>
      </c>
      <c r="J162" s="93">
        <v>42436</v>
      </c>
      <c r="K162" s="80">
        <f t="shared" si="14"/>
        <v>16</v>
      </c>
      <c r="L162" s="77">
        <f>IF(G162="ISO",IF(OR(F162="Na-Metilato"),10,15),IFERROR(VLOOKUP(G162&amp;D162,'Datos Maestro'!$C$33:$D$62,2,0),VLOOKUP('Demoras Colombia 2016'!G162,'Datos Maestro'!$B$15:$C$19,2,0)))</f>
        <v>20</v>
      </c>
      <c r="M162" s="80">
        <f t="shared" si="15"/>
        <v>0</v>
      </c>
      <c r="N162" s="82">
        <f t="shared" si="11"/>
        <v>0</v>
      </c>
      <c r="O162" s="82">
        <f t="shared" si="12"/>
        <v>0</v>
      </c>
      <c r="P162" s="78">
        <f>IF(G162="ISO",25*N162,IFERROR(VLOOKUP(G162&amp;D162,'Datos Maestro'!$C$33:$F$62,3,0)*N162,VLOOKUP('Demoras Colombia 2016'!G162,'Datos Maestro'!$B$15:$D$19,3,0)*N162))</f>
        <v>0</v>
      </c>
      <c r="Q162" s="78">
        <f>IF(G162="ISO",25*O162,IFERROR(VLOOKUP(G162&amp;D162,'Datos Maestro'!$C$33:$F$62,4,0)*O162,VLOOKUP('Demoras Colombia 2016'!G162,'Datos Maestro'!$B$15:$D$19,3,0)*O162))</f>
        <v>0</v>
      </c>
      <c r="R162" s="78">
        <f t="shared" si="13"/>
        <v>0</v>
      </c>
      <c r="S162" s="83" t="s">
        <v>25</v>
      </c>
      <c r="T162" s="96" t="s">
        <v>25</v>
      </c>
      <c r="U162" s="4"/>
      <c r="V162" s="96"/>
      <c r="W162" s="83"/>
      <c r="X162" s="96"/>
      <c r="Y162" s="83"/>
      <c r="Z162" s="102"/>
      <c r="AA162" s="4"/>
      <c r="AB162" s="96"/>
    </row>
    <row r="163" spans="1:28" ht="15.6" customHeight="1" x14ac:dyDescent="0.35">
      <c r="A163" s="38" t="s">
        <v>23</v>
      </c>
      <c r="B163" s="91" t="s">
        <v>123</v>
      </c>
      <c r="C163" s="4" t="s">
        <v>484</v>
      </c>
      <c r="D163" s="4" t="s">
        <v>118</v>
      </c>
      <c r="E163" s="4">
        <v>4926982104</v>
      </c>
      <c r="F163" s="87" t="s">
        <v>236</v>
      </c>
      <c r="G163" s="91" t="s">
        <v>12</v>
      </c>
      <c r="H163" s="91" t="s">
        <v>485</v>
      </c>
      <c r="I163" s="92">
        <v>42421</v>
      </c>
      <c r="J163" s="93">
        <v>42436</v>
      </c>
      <c r="K163" s="80">
        <f t="shared" si="14"/>
        <v>16</v>
      </c>
      <c r="L163" s="77">
        <f>IF(G163="ISO",IF(OR(F163="Na-Metilato"),10,15),IFERROR(VLOOKUP(G163&amp;D163,'Datos Maestro'!$C$33:$D$62,2,0),VLOOKUP('Demoras Colombia 2016'!G163,'Datos Maestro'!$B$15:$C$19,2,0)))</f>
        <v>20</v>
      </c>
      <c r="M163" s="80">
        <f t="shared" si="15"/>
        <v>0</v>
      </c>
      <c r="N163" s="82">
        <f t="shared" si="11"/>
        <v>0</v>
      </c>
      <c r="O163" s="82">
        <f t="shared" si="12"/>
        <v>0</v>
      </c>
      <c r="P163" s="78">
        <f>IF(G163="ISO",25*N163,IFERROR(VLOOKUP(G163&amp;D163,'Datos Maestro'!$C$33:$F$62,3,0)*N163,VLOOKUP('Demoras Colombia 2016'!G163,'Datos Maestro'!$B$15:$D$19,3,0)*N163))</f>
        <v>0</v>
      </c>
      <c r="Q163" s="78">
        <f>IF(G163="ISO",25*O163,IFERROR(VLOOKUP(G163&amp;D163,'Datos Maestro'!$C$33:$F$62,4,0)*O163,VLOOKUP('Demoras Colombia 2016'!G163,'Datos Maestro'!$B$15:$D$19,3,0)*O163))</f>
        <v>0</v>
      </c>
      <c r="R163" s="78">
        <f t="shared" si="13"/>
        <v>0</v>
      </c>
      <c r="S163" s="83" t="s">
        <v>25</v>
      </c>
      <c r="T163" s="96" t="s">
        <v>25</v>
      </c>
      <c r="U163" s="4"/>
      <c r="V163" s="96"/>
      <c r="W163" s="83"/>
      <c r="X163" s="96"/>
      <c r="Y163" s="83"/>
      <c r="Z163" s="102"/>
      <c r="AA163" s="4"/>
      <c r="AB163" s="96"/>
    </row>
    <row r="164" spans="1:28" ht="15.6" customHeight="1" x14ac:dyDescent="0.35">
      <c r="A164" s="38" t="s">
        <v>23</v>
      </c>
      <c r="B164" s="91" t="s">
        <v>24</v>
      </c>
      <c r="C164" s="4" t="s">
        <v>486</v>
      </c>
      <c r="D164" s="4" t="s">
        <v>119</v>
      </c>
      <c r="E164" s="4" t="s">
        <v>487</v>
      </c>
      <c r="F164" s="91" t="s">
        <v>488</v>
      </c>
      <c r="G164" s="91" t="s">
        <v>12</v>
      </c>
      <c r="H164" s="91" t="s">
        <v>489</v>
      </c>
      <c r="I164" s="92">
        <v>42419</v>
      </c>
      <c r="J164" s="93">
        <v>42436</v>
      </c>
      <c r="K164" s="80">
        <f t="shared" si="14"/>
        <v>18</v>
      </c>
      <c r="L164" s="77">
        <f>IF(G164="ISO",IF(OR(F164="Na-Metilato"),10,15),IFERROR(VLOOKUP(G164&amp;D164,'Datos Maestro'!$C$33:$D$62,2,0),VLOOKUP('Demoras Colombia 2016'!G164,'Datos Maestro'!$B$15:$C$19,2,0)))</f>
        <v>20</v>
      </c>
      <c r="M164" s="80">
        <f t="shared" si="15"/>
        <v>0</v>
      </c>
      <c r="N164" s="82">
        <f t="shared" si="11"/>
        <v>0</v>
      </c>
      <c r="O164" s="82">
        <f t="shared" si="12"/>
        <v>0</v>
      </c>
      <c r="P164" s="78">
        <f>IF(G164="ISO",25*N164,IFERROR(VLOOKUP(G164&amp;D164,'Datos Maestro'!$C$33:$F$62,3,0)*N164,VLOOKUP('Demoras Colombia 2016'!G164,'Datos Maestro'!$B$15:$D$19,3,0)*N164))</f>
        <v>0</v>
      </c>
      <c r="Q164" s="78">
        <f>IF(G164="ISO",25*O164,IFERROR(VLOOKUP(G164&amp;D164,'Datos Maestro'!$C$33:$F$62,4,0)*O164,VLOOKUP('Demoras Colombia 2016'!G164,'Datos Maestro'!$B$15:$D$19,3,0)*O164))</f>
        <v>0</v>
      </c>
      <c r="R164" s="78">
        <f t="shared" si="13"/>
        <v>0</v>
      </c>
      <c r="S164" s="83" t="s">
        <v>25</v>
      </c>
      <c r="T164" s="96" t="s">
        <v>25</v>
      </c>
      <c r="U164" s="4"/>
      <c r="V164" s="96"/>
      <c r="W164" s="83"/>
      <c r="X164" s="96"/>
      <c r="Y164" s="83"/>
      <c r="Z164" s="102"/>
      <c r="AA164" s="4"/>
      <c r="AB164" s="96"/>
    </row>
    <row r="165" spans="1:28" ht="15.6" customHeight="1" x14ac:dyDescent="0.35">
      <c r="A165" s="38" t="s">
        <v>23</v>
      </c>
      <c r="B165" s="91" t="s">
        <v>126</v>
      </c>
      <c r="C165" s="4" t="s">
        <v>490</v>
      </c>
      <c r="D165" s="4" t="s">
        <v>119</v>
      </c>
      <c r="E165" s="4">
        <v>4926854767</v>
      </c>
      <c r="F165" s="91" t="s">
        <v>253</v>
      </c>
      <c r="G165" s="91" t="s">
        <v>12</v>
      </c>
      <c r="H165" s="91" t="s">
        <v>491</v>
      </c>
      <c r="I165" s="92">
        <v>42423</v>
      </c>
      <c r="J165" s="93">
        <v>42437</v>
      </c>
      <c r="K165" s="80">
        <f t="shared" si="14"/>
        <v>15</v>
      </c>
      <c r="L165" s="77">
        <f>IF(G165="ISO",IF(OR(F165="Na-Metilato"),10,15),IFERROR(VLOOKUP(G165&amp;D165,'Datos Maestro'!$C$33:$D$62,2,0),VLOOKUP('Demoras Colombia 2016'!G165,'Datos Maestro'!$B$15:$C$19,2,0)))</f>
        <v>20</v>
      </c>
      <c r="M165" s="80">
        <f t="shared" si="15"/>
        <v>0</v>
      </c>
      <c r="N165" s="82">
        <f t="shared" si="11"/>
        <v>0</v>
      </c>
      <c r="O165" s="82">
        <f t="shared" si="12"/>
        <v>0</v>
      </c>
      <c r="P165" s="78">
        <f>IF(G165="ISO",25*N165,IFERROR(VLOOKUP(G165&amp;D165,'Datos Maestro'!$C$33:$F$62,3,0)*N165,VLOOKUP('Demoras Colombia 2016'!G165,'Datos Maestro'!$B$15:$D$19,3,0)*N165))</f>
        <v>0</v>
      </c>
      <c r="Q165" s="78">
        <f>IF(G165="ISO",25*O165,IFERROR(VLOOKUP(G165&amp;D165,'Datos Maestro'!$C$33:$F$62,4,0)*O165,VLOOKUP('Demoras Colombia 2016'!G165,'Datos Maestro'!$B$15:$D$19,3,0)*O165))</f>
        <v>0</v>
      </c>
      <c r="R165" s="78">
        <f t="shared" si="13"/>
        <v>0</v>
      </c>
      <c r="S165" s="83" t="s">
        <v>25</v>
      </c>
      <c r="T165" s="96" t="s">
        <v>25</v>
      </c>
      <c r="U165" s="4">
        <v>196853</v>
      </c>
      <c r="V165" s="96">
        <v>24258</v>
      </c>
      <c r="W165" s="83"/>
      <c r="X165" s="96"/>
      <c r="Y165" s="83"/>
      <c r="Z165" s="102"/>
      <c r="AA165" s="4"/>
      <c r="AB165" s="96"/>
    </row>
    <row r="166" spans="1:28" ht="15.6" customHeight="1" x14ac:dyDescent="0.35">
      <c r="A166" s="38" t="s">
        <v>23</v>
      </c>
      <c r="B166" s="91" t="s">
        <v>17</v>
      </c>
      <c r="C166" s="4" t="s">
        <v>492</v>
      </c>
      <c r="D166" s="4" t="s">
        <v>104</v>
      </c>
      <c r="E166" s="4">
        <v>4927384490</v>
      </c>
      <c r="F166" s="91" t="s">
        <v>237</v>
      </c>
      <c r="G166" s="91" t="s">
        <v>12</v>
      </c>
      <c r="H166" s="91" t="s">
        <v>493</v>
      </c>
      <c r="I166" s="92">
        <v>42422</v>
      </c>
      <c r="J166" s="93">
        <v>42436</v>
      </c>
      <c r="K166" s="80">
        <f t="shared" si="14"/>
        <v>15</v>
      </c>
      <c r="L166" s="77">
        <f>IF(G166="ISO",IF(OR(F166="Na-Metilato"),10,15),IFERROR(VLOOKUP(G166&amp;D166,'Datos Maestro'!$C$33:$D$62,2,0),VLOOKUP('Demoras Colombia 2016'!G166,'Datos Maestro'!$B$15:$C$19,2,0)))</f>
        <v>20</v>
      </c>
      <c r="M166" s="80">
        <f t="shared" si="15"/>
        <v>0</v>
      </c>
      <c r="N166" s="82">
        <f t="shared" si="11"/>
        <v>0</v>
      </c>
      <c r="O166" s="82">
        <f t="shared" si="12"/>
        <v>0</v>
      </c>
      <c r="P166" s="78">
        <f>IF(G166="ISO",25*N166,IFERROR(VLOOKUP(G166&amp;D166,'Datos Maestro'!$C$33:$F$62,3,0)*N166,VLOOKUP('Demoras Colombia 2016'!G166,'Datos Maestro'!$B$15:$D$19,3,0)*N166))</f>
        <v>0</v>
      </c>
      <c r="Q166" s="78">
        <f>IF(G166="ISO",25*O166,IFERROR(VLOOKUP(G166&amp;D166,'Datos Maestro'!$C$33:$F$62,4,0)*O166,VLOOKUP('Demoras Colombia 2016'!G166,'Datos Maestro'!$B$15:$D$19,3,0)*O166))</f>
        <v>0</v>
      </c>
      <c r="R166" s="78">
        <f t="shared" si="13"/>
        <v>0</v>
      </c>
      <c r="S166" s="83" t="s">
        <v>25</v>
      </c>
      <c r="T166" s="96" t="s">
        <v>25</v>
      </c>
      <c r="U166" s="4"/>
      <c r="V166" s="96"/>
      <c r="W166" s="83"/>
      <c r="X166" s="96"/>
      <c r="Y166" s="83"/>
      <c r="Z166" s="102"/>
      <c r="AA166" s="4"/>
      <c r="AB166" s="96"/>
    </row>
    <row r="167" spans="1:28" ht="15.6" customHeight="1" x14ac:dyDescent="0.35">
      <c r="A167" s="38" t="s">
        <v>23</v>
      </c>
      <c r="B167" s="91" t="s">
        <v>15</v>
      </c>
      <c r="C167" s="4" t="s">
        <v>494</v>
      </c>
      <c r="D167" s="4" t="s">
        <v>118</v>
      </c>
      <c r="E167" s="4">
        <v>4926265836</v>
      </c>
      <c r="F167" s="91" t="s">
        <v>254</v>
      </c>
      <c r="G167" s="91" t="s">
        <v>13</v>
      </c>
      <c r="H167" s="91" t="s">
        <v>495</v>
      </c>
      <c r="I167" s="92">
        <v>42423</v>
      </c>
      <c r="J167" s="93">
        <v>42437</v>
      </c>
      <c r="K167" s="80">
        <f t="shared" si="14"/>
        <v>15</v>
      </c>
      <c r="L167" s="77">
        <f>IF(G167="ISO",IF(OR(F167="Na-Metilato"),10,15),IFERROR(VLOOKUP(G167&amp;D167,'Datos Maestro'!$C$33:$D$62,2,0),VLOOKUP('Demoras Colombia 2016'!G167,'Datos Maestro'!$B$15:$C$19,2,0)))</f>
        <v>20</v>
      </c>
      <c r="M167" s="80">
        <f t="shared" si="15"/>
        <v>0</v>
      </c>
      <c r="N167" s="82">
        <f t="shared" si="11"/>
        <v>0</v>
      </c>
      <c r="O167" s="82">
        <f t="shared" si="12"/>
        <v>0</v>
      </c>
      <c r="P167" s="78">
        <f>IF(G167="ISO",25*N167,IFERROR(VLOOKUP(G167&amp;D167,'Datos Maestro'!$C$33:$F$62,3,0)*N167,VLOOKUP('Demoras Colombia 2016'!G167,'Datos Maestro'!$B$15:$D$19,3,0)*N167))</f>
        <v>0</v>
      </c>
      <c r="Q167" s="78">
        <f>IF(G167="ISO",25*O167,IFERROR(VLOOKUP(G167&amp;D167,'Datos Maestro'!$C$33:$F$62,4,0)*O167,VLOOKUP('Demoras Colombia 2016'!G167,'Datos Maestro'!$B$15:$D$19,3,0)*O167))</f>
        <v>0</v>
      </c>
      <c r="R167" s="78">
        <f t="shared" si="13"/>
        <v>0</v>
      </c>
      <c r="S167" s="83" t="s">
        <v>25</v>
      </c>
      <c r="T167" s="96" t="s">
        <v>25</v>
      </c>
      <c r="U167" s="4"/>
      <c r="V167" s="96"/>
      <c r="W167" s="83"/>
      <c r="X167" s="96"/>
      <c r="Y167" s="83"/>
      <c r="Z167" s="102"/>
      <c r="AA167" s="4"/>
      <c r="AB167" s="96"/>
    </row>
    <row r="168" spans="1:28" ht="15.6" customHeight="1" x14ac:dyDescent="0.35">
      <c r="A168" s="38" t="s">
        <v>23</v>
      </c>
      <c r="B168" s="91" t="s">
        <v>125</v>
      </c>
      <c r="C168" s="4" t="s">
        <v>496</v>
      </c>
      <c r="D168" s="4" t="s">
        <v>118</v>
      </c>
      <c r="E168" s="4" t="s">
        <v>497</v>
      </c>
      <c r="F168" s="91" t="s">
        <v>498</v>
      </c>
      <c r="G168" s="91" t="s">
        <v>13</v>
      </c>
      <c r="H168" s="91" t="s">
        <v>499</v>
      </c>
      <c r="I168" s="92">
        <v>42423</v>
      </c>
      <c r="J168" s="93">
        <v>42429</v>
      </c>
      <c r="K168" s="80">
        <f t="shared" si="14"/>
        <v>7</v>
      </c>
      <c r="L168" s="77">
        <f>IF(G168="ISO",IF(OR(F168="Na-Metilato"),10,15),IFERROR(VLOOKUP(G168&amp;D168,'Datos Maestro'!$C$33:$D$62,2,0),VLOOKUP('Demoras Colombia 2016'!G168,'Datos Maestro'!$B$15:$C$19,2,0)))</f>
        <v>20</v>
      </c>
      <c r="M168" s="80">
        <f t="shared" si="15"/>
        <v>0</v>
      </c>
      <c r="N168" s="82">
        <f t="shared" si="11"/>
        <v>0</v>
      </c>
      <c r="O168" s="82">
        <f t="shared" si="12"/>
        <v>0</v>
      </c>
      <c r="P168" s="78">
        <f>IF(G168="ISO",25*N168,IFERROR(VLOOKUP(G168&amp;D168,'Datos Maestro'!$C$33:$F$62,3,0)*N168,VLOOKUP('Demoras Colombia 2016'!G168,'Datos Maestro'!$B$15:$D$19,3,0)*N168))</f>
        <v>0</v>
      </c>
      <c r="Q168" s="78">
        <f>IF(G168="ISO",25*O168,IFERROR(VLOOKUP(G168&amp;D168,'Datos Maestro'!$C$33:$F$62,4,0)*O168,VLOOKUP('Demoras Colombia 2016'!G168,'Datos Maestro'!$B$15:$D$19,3,0)*O168))</f>
        <v>0</v>
      </c>
      <c r="R168" s="78">
        <f t="shared" si="13"/>
        <v>0</v>
      </c>
      <c r="S168" s="83" t="s">
        <v>25</v>
      </c>
      <c r="T168" s="96" t="s">
        <v>25</v>
      </c>
      <c r="U168" s="4"/>
      <c r="V168" s="96"/>
      <c r="W168" s="83"/>
      <c r="X168" s="96"/>
      <c r="Y168" s="83"/>
      <c r="Z168" s="102"/>
      <c r="AA168" s="4"/>
      <c r="AB168" s="96"/>
    </row>
    <row r="169" spans="1:28" ht="15.6" customHeight="1" x14ac:dyDescent="0.35">
      <c r="A169" s="38" t="s">
        <v>23</v>
      </c>
      <c r="B169" s="91" t="s">
        <v>125</v>
      </c>
      <c r="C169" s="4" t="s">
        <v>496</v>
      </c>
      <c r="D169" s="4" t="s">
        <v>118</v>
      </c>
      <c r="E169" s="4" t="s">
        <v>497</v>
      </c>
      <c r="F169" s="91" t="s">
        <v>498</v>
      </c>
      <c r="G169" s="91" t="s">
        <v>12</v>
      </c>
      <c r="H169" s="91" t="s">
        <v>500</v>
      </c>
      <c r="I169" s="92">
        <v>42423</v>
      </c>
      <c r="J169" s="93">
        <v>42431</v>
      </c>
      <c r="K169" s="80">
        <f t="shared" si="14"/>
        <v>9</v>
      </c>
      <c r="L169" s="77">
        <f>IF(G169="ISO",IF(OR(F169="Na-Metilato"),10,15),IFERROR(VLOOKUP(G169&amp;D169,'Datos Maestro'!$C$33:$D$62,2,0),VLOOKUP('Demoras Colombia 2016'!G169,'Datos Maestro'!$B$15:$C$19,2,0)))</f>
        <v>20</v>
      </c>
      <c r="M169" s="80">
        <f t="shared" si="15"/>
        <v>0</v>
      </c>
      <c r="N169" s="82">
        <f t="shared" si="11"/>
        <v>0</v>
      </c>
      <c r="O169" s="82">
        <f t="shared" si="12"/>
        <v>0</v>
      </c>
      <c r="P169" s="78">
        <f>IF(G169="ISO",25*N169,IFERROR(VLOOKUP(G169&amp;D169,'Datos Maestro'!$C$33:$F$62,3,0)*N169,VLOOKUP('Demoras Colombia 2016'!G169,'Datos Maestro'!$B$15:$D$19,3,0)*N169))</f>
        <v>0</v>
      </c>
      <c r="Q169" s="78">
        <f>IF(G169="ISO",25*O169,IFERROR(VLOOKUP(G169&amp;D169,'Datos Maestro'!$C$33:$F$62,4,0)*O169,VLOOKUP('Demoras Colombia 2016'!G169,'Datos Maestro'!$B$15:$D$19,3,0)*O169))</f>
        <v>0</v>
      </c>
      <c r="R169" s="78">
        <f t="shared" si="13"/>
        <v>0</v>
      </c>
      <c r="S169" s="83" t="s">
        <v>25</v>
      </c>
      <c r="T169" s="96" t="s">
        <v>25</v>
      </c>
      <c r="U169" s="4"/>
      <c r="V169" s="96"/>
      <c r="W169" s="83"/>
      <c r="X169" s="96"/>
      <c r="Y169" s="83"/>
      <c r="Z169" s="102"/>
      <c r="AA169" s="4"/>
      <c r="AB169" s="96"/>
    </row>
    <row r="170" spans="1:28" ht="15.6" customHeight="1" x14ac:dyDescent="0.35">
      <c r="A170" s="38" t="s">
        <v>108</v>
      </c>
      <c r="B170" s="91" t="s">
        <v>124</v>
      </c>
      <c r="C170" s="4" t="s">
        <v>501</v>
      </c>
      <c r="D170" s="4" t="s">
        <v>119</v>
      </c>
      <c r="E170" s="4" t="s">
        <v>502</v>
      </c>
      <c r="F170" s="91" t="s">
        <v>503</v>
      </c>
      <c r="G170" s="91" t="s">
        <v>21</v>
      </c>
      <c r="H170" s="91" t="s">
        <v>504</v>
      </c>
      <c r="I170" s="92">
        <v>42420</v>
      </c>
      <c r="J170" s="93">
        <v>42426</v>
      </c>
      <c r="K170" s="80">
        <f t="shared" si="14"/>
        <v>7</v>
      </c>
      <c r="L170" s="77">
        <f>IF(G170="ISO",IF(OR(F170="Na-Metilato"),10,15),IFERROR(VLOOKUP(G170&amp;D170,'Datos Maestro'!$C$33:$D$62,2,0),VLOOKUP('Demoras Colombia 2016'!G170,'Datos Maestro'!$B$15:$C$19,2,0)))</f>
        <v>3</v>
      </c>
      <c r="M170" s="80">
        <f t="shared" si="15"/>
        <v>4</v>
      </c>
      <c r="N170" s="82">
        <f t="shared" si="11"/>
        <v>4</v>
      </c>
      <c r="O170" s="82">
        <f t="shared" si="12"/>
        <v>0</v>
      </c>
      <c r="P170" s="78">
        <f>IF(G170="ISO",25*N170,IFERROR(VLOOKUP(G170&amp;D170,'Datos Maestro'!$C$33:$F$62,3,0)*N170,VLOOKUP('Demoras Colombia 2016'!G170,'Datos Maestro'!$B$15:$D$19,3,0)*N170))</f>
        <v>712</v>
      </c>
      <c r="Q170" s="78">
        <f>IF(G170="ISO",25*O170,IFERROR(VLOOKUP(G170&amp;D170,'Datos Maestro'!$C$33:$F$62,4,0)*O170,VLOOKUP('Demoras Colombia 2016'!G170,'Datos Maestro'!$B$15:$D$19,3,0)*O170))</f>
        <v>0</v>
      </c>
      <c r="R170" s="78">
        <f t="shared" si="13"/>
        <v>712</v>
      </c>
      <c r="S170" s="100">
        <v>162859</v>
      </c>
      <c r="T170" s="101">
        <v>1403892</v>
      </c>
      <c r="U170" s="4"/>
      <c r="V170" s="96"/>
      <c r="W170" s="83"/>
      <c r="X170" s="96"/>
      <c r="Y170" s="83"/>
      <c r="Z170" s="102"/>
      <c r="AA170" s="4"/>
      <c r="AB170" s="96"/>
    </row>
    <row r="171" spans="1:28" ht="15.6" customHeight="1" x14ac:dyDescent="0.35">
      <c r="A171" s="38" t="s">
        <v>108</v>
      </c>
      <c r="B171" s="91" t="s">
        <v>124</v>
      </c>
      <c r="C171" s="4" t="s">
        <v>505</v>
      </c>
      <c r="D171" s="4" t="s">
        <v>119</v>
      </c>
      <c r="E171" s="4" t="s">
        <v>506</v>
      </c>
      <c r="F171" s="91" t="s">
        <v>507</v>
      </c>
      <c r="G171" s="91" t="s">
        <v>12</v>
      </c>
      <c r="H171" s="91" t="s">
        <v>508</v>
      </c>
      <c r="I171" s="92">
        <v>42423</v>
      </c>
      <c r="J171" s="93">
        <v>42429</v>
      </c>
      <c r="K171" s="80">
        <f t="shared" si="14"/>
        <v>7</v>
      </c>
      <c r="L171" s="77">
        <f>IF(G171="ISO",IF(OR(F171="Na-Metilato"),10,15),IFERROR(VLOOKUP(G171&amp;D171,'Datos Maestro'!$C$33:$D$62,2,0),VLOOKUP('Demoras Colombia 2016'!G171,'Datos Maestro'!$B$15:$C$19,2,0)))</f>
        <v>20</v>
      </c>
      <c r="M171" s="80">
        <f>IF(K171&gt;L171,K171-L171,0)</f>
        <v>0</v>
      </c>
      <c r="N171" s="82">
        <f t="shared" si="11"/>
        <v>0</v>
      </c>
      <c r="O171" s="82">
        <f t="shared" si="12"/>
        <v>0</v>
      </c>
      <c r="P171" s="78">
        <f>IF(G171="ISO",25*N171,IFERROR(VLOOKUP(G171&amp;D171,'Datos Maestro'!$C$33:$F$62,3,0)*N171,VLOOKUP('Demoras Colombia 2016'!G171,'Datos Maestro'!$B$15:$D$19,3,0)*N171))</f>
        <v>0</v>
      </c>
      <c r="Q171" s="78">
        <f>IF(G171="ISO",25*O171,IFERROR(VLOOKUP(G171&amp;D171,'Datos Maestro'!$C$33:$F$62,4,0)*O171,VLOOKUP('Demoras Colombia 2016'!G171,'Datos Maestro'!$B$15:$D$19,3,0)*O171))</f>
        <v>0</v>
      </c>
      <c r="R171" s="78">
        <f t="shared" si="13"/>
        <v>0</v>
      </c>
      <c r="S171" s="83" t="s">
        <v>25</v>
      </c>
      <c r="T171" s="96" t="s">
        <v>25</v>
      </c>
      <c r="U171" s="4">
        <v>162747</v>
      </c>
      <c r="V171" s="96">
        <v>52079</v>
      </c>
      <c r="W171" s="83">
        <v>162747</v>
      </c>
      <c r="X171" s="96">
        <v>15680</v>
      </c>
      <c r="Y171" s="83"/>
      <c r="Z171" s="102"/>
      <c r="AA171" s="4"/>
      <c r="AB171" s="96"/>
    </row>
    <row r="172" spans="1:28" ht="15.6" customHeight="1" x14ac:dyDescent="0.35">
      <c r="A172" s="38" t="s">
        <v>108</v>
      </c>
      <c r="B172" s="91" t="s">
        <v>123</v>
      </c>
      <c r="C172" s="4" t="s">
        <v>509</v>
      </c>
      <c r="D172" s="4" t="s">
        <v>62</v>
      </c>
      <c r="E172" s="4">
        <v>4927221043</v>
      </c>
      <c r="F172" s="87" t="s">
        <v>27</v>
      </c>
      <c r="G172" s="91" t="s">
        <v>12</v>
      </c>
      <c r="H172" s="91" t="s">
        <v>510</v>
      </c>
      <c r="I172" s="92">
        <v>42427</v>
      </c>
      <c r="J172" s="93">
        <v>42432</v>
      </c>
      <c r="K172" s="80">
        <f t="shared" si="14"/>
        <v>6</v>
      </c>
      <c r="L172" s="77">
        <f>IF(G172="ISO",IF(OR(F172="Na-Metilato"),10,15),IFERROR(VLOOKUP(G172&amp;D172,'Datos Maestro'!$C$33:$D$62,2,0),VLOOKUP('Demoras Colombia 2016'!G172,'Datos Maestro'!$B$15:$C$19,2,0)))</f>
        <v>20</v>
      </c>
      <c r="M172" s="80">
        <f>IF(K172&gt;L172,K172-L172,0)</f>
        <v>0</v>
      </c>
      <c r="N172" s="82">
        <f t="shared" si="11"/>
        <v>0</v>
      </c>
      <c r="O172" s="82">
        <f t="shared" si="12"/>
        <v>0</v>
      </c>
      <c r="P172" s="78">
        <f>IF(G172="ISO",25*N172,IFERROR(VLOOKUP(G172&amp;D172,'Datos Maestro'!$C$33:$F$62,3,0)*N172,VLOOKUP('Demoras Colombia 2016'!G172,'Datos Maestro'!$B$15:$D$19,3,0)*N172))</f>
        <v>0</v>
      </c>
      <c r="Q172" s="78">
        <f>IF(G172="ISO",25*O172,IFERROR(VLOOKUP(G172&amp;D172,'Datos Maestro'!$C$33:$F$62,4,0)*O172,VLOOKUP('Demoras Colombia 2016'!G172,'Datos Maestro'!$B$15:$D$19,3,0)*O172))</f>
        <v>0</v>
      </c>
      <c r="R172" s="78">
        <f t="shared" si="13"/>
        <v>0</v>
      </c>
      <c r="S172" s="83" t="s">
        <v>25</v>
      </c>
      <c r="T172" s="96" t="s">
        <v>25</v>
      </c>
      <c r="U172" s="4"/>
      <c r="V172" s="96"/>
      <c r="W172" s="83"/>
      <c r="X172" s="96"/>
      <c r="Y172" s="83"/>
      <c r="Z172" s="102"/>
      <c r="AA172" s="4"/>
      <c r="AB172" s="96"/>
    </row>
    <row r="173" spans="1:28" ht="15.6" customHeight="1" x14ac:dyDescent="0.35">
      <c r="A173" s="38" t="s">
        <v>108</v>
      </c>
      <c r="B173" s="91" t="s">
        <v>123</v>
      </c>
      <c r="C173" s="4" t="s">
        <v>509</v>
      </c>
      <c r="D173" s="4" t="s">
        <v>62</v>
      </c>
      <c r="E173" s="4">
        <v>4927221043</v>
      </c>
      <c r="F173" s="87" t="s">
        <v>27</v>
      </c>
      <c r="G173" s="91" t="s">
        <v>12</v>
      </c>
      <c r="H173" s="91" t="s">
        <v>511</v>
      </c>
      <c r="I173" s="92">
        <v>42427</v>
      </c>
      <c r="J173" s="93">
        <v>42432</v>
      </c>
      <c r="K173" s="80">
        <f t="shared" si="14"/>
        <v>6</v>
      </c>
      <c r="L173" s="77">
        <f>IF(G173="ISO",IF(OR(F173="Na-Metilato"),10,15),IFERROR(VLOOKUP(G173&amp;D173,'Datos Maestro'!$C$33:$D$62,2,0),VLOOKUP('Demoras Colombia 2016'!G173,'Datos Maestro'!$B$15:$C$19,2,0)))</f>
        <v>20</v>
      </c>
      <c r="M173" s="80">
        <f>IF(K173&gt;L173,K173-L173,0)</f>
        <v>0</v>
      </c>
      <c r="N173" s="82">
        <f t="shared" si="11"/>
        <v>0</v>
      </c>
      <c r="O173" s="82">
        <f t="shared" si="12"/>
        <v>0</v>
      </c>
      <c r="P173" s="78">
        <f>IF(G173="ISO",25*N173,IFERROR(VLOOKUP(G173&amp;D173,'Datos Maestro'!$C$33:$F$62,3,0)*N173,VLOOKUP('Demoras Colombia 2016'!G173,'Datos Maestro'!$B$15:$D$19,3,0)*N173))</f>
        <v>0</v>
      </c>
      <c r="Q173" s="78">
        <f>IF(G173="ISO",25*O173,IFERROR(VLOOKUP(G173&amp;D173,'Datos Maestro'!$C$33:$F$62,4,0)*O173,VLOOKUP('Demoras Colombia 2016'!G173,'Datos Maestro'!$B$15:$D$19,3,0)*O173))</f>
        <v>0</v>
      </c>
      <c r="R173" s="78">
        <f t="shared" si="13"/>
        <v>0</v>
      </c>
      <c r="S173" s="83" t="s">
        <v>25</v>
      </c>
      <c r="T173" s="96" t="s">
        <v>25</v>
      </c>
      <c r="U173" s="4"/>
      <c r="V173" s="96"/>
      <c r="W173" s="83">
        <v>94491</v>
      </c>
      <c r="X173" s="96">
        <v>85262</v>
      </c>
      <c r="Y173" s="83"/>
      <c r="Z173" s="102"/>
      <c r="AA173" s="4"/>
      <c r="AB173" s="96"/>
    </row>
    <row r="174" spans="1:28" ht="15.6" customHeight="1" x14ac:dyDescent="0.35">
      <c r="A174" s="38" t="s">
        <v>108</v>
      </c>
      <c r="B174" s="91" t="s">
        <v>123</v>
      </c>
      <c r="C174" s="4" t="s">
        <v>509</v>
      </c>
      <c r="D174" s="4" t="s">
        <v>62</v>
      </c>
      <c r="E174" s="4">
        <v>4927221043</v>
      </c>
      <c r="F174" s="87" t="s">
        <v>27</v>
      </c>
      <c r="G174" s="91" t="s">
        <v>12</v>
      </c>
      <c r="H174" s="91" t="s">
        <v>512</v>
      </c>
      <c r="I174" s="92">
        <v>42427</v>
      </c>
      <c r="J174" s="93">
        <v>42432</v>
      </c>
      <c r="K174" s="80">
        <f t="shared" si="14"/>
        <v>6</v>
      </c>
      <c r="L174" s="77">
        <f>IF(G174="ISO",IF(OR(F174="Na-Metilato"),10,15),IFERROR(VLOOKUP(G174&amp;D174,'Datos Maestro'!$C$33:$D$62,2,0),VLOOKUP('Demoras Colombia 2016'!G174,'Datos Maestro'!$B$15:$C$19,2,0)))</f>
        <v>20</v>
      </c>
      <c r="M174" s="80">
        <f>IF(K174&gt;L174,K174-L174,0)</f>
        <v>0</v>
      </c>
      <c r="N174" s="82">
        <f t="shared" si="11"/>
        <v>0</v>
      </c>
      <c r="O174" s="82">
        <f t="shared" si="12"/>
        <v>0</v>
      </c>
      <c r="P174" s="78">
        <f>IF(G174="ISO",25*N174,IFERROR(VLOOKUP(G174&amp;D174,'Datos Maestro'!$C$33:$F$62,3,0)*N174,VLOOKUP('Demoras Colombia 2016'!G174,'Datos Maestro'!$B$15:$D$19,3,0)*N174))</f>
        <v>0</v>
      </c>
      <c r="Q174" s="78">
        <f>IF(G174="ISO",25*O174,IFERROR(VLOOKUP(G174&amp;D174,'Datos Maestro'!$C$33:$F$62,4,0)*O174,VLOOKUP('Demoras Colombia 2016'!G174,'Datos Maestro'!$B$15:$D$19,3,0)*O174))</f>
        <v>0</v>
      </c>
      <c r="R174" s="78">
        <f t="shared" si="13"/>
        <v>0</v>
      </c>
      <c r="S174" s="83" t="s">
        <v>25</v>
      </c>
      <c r="T174" s="96" t="s">
        <v>25</v>
      </c>
      <c r="U174" s="4">
        <v>94491</v>
      </c>
      <c r="V174" s="96">
        <v>31004</v>
      </c>
      <c r="W174" s="83">
        <v>94491</v>
      </c>
      <c r="X174" s="96">
        <v>15970</v>
      </c>
      <c r="Y174" s="83"/>
      <c r="Z174" s="102"/>
      <c r="AA174" s="4"/>
      <c r="AB174" s="96"/>
    </row>
    <row r="175" spans="1:28" ht="15.6" customHeight="1" x14ac:dyDescent="0.35">
      <c r="A175" s="38" t="s">
        <v>108</v>
      </c>
      <c r="B175" s="91" t="s">
        <v>123</v>
      </c>
      <c r="C175" s="4" t="s">
        <v>509</v>
      </c>
      <c r="D175" s="4" t="s">
        <v>62</v>
      </c>
      <c r="E175" s="4">
        <v>4927221043</v>
      </c>
      <c r="F175" s="87" t="s">
        <v>27</v>
      </c>
      <c r="G175" s="91" t="s">
        <v>12</v>
      </c>
      <c r="H175" s="91" t="s">
        <v>513</v>
      </c>
      <c r="I175" s="92">
        <v>42427</v>
      </c>
      <c r="J175" s="93">
        <v>42432</v>
      </c>
      <c r="K175" s="80">
        <f t="shared" si="14"/>
        <v>6</v>
      </c>
      <c r="L175" s="77">
        <f>IF(G175="ISO",IF(OR(F175="Na-Metilato"),10,15),IFERROR(VLOOKUP(G175&amp;D175,'Datos Maestro'!$C$33:$D$62,2,0),VLOOKUP('Demoras Colombia 2016'!G175,'Datos Maestro'!$B$15:$C$19,2,0)))</f>
        <v>20</v>
      </c>
      <c r="M175" s="80">
        <f>IF(K175&gt;L175,K175-L175,0)</f>
        <v>0</v>
      </c>
      <c r="N175" s="82">
        <f t="shared" si="11"/>
        <v>0</v>
      </c>
      <c r="O175" s="82">
        <f t="shared" si="12"/>
        <v>0</v>
      </c>
      <c r="P175" s="78">
        <f>IF(G175="ISO",25*N175,IFERROR(VLOOKUP(G175&amp;D175,'Datos Maestro'!$C$33:$F$62,3,0)*N175,VLOOKUP('Demoras Colombia 2016'!G175,'Datos Maestro'!$B$15:$D$19,3,0)*N175))</f>
        <v>0</v>
      </c>
      <c r="Q175" s="78">
        <f>IF(G175="ISO",25*O175,IFERROR(VLOOKUP(G175&amp;D175,'Datos Maestro'!$C$33:$F$62,4,0)*O175,VLOOKUP('Demoras Colombia 2016'!G175,'Datos Maestro'!$B$15:$D$19,3,0)*O175))</f>
        <v>0</v>
      </c>
      <c r="R175" s="78">
        <f t="shared" si="13"/>
        <v>0</v>
      </c>
      <c r="S175" s="83" t="s">
        <v>25</v>
      </c>
      <c r="T175" s="96" t="s">
        <v>25</v>
      </c>
      <c r="U175" s="4"/>
      <c r="V175" s="96"/>
      <c r="W175" s="83">
        <v>94491</v>
      </c>
      <c r="X175" s="96">
        <v>85262</v>
      </c>
      <c r="Y175" s="83"/>
      <c r="Z175" s="102"/>
      <c r="AA175" s="4"/>
      <c r="AB175" s="96"/>
    </row>
    <row r="176" spans="1:28" ht="15.6" customHeight="1" x14ac:dyDescent="0.35">
      <c r="A176" s="38" t="s">
        <v>108</v>
      </c>
      <c r="B176" s="91" t="s">
        <v>123</v>
      </c>
      <c r="C176" s="4" t="s">
        <v>514</v>
      </c>
      <c r="D176" s="4" t="s">
        <v>119</v>
      </c>
      <c r="E176" s="4">
        <v>4926984052</v>
      </c>
      <c r="F176" s="87" t="s">
        <v>236</v>
      </c>
      <c r="G176" s="91" t="s">
        <v>12</v>
      </c>
      <c r="H176" s="91" t="s">
        <v>515</v>
      </c>
      <c r="I176" s="92">
        <v>42432</v>
      </c>
      <c r="J176" s="93">
        <v>42439</v>
      </c>
      <c r="K176" s="80">
        <f t="shared" si="14"/>
        <v>8</v>
      </c>
      <c r="L176" s="77">
        <f>IF(G176="ISO",IF(OR(F176="Na-Metilato"),10,15),IFERROR(VLOOKUP(G176&amp;D176,'Datos Maestro'!$C$33:$D$62,2,0),VLOOKUP('Demoras Colombia 2016'!G176,'Datos Maestro'!$B$15:$C$19,2,0)))</f>
        <v>20</v>
      </c>
      <c r="M176" s="80">
        <f t="shared" si="15"/>
        <v>0</v>
      </c>
      <c r="N176" s="82">
        <f t="shared" si="11"/>
        <v>0</v>
      </c>
      <c r="O176" s="82">
        <f t="shared" si="12"/>
        <v>0</v>
      </c>
      <c r="P176" s="78">
        <f>IF(G176="ISO",25*N176,IFERROR(VLOOKUP(G176&amp;D176,'Datos Maestro'!$C$33:$F$62,3,0)*N176,VLOOKUP('Demoras Colombia 2016'!G176,'Datos Maestro'!$B$15:$D$19,3,0)*N176))</f>
        <v>0</v>
      </c>
      <c r="Q176" s="78">
        <f>IF(G176="ISO",25*O176,IFERROR(VLOOKUP(G176&amp;D176,'Datos Maestro'!$C$33:$F$62,4,0)*O176,VLOOKUP('Demoras Colombia 2016'!G176,'Datos Maestro'!$B$15:$D$19,3,0)*O176))</f>
        <v>0</v>
      </c>
      <c r="R176" s="78">
        <f t="shared" si="13"/>
        <v>0</v>
      </c>
      <c r="S176" s="83" t="s">
        <v>25</v>
      </c>
      <c r="T176" s="96" t="s">
        <v>25</v>
      </c>
      <c r="U176" s="4"/>
      <c r="V176" s="96"/>
      <c r="W176" s="83"/>
      <c r="X176" s="96"/>
      <c r="Y176" s="83"/>
      <c r="Z176" s="102"/>
      <c r="AA176" s="4"/>
      <c r="AB176" s="96"/>
    </row>
    <row r="177" spans="1:28" ht="15.6" customHeight="1" x14ac:dyDescent="0.35">
      <c r="A177" s="38" t="s">
        <v>108</v>
      </c>
      <c r="B177" s="91" t="s">
        <v>24</v>
      </c>
      <c r="C177" s="4" t="s">
        <v>516</v>
      </c>
      <c r="D177" s="4" t="s">
        <v>62</v>
      </c>
      <c r="E177" s="4">
        <v>4926052942</v>
      </c>
      <c r="F177" s="91" t="s">
        <v>517</v>
      </c>
      <c r="G177" s="91" t="s">
        <v>2</v>
      </c>
      <c r="H177" s="91" t="s">
        <v>518</v>
      </c>
      <c r="I177" s="92">
        <v>42348</v>
      </c>
      <c r="J177" s="93">
        <v>42415</v>
      </c>
      <c r="K177" s="80">
        <f t="shared" si="14"/>
        <v>68</v>
      </c>
      <c r="L177" s="77">
        <f>IF(G177="ISO",IF(OR(F177="Na-Metilato"),10,15),IFERROR(VLOOKUP(G177&amp;D177,'Datos Maestro'!$C$33:$D$62,2,0),VLOOKUP('Demoras Colombia 2016'!G177,'Datos Maestro'!$B$15:$C$19,2,0)))</f>
        <v>15</v>
      </c>
      <c r="M177" s="80">
        <f t="shared" si="15"/>
        <v>53</v>
      </c>
      <c r="N177" s="82">
        <f t="shared" si="11"/>
        <v>20</v>
      </c>
      <c r="O177" s="82">
        <f>+M177-N177</f>
        <v>33</v>
      </c>
      <c r="P177" s="78">
        <f>IF(G177="ISO",25*N177,IFERROR(VLOOKUP(G177&amp;D177,'Datos Maestro'!$C$33:$F$62,3,0)*N177,VLOOKUP('Demoras Colombia 2016'!G177,'Datos Maestro'!$B$15:$D$19,3,0)*N177))</f>
        <v>500</v>
      </c>
      <c r="Q177" s="78">
        <f>IF(G177="ISO",25*O177,IFERROR(VLOOKUP(G177&amp;D177,'Datos Maestro'!$C$33:$F$62,4,0)*O177,VLOOKUP('Demoras Colombia 2016'!G177,'Datos Maestro'!$B$15:$D$19,3,0)*O177))</f>
        <v>825</v>
      </c>
      <c r="R177" s="78">
        <f t="shared" si="13"/>
        <v>1325</v>
      </c>
      <c r="S177" s="97" t="s">
        <v>1142</v>
      </c>
      <c r="T177" s="98">
        <v>4901743</v>
      </c>
      <c r="U177" s="4"/>
      <c r="V177" s="96"/>
      <c r="W177" s="83"/>
      <c r="X177" s="96"/>
      <c r="Y177" s="83"/>
      <c r="Z177" s="102"/>
      <c r="AA177" s="4"/>
      <c r="AB177" s="96"/>
    </row>
    <row r="178" spans="1:28" ht="15.6" customHeight="1" x14ac:dyDescent="0.35">
      <c r="A178" s="38" t="s">
        <v>108</v>
      </c>
      <c r="B178" s="91" t="s">
        <v>24</v>
      </c>
      <c r="C178" s="4" t="s">
        <v>519</v>
      </c>
      <c r="D178" s="4" t="s">
        <v>520</v>
      </c>
      <c r="E178" s="4">
        <v>4925140033</v>
      </c>
      <c r="F178" s="91" t="s">
        <v>26</v>
      </c>
      <c r="G178" s="91" t="s">
        <v>1</v>
      </c>
      <c r="H178" s="91" t="s">
        <v>521</v>
      </c>
      <c r="I178" s="92">
        <v>42356</v>
      </c>
      <c r="J178" s="93">
        <v>42433</v>
      </c>
      <c r="K178" s="80">
        <f t="shared" si="14"/>
        <v>78</v>
      </c>
      <c r="L178" s="77">
        <f>IF(G178="ISO",IF(OR(F178="Na-Metilato"),10,15),IFERROR(VLOOKUP(G178&amp;D178,'Datos Maestro'!$C$33:$D$62,2,0),VLOOKUP('Demoras Colombia 2016'!G178,'Datos Maestro'!$B$15:$C$19,2,0)))</f>
        <v>10</v>
      </c>
      <c r="M178" s="80">
        <f t="shared" si="15"/>
        <v>68</v>
      </c>
      <c r="N178" s="82">
        <f t="shared" si="11"/>
        <v>20</v>
      </c>
      <c r="O178" s="82">
        <f>+M178-N178</f>
        <v>48</v>
      </c>
      <c r="P178" s="78">
        <f>IF(G178="ISO",25*N178,IFERROR(VLOOKUP(G178&amp;D178,'Datos Maestro'!$C$33:$F$62,3,0)*N178,VLOOKUP('Demoras Colombia 2016'!G178,'Datos Maestro'!$B$15:$D$19,3,0)*N178))</f>
        <v>2400</v>
      </c>
      <c r="Q178" s="78">
        <f>IF(G178="ISO",25*O178,IFERROR(VLOOKUP(G178&amp;D178,'Datos Maestro'!$C$33:$F$62,4,0)*O178,VLOOKUP('Demoras Colombia 2016'!G178,'Datos Maestro'!$B$15:$D$19,3,0)*O178))</f>
        <v>5760</v>
      </c>
      <c r="R178" s="78">
        <f>SUM(P178:Q178)</f>
        <v>8160</v>
      </c>
      <c r="S178" s="83"/>
      <c r="T178" s="96"/>
      <c r="U178" s="4"/>
      <c r="V178" s="96"/>
      <c r="W178" s="83"/>
      <c r="X178" s="96"/>
      <c r="Y178" s="83"/>
      <c r="Z178" s="102"/>
      <c r="AA178" s="4"/>
      <c r="AB178" s="96"/>
    </row>
    <row r="179" spans="1:28" ht="15.6" customHeight="1" x14ac:dyDescent="0.35">
      <c r="A179" s="38" t="s">
        <v>23</v>
      </c>
      <c r="B179" s="91" t="s">
        <v>16</v>
      </c>
      <c r="C179" s="4" t="s">
        <v>522</v>
      </c>
      <c r="D179" s="4" t="s">
        <v>104</v>
      </c>
      <c r="E179" s="4" t="s">
        <v>523</v>
      </c>
      <c r="F179" s="91" t="s">
        <v>524</v>
      </c>
      <c r="G179" s="91" t="s">
        <v>13</v>
      </c>
      <c r="H179" s="91" t="s">
        <v>525</v>
      </c>
      <c r="I179" s="92">
        <v>42359</v>
      </c>
      <c r="J179" s="93">
        <v>42373</v>
      </c>
      <c r="K179" s="80">
        <f t="shared" si="14"/>
        <v>15</v>
      </c>
      <c r="L179" s="77">
        <f>IF(G179="ISO",IF(OR(F179="Na-Metilato"),10,15),IFERROR(VLOOKUP(G179&amp;D179,'Datos Maestro'!$C$33:$D$62,2,0),VLOOKUP('Demoras Colombia 2016'!G179,'Datos Maestro'!$B$15:$C$19,2,0)))</f>
        <v>20</v>
      </c>
      <c r="M179" s="80">
        <f t="shared" si="15"/>
        <v>0</v>
      </c>
      <c r="N179" s="82">
        <f t="shared" si="11"/>
        <v>0</v>
      </c>
      <c r="O179" s="82">
        <f t="shared" si="12"/>
        <v>0</v>
      </c>
      <c r="P179" s="78">
        <f>IF(G179="ISO",25*N179,IFERROR(VLOOKUP(G179&amp;D179,'Datos Maestro'!$C$33:$F$62,3,0)*N179,VLOOKUP('Demoras Colombia 2016'!G179,'Datos Maestro'!$B$15:$D$19,3,0)*N179))</f>
        <v>0</v>
      </c>
      <c r="Q179" s="78">
        <f>IF(G179="ISO",25*O179,IFERROR(VLOOKUP(G179&amp;D179,'Datos Maestro'!$C$33:$F$62,4,0)*O179,VLOOKUP('Demoras Colombia 2016'!G179,'Datos Maestro'!$B$15:$D$19,3,0)*O179))</f>
        <v>0</v>
      </c>
      <c r="R179" s="78">
        <f t="shared" si="13"/>
        <v>0</v>
      </c>
      <c r="S179" s="83" t="s">
        <v>25</v>
      </c>
      <c r="T179" s="96" t="s">
        <v>25</v>
      </c>
      <c r="U179" s="4"/>
      <c r="V179" s="96"/>
      <c r="W179" s="83"/>
      <c r="X179" s="96"/>
      <c r="Y179" s="83"/>
      <c r="Z179" s="102"/>
      <c r="AA179" s="4"/>
      <c r="AB179" s="96"/>
    </row>
    <row r="180" spans="1:28" ht="15.6" customHeight="1" x14ac:dyDescent="0.35">
      <c r="A180" s="38" t="s">
        <v>23</v>
      </c>
      <c r="B180" s="91" t="s">
        <v>16</v>
      </c>
      <c r="C180" s="4" t="s">
        <v>528</v>
      </c>
      <c r="D180" s="4" t="s">
        <v>60</v>
      </c>
      <c r="E180" s="4">
        <v>4923563057</v>
      </c>
      <c r="F180" s="91" t="s">
        <v>527</v>
      </c>
      <c r="G180" s="91" t="s">
        <v>12</v>
      </c>
      <c r="H180" s="91" t="s">
        <v>526</v>
      </c>
      <c r="I180" s="92">
        <v>42344</v>
      </c>
      <c r="J180" s="93">
        <v>42378</v>
      </c>
      <c r="K180" s="80">
        <f t="shared" si="14"/>
        <v>35</v>
      </c>
      <c r="L180" s="77">
        <f>IF(G180="ISO",IF(OR(F180="Na-Metilato"),10,15),IFERROR(VLOOKUP(G180&amp;D180,'Datos Maestro'!$C$33:$D$62,2,0),VLOOKUP('Demoras Colombia 2016'!G180,'Datos Maestro'!$B$15:$C$19,2,0)))</f>
        <v>20</v>
      </c>
      <c r="M180" s="80">
        <f t="shared" si="15"/>
        <v>15</v>
      </c>
      <c r="N180" s="82">
        <f t="shared" si="11"/>
        <v>15</v>
      </c>
      <c r="O180" s="82">
        <f t="shared" si="12"/>
        <v>0</v>
      </c>
      <c r="P180" s="78">
        <f>IF(G180="ISO",25*N180,IFERROR(VLOOKUP(G180&amp;D180,'Datos Maestro'!$C$33:$F$62,3,0)*N180,VLOOKUP('Demoras Colombia 2016'!G180,'Datos Maestro'!$B$15:$D$19,3,0)*N180))</f>
        <v>150</v>
      </c>
      <c r="Q180" s="78">
        <f>IF(G180="ISO",25*O180,IFERROR(VLOOKUP(G180&amp;D180,'Datos Maestro'!$C$33:$F$62,4,0)*O180,VLOOKUP('Demoras Colombia 2016'!G180,'Datos Maestro'!$B$15:$D$19,3,0)*O180))</f>
        <v>0</v>
      </c>
      <c r="R180" s="78">
        <f t="shared" si="13"/>
        <v>150</v>
      </c>
      <c r="S180" s="83"/>
      <c r="T180" s="96"/>
      <c r="U180" s="4"/>
      <c r="V180" s="96"/>
      <c r="W180" s="83"/>
      <c r="X180" s="96"/>
      <c r="Y180" s="83"/>
      <c r="Z180" s="102"/>
      <c r="AA180" s="4"/>
      <c r="AB180" s="96"/>
    </row>
    <row r="181" spans="1:28" ht="15.6" customHeight="1" x14ac:dyDescent="0.35">
      <c r="A181" s="38" t="s">
        <v>23</v>
      </c>
      <c r="B181" s="91" t="s">
        <v>16</v>
      </c>
      <c r="C181" s="4" t="s">
        <v>530</v>
      </c>
      <c r="D181" s="4" t="s">
        <v>104</v>
      </c>
      <c r="E181" s="4">
        <v>4924800982</v>
      </c>
      <c r="F181" s="91" t="s">
        <v>235</v>
      </c>
      <c r="G181" s="91" t="s">
        <v>12</v>
      </c>
      <c r="H181" s="91" t="s">
        <v>529</v>
      </c>
      <c r="I181" s="92">
        <v>42359</v>
      </c>
      <c r="J181" s="93">
        <v>42377</v>
      </c>
      <c r="K181" s="80">
        <f t="shared" si="14"/>
        <v>19</v>
      </c>
      <c r="L181" s="77">
        <f>IF(G181="ISO",IF(OR(F181="Na-Metilato"),10,15),IFERROR(VLOOKUP(G181&amp;D181,'Datos Maestro'!$C$33:$D$62,2,0),VLOOKUP('Demoras Colombia 2016'!G181,'Datos Maestro'!$B$15:$C$19,2,0)))</f>
        <v>20</v>
      </c>
      <c r="M181" s="80">
        <f t="shared" si="15"/>
        <v>0</v>
      </c>
      <c r="N181" s="82">
        <f t="shared" si="11"/>
        <v>0</v>
      </c>
      <c r="O181" s="82">
        <f t="shared" si="12"/>
        <v>0</v>
      </c>
      <c r="P181" s="78">
        <f>IF(G181="ISO",25*N181,IFERROR(VLOOKUP(G181&amp;D181,'Datos Maestro'!$C$33:$F$62,3,0)*N181,VLOOKUP('Demoras Colombia 2016'!G181,'Datos Maestro'!$B$15:$D$19,3,0)*N181))</f>
        <v>0</v>
      </c>
      <c r="Q181" s="78">
        <f>IF(G181="ISO",25*O181,IFERROR(VLOOKUP(G181&amp;D181,'Datos Maestro'!$C$33:$F$62,4,0)*O181,VLOOKUP('Demoras Colombia 2016'!G181,'Datos Maestro'!$B$15:$D$19,3,0)*O181))</f>
        <v>0</v>
      </c>
      <c r="R181" s="78">
        <f t="shared" si="13"/>
        <v>0</v>
      </c>
      <c r="S181" s="83" t="s">
        <v>25</v>
      </c>
      <c r="T181" s="96" t="s">
        <v>25</v>
      </c>
      <c r="U181" s="4"/>
      <c r="V181" s="96"/>
      <c r="W181" s="83"/>
      <c r="X181" s="96"/>
      <c r="Y181" s="83"/>
      <c r="Z181" s="102"/>
      <c r="AA181" s="4"/>
      <c r="AB181" s="96"/>
    </row>
    <row r="182" spans="1:28" ht="15.6" customHeight="1" x14ac:dyDescent="0.35">
      <c r="A182" s="38" t="s">
        <v>23</v>
      </c>
      <c r="B182" s="91" t="s">
        <v>16</v>
      </c>
      <c r="C182" s="4" t="s">
        <v>532</v>
      </c>
      <c r="D182" s="4" t="s">
        <v>119</v>
      </c>
      <c r="E182" s="4">
        <v>4924269827</v>
      </c>
      <c r="F182" s="91" t="s">
        <v>233</v>
      </c>
      <c r="G182" s="91" t="s">
        <v>13</v>
      </c>
      <c r="H182" s="91" t="s">
        <v>531</v>
      </c>
      <c r="I182" s="92">
        <v>42358</v>
      </c>
      <c r="J182" s="93">
        <v>42377</v>
      </c>
      <c r="K182" s="80">
        <f t="shared" si="14"/>
        <v>20</v>
      </c>
      <c r="L182" s="77">
        <f>IF(G182="ISO",IF(OR(F182="Na-Metilato"),10,15),IFERROR(VLOOKUP(G182&amp;D182,'Datos Maestro'!$C$33:$D$62,2,0),VLOOKUP('Demoras Colombia 2016'!G182,'Datos Maestro'!$B$15:$C$19,2,0)))</f>
        <v>20</v>
      </c>
      <c r="M182" s="80">
        <f t="shared" si="15"/>
        <v>0</v>
      </c>
      <c r="N182" s="82">
        <f t="shared" si="11"/>
        <v>0</v>
      </c>
      <c r="O182" s="82">
        <f t="shared" si="12"/>
        <v>0</v>
      </c>
      <c r="P182" s="78">
        <f>IF(G182="ISO",25*N182,IFERROR(VLOOKUP(G182&amp;D182,'Datos Maestro'!$C$33:$F$62,3,0)*N182,VLOOKUP('Demoras Colombia 2016'!G182,'Datos Maestro'!$B$15:$D$19,3,0)*N182))</f>
        <v>0</v>
      </c>
      <c r="Q182" s="78">
        <f>IF(G182="ISO",25*O182,IFERROR(VLOOKUP(G182&amp;D182,'Datos Maestro'!$C$33:$F$62,4,0)*O182,VLOOKUP('Demoras Colombia 2016'!G182,'Datos Maestro'!$B$15:$D$19,3,0)*O182))</f>
        <v>0</v>
      </c>
      <c r="R182" s="78">
        <f t="shared" si="13"/>
        <v>0</v>
      </c>
      <c r="S182" s="83" t="s">
        <v>25</v>
      </c>
      <c r="T182" s="96" t="s">
        <v>25</v>
      </c>
      <c r="U182" s="4"/>
      <c r="V182" s="96"/>
      <c r="W182" s="83"/>
      <c r="X182" s="96"/>
      <c r="Y182" s="83"/>
      <c r="Z182" s="102"/>
      <c r="AA182" s="4"/>
      <c r="AB182" s="96"/>
    </row>
    <row r="183" spans="1:28" ht="15.6" customHeight="1" x14ac:dyDescent="0.35">
      <c r="A183" s="38" t="s">
        <v>23</v>
      </c>
      <c r="B183" s="91" t="s">
        <v>126</v>
      </c>
      <c r="C183" s="4" t="s">
        <v>569</v>
      </c>
      <c r="D183" s="4" t="s">
        <v>119</v>
      </c>
      <c r="E183" s="4" t="s">
        <v>562</v>
      </c>
      <c r="F183" s="91" t="s">
        <v>253</v>
      </c>
      <c r="G183" s="91" t="s">
        <v>13</v>
      </c>
      <c r="H183" s="91" t="s">
        <v>533</v>
      </c>
      <c r="I183" s="92">
        <v>42365</v>
      </c>
      <c r="J183" s="93">
        <v>42381</v>
      </c>
      <c r="K183" s="80">
        <f t="shared" si="14"/>
        <v>17</v>
      </c>
      <c r="L183" s="77">
        <f>IF(G183="ISO",IF(OR(F183="Na-Metilato"),10,15),IFERROR(VLOOKUP(G183&amp;D183,'Datos Maestro'!$C$33:$D$62,2,0),VLOOKUP('Demoras Colombia 2016'!G183,'Datos Maestro'!$B$15:$C$19,2,0)))</f>
        <v>20</v>
      </c>
      <c r="M183" s="80">
        <f t="shared" si="15"/>
        <v>0</v>
      </c>
      <c r="N183" s="82">
        <f t="shared" si="11"/>
        <v>0</v>
      </c>
      <c r="O183" s="82">
        <f t="shared" si="12"/>
        <v>0</v>
      </c>
      <c r="P183" s="78">
        <f>IF(G183="ISO",25*N183,IFERROR(VLOOKUP(G183&amp;D183,'Datos Maestro'!$C$33:$F$62,3,0)*N183,VLOOKUP('Demoras Colombia 2016'!G183,'Datos Maestro'!$B$15:$D$19,3,0)*N183))</f>
        <v>0</v>
      </c>
      <c r="Q183" s="78">
        <f>IF(G183="ISO",25*O183,IFERROR(VLOOKUP(G183&amp;D183,'Datos Maestro'!$C$33:$F$62,4,0)*O183,VLOOKUP('Demoras Colombia 2016'!G183,'Datos Maestro'!$B$15:$D$19,3,0)*O183))</f>
        <v>0</v>
      </c>
      <c r="R183" s="78">
        <f t="shared" si="13"/>
        <v>0</v>
      </c>
      <c r="S183" s="83" t="s">
        <v>25</v>
      </c>
      <c r="T183" s="96" t="s">
        <v>25</v>
      </c>
      <c r="U183" s="4"/>
      <c r="V183" s="96"/>
      <c r="W183" s="83"/>
      <c r="X183" s="96"/>
      <c r="Y183" s="83"/>
      <c r="Z183" s="102"/>
      <c r="AA183" s="4"/>
      <c r="AB183" s="96"/>
    </row>
    <row r="184" spans="1:28" ht="15.6" customHeight="1" x14ac:dyDescent="0.35">
      <c r="A184" s="38" t="s">
        <v>23</v>
      </c>
      <c r="B184" s="91" t="s">
        <v>125</v>
      </c>
      <c r="C184" s="4" t="s">
        <v>570</v>
      </c>
      <c r="D184" s="4" t="s">
        <v>119</v>
      </c>
      <c r="E184" s="4">
        <v>4925846403</v>
      </c>
      <c r="F184" s="91" t="s">
        <v>234</v>
      </c>
      <c r="G184" s="91" t="s">
        <v>20</v>
      </c>
      <c r="H184" s="91" t="s">
        <v>534</v>
      </c>
      <c r="I184" s="92">
        <v>42365</v>
      </c>
      <c r="J184" s="93">
        <v>42382</v>
      </c>
      <c r="K184" s="80">
        <f t="shared" si="14"/>
        <v>18</v>
      </c>
      <c r="L184" s="77">
        <f>IF(G184="ISO",IF(OR(F184="Na-Metilato"),10,15),IFERROR(VLOOKUP(G184&amp;D184,'Datos Maestro'!$C$33:$D$62,2,0),VLOOKUP('Demoras Colombia 2016'!G184,'Datos Maestro'!$B$15:$C$19,2,0)))</f>
        <v>3</v>
      </c>
      <c r="M184" s="80">
        <f t="shared" si="15"/>
        <v>15</v>
      </c>
      <c r="N184" s="82">
        <f t="shared" si="11"/>
        <v>15</v>
      </c>
      <c r="O184" s="82">
        <f t="shared" si="12"/>
        <v>0</v>
      </c>
      <c r="P184" s="78">
        <f>IF(G184="ISO",25*N184,IFERROR(VLOOKUP(G184&amp;D184,'Datos Maestro'!$C$33:$F$62,3,0)*N184,VLOOKUP('Demoras Colombia 2016'!G184,'Datos Maestro'!$B$15:$D$19,3,0)*N184))</f>
        <v>2250</v>
      </c>
      <c r="Q184" s="78">
        <f>IF(G184="ISO",25*O184,IFERROR(VLOOKUP(G184&amp;D184,'Datos Maestro'!$C$33:$F$62,4,0)*O184,VLOOKUP('Demoras Colombia 2016'!G184,'Datos Maestro'!$B$15:$D$19,3,0)*O184))</f>
        <v>0</v>
      </c>
      <c r="R184" s="78">
        <f t="shared" si="13"/>
        <v>2250</v>
      </c>
      <c r="S184" s="100" t="s">
        <v>1137</v>
      </c>
      <c r="T184" s="101">
        <v>5310895</v>
      </c>
      <c r="U184" s="4"/>
      <c r="V184" s="96"/>
      <c r="W184" s="83"/>
      <c r="X184" s="96"/>
      <c r="Y184" s="83"/>
      <c r="Z184" s="102"/>
      <c r="AA184" s="4"/>
      <c r="AB184" s="96"/>
    </row>
    <row r="185" spans="1:28" ht="15.6" customHeight="1" x14ac:dyDescent="0.35">
      <c r="A185" s="38" t="s">
        <v>23</v>
      </c>
      <c r="B185" s="91" t="s">
        <v>16</v>
      </c>
      <c r="C185" s="4" t="s">
        <v>571</v>
      </c>
      <c r="D185" s="4" t="s">
        <v>104</v>
      </c>
      <c r="E185" s="4" t="s">
        <v>563</v>
      </c>
      <c r="F185" s="91" t="s">
        <v>553</v>
      </c>
      <c r="G185" s="91" t="s">
        <v>12</v>
      </c>
      <c r="H185" s="91" t="s">
        <v>535</v>
      </c>
      <c r="I185" s="92">
        <v>42366</v>
      </c>
      <c r="J185" s="93">
        <v>42381</v>
      </c>
      <c r="K185" s="80">
        <f t="shared" si="14"/>
        <v>16</v>
      </c>
      <c r="L185" s="77">
        <f>IF(G185="ISO",IF(OR(F185="Na-Metilato"),10,15),IFERROR(VLOOKUP(G185&amp;D185,'Datos Maestro'!$C$33:$D$62,2,0),VLOOKUP('Demoras Colombia 2016'!G185,'Datos Maestro'!$B$15:$C$19,2,0)))</f>
        <v>20</v>
      </c>
      <c r="M185" s="80">
        <f t="shared" si="15"/>
        <v>0</v>
      </c>
      <c r="N185" s="82">
        <f t="shared" si="11"/>
        <v>0</v>
      </c>
      <c r="O185" s="82">
        <f t="shared" si="12"/>
        <v>0</v>
      </c>
      <c r="P185" s="78">
        <f>IF(G185="ISO",25*N185,IFERROR(VLOOKUP(G185&amp;D185,'Datos Maestro'!$C$33:$F$62,3,0)*N185,VLOOKUP('Demoras Colombia 2016'!G185,'Datos Maestro'!$B$15:$D$19,3,0)*N185))</f>
        <v>0</v>
      </c>
      <c r="Q185" s="78">
        <f>IF(G185="ISO",25*O185,IFERROR(VLOOKUP(G185&amp;D185,'Datos Maestro'!$C$33:$F$62,4,0)*O185,VLOOKUP('Demoras Colombia 2016'!G185,'Datos Maestro'!$B$15:$D$19,3,0)*O185))</f>
        <v>0</v>
      </c>
      <c r="R185" s="78">
        <f t="shared" si="13"/>
        <v>0</v>
      </c>
      <c r="S185" s="83" t="s">
        <v>25</v>
      </c>
      <c r="T185" s="96" t="s">
        <v>25</v>
      </c>
      <c r="U185" s="4"/>
      <c r="V185" s="96"/>
      <c r="W185" s="83"/>
      <c r="X185" s="96"/>
      <c r="Y185" s="83"/>
      <c r="Z185" s="102"/>
      <c r="AA185" s="4"/>
      <c r="AB185" s="96"/>
    </row>
    <row r="186" spans="1:28" ht="15.6" customHeight="1" x14ac:dyDescent="0.35">
      <c r="A186" s="38" t="s">
        <v>23</v>
      </c>
      <c r="B186" s="91" t="s">
        <v>16</v>
      </c>
      <c r="C186" s="4" t="s">
        <v>572</v>
      </c>
      <c r="D186" s="4" t="s">
        <v>104</v>
      </c>
      <c r="E186" s="4">
        <v>4924802624</v>
      </c>
      <c r="F186" s="91" t="s">
        <v>233</v>
      </c>
      <c r="G186" s="91" t="s">
        <v>13</v>
      </c>
      <c r="H186" s="91" t="s">
        <v>536</v>
      </c>
      <c r="I186" s="92">
        <v>42366</v>
      </c>
      <c r="J186" s="93">
        <v>42378</v>
      </c>
      <c r="K186" s="80">
        <f t="shared" si="14"/>
        <v>13</v>
      </c>
      <c r="L186" s="77">
        <f>IF(G186="ISO",IF(OR(F186="Na-Metilato"),10,15),IFERROR(VLOOKUP(G186&amp;D186,'Datos Maestro'!$C$33:$D$62,2,0),VLOOKUP('Demoras Colombia 2016'!G186,'Datos Maestro'!$B$15:$C$19,2,0)))</f>
        <v>20</v>
      </c>
      <c r="M186" s="80">
        <f t="shared" si="15"/>
        <v>0</v>
      </c>
      <c r="N186" s="82">
        <f t="shared" si="11"/>
        <v>0</v>
      </c>
      <c r="O186" s="82">
        <f t="shared" si="12"/>
        <v>0</v>
      </c>
      <c r="P186" s="78">
        <f>IF(G186="ISO",25*N186,IFERROR(VLOOKUP(G186&amp;D186,'Datos Maestro'!$C$33:$F$62,3,0)*N186,VLOOKUP('Demoras Colombia 2016'!G186,'Datos Maestro'!$B$15:$D$19,3,0)*N186))</f>
        <v>0</v>
      </c>
      <c r="Q186" s="78">
        <f>IF(G186="ISO",25*O186,IFERROR(VLOOKUP(G186&amp;D186,'Datos Maestro'!$C$33:$F$62,4,0)*O186,VLOOKUP('Demoras Colombia 2016'!G186,'Datos Maestro'!$B$15:$D$19,3,0)*O186))</f>
        <v>0</v>
      </c>
      <c r="R186" s="78">
        <f t="shared" si="13"/>
        <v>0</v>
      </c>
      <c r="S186" s="83" t="s">
        <v>25</v>
      </c>
      <c r="T186" s="96" t="s">
        <v>25</v>
      </c>
      <c r="U186" s="4"/>
      <c r="V186" s="96"/>
      <c r="W186" s="83"/>
      <c r="X186" s="96"/>
      <c r="Y186" s="83"/>
      <c r="Z186" s="102"/>
      <c r="AA186" s="4"/>
      <c r="AB186" s="96"/>
    </row>
    <row r="187" spans="1:28" ht="15.6" customHeight="1" x14ac:dyDescent="0.35">
      <c r="A187" s="38" t="s">
        <v>23</v>
      </c>
      <c r="B187" s="91" t="s">
        <v>125</v>
      </c>
      <c r="C187" s="4" t="s">
        <v>573</v>
      </c>
      <c r="D187" s="4" t="s">
        <v>104</v>
      </c>
      <c r="E187" s="4" t="s">
        <v>564</v>
      </c>
      <c r="F187" s="91" t="s">
        <v>554</v>
      </c>
      <c r="G187" s="91" t="s">
        <v>21</v>
      </c>
      <c r="H187" s="91" t="s">
        <v>537</v>
      </c>
      <c r="I187" s="92">
        <v>42366</v>
      </c>
      <c r="J187" s="93">
        <v>42373</v>
      </c>
      <c r="K187" s="80">
        <f t="shared" si="14"/>
        <v>8</v>
      </c>
      <c r="L187" s="77">
        <f>IF(G187="ISO",IF(OR(F187="Na-Metilato"),10,15),IFERROR(VLOOKUP(G187&amp;D187,'Datos Maestro'!$C$33:$D$62,2,0),VLOOKUP('Demoras Colombia 2016'!G187,'Datos Maestro'!$B$15:$C$19,2,0)))</f>
        <v>3</v>
      </c>
      <c r="M187" s="80">
        <f t="shared" si="15"/>
        <v>5</v>
      </c>
      <c r="N187" s="82">
        <f t="shared" si="11"/>
        <v>5</v>
      </c>
      <c r="O187" s="82">
        <f t="shared" si="12"/>
        <v>0</v>
      </c>
      <c r="P187" s="78">
        <f>IF(G187="ISO",25*N187,IFERROR(VLOOKUP(G187&amp;D187,'Datos Maestro'!$C$33:$F$62,3,0)*N187,VLOOKUP('Demoras Colombia 2016'!G187,'Datos Maestro'!$B$15:$D$19,3,0)*N187))</f>
        <v>890</v>
      </c>
      <c r="Q187" s="78">
        <f>IF(G187="ISO",25*O187,IFERROR(VLOOKUP(G187&amp;D187,'Datos Maestro'!$C$33:$F$62,4,0)*O187,VLOOKUP('Demoras Colombia 2016'!G187,'Datos Maestro'!$B$15:$D$19,3,0)*O187))</f>
        <v>0</v>
      </c>
      <c r="R187" s="78">
        <f t="shared" si="13"/>
        <v>890</v>
      </c>
      <c r="S187" s="83">
        <v>127859</v>
      </c>
      <c r="T187" s="96">
        <v>473474</v>
      </c>
      <c r="U187" s="4"/>
      <c r="V187" s="96"/>
      <c r="W187" s="83"/>
      <c r="X187" s="96"/>
      <c r="Y187" s="83"/>
      <c r="Z187" s="102"/>
      <c r="AA187" s="4"/>
      <c r="AB187" s="96"/>
    </row>
    <row r="188" spans="1:28" ht="15.6" customHeight="1" x14ac:dyDescent="0.35">
      <c r="A188" s="38" t="s">
        <v>23</v>
      </c>
      <c r="B188" s="91" t="s">
        <v>123</v>
      </c>
      <c r="C188" s="4" t="s">
        <v>574</v>
      </c>
      <c r="D188" s="4" t="s">
        <v>118</v>
      </c>
      <c r="E188" s="4">
        <v>4925979725</v>
      </c>
      <c r="F188" s="87" t="s">
        <v>236</v>
      </c>
      <c r="G188" s="91" t="s">
        <v>12</v>
      </c>
      <c r="H188" s="91" t="s">
        <v>538</v>
      </c>
      <c r="I188" s="92">
        <v>42365</v>
      </c>
      <c r="J188" s="93">
        <v>42373</v>
      </c>
      <c r="K188" s="80">
        <f t="shared" si="14"/>
        <v>9</v>
      </c>
      <c r="L188" s="77">
        <f>IF(G188="ISO",IF(OR(F188="Na-Metilato"),10,15),IFERROR(VLOOKUP(G188&amp;D188,'Datos Maestro'!$C$33:$D$62,2,0),VLOOKUP('Demoras Colombia 2016'!G188,'Datos Maestro'!$B$15:$C$19,2,0)))</f>
        <v>20</v>
      </c>
      <c r="M188" s="80">
        <f t="shared" si="15"/>
        <v>0</v>
      </c>
      <c r="N188" s="82">
        <f t="shared" si="11"/>
        <v>0</v>
      </c>
      <c r="O188" s="82">
        <f t="shared" si="12"/>
        <v>0</v>
      </c>
      <c r="P188" s="78">
        <f>IF(G188="ISO",25*N188,IFERROR(VLOOKUP(G188&amp;D188,'Datos Maestro'!$C$33:$F$62,3,0)*N188,VLOOKUP('Demoras Colombia 2016'!G188,'Datos Maestro'!$B$15:$D$19,3,0)*N188))</f>
        <v>0</v>
      </c>
      <c r="Q188" s="78">
        <f>IF(G188="ISO",25*O188,IFERROR(VLOOKUP(G188&amp;D188,'Datos Maestro'!$C$33:$F$62,4,0)*O188,VLOOKUP('Demoras Colombia 2016'!G188,'Datos Maestro'!$B$15:$D$19,3,0)*O188))</f>
        <v>0</v>
      </c>
      <c r="R188" s="78">
        <f t="shared" si="13"/>
        <v>0</v>
      </c>
      <c r="S188" s="83" t="s">
        <v>25</v>
      </c>
      <c r="T188" s="96" t="s">
        <v>25</v>
      </c>
      <c r="U188" s="4"/>
      <c r="V188" s="96"/>
      <c r="W188" s="83"/>
      <c r="X188" s="96"/>
      <c r="Y188" s="83"/>
      <c r="Z188" s="102"/>
      <c r="AA188" s="4"/>
      <c r="AB188" s="96"/>
    </row>
    <row r="189" spans="1:28" ht="15.6" customHeight="1" x14ac:dyDescent="0.35">
      <c r="A189" s="38" t="s">
        <v>23</v>
      </c>
      <c r="B189" s="91" t="s">
        <v>123</v>
      </c>
      <c r="C189" s="4" t="s">
        <v>575</v>
      </c>
      <c r="D189" s="4" t="s">
        <v>118</v>
      </c>
      <c r="E189" s="4">
        <v>4925139662</v>
      </c>
      <c r="F189" s="87" t="s">
        <v>236</v>
      </c>
      <c r="G189" s="91" t="s">
        <v>12</v>
      </c>
      <c r="H189" s="91" t="s">
        <v>539</v>
      </c>
      <c r="I189" s="92">
        <v>42365</v>
      </c>
      <c r="J189" s="93">
        <v>42373</v>
      </c>
      <c r="K189" s="80">
        <f t="shared" si="14"/>
        <v>9</v>
      </c>
      <c r="L189" s="77">
        <f>IF(G189="ISO",IF(OR(F189="Na-Metilato"),10,15),IFERROR(VLOOKUP(G189&amp;D189,'Datos Maestro'!$C$33:$D$62,2,0),VLOOKUP('Demoras Colombia 2016'!G189,'Datos Maestro'!$B$15:$C$19,2,0)))</f>
        <v>20</v>
      </c>
      <c r="M189" s="80">
        <f t="shared" si="15"/>
        <v>0</v>
      </c>
      <c r="N189" s="82">
        <f t="shared" si="11"/>
        <v>0</v>
      </c>
      <c r="O189" s="82">
        <f t="shared" si="12"/>
        <v>0</v>
      </c>
      <c r="P189" s="78">
        <f>IF(G189="ISO",25*N189,IFERROR(VLOOKUP(G189&amp;D189,'Datos Maestro'!$C$33:$F$62,3,0)*N189,VLOOKUP('Demoras Colombia 2016'!G189,'Datos Maestro'!$B$15:$D$19,3,0)*N189))</f>
        <v>0</v>
      </c>
      <c r="Q189" s="78">
        <f>IF(G189="ISO",25*O189,IFERROR(VLOOKUP(G189&amp;D189,'Datos Maestro'!$C$33:$F$62,4,0)*O189,VLOOKUP('Demoras Colombia 2016'!G189,'Datos Maestro'!$B$15:$D$19,3,0)*O189))</f>
        <v>0</v>
      </c>
      <c r="R189" s="78">
        <f t="shared" si="13"/>
        <v>0</v>
      </c>
      <c r="S189" s="83" t="s">
        <v>25</v>
      </c>
      <c r="T189" s="96" t="s">
        <v>25</v>
      </c>
      <c r="U189" s="4"/>
      <c r="V189" s="96"/>
      <c r="W189" s="83"/>
      <c r="X189" s="96"/>
      <c r="Y189" s="83"/>
      <c r="Z189" s="102"/>
      <c r="AA189" s="4"/>
      <c r="AB189" s="96"/>
    </row>
    <row r="190" spans="1:28" ht="15.6" customHeight="1" x14ac:dyDescent="0.35">
      <c r="A190" s="38" t="s">
        <v>23</v>
      </c>
      <c r="B190" s="91" t="s">
        <v>123</v>
      </c>
      <c r="C190" s="4" t="s">
        <v>576</v>
      </c>
      <c r="D190" s="4" t="s">
        <v>118</v>
      </c>
      <c r="E190" s="4">
        <v>4925979726</v>
      </c>
      <c r="F190" s="87" t="s">
        <v>236</v>
      </c>
      <c r="G190" s="91" t="s">
        <v>12</v>
      </c>
      <c r="H190" s="91" t="s">
        <v>540</v>
      </c>
      <c r="I190" s="92">
        <v>42365</v>
      </c>
      <c r="J190" s="93">
        <v>42373</v>
      </c>
      <c r="K190" s="80">
        <f t="shared" si="14"/>
        <v>9</v>
      </c>
      <c r="L190" s="77">
        <f>IF(G190="ISO",IF(OR(F190="Na-Metilato"),10,15),IFERROR(VLOOKUP(G190&amp;D190,'Datos Maestro'!$C$33:$D$62,2,0),VLOOKUP('Demoras Colombia 2016'!G190,'Datos Maestro'!$B$15:$C$19,2,0)))</f>
        <v>20</v>
      </c>
      <c r="M190" s="80">
        <f t="shared" si="15"/>
        <v>0</v>
      </c>
      <c r="N190" s="82">
        <f t="shared" si="11"/>
        <v>0</v>
      </c>
      <c r="O190" s="82">
        <f t="shared" si="12"/>
        <v>0</v>
      </c>
      <c r="P190" s="78">
        <f>IF(G190="ISO",25*N190,IFERROR(VLOOKUP(G190&amp;D190,'Datos Maestro'!$C$33:$F$62,3,0)*N190,VLOOKUP('Demoras Colombia 2016'!G190,'Datos Maestro'!$B$15:$D$19,3,0)*N190))</f>
        <v>0</v>
      </c>
      <c r="Q190" s="78">
        <f>IF(G190="ISO",25*O190,IFERROR(VLOOKUP(G190&amp;D190,'Datos Maestro'!$C$33:$F$62,4,0)*O190,VLOOKUP('Demoras Colombia 2016'!G190,'Datos Maestro'!$B$15:$D$19,3,0)*O190))</f>
        <v>0</v>
      </c>
      <c r="R190" s="78">
        <f t="shared" si="13"/>
        <v>0</v>
      </c>
      <c r="S190" s="83" t="s">
        <v>25</v>
      </c>
      <c r="T190" s="96" t="s">
        <v>25</v>
      </c>
      <c r="U190" s="4"/>
      <c r="V190" s="96"/>
      <c r="W190" s="83"/>
      <c r="X190" s="96"/>
      <c r="Y190" s="83"/>
      <c r="Z190" s="102"/>
      <c r="AA190" s="4"/>
      <c r="AB190" s="96"/>
    </row>
    <row r="191" spans="1:28" ht="15.6" customHeight="1" x14ac:dyDescent="0.35">
      <c r="A191" s="38" t="s">
        <v>23</v>
      </c>
      <c r="B191" s="91" t="s">
        <v>16</v>
      </c>
      <c r="C191" s="4" t="s">
        <v>127</v>
      </c>
      <c r="D191" s="4" t="s">
        <v>62</v>
      </c>
      <c r="E191" s="4">
        <v>4926483810</v>
      </c>
      <c r="F191" s="91" t="s">
        <v>207</v>
      </c>
      <c r="G191" s="91" t="s">
        <v>12</v>
      </c>
      <c r="H191" s="91" t="s">
        <v>282</v>
      </c>
      <c r="I191" s="92">
        <v>42371</v>
      </c>
      <c r="J191" s="93">
        <v>42376</v>
      </c>
      <c r="K191" s="80">
        <f t="shared" si="14"/>
        <v>6</v>
      </c>
      <c r="L191" s="77">
        <f>IF(G191="ISO",IF(OR(F191="Na-Metilato"),10,15),IFERROR(VLOOKUP(G191&amp;D191,'Datos Maestro'!$C$33:$D$62,2,0),VLOOKUP('Demoras Colombia 2016'!G191,'Datos Maestro'!$B$15:$C$19,2,0)))</f>
        <v>20</v>
      </c>
      <c r="M191" s="80">
        <f t="shared" si="15"/>
        <v>0</v>
      </c>
      <c r="N191" s="82">
        <f t="shared" si="11"/>
        <v>0</v>
      </c>
      <c r="O191" s="82">
        <f t="shared" si="12"/>
        <v>0</v>
      </c>
      <c r="P191" s="78">
        <f>IF(G191="ISO",25*N191,IFERROR(VLOOKUP(G191&amp;D191,'Datos Maestro'!$C$33:$F$62,3,0)*N191,VLOOKUP('Demoras Colombia 2016'!G191,'Datos Maestro'!$B$15:$D$19,3,0)*N191))</f>
        <v>0</v>
      </c>
      <c r="Q191" s="78">
        <f>IF(G191="ISO",25*O191,IFERROR(VLOOKUP(G191&amp;D191,'Datos Maestro'!$C$33:$F$62,4,0)*O191,VLOOKUP('Demoras Colombia 2016'!G191,'Datos Maestro'!$B$15:$D$19,3,0)*O191))</f>
        <v>0</v>
      </c>
      <c r="R191" s="78">
        <f t="shared" si="13"/>
        <v>0</v>
      </c>
      <c r="S191" s="83" t="s">
        <v>25</v>
      </c>
      <c r="T191" s="96" t="s">
        <v>25</v>
      </c>
      <c r="U191" s="4"/>
      <c r="V191" s="96"/>
      <c r="W191" s="83"/>
      <c r="X191" s="96"/>
      <c r="Y191" s="83"/>
      <c r="Z191" s="102"/>
      <c r="AA191" s="4"/>
      <c r="AB191" s="96"/>
    </row>
    <row r="192" spans="1:28" ht="15.6" customHeight="1" x14ac:dyDescent="0.35">
      <c r="A192" s="38" t="s">
        <v>23</v>
      </c>
      <c r="B192" s="91" t="s">
        <v>16</v>
      </c>
      <c r="C192" s="4" t="s">
        <v>577</v>
      </c>
      <c r="D192" s="4" t="s">
        <v>104</v>
      </c>
      <c r="E192" s="4">
        <v>4926561079</v>
      </c>
      <c r="F192" s="91" t="s">
        <v>555</v>
      </c>
      <c r="G192" s="91" t="s">
        <v>12</v>
      </c>
      <c r="H192" s="91" t="s">
        <v>541</v>
      </c>
      <c r="I192" s="92">
        <v>42366</v>
      </c>
      <c r="J192" s="93">
        <v>42383</v>
      </c>
      <c r="K192" s="80">
        <f t="shared" si="14"/>
        <v>18</v>
      </c>
      <c r="L192" s="77">
        <f>IF(G192="ISO",IF(OR(F192="Na-Metilato"),10,15),IFERROR(VLOOKUP(G192&amp;D192,'Datos Maestro'!$C$33:$D$62,2,0),VLOOKUP('Demoras Colombia 2016'!G192,'Datos Maestro'!$B$15:$C$19,2,0)))</f>
        <v>20</v>
      </c>
      <c r="M192" s="80">
        <f t="shared" si="15"/>
        <v>0</v>
      </c>
      <c r="N192" s="82">
        <f t="shared" si="11"/>
        <v>0</v>
      </c>
      <c r="O192" s="82">
        <f t="shared" si="12"/>
        <v>0</v>
      </c>
      <c r="P192" s="78">
        <f>IF(G192="ISO",25*N192,IFERROR(VLOOKUP(G192&amp;D192,'Datos Maestro'!$C$33:$F$62,3,0)*N192,VLOOKUP('Demoras Colombia 2016'!G192,'Datos Maestro'!$B$15:$D$19,3,0)*N192))</f>
        <v>0</v>
      </c>
      <c r="Q192" s="78">
        <f>IF(G192="ISO",25*O192,IFERROR(VLOOKUP(G192&amp;D192,'Datos Maestro'!$C$33:$F$62,4,0)*O192,VLOOKUP('Demoras Colombia 2016'!G192,'Datos Maestro'!$B$15:$D$19,3,0)*O192))</f>
        <v>0</v>
      </c>
      <c r="R192" s="78">
        <f t="shared" si="13"/>
        <v>0</v>
      </c>
      <c r="S192" s="83" t="s">
        <v>25</v>
      </c>
      <c r="T192" s="96" t="s">
        <v>25</v>
      </c>
      <c r="U192" s="4"/>
      <c r="V192" s="96"/>
      <c r="W192" s="83"/>
      <c r="X192" s="96"/>
      <c r="Y192" s="83"/>
      <c r="Z192" s="102"/>
      <c r="AA192" s="4"/>
      <c r="AB192" s="96"/>
    </row>
    <row r="193" spans="1:28" ht="15.6" customHeight="1" x14ac:dyDescent="0.35">
      <c r="A193" s="38" t="s">
        <v>23</v>
      </c>
      <c r="B193" s="91" t="s">
        <v>16</v>
      </c>
      <c r="C193" s="4" t="s">
        <v>578</v>
      </c>
      <c r="D193" s="4" t="s">
        <v>104</v>
      </c>
      <c r="E193" s="4">
        <v>4924803302</v>
      </c>
      <c r="F193" s="91" t="s">
        <v>235</v>
      </c>
      <c r="G193" s="91" t="s">
        <v>12</v>
      </c>
      <c r="H193" s="91" t="s">
        <v>542</v>
      </c>
      <c r="I193" s="92">
        <v>42366</v>
      </c>
      <c r="J193" s="93">
        <v>42382</v>
      </c>
      <c r="K193" s="80">
        <f t="shared" si="14"/>
        <v>17</v>
      </c>
      <c r="L193" s="77">
        <f>IF(G193="ISO",IF(OR(F193="Na-Metilato"),10,15),IFERROR(VLOOKUP(G193&amp;D193,'Datos Maestro'!$C$33:$D$62,2,0),VLOOKUP('Demoras Colombia 2016'!G193,'Datos Maestro'!$B$15:$C$19,2,0)))</f>
        <v>20</v>
      </c>
      <c r="M193" s="80">
        <f t="shared" si="15"/>
        <v>0</v>
      </c>
      <c r="N193" s="82">
        <f t="shared" si="11"/>
        <v>0</v>
      </c>
      <c r="O193" s="82">
        <f t="shared" si="12"/>
        <v>0</v>
      </c>
      <c r="P193" s="78">
        <f>IF(G193="ISO",25*N193,IFERROR(VLOOKUP(G193&amp;D193,'Datos Maestro'!$C$33:$F$62,3,0)*N193,VLOOKUP('Demoras Colombia 2016'!G193,'Datos Maestro'!$B$15:$D$19,3,0)*N193))</f>
        <v>0</v>
      </c>
      <c r="Q193" s="78">
        <f>IF(G193="ISO",25*O193,IFERROR(VLOOKUP(G193&amp;D193,'Datos Maestro'!$C$33:$F$62,4,0)*O193,VLOOKUP('Demoras Colombia 2016'!G193,'Datos Maestro'!$B$15:$D$19,3,0)*O193))</f>
        <v>0</v>
      </c>
      <c r="R193" s="78">
        <f t="shared" si="13"/>
        <v>0</v>
      </c>
      <c r="S193" s="83" t="s">
        <v>25</v>
      </c>
      <c r="T193" s="96" t="s">
        <v>25</v>
      </c>
      <c r="U193" s="4"/>
      <c r="V193" s="96"/>
      <c r="W193" s="83"/>
      <c r="X193" s="96"/>
      <c r="Y193" s="83"/>
      <c r="Z193" s="102"/>
      <c r="AA193" s="4"/>
      <c r="AB193" s="96"/>
    </row>
    <row r="194" spans="1:28" ht="15.6" customHeight="1" x14ac:dyDescent="0.35">
      <c r="A194" s="38" t="s">
        <v>23</v>
      </c>
      <c r="B194" s="91" t="s">
        <v>16</v>
      </c>
      <c r="C194" s="4" t="s">
        <v>579</v>
      </c>
      <c r="D194" s="4" t="s">
        <v>62</v>
      </c>
      <c r="E194" s="4">
        <v>4926478716</v>
      </c>
      <c r="F194" s="91" t="s">
        <v>220</v>
      </c>
      <c r="G194" s="91" t="s">
        <v>12</v>
      </c>
      <c r="H194" s="91" t="s">
        <v>543</v>
      </c>
      <c r="I194" s="92">
        <v>42363</v>
      </c>
      <c r="J194" s="93">
        <v>42382</v>
      </c>
      <c r="K194" s="80">
        <f t="shared" si="14"/>
        <v>20</v>
      </c>
      <c r="L194" s="77">
        <f>IF(G194="ISO",IF(OR(F194="Na-Metilato"),10,15),IFERROR(VLOOKUP(G194&amp;D194,'Datos Maestro'!$C$33:$D$62,2,0),VLOOKUP('Demoras Colombia 2016'!G194,'Datos Maestro'!$B$15:$C$19,2,0)))</f>
        <v>20</v>
      </c>
      <c r="M194" s="80">
        <f t="shared" si="15"/>
        <v>0</v>
      </c>
      <c r="N194" s="82">
        <f t="shared" ref="N194:N236" si="16">IF(M194&gt;=20,20,M194)</f>
        <v>0</v>
      </c>
      <c r="O194" s="82">
        <f t="shared" ref="O194:O236" si="17">+M194-N194</f>
        <v>0</v>
      </c>
      <c r="P194" s="78">
        <f>IF(G194="ISO",25*N194,IFERROR(VLOOKUP(G194&amp;D194,'Datos Maestro'!$C$33:$F$62,3,0)*N194,VLOOKUP('Demoras Colombia 2016'!G194,'Datos Maestro'!$B$15:$D$19,3,0)*N194))</f>
        <v>0</v>
      </c>
      <c r="Q194" s="78">
        <f>IF(G194="ISO",25*O194,IFERROR(VLOOKUP(G194&amp;D194,'Datos Maestro'!$C$33:$F$62,4,0)*O194,VLOOKUP('Demoras Colombia 2016'!G194,'Datos Maestro'!$B$15:$D$19,3,0)*O194))</f>
        <v>0</v>
      </c>
      <c r="R194" s="78">
        <f t="shared" si="13"/>
        <v>0</v>
      </c>
      <c r="S194" s="83" t="s">
        <v>25</v>
      </c>
      <c r="T194" s="96" t="s">
        <v>25</v>
      </c>
      <c r="U194" s="4"/>
      <c r="V194" s="96"/>
      <c r="W194" s="83"/>
      <c r="X194" s="96"/>
      <c r="Y194" s="83"/>
      <c r="Z194" s="102"/>
      <c r="AA194" s="4"/>
      <c r="AB194" s="96"/>
    </row>
    <row r="195" spans="1:28" ht="15.6" customHeight="1" x14ac:dyDescent="0.35">
      <c r="A195" s="38" t="s">
        <v>23</v>
      </c>
      <c r="B195" s="91" t="s">
        <v>122</v>
      </c>
      <c r="C195" s="4" t="s">
        <v>128</v>
      </c>
      <c r="D195" s="4" t="s">
        <v>104</v>
      </c>
      <c r="E195" s="4">
        <v>4924723231</v>
      </c>
      <c r="F195" s="91" t="s">
        <v>208</v>
      </c>
      <c r="G195" s="91" t="s">
        <v>13</v>
      </c>
      <c r="H195" s="91" t="s">
        <v>283</v>
      </c>
      <c r="I195" s="92">
        <v>42372</v>
      </c>
      <c r="J195" s="93">
        <v>42382</v>
      </c>
      <c r="K195" s="80">
        <f t="shared" si="14"/>
        <v>11</v>
      </c>
      <c r="L195" s="77">
        <f>IF(G195="ISO",IF(OR(F195="Na-Metilato"),10,15),IFERROR(VLOOKUP(G195&amp;D195,'Datos Maestro'!$C$33:$D$62,2,0),VLOOKUP('Demoras Colombia 2016'!G195,'Datos Maestro'!$B$15:$C$19,2,0)))</f>
        <v>20</v>
      </c>
      <c r="M195" s="80">
        <f t="shared" si="15"/>
        <v>0</v>
      </c>
      <c r="N195" s="82">
        <f t="shared" si="16"/>
        <v>0</v>
      </c>
      <c r="O195" s="82">
        <f t="shared" si="17"/>
        <v>0</v>
      </c>
      <c r="P195" s="78">
        <f>IF(G195="ISO",25*N195,IFERROR(VLOOKUP(G195&amp;D195,'Datos Maestro'!$C$33:$F$62,3,0)*N195,VLOOKUP('Demoras Colombia 2016'!G195,'Datos Maestro'!$B$15:$D$19,3,0)*N195))</f>
        <v>0</v>
      </c>
      <c r="Q195" s="78">
        <f>IF(G195="ISO",25*O195,IFERROR(VLOOKUP(G195&amp;D195,'Datos Maestro'!$C$33:$F$62,4,0)*O195,VLOOKUP('Demoras Colombia 2016'!G195,'Datos Maestro'!$B$15:$D$19,3,0)*O195))</f>
        <v>0</v>
      </c>
      <c r="R195" s="78">
        <f t="shared" ref="R195:R258" si="18">SUM(P195:Q195)</f>
        <v>0</v>
      </c>
      <c r="S195" s="83" t="s">
        <v>25</v>
      </c>
      <c r="T195" s="96" t="s">
        <v>25</v>
      </c>
      <c r="U195" s="4"/>
      <c r="V195" s="96"/>
      <c r="W195" s="83"/>
      <c r="X195" s="96"/>
      <c r="Y195" s="83"/>
      <c r="Z195" s="102"/>
      <c r="AA195" s="4"/>
      <c r="AB195" s="96"/>
    </row>
    <row r="196" spans="1:28" ht="15.6" customHeight="1" x14ac:dyDescent="0.35">
      <c r="A196" s="38" t="s">
        <v>23</v>
      </c>
      <c r="B196" s="91" t="s">
        <v>15</v>
      </c>
      <c r="C196" s="4" t="s">
        <v>129</v>
      </c>
      <c r="D196" s="4" t="s">
        <v>119</v>
      </c>
      <c r="E196" s="4">
        <v>4924555012</v>
      </c>
      <c r="F196" s="91" t="s">
        <v>209</v>
      </c>
      <c r="G196" s="91" t="s">
        <v>12</v>
      </c>
      <c r="H196" s="91" t="s">
        <v>284</v>
      </c>
      <c r="I196" s="92">
        <v>42372</v>
      </c>
      <c r="J196" s="93">
        <v>42388</v>
      </c>
      <c r="K196" s="80">
        <f t="shared" ref="K196:K259" si="19">IF(J196="",HOY-I196,(J196-I196)+1)</f>
        <v>17</v>
      </c>
      <c r="L196" s="77">
        <f>IF(G196="ISO",IF(OR(F196="Na-Metilato"),10,15),IFERROR(VLOOKUP(G196&amp;D196,'Datos Maestro'!$C$33:$D$62,2,0),VLOOKUP('Demoras Colombia 2016'!G196,'Datos Maestro'!$B$15:$C$19,2,0)))</f>
        <v>20</v>
      </c>
      <c r="M196" s="80">
        <f t="shared" si="15"/>
        <v>0</v>
      </c>
      <c r="N196" s="82">
        <f t="shared" si="16"/>
        <v>0</v>
      </c>
      <c r="O196" s="82">
        <f t="shared" si="17"/>
        <v>0</v>
      </c>
      <c r="P196" s="78">
        <f>IF(G196="ISO",25*N196,IFERROR(VLOOKUP(G196&amp;D196,'Datos Maestro'!$C$33:$F$62,3,0)*N196,VLOOKUP('Demoras Colombia 2016'!G196,'Datos Maestro'!$B$15:$D$19,3,0)*N196))</f>
        <v>0</v>
      </c>
      <c r="Q196" s="78">
        <f>IF(G196="ISO",25*O196,IFERROR(VLOOKUP(G196&amp;D196,'Datos Maestro'!$C$33:$F$62,4,0)*O196,VLOOKUP('Demoras Colombia 2016'!G196,'Datos Maestro'!$B$15:$D$19,3,0)*O196))</f>
        <v>0</v>
      </c>
      <c r="R196" s="78">
        <f t="shared" si="18"/>
        <v>0</v>
      </c>
      <c r="S196" s="83" t="s">
        <v>25</v>
      </c>
      <c r="T196" s="96" t="s">
        <v>25</v>
      </c>
      <c r="U196" s="4"/>
      <c r="V196" s="96"/>
      <c r="W196" s="83"/>
      <c r="X196" s="96"/>
      <c r="Y196" s="83"/>
      <c r="Z196" s="102"/>
      <c r="AA196" s="4"/>
      <c r="AB196" s="96"/>
    </row>
    <row r="197" spans="1:28" ht="15.6" customHeight="1" x14ac:dyDescent="0.35">
      <c r="A197" s="38" t="s">
        <v>23</v>
      </c>
      <c r="B197" s="91" t="s">
        <v>16</v>
      </c>
      <c r="C197" s="4" t="s">
        <v>130</v>
      </c>
      <c r="D197" s="4" t="s">
        <v>118</v>
      </c>
      <c r="E197" s="4">
        <v>4926690528</v>
      </c>
      <c r="F197" s="91" t="s">
        <v>210</v>
      </c>
      <c r="G197" s="91" t="s">
        <v>12</v>
      </c>
      <c r="H197" s="91" t="s">
        <v>285</v>
      </c>
      <c r="I197" s="92">
        <v>42372</v>
      </c>
      <c r="J197" s="93">
        <v>42390</v>
      </c>
      <c r="K197" s="80">
        <f t="shared" si="19"/>
        <v>19</v>
      </c>
      <c r="L197" s="77">
        <f>IF(G197="ISO",IF(OR(F197="Na-Metilato"),10,15),IFERROR(VLOOKUP(G197&amp;D197,'Datos Maestro'!$C$33:$D$62,2,0),VLOOKUP('Demoras Colombia 2016'!G197,'Datos Maestro'!$B$15:$C$19,2,0)))</f>
        <v>20</v>
      </c>
      <c r="M197" s="80">
        <f t="shared" si="15"/>
        <v>0</v>
      </c>
      <c r="N197" s="82">
        <f t="shared" si="16"/>
        <v>0</v>
      </c>
      <c r="O197" s="82">
        <f t="shared" si="17"/>
        <v>0</v>
      </c>
      <c r="P197" s="78">
        <f>IF(G197="ISO",25*N197,IFERROR(VLOOKUP(G197&amp;D197,'Datos Maestro'!$C$33:$F$62,3,0)*N197,VLOOKUP('Demoras Colombia 2016'!G197,'Datos Maestro'!$B$15:$D$19,3,0)*N197))</f>
        <v>0</v>
      </c>
      <c r="Q197" s="78">
        <f>IF(G197="ISO",25*O197,IFERROR(VLOOKUP(G197&amp;D197,'Datos Maestro'!$C$33:$F$62,4,0)*O197,VLOOKUP('Demoras Colombia 2016'!G197,'Datos Maestro'!$B$15:$D$19,3,0)*O197))</f>
        <v>0</v>
      </c>
      <c r="R197" s="78">
        <f t="shared" si="18"/>
        <v>0</v>
      </c>
      <c r="S197" s="83" t="s">
        <v>25</v>
      </c>
      <c r="T197" s="96" t="s">
        <v>25</v>
      </c>
      <c r="U197" s="4"/>
      <c r="V197" s="96"/>
      <c r="W197" s="83"/>
      <c r="X197" s="96"/>
      <c r="Y197" s="83"/>
      <c r="Z197" s="102"/>
      <c r="AA197" s="4"/>
      <c r="AB197" s="96"/>
    </row>
    <row r="198" spans="1:28" ht="15.6" customHeight="1" x14ac:dyDescent="0.35">
      <c r="A198" s="38" t="s">
        <v>23</v>
      </c>
      <c r="B198" s="91" t="s">
        <v>16</v>
      </c>
      <c r="C198" s="4" t="s">
        <v>131</v>
      </c>
      <c r="D198" s="4" t="s">
        <v>104</v>
      </c>
      <c r="E198" s="4" t="s">
        <v>211</v>
      </c>
      <c r="F198" s="91" t="s">
        <v>212</v>
      </c>
      <c r="G198" s="91" t="s">
        <v>12</v>
      </c>
      <c r="H198" s="91" t="s">
        <v>286</v>
      </c>
      <c r="I198" s="92">
        <v>42380</v>
      </c>
      <c r="J198" s="93">
        <v>42387</v>
      </c>
      <c r="K198" s="80">
        <f t="shared" si="19"/>
        <v>8</v>
      </c>
      <c r="L198" s="77">
        <f>IF(G198="ISO",IF(OR(F198="Na-Metilato"),10,15),IFERROR(VLOOKUP(G198&amp;D198,'Datos Maestro'!$C$33:$D$62,2,0),VLOOKUP('Demoras Colombia 2016'!G198,'Datos Maestro'!$B$15:$C$19,2,0)))</f>
        <v>20</v>
      </c>
      <c r="M198" s="80">
        <f t="shared" si="15"/>
        <v>0</v>
      </c>
      <c r="N198" s="82">
        <f t="shared" si="16"/>
        <v>0</v>
      </c>
      <c r="O198" s="82">
        <f t="shared" si="17"/>
        <v>0</v>
      </c>
      <c r="P198" s="78">
        <f>IF(G198="ISO",25*N198,IFERROR(VLOOKUP(G198&amp;D198,'Datos Maestro'!$C$33:$F$62,3,0)*N198,VLOOKUP('Demoras Colombia 2016'!G198,'Datos Maestro'!$B$15:$D$19,3,0)*N198))</f>
        <v>0</v>
      </c>
      <c r="Q198" s="78">
        <f>IF(G198="ISO",25*O198,IFERROR(VLOOKUP(G198&amp;D198,'Datos Maestro'!$C$33:$F$62,4,0)*O198,VLOOKUP('Demoras Colombia 2016'!G198,'Datos Maestro'!$B$15:$D$19,3,0)*O198))</f>
        <v>0</v>
      </c>
      <c r="R198" s="78">
        <f t="shared" si="18"/>
        <v>0</v>
      </c>
      <c r="S198" s="83" t="s">
        <v>25</v>
      </c>
      <c r="T198" s="96" t="s">
        <v>25</v>
      </c>
      <c r="U198" s="4"/>
      <c r="V198" s="96"/>
      <c r="W198" s="83"/>
      <c r="X198" s="96"/>
      <c r="Y198" s="83"/>
      <c r="Z198" s="102"/>
      <c r="AA198" s="4"/>
      <c r="AB198" s="96"/>
    </row>
    <row r="199" spans="1:28" ht="15.6" customHeight="1" x14ac:dyDescent="0.35">
      <c r="A199" s="38" t="s">
        <v>23</v>
      </c>
      <c r="B199" s="91" t="s">
        <v>122</v>
      </c>
      <c r="C199" s="4" t="s">
        <v>132</v>
      </c>
      <c r="D199" s="4" t="s">
        <v>119</v>
      </c>
      <c r="E199" s="4">
        <v>4926899413</v>
      </c>
      <c r="F199" s="91" t="s">
        <v>213</v>
      </c>
      <c r="G199" s="91" t="s">
        <v>12</v>
      </c>
      <c r="H199" s="91" t="s">
        <v>287</v>
      </c>
      <c r="I199" s="92">
        <v>42379</v>
      </c>
      <c r="J199" s="93">
        <v>42385</v>
      </c>
      <c r="K199" s="80">
        <f t="shared" si="19"/>
        <v>7</v>
      </c>
      <c r="L199" s="77">
        <f>IF(G199="ISO",IF(OR(F199="Na-Metilato"),10,15),IFERROR(VLOOKUP(G199&amp;D199,'Datos Maestro'!$C$33:$D$62,2,0),VLOOKUP('Demoras Colombia 2016'!G199,'Datos Maestro'!$B$15:$C$19,2,0)))</f>
        <v>20</v>
      </c>
      <c r="M199" s="80">
        <f t="shared" si="15"/>
        <v>0</v>
      </c>
      <c r="N199" s="82">
        <f t="shared" si="16"/>
        <v>0</v>
      </c>
      <c r="O199" s="82">
        <f t="shared" si="17"/>
        <v>0</v>
      </c>
      <c r="P199" s="78">
        <f>IF(G199="ISO",25*N199,IFERROR(VLOOKUP(G199&amp;D199,'Datos Maestro'!$C$33:$F$62,3,0)*N199,VLOOKUP('Demoras Colombia 2016'!G199,'Datos Maestro'!$B$15:$D$19,3,0)*N199))</f>
        <v>0</v>
      </c>
      <c r="Q199" s="78">
        <f>IF(G199="ISO",25*O199,IFERROR(VLOOKUP(G199&amp;D199,'Datos Maestro'!$C$33:$F$62,4,0)*O199,VLOOKUP('Demoras Colombia 2016'!G199,'Datos Maestro'!$B$15:$D$19,3,0)*O199))</f>
        <v>0</v>
      </c>
      <c r="R199" s="78">
        <f t="shared" si="18"/>
        <v>0</v>
      </c>
      <c r="S199" s="83" t="s">
        <v>25</v>
      </c>
      <c r="T199" s="96" t="s">
        <v>25</v>
      </c>
      <c r="U199" s="4"/>
      <c r="V199" s="96"/>
      <c r="W199" s="83"/>
      <c r="X199" s="96"/>
      <c r="Y199" s="83"/>
      <c r="Z199" s="102"/>
      <c r="AA199" s="4"/>
      <c r="AB199" s="96"/>
    </row>
    <row r="200" spans="1:28" ht="15.6" customHeight="1" x14ac:dyDescent="0.35">
      <c r="A200" s="38" t="s">
        <v>23</v>
      </c>
      <c r="B200" s="91" t="s">
        <v>122</v>
      </c>
      <c r="C200" s="4" t="s">
        <v>132</v>
      </c>
      <c r="D200" s="4" t="s">
        <v>119</v>
      </c>
      <c r="E200" s="4">
        <v>4926899413</v>
      </c>
      <c r="F200" s="91" t="s">
        <v>213</v>
      </c>
      <c r="G200" s="91" t="s">
        <v>12</v>
      </c>
      <c r="H200" s="91" t="s">
        <v>288</v>
      </c>
      <c r="I200" s="92">
        <v>42379</v>
      </c>
      <c r="J200" s="93">
        <v>42385</v>
      </c>
      <c r="K200" s="80">
        <f t="shared" si="19"/>
        <v>7</v>
      </c>
      <c r="L200" s="77">
        <f>IF(G200="ISO",IF(OR(F200="Na-Metilato"),10,15),IFERROR(VLOOKUP(G200&amp;D200,'Datos Maestro'!$C$33:$D$62,2,0),VLOOKUP('Demoras Colombia 2016'!G200,'Datos Maestro'!$B$15:$C$19,2,0)))</f>
        <v>20</v>
      </c>
      <c r="M200" s="80">
        <f t="shared" si="15"/>
        <v>0</v>
      </c>
      <c r="N200" s="82">
        <f t="shared" si="16"/>
        <v>0</v>
      </c>
      <c r="O200" s="82">
        <f t="shared" si="17"/>
        <v>0</v>
      </c>
      <c r="P200" s="78">
        <f>IF(G200="ISO",25*N200,IFERROR(VLOOKUP(G200&amp;D200,'Datos Maestro'!$C$33:$F$62,3,0)*N200,VLOOKUP('Demoras Colombia 2016'!G200,'Datos Maestro'!$B$15:$D$19,3,0)*N200))</f>
        <v>0</v>
      </c>
      <c r="Q200" s="78">
        <f>IF(G200="ISO",25*O200,IFERROR(VLOOKUP(G200&amp;D200,'Datos Maestro'!$C$33:$F$62,4,0)*O200,VLOOKUP('Demoras Colombia 2016'!G200,'Datos Maestro'!$B$15:$D$19,3,0)*O200))</f>
        <v>0</v>
      </c>
      <c r="R200" s="78">
        <f t="shared" si="18"/>
        <v>0</v>
      </c>
      <c r="S200" s="83" t="s">
        <v>25</v>
      </c>
      <c r="T200" s="96" t="s">
        <v>25</v>
      </c>
      <c r="U200" s="4"/>
      <c r="V200" s="96"/>
      <c r="W200" s="83"/>
      <c r="X200" s="96"/>
      <c r="Y200" s="83"/>
      <c r="Z200" s="102"/>
      <c r="AA200" s="4"/>
      <c r="AB200" s="96"/>
    </row>
    <row r="201" spans="1:28" ht="15.6" customHeight="1" x14ac:dyDescent="0.35">
      <c r="A201" s="38" t="s">
        <v>23</v>
      </c>
      <c r="B201" s="91" t="s">
        <v>123</v>
      </c>
      <c r="C201" s="4" t="s">
        <v>133</v>
      </c>
      <c r="D201" s="4" t="s">
        <v>62</v>
      </c>
      <c r="E201" s="4">
        <v>4924393795</v>
      </c>
      <c r="F201" s="87" t="s">
        <v>28</v>
      </c>
      <c r="G201" s="91" t="s">
        <v>12</v>
      </c>
      <c r="H201" s="91" t="s">
        <v>289</v>
      </c>
      <c r="I201" s="92">
        <v>42383</v>
      </c>
      <c r="J201" s="93">
        <v>42387</v>
      </c>
      <c r="K201" s="80">
        <f t="shared" si="19"/>
        <v>5</v>
      </c>
      <c r="L201" s="77">
        <f>IF(G201="ISO",IF(OR(F201="Na-Metilato"),10,15),IFERROR(VLOOKUP(G201&amp;D201,'Datos Maestro'!$C$33:$D$62,2,0),VLOOKUP('Demoras Colombia 2016'!G201,'Datos Maestro'!$B$15:$C$19,2,0)))</f>
        <v>20</v>
      </c>
      <c r="M201" s="80">
        <f t="shared" si="15"/>
        <v>0</v>
      </c>
      <c r="N201" s="82">
        <f t="shared" si="16"/>
        <v>0</v>
      </c>
      <c r="O201" s="82">
        <f t="shared" si="17"/>
        <v>0</v>
      </c>
      <c r="P201" s="78">
        <f>IF(G201="ISO",25*N201,IFERROR(VLOOKUP(G201&amp;D201,'Datos Maestro'!$C$33:$F$62,3,0)*N201,VLOOKUP('Demoras Colombia 2016'!G201,'Datos Maestro'!$B$15:$D$19,3,0)*N201))</f>
        <v>0</v>
      </c>
      <c r="Q201" s="78">
        <f>IF(G201="ISO",25*O201,IFERROR(VLOOKUP(G201&amp;D201,'Datos Maestro'!$C$33:$F$62,4,0)*O201,VLOOKUP('Demoras Colombia 2016'!G201,'Datos Maestro'!$B$15:$D$19,3,0)*O201))</f>
        <v>0</v>
      </c>
      <c r="R201" s="78">
        <f t="shared" si="18"/>
        <v>0</v>
      </c>
      <c r="S201" s="83" t="s">
        <v>25</v>
      </c>
      <c r="T201" s="96" t="s">
        <v>25</v>
      </c>
      <c r="U201" s="4"/>
      <c r="V201" s="96"/>
      <c r="W201" s="83"/>
      <c r="X201" s="96"/>
      <c r="Y201" s="83"/>
      <c r="Z201" s="102"/>
      <c r="AA201" s="4"/>
      <c r="AB201" s="96"/>
    </row>
    <row r="202" spans="1:28" ht="15.6" customHeight="1" x14ac:dyDescent="0.35">
      <c r="A202" s="38" t="s">
        <v>23</v>
      </c>
      <c r="B202" s="91" t="s">
        <v>122</v>
      </c>
      <c r="C202" s="4" t="s">
        <v>134</v>
      </c>
      <c r="D202" s="4" t="s">
        <v>62</v>
      </c>
      <c r="E202" s="4">
        <v>4922258138</v>
      </c>
      <c r="F202" s="91" t="s">
        <v>214</v>
      </c>
      <c r="G202" s="91" t="s">
        <v>13</v>
      </c>
      <c r="H202" s="91" t="s">
        <v>290</v>
      </c>
      <c r="I202" s="92">
        <v>42382</v>
      </c>
      <c r="J202" s="93">
        <v>42390</v>
      </c>
      <c r="K202" s="80">
        <f t="shared" si="19"/>
        <v>9</v>
      </c>
      <c r="L202" s="77">
        <f>IF(G202="ISO",IF(OR(F202="Na-Metilato"),10,15),IFERROR(VLOOKUP(G202&amp;D202,'Datos Maestro'!$C$33:$D$62,2,0),VLOOKUP('Demoras Colombia 2016'!G202,'Datos Maestro'!$B$15:$C$19,2,0)))</f>
        <v>20</v>
      </c>
      <c r="M202" s="80">
        <f t="shared" si="15"/>
        <v>0</v>
      </c>
      <c r="N202" s="82">
        <f t="shared" si="16"/>
        <v>0</v>
      </c>
      <c r="O202" s="82">
        <f t="shared" si="17"/>
        <v>0</v>
      </c>
      <c r="P202" s="78">
        <f>IF(G202="ISO",25*N202,IFERROR(VLOOKUP(G202&amp;D202,'Datos Maestro'!$C$33:$F$62,3,0)*N202,VLOOKUP('Demoras Colombia 2016'!G202,'Datos Maestro'!$B$15:$D$19,3,0)*N202))</f>
        <v>0</v>
      </c>
      <c r="Q202" s="78">
        <f>IF(G202="ISO",25*O202,IFERROR(VLOOKUP(G202&amp;D202,'Datos Maestro'!$C$33:$F$62,4,0)*O202,VLOOKUP('Demoras Colombia 2016'!G202,'Datos Maestro'!$B$15:$D$19,3,0)*O202))</f>
        <v>0</v>
      </c>
      <c r="R202" s="78">
        <f t="shared" si="18"/>
        <v>0</v>
      </c>
      <c r="S202" s="83" t="s">
        <v>25</v>
      </c>
      <c r="T202" s="96" t="s">
        <v>25</v>
      </c>
      <c r="U202" s="4"/>
      <c r="V202" s="96"/>
      <c r="W202" s="83"/>
      <c r="X202" s="96"/>
      <c r="Y202" s="83"/>
      <c r="Z202" s="102"/>
      <c r="AA202" s="4"/>
      <c r="AB202" s="96"/>
    </row>
    <row r="203" spans="1:28" ht="15.6" customHeight="1" x14ac:dyDescent="0.35">
      <c r="A203" s="38" t="s">
        <v>108</v>
      </c>
      <c r="B203" s="91" t="s">
        <v>17</v>
      </c>
      <c r="C203" s="4" t="s">
        <v>113</v>
      </c>
      <c r="D203" s="4" t="s">
        <v>118</v>
      </c>
      <c r="E203" s="4">
        <v>4926300722</v>
      </c>
      <c r="F203" s="91" t="s">
        <v>215</v>
      </c>
      <c r="G203" s="91" t="s">
        <v>12</v>
      </c>
      <c r="H203" s="91" t="s">
        <v>107</v>
      </c>
      <c r="I203" s="92">
        <v>42373</v>
      </c>
      <c r="J203" s="93">
        <v>42385</v>
      </c>
      <c r="K203" s="80">
        <f t="shared" si="19"/>
        <v>13</v>
      </c>
      <c r="L203" s="77">
        <f>IF(G203="ISO",IF(OR(F203="Na-Metilato"),10,15),IFERROR(VLOOKUP(G203&amp;D203,'Datos Maestro'!$C$33:$D$62,2,0),VLOOKUP('Demoras Colombia 2016'!G203,'Datos Maestro'!$B$15:$C$19,2,0)))</f>
        <v>20</v>
      </c>
      <c r="M203" s="80">
        <f t="shared" ref="M203:M236" si="20">IF(K203&gt;L203,K203-L203,0)</f>
        <v>0</v>
      </c>
      <c r="N203" s="82">
        <f t="shared" si="16"/>
        <v>0</v>
      </c>
      <c r="O203" s="82">
        <f t="shared" si="17"/>
        <v>0</v>
      </c>
      <c r="P203" s="78">
        <f>IF(G203="ISO",25*N203,IFERROR(VLOOKUP(G203&amp;D203,'Datos Maestro'!$C$33:$F$62,3,0)*N203,VLOOKUP('Demoras Colombia 2016'!G203,'Datos Maestro'!$B$15:$D$19,3,0)*N203))</f>
        <v>0</v>
      </c>
      <c r="Q203" s="78">
        <f>IF(G203="ISO",25*O203,IFERROR(VLOOKUP(G203&amp;D203,'Datos Maestro'!$C$33:$F$62,4,0)*O203,VLOOKUP('Demoras Colombia 2016'!G203,'Datos Maestro'!$B$15:$D$19,3,0)*O203))</f>
        <v>0</v>
      </c>
      <c r="R203" s="78">
        <f t="shared" si="18"/>
        <v>0</v>
      </c>
      <c r="S203" s="83" t="s">
        <v>25</v>
      </c>
      <c r="T203" s="96" t="s">
        <v>25</v>
      </c>
      <c r="U203" s="4"/>
      <c r="V203" s="96"/>
      <c r="W203" s="83"/>
      <c r="X203" s="96"/>
      <c r="Y203" s="83"/>
      <c r="Z203" s="102"/>
      <c r="AA203" s="4"/>
      <c r="AB203" s="96"/>
    </row>
    <row r="204" spans="1:28" ht="15.6" customHeight="1" x14ac:dyDescent="0.35">
      <c r="A204" s="38" t="s">
        <v>108</v>
      </c>
      <c r="B204" s="91" t="s">
        <v>124</v>
      </c>
      <c r="C204" s="4" t="s">
        <v>135</v>
      </c>
      <c r="D204" s="4" t="s">
        <v>119</v>
      </c>
      <c r="E204" s="4">
        <v>4926625329</v>
      </c>
      <c r="F204" s="91" t="s">
        <v>216</v>
      </c>
      <c r="G204" s="91" t="s">
        <v>12</v>
      </c>
      <c r="H204" s="91" t="s">
        <v>291</v>
      </c>
      <c r="I204" s="92">
        <v>42377</v>
      </c>
      <c r="J204" s="93">
        <v>42387</v>
      </c>
      <c r="K204" s="80">
        <f t="shared" si="19"/>
        <v>11</v>
      </c>
      <c r="L204" s="77">
        <f>IF(G204="ISO",IF(OR(F204="Na-Metilato"),10,15),IFERROR(VLOOKUP(G204&amp;D204,'Datos Maestro'!$C$33:$D$62,2,0),VLOOKUP('Demoras Colombia 2016'!G204,'Datos Maestro'!$B$15:$C$19,2,0)))</f>
        <v>20</v>
      </c>
      <c r="M204" s="80">
        <f t="shared" si="20"/>
        <v>0</v>
      </c>
      <c r="N204" s="82">
        <f t="shared" si="16"/>
        <v>0</v>
      </c>
      <c r="O204" s="82">
        <f t="shared" si="17"/>
        <v>0</v>
      </c>
      <c r="P204" s="78">
        <f>IF(G204="ISO",25*N204,IFERROR(VLOOKUP(G204&amp;D204,'Datos Maestro'!$C$33:$F$62,3,0)*N204,VLOOKUP('Demoras Colombia 2016'!G204,'Datos Maestro'!$B$15:$D$19,3,0)*N204))</f>
        <v>0</v>
      </c>
      <c r="Q204" s="78">
        <f>IF(G204="ISO",25*O204,IFERROR(VLOOKUP(G204&amp;D204,'Datos Maestro'!$C$33:$F$62,4,0)*O204,VLOOKUP('Demoras Colombia 2016'!G204,'Datos Maestro'!$B$15:$D$19,3,0)*O204))</f>
        <v>0</v>
      </c>
      <c r="R204" s="78">
        <f t="shared" si="18"/>
        <v>0</v>
      </c>
      <c r="S204" s="83" t="s">
        <v>25</v>
      </c>
      <c r="T204" s="96" t="s">
        <v>25</v>
      </c>
      <c r="U204" s="4"/>
      <c r="V204" s="96"/>
      <c r="W204" s="83"/>
      <c r="X204" s="96"/>
      <c r="Y204" s="83"/>
      <c r="Z204" s="102"/>
      <c r="AA204" s="4"/>
      <c r="AB204" s="96"/>
    </row>
    <row r="205" spans="1:28" ht="15.6" customHeight="1" x14ac:dyDescent="0.35">
      <c r="A205" s="38" t="s">
        <v>23</v>
      </c>
      <c r="B205" s="91" t="s">
        <v>123</v>
      </c>
      <c r="C205" s="4" t="s">
        <v>580</v>
      </c>
      <c r="D205" s="4" t="s">
        <v>119</v>
      </c>
      <c r="E205" s="4">
        <v>4925731317</v>
      </c>
      <c r="F205" s="91" t="s">
        <v>556</v>
      </c>
      <c r="G205" s="91" t="s">
        <v>1</v>
      </c>
      <c r="H205" s="91" t="s">
        <v>544</v>
      </c>
      <c r="I205" s="92">
        <v>42317</v>
      </c>
      <c r="J205" s="93">
        <v>42381</v>
      </c>
      <c r="K205" s="80">
        <f t="shared" si="19"/>
        <v>65</v>
      </c>
      <c r="L205" s="77">
        <f>IF(G205="ISO",IF(OR(F205="Na-Metilato"),10,15),IFERROR(VLOOKUP(G205&amp;D205,'Datos Maestro'!$C$33:$D$62,2,0),VLOOKUP('Demoras Colombia 2016'!G205,'Datos Maestro'!$B$15:$C$19,2,0)))</f>
        <v>20</v>
      </c>
      <c r="M205" s="80">
        <f t="shared" si="20"/>
        <v>45</v>
      </c>
      <c r="N205" s="82">
        <f>IF(M205&gt;=20,20,M205)</f>
        <v>20</v>
      </c>
      <c r="O205" s="82">
        <f t="shared" si="17"/>
        <v>25</v>
      </c>
      <c r="P205" s="78">
        <f>IF(G205="ISO",25*N205,IFERROR(VLOOKUP(G205&amp;D205,'Datos Maestro'!$C$33:$F$62,3,0)*N205,VLOOKUP('Demoras Colombia 2016'!G205,'Datos Maestro'!$B$15:$D$19,3,0)*N205))</f>
        <v>200</v>
      </c>
      <c r="Q205" s="78">
        <f>IF(G205="ISO",25*O205,IFERROR(VLOOKUP(G205&amp;D205,'Datos Maestro'!$C$33:$F$62,4,0)*O205,VLOOKUP('Demoras Colombia 2016'!G205,'Datos Maestro'!$B$15:$D$19,3,0)*O205))</f>
        <v>2500</v>
      </c>
      <c r="R205" s="78">
        <f t="shared" si="18"/>
        <v>2700</v>
      </c>
      <c r="S205" s="97" t="s">
        <v>1138</v>
      </c>
      <c r="T205" s="98">
        <v>10066220</v>
      </c>
      <c r="U205" s="4"/>
      <c r="V205" s="96"/>
      <c r="W205" s="83"/>
      <c r="X205" s="96"/>
      <c r="Y205" s="83"/>
      <c r="Z205" s="102"/>
      <c r="AA205" s="4"/>
      <c r="AB205" s="96"/>
    </row>
    <row r="206" spans="1:28" ht="15.6" customHeight="1" x14ac:dyDescent="0.35">
      <c r="A206" s="38" t="s">
        <v>23</v>
      </c>
      <c r="B206" s="91" t="s">
        <v>15</v>
      </c>
      <c r="C206" s="4" t="s">
        <v>581</v>
      </c>
      <c r="D206" s="4" t="s">
        <v>119</v>
      </c>
      <c r="E206" s="4" t="s">
        <v>565</v>
      </c>
      <c r="F206" s="91" t="s">
        <v>557</v>
      </c>
      <c r="G206" s="91" t="s">
        <v>13</v>
      </c>
      <c r="H206" s="91" t="s">
        <v>545</v>
      </c>
      <c r="I206" s="92">
        <v>42356</v>
      </c>
      <c r="J206" s="93">
        <v>42373</v>
      </c>
      <c r="K206" s="80">
        <f t="shared" si="19"/>
        <v>18</v>
      </c>
      <c r="L206" s="77">
        <f>IF(G206="ISO",IF(OR(F206="Na-Metilato"),10,15),IFERROR(VLOOKUP(G206&amp;D206,'Datos Maestro'!$C$33:$D$62,2,0),VLOOKUP('Demoras Colombia 2016'!G206,'Datos Maestro'!$B$15:$C$19,2,0)))</f>
        <v>20</v>
      </c>
      <c r="M206" s="80">
        <f t="shared" si="20"/>
        <v>0</v>
      </c>
      <c r="N206" s="82">
        <f t="shared" si="16"/>
        <v>0</v>
      </c>
      <c r="O206" s="82">
        <f t="shared" si="17"/>
        <v>0</v>
      </c>
      <c r="P206" s="78">
        <f>IF(G206="ISO",25*N206,IFERROR(VLOOKUP(G206&amp;D206,'Datos Maestro'!$C$33:$F$62,3,0)*N206,VLOOKUP('Demoras Colombia 2016'!G206,'Datos Maestro'!$B$15:$D$19,3,0)*N206))</f>
        <v>0</v>
      </c>
      <c r="Q206" s="78">
        <f>IF(G206="ISO",25*O206,IFERROR(VLOOKUP(G206&amp;D206,'Datos Maestro'!$C$33:$F$62,4,0)*O206,VLOOKUP('Demoras Colombia 2016'!G206,'Datos Maestro'!$B$15:$D$19,3,0)*O206))</f>
        <v>0</v>
      </c>
      <c r="R206" s="78">
        <f t="shared" si="18"/>
        <v>0</v>
      </c>
      <c r="S206" s="83" t="s">
        <v>25</v>
      </c>
      <c r="T206" s="96" t="s">
        <v>25</v>
      </c>
      <c r="U206" s="4"/>
      <c r="V206" s="96"/>
      <c r="W206" s="83"/>
      <c r="X206" s="96"/>
      <c r="Y206" s="83"/>
      <c r="Z206" s="102"/>
      <c r="AA206" s="4"/>
      <c r="AB206" s="96"/>
    </row>
    <row r="207" spans="1:28" ht="15.6" customHeight="1" x14ac:dyDescent="0.35">
      <c r="A207" s="38" t="s">
        <v>23</v>
      </c>
      <c r="B207" s="91" t="s">
        <v>125</v>
      </c>
      <c r="C207" s="4" t="s">
        <v>582</v>
      </c>
      <c r="D207" s="4" t="s">
        <v>104</v>
      </c>
      <c r="E207" s="4">
        <v>4925846401</v>
      </c>
      <c r="F207" s="91" t="s">
        <v>244</v>
      </c>
      <c r="G207" s="91" t="s">
        <v>12</v>
      </c>
      <c r="H207" s="91" t="s">
        <v>546</v>
      </c>
      <c r="I207" s="92">
        <v>42359</v>
      </c>
      <c r="J207" s="93">
        <v>42383</v>
      </c>
      <c r="K207" s="80">
        <f t="shared" si="19"/>
        <v>25</v>
      </c>
      <c r="L207" s="77">
        <f>IF(G207="ISO",IF(OR(F207="Na-Metilato"),10,15),IFERROR(VLOOKUP(G207&amp;D207,'Datos Maestro'!$C$33:$D$62,2,0),VLOOKUP('Demoras Colombia 2016'!G207,'Datos Maestro'!$B$15:$C$19,2,0)))</f>
        <v>20</v>
      </c>
      <c r="M207" s="80">
        <f t="shared" si="20"/>
        <v>5</v>
      </c>
      <c r="N207" s="82">
        <f t="shared" si="16"/>
        <v>5</v>
      </c>
      <c r="O207" s="82">
        <f t="shared" si="17"/>
        <v>0</v>
      </c>
      <c r="P207" s="78">
        <f>IF(G207="ISO",25*N207,IFERROR(VLOOKUP(G207&amp;D207,'Datos Maestro'!$C$33:$F$62,3,0)*N207,VLOOKUP('Demoras Colombia 2016'!G207,'Datos Maestro'!$B$15:$D$19,3,0)*N207))</f>
        <v>50</v>
      </c>
      <c r="Q207" s="78">
        <f>IF(G207="ISO",25*O207,IFERROR(VLOOKUP(G207&amp;D207,'Datos Maestro'!$C$33:$F$62,4,0)*O207,VLOOKUP('Demoras Colombia 2016'!G207,'Datos Maestro'!$B$15:$D$19,3,0)*O207))</f>
        <v>0</v>
      </c>
      <c r="R207" s="78">
        <f t="shared" si="18"/>
        <v>50</v>
      </c>
      <c r="S207" s="83">
        <v>129792</v>
      </c>
      <c r="T207" s="96">
        <v>135278</v>
      </c>
      <c r="U207" s="4"/>
      <c r="V207" s="96"/>
      <c r="W207" s="83"/>
      <c r="X207" s="96"/>
      <c r="Y207" s="83"/>
      <c r="Z207" s="102"/>
      <c r="AA207" s="4"/>
      <c r="AB207" s="96"/>
    </row>
    <row r="208" spans="1:28" ht="15.6" customHeight="1" x14ac:dyDescent="0.35">
      <c r="A208" s="38" t="s">
        <v>23</v>
      </c>
      <c r="B208" s="91" t="s">
        <v>125</v>
      </c>
      <c r="C208" s="4" t="s">
        <v>583</v>
      </c>
      <c r="D208" s="4" t="s">
        <v>104</v>
      </c>
      <c r="E208" s="4" t="s">
        <v>566</v>
      </c>
      <c r="F208" s="91" t="s">
        <v>558</v>
      </c>
      <c r="G208" s="91" t="s">
        <v>12</v>
      </c>
      <c r="H208" s="91" t="s">
        <v>978</v>
      </c>
      <c r="I208" s="92">
        <v>42359</v>
      </c>
      <c r="J208" s="93">
        <v>42383</v>
      </c>
      <c r="K208" s="80">
        <f t="shared" si="19"/>
        <v>25</v>
      </c>
      <c r="L208" s="77">
        <f>IF(G208="ISO",IF(OR(F208="Na-Metilato"),10,15),IFERROR(VLOOKUP(G208&amp;D208,'Datos Maestro'!$C$33:$D$62,2,0),VLOOKUP('Demoras Colombia 2016'!G208,'Datos Maestro'!$B$15:$C$19,2,0)))</f>
        <v>20</v>
      </c>
      <c r="M208" s="80">
        <f t="shared" si="20"/>
        <v>5</v>
      </c>
      <c r="N208" s="82">
        <f t="shared" si="16"/>
        <v>5</v>
      </c>
      <c r="O208" s="82">
        <f t="shared" si="17"/>
        <v>0</v>
      </c>
      <c r="P208" s="78">
        <f>IF(G208="ISO",25*N208,IFERROR(VLOOKUP(G208&amp;D208,'Datos Maestro'!$C$33:$F$62,3,0)*N208,VLOOKUP('Demoras Colombia 2016'!G208,'Datos Maestro'!$B$15:$D$19,3,0)*N208))</f>
        <v>50</v>
      </c>
      <c r="Q208" s="78">
        <f>IF(G208="ISO",25*O208,IFERROR(VLOOKUP(G208&amp;D208,'Datos Maestro'!$C$33:$F$62,4,0)*O208,VLOOKUP('Demoras Colombia 2016'!G208,'Datos Maestro'!$B$15:$D$19,3,0)*O208))</f>
        <v>0</v>
      </c>
      <c r="R208" s="78">
        <f t="shared" si="18"/>
        <v>50</v>
      </c>
      <c r="S208" s="83">
        <v>129782</v>
      </c>
      <c r="T208" s="96">
        <v>135278</v>
      </c>
      <c r="U208" s="4"/>
      <c r="V208" s="96"/>
      <c r="W208" s="83"/>
      <c r="X208" s="96"/>
      <c r="Y208" s="83"/>
      <c r="Z208" s="102"/>
      <c r="AA208" s="4"/>
      <c r="AB208" s="96"/>
    </row>
    <row r="209" spans="1:28" ht="15.6" customHeight="1" x14ac:dyDescent="0.35">
      <c r="A209" s="38" t="s">
        <v>23</v>
      </c>
      <c r="B209" s="91" t="s">
        <v>16</v>
      </c>
      <c r="C209" s="4" t="s">
        <v>584</v>
      </c>
      <c r="D209" s="4" t="s">
        <v>119</v>
      </c>
      <c r="E209" s="4" t="s">
        <v>567</v>
      </c>
      <c r="F209" s="91" t="s">
        <v>559</v>
      </c>
      <c r="G209" s="91" t="s">
        <v>13</v>
      </c>
      <c r="H209" s="91" t="s">
        <v>547</v>
      </c>
      <c r="I209" s="92">
        <v>42365</v>
      </c>
      <c r="J209" s="93">
        <v>42381</v>
      </c>
      <c r="K209" s="80">
        <f t="shared" si="19"/>
        <v>17</v>
      </c>
      <c r="L209" s="77">
        <f>IF(G209="ISO",IF(OR(F209="Na-Metilato"),10,15),IFERROR(VLOOKUP(G209&amp;D209,'Datos Maestro'!$C$33:$D$62,2,0),VLOOKUP('Demoras Colombia 2016'!G209,'Datos Maestro'!$B$15:$C$19,2,0)))</f>
        <v>20</v>
      </c>
      <c r="M209" s="80">
        <f t="shared" si="20"/>
        <v>0</v>
      </c>
      <c r="N209" s="82">
        <f t="shared" si="16"/>
        <v>0</v>
      </c>
      <c r="O209" s="82">
        <f t="shared" si="17"/>
        <v>0</v>
      </c>
      <c r="P209" s="78">
        <f>IF(G209="ISO",25*N209,IFERROR(VLOOKUP(G209&amp;D209,'Datos Maestro'!$C$33:$F$62,3,0)*N209,VLOOKUP('Demoras Colombia 2016'!G209,'Datos Maestro'!$B$15:$D$19,3,0)*N209))</f>
        <v>0</v>
      </c>
      <c r="Q209" s="78">
        <f>IF(G209="ISO",25*O209,IFERROR(VLOOKUP(G209&amp;D209,'Datos Maestro'!$C$33:$F$62,4,0)*O209,VLOOKUP('Demoras Colombia 2016'!G209,'Datos Maestro'!$B$15:$D$19,3,0)*O209))</f>
        <v>0</v>
      </c>
      <c r="R209" s="78">
        <f t="shared" si="18"/>
        <v>0</v>
      </c>
      <c r="S209" s="83" t="s">
        <v>25</v>
      </c>
      <c r="T209" s="96" t="s">
        <v>25</v>
      </c>
      <c r="U209" s="4"/>
      <c r="V209" s="96"/>
      <c r="W209" s="83"/>
      <c r="X209" s="96"/>
      <c r="Y209" s="83"/>
      <c r="Z209" s="102"/>
      <c r="AA209" s="4"/>
      <c r="AB209" s="96"/>
    </row>
    <row r="210" spans="1:28" ht="15.6" customHeight="1" x14ac:dyDescent="0.35">
      <c r="A210" s="38" t="s">
        <v>23</v>
      </c>
      <c r="B210" s="91" t="s">
        <v>123</v>
      </c>
      <c r="C210" s="4" t="s">
        <v>587</v>
      </c>
      <c r="D210" s="4" t="s">
        <v>439</v>
      </c>
      <c r="E210" s="4">
        <v>4926214267</v>
      </c>
      <c r="F210" s="87" t="s">
        <v>28</v>
      </c>
      <c r="G210" s="91" t="s">
        <v>2</v>
      </c>
      <c r="H210" s="91" t="s">
        <v>548</v>
      </c>
      <c r="I210" s="92">
        <v>42350</v>
      </c>
      <c r="J210" s="93">
        <v>42378</v>
      </c>
      <c r="K210" s="80">
        <f t="shared" si="19"/>
        <v>29</v>
      </c>
      <c r="L210" s="77">
        <f>IF(G210="ISO",IF(OR(F210="Na-Metilato"),10,15),IFERROR(VLOOKUP(G210&amp;D210,'Datos Maestro'!$C$33:$D$62,2,0),VLOOKUP('Demoras Colombia 2016'!G210,'Datos Maestro'!$B$15:$C$19,2,0)))</f>
        <v>15</v>
      </c>
      <c r="M210" s="80">
        <f t="shared" si="20"/>
        <v>14</v>
      </c>
      <c r="N210" s="82">
        <f t="shared" si="16"/>
        <v>14</v>
      </c>
      <c r="O210" s="82">
        <f t="shared" si="17"/>
        <v>0</v>
      </c>
      <c r="P210" s="78">
        <f>IF(G210="ISO",25*N210,IFERROR(VLOOKUP(G210&amp;D210,'Datos Maestro'!$C$33:$F$62,3,0)*N210,VLOOKUP('Demoras Colombia 2016'!G210,'Datos Maestro'!$B$15:$D$19,3,0)*N210))</f>
        <v>350</v>
      </c>
      <c r="Q210" s="78">
        <f>IF(G210="ISO",25*O210,IFERROR(VLOOKUP(G210&amp;D210,'Datos Maestro'!$C$33:$F$62,4,0)*O210,VLOOKUP('Demoras Colombia 2016'!G210,'Datos Maestro'!$B$15:$D$19,3,0)*O210))</f>
        <v>0</v>
      </c>
      <c r="R210" s="78">
        <f t="shared" si="18"/>
        <v>350</v>
      </c>
      <c r="S210" s="83"/>
      <c r="T210" s="96"/>
      <c r="U210" s="4"/>
      <c r="V210" s="96"/>
      <c r="W210" s="83"/>
      <c r="X210" s="96"/>
      <c r="Y210" s="83"/>
      <c r="Z210" s="102"/>
      <c r="AA210" s="4"/>
      <c r="AB210" s="96"/>
    </row>
    <row r="211" spans="1:28" ht="15.6" customHeight="1" x14ac:dyDescent="0.35">
      <c r="A211" s="38" t="s">
        <v>23</v>
      </c>
      <c r="B211" s="91" t="s">
        <v>123</v>
      </c>
      <c r="C211" s="4" t="s">
        <v>587</v>
      </c>
      <c r="D211" s="4" t="s">
        <v>439</v>
      </c>
      <c r="E211" s="4">
        <v>4926214267</v>
      </c>
      <c r="F211" s="87" t="s">
        <v>28</v>
      </c>
      <c r="G211" s="91" t="s">
        <v>2</v>
      </c>
      <c r="H211" s="91" t="s">
        <v>549</v>
      </c>
      <c r="I211" s="92">
        <v>42350</v>
      </c>
      <c r="J211" s="93">
        <v>42374</v>
      </c>
      <c r="K211" s="80">
        <f t="shared" si="19"/>
        <v>25</v>
      </c>
      <c r="L211" s="77">
        <f>IF(G211="ISO",IF(OR(F211="Na-Metilato"),10,15),IFERROR(VLOOKUP(G211&amp;D211,'Datos Maestro'!$C$33:$D$62,2,0),VLOOKUP('Demoras Colombia 2016'!G211,'Datos Maestro'!$B$15:$C$19,2,0)))</f>
        <v>15</v>
      </c>
      <c r="M211" s="80">
        <f t="shared" si="20"/>
        <v>10</v>
      </c>
      <c r="N211" s="82">
        <f t="shared" si="16"/>
        <v>10</v>
      </c>
      <c r="O211" s="82">
        <f t="shared" si="17"/>
        <v>0</v>
      </c>
      <c r="P211" s="78">
        <f>IF(G211="ISO",25*N211,IFERROR(VLOOKUP(G211&amp;D211,'Datos Maestro'!$C$33:$F$62,3,0)*N211,VLOOKUP('Demoras Colombia 2016'!G211,'Datos Maestro'!$B$15:$D$19,3,0)*N211))</f>
        <v>250</v>
      </c>
      <c r="Q211" s="78">
        <f>IF(G211="ISO",25*O211,IFERROR(VLOOKUP(G211&amp;D211,'Datos Maestro'!$C$33:$F$62,4,0)*O211,VLOOKUP('Demoras Colombia 2016'!G211,'Datos Maestro'!$B$15:$D$19,3,0)*O211))</f>
        <v>0</v>
      </c>
      <c r="R211" s="78">
        <f t="shared" si="18"/>
        <v>250</v>
      </c>
      <c r="S211" s="83"/>
      <c r="T211" s="96"/>
      <c r="U211" s="4"/>
      <c r="V211" s="96"/>
      <c r="W211" s="83"/>
      <c r="X211" s="96"/>
      <c r="Y211" s="83"/>
      <c r="Z211" s="102"/>
      <c r="AA211" s="4"/>
      <c r="AB211" s="96"/>
    </row>
    <row r="212" spans="1:28" ht="15.6" customHeight="1" x14ac:dyDescent="0.35">
      <c r="A212" s="38" t="s">
        <v>23</v>
      </c>
      <c r="B212" s="91" t="s">
        <v>124</v>
      </c>
      <c r="C212" s="4" t="s">
        <v>585</v>
      </c>
      <c r="D212" s="4" t="s">
        <v>118</v>
      </c>
      <c r="E212" s="4">
        <v>4926536382</v>
      </c>
      <c r="F212" s="91" t="s">
        <v>560</v>
      </c>
      <c r="G212" s="91" t="s">
        <v>12</v>
      </c>
      <c r="H212" s="91" t="s">
        <v>550</v>
      </c>
      <c r="I212" s="92">
        <v>42368</v>
      </c>
      <c r="J212" s="93">
        <v>42384</v>
      </c>
      <c r="K212" s="80">
        <f t="shared" si="19"/>
        <v>17</v>
      </c>
      <c r="L212" s="77">
        <f>IF(G212="ISO",IF(OR(F212="Na-Metilato"),10,15),IFERROR(VLOOKUP(G212&amp;D212,'Datos Maestro'!$C$33:$D$62,2,0),VLOOKUP('Demoras Colombia 2016'!G212,'Datos Maestro'!$B$15:$C$19,2,0)))</f>
        <v>20</v>
      </c>
      <c r="M212" s="80">
        <f t="shared" si="20"/>
        <v>0</v>
      </c>
      <c r="N212" s="82">
        <f t="shared" si="16"/>
        <v>0</v>
      </c>
      <c r="O212" s="82">
        <f t="shared" si="17"/>
        <v>0</v>
      </c>
      <c r="P212" s="78">
        <f>IF(G212="ISO",25*N212,IFERROR(VLOOKUP(G212&amp;D212,'Datos Maestro'!$C$33:$F$62,3,0)*N212,VLOOKUP('Demoras Colombia 2016'!G212,'Datos Maestro'!$B$15:$D$19,3,0)*N212))</f>
        <v>0</v>
      </c>
      <c r="Q212" s="78">
        <f>IF(G212="ISO",25*O212,IFERROR(VLOOKUP(G212&amp;D212,'Datos Maestro'!$C$33:$F$62,4,0)*O212,VLOOKUP('Demoras Colombia 2016'!G212,'Datos Maestro'!$B$15:$D$19,3,0)*O212))</f>
        <v>0</v>
      </c>
      <c r="R212" s="78">
        <f t="shared" si="18"/>
        <v>0</v>
      </c>
      <c r="S212" s="83" t="s">
        <v>25</v>
      </c>
      <c r="T212" s="96" t="s">
        <v>25</v>
      </c>
      <c r="U212" s="4"/>
      <c r="V212" s="96"/>
      <c r="W212" s="83"/>
      <c r="X212" s="96"/>
      <c r="Y212" s="83"/>
      <c r="Z212" s="102"/>
      <c r="AA212" s="4"/>
      <c r="AB212" s="96"/>
    </row>
    <row r="213" spans="1:28" ht="15.6" customHeight="1" x14ac:dyDescent="0.35">
      <c r="A213" s="38" t="s">
        <v>23</v>
      </c>
      <c r="B213" s="91" t="s">
        <v>125</v>
      </c>
      <c r="C213" s="4" t="s">
        <v>586</v>
      </c>
      <c r="D213" s="4" t="s">
        <v>118</v>
      </c>
      <c r="E213" s="4" t="s">
        <v>568</v>
      </c>
      <c r="F213" s="91" t="s">
        <v>561</v>
      </c>
      <c r="G213" s="91" t="s">
        <v>12</v>
      </c>
      <c r="H213" s="91" t="s">
        <v>551</v>
      </c>
      <c r="I213" s="92">
        <v>42368</v>
      </c>
      <c r="J213" s="93">
        <v>42384</v>
      </c>
      <c r="K213" s="80">
        <f t="shared" si="19"/>
        <v>17</v>
      </c>
      <c r="L213" s="77">
        <f>IF(G213="ISO",IF(OR(F213="Na-Metilato"),10,15),IFERROR(VLOOKUP(G213&amp;D213,'Datos Maestro'!$C$33:$D$62,2,0),VLOOKUP('Demoras Colombia 2016'!G213,'Datos Maestro'!$B$15:$C$19,2,0)))</f>
        <v>20</v>
      </c>
      <c r="M213" s="80">
        <f t="shared" si="20"/>
        <v>0</v>
      </c>
      <c r="N213" s="82">
        <f t="shared" si="16"/>
        <v>0</v>
      </c>
      <c r="O213" s="82">
        <f t="shared" si="17"/>
        <v>0</v>
      </c>
      <c r="P213" s="78">
        <f>IF(G213="ISO",25*N213,IFERROR(VLOOKUP(G213&amp;D213,'Datos Maestro'!$C$33:$F$62,3,0)*N213,VLOOKUP('Demoras Colombia 2016'!G213,'Datos Maestro'!$B$15:$D$19,3,0)*N213))</f>
        <v>0</v>
      </c>
      <c r="Q213" s="78">
        <f>IF(G213="ISO",25*O213,IFERROR(VLOOKUP(G213&amp;D213,'Datos Maestro'!$C$33:$F$62,4,0)*O213,VLOOKUP('Demoras Colombia 2016'!G213,'Datos Maestro'!$B$15:$D$19,3,0)*O213))</f>
        <v>0</v>
      </c>
      <c r="R213" s="78">
        <f t="shared" si="18"/>
        <v>0</v>
      </c>
      <c r="S213" s="83" t="s">
        <v>25</v>
      </c>
      <c r="T213" s="96" t="s">
        <v>25</v>
      </c>
      <c r="U213" s="4"/>
      <c r="V213" s="96"/>
      <c r="W213" s="83"/>
      <c r="X213" s="96"/>
      <c r="Y213" s="83"/>
      <c r="Z213" s="102"/>
      <c r="AA213" s="4"/>
      <c r="AB213" s="96"/>
    </row>
    <row r="214" spans="1:28" ht="15.6" customHeight="1" x14ac:dyDescent="0.35">
      <c r="A214" s="38" t="s">
        <v>23</v>
      </c>
      <c r="B214" s="91" t="s">
        <v>125</v>
      </c>
      <c r="C214" s="4" t="s">
        <v>586</v>
      </c>
      <c r="D214" s="4" t="s">
        <v>118</v>
      </c>
      <c r="E214" s="4" t="s">
        <v>568</v>
      </c>
      <c r="F214" s="91" t="s">
        <v>561</v>
      </c>
      <c r="G214" s="91" t="s">
        <v>12</v>
      </c>
      <c r="H214" s="91" t="s">
        <v>552</v>
      </c>
      <c r="I214" s="92">
        <v>42368</v>
      </c>
      <c r="J214" s="93">
        <v>42385</v>
      </c>
      <c r="K214" s="80">
        <f t="shared" si="19"/>
        <v>18</v>
      </c>
      <c r="L214" s="77">
        <f>IF(G214="ISO",IF(OR(F214="Na-Metilato"),10,15),IFERROR(VLOOKUP(G214&amp;D214,'Datos Maestro'!$C$33:$D$62,2,0),VLOOKUP('Demoras Colombia 2016'!G214,'Datos Maestro'!$B$15:$C$19,2,0)))</f>
        <v>20</v>
      </c>
      <c r="M214" s="80">
        <f t="shared" si="20"/>
        <v>0</v>
      </c>
      <c r="N214" s="82">
        <f t="shared" si="16"/>
        <v>0</v>
      </c>
      <c r="O214" s="82">
        <f t="shared" si="17"/>
        <v>0</v>
      </c>
      <c r="P214" s="78">
        <f>IF(G214="ISO",25*N214,IFERROR(VLOOKUP(G214&amp;D214,'Datos Maestro'!$C$33:$F$62,3,0)*N214,VLOOKUP('Demoras Colombia 2016'!G214,'Datos Maestro'!$B$15:$D$19,3,0)*N214))</f>
        <v>0</v>
      </c>
      <c r="Q214" s="78">
        <f>IF(G214="ISO",25*O214,IFERROR(VLOOKUP(G214&amp;D214,'Datos Maestro'!$C$33:$F$62,4,0)*O214,VLOOKUP('Demoras Colombia 2016'!G214,'Datos Maestro'!$B$15:$D$19,3,0)*O214))</f>
        <v>0</v>
      </c>
      <c r="R214" s="78">
        <f t="shared" si="18"/>
        <v>0</v>
      </c>
      <c r="S214" s="83" t="s">
        <v>25</v>
      </c>
      <c r="T214" s="96" t="s">
        <v>25</v>
      </c>
      <c r="U214" s="4"/>
      <c r="V214" s="96"/>
      <c r="W214" s="83"/>
      <c r="X214" s="96"/>
      <c r="Y214" s="83"/>
      <c r="Z214" s="102"/>
      <c r="AA214" s="4"/>
      <c r="AB214" s="96"/>
    </row>
    <row r="215" spans="1:28" ht="15.6" customHeight="1" x14ac:dyDescent="0.35">
      <c r="A215" s="38" t="s">
        <v>23</v>
      </c>
      <c r="B215" s="91" t="s">
        <v>123</v>
      </c>
      <c r="C215" s="4" t="s">
        <v>594</v>
      </c>
      <c r="D215" s="4" t="s">
        <v>62</v>
      </c>
      <c r="E215" s="4">
        <v>4925137587</v>
      </c>
      <c r="F215" s="87" t="s">
        <v>27</v>
      </c>
      <c r="G215" s="91" t="s">
        <v>2</v>
      </c>
      <c r="H215" s="91" t="s">
        <v>588</v>
      </c>
      <c r="I215" s="92">
        <v>42383</v>
      </c>
      <c r="J215" s="93">
        <v>42385</v>
      </c>
      <c r="K215" s="80">
        <f t="shared" si="19"/>
        <v>3</v>
      </c>
      <c r="L215" s="77">
        <f>IF(G215="ISO",IF(OR(F215="Na-Metilato"),10,15),IFERROR(VLOOKUP(G215&amp;D215,'Datos Maestro'!$C$33:$D$62,2,0),VLOOKUP('Demoras Colombia 2016'!G215,'Datos Maestro'!$B$15:$C$19,2,0)))</f>
        <v>15</v>
      </c>
      <c r="M215" s="80">
        <f t="shared" si="20"/>
        <v>0</v>
      </c>
      <c r="N215" s="82">
        <f t="shared" si="16"/>
        <v>0</v>
      </c>
      <c r="O215" s="82">
        <f t="shared" si="17"/>
        <v>0</v>
      </c>
      <c r="P215" s="78">
        <f>IF(G215="ISO",25*N215,IFERROR(VLOOKUP(G215&amp;D215,'Datos Maestro'!$C$33:$F$62,3,0)*N215,VLOOKUP('Demoras Colombia 2016'!G215,'Datos Maestro'!$B$15:$D$19,3,0)*N215))</f>
        <v>0</v>
      </c>
      <c r="Q215" s="78">
        <f>IF(G215="ISO",25*O215,IFERROR(VLOOKUP(G215&amp;D215,'Datos Maestro'!$C$33:$F$62,4,0)*O215,VLOOKUP('Demoras Colombia 2016'!G215,'Datos Maestro'!$B$15:$D$19,3,0)*O215))</f>
        <v>0</v>
      </c>
      <c r="R215" s="78">
        <f t="shared" si="18"/>
        <v>0</v>
      </c>
      <c r="S215" s="83" t="s">
        <v>25</v>
      </c>
      <c r="T215" s="96" t="s">
        <v>25</v>
      </c>
      <c r="U215" s="4"/>
      <c r="V215" s="96"/>
      <c r="W215" s="83"/>
      <c r="X215" s="96"/>
      <c r="Y215" s="83"/>
      <c r="Z215" s="102"/>
      <c r="AA215" s="4"/>
      <c r="AB215" s="96"/>
    </row>
    <row r="216" spans="1:28" ht="15.6" customHeight="1" x14ac:dyDescent="0.35">
      <c r="A216" s="38" t="s">
        <v>23</v>
      </c>
      <c r="B216" s="91" t="s">
        <v>123</v>
      </c>
      <c r="C216" s="4" t="s">
        <v>587</v>
      </c>
      <c r="D216" s="4" t="s">
        <v>439</v>
      </c>
      <c r="E216" s="4">
        <v>4926214267</v>
      </c>
      <c r="F216" s="87" t="s">
        <v>28</v>
      </c>
      <c r="G216" s="91" t="s">
        <v>2</v>
      </c>
      <c r="H216" s="91" t="s">
        <v>589</v>
      </c>
      <c r="I216" s="92">
        <v>42361</v>
      </c>
      <c r="J216" s="93">
        <v>42381</v>
      </c>
      <c r="K216" s="80">
        <f t="shared" si="19"/>
        <v>21</v>
      </c>
      <c r="L216" s="77">
        <f>IF(G216="ISO",IF(OR(F216="Na-Metilato"),10,15),IFERROR(VLOOKUP(G216&amp;D216,'Datos Maestro'!$C$33:$D$62,2,0),VLOOKUP('Demoras Colombia 2016'!G216,'Datos Maestro'!$B$15:$C$19,2,0)))</f>
        <v>15</v>
      </c>
      <c r="M216" s="80">
        <f t="shared" si="20"/>
        <v>6</v>
      </c>
      <c r="N216" s="82">
        <f t="shared" si="16"/>
        <v>6</v>
      </c>
      <c r="O216" s="82">
        <f t="shared" si="17"/>
        <v>0</v>
      </c>
      <c r="P216" s="78">
        <f>IF(G216="ISO",25*N216,IFERROR(VLOOKUP(G216&amp;D216,'Datos Maestro'!$C$33:$F$62,3,0)*N216,VLOOKUP('Demoras Colombia 2016'!G216,'Datos Maestro'!$B$15:$D$19,3,0)*N216))</f>
        <v>150</v>
      </c>
      <c r="Q216" s="78">
        <f>IF(G216="ISO",25*O216,IFERROR(VLOOKUP(G216&amp;D216,'Datos Maestro'!$C$33:$F$62,4,0)*O216,VLOOKUP('Demoras Colombia 2016'!G216,'Datos Maestro'!$B$15:$D$19,3,0)*O216))</f>
        <v>0</v>
      </c>
      <c r="R216" s="78">
        <f t="shared" si="18"/>
        <v>150</v>
      </c>
      <c r="S216" s="83"/>
      <c r="T216" s="96"/>
      <c r="U216" s="4"/>
      <c r="V216" s="96"/>
      <c r="W216" s="83"/>
      <c r="X216" s="96"/>
      <c r="Y216" s="83"/>
      <c r="Z216" s="102"/>
      <c r="AA216" s="4"/>
      <c r="AB216" s="96"/>
    </row>
    <row r="217" spans="1:28" ht="15.6" customHeight="1" x14ac:dyDescent="0.35">
      <c r="A217" s="38" t="s">
        <v>23</v>
      </c>
      <c r="B217" s="91" t="s">
        <v>123</v>
      </c>
      <c r="C217" s="4" t="s">
        <v>587</v>
      </c>
      <c r="D217" s="4" t="s">
        <v>439</v>
      </c>
      <c r="E217" s="4">
        <v>4926214267</v>
      </c>
      <c r="F217" s="87" t="s">
        <v>28</v>
      </c>
      <c r="G217" s="91" t="s">
        <v>2</v>
      </c>
      <c r="H217" s="91" t="s">
        <v>590</v>
      </c>
      <c r="I217" s="92">
        <v>42387</v>
      </c>
      <c r="J217" s="93">
        <v>42389</v>
      </c>
      <c r="K217" s="80">
        <f t="shared" si="19"/>
        <v>3</v>
      </c>
      <c r="L217" s="77">
        <f>IF(G217="ISO",IF(OR(F217="Na-Metilato"),10,15),IFERROR(VLOOKUP(G217&amp;D217,'Datos Maestro'!$C$33:$D$62,2,0),VLOOKUP('Demoras Colombia 2016'!G217,'Datos Maestro'!$B$15:$C$19,2,0)))</f>
        <v>15</v>
      </c>
      <c r="M217" s="80">
        <f t="shared" si="20"/>
        <v>0</v>
      </c>
      <c r="N217" s="82">
        <f t="shared" si="16"/>
        <v>0</v>
      </c>
      <c r="O217" s="82">
        <f t="shared" si="17"/>
        <v>0</v>
      </c>
      <c r="P217" s="78">
        <f>IF(G217="ISO",25*N217,IFERROR(VLOOKUP(G217&amp;D217,'Datos Maestro'!$C$33:$F$62,3,0)*N217,VLOOKUP('Demoras Colombia 2016'!G217,'Datos Maestro'!$B$15:$D$19,3,0)*N217))</f>
        <v>0</v>
      </c>
      <c r="Q217" s="78">
        <f>IF(G217="ISO",25*O217,IFERROR(VLOOKUP(G217&amp;D217,'Datos Maestro'!$C$33:$F$62,4,0)*O217,VLOOKUP('Demoras Colombia 2016'!G217,'Datos Maestro'!$B$15:$D$19,3,0)*O217))</f>
        <v>0</v>
      </c>
      <c r="R217" s="78">
        <f t="shared" si="18"/>
        <v>0</v>
      </c>
      <c r="S217" s="83" t="s">
        <v>25</v>
      </c>
      <c r="T217" s="96" t="s">
        <v>25</v>
      </c>
      <c r="U217" s="4"/>
      <c r="V217" s="96"/>
      <c r="W217" s="83"/>
      <c r="X217" s="96"/>
      <c r="Y217" s="83"/>
      <c r="Z217" s="102"/>
      <c r="AA217" s="4"/>
      <c r="AB217" s="96"/>
    </row>
    <row r="218" spans="1:28" ht="15.6" customHeight="1" x14ac:dyDescent="0.35">
      <c r="A218" s="38" t="s">
        <v>23</v>
      </c>
      <c r="B218" s="91" t="s">
        <v>123</v>
      </c>
      <c r="C218" s="4" t="s">
        <v>595</v>
      </c>
      <c r="D218" s="4" t="s">
        <v>104</v>
      </c>
      <c r="E218" s="4">
        <v>4926214266</v>
      </c>
      <c r="F218" s="87" t="s">
        <v>236</v>
      </c>
      <c r="G218" s="91" t="s">
        <v>2</v>
      </c>
      <c r="H218" s="91" t="s">
        <v>591</v>
      </c>
      <c r="I218" s="92">
        <v>42389</v>
      </c>
      <c r="J218" s="93">
        <v>42391</v>
      </c>
      <c r="K218" s="80">
        <f t="shared" si="19"/>
        <v>3</v>
      </c>
      <c r="L218" s="77">
        <f>IF(G218="ISO",IF(OR(F218="Na-Metilato"),10,15),IFERROR(VLOOKUP(G218&amp;D218,'Datos Maestro'!$C$33:$D$62,2,0),VLOOKUP('Demoras Colombia 2016'!G218,'Datos Maestro'!$B$15:$C$19,2,0)))</f>
        <v>15</v>
      </c>
      <c r="M218" s="80">
        <f t="shared" si="20"/>
        <v>0</v>
      </c>
      <c r="N218" s="82">
        <f t="shared" si="16"/>
        <v>0</v>
      </c>
      <c r="O218" s="82">
        <f t="shared" si="17"/>
        <v>0</v>
      </c>
      <c r="P218" s="78">
        <f>IF(G218="ISO",25*N218,IFERROR(VLOOKUP(G218&amp;D218,'Datos Maestro'!$C$33:$F$62,3,0)*N218,VLOOKUP('Demoras Colombia 2016'!G218,'Datos Maestro'!$B$15:$D$19,3,0)*N218))</f>
        <v>0</v>
      </c>
      <c r="Q218" s="78">
        <f>IF(G218="ISO",25*O218,IFERROR(VLOOKUP(G218&amp;D218,'Datos Maestro'!$C$33:$F$62,4,0)*O218,VLOOKUP('Demoras Colombia 2016'!G218,'Datos Maestro'!$B$15:$D$19,3,0)*O218))</f>
        <v>0</v>
      </c>
      <c r="R218" s="78">
        <f t="shared" si="18"/>
        <v>0</v>
      </c>
      <c r="S218" s="83" t="s">
        <v>25</v>
      </c>
      <c r="T218" s="96" t="s">
        <v>25</v>
      </c>
      <c r="U218" s="4"/>
      <c r="V218" s="96"/>
      <c r="W218" s="83"/>
      <c r="X218" s="96"/>
      <c r="Y218" s="83" t="s">
        <v>743</v>
      </c>
      <c r="Z218" s="102">
        <v>208800</v>
      </c>
      <c r="AA218" s="4"/>
      <c r="AB218" s="96"/>
    </row>
    <row r="219" spans="1:28" ht="15.6" customHeight="1" x14ac:dyDescent="0.35">
      <c r="A219" s="38" t="s">
        <v>23</v>
      </c>
      <c r="B219" s="91" t="s">
        <v>123</v>
      </c>
      <c r="C219" s="4" t="s">
        <v>633</v>
      </c>
      <c r="D219" s="4" t="s">
        <v>439</v>
      </c>
      <c r="E219" s="4">
        <v>4925979728</v>
      </c>
      <c r="F219" s="87" t="s">
        <v>28</v>
      </c>
      <c r="G219" s="91" t="s">
        <v>2</v>
      </c>
      <c r="H219" s="91" t="s">
        <v>592</v>
      </c>
      <c r="I219" s="92">
        <v>42410</v>
      </c>
      <c r="J219" s="93">
        <v>42411</v>
      </c>
      <c r="K219" s="80">
        <f t="shared" si="19"/>
        <v>2</v>
      </c>
      <c r="L219" s="77">
        <f>IF(G219="ISO",IF(OR(F219="Na-Metilato"),10,15),IFERROR(VLOOKUP(G219&amp;D219,'Datos Maestro'!$C$33:$D$62,2,0),VLOOKUP('Demoras Colombia 2016'!G219,'Datos Maestro'!$B$15:$C$19,2,0)))</f>
        <v>15</v>
      </c>
      <c r="M219" s="80">
        <f t="shared" si="20"/>
        <v>0</v>
      </c>
      <c r="N219" s="82">
        <f t="shared" si="16"/>
        <v>0</v>
      </c>
      <c r="O219" s="82">
        <f t="shared" si="17"/>
        <v>0</v>
      </c>
      <c r="P219" s="78">
        <f>IF(G219="ISO",25*N219,IFERROR(VLOOKUP(G219&amp;D219,'Datos Maestro'!$C$33:$F$62,3,0)*N219,VLOOKUP('Demoras Colombia 2016'!G219,'Datos Maestro'!$B$15:$D$19,3,0)*N219))</f>
        <v>0</v>
      </c>
      <c r="Q219" s="78">
        <f>IF(G219="ISO",25*O219,IFERROR(VLOOKUP(G219&amp;D219,'Datos Maestro'!$C$33:$F$62,4,0)*O219,VLOOKUP('Demoras Colombia 2016'!G219,'Datos Maestro'!$B$15:$D$19,3,0)*O219))</f>
        <v>0</v>
      </c>
      <c r="R219" s="78">
        <f t="shared" si="18"/>
        <v>0</v>
      </c>
      <c r="S219" s="83" t="s">
        <v>25</v>
      </c>
      <c r="T219" s="96" t="s">
        <v>25</v>
      </c>
      <c r="U219" s="4"/>
      <c r="V219" s="96"/>
      <c r="W219" s="83"/>
      <c r="X219" s="96"/>
      <c r="Y219" s="83"/>
      <c r="Z219" s="102"/>
      <c r="AA219" s="4"/>
      <c r="AB219" s="96"/>
    </row>
    <row r="220" spans="1:28" ht="15.6" customHeight="1" x14ac:dyDescent="0.35">
      <c r="A220" s="38" t="s">
        <v>23</v>
      </c>
      <c r="B220" s="91" t="s">
        <v>123</v>
      </c>
      <c r="C220" s="4" t="s">
        <v>633</v>
      </c>
      <c r="D220" s="4" t="s">
        <v>439</v>
      </c>
      <c r="E220" s="4">
        <v>4925979728</v>
      </c>
      <c r="F220" s="87" t="s">
        <v>28</v>
      </c>
      <c r="G220" s="91" t="s">
        <v>2</v>
      </c>
      <c r="H220" s="91" t="s">
        <v>593</v>
      </c>
      <c r="I220" s="92">
        <v>42391</v>
      </c>
      <c r="J220" s="93">
        <v>42394</v>
      </c>
      <c r="K220" s="80">
        <f t="shared" si="19"/>
        <v>4</v>
      </c>
      <c r="L220" s="77">
        <f>IF(G220="ISO",IF(OR(F220="Na-Metilato"),10,15),IFERROR(VLOOKUP(G220&amp;D220,'Datos Maestro'!$C$33:$D$62,2,0),VLOOKUP('Demoras Colombia 2016'!G220,'Datos Maestro'!$B$15:$C$19,2,0)))</f>
        <v>15</v>
      </c>
      <c r="M220" s="80">
        <f t="shared" si="20"/>
        <v>0</v>
      </c>
      <c r="N220" s="82">
        <f t="shared" si="16"/>
        <v>0</v>
      </c>
      <c r="O220" s="82">
        <f t="shared" si="17"/>
        <v>0</v>
      </c>
      <c r="P220" s="78">
        <f>IF(G220="ISO",25*N220,IFERROR(VLOOKUP(G220&amp;D220,'Datos Maestro'!$C$33:$F$62,3,0)*N220,VLOOKUP('Demoras Colombia 2016'!G220,'Datos Maestro'!$B$15:$D$19,3,0)*N220))</f>
        <v>0</v>
      </c>
      <c r="Q220" s="78">
        <f>IF(G220="ISO",25*O220,IFERROR(VLOOKUP(G220&amp;D220,'Datos Maestro'!$C$33:$F$62,4,0)*O220,VLOOKUP('Demoras Colombia 2016'!G220,'Datos Maestro'!$B$15:$D$19,3,0)*O220))</f>
        <v>0</v>
      </c>
      <c r="R220" s="78">
        <f t="shared" si="18"/>
        <v>0</v>
      </c>
      <c r="S220" s="83" t="s">
        <v>25</v>
      </c>
      <c r="T220" s="96" t="s">
        <v>25</v>
      </c>
      <c r="U220" s="4"/>
      <c r="V220" s="96"/>
      <c r="W220" s="83"/>
      <c r="X220" s="96"/>
      <c r="Y220" s="83"/>
      <c r="Z220" s="102"/>
      <c r="AA220" s="4"/>
      <c r="AB220" s="96"/>
    </row>
    <row r="221" spans="1:28" ht="15.6" customHeight="1" x14ac:dyDescent="0.35">
      <c r="A221" s="38" t="s">
        <v>23</v>
      </c>
      <c r="B221" s="91" t="s">
        <v>123</v>
      </c>
      <c r="C221" s="4" t="s">
        <v>165</v>
      </c>
      <c r="D221" s="4" t="s">
        <v>62</v>
      </c>
      <c r="E221" s="4">
        <v>4926854689</v>
      </c>
      <c r="F221" s="87" t="s">
        <v>27</v>
      </c>
      <c r="G221" s="91" t="s">
        <v>12</v>
      </c>
      <c r="H221" s="91" t="s">
        <v>596</v>
      </c>
      <c r="I221" s="92">
        <v>42390</v>
      </c>
      <c r="J221" s="93">
        <v>42402</v>
      </c>
      <c r="K221" s="80">
        <f t="shared" si="19"/>
        <v>13</v>
      </c>
      <c r="L221" s="77">
        <f>IF(G221="ISO",IF(OR(F221="Na-Metilato"),10,15),IFERROR(VLOOKUP(G221&amp;D221,'Datos Maestro'!$C$33:$D$62,2,0),VLOOKUP('Demoras Colombia 2016'!G221,'Datos Maestro'!$B$15:$C$19,2,0)))</f>
        <v>20</v>
      </c>
      <c r="M221" s="80">
        <f t="shared" si="20"/>
        <v>0</v>
      </c>
      <c r="N221" s="82">
        <f t="shared" si="16"/>
        <v>0</v>
      </c>
      <c r="O221" s="82">
        <f t="shared" si="17"/>
        <v>0</v>
      </c>
      <c r="P221" s="78">
        <f>IF(G221="ISO",25*N221,IFERROR(VLOOKUP(G221&amp;D221,'Datos Maestro'!$C$33:$F$62,3,0)*N221,VLOOKUP('Demoras Colombia 2016'!G221,'Datos Maestro'!$B$15:$D$19,3,0)*N221))</f>
        <v>0</v>
      </c>
      <c r="Q221" s="78">
        <f>IF(G221="ISO",25*O221,IFERROR(VLOOKUP(G221&amp;D221,'Datos Maestro'!$C$33:$F$62,4,0)*O221,VLOOKUP('Demoras Colombia 2016'!G221,'Datos Maestro'!$B$15:$D$19,3,0)*O221))</f>
        <v>0</v>
      </c>
      <c r="R221" s="78">
        <f t="shared" si="18"/>
        <v>0</v>
      </c>
      <c r="S221" s="83" t="s">
        <v>25</v>
      </c>
      <c r="T221" s="96" t="s">
        <v>25</v>
      </c>
      <c r="U221" s="4"/>
      <c r="V221" s="96"/>
      <c r="W221" s="83"/>
      <c r="X221" s="96"/>
      <c r="Y221" s="83"/>
      <c r="Z221" s="102"/>
      <c r="AA221" s="4"/>
      <c r="AB221" s="96"/>
    </row>
    <row r="222" spans="1:28" ht="15.6" customHeight="1" x14ac:dyDescent="0.35">
      <c r="A222" s="38" t="s">
        <v>23</v>
      </c>
      <c r="B222" s="91" t="s">
        <v>17</v>
      </c>
      <c r="C222" s="4" t="s">
        <v>616</v>
      </c>
      <c r="D222" s="4" t="s">
        <v>118</v>
      </c>
      <c r="E222" s="4">
        <v>4926404320</v>
      </c>
      <c r="F222" s="91" t="s">
        <v>237</v>
      </c>
      <c r="G222" s="91" t="s">
        <v>12</v>
      </c>
      <c r="H222" s="91" t="s">
        <v>597</v>
      </c>
      <c r="I222" s="92">
        <v>42396</v>
      </c>
      <c r="J222" s="93">
        <v>42410</v>
      </c>
      <c r="K222" s="80">
        <f t="shared" si="19"/>
        <v>15</v>
      </c>
      <c r="L222" s="77">
        <f>IF(G222="ISO",IF(OR(F222="Na-Metilato"),10,15),IFERROR(VLOOKUP(G222&amp;D222,'Datos Maestro'!$C$33:$D$62,2,0),VLOOKUP('Demoras Colombia 2016'!G222,'Datos Maestro'!$B$15:$C$19,2,0)))</f>
        <v>20</v>
      </c>
      <c r="M222" s="80">
        <f t="shared" si="20"/>
        <v>0</v>
      </c>
      <c r="N222" s="82">
        <f t="shared" si="16"/>
        <v>0</v>
      </c>
      <c r="O222" s="82">
        <f t="shared" si="17"/>
        <v>0</v>
      </c>
      <c r="P222" s="78">
        <f>IF(G222="ISO",25*N222,IFERROR(VLOOKUP(G222&amp;D222,'Datos Maestro'!$C$33:$F$62,3,0)*N222,VLOOKUP('Demoras Colombia 2016'!G222,'Datos Maestro'!$B$15:$D$19,3,0)*N222))</f>
        <v>0</v>
      </c>
      <c r="Q222" s="78">
        <f>IF(G222="ISO",25*O222,IFERROR(VLOOKUP(G222&amp;D222,'Datos Maestro'!$C$33:$F$62,4,0)*O222,VLOOKUP('Demoras Colombia 2016'!G222,'Datos Maestro'!$B$15:$D$19,3,0)*O222))</f>
        <v>0</v>
      </c>
      <c r="R222" s="78">
        <f t="shared" si="18"/>
        <v>0</v>
      </c>
      <c r="S222" s="83" t="s">
        <v>25</v>
      </c>
      <c r="T222" s="96" t="s">
        <v>25</v>
      </c>
      <c r="U222" s="4"/>
      <c r="V222" s="96"/>
      <c r="W222" s="83"/>
      <c r="X222" s="96"/>
      <c r="Y222" s="83"/>
      <c r="Z222" s="102"/>
      <c r="AA222" s="4"/>
      <c r="AB222" s="96"/>
    </row>
    <row r="223" spans="1:28" ht="15.6" customHeight="1" x14ac:dyDescent="0.35">
      <c r="A223" s="38" t="s">
        <v>23</v>
      </c>
      <c r="B223" s="91" t="s">
        <v>15</v>
      </c>
      <c r="C223" s="4" t="s">
        <v>617</v>
      </c>
      <c r="D223" s="4" t="s">
        <v>118</v>
      </c>
      <c r="E223" s="4">
        <v>4925597434</v>
      </c>
      <c r="F223" s="91" t="s">
        <v>606</v>
      </c>
      <c r="G223" s="91" t="s">
        <v>12</v>
      </c>
      <c r="H223" s="91" t="s">
        <v>598</v>
      </c>
      <c r="I223" s="92">
        <v>42396</v>
      </c>
      <c r="J223" s="93">
        <v>42410</v>
      </c>
      <c r="K223" s="80">
        <f t="shared" si="19"/>
        <v>15</v>
      </c>
      <c r="L223" s="77">
        <f>IF(G223="ISO",IF(OR(F223="Na-Metilato"),10,15),IFERROR(VLOOKUP(G223&amp;D223,'Datos Maestro'!$C$33:$D$62,2,0),VLOOKUP('Demoras Colombia 2016'!G223,'Datos Maestro'!$B$15:$C$19,2,0)))</f>
        <v>20</v>
      </c>
      <c r="M223" s="80">
        <f t="shared" si="20"/>
        <v>0</v>
      </c>
      <c r="N223" s="82">
        <f t="shared" si="16"/>
        <v>0</v>
      </c>
      <c r="O223" s="82">
        <f t="shared" si="17"/>
        <v>0</v>
      </c>
      <c r="P223" s="78">
        <f>IF(G223="ISO",25*N223,IFERROR(VLOOKUP(G223&amp;D223,'Datos Maestro'!$C$33:$F$62,3,0)*N223,VLOOKUP('Demoras Colombia 2016'!G223,'Datos Maestro'!$B$15:$D$19,3,0)*N223))</f>
        <v>0</v>
      </c>
      <c r="Q223" s="78">
        <f>IF(G223="ISO",25*O223,IFERROR(VLOOKUP(G223&amp;D223,'Datos Maestro'!$C$33:$F$62,4,0)*O223,VLOOKUP('Demoras Colombia 2016'!G223,'Datos Maestro'!$B$15:$D$19,3,0)*O223))</f>
        <v>0</v>
      </c>
      <c r="R223" s="78">
        <f t="shared" si="18"/>
        <v>0</v>
      </c>
      <c r="S223" s="83" t="s">
        <v>25</v>
      </c>
      <c r="T223" s="96" t="s">
        <v>25</v>
      </c>
      <c r="U223" s="4"/>
      <c r="V223" s="96"/>
      <c r="W223" s="83"/>
      <c r="X223" s="96"/>
      <c r="Y223" s="83"/>
      <c r="Z223" s="102"/>
      <c r="AA223" s="4"/>
      <c r="AB223" s="96"/>
    </row>
    <row r="224" spans="1:28" ht="15.6" customHeight="1" x14ac:dyDescent="0.35">
      <c r="A224" s="38" t="s">
        <v>23</v>
      </c>
      <c r="B224" s="91" t="s">
        <v>17</v>
      </c>
      <c r="C224" s="4" t="s">
        <v>618</v>
      </c>
      <c r="D224" s="4" t="s">
        <v>104</v>
      </c>
      <c r="E224" s="4">
        <v>4924463412</v>
      </c>
      <c r="F224" s="91" t="s">
        <v>607</v>
      </c>
      <c r="G224" s="91" t="s">
        <v>12</v>
      </c>
      <c r="H224" s="91" t="s">
        <v>599</v>
      </c>
      <c r="I224" s="92">
        <v>42401</v>
      </c>
      <c r="J224" s="93">
        <v>42415</v>
      </c>
      <c r="K224" s="80">
        <f t="shared" si="19"/>
        <v>15</v>
      </c>
      <c r="L224" s="77">
        <f>IF(G224="ISO",IF(OR(F224="Na-Metilato"),10,15),IFERROR(VLOOKUP(G224&amp;D224,'Datos Maestro'!$C$33:$D$62,2,0),VLOOKUP('Demoras Colombia 2016'!G224,'Datos Maestro'!$B$15:$C$19,2,0)))</f>
        <v>20</v>
      </c>
      <c r="M224" s="80">
        <f t="shared" si="20"/>
        <v>0</v>
      </c>
      <c r="N224" s="82">
        <f t="shared" si="16"/>
        <v>0</v>
      </c>
      <c r="O224" s="82">
        <f t="shared" si="17"/>
        <v>0</v>
      </c>
      <c r="P224" s="78">
        <f>IF(G224="ISO",25*N224,IFERROR(VLOOKUP(G224&amp;D224,'Datos Maestro'!$C$33:$F$62,3,0)*N224,VLOOKUP('Demoras Colombia 2016'!G224,'Datos Maestro'!$B$15:$D$19,3,0)*N224))</f>
        <v>0</v>
      </c>
      <c r="Q224" s="78">
        <f>IF(G224="ISO",25*O224,IFERROR(VLOOKUP(G224&amp;D224,'Datos Maestro'!$C$33:$F$62,4,0)*O224,VLOOKUP('Demoras Colombia 2016'!G224,'Datos Maestro'!$B$15:$D$19,3,0)*O224))</f>
        <v>0</v>
      </c>
      <c r="R224" s="78">
        <f t="shared" si="18"/>
        <v>0</v>
      </c>
      <c r="S224" s="83" t="s">
        <v>25</v>
      </c>
      <c r="T224" s="96" t="s">
        <v>25</v>
      </c>
      <c r="U224" s="4"/>
      <c r="V224" s="96"/>
      <c r="W224" s="83"/>
      <c r="X224" s="96"/>
      <c r="Y224" s="83"/>
      <c r="Z224" s="102"/>
      <c r="AA224" s="4"/>
      <c r="AB224" s="96"/>
    </row>
    <row r="225" spans="1:28" ht="15.6" customHeight="1" x14ac:dyDescent="0.35">
      <c r="A225" s="38" t="s">
        <v>23</v>
      </c>
      <c r="B225" s="91" t="s">
        <v>16</v>
      </c>
      <c r="C225" s="4" t="s">
        <v>619</v>
      </c>
      <c r="D225" s="4" t="s">
        <v>104</v>
      </c>
      <c r="E225" s="4" t="s">
        <v>608</v>
      </c>
      <c r="F225" s="91" t="s">
        <v>609</v>
      </c>
      <c r="G225" s="91" t="s">
        <v>12</v>
      </c>
      <c r="H225" s="91" t="s">
        <v>600</v>
      </c>
      <c r="I225" s="92">
        <v>42401</v>
      </c>
      <c r="J225" s="93">
        <v>42415</v>
      </c>
      <c r="K225" s="80">
        <f t="shared" si="19"/>
        <v>15</v>
      </c>
      <c r="L225" s="77">
        <f>IF(G225="ISO",IF(OR(F225="Na-Metilato"),10,15),IFERROR(VLOOKUP(G225&amp;D225,'Datos Maestro'!$C$33:$D$62,2,0),VLOOKUP('Demoras Colombia 2016'!G225,'Datos Maestro'!$B$15:$C$19,2,0)))</f>
        <v>20</v>
      </c>
      <c r="M225" s="80">
        <f t="shared" si="20"/>
        <v>0</v>
      </c>
      <c r="N225" s="82">
        <f t="shared" si="16"/>
        <v>0</v>
      </c>
      <c r="O225" s="82">
        <f t="shared" si="17"/>
        <v>0</v>
      </c>
      <c r="P225" s="78">
        <f>IF(G225="ISO",25*N225,IFERROR(VLOOKUP(G225&amp;D225,'Datos Maestro'!$C$33:$F$62,3,0)*N225,VLOOKUP('Demoras Colombia 2016'!G225,'Datos Maestro'!$B$15:$D$19,3,0)*N225))</f>
        <v>0</v>
      </c>
      <c r="Q225" s="78">
        <f>IF(G225="ISO",25*O225,IFERROR(VLOOKUP(G225&amp;D225,'Datos Maestro'!$C$33:$F$62,4,0)*O225,VLOOKUP('Demoras Colombia 2016'!G225,'Datos Maestro'!$B$15:$D$19,3,0)*O225))</f>
        <v>0</v>
      </c>
      <c r="R225" s="78">
        <f t="shared" si="18"/>
        <v>0</v>
      </c>
      <c r="S225" s="83" t="s">
        <v>25</v>
      </c>
      <c r="T225" s="96" t="s">
        <v>25</v>
      </c>
      <c r="U225" s="4"/>
      <c r="V225" s="96"/>
      <c r="W225" s="83"/>
      <c r="X225" s="96"/>
      <c r="Y225" s="83"/>
      <c r="Z225" s="102"/>
      <c r="AA225" s="4"/>
      <c r="AB225" s="96"/>
    </row>
    <row r="226" spans="1:28" ht="15.6" customHeight="1" x14ac:dyDescent="0.35">
      <c r="A226" s="38" t="s">
        <v>23</v>
      </c>
      <c r="B226" s="91" t="s">
        <v>124</v>
      </c>
      <c r="C226" s="4" t="s">
        <v>620</v>
      </c>
      <c r="D226" s="4" t="s">
        <v>104</v>
      </c>
      <c r="E226" s="4">
        <v>4927469626</v>
      </c>
      <c r="F226" s="91" t="s">
        <v>610</v>
      </c>
      <c r="G226" s="91" t="s">
        <v>12</v>
      </c>
      <c r="H226" s="91" t="s">
        <v>601</v>
      </c>
      <c r="I226" s="92">
        <v>42409</v>
      </c>
      <c r="J226" s="93">
        <v>42417</v>
      </c>
      <c r="K226" s="80">
        <f t="shared" si="19"/>
        <v>9</v>
      </c>
      <c r="L226" s="77">
        <f>IF(G226="ISO",IF(OR(F226="Na-Metilato"),10,15),IFERROR(VLOOKUP(G226&amp;D226,'Datos Maestro'!$C$33:$D$62,2,0),VLOOKUP('Demoras Colombia 2016'!G226,'Datos Maestro'!$B$15:$C$19,2,0)))</f>
        <v>20</v>
      </c>
      <c r="M226" s="80">
        <f t="shared" si="20"/>
        <v>0</v>
      </c>
      <c r="N226" s="82">
        <f t="shared" si="16"/>
        <v>0</v>
      </c>
      <c r="O226" s="82">
        <f t="shared" si="17"/>
        <v>0</v>
      </c>
      <c r="P226" s="78">
        <f>IF(G226="ISO",25*N226,IFERROR(VLOOKUP(G226&amp;D226,'Datos Maestro'!$C$33:$F$62,3,0)*N226,VLOOKUP('Demoras Colombia 2016'!G226,'Datos Maestro'!$B$15:$D$19,3,0)*N226))</f>
        <v>0</v>
      </c>
      <c r="Q226" s="78">
        <f>IF(G226="ISO",25*O226,IFERROR(VLOOKUP(G226&amp;D226,'Datos Maestro'!$C$33:$F$62,4,0)*O226,VLOOKUP('Demoras Colombia 2016'!G226,'Datos Maestro'!$B$15:$D$19,3,0)*O226))</f>
        <v>0</v>
      </c>
      <c r="R226" s="78">
        <f t="shared" si="18"/>
        <v>0</v>
      </c>
      <c r="S226" s="83" t="s">
        <v>25</v>
      </c>
      <c r="T226" s="96" t="s">
        <v>25</v>
      </c>
      <c r="U226" s="4"/>
      <c r="V226" s="96"/>
      <c r="W226" s="83"/>
      <c r="X226" s="96"/>
      <c r="Y226" s="83"/>
      <c r="Z226" s="102"/>
      <c r="AA226" s="4"/>
      <c r="AB226" s="96"/>
    </row>
    <row r="227" spans="1:28" ht="15.6" customHeight="1" x14ac:dyDescent="0.35">
      <c r="A227" s="38" t="s">
        <v>23</v>
      </c>
      <c r="B227" s="91" t="s">
        <v>16</v>
      </c>
      <c r="C227" s="4" t="s">
        <v>621</v>
      </c>
      <c r="D227" s="4" t="s">
        <v>104</v>
      </c>
      <c r="E227" s="4">
        <v>4927172899</v>
      </c>
      <c r="F227" s="91" t="s">
        <v>611</v>
      </c>
      <c r="G227" s="91" t="s">
        <v>12</v>
      </c>
      <c r="H227" s="91" t="s">
        <v>602</v>
      </c>
      <c r="I227" s="92">
        <v>42408</v>
      </c>
      <c r="J227" s="93">
        <v>42417</v>
      </c>
      <c r="K227" s="80">
        <f t="shared" si="19"/>
        <v>10</v>
      </c>
      <c r="L227" s="77">
        <f>IF(G227="ISO",IF(OR(F227="Na-Metilato"),10,15),IFERROR(VLOOKUP(G227&amp;D227,'Datos Maestro'!$C$33:$D$62,2,0),VLOOKUP('Demoras Colombia 2016'!G227,'Datos Maestro'!$B$15:$C$19,2,0)))</f>
        <v>20</v>
      </c>
      <c r="M227" s="80">
        <f t="shared" si="20"/>
        <v>0</v>
      </c>
      <c r="N227" s="82">
        <f t="shared" si="16"/>
        <v>0</v>
      </c>
      <c r="O227" s="82">
        <f t="shared" si="17"/>
        <v>0</v>
      </c>
      <c r="P227" s="78">
        <f>IF(G227="ISO",25*N227,IFERROR(VLOOKUP(G227&amp;D227,'Datos Maestro'!$C$33:$F$62,3,0)*N227,VLOOKUP('Demoras Colombia 2016'!G227,'Datos Maestro'!$B$15:$D$19,3,0)*N227))</f>
        <v>0</v>
      </c>
      <c r="Q227" s="78">
        <f>IF(G227="ISO",25*O227,IFERROR(VLOOKUP(G227&amp;D227,'Datos Maestro'!$C$33:$F$62,4,0)*O227,VLOOKUP('Demoras Colombia 2016'!G227,'Datos Maestro'!$B$15:$D$19,3,0)*O227))</f>
        <v>0</v>
      </c>
      <c r="R227" s="78">
        <f t="shared" si="18"/>
        <v>0</v>
      </c>
      <c r="S227" s="83" t="s">
        <v>25</v>
      </c>
      <c r="T227" s="96" t="s">
        <v>25</v>
      </c>
      <c r="U227" s="4"/>
      <c r="V227" s="96"/>
      <c r="W227" s="83"/>
      <c r="X227" s="96"/>
      <c r="Y227" s="83"/>
      <c r="Z227" s="102"/>
      <c r="AA227" s="4"/>
      <c r="AB227" s="96"/>
    </row>
    <row r="228" spans="1:28" ht="15.6" customHeight="1" x14ac:dyDescent="0.35">
      <c r="A228" s="38" t="s">
        <v>23</v>
      </c>
      <c r="B228" s="91" t="s">
        <v>125</v>
      </c>
      <c r="C228" s="4" t="s">
        <v>622</v>
      </c>
      <c r="D228" s="4" t="s">
        <v>118</v>
      </c>
      <c r="E228" s="4">
        <v>4925841242</v>
      </c>
      <c r="F228" s="91" t="s">
        <v>612</v>
      </c>
      <c r="G228" s="91" t="s">
        <v>12</v>
      </c>
      <c r="H228" s="91" t="s">
        <v>603</v>
      </c>
      <c r="I228" s="92">
        <v>42408</v>
      </c>
      <c r="J228" s="93">
        <v>42419</v>
      </c>
      <c r="K228" s="80">
        <f t="shared" si="19"/>
        <v>12</v>
      </c>
      <c r="L228" s="77">
        <f>IF(G228="ISO",IF(OR(F228="Na-Metilato"),10,15),IFERROR(VLOOKUP(G228&amp;D228,'Datos Maestro'!$C$33:$D$62,2,0),VLOOKUP('Demoras Colombia 2016'!G228,'Datos Maestro'!$B$15:$C$19,2,0)))</f>
        <v>20</v>
      </c>
      <c r="M228" s="80">
        <f t="shared" si="20"/>
        <v>0</v>
      </c>
      <c r="N228" s="82">
        <f t="shared" si="16"/>
        <v>0</v>
      </c>
      <c r="O228" s="82">
        <f t="shared" si="17"/>
        <v>0</v>
      </c>
      <c r="P228" s="78">
        <f>IF(G228="ISO",25*N228,IFERROR(VLOOKUP(G228&amp;D228,'Datos Maestro'!$C$33:$F$62,3,0)*N228,VLOOKUP('Demoras Colombia 2016'!G228,'Datos Maestro'!$B$15:$D$19,3,0)*N228))</f>
        <v>0</v>
      </c>
      <c r="Q228" s="78">
        <f>IF(G228="ISO",25*O228,IFERROR(VLOOKUP(G228&amp;D228,'Datos Maestro'!$C$33:$F$62,4,0)*O228,VLOOKUP('Demoras Colombia 2016'!G228,'Datos Maestro'!$B$15:$D$19,3,0)*O228))</f>
        <v>0</v>
      </c>
      <c r="R228" s="78">
        <f t="shared" si="18"/>
        <v>0</v>
      </c>
      <c r="S228" s="83" t="s">
        <v>25</v>
      </c>
      <c r="T228" s="96" t="s">
        <v>25</v>
      </c>
      <c r="U228" s="4"/>
      <c r="V228" s="96"/>
      <c r="W228" s="83"/>
      <c r="X228" s="96"/>
      <c r="Y228" s="83"/>
      <c r="Z228" s="102"/>
      <c r="AA228" s="4"/>
      <c r="AB228" s="96"/>
    </row>
    <row r="229" spans="1:28" ht="15.6" customHeight="1" x14ac:dyDescent="0.35">
      <c r="A229" s="38" t="s">
        <v>23</v>
      </c>
      <c r="B229" s="91" t="s">
        <v>125</v>
      </c>
      <c r="C229" s="4" t="s">
        <v>622</v>
      </c>
      <c r="D229" s="4" t="s">
        <v>118</v>
      </c>
      <c r="E229" s="4">
        <v>4927143130</v>
      </c>
      <c r="F229" s="91" t="s">
        <v>613</v>
      </c>
      <c r="G229" s="91" t="s">
        <v>12</v>
      </c>
      <c r="H229" s="91" t="s">
        <v>604</v>
      </c>
      <c r="I229" s="92">
        <v>42408</v>
      </c>
      <c r="J229" s="93">
        <v>42419</v>
      </c>
      <c r="K229" s="80">
        <f t="shared" si="19"/>
        <v>12</v>
      </c>
      <c r="L229" s="77">
        <f>IF(G229="ISO",IF(OR(F229="Na-Metilato"),10,15),IFERROR(VLOOKUP(G229&amp;D229,'Datos Maestro'!$C$33:$D$62,2,0),VLOOKUP('Demoras Colombia 2016'!G229,'Datos Maestro'!$B$15:$C$19,2,0)))</f>
        <v>20</v>
      </c>
      <c r="M229" s="80">
        <f t="shared" si="20"/>
        <v>0</v>
      </c>
      <c r="N229" s="82">
        <f t="shared" si="16"/>
        <v>0</v>
      </c>
      <c r="O229" s="82">
        <f t="shared" si="17"/>
        <v>0</v>
      </c>
      <c r="P229" s="78">
        <f>IF(G229="ISO",25*N229,IFERROR(VLOOKUP(G229&amp;D229,'Datos Maestro'!$C$33:$F$62,3,0)*N229,VLOOKUP('Demoras Colombia 2016'!G229,'Datos Maestro'!$B$15:$D$19,3,0)*N229))</f>
        <v>0</v>
      </c>
      <c r="Q229" s="78">
        <f>IF(G229="ISO",25*O229,IFERROR(VLOOKUP(G229&amp;D229,'Datos Maestro'!$C$33:$F$62,4,0)*O229,VLOOKUP('Demoras Colombia 2016'!G229,'Datos Maestro'!$B$15:$D$19,3,0)*O229))</f>
        <v>0</v>
      </c>
      <c r="R229" s="78">
        <f t="shared" si="18"/>
        <v>0</v>
      </c>
      <c r="S229" s="83" t="s">
        <v>25</v>
      </c>
      <c r="T229" s="96" t="s">
        <v>25</v>
      </c>
      <c r="U229" s="4"/>
      <c r="V229" s="96"/>
      <c r="W229" s="83"/>
      <c r="X229" s="96"/>
      <c r="Y229" s="83"/>
      <c r="Z229" s="102"/>
      <c r="AA229" s="4"/>
      <c r="AB229" s="96"/>
    </row>
    <row r="230" spans="1:28" ht="15.6" customHeight="1" x14ac:dyDescent="0.35">
      <c r="A230" s="38" t="s">
        <v>23</v>
      </c>
      <c r="B230" s="91" t="s">
        <v>125</v>
      </c>
      <c r="C230" s="4" t="s">
        <v>622</v>
      </c>
      <c r="D230" s="4" t="s">
        <v>118</v>
      </c>
      <c r="E230" s="4" t="s">
        <v>614</v>
      </c>
      <c r="F230" s="91" t="s">
        <v>615</v>
      </c>
      <c r="G230" s="91" t="s">
        <v>13</v>
      </c>
      <c r="H230" s="91" t="s">
        <v>605</v>
      </c>
      <c r="I230" s="92">
        <v>42408</v>
      </c>
      <c r="J230" s="93">
        <v>42420</v>
      </c>
      <c r="K230" s="80">
        <f t="shared" si="19"/>
        <v>13</v>
      </c>
      <c r="L230" s="77">
        <f>IF(G230="ISO",IF(OR(F230="Na-Metilato"),10,15),IFERROR(VLOOKUP(G230&amp;D230,'Datos Maestro'!$C$33:$D$62,2,0),VLOOKUP('Demoras Colombia 2016'!G230,'Datos Maestro'!$B$15:$C$19,2,0)))</f>
        <v>20</v>
      </c>
      <c r="M230" s="80">
        <f t="shared" si="20"/>
        <v>0</v>
      </c>
      <c r="N230" s="82">
        <f t="shared" si="16"/>
        <v>0</v>
      </c>
      <c r="O230" s="82">
        <f t="shared" si="17"/>
        <v>0</v>
      </c>
      <c r="P230" s="78">
        <f>IF(G230="ISO",25*N230,IFERROR(VLOOKUP(G230&amp;D230,'Datos Maestro'!$C$33:$F$62,3,0)*N230,VLOOKUP('Demoras Colombia 2016'!G230,'Datos Maestro'!$B$15:$D$19,3,0)*N230))</f>
        <v>0</v>
      </c>
      <c r="Q230" s="78">
        <f>IF(G230="ISO",25*O230,IFERROR(VLOOKUP(G230&amp;D230,'Datos Maestro'!$C$33:$F$62,4,0)*O230,VLOOKUP('Demoras Colombia 2016'!G230,'Datos Maestro'!$B$15:$D$19,3,0)*O230))</f>
        <v>0</v>
      </c>
      <c r="R230" s="78">
        <f t="shared" si="18"/>
        <v>0</v>
      </c>
      <c r="S230" s="83" t="s">
        <v>25</v>
      </c>
      <c r="T230" s="96" t="s">
        <v>25</v>
      </c>
      <c r="U230" s="4"/>
      <c r="V230" s="96"/>
      <c r="W230" s="83"/>
      <c r="X230" s="96"/>
      <c r="Y230" s="83"/>
      <c r="Z230" s="102"/>
      <c r="AA230" s="4"/>
      <c r="AB230" s="96"/>
    </row>
    <row r="231" spans="1:28" ht="15.6" customHeight="1" x14ac:dyDescent="0.35">
      <c r="A231" s="38" t="s">
        <v>108</v>
      </c>
      <c r="B231" s="91" t="s">
        <v>24</v>
      </c>
      <c r="C231" s="4" t="s">
        <v>634</v>
      </c>
      <c r="D231" s="4" t="s">
        <v>118</v>
      </c>
      <c r="E231" s="4" t="s">
        <v>630</v>
      </c>
      <c r="F231" s="91" t="s">
        <v>391</v>
      </c>
      <c r="G231" s="91" t="s">
        <v>13</v>
      </c>
      <c r="H231" s="91" t="s">
        <v>623</v>
      </c>
      <c r="I231" s="92">
        <v>42364</v>
      </c>
      <c r="J231" s="93">
        <v>42373</v>
      </c>
      <c r="K231" s="80">
        <f t="shared" si="19"/>
        <v>10</v>
      </c>
      <c r="L231" s="77">
        <f>IF(G231="ISO",IF(OR(F231="Na-Metilato"),10,15),IFERROR(VLOOKUP(G231&amp;D231,'Datos Maestro'!$C$33:$D$62,2,0),VLOOKUP('Demoras Colombia 2016'!G231,'Datos Maestro'!$B$15:$C$19,2,0)))</f>
        <v>20</v>
      </c>
      <c r="M231" s="80">
        <f t="shared" si="20"/>
        <v>0</v>
      </c>
      <c r="N231" s="82">
        <f t="shared" si="16"/>
        <v>0</v>
      </c>
      <c r="O231" s="82">
        <f t="shared" si="17"/>
        <v>0</v>
      </c>
      <c r="P231" s="78">
        <f>IF(G231="ISO",25*N231,IFERROR(VLOOKUP(G231&amp;D231,'Datos Maestro'!$C$33:$F$62,3,0)*N231,VLOOKUP('Demoras Colombia 2016'!G231,'Datos Maestro'!$B$15:$D$19,3,0)*N231))</f>
        <v>0</v>
      </c>
      <c r="Q231" s="78">
        <f>IF(G231="ISO",25*O231,IFERROR(VLOOKUP(G231&amp;D231,'Datos Maestro'!$C$33:$F$62,4,0)*O231,VLOOKUP('Demoras Colombia 2016'!G231,'Datos Maestro'!$B$15:$D$19,3,0)*O231))</f>
        <v>0</v>
      </c>
      <c r="R231" s="78">
        <f t="shared" si="18"/>
        <v>0</v>
      </c>
      <c r="S231" s="83" t="s">
        <v>25</v>
      </c>
      <c r="T231" s="96" t="s">
        <v>25</v>
      </c>
      <c r="U231" s="4">
        <v>157855</v>
      </c>
      <c r="V231" s="96">
        <v>62819</v>
      </c>
      <c r="W231" s="83">
        <v>157855</v>
      </c>
      <c r="X231" s="96">
        <v>135303</v>
      </c>
      <c r="Y231" s="83">
        <v>157855</v>
      </c>
      <c r="Z231" s="102">
        <v>135303</v>
      </c>
      <c r="AA231" s="4"/>
      <c r="AB231" s="96"/>
    </row>
    <row r="232" spans="1:28" ht="15.6" customHeight="1" x14ac:dyDescent="0.35">
      <c r="A232" s="38" t="s">
        <v>108</v>
      </c>
      <c r="B232" s="91" t="s">
        <v>24</v>
      </c>
      <c r="C232" s="4" t="s">
        <v>635</v>
      </c>
      <c r="D232" s="4" t="s">
        <v>118</v>
      </c>
      <c r="E232" s="4" t="s">
        <v>631</v>
      </c>
      <c r="F232" s="91" t="s">
        <v>629</v>
      </c>
      <c r="G232" s="91" t="s">
        <v>12</v>
      </c>
      <c r="H232" s="91" t="s">
        <v>624</v>
      </c>
      <c r="I232" s="92">
        <v>42366</v>
      </c>
      <c r="J232" s="93">
        <v>42375</v>
      </c>
      <c r="K232" s="80">
        <f t="shared" si="19"/>
        <v>10</v>
      </c>
      <c r="L232" s="77">
        <f>IF(G232="ISO",IF(OR(F232="Na-Metilato"),10,15),IFERROR(VLOOKUP(G232&amp;D232,'Datos Maestro'!$C$33:$D$62,2,0),VLOOKUP('Demoras Colombia 2016'!G232,'Datos Maestro'!$B$15:$C$19,2,0)))</f>
        <v>20</v>
      </c>
      <c r="M232" s="80">
        <f t="shared" si="20"/>
        <v>0</v>
      </c>
      <c r="N232" s="82">
        <f t="shared" si="16"/>
        <v>0</v>
      </c>
      <c r="O232" s="82">
        <f t="shared" si="17"/>
        <v>0</v>
      </c>
      <c r="P232" s="78">
        <f>IF(G232="ISO",25*N232,IFERROR(VLOOKUP(G232&amp;D232,'Datos Maestro'!$C$33:$F$62,3,0)*N232,VLOOKUP('Demoras Colombia 2016'!G232,'Datos Maestro'!$B$15:$D$19,3,0)*N232))</f>
        <v>0</v>
      </c>
      <c r="Q232" s="78">
        <f>IF(G232="ISO",25*O232,IFERROR(VLOOKUP(G232&amp;D232,'Datos Maestro'!$C$33:$F$62,4,0)*O232,VLOOKUP('Demoras Colombia 2016'!G232,'Datos Maestro'!$B$15:$D$19,3,0)*O232))</f>
        <v>0</v>
      </c>
      <c r="R232" s="78">
        <f t="shared" si="18"/>
        <v>0</v>
      </c>
      <c r="S232" s="83" t="s">
        <v>25</v>
      </c>
      <c r="T232" s="96" t="s">
        <v>25</v>
      </c>
      <c r="U232" s="4"/>
      <c r="V232" s="96"/>
      <c r="W232" s="83">
        <v>157391</v>
      </c>
      <c r="X232" s="96">
        <v>153545</v>
      </c>
      <c r="Y232" s="83">
        <v>157391</v>
      </c>
      <c r="Z232" s="102">
        <v>123400</v>
      </c>
      <c r="AA232" s="4"/>
      <c r="AB232" s="96"/>
    </row>
    <row r="233" spans="1:28" ht="15.6" customHeight="1" x14ac:dyDescent="0.35">
      <c r="A233" s="38" t="s">
        <v>108</v>
      </c>
      <c r="B233" s="91" t="s">
        <v>24</v>
      </c>
      <c r="C233" s="4" t="s">
        <v>635</v>
      </c>
      <c r="D233" s="4" t="s">
        <v>118</v>
      </c>
      <c r="E233" s="4" t="s">
        <v>631</v>
      </c>
      <c r="F233" s="91" t="s">
        <v>629</v>
      </c>
      <c r="G233" s="91" t="s">
        <v>12</v>
      </c>
      <c r="H233" s="91" t="s">
        <v>625</v>
      </c>
      <c r="I233" s="92">
        <v>42366</v>
      </c>
      <c r="J233" s="93">
        <v>42375</v>
      </c>
      <c r="K233" s="80">
        <f t="shared" si="19"/>
        <v>10</v>
      </c>
      <c r="L233" s="77">
        <f>IF(G233="ISO",IF(OR(F233="Na-Metilato"),10,15),IFERROR(VLOOKUP(G233&amp;D233,'Datos Maestro'!$C$33:$D$62,2,0),VLOOKUP('Demoras Colombia 2016'!G233,'Datos Maestro'!$B$15:$C$19,2,0)))</f>
        <v>20</v>
      </c>
      <c r="M233" s="80">
        <f t="shared" si="20"/>
        <v>0</v>
      </c>
      <c r="N233" s="82">
        <f t="shared" si="16"/>
        <v>0</v>
      </c>
      <c r="O233" s="82">
        <f t="shared" si="17"/>
        <v>0</v>
      </c>
      <c r="P233" s="78">
        <f>IF(G233="ISO",25*N233,IFERROR(VLOOKUP(G233&amp;D233,'Datos Maestro'!$C$33:$F$62,3,0)*N233,VLOOKUP('Demoras Colombia 2016'!G233,'Datos Maestro'!$B$15:$D$19,3,0)*N233))</f>
        <v>0</v>
      </c>
      <c r="Q233" s="78">
        <f>IF(G233="ISO",25*O233,IFERROR(VLOOKUP(G233&amp;D233,'Datos Maestro'!$C$33:$F$62,4,0)*O233,VLOOKUP('Demoras Colombia 2016'!G233,'Datos Maestro'!$B$15:$D$19,3,0)*O233))</f>
        <v>0</v>
      </c>
      <c r="R233" s="78">
        <f t="shared" si="18"/>
        <v>0</v>
      </c>
      <c r="S233" s="83" t="s">
        <v>25</v>
      </c>
      <c r="T233" s="96" t="s">
        <v>25</v>
      </c>
      <c r="U233" s="4"/>
      <c r="V233" s="96"/>
      <c r="W233" s="83">
        <v>157391</v>
      </c>
      <c r="X233" s="96">
        <v>153545</v>
      </c>
      <c r="Y233" s="83">
        <v>157391</v>
      </c>
      <c r="Z233" s="102">
        <v>123400</v>
      </c>
      <c r="AA233" s="4"/>
      <c r="AB233" s="96"/>
    </row>
    <row r="234" spans="1:28" ht="15.6" customHeight="1" x14ac:dyDescent="0.35">
      <c r="A234" s="38" t="s">
        <v>108</v>
      </c>
      <c r="B234" s="91" t="s">
        <v>24</v>
      </c>
      <c r="C234" s="4" t="s">
        <v>635</v>
      </c>
      <c r="D234" s="4" t="s">
        <v>118</v>
      </c>
      <c r="E234" s="4" t="s">
        <v>631</v>
      </c>
      <c r="F234" s="91" t="s">
        <v>629</v>
      </c>
      <c r="G234" s="91" t="s">
        <v>12</v>
      </c>
      <c r="H234" s="91" t="s">
        <v>626</v>
      </c>
      <c r="I234" s="92">
        <v>42366</v>
      </c>
      <c r="J234" s="93">
        <v>42375</v>
      </c>
      <c r="K234" s="80">
        <f t="shared" si="19"/>
        <v>10</v>
      </c>
      <c r="L234" s="77">
        <f>IF(G234="ISO",IF(OR(F234="Na-Metilato"),10,15),IFERROR(VLOOKUP(G234&amp;D234,'Datos Maestro'!$C$33:$D$62,2,0),VLOOKUP('Demoras Colombia 2016'!G234,'Datos Maestro'!$B$15:$C$19,2,0)))</f>
        <v>20</v>
      </c>
      <c r="M234" s="80">
        <f t="shared" si="20"/>
        <v>0</v>
      </c>
      <c r="N234" s="82">
        <f t="shared" si="16"/>
        <v>0</v>
      </c>
      <c r="O234" s="82">
        <f t="shared" si="17"/>
        <v>0</v>
      </c>
      <c r="P234" s="78">
        <f>IF(G234="ISO",25*N234,IFERROR(VLOOKUP(G234&amp;D234,'Datos Maestro'!$C$33:$F$62,3,0)*N234,VLOOKUP('Demoras Colombia 2016'!G234,'Datos Maestro'!$B$15:$D$19,3,0)*N234))</f>
        <v>0</v>
      </c>
      <c r="Q234" s="78">
        <f>IF(G234="ISO",25*O234,IFERROR(VLOOKUP(G234&amp;D234,'Datos Maestro'!$C$33:$F$62,4,0)*O234,VLOOKUP('Demoras Colombia 2016'!G234,'Datos Maestro'!$B$15:$D$19,3,0)*O234))</f>
        <v>0</v>
      </c>
      <c r="R234" s="78">
        <f t="shared" si="18"/>
        <v>0</v>
      </c>
      <c r="S234" s="83" t="s">
        <v>25</v>
      </c>
      <c r="T234" s="96" t="s">
        <v>25</v>
      </c>
      <c r="U234" s="4"/>
      <c r="V234" s="96"/>
      <c r="W234" s="83"/>
      <c r="X234" s="96"/>
      <c r="Y234" s="83"/>
      <c r="Z234" s="102"/>
      <c r="AA234" s="4"/>
      <c r="AB234" s="96"/>
    </row>
    <row r="235" spans="1:28" ht="15.6" customHeight="1" x14ac:dyDescent="0.35">
      <c r="A235" s="38" t="s">
        <v>108</v>
      </c>
      <c r="B235" s="91" t="s">
        <v>24</v>
      </c>
      <c r="C235" s="4" t="s">
        <v>636</v>
      </c>
      <c r="D235" s="4" t="s">
        <v>520</v>
      </c>
      <c r="E235" s="4">
        <v>4926403996</v>
      </c>
      <c r="F235" s="91" t="s">
        <v>26</v>
      </c>
      <c r="G235" s="91" t="s">
        <v>1</v>
      </c>
      <c r="H235" s="91" t="s">
        <v>627</v>
      </c>
      <c r="I235" s="92">
        <v>42356</v>
      </c>
      <c r="J235" s="93">
        <v>42377</v>
      </c>
      <c r="K235" s="80">
        <f t="shared" si="19"/>
        <v>22</v>
      </c>
      <c r="L235" s="77">
        <f>IF(G235="ISO",IF(OR(F235="Na-Metilato"),10,15),IFERROR(VLOOKUP(G235&amp;D235,'Datos Maestro'!$C$33:$D$62,2,0),VLOOKUP('Demoras Colombia 2016'!G235,'Datos Maestro'!$B$15:$C$19,2,0)))</f>
        <v>10</v>
      </c>
      <c r="M235" s="80">
        <f t="shared" si="20"/>
        <v>12</v>
      </c>
      <c r="N235" s="82">
        <f t="shared" si="16"/>
        <v>12</v>
      </c>
      <c r="O235" s="82">
        <f t="shared" si="17"/>
        <v>0</v>
      </c>
      <c r="P235" s="78">
        <f>IF(G235="ISO",25*N235,IFERROR(VLOOKUP(G235&amp;D235,'Datos Maestro'!$C$33:$F$62,3,0)*N235,VLOOKUP('Demoras Colombia 2016'!G235,'Datos Maestro'!$B$15:$D$19,3,0)*N235))</f>
        <v>1440</v>
      </c>
      <c r="Q235" s="78">
        <f>IF(G235="ISO",25*O235,IFERROR(VLOOKUP(G235&amp;D235,'Datos Maestro'!$C$33:$F$62,4,0)*O235,VLOOKUP('Demoras Colombia 2016'!G235,'Datos Maestro'!$B$15:$D$19,3,0)*O235))</f>
        <v>0</v>
      </c>
      <c r="R235" s="78">
        <f t="shared" si="18"/>
        <v>1440</v>
      </c>
      <c r="S235" s="97" t="s">
        <v>1141</v>
      </c>
      <c r="T235" s="98">
        <v>464730</v>
      </c>
      <c r="U235" s="4">
        <v>87725</v>
      </c>
      <c r="V235" s="96">
        <v>27618</v>
      </c>
      <c r="W235" s="83">
        <v>87725</v>
      </c>
      <c r="X235" s="96">
        <v>109251</v>
      </c>
      <c r="Y235" s="83">
        <v>87725</v>
      </c>
      <c r="Z235" s="102">
        <v>69786</v>
      </c>
      <c r="AA235" s="4"/>
      <c r="AB235" s="96"/>
    </row>
    <row r="236" spans="1:28" ht="15.6" customHeight="1" x14ac:dyDescent="0.35">
      <c r="A236" s="38" t="s">
        <v>108</v>
      </c>
      <c r="B236" s="91" t="s">
        <v>24</v>
      </c>
      <c r="C236" s="94" t="s">
        <v>637</v>
      </c>
      <c r="D236" s="4" t="s">
        <v>520</v>
      </c>
      <c r="E236" s="4" t="s">
        <v>632</v>
      </c>
      <c r="F236" s="91" t="s">
        <v>26</v>
      </c>
      <c r="G236" s="91" t="s">
        <v>1</v>
      </c>
      <c r="H236" s="91" t="s">
        <v>628</v>
      </c>
      <c r="I236" s="92">
        <v>42349</v>
      </c>
      <c r="J236" s="93">
        <v>42395</v>
      </c>
      <c r="K236" s="80">
        <f t="shared" si="19"/>
        <v>47</v>
      </c>
      <c r="L236" s="77">
        <f>IF(G236="ISO",IF(OR(F236="Na-Metilato"),10,15),IFERROR(VLOOKUP(G236&amp;D236,'Datos Maestro'!$C$33:$D$62,2,0),VLOOKUP('Demoras Colombia 2016'!G236,'Datos Maestro'!$B$15:$C$19,2,0)))</f>
        <v>10</v>
      </c>
      <c r="M236" s="80">
        <f t="shared" si="20"/>
        <v>37</v>
      </c>
      <c r="N236" s="82">
        <f t="shared" si="16"/>
        <v>20</v>
      </c>
      <c r="O236" s="82">
        <f t="shared" si="17"/>
        <v>17</v>
      </c>
      <c r="P236" s="78">
        <f>IF(G236="ISO",25*N236,IFERROR(VLOOKUP(G236&amp;D236,'Datos Maestro'!$C$33:$F$62,3,0)*N236,VLOOKUP('Demoras Colombia 2016'!G236,'Datos Maestro'!$B$15:$D$19,3,0)*N236))</f>
        <v>2400</v>
      </c>
      <c r="Q236" s="78">
        <f>IF(G236="ISO",25*O236,IFERROR(VLOOKUP(G236&amp;D236,'Datos Maestro'!$C$33:$F$62,4,0)*O236,VLOOKUP('Demoras Colombia 2016'!G236,'Datos Maestro'!$B$15:$D$19,3,0)*O236))</f>
        <v>2040</v>
      </c>
      <c r="R236" s="78">
        <f t="shared" si="18"/>
        <v>4440</v>
      </c>
      <c r="S236" s="83"/>
      <c r="T236" s="96"/>
      <c r="U236" s="4"/>
      <c r="V236" s="96"/>
      <c r="W236" s="83"/>
      <c r="X236" s="96"/>
      <c r="Y236" s="83"/>
      <c r="Z236" s="102"/>
      <c r="AA236" s="4"/>
      <c r="AB236" s="96"/>
    </row>
    <row r="237" spans="1:28" ht="15.6" customHeight="1" x14ac:dyDescent="0.35">
      <c r="A237" s="38" t="s">
        <v>23</v>
      </c>
      <c r="B237" s="91" t="s">
        <v>123</v>
      </c>
      <c r="C237" s="4" t="s">
        <v>640</v>
      </c>
      <c r="D237" s="4" t="s">
        <v>104</v>
      </c>
      <c r="E237" s="4">
        <v>4924551526</v>
      </c>
      <c r="F237" s="87" t="s">
        <v>236</v>
      </c>
      <c r="G237" s="91" t="s">
        <v>2</v>
      </c>
      <c r="H237" s="91" t="s">
        <v>639</v>
      </c>
      <c r="I237" s="92">
        <v>42325</v>
      </c>
      <c r="J237" s="93">
        <v>42364</v>
      </c>
      <c r="K237" s="80">
        <f t="shared" si="19"/>
        <v>40</v>
      </c>
      <c r="L237" s="77">
        <f>IF(G237="ISO",IF(OR(F237="Na-Metilato"),10,15),IFERROR(VLOOKUP(G237&amp;D237,'Datos Maestro'!$C$33:$D$62,2,0),VLOOKUP('Demoras Colombia 2016'!G237,'Datos Maestro'!$B$15:$C$19,2,0)))</f>
        <v>15</v>
      </c>
      <c r="M237" s="80">
        <f t="shared" ref="M237:M300" si="21">IF(K237&gt;L237,K237-L237,0)</f>
        <v>25</v>
      </c>
      <c r="N237" s="82">
        <f t="shared" ref="N237:N300" si="22">IF(M237&gt;=20,20,M237)</f>
        <v>20</v>
      </c>
      <c r="O237" s="82">
        <f t="shared" ref="O237:O300" si="23">+M237-N237</f>
        <v>5</v>
      </c>
      <c r="P237" s="78">
        <f>IF(G237="ISO",25*N237,IFERROR(VLOOKUP(G237&amp;D237,'Datos Maestro'!$C$33:$F$62,3,0)*N237,VLOOKUP('Demoras Colombia 2016'!G237,'Datos Maestro'!$B$15:$D$19,3,0)*N237))</f>
        <v>500</v>
      </c>
      <c r="Q237" s="78">
        <f>IF(G237="ISO",25*O237,IFERROR(VLOOKUP(G237&amp;D237,'Datos Maestro'!$C$33:$F$62,4,0)*O237,VLOOKUP('Demoras Colombia 2016'!G237,'Datos Maestro'!$B$15:$D$19,3,0)*O237))</f>
        <v>125</v>
      </c>
      <c r="R237" s="78">
        <f t="shared" si="18"/>
        <v>625</v>
      </c>
      <c r="S237" s="83"/>
      <c r="T237" s="96"/>
      <c r="U237" s="4"/>
      <c r="V237" s="96"/>
      <c r="W237" s="83"/>
      <c r="X237" s="96"/>
      <c r="Y237" s="83"/>
      <c r="Z237" s="102"/>
      <c r="AA237" s="4"/>
      <c r="AB237" s="96"/>
    </row>
    <row r="238" spans="1:28" ht="15.6" customHeight="1" x14ac:dyDescent="0.35">
      <c r="A238" s="38" t="s">
        <v>23</v>
      </c>
      <c r="B238" s="91" t="s">
        <v>123</v>
      </c>
      <c r="C238" s="4" t="s">
        <v>206</v>
      </c>
      <c r="D238" s="4" t="s">
        <v>104</v>
      </c>
      <c r="E238" s="4">
        <v>4925996713</v>
      </c>
      <c r="F238" s="87" t="s">
        <v>28</v>
      </c>
      <c r="G238" s="91" t="s">
        <v>2</v>
      </c>
      <c r="H238" s="91" t="s">
        <v>641</v>
      </c>
      <c r="I238" s="92">
        <v>42380</v>
      </c>
      <c r="J238" s="93">
        <v>42432</v>
      </c>
      <c r="K238" s="80">
        <f t="shared" si="19"/>
        <v>53</v>
      </c>
      <c r="L238" s="77">
        <f>IF(G238="ISO",IF(OR(F238="Na-Metilato"),10,15),IFERROR(VLOOKUP(G238&amp;D238,'Datos Maestro'!$C$33:$D$62,2,0),VLOOKUP('Demoras Colombia 2016'!G238,'Datos Maestro'!$B$15:$C$19,2,0)))</f>
        <v>15</v>
      </c>
      <c r="M238" s="80">
        <f t="shared" si="21"/>
        <v>38</v>
      </c>
      <c r="N238" s="82">
        <f t="shared" si="22"/>
        <v>20</v>
      </c>
      <c r="O238" s="82">
        <f t="shared" si="23"/>
        <v>18</v>
      </c>
      <c r="P238" s="78">
        <f>IF(G238="ISO",25*N238,IFERROR(VLOOKUP(G238&amp;D238,'Datos Maestro'!$C$33:$F$62,3,0)*N238,VLOOKUP('Demoras Colombia 2016'!G238,'Datos Maestro'!$B$15:$D$19,3,0)*N238))</f>
        <v>500</v>
      </c>
      <c r="Q238" s="78">
        <f>IF(G238="ISO",25*O238,IFERROR(VLOOKUP(G238&amp;D238,'Datos Maestro'!$C$33:$F$62,4,0)*O238,VLOOKUP('Demoras Colombia 2016'!G238,'Datos Maestro'!$B$15:$D$19,3,0)*O238))</f>
        <v>450</v>
      </c>
      <c r="R238" s="78">
        <f t="shared" si="18"/>
        <v>950</v>
      </c>
      <c r="S238" s="83"/>
      <c r="T238" s="96"/>
      <c r="U238" s="4"/>
      <c r="V238" s="96"/>
      <c r="W238" s="83"/>
      <c r="X238" s="96"/>
      <c r="Y238" s="83"/>
      <c r="Z238" s="102"/>
      <c r="AA238" s="4"/>
      <c r="AB238" s="96"/>
    </row>
    <row r="239" spans="1:28" ht="15.6" customHeight="1" x14ac:dyDescent="0.35">
      <c r="A239" s="38" t="s">
        <v>23</v>
      </c>
      <c r="B239" s="91" t="s">
        <v>123</v>
      </c>
      <c r="C239" s="4" t="s">
        <v>642</v>
      </c>
      <c r="D239" s="4" t="s">
        <v>62</v>
      </c>
      <c r="E239" s="4">
        <v>4926405565</v>
      </c>
      <c r="F239" s="87" t="s">
        <v>27</v>
      </c>
      <c r="G239" s="91" t="s">
        <v>2</v>
      </c>
      <c r="H239" s="91" t="s">
        <v>643</v>
      </c>
      <c r="I239" s="92">
        <v>42380</v>
      </c>
      <c r="J239" s="93">
        <v>42427</v>
      </c>
      <c r="K239" s="80">
        <f t="shared" si="19"/>
        <v>48</v>
      </c>
      <c r="L239" s="77">
        <f>IF(G239="ISO",IF(OR(F239="Na-Metilato"),10,15),IFERROR(VLOOKUP(G239&amp;D239,'Datos Maestro'!$C$33:$D$62,2,0),VLOOKUP('Demoras Colombia 2016'!G239,'Datos Maestro'!$B$15:$C$19,2,0)))</f>
        <v>15</v>
      </c>
      <c r="M239" s="80">
        <f t="shared" si="21"/>
        <v>33</v>
      </c>
      <c r="N239" s="82">
        <f t="shared" si="22"/>
        <v>20</v>
      </c>
      <c r="O239" s="82">
        <f t="shared" si="23"/>
        <v>13</v>
      </c>
      <c r="P239" s="78">
        <f>IF(G239="ISO",25*N239,IFERROR(VLOOKUP(G239&amp;D239,'Datos Maestro'!$C$33:$F$62,3,0)*N239,VLOOKUP('Demoras Colombia 2016'!G239,'Datos Maestro'!$B$15:$D$19,3,0)*N239))</f>
        <v>500</v>
      </c>
      <c r="Q239" s="78">
        <f>IF(G239="ISO",25*O239,IFERROR(VLOOKUP(G239&amp;D239,'Datos Maestro'!$C$33:$F$62,4,0)*O239,VLOOKUP('Demoras Colombia 2016'!G239,'Datos Maestro'!$B$15:$D$19,3,0)*O239))</f>
        <v>325</v>
      </c>
      <c r="R239" s="78">
        <f t="shared" si="18"/>
        <v>825</v>
      </c>
      <c r="S239" s="83"/>
      <c r="T239" s="96"/>
      <c r="U239" s="4"/>
      <c r="V239" s="96"/>
      <c r="W239" s="83"/>
      <c r="X239" s="96"/>
      <c r="Y239" s="83"/>
      <c r="Z239" s="102"/>
      <c r="AA239" s="4"/>
      <c r="AB239" s="96"/>
    </row>
    <row r="240" spans="1:28" ht="15.6" customHeight="1" x14ac:dyDescent="0.35">
      <c r="A240" s="38" t="s">
        <v>23</v>
      </c>
      <c r="B240" s="91" t="s">
        <v>123</v>
      </c>
      <c r="C240" s="4" t="s">
        <v>644</v>
      </c>
      <c r="D240" s="4" t="s">
        <v>104</v>
      </c>
      <c r="E240" s="4">
        <v>4926405594</v>
      </c>
      <c r="F240" s="87" t="s">
        <v>236</v>
      </c>
      <c r="G240" s="91" t="s">
        <v>2</v>
      </c>
      <c r="H240" s="91" t="s">
        <v>645</v>
      </c>
      <c r="I240" s="92">
        <v>42395</v>
      </c>
      <c r="J240" s="93">
        <v>42426</v>
      </c>
      <c r="K240" s="80">
        <f t="shared" si="19"/>
        <v>32</v>
      </c>
      <c r="L240" s="77">
        <f>IF(G240="ISO",IF(OR(F240="Na-Metilato"),10,15),IFERROR(VLOOKUP(G240&amp;D240,'Datos Maestro'!$C$33:$D$62,2,0),VLOOKUP('Demoras Colombia 2016'!G240,'Datos Maestro'!$B$15:$C$19,2,0)))</f>
        <v>15</v>
      </c>
      <c r="M240" s="80">
        <f t="shared" si="21"/>
        <v>17</v>
      </c>
      <c r="N240" s="82">
        <f t="shared" si="22"/>
        <v>17</v>
      </c>
      <c r="O240" s="82">
        <f t="shared" si="23"/>
        <v>0</v>
      </c>
      <c r="P240" s="78">
        <f>IF(G240="ISO",25*N240,IFERROR(VLOOKUP(G240&amp;D240,'Datos Maestro'!$C$33:$F$62,3,0)*N240,VLOOKUP('Demoras Colombia 2016'!G240,'Datos Maestro'!$B$15:$D$19,3,0)*N240))</f>
        <v>425</v>
      </c>
      <c r="Q240" s="78">
        <f>IF(G240="ISO",25*O240,IFERROR(VLOOKUP(G240&amp;D240,'Datos Maestro'!$C$33:$F$62,4,0)*O240,VLOOKUP('Demoras Colombia 2016'!G240,'Datos Maestro'!$B$15:$D$19,3,0)*O240))</f>
        <v>0</v>
      </c>
      <c r="R240" s="78">
        <f t="shared" si="18"/>
        <v>425</v>
      </c>
      <c r="S240" s="83"/>
      <c r="T240" s="96"/>
      <c r="U240" s="4"/>
      <c r="V240" s="96"/>
      <c r="W240" s="83"/>
      <c r="X240" s="96"/>
      <c r="Y240" s="83"/>
      <c r="Z240" s="102"/>
      <c r="AA240" s="4"/>
      <c r="AB240" s="96"/>
    </row>
    <row r="241" spans="1:28" ht="15.6" customHeight="1" x14ac:dyDescent="0.35">
      <c r="A241" s="38" t="s">
        <v>23</v>
      </c>
      <c r="B241" s="91" t="s">
        <v>123</v>
      </c>
      <c r="C241" s="4" t="s">
        <v>444</v>
      </c>
      <c r="D241" s="4" t="s">
        <v>439</v>
      </c>
      <c r="E241" s="4">
        <v>4926188066</v>
      </c>
      <c r="F241" s="91" t="s">
        <v>34</v>
      </c>
      <c r="G241" s="91" t="s">
        <v>2</v>
      </c>
      <c r="H241" s="91" t="s">
        <v>646</v>
      </c>
      <c r="I241" s="92">
        <v>42407</v>
      </c>
      <c r="J241" s="93">
        <v>42426</v>
      </c>
      <c r="K241" s="80">
        <f t="shared" si="19"/>
        <v>20</v>
      </c>
      <c r="L241" s="77">
        <f>IF(G241="ISO",IF(OR(F241="Na-Metilato"),10,15),IFERROR(VLOOKUP(G241&amp;D241,'Datos Maestro'!$C$33:$D$62,2,0),VLOOKUP('Demoras Colombia 2016'!G241,'Datos Maestro'!$B$15:$C$19,2,0)))</f>
        <v>10</v>
      </c>
      <c r="M241" s="80">
        <f t="shared" si="21"/>
        <v>10</v>
      </c>
      <c r="N241" s="82">
        <f t="shared" si="22"/>
        <v>10</v>
      </c>
      <c r="O241" s="82">
        <f t="shared" si="23"/>
        <v>0</v>
      </c>
      <c r="P241" s="78">
        <f>IF(G241="ISO",25*N241,IFERROR(VLOOKUP(G241&amp;D241,'Datos Maestro'!$C$33:$F$62,3,0)*N241,VLOOKUP('Demoras Colombia 2016'!G241,'Datos Maestro'!$B$15:$D$19,3,0)*N241))</f>
        <v>250</v>
      </c>
      <c r="Q241" s="78">
        <f>IF(G241="ISO",25*O241,IFERROR(VLOOKUP(G241&amp;D241,'Datos Maestro'!$C$33:$F$62,4,0)*O241,VLOOKUP('Demoras Colombia 2016'!G241,'Datos Maestro'!$B$15:$D$19,3,0)*O241))</f>
        <v>0</v>
      </c>
      <c r="R241" s="78">
        <f t="shared" si="18"/>
        <v>250</v>
      </c>
      <c r="S241" s="83"/>
      <c r="T241" s="96"/>
      <c r="U241" s="4"/>
      <c r="V241" s="96"/>
      <c r="W241" s="83"/>
      <c r="X241" s="96"/>
      <c r="Y241" s="83"/>
      <c r="Z241" s="102"/>
      <c r="AA241" s="4">
        <v>1574756</v>
      </c>
      <c r="AB241" s="96">
        <v>542096</v>
      </c>
    </row>
    <row r="242" spans="1:28" ht="15.6" customHeight="1" x14ac:dyDescent="0.35">
      <c r="A242" s="38" t="s">
        <v>23</v>
      </c>
      <c r="B242" s="91" t="s">
        <v>123</v>
      </c>
      <c r="C242" s="4" t="s">
        <v>647</v>
      </c>
      <c r="D242" s="4" t="s">
        <v>439</v>
      </c>
      <c r="E242" s="4">
        <v>4926188067</v>
      </c>
      <c r="F242" s="91" t="s">
        <v>34</v>
      </c>
      <c r="G242" s="91" t="s">
        <v>2</v>
      </c>
      <c r="H242" s="91" t="s">
        <v>648</v>
      </c>
      <c r="I242" s="92">
        <v>42407</v>
      </c>
      <c r="J242" s="93">
        <v>42427</v>
      </c>
      <c r="K242" s="80">
        <f t="shared" si="19"/>
        <v>21</v>
      </c>
      <c r="L242" s="77">
        <f>IF(G242="ISO",IF(OR(F242="Na-Metilato"),10,15),IFERROR(VLOOKUP(G242&amp;D242,'Datos Maestro'!$C$33:$D$62,2,0),VLOOKUP('Demoras Colombia 2016'!G242,'Datos Maestro'!$B$15:$C$19,2,0)))</f>
        <v>10</v>
      </c>
      <c r="M242" s="80">
        <f t="shared" si="21"/>
        <v>11</v>
      </c>
      <c r="N242" s="82">
        <f t="shared" si="22"/>
        <v>11</v>
      </c>
      <c r="O242" s="82">
        <f t="shared" si="23"/>
        <v>0</v>
      </c>
      <c r="P242" s="78">
        <f>IF(G242="ISO",25*N242,IFERROR(VLOOKUP(G242&amp;D242,'Datos Maestro'!$C$33:$F$62,3,0)*N242,VLOOKUP('Demoras Colombia 2016'!G242,'Datos Maestro'!$B$15:$D$19,3,0)*N242))</f>
        <v>275</v>
      </c>
      <c r="Q242" s="78">
        <f>IF(G242="ISO",25*O242,IFERROR(VLOOKUP(G242&amp;D242,'Datos Maestro'!$C$33:$F$62,4,0)*O242,VLOOKUP('Demoras Colombia 2016'!G242,'Datos Maestro'!$B$15:$D$19,3,0)*O242))</f>
        <v>0</v>
      </c>
      <c r="R242" s="78">
        <f t="shared" si="18"/>
        <v>275</v>
      </c>
      <c r="S242" s="83"/>
      <c r="T242" s="96"/>
      <c r="U242" s="4"/>
      <c r="V242" s="96"/>
      <c r="W242" s="83"/>
      <c r="X242" s="96"/>
      <c r="Y242" s="83"/>
      <c r="Z242" s="102"/>
      <c r="AA242" s="4">
        <v>1575730</v>
      </c>
      <c r="AB242" s="96">
        <v>623018</v>
      </c>
    </row>
    <row r="243" spans="1:28" ht="15.6" customHeight="1" x14ac:dyDescent="0.35">
      <c r="A243" s="38" t="s">
        <v>23</v>
      </c>
      <c r="B243" s="91" t="s">
        <v>123</v>
      </c>
      <c r="C243" s="4" t="s">
        <v>647</v>
      </c>
      <c r="D243" s="4" t="s">
        <v>439</v>
      </c>
      <c r="E243" s="4">
        <v>4926188067</v>
      </c>
      <c r="F243" s="91" t="s">
        <v>34</v>
      </c>
      <c r="G243" s="91" t="s">
        <v>2</v>
      </c>
      <c r="H243" s="91" t="s">
        <v>649</v>
      </c>
      <c r="I243" s="92">
        <v>42407</v>
      </c>
      <c r="J243" s="93">
        <v>42427</v>
      </c>
      <c r="K243" s="80">
        <f t="shared" si="19"/>
        <v>21</v>
      </c>
      <c r="L243" s="77">
        <f>IF(G243="ISO",IF(OR(F243="Na-Metilato"),10,15),IFERROR(VLOOKUP(G243&amp;D243,'Datos Maestro'!$C$33:$D$62,2,0),VLOOKUP('Demoras Colombia 2016'!G243,'Datos Maestro'!$B$15:$C$19,2,0)))</f>
        <v>10</v>
      </c>
      <c r="M243" s="80">
        <f t="shared" si="21"/>
        <v>11</v>
      </c>
      <c r="N243" s="82">
        <f t="shared" si="22"/>
        <v>11</v>
      </c>
      <c r="O243" s="82">
        <f t="shared" si="23"/>
        <v>0</v>
      </c>
      <c r="P243" s="78">
        <f>IF(G243="ISO",25*N243,IFERROR(VLOOKUP(G243&amp;D243,'Datos Maestro'!$C$33:$F$62,3,0)*N243,VLOOKUP('Demoras Colombia 2016'!G243,'Datos Maestro'!$B$15:$D$19,3,0)*N243))</f>
        <v>275</v>
      </c>
      <c r="Q243" s="78">
        <f>IF(G243="ISO",25*O243,IFERROR(VLOOKUP(G243&amp;D243,'Datos Maestro'!$C$33:$F$62,4,0)*O243,VLOOKUP('Demoras Colombia 2016'!G243,'Datos Maestro'!$B$15:$D$19,3,0)*O243))</f>
        <v>0</v>
      </c>
      <c r="R243" s="78">
        <f t="shared" si="18"/>
        <v>275</v>
      </c>
      <c r="S243" s="83"/>
      <c r="T243" s="96"/>
      <c r="U243" s="4"/>
      <c r="V243" s="96"/>
      <c r="W243" s="83"/>
      <c r="X243" s="96"/>
      <c r="Y243" s="83"/>
      <c r="Z243" s="102"/>
      <c r="AA243" s="4">
        <v>1577577</v>
      </c>
      <c r="AB243" s="96">
        <v>845794</v>
      </c>
    </row>
    <row r="244" spans="1:28" ht="15.6" customHeight="1" x14ac:dyDescent="0.35">
      <c r="A244" s="38" t="s">
        <v>23</v>
      </c>
      <c r="B244" s="91" t="s">
        <v>123</v>
      </c>
      <c r="C244" s="4" t="s">
        <v>647</v>
      </c>
      <c r="D244" s="4" t="s">
        <v>439</v>
      </c>
      <c r="E244" s="4">
        <v>4926188067</v>
      </c>
      <c r="F244" s="91" t="s">
        <v>34</v>
      </c>
      <c r="G244" s="91" t="s">
        <v>2</v>
      </c>
      <c r="H244" s="91" t="s">
        <v>650</v>
      </c>
      <c r="I244" s="92">
        <v>42407</v>
      </c>
      <c r="J244" s="93">
        <v>42429</v>
      </c>
      <c r="K244" s="80">
        <f t="shared" si="19"/>
        <v>23</v>
      </c>
      <c r="L244" s="77">
        <f>IF(G244="ISO",IF(OR(F244="Na-Metilato"),10,15),IFERROR(VLOOKUP(G244&amp;D244,'Datos Maestro'!$C$33:$D$62,2,0),VLOOKUP('Demoras Colombia 2016'!G244,'Datos Maestro'!$B$15:$C$19,2,0)))</f>
        <v>10</v>
      </c>
      <c r="M244" s="80">
        <f t="shared" si="21"/>
        <v>13</v>
      </c>
      <c r="N244" s="82">
        <f t="shared" si="22"/>
        <v>13</v>
      </c>
      <c r="O244" s="82">
        <f t="shared" si="23"/>
        <v>0</v>
      </c>
      <c r="P244" s="78">
        <f>IF(G244="ISO",25*N244,IFERROR(VLOOKUP(G244&amp;D244,'Datos Maestro'!$C$33:$F$62,3,0)*N244,VLOOKUP('Demoras Colombia 2016'!G244,'Datos Maestro'!$B$15:$D$19,3,0)*N244))</f>
        <v>325</v>
      </c>
      <c r="Q244" s="78">
        <f>IF(G244="ISO",25*O244,IFERROR(VLOOKUP(G244&amp;D244,'Datos Maestro'!$C$33:$F$62,4,0)*O244,VLOOKUP('Demoras Colombia 2016'!G244,'Datos Maestro'!$B$15:$D$19,3,0)*O244))</f>
        <v>0</v>
      </c>
      <c r="R244" s="78">
        <f t="shared" si="18"/>
        <v>325</v>
      </c>
      <c r="S244" s="83"/>
      <c r="T244" s="96"/>
      <c r="U244" s="4"/>
      <c r="V244" s="96"/>
      <c r="W244" s="83"/>
      <c r="X244" s="96"/>
      <c r="Y244" s="83"/>
      <c r="Z244" s="102"/>
      <c r="AA244" s="4">
        <v>1580918</v>
      </c>
      <c r="AB244" s="96">
        <v>1075140</v>
      </c>
    </row>
    <row r="245" spans="1:28" ht="15.6" customHeight="1" x14ac:dyDescent="0.35">
      <c r="A245" s="38" t="s">
        <v>23</v>
      </c>
      <c r="B245" s="91" t="s">
        <v>123</v>
      </c>
      <c r="C245" s="4" t="s">
        <v>651</v>
      </c>
      <c r="D245" s="4" t="s">
        <v>439</v>
      </c>
      <c r="E245" s="4">
        <v>4926984078</v>
      </c>
      <c r="F245" s="87" t="s">
        <v>28</v>
      </c>
      <c r="G245" s="91" t="s">
        <v>2</v>
      </c>
      <c r="H245" s="91" t="s">
        <v>652</v>
      </c>
      <c r="I245" s="92">
        <v>42410</v>
      </c>
      <c r="J245" s="93">
        <v>42429</v>
      </c>
      <c r="K245" s="80">
        <f t="shared" si="19"/>
        <v>20</v>
      </c>
      <c r="L245" s="77">
        <f>IF(G245="ISO",IF(OR(F245="Na-Metilato"),10,15),IFERROR(VLOOKUP(G245&amp;D245,'Datos Maestro'!$C$33:$D$62,2,0),VLOOKUP('Demoras Colombia 2016'!G245,'Datos Maestro'!$B$15:$C$19,2,0)))</f>
        <v>15</v>
      </c>
      <c r="M245" s="80">
        <f t="shared" si="21"/>
        <v>5</v>
      </c>
      <c r="N245" s="82">
        <f t="shared" si="22"/>
        <v>5</v>
      </c>
      <c r="O245" s="82">
        <f t="shared" si="23"/>
        <v>0</v>
      </c>
      <c r="P245" s="78">
        <f>IF(G245="ISO",25*N245,IFERROR(VLOOKUP(G245&amp;D245,'Datos Maestro'!$C$33:$F$62,3,0)*N245,VLOOKUP('Demoras Colombia 2016'!G245,'Datos Maestro'!$B$15:$D$19,3,0)*N245))</f>
        <v>125</v>
      </c>
      <c r="Q245" s="78">
        <f>IF(G245="ISO",25*O245,IFERROR(VLOOKUP(G245&amp;D245,'Datos Maestro'!$C$33:$F$62,4,0)*O245,VLOOKUP('Demoras Colombia 2016'!G245,'Datos Maestro'!$B$15:$D$19,3,0)*O245))</f>
        <v>0</v>
      </c>
      <c r="R245" s="78">
        <f t="shared" si="18"/>
        <v>125</v>
      </c>
      <c r="S245" s="83"/>
      <c r="T245" s="96"/>
      <c r="U245" s="4"/>
      <c r="V245" s="96"/>
      <c r="W245" s="83"/>
      <c r="X245" s="96"/>
      <c r="Y245" s="83"/>
      <c r="Z245" s="102"/>
      <c r="AA245" s="4"/>
      <c r="AB245" s="96"/>
    </row>
    <row r="246" spans="1:28" ht="15.6" customHeight="1" x14ac:dyDescent="0.35">
      <c r="A246" s="38" t="s">
        <v>23</v>
      </c>
      <c r="B246" s="91" t="s">
        <v>123</v>
      </c>
      <c r="C246" s="4" t="s">
        <v>651</v>
      </c>
      <c r="D246" s="4" t="s">
        <v>439</v>
      </c>
      <c r="E246" s="4">
        <v>4926984078</v>
      </c>
      <c r="F246" s="87" t="s">
        <v>28</v>
      </c>
      <c r="G246" s="91" t="s">
        <v>2</v>
      </c>
      <c r="H246" s="91" t="s">
        <v>653</v>
      </c>
      <c r="I246" s="92">
        <v>42410</v>
      </c>
      <c r="J246" s="93">
        <v>42434</v>
      </c>
      <c r="K246" s="80">
        <f t="shared" si="19"/>
        <v>25</v>
      </c>
      <c r="L246" s="77">
        <f>IF(G246="ISO",IF(OR(F246="Na-Metilato"),10,15),IFERROR(VLOOKUP(G246&amp;D246,'Datos Maestro'!$C$33:$D$62,2,0),VLOOKUP('Demoras Colombia 2016'!G246,'Datos Maestro'!$B$15:$C$19,2,0)))</f>
        <v>15</v>
      </c>
      <c r="M246" s="80">
        <f t="shared" si="21"/>
        <v>10</v>
      </c>
      <c r="N246" s="82">
        <f t="shared" si="22"/>
        <v>10</v>
      </c>
      <c r="O246" s="82">
        <f t="shared" si="23"/>
        <v>0</v>
      </c>
      <c r="P246" s="78">
        <f>IF(G246="ISO",25*N246,IFERROR(VLOOKUP(G246&amp;D246,'Datos Maestro'!$C$33:$F$62,3,0)*N246,VLOOKUP('Demoras Colombia 2016'!G246,'Datos Maestro'!$B$15:$D$19,3,0)*N246))</f>
        <v>250</v>
      </c>
      <c r="Q246" s="78">
        <f>IF(G246="ISO",25*O246,IFERROR(VLOOKUP(G246&amp;D246,'Datos Maestro'!$C$33:$F$62,4,0)*O246,VLOOKUP('Demoras Colombia 2016'!G246,'Datos Maestro'!$B$15:$D$19,3,0)*O246))</f>
        <v>0</v>
      </c>
      <c r="R246" s="78">
        <f t="shared" si="18"/>
        <v>250</v>
      </c>
      <c r="S246" s="83"/>
      <c r="T246" s="96"/>
      <c r="U246" s="4"/>
      <c r="V246" s="96"/>
      <c r="W246" s="83"/>
      <c r="X246" s="96"/>
      <c r="Y246" s="83"/>
      <c r="Z246" s="102"/>
      <c r="AA246" s="4"/>
      <c r="AB246" s="96"/>
    </row>
    <row r="247" spans="1:28" ht="15.6" customHeight="1" x14ac:dyDescent="0.35">
      <c r="A247" s="38" t="s">
        <v>23</v>
      </c>
      <c r="B247" s="91" t="s">
        <v>123</v>
      </c>
      <c r="C247" s="4" t="s">
        <v>654</v>
      </c>
      <c r="D247" s="4" t="s">
        <v>439</v>
      </c>
      <c r="E247" s="4">
        <v>4926188068</v>
      </c>
      <c r="F247" s="91" t="s">
        <v>34</v>
      </c>
      <c r="G247" s="91" t="s">
        <v>2</v>
      </c>
      <c r="H247" s="91" t="s">
        <v>655</v>
      </c>
      <c r="I247" s="92">
        <v>42415</v>
      </c>
      <c r="J247" s="93">
        <v>42437</v>
      </c>
      <c r="K247" s="80">
        <f t="shared" si="19"/>
        <v>23</v>
      </c>
      <c r="L247" s="77">
        <f>IF(G247="ISO",IF(OR(F247="Na-Metilato"),10,15),IFERROR(VLOOKUP(G247&amp;D247,'Datos Maestro'!$C$33:$D$62,2,0),VLOOKUP('Demoras Colombia 2016'!G247,'Datos Maestro'!$B$15:$C$19,2,0)))</f>
        <v>10</v>
      </c>
      <c r="M247" s="80">
        <f t="shared" si="21"/>
        <v>13</v>
      </c>
      <c r="N247" s="82">
        <f t="shared" si="22"/>
        <v>13</v>
      </c>
      <c r="O247" s="82">
        <f t="shared" si="23"/>
        <v>0</v>
      </c>
      <c r="P247" s="78">
        <f>IF(G247="ISO",25*N247,IFERROR(VLOOKUP(G247&amp;D247,'Datos Maestro'!$C$33:$F$62,3,0)*N247,VLOOKUP('Demoras Colombia 2016'!G247,'Datos Maestro'!$B$15:$D$19,3,0)*N247))</f>
        <v>325</v>
      </c>
      <c r="Q247" s="78">
        <f>IF(G247="ISO",25*O247,IFERROR(VLOOKUP(G247&amp;D247,'Datos Maestro'!$C$33:$F$62,4,0)*O247,VLOOKUP('Demoras Colombia 2016'!G247,'Datos Maestro'!$B$15:$D$19,3,0)*O247))</f>
        <v>0</v>
      </c>
      <c r="R247" s="78">
        <f t="shared" si="18"/>
        <v>325</v>
      </c>
      <c r="S247" s="83"/>
      <c r="T247" s="96"/>
      <c r="U247" s="4"/>
      <c r="V247" s="96"/>
      <c r="W247" s="83"/>
      <c r="X247" s="96"/>
      <c r="Y247" s="83"/>
      <c r="Z247" s="102"/>
      <c r="AA247" s="4">
        <v>1584640</v>
      </c>
      <c r="AB247" s="96">
        <v>770194</v>
      </c>
    </row>
    <row r="248" spans="1:28" ht="15.6" customHeight="1" x14ac:dyDescent="0.35">
      <c r="A248" s="38" t="s">
        <v>23</v>
      </c>
      <c r="B248" s="91" t="s">
        <v>123</v>
      </c>
      <c r="C248" s="4" t="s">
        <v>654</v>
      </c>
      <c r="D248" s="4" t="s">
        <v>439</v>
      </c>
      <c r="E248" s="4">
        <v>4926188068</v>
      </c>
      <c r="F248" s="91" t="s">
        <v>34</v>
      </c>
      <c r="G248" s="91" t="s">
        <v>2</v>
      </c>
      <c r="H248" s="91" t="s">
        <v>656</v>
      </c>
      <c r="I248" s="92">
        <v>42415</v>
      </c>
      <c r="J248" s="93">
        <v>42434</v>
      </c>
      <c r="K248" s="80">
        <f t="shared" si="19"/>
        <v>20</v>
      </c>
      <c r="L248" s="77">
        <f>IF(G248="ISO",IF(OR(F248="Na-Metilato"),10,15),IFERROR(VLOOKUP(G248&amp;D248,'Datos Maestro'!$C$33:$D$62,2,0),VLOOKUP('Demoras Colombia 2016'!G248,'Datos Maestro'!$B$15:$C$19,2,0)))</f>
        <v>10</v>
      </c>
      <c r="M248" s="80">
        <f t="shared" si="21"/>
        <v>10</v>
      </c>
      <c r="N248" s="82">
        <f t="shared" si="22"/>
        <v>10</v>
      </c>
      <c r="O248" s="82">
        <f t="shared" si="23"/>
        <v>0</v>
      </c>
      <c r="P248" s="78">
        <f>IF(G248="ISO",25*N248,IFERROR(VLOOKUP(G248&amp;D248,'Datos Maestro'!$C$33:$F$62,3,0)*N248,VLOOKUP('Demoras Colombia 2016'!G248,'Datos Maestro'!$B$15:$D$19,3,0)*N248))</f>
        <v>250</v>
      </c>
      <c r="Q248" s="78">
        <f>IF(G248="ISO",25*O248,IFERROR(VLOOKUP(G248&amp;D248,'Datos Maestro'!$C$33:$F$62,4,0)*O248,VLOOKUP('Demoras Colombia 2016'!G248,'Datos Maestro'!$B$15:$D$19,3,0)*O248))</f>
        <v>0</v>
      </c>
      <c r="R248" s="78">
        <f t="shared" si="18"/>
        <v>250</v>
      </c>
      <c r="S248" s="83"/>
      <c r="T248" s="96"/>
      <c r="U248" s="4"/>
      <c r="V248" s="96"/>
      <c r="W248" s="83"/>
      <c r="X248" s="96"/>
      <c r="Y248" s="83"/>
      <c r="Z248" s="102"/>
      <c r="AA248" s="4">
        <v>1585446</v>
      </c>
      <c r="AB248" s="96">
        <v>843691</v>
      </c>
    </row>
    <row r="249" spans="1:28" ht="15.6" customHeight="1" x14ac:dyDescent="0.35">
      <c r="A249" s="38" t="s">
        <v>23</v>
      </c>
      <c r="B249" s="91" t="s">
        <v>123</v>
      </c>
      <c r="C249" s="4" t="s">
        <v>654</v>
      </c>
      <c r="D249" s="4" t="s">
        <v>439</v>
      </c>
      <c r="E249" s="4">
        <v>4926188068</v>
      </c>
      <c r="F249" s="91" t="s">
        <v>34</v>
      </c>
      <c r="G249" s="91" t="s">
        <v>2</v>
      </c>
      <c r="H249" s="91" t="s">
        <v>657</v>
      </c>
      <c r="I249" s="92">
        <v>42415</v>
      </c>
      <c r="J249" s="93">
        <v>42439</v>
      </c>
      <c r="K249" s="80">
        <f t="shared" si="19"/>
        <v>25</v>
      </c>
      <c r="L249" s="77">
        <f>IF(G249="ISO",IF(OR(F249="Na-Metilato"),10,15),IFERROR(VLOOKUP(G249&amp;D249,'Datos Maestro'!$C$33:$D$62,2,0),VLOOKUP('Demoras Colombia 2016'!G249,'Datos Maestro'!$B$15:$C$19,2,0)))</f>
        <v>10</v>
      </c>
      <c r="M249" s="80">
        <f t="shared" si="21"/>
        <v>15</v>
      </c>
      <c r="N249" s="82">
        <f t="shared" si="22"/>
        <v>15</v>
      </c>
      <c r="O249" s="82">
        <f t="shared" si="23"/>
        <v>0</v>
      </c>
      <c r="P249" s="78">
        <f>IF(G249="ISO",25*N249,IFERROR(VLOOKUP(G249&amp;D249,'Datos Maestro'!$C$33:$F$62,3,0)*N249,VLOOKUP('Demoras Colombia 2016'!G249,'Datos Maestro'!$B$15:$D$19,3,0)*N249))</f>
        <v>375</v>
      </c>
      <c r="Q249" s="78">
        <f>IF(G249="ISO",25*O249,IFERROR(VLOOKUP(G249&amp;D249,'Datos Maestro'!$C$33:$F$62,4,0)*O249,VLOOKUP('Demoras Colombia 2016'!G249,'Datos Maestro'!$B$15:$D$19,3,0)*O249))</f>
        <v>0</v>
      </c>
      <c r="R249" s="78">
        <f t="shared" si="18"/>
        <v>375</v>
      </c>
      <c r="S249" s="83"/>
      <c r="T249" s="96"/>
      <c r="U249" s="4"/>
      <c r="V249" s="96"/>
      <c r="W249" s="83"/>
      <c r="X249" s="96"/>
      <c r="Y249" s="83"/>
      <c r="Z249" s="102"/>
      <c r="AA249" s="4">
        <v>1586502</v>
      </c>
      <c r="AB249" s="96">
        <v>892439</v>
      </c>
    </row>
    <row r="250" spans="1:28" ht="15.6" customHeight="1" x14ac:dyDescent="0.35">
      <c r="A250" s="38" t="s">
        <v>23</v>
      </c>
      <c r="B250" s="91" t="s">
        <v>123</v>
      </c>
      <c r="C250" s="4" t="s">
        <v>658</v>
      </c>
      <c r="D250" s="4" t="s">
        <v>439</v>
      </c>
      <c r="E250" s="4">
        <v>4926954966</v>
      </c>
      <c r="F250" s="91" t="s">
        <v>34</v>
      </c>
      <c r="G250" s="91" t="s">
        <v>2</v>
      </c>
      <c r="H250" s="91" t="s">
        <v>659</v>
      </c>
      <c r="I250" s="92">
        <v>42421</v>
      </c>
      <c r="J250" s="93">
        <v>42438</v>
      </c>
      <c r="K250" s="80">
        <f t="shared" si="19"/>
        <v>18</v>
      </c>
      <c r="L250" s="77">
        <f>IF(G250="ISO",IF(OR(F250="Na-Metilato"),10,15),IFERROR(VLOOKUP(G250&amp;D250,'Datos Maestro'!$C$33:$D$62,2,0),VLOOKUP('Demoras Colombia 2016'!G250,'Datos Maestro'!$B$15:$C$19,2,0)))</f>
        <v>10</v>
      </c>
      <c r="M250" s="80">
        <f t="shared" si="21"/>
        <v>8</v>
      </c>
      <c r="N250" s="82">
        <f t="shared" si="22"/>
        <v>8</v>
      </c>
      <c r="O250" s="82">
        <f t="shared" si="23"/>
        <v>0</v>
      </c>
      <c r="P250" s="78">
        <f>IF(G250="ISO",25*N250,IFERROR(VLOOKUP(G250&amp;D250,'Datos Maestro'!$C$33:$F$62,3,0)*N250,VLOOKUP('Demoras Colombia 2016'!G250,'Datos Maestro'!$B$15:$D$19,3,0)*N250))</f>
        <v>200</v>
      </c>
      <c r="Q250" s="78">
        <f>IF(G250="ISO",25*O250,IFERROR(VLOOKUP(G250&amp;D250,'Datos Maestro'!$C$33:$F$62,4,0)*O250,VLOOKUP('Demoras Colombia 2016'!G250,'Datos Maestro'!$B$15:$D$19,3,0)*O250))</f>
        <v>0</v>
      </c>
      <c r="R250" s="78">
        <f t="shared" si="18"/>
        <v>200</v>
      </c>
      <c r="S250" s="83"/>
      <c r="T250" s="96"/>
      <c r="U250" s="4"/>
      <c r="V250" s="96"/>
      <c r="W250" s="83"/>
      <c r="X250" s="96"/>
      <c r="Y250" s="83"/>
      <c r="Z250" s="102"/>
      <c r="AA250" s="4">
        <v>1590786</v>
      </c>
      <c r="AB250" s="96">
        <v>727385</v>
      </c>
    </row>
    <row r="251" spans="1:28" ht="15.6" customHeight="1" x14ac:dyDescent="0.35">
      <c r="A251" s="38" t="s">
        <v>23</v>
      </c>
      <c r="B251" s="91" t="s">
        <v>123</v>
      </c>
      <c r="C251" s="4" t="s">
        <v>661</v>
      </c>
      <c r="D251" s="4" t="s">
        <v>62</v>
      </c>
      <c r="E251" s="4">
        <v>4926984068</v>
      </c>
      <c r="F251" s="87" t="s">
        <v>28</v>
      </c>
      <c r="G251" s="91" t="s">
        <v>12</v>
      </c>
      <c r="H251" s="91" t="s">
        <v>660</v>
      </c>
      <c r="I251" s="92">
        <v>42424</v>
      </c>
      <c r="J251" s="93">
        <v>42437</v>
      </c>
      <c r="K251" s="80">
        <f t="shared" si="19"/>
        <v>14</v>
      </c>
      <c r="L251" s="77">
        <f>IF(G251="ISO",IF(OR(F251="Na-Metilato"),10,15),IFERROR(VLOOKUP(G251&amp;D251,'Datos Maestro'!$C$33:$D$62,2,0),VLOOKUP('Demoras Colombia 2016'!G251,'Datos Maestro'!$B$15:$C$19,2,0)))</f>
        <v>20</v>
      </c>
      <c r="M251" s="80">
        <f t="shared" si="21"/>
        <v>0</v>
      </c>
      <c r="N251" s="82">
        <f t="shared" si="22"/>
        <v>0</v>
      </c>
      <c r="O251" s="82">
        <f t="shared" si="23"/>
        <v>0</v>
      </c>
      <c r="P251" s="78">
        <f>IF(G251="ISO",25*N251,IFERROR(VLOOKUP(G251&amp;D251,'Datos Maestro'!$C$33:$F$62,3,0)*N251,VLOOKUP('Demoras Colombia 2016'!G251,'Datos Maestro'!$B$15:$D$19,3,0)*N251))</f>
        <v>0</v>
      </c>
      <c r="Q251" s="78">
        <f>IF(G251="ISO",25*O251,IFERROR(VLOOKUP(G251&amp;D251,'Datos Maestro'!$C$33:$F$62,4,0)*O251,VLOOKUP('Demoras Colombia 2016'!G251,'Datos Maestro'!$B$15:$D$19,3,0)*O251))</f>
        <v>0</v>
      </c>
      <c r="R251" s="78">
        <f t="shared" si="18"/>
        <v>0</v>
      </c>
      <c r="S251" s="83" t="s">
        <v>25</v>
      </c>
      <c r="T251" s="96" t="s">
        <v>25</v>
      </c>
      <c r="U251" s="4"/>
      <c r="V251" s="96"/>
      <c r="W251" s="83"/>
      <c r="X251" s="96"/>
      <c r="Y251" s="83"/>
      <c r="Z251" s="102"/>
      <c r="AA251" s="4"/>
      <c r="AB251" s="96"/>
    </row>
    <row r="252" spans="1:28" ht="15.6" customHeight="1" x14ac:dyDescent="0.35">
      <c r="A252" s="38" t="s">
        <v>23</v>
      </c>
      <c r="B252" s="91" t="s">
        <v>123</v>
      </c>
      <c r="C252" s="4" t="s">
        <v>662</v>
      </c>
      <c r="D252" s="4" t="s">
        <v>62</v>
      </c>
      <c r="E252" s="4">
        <v>4927388478</v>
      </c>
      <c r="F252" s="91" t="s">
        <v>664</v>
      </c>
      <c r="G252" s="91" t="s">
        <v>12</v>
      </c>
      <c r="H252" s="91" t="s">
        <v>663</v>
      </c>
      <c r="I252" s="92">
        <v>42424</v>
      </c>
      <c r="J252" s="93">
        <v>42430</v>
      </c>
      <c r="K252" s="80">
        <f t="shared" si="19"/>
        <v>7</v>
      </c>
      <c r="L252" s="77">
        <f>IF(G252="ISO",IF(OR(F252="Na-Metilato"),10,15),IFERROR(VLOOKUP(G252&amp;D252,'Datos Maestro'!$C$33:$D$62,2,0),VLOOKUP('Demoras Colombia 2016'!G252,'Datos Maestro'!$B$15:$C$19,2,0)))</f>
        <v>20</v>
      </c>
      <c r="M252" s="80">
        <f t="shared" si="21"/>
        <v>0</v>
      </c>
      <c r="N252" s="82">
        <f t="shared" si="22"/>
        <v>0</v>
      </c>
      <c r="O252" s="82">
        <f t="shared" si="23"/>
        <v>0</v>
      </c>
      <c r="P252" s="78">
        <f>IF(G252="ISO",25*N252,IFERROR(VLOOKUP(G252&amp;D252,'Datos Maestro'!$C$33:$F$62,3,0)*N252,VLOOKUP('Demoras Colombia 2016'!G252,'Datos Maestro'!$B$15:$D$19,3,0)*N252))</f>
        <v>0</v>
      </c>
      <c r="Q252" s="78">
        <f>IF(G252="ISO",25*O252,IFERROR(VLOOKUP(G252&amp;D252,'Datos Maestro'!$C$33:$F$62,4,0)*O252,VLOOKUP('Demoras Colombia 2016'!G252,'Datos Maestro'!$B$15:$D$19,3,0)*O252))</f>
        <v>0</v>
      </c>
      <c r="R252" s="78">
        <f t="shared" si="18"/>
        <v>0</v>
      </c>
      <c r="S252" s="83" t="s">
        <v>25</v>
      </c>
      <c r="T252" s="96" t="s">
        <v>25</v>
      </c>
      <c r="U252" s="4"/>
      <c r="V252" s="96"/>
      <c r="W252" s="83"/>
      <c r="X252" s="96"/>
      <c r="Y252" s="83"/>
      <c r="Z252" s="102"/>
      <c r="AA252" s="4"/>
      <c r="AB252" s="96"/>
    </row>
    <row r="253" spans="1:28" ht="15.6" customHeight="1" x14ac:dyDescent="0.35">
      <c r="A253" s="38" t="s">
        <v>23</v>
      </c>
      <c r="B253" s="91" t="s">
        <v>15</v>
      </c>
      <c r="C253" s="4" t="s">
        <v>666</v>
      </c>
      <c r="D253" s="4" t="s">
        <v>62</v>
      </c>
      <c r="E253" s="4">
        <v>4922692377</v>
      </c>
      <c r="F253" s="91" t="s">
        <v>214</v>
      </c>
      <c r="G253" s="91" t="s">
        <v>13</v>
      </c>
      <c r="H253" s="91" t="s">
        <v>665</v>
      </c>
      <c r="I253" s="92">
        <v>42424</v>
      </c>
      <c r="J253" s="93">
        <v>42432</v>
      </c>
      <c r="K253" s="80">
        <f t="shared" si="19"/>
        <v>9</v>
      </c>
      <c r="L253" s="77">
        <f>IF(G253="ISO",IF(OR(F253="Na-Metilato"),10,15),IFERROR(VLOOKUP(G253&amp;D253,'Datos Maestro'!$C$33:$D$62,2,0),VLOOKUP('Demoras Colombia 2016'!G253,'Datos Maestro'!$B$15:$C$19,2,0)))</f>
        <v>20</v>
      </c>
      <c r="M253" s="80">
        <f t="shared" si="21"/>
        <v>0</v>
      </c>
      <c r="N253" s="82">
        <f t="shared" si="22"/>
        <v>0</v>
      </c>
      <c r="O253" s="82">
        <f t="shared" si="23"/>
        <v>0</v>
      </c>
      <c r="P253" s="78">
        <f>IF(G253="ISO",25*N253,IFERROR(VLOOKUP(G253&amp;D253,'Datos Maestro'!$C$33:$F$62,3,0)*N253,VLOOKUP('Demoras Colombia 2016'!G253,'Datos Maestro'!$B$15:$D$19,3,0)*N253))</f>
        <v>0</v>
      </c>
      <c r="Q253" s="78">
        <f>IF(G253="ISO",25*O253,IFERROR(VLOOKUP(G253&amp;D253,'Datos Maestro'!$C$33:$F$62,4,0)*O253,VLOOKUP('Demoras Colombia 2016'!G253,'Datos Maestro'!$B$15:$D$19,3,0)*O253))</f>
        <v>0</v>
      </c>
      <c r="R253" s="78">
        <f t="shared" si="18"/>
        <v>0</v>
      </c>
      <c r="S253" s="83" t="s">
        <v>25</v>
      </c>
      <c r="T253" s="96" t="s">
        <v>25</v>
      </c>
      <c r="U253" s="4">
        <v>94490</v>
      </c>
      <c r="V253" s="96">
        <v>42734</v>
      </c>
      <c r="W253" s="83">
        <v>94490</v>
      </c>
      <c r="X253" s="96">
        <v>42538</v>
      </c>
      <c r="Y253" s="83"/>
      <c r="Z253" s="102"/>
      <c r="AA253" s="4"/>
      <c r="AB253" s="96"/>
    </row>
    <row r="254" spans="1:28" ht="15.6" customHeight="1" x14ac:dyDescent="0.35">
      <c r="A254" s="38" t="s">
        <v>23</v>
      </c>
      <c r="B254" s="91" t="s">
        <v>122</v>
      </c>
      <c r="C254" s="4" t="s">
        <v>668</v>
      </c>
      <c r="D254" s="4" t="s">
        <v>62</v>
      </c>
      <c r="E254" s="4">
        <v>4926537657</v>
      </c>
      <c r="F254" s="91" t="s">
        <v>214</v>
      </c>
      <c r="G254" s="91" t="s">
        <v>13</v>
      </c>
      <c r="H254" s="91" t="s">
        <v>667</v>
      </c>
      <c r="I254" s="92">
        <v>42424</v>
      </c>
      <c r="J254" s="93">
        <v>42431</v>
      </c>
      <c r="K254" s="80">
        <f t="shared" si="19"/>
        <v>8</v>
      </c>
      <c r="L254" s="77">
        <f>IF(G254="ISO",IF(OR(F254="Na-Metilato"),10,15),IFERROR(VLOOKUP(G254&amp;D254,'Datos Maestro'!$C$33:$D$62,2,0),VLOOKUP('Demoras Colombia 2016'!G254,'Datos Maestro'!$B$15:$C$19,2,0)))</f>
        <v>20</v>
      </c>
      <c r="M254" s="80">
        <f t="shared" si="21"/>
        <v>0</v>
      </c>
      <c r="N254" s="82">
        <f t="shared" si="22"/>
        <v>0</v>
      </c>
      <c r="O254" s="82">
        <f t="shared" si="23"/>
        <v>0</v>
      </c>
      <c r="P254" s="78">
        <f>IF(G254="ISO",25*N254,IFERROR(VLOOKUP(G254&amp;D254,'Datos Maestro'!$C$33:$F$62,3,0)*N254,VLOOKUP('Demoras Colombia 2016'!G254,'Datos Maestro'!$B$15:$D$19,3,0)*N254))</f>
        <v>0</v>
      </c>
      <c r="Q254" s="78">
        <f>IF(G254="ISO",25*O254,IFERROR(VLOOKUP(G254&amp;D254,'Datos Maestro'!$C$33:$F$62,4,0)*O254,VLOOKUP('Demoras Colombia 2016'!G254,'Datos Maestro'!$B$15:$D$19,3,0)*O254))</f>
        <v>0</v>
      </c>
      <c r="R254" s="78">
        <f t="shared" si="18"/>
        <v>0</v>
      </c>
      <c r="S254" s="83" t="s">
        <v>25</v>
      </c>
      <c r="T254" s="96" t="s">
        <v>25</v>
      </c>
      <c r="U254" s="4">
        <v>94492</v>
      </c>
      <c r="V254" s="96">
        <v>42734</v>
      </c>
      <c r="W254" s="83"/>
      <c r="X254" s="96"/>
      <c r="Y254" s="83"/>
      <c r="Z254" s="102"/>
      <c r="AA254" s="4"/>
      <c r="AB254" s="96"/>
    </row>
    <row r="255" spans="1:28" ht="15.6" customHeight="1" x14ac:dyDescent="0.35">
      <c r="A255" s="38" t="s">
        <v>23</v>
      </c>
      <c r="B255" s="91" t="s">
        <v>122</v>
      </c>
      <c r="C255" s="4" t="s">
        <v>668</v>
      </c>
      <c r="D255" s="4" t="s">
        <v>62</v>
      </c>
      <c r="E255" s="4">
        <v>4926537657</v>
      </c>
      <c r="F255" s="91" t="s">
        <v>214</v>
      </c>
      <c r="G255" s="91" t="s">
        <v>13</v>
      </c>
      <c r="H255" s="91" t="s">
        <v>669</v>
      </c>
      <c r="I255" s="92">
        <v>42424</v>
      </c>
      <c r="J255" s="93">
        <v>42431</v>
      </c>
      <c r="K255" s="80">
        <f t="shared" si="19"/>
        <v>8</v>
      </c>
      <c r="L255" s="77">
        <f>IF(G255="ISO",IF(OR(F255="Na-Metilato"),10,15),IFERROR(VLOOKUP(G255&amp;D255,'Datos Maestro'!$C$33:$D$62,2,0),VLOOKUP('Demoras Colombia 2016'!G255,'Datos Maestro'!$B$15:$C$19,2,0)))</f>
        <v>20</v>
      </c>
      <c r="M255" s="80">
        <f t="shared" si="21"/>
        <v>0</v>
      </c>
      <c r="N255" s="82">
        <f t="shared" si="22"/>
        <v>0</v>
      </c>
      <c r="O255" s="82">
        <f t="shared" si="23"/>
        <v>0</v>
      </c>
      <c r="P255" s="78">
        <f>IF(G255="ISO",25*N255,IFERROR(VLOOKUP(G255&amp;D255,'Datos Maestro'!$C$33:$F$62,3,0)*N255,VLOOKUP('Demoras Colombia 2016'!G255,'Datos Maestro'!$B$15:$D$19,3,0)*N255))</f>
        <v>0</v>
      </c>
      <c r="Q255" s="78">
        <f>IF(G255="ISO",25*O255,IFERROR(VLOOKUP(G255&amp;D255,'Datos Maestro'!$C$33:$F$62,4,0)*O255,VLOOKUP('Demoras Colombia 2016'!G255,'Datos Maestro'!$B$15:$D$19,3,0)*O255))</f>
        <v>0</v>
      </c>
      <c r="R255" s="78">
        <f t="shared" si="18"/>
        <v>0</v>
      </c>
      <c r="S255" s="83" t="s">
        <v>25</v>
      </c>
      <c r="T255" s="96" t="s">
        <v>25</v>
      </c>
      <c r="U255" s="4"/>
      <c r="V255" s="96"/>
      <c r="W255" s="83"/>
      <c r="X255" s="96"/>
      <c r="Y255" s="83"/>
      <c r="Z255" s="102"/>
      <c r="AA255" s="4"/>
      <c r="AB255" s="96"/>
    </row>
    <row r="256" spans="1:28" ht="15.6" customHeight="1" x14ac:dyDescent="0.35">
      <c r="A256" s="38" t="s">
        <v>23</v>
      </c>
      <c r="B256" s="91" t="s">
        <v>17</v>
      </c>
      <c r="C256" s="4" t="s">
        <v>670</v>
      </c>
      <c r="D256" s="4" t="s">
        <v>118</v>
      </c>
      <c r="E256" s="4">
        <v>4926623163</v>
      </c>
      <c r="F256" s="91" t="s">
        <v>671</v>
      </c>
      <c r="G256" s="91" t="s">
        <v>12</v>
      </c>
      <c r="H256" s="91" t="s">
        <v>672</v>
      </c>
      <c r="I256" s="92">
        <v>42425</v>
      </c>
      <c r="J256" s="93">
        <v>42439</v>
      </c>
      <c r="K256" s="80">
        <f t="shared" si="19"/>
        <v>15</v>
      </c>
      <c r="L256" s="77">
        <f>IF(G256="ISO",IF(OR(F256="Na-Metilato"),10,15),IFERROR(VLOOKUP(G256&amp;D256,'Datos Maestro'!$C$33:$D$62,2,0),VLOOKUP('Demoras Colombia 2016'!G256,'Datos Maestro'!$B$15:$C$19,2,0)))</f>
        <v>20</v>
      </c>
      <c r="M256" s="80">
        <f t="shared" si="21"/>
        <v>0</v>
      </c>
      <c r="N256" s="82">
        <f t="shared" si="22"/>
        <v>0</v>
      </c>
      <c r="O256" s="82">
        <f t="shared" si="23"/>
        <v>0</v>
      </c>
      <c r="P256" s="78">
        <f>IF(G256="ISO",25*N256,IFERROR(VLOOKUP(G256&amp;D256,'Datos Maestro'!$C$33:$F$62,3,0)*N256,VLOOKUP('Demoras Colombia 2016'!G256,'Datos Maestro'!$B$15:$D$19,3,0)*N256))</f>
        <v>0</v>
      </c>
      <c r="Q256" s="78">
        <f>IF(G256="ISO",25*O256,IFERROR(VLOOKUP(G256&amp;D256,'Datos Maestro'!$C$33:$F$62,4,0)*O256,VLOOKUP('Demoras Colombia 2016'!G256,'Datos Maestro'!$B$15:$D$19,3,0)*O256))</f>
        <v>0</v>
      </c>
      <c r="R256" s="78">
        <f t="shared" si="18"/>
        <v>0</v>
      </c>
      <c r="S256" s="83" t="s">
        <v>25</v>
      </c>
      <c r="T256" s="96" t="s">
        <v>25</v>
      </c>
      <c r="U256" s="4"/>
      <c r="V256" s="96"/>
      <c r="W256" s="83"/>
      <c r="X256" s="96"/>
      <c r="Y256" s="83"/>
      <c r="Z256" s="102"/>
      <c r="AA256" s="4"/>
      <c r="AB256" s="96"/>
    </row>
    <row r="257" spans="1:28" ht="15.6" customHeight="1" x14ac:dyDescent="0.35">
      <c r="A257" s="38" t="s">
        <v>23</v>
      </c>
      <c r="B257" s="91" t="s">
        <v>16</v>
      </c>
      <c r="C257" s="4" t="s">
        <v>673</v>
      </c>
      <c r="D257" s="4" t="s">
        <v>118</v>
      </c>
      <c r="E257" s="4">
        <v>4927604861</v>
      </c>
      <c r="F257" s="91" t="s">
        <v>210</v>
      </c>
      <c r="G257" s="91" t="s">
        <v>12</v>
      </c>
      <c r="H257" s="91" t="s">
        <v>674</v>
      </c>
      <c r="I257" s="92">
        <v>42428</v>
      </c>
      <c r="J257" s="93">
        <v>42440</v>
      </c>
      <c r="K257" s="80">
        <f t="shared" si="19"/>
        <v>13</v>
      </c>
      <c r="L257" s="77">
        <f>IF(G257="ISO",IF(OR(F257="Na-Metilato"),10,15),IFERROR(VLOOKUP(G257&amp;D257,'Datos Maestro'!$C$33:$D$62,2,0),VLOOKUP('Demoras Colombia 2016'!G257,'Datos Maestro'!$B$15:$C$19,2,0)))</f>
        <v>20</v>
      </c>
      <c r="M257" s="80">
        <f t="shared" si="21"/>
        <v>0</v>
      </c>
      <c r="N257" s="82">
        <f t="shared" si="22"/>
        <v>0</v>
      </c>
      <c r="O257" s="82">
        <f t="shared" si="23"/>
        <v>0</v>
      </c>
      <c r="P257" s="78">
        <f>IF(G257="ISO",25*N257,IFERROR(VLOOKUP(G257&amp;D257,'Datos Maestro'!$C$33:$F$62,3,0)*N257,VLOOKUP('Demoras Colombia 2016'!G257,'Datos Maestro'!$B$15:$D$19,3,0)*N257))</f>
        <v>0</v>
      </c>
      <c r="Q257" s="78">
        <f>IF(G257="ISO",25*O257,IFERROR(VLOOKUP(G257&amp;D257,'Datos Maestro'!$C$33:$F$62,4,0)*O257,VLOOKUP('Demoras Colombia 2016'!G257,'Datos Maestro'!$B$15:$D$19,3,0)*O257))</f>
        <v>0</v>
      </c>
      <c r="R257" s="78">
        <f t="shared" si="18"/>
        <v>0</v>
      </c>
      <c r="S257" s="83" t="s">
        <v>25</v>
      </c>
      <c r="T257" s="96" t="s">
        <v>25</v>
      </c>
      <c r="U257" s="4"/>
      <c r="V257" s="96"/>
      <c r="W257" s="83"/>
      <c r="X257" s="96"/>
      <c r="Y257" s="83"/>
      <c r="Z257" s="102"/>
      <c r="AA257" s="4"/>
      <c r="AB257" s="96"/>
    </row>
    <row r="258" spans="1:28" ht="15.6" customHeight="1" x14ac:dyDescent="0.35">
      <c r="A258" s="38" t="s">
        <v>23</v>
      </c>
      <c r="B258" s="91" t="s">
        <v>24</v>
      </c>
      <c r="C258" s="4" t="s">
        <v>675</v>
      </c>
      <c r="D258" s="4" t="s">
        <v>118</v>
      </c>
      <c r="E258" s="4">
        <v>4927940523</v>
      </c>
      <c r="F258" s="91" t="s">
        <v>1918</v>
      </c>
      <c r="G258" s="91" t="s">
        <v>13</v>
      </c>
      <c r="H258" s="91" t="s">
        <v>676</v>
      </c>
      <c r="I258" s="92">
        <v>42425</v>
      </c>
      <c r="J258" s="93">
        <v>42432</v>
      </c>
      <c r="K258" s="80">
        <f t="shared" si="19"/>
        <v>8</v>
      </c>
      <c r="L258" s="77">
        <f>IF(G258="ISO",IF(OR(F258="Na-Metilato"),10,15),IFERROR(VLOOKUP(G258&amp;D258,'Datos Maestro'!$C$33:$D$62,2,0),VLOOKUP('Demoras Colombia 2016'!G258,'Datos Maestro'!$B$15:$C$19,2,0)))</f>
        <v>20</v>
      </c>
      <c r="M258" s="80">
        <f t="shared" si="21"/>
        <v>0</v>
      </c>
      <c r="N258" s="82">
        <f t="shared" si="22"/>
        <v>0</v>
      </c>
      <c r="O258" s="82">
        <f t="shared" si="23"/>
        <v>0</v>
      </c>
      <c r="P258" s="78">
        <f>IF(G258="ISO",25*N258,IFERROR(VLOOKUP(G258&amp;D258,'Datos Maestro'!$C$33:$F$62,3,0)*N258,VLOOKUP('Demoras Colombia 2016'!G258,'Datos Maestro'!$B$15:$D$19,3,0)*N258))</f>
        <v>0</v>
      </c>
      <c r="Q258" s="78">
        <f>IF(G258="ISO",25*O258,IFERROR(VLOOKUP(G258&amp;D258,'Datos Maestro'!$C$33:$F$62,4,0)*O258,VLOOKUP('Demoras Colombia 2016'!G258,'Datos Maestro'!$B$15:$D$19,3,0)*O258))</f>
        <v>0</v>
      </c>
      <c r="R258" s="78">
        <f t="shared" si="18"/>
        <v>0</v>
      </c>
      <c r="S258" s="83" t="s">
        <v>25</v>
      </c>
      <c r="T258" s="96" t="s">
        <v>25</v>
      </c>
      <c r="U258" s="4"/>
      <c r="V258" s="96"/>
      <c r="W258" s="83"/>
      <c r="X258" s="96"/>
      <c r="Y258" s="83"/>
      <c r="Z258" s="102"/>
      <c r="AA258" s="4"/>
      <c r="AB258" s="96"/>
    </row>
    <row r="259" spans="1:28" ht="15.6" customHeight="1" x14ac:dyDescent="0.35">
      <c r="A259" s="38" t="s">
        <v>23</v>
      </c>
      <c r="B259" s="91" t="s">
        <v>15</v>
      </c>
      <c r="C259" s="4" t="s">
        <v>677</v>
      </c>
      <c r="D259" s="4" t="s">
        <v>118</v>
      </c>
      <c r="E259" s="4">
        <v>4925597435</v>
      </c>
      <c r="F259" s="91" t="s">
        <v>678</v>
      </c>
      <c r="G259" s="91" t="s">
        <v>12</v>
      </c>
      <c r="H259" s="91" t="s">
        <v>679</v>
      </c>
      <c r="I259" s="92">
        <v>42426</v>
      </c>
      <c r="J259" s="93">
        <v>42439</v>
      </c>
      <c r="K259" s="80">
        <f t="shared" si="19"/>
        <v>14</v>
      </c>
      <c r="L259" s="77">
        <f>IF(G259="ISO",IF(OR(F259="Na-Metilato"),10,15),IFERROR(VLOOKUP(G259&amp;D259,'Datos Maestro'!$C$33:$D$62,2,0),VLOOKUP('Demoras Colombia 2016'!G259,'Datos Maestro'!$B$15:$C$19,2,0)))</f>
        <v>20</v>
      </c>
      <c r="M259" s="80">
        <f t="shared" si="21"/>
        <v>0</v>
      </c>
      <c r="N259" s="82">
        <f t="shared" si="22"/>
        <v>0</v>
      </c>
      <c r="O259" s="82">
        <f t="shared" si="23"/>
        <v>0</v>
      </c>
      <c r="P259" s="78">
        <f>IF(G259="ISO",25*N259,IFERROR(VLOOKUP(G259&amp;D259,'Datos Maestro'!$C$33:$F$62,3,0)*N259,VLOOKUP('Demoras Colombia 2016'!G259,'Datos Maestro'!$B$15:$D$19,3,0)*N259))</f>
        <v>0</v>
      </c>
      <c r="Q259" s="78">
        <f>IF(G259="ISO",25*O259,IFERROR(VLOOKUP(G259&amp;D259,'Datos Maestro'!$C$33:$F$62,4,0)*O259,VLOOKUP('Demoras Colombia 2016'!G259,'Datos Maestro'!$B$15:$D$19,3,0)*O259))</f>
        <v>0</v>
      </c>
      <c r="R259" s="78">
        <f t="shared" ref="R259:R322" si="24">SUM(P259:Q259)</f>
        <v>0</v>
      </c>
      <c r="S259" s="83" t="s">
        <v>25</v>
      </c>
      <c r="T259" s="96" t="s">
        <v>25</v>
      </c>
      <c r="U259" s="4"/>
      <c r="V259" s="96"/>
      <c r="W259" s="83"/>
      <c r="X259" s="96"/>
      <c r="Y259" s="83"/>
      <c r="Z259" s="102"/>
      <c r="AA259" s="4"/>
      <c r="AB259" s="96"/>
    </row>
    <row r="260" spans="1:28" ht="15.6" customHeight="1" x14ac:dyDescent="0.35">
      <c r="A260" s="38" t="s">
        <v>23</v>
      </c>
      <c r="B260" s="91" t="s">
        <v>16</v>
      </c>
      <c r="C260" s="4" t="s">
        <v>680</v>
      </c>
      <c r="D260" s="4" t="s">
        <v>119</v>
      </c>
      <c r="E260" s="4">
        <v>4924803308</v>
      </c>
      <c r="F260" s="91" t="s">
        <v>233</v>
      </c>
      <c r="G260" s="91" t="s">
        <v>13</v>
      </c>
      <c r="H260" s="91" t="s">
        <v>681</v>
      </c>
      <c r="I260" s="92">
        <v>42428</v>
      </c>
      <c r="J260" s="93">
        <v>42443</v>
      </c>
      <c r="K260" s="80">
        <f t="shared" ref="K260:K323" si="25">IF(J260="",HOY-I260,(J260-I260)+1)</f>
        <v>16</v>
      </c>
      <c r="L260" s="77">
        <f>IF(G260="ISO",IF(OR(F260="Na-Metilato"),10,15),IFERROR(VLOOKUP(G260&amp;D260,'Datos Maestro'!$C$33:$D$62,2,0),VLOOKUP('Demoras Colombia 2016'!G260,'Datos Maestro'!$B$15:$C$19,2,0)))</f>
        <v>20</v>
      </c>
      <c r="M260" s="80">
        <f t="shared" si="21"/>
        <v>0</v>
      </c>
      <c r="N260" s="82">
        <f t="shared" si="22"/>
        <v>0</v>
      </c>
      <c r="O260" s="82">
        <f t="shared" si="23"/>
        <v>0</v>
      </c>
      <c r="P260" s="78">
        <f>IF(G260="ISO",25*N260,IFERROR(VLOOKUP(G260&amp;D260,'Datos Maestro'!$C$33:$F$62,3,0)*N260,VLOOKUP('Demoras Colombia 2016'!G260,'Datos Maestro'!$B$15:$D$19,3,0)*N260))</f>
        <v>0</v>
      </c>
      <c r="Q260" s="78">
        <f>IF(G260="ISO",25*O260,IFERROR(VLOOKUP(G260&amp;D260,'Datos Maestro'!$C$33:$F$62,4,0)*O260,VLOOKUP('Demoras Colombia 2016'!G260,'Datos Maestro'!$B$15:$D$19,3,0)*O260))</f>
        <v>0</v>
      </c>
      <c r="R260" s="78">
        <f t="shared" si="24"/>
        <v>0</v>
      </c>
      <c r="S260" s="83" t="s">
        <v>25</v>
      </c>
      <c r="T260" s="96" t="s">
        <v>25</v>
      </c>
      <c r="U260" s="4"/>
      <c r="V260" s="96"/>
      <c r="W260" s="83"/>
      <c r="X260" s="96"/>
      <c r="Y260" s="83"/>
      <c r="Z260" s="102"/>
      <c r="AA260" s="4"/>
      <c r="AB260" s="96"/>
    </row>
    <row r="261" spans="1:28" ht="15.6" customHeight="1" x14ac:dyDescent="0.35">
      <c r="A261" s="38" t="s">
        <v>23</v>
      </c>
      <c r="B261" s="91" t="s">
        <v>16</v>
      </c>
      <c r="C261" s="4" t="s">
        <v>680</v>
      </c>
      <c r="D261" s="4" t="s">
        <v>119</v>
      </c>
      <c r="E261" s="4">
        <v>4927170610</v>
      </c>
      <c r="F261" s="91" t="s">
        <v>280</v>
      </c>
      <c r="G261" s="91" t="s">
        <v>12</v>
      </c>
      <c r="H261" s="91" t="s">
        <v>682</v>
      </c>
      <c r="I261" s="92">
        <v>42428</v>
      </c>
      <c r="J261" s="93">
        <v>42440</v>
      </c>
      <c r="K261" s="80">
        <f t="shared" si="25"/>
        <v>13</v>
      </c>
      <c r="L261" s="77">
        <f>IF(G261="ISO",IF(OR(F261="Na-Metilato"),10,15),IFERROR(VLOOKUP(G261&amp;D261,'Datos Maestro'!$C$33:$D$62,2,0),VLOOKUP('Demoras Colombia 2016'!G261,'Datos Maestro'!$B$15:$C$19,2,0)))</f>
        <v>20</v>
      </c>
      <c r="M261" s="80">
        <f t="shared" si="21"/>
        <v>0</v>
      </c>
      <c r="N261" s="82">
        <f t="shared" si="22"/>
        <v>0</v>
      </c>
      <c r="O261" s="82">
        <f t="shared" si="23"/>
        <v>0</v>
      </c>
      <c r="P261" s="78">
        <f>IF(G261="ISO",25*N261,IFERROR(VLOOKUP(G261&amp;D261,'Datos Maestro'!$C$33:$F$62,3,0)*N261,VLOOKUP('Demoras Colombia 2016'!G261,'Datos Maestro'!$B$15:$D$19,3,0)*N261))</f>
        <v>0</v>
      </c>
      <c r="Q261" s="78">
        <f>IF(G261="ISO",25*O261,IFERROR(VLOOKUP(G261&amp;D261,'Datos Maestro'!$C$33:$F$62,4,0)*O261,VLOOKUP('Demoras Colombia 2016'!G261,'Datos Maestro'!$B$15:$D$19,3,0)*O261))</f>
        <v>0</v>
      </c>
      <c r="R261" s="78">
        <f t="shared" si="24"/>
        <v>0</v>
      </c>
      <c r="S261" s="83" t="s">
        <v>25</v>
      </c>
      <c r="T261" s="96" t="s">
        <v>25</v>
      </c>
      <c r="U261" s="4"/>
      <c r="V261" s="96"/>
      <c r="W261" s="83"/>
      <c r="X261" s="96"/>
      <c r="Y261" s="83"/>
      <c r="Z261" s="102"/>
      <c r="AA261" s="4"/>
      <c r="AB261" s="96"/>
    </row>
    <row r="262" spans="1:28" ht="15.6" customHeight="1" x14ac:dyDescent="0.35">
      <c r="A262" s="38" t="s">
        <v>23</v>
      </c>
      <c r="B262" s="91" t="s">
        <v>16</v>
      </c>
      <c r="C262" s="4" t="s">
        <v>683</v>
      </c>
      <c r="D262" s="4" t="s">
        <v>119</v>
      </c>
      <c r="E262" s="4" t="s">
        <v>684</v>
      </c>
      <c r="F262" s="91" t="s">
        <v>685</v>
      </c>
      <c r="G262" s="91" t="s">
        <v>12</v>
      </c>
      <c r="H262" s="91" t="s">
        <v>686</v>
      </c>
      <c r="I262" s="92">
        <v>42428</v>
      </c>
      <c r="J262" s="93">
        <v>42440</v>
      </c>
      <c r="K262" s="80">
        <f t="shared" si="25"/>
        <v>13</v>
      </c>
      <c r="L262" s="77">
        <f>IF(G262="ISO",IF(OR(F262="Na-Metilato"),10,15),IFERROR(VLOOKUP(G262&amp;D262,'Datos Maestro'!$C$33:$D$62,2,0),VLOOKUP('Demoras Colombia 2016'!G262,'Datos Maestro'!$B$15:$C$19,2,0)))</f>
        <v>20</v>
      </c>
      <c r="M262" s="80">
        <f t="shared" si="21"/>
        <v>0</v>
      </c>
      <c r="N262" s="82">
        <f t="shared" si="22"/>
        <v>0</v>
      </c>
      <c r="O262" s="82">
        <f t="shared" si="23"/>
        <v>0</v>
      </c>
      <c r="P262" s="78">
        <f>IF(G262="ISO",25*N262,IFERROR(VLOOKUP(G262&amp;D262,'Datos Maestro'!$C$33:$F$62,3,0)*N262,VLOOKUP('Demoras Colombia 2016'!G262,'Datos Maestro'!$B$15:$D$19,3,0)*N262))</f>
        <v>0</v>
      </c>
      <c r="Q262" s="78">
        <f>IF(G262="ISO",25*O262,IFERROR(VLOOKUP(G262&amp;D262,'Datos Maestro'!$C$33:$F$62,4,0)*O262,VLOOKUP('Demoras Colombia 2016'!G262,'Datos Maestro'!$B$15:$D$19,3,0)*O262))</f>
        <v>0</v>
      </c>
      <c r="R262" s="78">
        <f t="shared" si="24"/>
        <v>0</v>
      </c>
      <c r="S262" s="83" t="s">
        <v>25</v>
      </c>
      <c r="T262" s="96" t="s">
        <v>25</v>
      </c>
      <c r="U262" s="4"/>
      <c r="V262" s="96"/>
      <c r="W262" s="83"/>
      <c r="X262" s="96"/>
      <c r="Y262" s="83"/>
      <c r="Z262" s="102"/>
      <c r="AA262" s="4"/>
      <c r="AB262" s="96"/>
    </row>
    <row r="263" spans="1:28" ht="15.6" customHeight="1" x14ac:dyDescent="0.35">
      <c r="A263" s="38" t="s">
        <v>23</v>
      </c>
      <c r="B263" s="91" t="s">
        <v>16</v>
      </c>
      <c r="C263" s="4" t="s">
        <v>687</v>
      </c>
      <c r="D263" s="4" t="s">
        <v>118</v>
      </c>
      <c r="E263" s="4">
        <v>4927748110</v>
      </c>
      <c r="F263" s="91" t="s">
        <v>210</v>
      </c>
      <c r="G263" s="91" t="s">
        <v>12</v>
      </c>
      <c r="H263" s="91" t="s">
        <v>688</v>
      </c>
      <c r="I263" s="92">
        <v>42428</v>
      </c>
      <c r="J263" s="93">
        <v>42440</v>
      </c>
      <c r="K263" s="80">
        <f t="shared" si="25"/>
        <v>13</v>
      </c>
      <c r="L263" s="77">
        <f>IF(G263="ISO",IF(OR(F263="Na-Metilato"),10,15),IFERROR(VLOOKUP(G263&amp;D263,'Datos Maestro'!$C$33:$D$62,2,0),VLOOKUP('Demoras Colombia 2016'!G263,'Datos Maestro'!$B$15:$C$19,2,0)))</f>
        <v>20</v>
      </c>
      <c r="M263" s="80">
        <f t="shared" si="21"/>
        <v>0</v>
      </c>
      <c r="N263" s="82">
        <f t="shared" si="22"/>
        <v>0</v>
      </c>
      <c r="O263" s="82">
        <f t="shared" si="23"/>
        <v>0</v>
      </c>
      <c r="P263" s="78">
        <f>IF(G263="ISO",25*N263,IFERROR(VLOOKUP(G263&amp;D263,'Datos Maestro'!$C$33:$F$62,3,0)*N263,VLOOKUP('Demoras Colombia 2016'!G263,'Datos Maestro'!$B$15:$D$19,3,0)*N263))</f>
        <v>0</v>
      </c>
      <c r="Q263" s="78">
        <f>IF(G263="ISO",25*O263,IFERROR(VLOOKUP(G263&amp;D263,'Datos Maestro'!$C$33:$F$62,4,0)*O263,VLOOKUP('Demoras Colombia 2016'!G263,'Datos Maestro'!$B$15:$D$19,3,0)*O263))</f>
        <v>0</v>
      </c>
      <c r="R263" s="78">
        <f t="shared" si="24"/>
        <v>0</v>
      </c>
      <c r="S263" s="83" t="s">
        <v>25</v>
      </c>
      <c r="T263" s="96" t="s">
        <v>25</v>
      </c>
      <c r="U263" s="4"/>
      <c r="V263" s="96"/>
      <c r="W263" s="83"/>
      <c r="X263" s="96"/>
      <c r="Y263" s="83"/>
      <c r="Z263" s="102"/>
      <c r="AA263" s="4"/>
      <c r="AB263" s="96"/>
    </row>
    <row r="264" spans="1:28" ht="15.6" customHeight="1" x14ac:dyDescent="0.35">
      <c r="A264" s="38" t="s">
        <v>23</v>
      </c>
      <c r="B264" s="91" t="s">
        <v>16</v>
      </c>
      <c r="C264" s="4" t="s">
        <v>689</v>
      </c>
      <c r="D264" s="4" t="s">
        <v>62</v>
      </c>
      <c r="E264" s="4">
        <v>4927100146</v>
      </c>
      <c r="F264" s="91" t="s">
        <v>207</v>
      </c>
      <c r="G264" s="91" t="s">
        <v>12</v>
      </c>
      <c r="H264" s="91" t="s">
        <v>690</v>
      </c>
      <c r="I264" s="92">
        <v>42427</v>
      </c>
      <c r="J264" s="93">
        <v>42440</v>
      </c>
      <c r="K264" s="80">
        <f t="shared" si="25"/>
        <v>14</v>
      </c>
      <c r="L264" s="77">
        <f>IF(G264="ISO",IF(OR(F264="Na-Metilato"),10,15),IFERROR(VLOOKUP(G264&amp;D264,'Datos Maestro'!$C$33:$D$62,2,0),VLOOKUP('Demoras Colombia 2016'!G264,'Datos Maestro'!$B$15:$C$19,2,0)))</f>
        <v>20</v>
      </c>
      <c r="M264" s="80">
        <f t="shared" si="21"/>
        <v>0</v>
      </c>
      <c r="N264" s="82">
        <f t="shared" si="22"/>
        <v>0</v>
      </c>
      <c r="O264" s="82">
        <f t="shared" si="23"/>
        <v>0</v>
      </c>
      <c r="P264" s="78">
        <f>IF(G264="ISO",25*N264,IFERROR(VLOOKUP(G264&amp;D264,'Datos Maestro'!$C$33:$F$62,3,0)*N264,VLOOKUP('Demoras Colombia 2016'!G264,'Datos Maestro'!$B$15:$D$19,3,0)*N264))</f>
        <v>0</v>
      </c>
      <c r="Q264" s="78">
        <f>IF(G264="ISO",25*O264,IFERROR(VLOOKUP(G264&amp;D264,'Datos Maestro'!$C$33:$F$62,4,0)*O264,VLOOKUP('Demoras Colombia 2016'!G264,'Datos Maestro'!$B$15:$D$19,3,0)*O264))</f>
        <v>0</v>
      </c>
      <c r="R264" s="78">
        <f t="shared" si="24"/>
        <v>0</v>
      </c>
      <c r="S264" s="83" t="s">
        <v>25</v>
      </c>
      <c r="T264" s="96" t="s">
        <v>25</v>
      </c>
      <c r="U264" s="4">
        <v>94654</v>
      </c>
      <c r="V264" s="96">
        <v>27129</v>
      </c>
      <c r="W264" s="83"/>
      <c r="X264" s="96"/>
      <c r="Y264" s="83"/>
      <c r="Z264" s="102"/>
      <c r="AA264" s="4"/>
      <c r="AB264" s="96"/>
    </row>
    <row r="265" spans="1:28" ht="15.6" customHeight="1" x14ac:dyDescent="0.35">
      <c r="A265" s="38" t="s">
        <v>23</v>
      </c>
      <c r="B265" s="91" t="s">
        <v>16</v>
      </c>
      <c r="C265" s="4" t="s">
        <v>691</v>
      </c>
      <c r="D265" s="4" t="s">
        <v>62</v>
      </c>
      <c r="E265" s="4">
        <v>4926823000</v>
      </c>
      <c r="F265" s="91" t="s">
        <v>692</v>
      </c>
      <c r="G265" s="91" t="s">
        <v>13</v>
      </c>
      <c r="H265" s="91" t="s">
        <v>693</v>
      </c>
      <c r="I265" s="92">
        <v>42429</v>
      </c>
      <c r="J265" s="93">
        <v>42434</v>
      </c>
      <c r="K265" s="80">
        <f t="shared" si="25"/>
        <v>6</v>
      </c>
      <c r="L265" s="77">
        <f>IF(G265="ISO",IF(OR(F265="Na-Metilato"),10,15),IFERROR(VLOOKUP(G265&amp;D265,'Datos Maestro'!$C$33:$D$62,2,0),VLOOKUP('Demoras Colombia 2016'!G265,'Datos Maestro'!$B$15:$C$19,2,0)))</f>
        <v>20</v>
      </c>
      <c r="M265" s="80">
        <f t="shared" si="21"/>
        <v>0</v>
      </c>
      <c r="N265" s="82">
        <f t="shared" si="22"/>
        <v>0</v>
      </c>
      <c r="O265" s="82">
        <f t="shared" si="23"/>
        <v>0</v>
      </c>
      <c r="P265" s="78">
        <f>IF(G265="ISO",25*N265,IFERROR(VLOOKUP(G265&amp;D265,'Datos Maestro'!$C$33:$F$62,3,0)*N265,VLOOKUP('Demoras Colombia 2016'!G265,'Datos Maestro'!$B$15:$D$19,3,0)*N265))</f>
        <v>0</v>
      </c>
      <c r="Q265" s="78">
        <f>IF(G265="ISO",25*O265,IFERROR(VLOOKUP(G265&amp;D265,'Datos Maestro'!$C$33:$F$62,4,0)*O265,VLOOKUP('Demoras Colombia 2016'!G265,'Datos Maestro'!$B$15:$D$19,3,0)*O265))</f>
        <v>0</v>
      </c>
      <c r="R265" s="78">
        <f t="shared" si="24"/>
        <v>0</v>
      </c>
      <c r="S265" s="83" t="s">
        <v>25</v>
      </c>
      <c r="T265" s="96" t="s">
        <v>25</v>
      </c>
      <c r="U265" s="4">
        <v>94525</v>
      </c>
      <c r="V265" s="96">
        <v>42457</v>
      </c>
      <c r="W265" s="83">
        <v>94525</v>
      </c>
      <c r="X265" s="96">
        <v>214036</v>
      </c>
      <c r="Y265" s="83"/>
      <c r="Z265" s="102"/>
      <c r="AA265" s="4"/>
      <c r="AB265" s="96"/>
    </row>
    <row r="266" spans="1:28" ht="15.6" customHeight="1" x14ac:dyDescent="0.35">
      <c r="A266" s="38" t="s">
        <v>23</v>
      </c>
      <c r="B266" s="91" t="s">
        <v>15</v>
      </c>
      <c r="C266" s="4" t="s">
        <v>694</v>
      </c>
      <c r="D266" s="4" t="s">
        <v>118</v>
      </c>
      <c r="E266" s="4">
        <v>4923529525</v>
      </c>
      <c r="F266" s="91" t="s">
        <v>695</v>
      </c>
      <c r="G266" s="91" t="s">
        <v>13</v>
      </c>
      <c r="H266" s="91" t="s">
        <v>696</v>
      </c>
      <c r="I266" s="92">
        <v>42433</v>
      </c>
      <c r="J266" s="93">
        <v>42438</v>
      </c>
      <c r="K266" s="80">
        <f t="shared" si="25"/>
        <v>6</v>
      </c>
      <c r="L266" s="77">
        <f>IF(G266="ISO",IF(OR(F266="Na-Metilato"),10,15),IFERROR(VLOOKUP(G266&amp;D266,'Datos Maestro'!$C$33:$D$62,2,0),VLOOKUP('Demoras Colombia 2016'!G266,'Datos Maestro'!$B$15:$C$19,2,0)))</f>
        <v>20</v>
      </c>
      <c r="M266" s="80">
        <f t="shared" si="21"/>
        <v>0</v>
      </c>
      <c r="N266" s="82">
        <f t="shared" si="22"/>
        <v>0</v>
      </c>
      <c r="O266" s="82">
        <f t="shared" si="23"/>
        <v>0</v>
      </c>
      <c r="P266" s="78">
        <f>IF(G266="ISO",25*N266,IFERROR(VLOOKUP(G266&amp;D266,'Datos Maestro'!$C$33:$F$62,3,0)*N266,VLOOKUP('Demoras Colombia 2016'!G266,'Datos Maestro'!$B$15:$D$19,3,0)*N266))</f>
        <v>0</v>
      </c>
      <c r="Q266" s="78">
        <f>IF(G266="ISO",25*O266,IFERROR(VLOOKUP(G266&amp;D266,'Datos Maestro'!$C$33:$F$62,4,0)*O266,VLOOKUP('Demoras Colombia 2016'!G266,'Datos Maestro'!$B$15:$D$19,3,0)*O266))</f>
        <v>0</v>
      </c>
      <c r="R266" s="78">
        <f t="shared" si="24"/>
        <v>0</v>
      </c>
      <c r="S266" s="83" t="s">
        <v>25</v>
      </c>
      <c r="T266" s="96" t="s">
        <v>25</v>
      </c>
      <c r="U266" s="4"/>
      <c r="V266" s="96"/>
      <c r="W266" s="83"/>
      <c r="X266" s="96"/>
      <c r="Y266" s="83"/>
      <c r="Z266" s="102"/>
      <c r="AA266" s="4"/>
      <c r="AB266" s="96"/>
    </row>
    <row r="267" spans="1:28" ht="15.6" customHeight="1" x14ac:dyDescent="0.35">
      <c r="A267" s="38" t="s">
        <v>23</v>
      </c>
      <c r="B267" s="91" t="s">
        <v>15</v>
      </c>
      <c r="C267" s="4" t="s">
        <v>697</v>
      </c>
      <c r="D267" s="4" t="s">
        <v>118</v>
      </c>
      <c r="E267" s="4">
        <v>4924093564</v>
      </c>
      <c r="F267" s="91" t="s">
        <v>698</v>
      </c>
      <c r="G267" s="91" t="s">
        <v>12</v>
      </c>
      <c r="H267" s="91" t="s">
        <v>699</v>
      </c>
      <c r="I267" s="92">
        <v>42433</v>
      </c>
      <c r="J267" s="93">
        <v>42439</v>
      </c>
      <c r="K267" s="80">
        <f t="shared" si="25"/>
        <v>7</v>
      </c>
      <c r="L267" s="77">
        <f>IF(G267="ISO",IF(OR(F267="Na-Metilato"),10,15),IFERROR(VLOOKUP(G267&amp;D267,'Datos Maestro'!$C$33:$D$62,2,0),VLOOKUP('Demoras Colombia 2016'!G267,'Datos Maestro'!$B$15:$C$19,2,0)))</f>
        <v>20</v>
      </c>
      <c r="M267" s="80">
        <f t="shared" si="21"/>
        <v>0</v>
      </c>
      <c r="N267" s="82">
        <f t="shared" si="22"/>
        <v>0</v>
      </c>
      <c r="O267" s="82">
        <f t="shared" si="23"/>
        <v>0</v>
      </c>
      <c r="P267" s="78">
        <f>IF(G267="ISO",25*N267,IFERROR(VLOOKUP(G267&amp;D267,'Datos Maestro'!$C$33:$F$62,3,0)*N267,VLOOKUP('Demoras Colombia 2016'!G267,'Datos Maestro'!$B$15:$D$19,3,0)*N267))</f>
        <v>0</v>
      </c>
      <c r="Q267" s="78">
        <f>IF(G267="ISO",25*O267,IFERROR(VLOOKUP(G267&amp;D267,'Datos Maestro'!$C$33:$F$62,4,0)*O267,VLOOKUP('Demoras Colombia 2016'!G267,'Datos Maestro'!$B$15:$D$19,3,0)*O267))</f>
        <v>0</v>
      </c>
      <c r="R267" s="78">
        <f t="shared" si="24"/>
        <v>0</v>
      </c>
      <c r="S267" s="83" t="s">
        <v>25</v>
      </c>
      <c r="T267" s="96" t="s">
        <v>25</v>
      </c>
      <c r="U267" s="4"/>
      <c r="V267" s="96"/>
      <c r="W267" s="83"/>
      <c r="X267" s="96"/>
      <c r="Y267" s="83"/>
      <c r="Z267" s="102"/>
      <c r="AA267" s="4"/>
      <c r="AB267" s="96"/>
    </row>
    <row r="268" spans="1:28" ht="15.6" customHeight="1" x14ac:dyDescent="0.35">
      <c r="A268" s="38" t="s">
        <v>23</v>
      </c>
      <c r="B268" s="91" t="s">
        <v>15</v>
      </c>
      <c r="C268" s="4" t="s">
        <v>700</v>
      </c>
      <c r="D268" s="4" t="s">
        <v>118</v>
      </c>
      <c r="E268" s="4" t="s">
        <v>701</v>
      </c>
      <c r="F268" s="91" t="s">
        <v>698</v>
      </c>
      <c r="G268" s="91" t="s">
        <v>13</v>
      </c>
      <c r="H268" s="91" t="s">
        <v>702</v>
      </c>
      <c r="I268" s="92">
        <v>42433</v>
      </c>
      <c r="J268" s="93">
        <v>42440</v>
      </c>
      <c r="K268" s="80">
        <f t="shared" si="25"/>
        <v>8</v>
      </c>
      <c r="L268" s="77">
        <f>IF(G268="ISO",IF(OR(F268="Na-Metilato"),10,15),IFERROR(VLOOKUP(G268&amp;D268,'Datos Maestro'!$C$33:$D$62,2,0),VLOOKUP('Demoras Colombia 2016'!G268,'Datos Maestro'!$B$15:$C$19,2,0)))</f>
        <v>20</v>
      </c>
      <c r="M268" s="80">
        <f t="shared" si="21"/>
        <v>0</v>
      </c>
      <c r="N268" s="82">
        <f t="shared" si="22"/>
        <v>0</v>
      </c>
      <c r="O268" s="82">
        <f t="shared" si="23"/>
        <v>0</v>
      </c>
      <c r="P268" s="78">
        <f>IF(G268="ISO",25*N268,IFERROR(VLOOKUP(G268&amp;D268,'Datos Maestro'!$C$33:$F$62,3,0)*N268,VLOOKUP('Demoras Colombia 2016'!G268,'Datos Maestro'!$B$15:$D$19,3,0)*N268))</f>
        <v>0</v>
      </c>
      <c r="Q268" s="78">
        <f>IF(G268="ISO",25*O268,IFERROR(VLOOKUP(G268&amp;D268,'Datos Maestro'!$C$33:$F$62,4,0)*O268,VLOOKUP('Demoras Colombia 2016'!G268,'Datos Maestro'!$B$15:$D$19,3,0)*O268))</f>
        <v>0</v>
      </c>
      <c r="R268" s="78">
        <f t="shared" si="24"/>
        <v>0</v>
      </c>
      <c r="S268" s="83" t="s">
        <v>25</v>
      </c>
      <c r="T268" s="96" t="s">
        <v>25</v>
      </c>
      <c r="U268" s="4"/>
      <c r="V268" s="96"/>
      <c r="W268" s="83"/>
      <c r="X268" s="96"/>
      <c r="Y268" s="83"/>
      <c r="Z268" s="102"/>
      <c r="AA268" s="4"/>
      <c r="AB268" s="96"/>
    </row>
    <row r="269" spans="1:28" ht="15.6" customHeight="1" x14ac:dyDescent="0.35">
      <c r="A269" s="38" t="s">
        <v>108</v>
      </c>
      <c r="B269" s="91" t="s">
        <v>24</v>
      </c>
      <c r="C269" s="4" t="s">
        <v>703</v>
      </c>
      <c r="D269" s="4" t="s">
        <v>118</v>
      </c>
      <c r="E269" s="4" t="s">
        <v>704</v>
      </c>
      <c r="F269" s="91" t="s">
        <v>705</v>
      </c>
      <c r="G269" s="91" t="s">
        <v>13</v>
      </c>
      <c r="H269" s="91" t="s">
        <v>706</v>
      </c>
      <c r="I269" s="92">
        <v>42436</v>
      </c>
      <c r="J269" s="93">
        <v>42443</v>
      </c>
      <c r="K269" s="80">
        <f t="shared" si="25"/>
        <v>8</v>
      </c>
      <c r="L269" s="77">
        <f>IF(G269="ISO",IF(OR(F269="Na-Metilato"),10,15),IFERROR(VLOOKUP(G269&amp;D269,'Datos Maestro'!$C$33:$D$62,2,0),VLOOKUP('Demoras Colombia 2016'!G269,'Datos Maestro'!$B$15:$C$19,2,0)))</f>
        <v>20</v>
      </c>
      <c r="M269" s="80">
        <f t="shared" si="21"/>
        <v>0</v>
      </c>
      <c r="N269" s="82">
        <f t="shared" si="22"/>
        <v>0</v>
      </c>
      <c r="O269" s="82">
        <f t="shared" si="23"/>
        <v>0</v>
      </c>
      <c r="P269" s="78">
        <f>IF(G269="ISO",25*N269,IFERROR(VLOOKUP(G269&amp;D269,'Datos Maestro'!$C$33:$F$62,3,0)*N269,VLOOKUP('Demoras Colombia 2016'!G269,'Datos Maestro'!$B$15:$D$19,3,0)*N269))</f>
        <v>0</v>
      </c>
      <c r="Q269" s="78">
        <f>IF(G269="ISO",25*O269,IFERROR(VLOOKUP(G269&amp;D269,'Datos Maestro'!$C$33:$F$62,4,0)*O269,VLOOKUP('Demoras Colombia 2016'!G269,'Datos Maestro'!$B$15:$D$19,3,0)*O269))</f>
        <v>0</v>
      </c>
      <c r="R269" s="78">
        <f t="shared" si="24"/>
        <v>0</v>
      </c>
      <c r="S269" s="83" t="s">
        <v>25</v>
      </c>
      <c r="T269" s="96" t="s">
        <v>25</v>
      </c>
      <c r="U269" s="4"/>
      <c r="V269" s="96"/>
      <c r="W269" s="83"/>
      <c r="X269" s="96"/>
      <c r="Y269" s="83"/>
      <c r="Z269" s="102"/>
      <c r="AA269" s="4"/>
      <c r="AB269" s="96"/>
    </row>
    <row r="270" spans="1:28" ht="15.6" customHeight="1" x14ac:dyDescent="0.35">
      <c r="A270" s="38" t="s">
        <v>108</v>
      </c>
      <c r="B270" s="91" t="s">
        <v>24</v>
      </c>
      <c r="C270" s="4" t="s">
        <v>703</v>
      </c>
      <c r="D270" s="4" t="s">
        <v>118</v>
      </c>
      <c r="E270" s="4" t="s">
        <v>704</v>
      </c>
      <c r="F270" s="91" t="s">
        <v>705</v>
      </c>
      <c r="G270" s="91" t="s">
        <v>13</v>
      </c>
      <c r="H270" s="91" t="s">
        <v>707</v>
      </c>
      <c r="I270" s="92">
        <v>42436</v>
      </c>
      <c r="J270" s="93">
        <v>42444</v>
      </c>
      <c r="K270" s="80">
        <f t="shared" si="25"/>
        <v>9</v>
      </c>
      <c r="L270" s="77">
        <f>IF(G270="ISO",IF(OR(F270="Na-Metilato"),10,15),IFERROR(VLOOKUP(G270&amp;D270,'Datos Maestro'!$C$33:$D$62,2,0),VLOOKUP('Demoras Colombia 2016'!G270,'Datos Maestro'!$B$15:$C$19,2,0)))</f>
        <v>20</v>
      </c>
      <c r="M270" s="80">
        <f t="shared" si="21"/>
        <v>0</v>
      </c>
      <c r="N270" s="82">
        <f t="shared" si="22"/>
        <v>0</v>
      </c>
      <c r="O270" s="82">
        <f t="shared" si="23"/>
        <v>0</v>
      </c>
      <c r="P270" s="78">
        <f>IF(G270="ISO",25*N270,IFERROR(VLOOKUP(G270&amp;D270,'Datos Maestro'!$C$33:$F$62,3,0)*N270,VLOOKUP('Demoras Colombia 2016'!G270,'Datos Maestro'!$B$15:$D$19,3,0)*N270))</f>
        <v>0</v>
      </c>
      <c r="Q270" s="78">
        <f>IF(G270="ISO",25*O270,IFERROR(VLOOKUP(G270&amp;D270,'Datos Maestro'!$C$33:$F$62,4,0)*O270,VLOOKUP('Demoras Colombia 2016'!G270,'Datos Maestro'!$B$15:$D$19,3,0)*O270))</f>
        <v>0</v>
      </c>
      <c r="R270" s="78">
        <f t="shared" si="24"/>
        <v>0</v>
      </c>
      <c r="S270" s="83" t="s">
        <v>25</v>
      </c>
      <c r="T270" s="96" t="s">
        <v>25</v>
      </c>
      <c r="U270" s="4"/>
      <c r="V270" s="96"/>
      <c r="W270" s="83"/>
      <c r="X270" s="96"/>
      <c r="Y270" s="83"/>
      <c r="Z270" s="102"/>
      <c r="AA270" s="4"/>
      <c r="AB270" s="96"/>
    </row>
    <row r="271" spans="1:28" ht="15.6" customHeight="1" x14ac:dyDescent="0.35">
      <c r="A271" s="38" t="s">
        <v>23</v>
      </c>
      <c r="B271" s="91" t="s">
        <v>24</v>
      </c>
      <c r="C271" s="4" t="s">
        <v>708</v>
      </c>
      <c r="D271" s="4" t="s">
        <v>62</v>
      </c>
      <c r="E271" s="4" t="s">
        <v>709</v>
      </c>
      <c r="F271" s="91" t="s">
        <v>710</v>
      </c>
      <c r="G271" s="91" t="s">
        <v>12</v>
      </c>
      <c r="H271" s="91" t="s">
        <v>711</v>
      </c>
      <c r="I271" s="92">
        <v>42410</v>
      </c>
      <c r="J271" s="93">
        <v>42424</v>
      </c>
      <c r="K271" s="80">
        <f t="shared" si="25"/>
        <v>15</v>
      </c>
      <c r="L271" s="77">
        <f>IF(G271="ISO",IF(OR(F271="Na-Metilato"),10,15),IFERROR(VLOOKUP(G271&amp;D271,'Datos Maestro'!$C$33:$D$62,2,0),VLOOKUP('Demoras Colombia 2016'!G271,'Datos Maestro'!$B$15:$C$19,2,0)))</f>
        <v>20</v>
      </c>
      <c r="M271" s="80">
        <f t="shared" si="21"/>
        <v>0</v>
      </c>
      <c r="N271" s="82">
        <f t="shared" si="22"/>
        <v>0</v>
      </c>
      <c r="O271" s="82">
        <f t="shared" si="23"/>
        <v>0</v>
      </c>
      <c r="P271" s="78">
        <f>IF(G271="ISO",25*N271,IFERROR(VLOOKUP(G271&amp;D271,'Datos Maestro'!$C$33:$F$62,3,0)*N271,VLOOKUP('Demoras Colombia 2016'!G271,'Datos Maestro'!$B$15:$D$19,3,0)*N271))</f>
        <v>0</v>
      </c>
      <c r="Q271" s="78">
        <f>IF(G271="ISO",25*O271,IFERROR(VLOOKUP(G271&amp;D271,'Datos Maestro'!$C$33:$F$62,4,0)*O271,VLOOKUP('Demoras Colombia 2016'!G271,'Datos Maestro'!$B$15:$D$19,3,0)*O271))</f>
        <v>0</v>
      </c>
      <c r="R271" s="78">
        <f t="shared" si="24"/>
        <v>0</v>
      </c>
      <c r="S271" s="83" t="s">
        <v>25</v>
      </c>
      <c r="T271" s="96" t="s">
        <v>25</v>
      </c>
      <c r="U271" s="4"/>
      <c r="V271" s="96"/>
      <c r="W271" s="83"/>
      <c r="X271" s="96"/>
      <c r="Y271" s="83"/>
      <c r="Z271" s="102"/>
      <c r="AA271" s="4"/>
      <c r="AB271" s="96"/>
    </row>
    <row r="272" spans="1:28" ht="15.6" customHeight="1" x14ac:dyDescent="0.35">
      <c r="A272" s="38" t="s">
        <v>23</v>
      </c>
      <c r="B272" s="91" t="s">
        <v>16</v>
      </c>
      <c r="C272" s="4" t="s">
        <v>712</v>
      </c>
      <c r="D272" s="4" t="s">
        <v>119</v>
      </c>
      <c r="E272" s="4" t="s">
        <v>713</v>
      </c>
      <c r="F272" s="91" t="s">
        <v>714</v>
      </c>
      <c r="G272" s="91" t="s">
        <v>12</v>
      </c>
      <c r="H272" s="91" t="s">
        <v>715</v>
      </c>
      <c r="I272" s="92">
        <v>42413</v>
      </c>
      <c r="J272" s="93">
        <v>42424</v>
      </c>
      <c r="K272" s="80">
        <f t="shared" si="25"/>
        <v>12</v>
      </c>
      <c r="L272" s="77">
        <f>IF(G272="ISO",IF(OR(F272="Na-Metilato"),10,15),IFERROR(VLOOKUP(G272&amp;D272,'Datos Maestro'!$C$33:$D$62,2,0),VLOOKUP('Demoras Colombia 2016'!G272,'Datos Maestro'!$B$15:$C$19,2,0)))</f>
        <v>20</v>
      </c>
      <c r="M272" s="80">
        <f t="shared" si="21"/>
        <v>0</v>
      </c>
      <c r="N272" s="82">
        <f t="shared" si="22"/>
        <v>0</v>
      </c>
      <c r="O272" s="82">
        <f t="shared" si="23"/>
        <v>0</v>
      </c>
      <c r="P272" s="78">
        <f>IF(G272="ISO",25*N272,IFERROR(VLOOKUP(G272&amp;D272,'Datos Maestro'!$C$33:$F$62,3,0)*N272,VLOOKUP('Demoras Colombia 2016'!G272,'Datos Maestro'!$B$15:$D$19,3,0)*N272))</f>
        <v>0</v>
      </c>
      <c r="Q272" s="78">
        <f>IF(G272="ISO",25*O272,IFERROR(VLOOKUP(G272&amp;D272,'Datos Maestro'!$C$33:$F$62,4,0)*O272,VLOOKUP('Demoras Colombia 2016'!G272,'Datos Maestro'!$B$15:$D$19,3,0)*O272))</f>
        <v>0</v>
      </c>
      <c r="R272" s="78">
        <f t="shared" si="24"/>
        <v>0</v>
      </c>
      <c r="S272" s="83" t="s">
        <v>25</v>
      </c>
      <c r="T272" s="96" t="s">
        <v>25</v>
      </c>
      <c r="U272" s="4"/>
      <c r="V272" s="96"/>
      <c r="W272" s="83">
        <v>196153</v>
      </c>
      <c r="X272" s="96">
        <v>444349</v>
      </c>
      <c r="Y272" s="83"/>
      <c r="Z272" s="102"/>
      <c r="AA272" s="4"/>
      <c r="AB272" s="96"/>
    </row>
    <row r="273" spans="1:28" ht="15.6" customHeight="1" x14ac:dyDescent="0.35">
      <c r="A273" s="38" t="s">
        <v>23</v>
      </c>
      <c r="B273" s="91" t="s">
        <v>16</v>
      </c>
      <c r="C273" s="4" t="s">
        <v>716</v>
      </c>
      <c r="D273" s="4" t="s">
        <v>119</v>
      </c>
      <c r="E273" s="4" t="s">
        <v>717</v>
      </c>
      <c r="F273" s="91" t="s">
        <v>718</v>
      </c>
      <c r="G273" s="91" t="s">
        <v>13</v>
      </c>
      <c r="H273" s="91" t="s">
        <v>719</v>
      </c>
      <c r="I273" s="92">
        <v>42415</v>
      </c>
      <c r="J273" s="93">
        <v>42425</v>
      </c>
      <c r="K273" s="80">
        <f t="shared" si="25"/>
        <v>11</v>
      </c>
      <c r="L273" s="77">
        <f>IF(G273="ISO",IF(OR(F273="Na-Metilato"),10,15),IFERROR(VLOOKUP(G273&amp;D273,'Datos Maestro'!$C$33:$D$62,2,0),VLOOKUP('Demoras Colombia 2016'!G273,'Datos Maestro'!$B$15:$C$19,2,0)))</f>
        <v>20</v>
      </c>
      <c r="M273" s="80">
        <f t="shared" si="21"/>
        <v>0</v>
      </c>
      <c r="N273" s="82">
        <f t="shared" si="22"/>
        <v>0</v>
      </c>
      <c r="O273" s="82">
        <f t="shared" si="23"/>
        <v>0</v>
      </c>
      <c r="P273" s="78">
        <f>IF(G273="ISO",25*N273,IFERROR(VLOOKUP(G273&amp;D273,'Datos Maestro'!$C$33:$F$62,3,0)*N273,VLOOKUP('Demoras Colombia 2016'!G273,'Datos Maestro'!$B$15:$D$19,3,0)*N273))</f>
        <v>0</v>
      </c>
      <c r="Q273" s="78">
        <f>IF(G273="ISO",25*O273,IFERROR(VLOOKUP(G273&amp;D273,'Datos Maestro'!$C$33:$F$62,4,0)*O273,VLOOKUP('Demoras Colombia 2016'!G273,'Datos Maestro'!$B$15:$D$19,3,0)*O273))</f>
        <v>0</v>
      </c>
      <c r="R273" s="78">
        <f t="shared" si="24"/>
        <v>0</v>
      </c>
      <c r="S273" s="83" t="s">
        <v>25</v>
      </c>
      <c r="T273" s="96" t="s">
        <v>25</v>
      </c>
      <c r="U273" s="4"/>
      <c r="V273" s="96"/>
      <c r="W273" s="83"/>
      <c r="X273" s="96"/>
      <c r="Y273" s="83"/>
      <c r="Z273" s="102"/>
      <c r="AA273" s="4"/>
      <c r="AB273" s="96"/>
    </row>
    <row r="274" spans="1:28" ht="15.6" customHeight="1" x14ac:dyDescent="0.35">
      <c r="A274" s="38" t="s">
        <v>23</v>
      </c>
      <c r="B274" s="91" t="s">
        <v>16</v>
      </c>
      <c r="C274" s="4" t="s">
        <v>720</v>
      </c>
      <c r="D274" s="4" t="s">
        <v>104</v>
      </c>
      <c r="E274" s="4" t="s">
        <v>721</v>
      </c>
      <c r="F274" s="91" t="s">
        <v>722</v>
      </c>
      <c r="G274" s="91" t="s">
        <v>12</v>
      </c>
      <c r="H274" s="91" t="s">
        <v>723</v>
      </c>
      <c r="I274" s="92">
        <v>42415</v>
      </c>
      <c r="J274" s="93">
        <v>42429</v>
      </c>
      <c r="K274" s="80">
        <f t="shared" si="25"/>
        <v>15</v>
      </c>
      <c r="L274" s="77">
        <f>IF(G274="ISO",IF(OR(F274="Na-Metilato"),10,15),IFERROR(VLOOKUP(G274&amp;D274,'Datos Maestro'!$C$33:$D$62,2,0),VLOOKUP('Demoras Colombia 2016'!G274,'Datos Maestro'!$B$15:$C$19,2,0)))</f>
        <v>20</v>
      </c>
      <c r="M274" s="80">
        <f t="shared" si="21"/>
        <v>0</v>
      </c>
      <c r="N274" s="82">
        <f t="shared" si="22"/>
        <v>0</v>
      </c>
      <c r="O274" s="82">
        <f t="shared" si="23"/>
        <v>0</v>
      </c>
      <c r="P274" s="78">
        <f>IF(G274="ISO",25*N274,IFERROR(VLOOKUP(G274&amp;D274,'Datos Maestro'!$C$33:$F$62,3,0)*N274,VLOOKUP('Demoras Colombia 2016'!G274,'Datos Maestro'!$B$15:$D$19,3,0)*N274))</f>
        <v>0</v>
      </c>
      <c r="Q274" s="78">
        <f>IF(G274="ISO",25*O274,IFERROR(VLOOKUP(G274&amp;D274,'Datos Maestro'!$C$33:$F$62,4,0)*O274,VLOOKUP('Demoras Colombia 2016'!G274,'Datos Maestro'!$B$15:$D$19,3,0)*O274))</f>
        <v>0</v>
      </c>
      <c r="R274" s="78">
        <f t="shared" si="24"/>
        <v>0</v>
      </c>
      <c r="S274" s="83" t="s">
        <v>25</v>
      </c>
      <c r="T274" s="96" t="s">
        <v>25</v>
      </c>
      <c r="U274" s="4"/>
      <c r="V274" s="96"/>
      <c r="W274" s="83"/>
      <c r="X274" s="96"/>
      <c r="Y274" s="83"/>
      <c r="Z274" s="102"/>
      <c r="AA274" s="4"/>
      <c r="AB274" s="96"/>
    </row>
    <row r="275" spans="1:28" ht="15.6" customHeight="1" x14ac:dyDescent="0.35">
      <c r="A275" s="38" t="s">
        <v>23</v>
      </c>
      <c r="B275" s="91" t="s">
        <v>16</v>
      </c>
      <c r="C275" s="4" t="s">
        <v>720</v>
      </c>
      <c r="D275" s="4" t="s">
        <v>104</v>
      </c>
      <c r="E275" s="4" t="s">
        <v>721</v>
      </c>
      <c r="F275" s="91" t="s">
        <v>280</v>
      </c>
      <c r="G275" s="91" t="s">
        <v>12</v>
      </c>
      <c r="H275" s="91" t="s">
        <v>724</v>
      </c>
      <c r="I275" s="92">
        <v>42415</v>
      </c>
      <c r="J275" s="93">
        <v>42429</v>
      </c>
      <c r="K275" s="80">
        <f t="shared" si="25"/>
        <v>15</v>
      </c>
      <c r="L275" s="77">
        <f>IF(G275="ISO",IF(OR(F275="Na-Metilato"),10,15),IFERROR(VLOOKUP(G275&amp;D275,'Datos Maestro'!$C$33:$D$62,2,0),VLOOKUP('Demoras Colombia 2016'!G275,'Datos Maestro'!$B$15:$C$19,2,0)))</f>
        <v>20</v>
      </c>
      <c r="M275" s="80">
        <f t="shared" si="21"/>
        <v>0</v>
      </c>
      <c r="N275" s="82">
        <f t="shared" si="22"/>
        <v>0</v>
      </c>
      <c r="O275" s="82">
        <f t="shared" si="23"/>
        <v>0</v>
      </c>
      <c r="P275" s="78">
        <f>IF(G275="ISO",25*N275,IFERROR(VLOOKUP(G275&amp;D275,'Datos Maestro'!$C$33:$F$62,3,0)*N275,VLOOKUP('Demoras Colombia 2016'!G275,'Datos Maestro'!$B$15:$D$19,3,0)*N275))</f>
        <v>0</v>
      </c>
      <c r="Q275" s="78">
        <f>IF(G275="ISO",25*O275,IFERROR(VLOOKUP(G275&amp;D275,'Datos Maestro'!$C$33:$F$62,4,0)*O275,VLOOKUP('Demoras Colombia 2016'!G275,'Datos Maestro'!$B$15:$D$19,3,0)*O275))</f>
        <v>0</v>
      </c>
      <c r="R275" s="78">
        <f t="shared" si="24"/>
        <v>0</v>
      </c>
      <c r="S275" s="83" t="s">
        <v>25</v>
      </c>
      <c r="T275" s="96" t="s">
        <v>25</v>
      </c>
      <c r="U275" s="4"/>
      <c r="V275" s="96"/>
      <c r="W275" s="83"/>
      <c r="X275" s="96"/>
      <c r="Y275" s="83"/>
      <c r="Z275" s="102"/>
      <c r="AA275" s="4"/>
      <c r="AB275" s="96"/>
    </row>
    <row r="276" spans="1:28" ht="15.6" customHeight="1" x14ac:dyDescent="0.35">
      <c r="A276" s="38" t="s">
        <v>23</v>
      </c>
      <c r="B276" s="91" t="s">
        <v>126</v>
      </c>
      <c r="C276" s="4" t="s">
        <v>725</v>
      </c>
      <c r="D276" s="4" t="s">
        <v>62</v>
      </c>
      <c r="E276" s="4" t="s">
        <v>726</v>
      </c>
      <c r="F276" s="91" t="s">
        <v>728</v>
      </c>
      <c r="G276" s="91" t="s">
        <v>12</v>
      </c>
      <c r="H276" s="91" t="s">
        <v>727</v>
      </c>
      <c r="I276" s="92">
        <v>42413</v>
      </c>
      <c r="J276" s="93">
        <v>42429</v>
      </c>
      <c r="K276" s="80">
        <f t="shared" si="25"/>
        <v>17</v>
      </c>
      <c r="L276" s="77">
        <f>IF(G276="ISO",IF(OR(F276="Na-Metilato"),10,15),IFERROR(VLOOKUP(G276&amp;D276,'Datos Maestro'!$C$33:$D$62,2,0),VLOOKUP('Demoras Colombia 2016'!G276,'Datos Maestro'!$B$15:$C$19,2,0)))</f>
        <v>20</v>
      </c>
      <c r="M276" s="80">
        <f t="shared" si="21"/>
        <v>0</v>
      </c>
      <c r="N276" s="82">
        <f t="shared" si="22"/>
        <v>0</v>
      </c>
      <c r="O276" s="82">
        <f t="shared" si="23"/>
        <v>0</v>
      </c>
      <c r="P276" s="78">
        <f>IF(G276="ISO",25*N276,IFERROR(VLOOKUP(G276&amp;D276,'Datos Maestro'!$C$33:$F$62,3,0)*N276,VLOOKUP('Demoras Colombia 2016'!G276,'Datos Maestro'!$B$15:$D$19,3,0)*N276))</f>
        <v>0</v>
      </c>
      <c r="Q276" s="78">
        <f>IF(G276="ISO",25*O276,IFERROR(VLOOKUP(G276&amp;D276,'Datos Maestro'!$C$33:$F$62,4,0)*O276,VLOOKUP('Demoras Colombia 2016'!G276,'Datos Maestro'!$B$15:$D$19,3,0)*O276))</f>
        <v>0</v>
      </c>
      <c r="R276" s="78">
        <f t="shared" si="24"/>
        <v>0</v>
      </c>
      <c r="S276" s="83" t="s">
        <v>25</v>
      </c>
      <c r="T276" s="96" t="s">
        <v>25</v>
      </c>
      <c r="U276" s="4"/>
      <c r="V276" s="96"/>
      <c r="W276" s="83"/>
      <c r="X276" s="96"/>
      <c r="Y276" s="83"/>
      <c r="Z276" s="102"/>
      <c r="AA276" s="4"/>
      <c r="AB276" s="96"/>
    </row>
    <row r="277" spans="1:28" ht="15.6" customHeight="1" x14ac:dyDescent="0.35">
      <c r="A277" s="38" t="s">
        <v>23</v>
      </c>
      <c r="B277" s="91" t="s">
        <v>16</v>
      </c>
      <c r="C277" s="4" t="s">
        <v>729</v>
      </c>
      <c r="D277" s="4" t="s">
        <v>104</v>
      </c>
      <c r="E277" s="4">
        <v>4927143135</v>
      </c>
      <c r="F277" s="91" t="s">
        <v>244</v>
      </c>
      <c r="G277" s="91" t="s">
        <v>12</v>
      </c>
      <c r="H277" s="91" t="s">
        <v>730</v>
      </c>
      <c r="I277" s="92">
        <v>42422</v>
      </c>
      <c r="J277" s="93">
        <v>42432</v>
      </c>
      <c r="K277" s="80">
        <f t="shared" si="25"/>
        <v>11</v>
      </c>
      <c r="L277" s="77">
        <f>IF(G277="ISO",IF(OR(F277="Na-Metilato"),10,15),IFERROR(VLOOKUP(G277&amp;D277,'Datos Maestro'!$C$33:$D$62,2,0),VLOOKUP('Demoras Colombia 2016'!G277,'Datos Maestro'!$B$15:$C$19,2,0)))</f>
        <v>20</v>
      </c>
      <c r="M277" s="80">
        <f t="shared" si="21"/>
        <v>0</v>
      </c>
      <c r="N277" s="82">
        <f t="shared" si="22"/>
        <v>0</v>
      </c>
      <c r="O277" s="82">
        <f t="shared" si="23"/>
        <v>0</v>
      </c>
      <c r="P277" s="78">
        <f>IF(G277="ISO",25*N277,IFERROR(VLOOKUP(G277&amp;D277,'Datos Maestro'!$C$33:$F$62,3,0)*N277,VLOOKUP('Demoras Colombia 2016'!G277,'Datos Maestro'!$B$15:$D$19,3,0)*N277))</f>
        <v>0</v>
      </c>
      <c r="Q277" s="78">
        <f>IF(G277="ISO",25*O277,IFERROR(VLOOKUP(G277&amp;D277,'Datos Maestro'!$C$33:$F$62,4,0)*O277,VLOOKUP('Demoras Colombia 2016'!G277,'Datos Maestro'!$B$15:$D$19,3,0)*O277))</f>
        <v>0</v>
      </c>
      <c r="R277" s="78">
        <f t="shared" si="24"/>
        <v>0</v>
      </c>
      <c r="S277" s="83" t="s">
        <v>25</v>
      </c>
      <c r="T277" s="96" t="s">
        <v>25</v>
      </c>
      <c r="U277" s="4"/>
      <c r="V277" s="96"/>
      <c r="W277" s="83"/>
      <c r="X277" s="96"/>
      <c r="Y277" s="83"/>
      <c r="Z277" s="102"/>
      <c r="AA277" s="4"/>
      <c r="AB277" s="96"/>
    </row>
    <row r="278" spans="1:28" ht="15.6" customHeight="1" x14ac:dyDescent="0.35">
      <c r="A278" s="38" t="s">
        <v>23</v>
      </c>
      <c r="B278" s="91" t="s">
        <v>16</v>
      </c>
      <c r="C278" s="4" t="s">
        <v>731</v>
      </c>
      <c r="D278" s="4" t="s">
        <v>119</v>
      </c>
      <c r="E278" s="4" t="s">
        <v>732</v>
      </c>
      <c r="F278" s="91" t="s">
        <v>733</v>
      </c>
      <c r="G278" s="91" t="s">
        <v>13</v>
      </c>
      <c r="H278" s="91" t="s">
        <v>734</v>
      </c>
      <c r="I278" s="92">
        <v>42421</v>
      </c>
      <c r="J278" s="93">
        <v>42430</v>
      </c>
      <c r="K278" s="80">
        <f t="shared" si="25"/>
        <v>10</v>
      </c>
      <c r="L278" s="77">
        <f>IF(G278="ISO",IF(OR(F278="Na-Metilato"),10,15),IFERROR(VLOOKUP(G278&amp;D278,'Datos Maestro'!$C$33:$D$62,2,0),VLOOKUP('Demoras Colombia 2016'!G278,'Datos Maestro'!$B$15:$C$19,2,0)))</f>
        <v>20</v>
      </c>
      <c r="M278" s="80">
        <f t="shared" si="21"/>
        <v>0</v>
      </c>
      <c r="N278" s="82">
        <f t="shared" si="22"/>
        <v>0</v>
      </c>
      <c r="O278" s="82">
        <f t="shared" si="23"/>
        <v>0</v>
      </c>
      <c r="P278" s="78">
        <f>IF(G278="ISO",25*N278,IFERROR(VLOOKUP(G278&amp;D278,'Datos Maestro'!$C$33:$F$62,3,0)*N278,VLOOKUP('Demoras Colombia 2016'!G278,'Datos Maestro'!$B$15:$D$19,3,0)*N278))</f>
        <v>0</v>
      </c>
      <c r="Q278" s="78">
        <f>IF(G278="ISO",25*O278,IFERROR(VLOOKUP(G278&amp;D278,'Datos Maestro'!$C$33:$F$62,4,0)*O278,VLOOKUP('Demoras Colombia 2016'!G278,'Datos Maestro'!$B$15:$D$19,3,0)*O278))</f>
        <v>0</v>
      </c>
      <c r="R278" s="78">
        <f t="shared" si="24"/>
        <v>0</v>
      </c>
      <c r="S278" s="83" t="s">
        <v>25</v>
      </c>
      <c r="T278" s="96" t="s">
        <v>25</v>
      </c>
      <c r="U278" s="4"/>
      <c r="V278" s="96"/>
      <c r="W278" s="83">
        <v>196666</v>
      </c>
      <c r="X278" s="96">
        <v>13644</v>
      </c>
      <c r="Y278" s="83"/>
      <c r="Z278" s="102"/>
      <c r="AA278" s="4"/>
      <c r="AB278" s="96"/>
    </row>
    <row r="279" spans="1:28" ht="15.6" customHeight="1" x14ac:dyDescent="0.35">
      <c r="A279" s="38" t="s">
        <v>23</v>
      </c>
      <c r="B279" s="91" t="s">
        <v>16</v>
      </c>
      <c r="C279" s="4" t="s">
        <v>731</v>
      </c>
      <c r="D279" s="4" t="s">
        <v>119</v>
      </c>
      <c r="E279" s="4" t="s">
        <v>735</v>
      </c>
      <c r="F279" s="91" t="s">
        <v>736</v>
      </c>
      <c r="G279" s="91" t="s">
        <v>13</v>
      </c>
      <c r="H279" s="91" t="s">
        <v>737</v>
      </c>
      <c r="I279" s="92">
        <v>42421</v>
      </c>
      <c r="J279" s="93">
        <v>42431</v>
      </c>
      <c r="K279" s="80">
        <f t="shared" si="25"/>
        <v>11</v>
      </c>
      <c r="L279" s="77">
        <f>IF(G279="ISO",IF(OR(F279="Na-Metilato"),10,15),IFERROR(VLOOKUP(G279&amp;D279,'Datos Maestro'!$C$33:$D$62,2,0),VLOOKUP('Demoras Colombia 2016'!G279,'Datos Maestro'!$B$15:$C$19,2,0)))</f>
        <v>20</v>
      </c>
      <c r="M279" s="80">
        <f t="shared" si="21"/>
        <v>0</v>
      </c>
      <c r="N279" s="82">
        <f t="shared" si="22"/>
        <v>0</v>
      </c>
      <c r="O279" s="82">
        <f t="shared" si="23"/>
        <v>0</v>
      </c>
      <c r="P279" s="78">
        <f>IF(G279="ISO",25*N279,IFERROR(VLOOKUP(G279&amp;D279,'Datos Maestro'!$C$33:$F$62,3,0)*N279,VLOOKUP('Demoras Colombia 2016'!G279,'Datos Maestro'!$B$15:$D$19,3,0)*N279))</f>
        <v>0</v>
      </c>
      <c r="Q279" s="78">
        <f>IF(G279="ISO",25*O279,IFERROR(VLOOKUP(G279&amp;D279,'Datos Maestro'!$C$33:$F$62,4,0)*O279,VLOOKUP('Demoras Colombia 2016'!G279,'Datos Maestro'!$B$15:$D$19,3,0)*O279))</f>
        <v>0</v>
      </c>
      <c r="R279" s="78">
        <f t="shared" si="24"/>
        <v>0</v>
      </c>
      <c r="S279" s="83" t="s">
        <v>25</v>
      </c>
      <c r="T279" s="96" t="s">
        <v>25</v>
      </c>
      <c r="U279" s="4"/>
      <c r="V279" s="96"/>
      <c r="W279" s="83"/>
      <c r="X279" s="96"/>
      <c r="Y279" s="83"/>
      <c r="Z279" s="102"/>
      <c r="AA279" s="4"/>
      <c r="AB279" s="96"/>
    </row>
    <row r="280" spans="1:28" ht="15.6" customHeight="1" x14ac:dyDescent="0.35">
      <c r="A280" s="38" t="s">
        <v>23</v>
      </c>
      <c r="B280" s="91" t="s">
        <v>125</v>
      </c>
      <c r="C280" s="4" t="s">
        <v>738</v>
      </c>
      <c r="D280" s="4" t="s">
        <v>118</v>
      </c>
      <c r="E280" s="4">
        <v>4926592844</v>
      </c>
      <c r="F280" s="91" t="s">
        <v>739</v>
      </c>
      <c r="G280" s="91" t="s">
        <v>12</v>
      </c>
      <c r="H280" s="91" t="s">
        <v>740</v>
      </c>
      <c r="I280" s="92">
        <v>42424</v>
      </c>
      <c r="J280" s="93">
        <v>42436</v>
      </c>
      <c r="K280" s="80">
        <f t="shared" si="25"/>
        <v>13</v>
      </c>
      <c r="L280" s="77">
        <f>IF(G280="ISO",IF(OR(F280="Na-Metilato"),10,15),IFERROR(VLOOKUP(G280&amp;D280,'Datos Maestro'!$C$33:$D$62,2,0),VLOOKUP('Demoras Colombia 2016'!G280,'Datos Maestro'!$B$15:$C$19,2,0)))</f>
        <v>20</v>
      </c>
      <c r="M280" s="80">
        <f t="shared" si="21"/>
        <v>0</v>
      </c>
      <c r="N280" s="82">
        <f t="shared" si="22"/>
        <v>0</v>
      </c>
      <c r="O280" s="82">
        <f t="shared" si="23"/>
        <v>0</v>
      </c>
      <c r="P280" s="78">
        <f>IF(G280="ISO",25*N280,IFERROR(VLOOKUP(G280&amp;D280,'Datos Maestro'!$C$33:$F$62,3,0)*N280,VLOOKUP('Demoras Colombia 2016'!G280,'Datos Maestro'!$B$15:$D$19,3,0)*N280))</f>
        <v>0</v>
      </c>
      <c r="Q280" s="78">
        <f>IF(G280="ISO",25*O280,IFERROR(VLOOKUP(G280&amp;D280,'Datos Maestro'!$C$33:$F$62,4,0)*O280,VLOOKUP('Demoras Colombia 2016'!G280,'Datos Maestro'!$B$15:$D$19,3,0)*O280))</f>
        <v>0</v>
      </c>
      <c r="R280" s="78">
        <f t="shared" si="24"/>
        <v>0</v>
      </c>
      <c r="S280" s="83" t="s">
        <v>25</v>
      </c>
      <c r="T280" s="96" t="s">
        <v>25</v>
      </c>
      <c r="U280" s="4"/>
      <c r="V280" s="96"/>
      <c r="W280" s="83"/>
      <c r="X280" s="96"/>
      <c r="Y280" s="83"/>
      <c r="Z280" s="102"/>
      <c r="AA280" s="4"/>
      <c r="AB280" s="96"/>
    </row>
    <row r="281" spans="1:28" ht="15.6" customHeight="1" x14ac:dyDescent="0.35">
      <c r="A281" s="38" t="s">
        <v>23</v>
      </c>
      <c r="B281" s="91" t="s">
        <v>123</v>
      </c>
      <c r="C281" s="4" t="s">
        <v>746</v>
      </c>
      <c r="D281" s="4" t="s">
        <v>439</v>
      </c>
      <c r="E281" s="4">
        <v>4926980397</v>
      </c>
      <c r="F281" s="87" t="s">
        <v>27</v>
      </c>
      <c r="G281" s="91" t="s">
        <v>2</v>
      </c>
      <c r="H281" s="91" t="s">
        <v>747</v>
      </c>
      <c r="I281" s="92">
        <v>42410</v>
      </c>
      <c r="J281" s="93">
        <v>42440</v>
      </c>
      <c r="K281" s="80">
        <f t="shared" si="25"/>
        <v>31</v>
      </c>
      <c r="L281" s="77">
        <f>IF(G281="ISO",IF(OR(F281="Na-Metilato"),10,15),IFERROR(VLOOKUP(G281&amp;D281,'Datos Maestro'!$C$33:$D$62,2,0),VLOOKUP('Demoras Colombia 2016'!G281,'Datos Maestro'!$B$15:$C$19,2,0)))</f>
        <v>15</v>
      </c>
      <c r="M281" s="80">
        <f t="shared" si="21"/>
        <v>16</v>
      </c>
      <c r="N281" s="82">
        <f t="shared" si="22"/>
        <v>16</v>
      </c>
      <c r="O281" s="82">
        <f t="shared" si="23"/>
        <v>0</v>
      </c>
      <c r="P281" s="78">
        <f>IF(G281="ISO",25*N281,IFERROR(VLOOKUP(G281&amp;D281,'Datos Maestro'!$C$33:$F$62,3,0)*N281,VLOOKUP('Demoras Colombia 2016'!G281,'Datos Maestro'!$B$15:$D$19,3,0)*N281))</f>
        <v>400</v>
      </c>
      <c r="Q281" s="78">
        <f>IF(G281="ISO",25*O281,IFERROR(VLOOKUP(G281&amp;D281,'Datos Maestro'!$C$33:$F$62,4,0)*O281,VLOOKUP('Demoras Colombia 2016'!G281,'Datos Maestro'!$B$15:$D$19,3,0)*O281))</f>
        <v>0</v>
      </c>
      <c r="R281" s="78">
        <f t="shared" si="24"/>
        <v>400</v>
      </c>
      <c r="S281" s="83"/>
      <c r="T281" s="96"/>
      <c r="U281" s="4"/>
      <c r="V281" s="96"/>
      <c r="W281" s="83"/>
      <c r="X281" s="96"/>
      <c r="Y281" s="83"/>
      <c r="Z281" s="102"/>
      <c r="AA281" s="4"/>
      <c r="AB281" s="96"/>
    </row>
    <row r="282" spans="1:28" ht="15.6" customHeight="1" x14ac:dyDescent="0.35">
      <c r="A282" s="38" t="s">
        <v>23</v>
      </c>
      <c r="B282" s="91" t="s">
        <v>123</v>
      </c>
      <c r="C282" s="4" t="s">
        <v>651</v>
      </c>
      <c r="D282" s="4" t="s">
        <v>439</v>
      </c>
      <c r="E282" s="4">
        <v>4926984078</v>
      </c>
      <c r="F282" s="87" t="s">
        <v>28</v>
      </c>
      <c r="G282" s="91" t="s">
        <v>2</v>
      </c>
      <c r="H282" s="91" t="s">
        <v>748</v>
      </c>
      <c r="I282" s="92">
        <v>42410</v>
      </c>
      <c r="J282" s="93">
        <v>42443</v>
      </c>
      <c r="K282" s="80">
        <f t="shared" si="25"/>
        <v>34</v>
      </c>
      <c r="L282" s="77">
        <f>IF(G282="ISO",IF(OR(F282="Na-Metilato"),10,15),IFERROR(VLOOKUP(G282&amp;D282,'Datos Maestro'!$C$33:$D$62,2,0),VLOOKUP('Demoras Colombia 2016'!G282,'Datos Maestro'!$B$15:$C$19,2,0)))</f>
        <v>15</v>
      </c>
      <c r="M282" s="80">
        <f t="shared" si="21"/>
        <v>19</v>
      </c>
      <c r="N282" s="82">
        <f t="shared" si="22"/>
        <v>19</v>
      </c>
      <c r="O282" s="82">
        <f t="shared" si="23"/>
        <v>0</v>
      </c>
      <c r="P282" s="78">
        <f>IF(G282="ISO",25*N282,IFERROR(VLOOKUP(G282&amp;D282,'Datos Maestro'!$C$33:$F$62,3,0)*N282,VLOOKUP('Demoras Colombia 2016'!G282,'Datos Maestro'!$B$15:$D$19,3,0)*N282))</f>
        <v>475</v>
      </c>
      <c r="Q282" s="78">
        <f>IF(G282="ISO",25*O282,IFERROR(VLOOKUP(G282&amp;D282,'Datos Maestro'!$C$33:$F$62,4,0)*O282,VLOOKUP('Demoras Colombia 2016'!G282,'Datos Maestro'!$B$15:$D$19,3,0)*O282))</f>
        <v>0</v>
      </c>
      <c r="R282" s="78">
        <f t="shared" si="24"/>
        <v>475</v>
      </c>
      <c r="S282" s="83"/>
      <c r="T282" s="96"/>
      <c r="U282" s="4"/>
      <c r="V282" s="96"/>
      <c r="W282" s="83"/>
      <c r="X282" s="96"/>
      <c r="Y282" s="83"/>
      <c r="Z282" s="102"/>
      <c r="AA282" s="4"/>
      <c r="AB282" s="96"/>
    </row>
    <row r="283" spans="1:28" ht="15.6" customHeight="1" x14ac:dyDescent="0.35">
      <c r="A283" s="38" t="s">
        <v>23</v>
      </c>
      <c r="B283" s="91" t="s">
        <v>123</v>
      </c>
      <c r="C283" s="4" t="s">
        <v>658</v>
      </c>
      <c r="D283" s="4" t="s">
        <v>439</v>
      </c>
      <c r="E283" s="4">
        <v>4926954966</v>
      </c>
      <c r="F283" s="91" t="s">
        <v>34</v>
      </c>
      <c r="G283" s="91" t="s">
        <v>2</v>
      </c>
      <c r="H283" s="91" t="s">
        <v>749</v>
      </c>
      <c r="I283" s="92">
        <v>42421</v>
      </c>
      <c r="J283" s="93">
        <v>42441</v>
      </c>
      <c r="K283" s="80">
        <f t="shared" si="25"/>
        <v>21</v>
      </c>
      <c r="L283" s="77">
        <f>IF(G283="ISO",IF(OR(F283="Na-Metilato"),10,15),IFERROR(VLOOKUP(G283&amp;D283,'Datos Maestro'!$C$33:$D$62,2,0),VLOOKUP('Demoras Colombia 2016'!G283,'Datos Maestro'!$B$15:$C$19,2,0)))</f>
        <v>10</v>
      </c>
      <c r="M283" s="80">
        <f t="shared" si="21"/>
        <v>11</v>
      </c>
      <c r="N283" s="82">
        <f t="shared" si="22"/>
        <v>11</v>
      </c>
      <c r="O283" s="82">
        <f t="shared" si="23"/>
        <v>0</v>
      </c>
      <c r="P283" s="78">
        <f>IF(G283="ISO",25*N283,IFERROR(VLOOKUP(G283&amp;D283,'Datos Maestro'!$C$33:$F$62,3,0)*N283,VLOOKUP('Demoras Colombia 2016'!G283,'Datos Maestro'!$B$15:$D$19,3,0)*N283))</f>
        <v>275</v>
      </c>
      <c r="Q283" s="78">
        <f>IF(G283="ISO",25*O283,IFERROR(VLOOKUP(G283&amp;D283,'Datos Maestro'!$C$33:$F$62,4,0)*O283,VLOOKUP('Demoras Colombia 2016'!G283,'Datos Maestro'!$B$15:$D$19,3,0)*O283))</f>
        <v>0</v>
      </c>
      <c r="R283" s="78">
        <f t="shared" si="24"/>
        <v>275</v>
      </c>
      <c r="S283" s="83"/>
      <c r="T283" s="96"/>
      <c r="U283" s="4"/>
      <c r="V283" s="96"/>
      <c r="W283" s="83"/>
      <c r="X283" s="96"/>
      <c r="Y283" s="83"/>
      <c r="Z283" s="102"/>
      <c r="AA283" s="4">
        <v>1591982</v>
      </c>
      <c r="AB283" s="96">
        <v>805386</v>
      </c>
    </row>
    <row r="284" spans="1:28" ht="15.6" customHeight="1" x14ac:dyDescent="0.35">
      <c r="A284" s="38" t="s">
        <v>23</v>
      </c>
      <c r="B284" s="91" t="s">
        <v>123</v>
      </c>
      <c r="C284" s="4" t="s">
        <v>658</v>
      </c>
      <c r="D284" s="4" t="s">
        <v>439</v>
      </c>
      <c r="E284" s="4">
        <v>4926954966</v>
      </c>
      <c r="F284" s="91" t="s">
        <v>34</v>
      </c>
      <c r="G284" s="91" t="s">
        <v>2</v>
      </c>
      <c r="H284" s="91" t="s">
        <v>750</v>
      </c>
      <c r="I284" s="92">
        <v>42421</v>
      </c>
      <c r="J284" s="93">
        <v>42441</v>
      </c>
      <c r="K284" s="80">
        <f t="shared" si="25"/>
        <v>21</v>
      </c>
      <c r="L284" s="77">
        <f>IF(G284="ISO",IF(OR(F284="Na-Metilato"),10,15),IFERROR(VLOOKUP(G284&amp;D284,'Datos Maestro'!$C$33:$D$62,2,0),VLOOKUP('Demoras Colombia 2016'!G284,'Datos Maestro'!$B$15:$C$19,2,0)))</f>
        <v>10</v>
      </c>
      <c r="M284" s="80">
        <f t="shared" si="21"/>
        <v>11</v>
      </c>
      <c r="N284" s="82">
        <f t="shared" si="22"/>
        <v>11</v>
      </c>
      <c r="O284" s="82">
        <f t="shared" si="23"/>
        <v>0</v>
      </c>
      <c r="P284" s="78">
        <f>IF(G284="ISO",25*N284,IFERROR(VLOOKUP(G284&amp;D284,'Datos Maestro'!$C$33:$F$62,3,0)*N284,VLOOKUP('Demoras Colombia 2016'!G284,'Datos Maestro'!$B$15:$D$19,3,0)*N284))</f>
        <v>275</v>
      </c>
      <c r="Q284" s="78">
        <f>IF(G284="ISO",25*O284,IFERROR(VLOOKUP(G284&amp;D284,'Datos Maestro'!$C$33:$F$62,4,0)*O284,VLOOKUP('Demoras Colombia 2016'!G284,'Datos Maestro'!$B$15:$D$19,3,0)*O284))</f>
        <v>0</v>
      </c>
      <c r="R284" s="78">
        <f t="shared" si="24"/>
        <v>275</v>
      </c>
      <c r="S284" s="83"/>
      <c r="T284" s="96"/>
      <c r="U284" s="4"/>
      <c r="V284" s="96"/>
      <c r="W284" s="83"/>
      <c r="X284" s="96"/>
      <c r="Y284" s="83"/>
      <c r="Z284" s="102"/>
      <c r="AA284" s="4">
        <v>1594384</v>
      </c>
      <c r="AB284" s="96">
        <v>966408</v>
      </c>
    </row>
    <row r="285" spans="1:28" ht="15.6" customHeight="1" x14ac:dyDescent="0.35">
      <c r="A285" s="38" t="s">
        <v>23</v>
      </c>
      <c r="B285" s="91" t="s">
        <v>123</v>
      </c>
      <c r="C285" s="4" t="s">
        <v>751</v>
      </c>
      <c r="D285" s="4" t="s">
        <v>439</v>
      </c>
      <c r="E285" s="4">
        <v>4926188070</v>
      </c>
      <c r="F285" s="91" t="s">
        <v>34</v>
      </c>
      <c r="G285" s="91" t="s">
        <v>2</v>
      </c>
      <c r="H285" s="91" t="s">
        <v>752</v>
      </c>
      <c r="I285" s="92">
        <v>42421</v>
      </c>
      <c r="J285" s="93">
        <v>42445</v>
      </c>
      <c r="K285" s="80">
        <f t="shared" si="25"/>
        <v>25</v>
      </c>
      <c r="L285" s="77">
        <f>IF(G285="ISO",IF(OR(F285="Na-Metilato"),10,15),IFERROR(VLOOKUP(G285&amp;D285,'Datos Maestro'!$C$33:$D$62,2,0),VLOOKUP('Demoras Colombia 2016'!G285,'Datos Maestro'!$B$15:$C$19,2,0)))</f>
        <v>10</v>
      </c>
      <c r="M285" s="80">
        <f t="shared" si="21"/>
        <v>15</v>
      </c>
      <c r="N285" s="82">
        <f t="shared" si="22"/>
        <v>15</v>
      </c>
      <c r="O285" s="82">
        <f t="shared" si="23"/>
        <v>0</v>
      </c>
      <c r="P285" s="78">
        <f>IF(G285="ISO",25*N285,IFERROR(VLOOKUP(G285&amp;D285,'Datos Maestro'!$C$33:$F$62,3,0)*N285,VLOOKUP('Demoras Colombia 2016'!G285,'Datos Maestro'!$B$15:$D$19,3,0)*N285))</f>
        <v>375</v>
      </c>
      <c r="Q285" s="78">
        <f>IF(G285="ISO",25*O285,IFERROR(VLOOKUP(G285&amp;D285,'Datos Maestro'!$C$33:$F$62,4,0)*O285,VLOOKUP('Demoras Colombia 2016'!G285,'Datos Maestro'!$B$15:$D$19,3,0)*O285))</f>
        <v>0</v>
      </c>
      <c r="R285" s="78">
        <f t="shared" si="24"/>
        <v>375</v>
      </c>
      <c r="S285" s="83"/>
      <c r="T285" s="96"/>
      <c r="U285" s="4"/>
      <c r="V285" s="96"/>
      <c r="W285" s="83"/>
      <c r="X285" s="96"/>
      <c r="Y285" s="83"/>
      <c r="Z285" s="102"/>
      <c r="AA285" s="4">
        <v>1597769</v>
      </c>
      <c r="AB285" s="96">
        <v>1252595</v>
      </c>
    </row>
    <row r="286" spans="1:28" ht="15.6" customHeight="1" x14ac:dyDescent="0.35">
      <c r="A286" s="38" t="s">
        <v>23</v>
      </c>
      <c r="B286" s="91" t="s">
        <v>123</v>
      </c>
      <c r="C286" s="4" t="s">
        <v>751</v>
      </c>
      <c r="D286" s="4" t="s">
        <v>439</v>
      </c>
      <c r="E286" s="4">
        <v>4926188070</v>
      </c>
      <c r="F286" s="91" t="s">
        <v>34</v>
      </c>
      <c r="G286" s="91" t="s">
        <v>2</v>
      </c>
      <c r="H286" s="91" t="s">
        <v>753</v>
      </c>
      <c r="I286" s="92">
        <v>42421</v>
      </c>
      <c r="J286" s="93">
        <v>42445</v>
      </c>
      <c r="K286" s="80">
        <f t="shared" si="25"/>
        <v>25</v>
      </c>
      <c r="L286" s="77">
        <f>IF(G286="ISO",IF(OR(F286="Na-Metilato"),10,15),IFERROR(VLOOKUP(G286&amp;D286,'Datos Maestro'!$C$33:$D$62,2,0),VLOOKUP('Demoras Colombia 2016'!G286,'Datos Maestro'!$B$15:$C$19,2,0)))</f>
        <v>10</v>
      </c>
      <c r="M286" s="80">
        <f t="shared" si="21"/>
        <v>15</v>
      </c>
      <c r="N286" s="82">
        <f t="shared" si="22"/>
        <v>15</v>
      </c>
      <c r="O286" s="82">
        <f t="shared" si="23"/>
        <v>0</v>
      </c>
      <c r="P286" s="78">
        <f>IF(G286="ISO",25*N286,IFERROR(VLOOKUP(G286&amp;D286,'Datos Maestro'!$C$33:$F$62,3,0)*N286,VLOOKUP('Demoras Colombia 2016'!G286,'Datos Maestro'!$B$15:$D$19,3,0)*N286))</f>
        <v>375</v>
      </c>
      <c r="Q286" s="78">
        <f>IF(G286="ISO",25*O286,IFERROR(VLOOKUP(G286&amp;D286,'Datos Maestro'!$C$33:$F$62,4,0)*O286,VLOOKUP('Demoras Colombia 2016'!G286,'Datos Maestro'!$B$15:$D$19,3,0)*O286))</f>
        <v>0</v>
      </c>
      <c r="R286" s="78">
        <f t="shared" si="24"/>
        <v>375</v>
      </c>
      <c r="S286" s="83"/>
      <c r="T286" s="96"/>
      <c r="U286" s="4"/>
      <c r="V286" s="96"/>
      <c r="W286" s="83"/>
      <c r="X286" s="96"/>
      <c r="Y286" s="83"/>
      <c r="Z286" s="102"/>
      <c r="AA286" s="4">
        <v>1598974</v>
      </c>
      <c r="AB286" s="96">
        <v>1326247</v>
      </c>
    </row>
    <row r="287" spans="1:28" ht="15.6" customHeight="1" x14ac:dyDescent="0.35">
      <c r="A287" s="38" t="s">
        <v>23</v>
      </c>
      <c r="B287" s="91" t="s">
        <v>123</v>
      </c>
      <c r="C287" s="94" t="s">
        <v>755</v>
      </c>
      <c r="D287" s="4" t="s">
        <v>439</v>
      </c>
      <c r="E287" s="4">
        <v>4927222157</v>
      </c>
      <c r="F287" s="87" t="s">
        <v>28</v>
      </c>
      <c r="G287" s="91" t="s">
        <v>2</v>
      </c>
      <c r="H287" s="91" t="s">
        <v>754</v>
      </c>
      <c r="I287" s="92">
        <v>42422</v>
      </c>
      <c r="J287" s="93">
        <v>42447</v>
      </c>
      <c r="K287" s="80">
        <f t="shared" si="25"/>
        <v>26</v>
      </c>
      <c r="L287" s="77">
        <f>IF(G287="ISO",IF(OR(F287="Na-Metilato"),10,15),IFERROR(VLOOKUP(G287&amp;D287,'Datos Maestro'!$C$33:$D$62,2,0),VLOOKUP('Demoras Colombia 2016'!G287,'Datos Maestro'!$B$15:$C$19,2,0)))</f>
        <v>15</v>
      </c>
      <c r="M287" s="80">
        <f t="shared" si="21"/>
        <v>11</v>
      </c>
      <c r="N287" s="82">
        <f t="shared" si="22"/>
        <v>11</v>
      </c>
      <c r="O287" s="82">
        <f t="shared" si="23"/>
        <v>0</v>
      </c>
      <c r="P287" s="78">
        <f>IF(G287="ISO",25*N287,IFERROR(VLOOKUP(G287&amp;D287,'Datos Maestro'!$C$33:$F$62,3,0)*N287,VLOOKUP('Demoras Colombia 2016'!G287,'Datos Maestro'!$B$15:$D$19,3,0)*N287))</f>
        <v>275</v>
      </c>
      <c r="Q287" s="78">
        <f>IF(G287="ISO",25*O287,IFERROR(VLOOKUP(G287&amp;D287,'Datos Maestro'!$C$33:$F$62,4,0)*O287,VLOOKUP('Demoras Colombia 2016'!G287,'Datos Maestro'!$B$15:$D$19,3,0)*O287))</f>
        <v>0</v>
      </c>
      <c r="R287" s="78">
        <f t="shared" si="24"/>
        <v>275</v>
      </c>
      <c r="S287" s="83"/>
      <c r="T287" s="96"/>
      <c r="U287" s="4"/>
      <c r="V287" s="96"/>
      <c r="W287" s="83"/>
      <c r="X287" s="96"/>
      <c r="Y287" s="83"/>
      <c r="Z287" s="102"/>
      <c r="AA287" s="4"/>
      <c r="AB287" s="96"/>
    </row>
    <row r="288" spans="1:28" ht="15.6" customHeight="1" x14ac:dyDescent="0.35">
      <c r="A288" s="38" t="s">
        <v>23</v>
      </c>
      <c r="B288" s="91" t="s">
        <v>123</v>
      </c>
      <c r="C288" s="94" t="s">
        <v>755</v>
      </c>
      <c r="D288" s="4" t="s">
        <v>439</v>
      </c>
      <c r="E288" s="4">
        <v>4927222157</v>
      </c>
      <c r="F288" s="87" t="s">
        <v>28</v>
      </c>
      <c r="G288" s="91" t="s">
        <v>2</v>
      </c>
      <c r="H288" s="91" t="s">
        <v>756</v>
      </c>
      <c r="I288" s="92">
        <v>42422</v>
      </c>
      <c r="J288" s="93">
        <v>42444</v>
      </c>
      <c r="K288" s="80">
        <f t="shared" si="25"/>
        <v>23</v>
      </c>
      <c r="L288" s="77">
        <f>IF(G288="ISO",IF(OR(F288="Na-Metilato"),10,15),IFERROR(VLOOKUP(G288&amp;D288,'Datos Maestro'!$C$33:$D$62,2,0),VLOOKUP('Demoras Colombia 2016'!G288,'Datos Maestro'!$B$15:$C$19,2,0)))</f>
        <v>15</v>
      </c>
      <c r="M288" s="80">
        <f t="shared" si="21"/>
        <v>8</v>
      </c>
      <c r="N288" s="82">
        <f t="shared" si="22"/>
        <v>8</v>
      </c>
      <c r="O288" s="82">
        <f t="shared" si="23"/>
        <v>0</v>
      </c>
      <c r="P288" s="78">
        <f>IF(G288="ISO",25*N288,IFERROR(VLOOKUP(G288&amp;D288,'Datos Maestro'!$C$33:$F$62,3,0)*N288,VLOOKUP('Demoras Colombia 2016'!G288,'Datos Maestro'!$B$15:$D$19,3,0)*N288))</f>
        <v>200</v>
      </c>
      <c r="Q288" s="78">
        <f>IF(G288="ISO",25*O288,IFERROR(VLOOKUP(G288&amp;D288,'Datos Maestro'!$C$33:$F$62,4,0)*O288,VLOOKUP('Demoras Colombia 2016'!G288,'Datos Maestro'!$B$15:$D$19,3,0)*O288))</f>
        <v>0</v>
      </c>
      <c r="R288" s="78">
        <f t="shared" si="24"/>
        <v>200</v>
      </c>
      <c r="S288" s="83"/>
      <c r="T288" s="96"/>
      <c r="U288" s="4"/>
      <c r="V288" s="96"/>
      <c r="W288" s="83"/>
      <c r="X288" s="96"/>
      <c r="Y288" s="83"/>
      <c r="Z288" s="102"/>
      <c r="AA288" s="4"/>
      <c r="AB288" s="96"/>
    </row>
    <row r="289" spans="1:28" ht="15.6" customHeight="1" x14ac:dyDescent="0.35">
      <c r="A289" s="38" t="s">
        <v>23</v>
      </c>
      <c r="B289" s="91" t="s">
        <v>125</v>
      </c>
      <c r="C289" s="94" t="s">
        <v>757</v>
      </c>
      <c r="D289" s="4" t="s">
        <v>62</v>
      </c>
      <c r="E289" s="4">
        <v>4927145681</v>
      </c>
      <c r="F289" s="91" t="s">
        <v>758</v>
      </c>
      <c r="G289" s="91" t="s">
        <v>13</v>
      </c>
      <c r="H289" s="91" t="s">
        <v>759</v>
      </c>
      <c r="I289" s="92">
        <v>42431</v>
      </c>
      <c r="J289" s="93">
        <v>42445</v>
      </c>
      <c r="K289" s="80">
        <f t="shared" si="25"/>
        <v>15</v>
      </c>
      <c r="L289" s="77">
        <f>IF(G289="ISO",IF(OR(F289="Na-Metilato"),10,15),IFERROR(VLOOKUP(G289&amp;D289,'Datos Maestro'!$C$33:$D$62,2,0),VLOOKUP('Demoras Colombia 2016'!G289,'Datos Maestro'!$B$15:$C$19,2,0)))</f>
        <v>20</v>
      </c>
      <c r="M289" s="80">
        <f t="shared" si="21"/>
        <v>0</v>
      </c>
      <c r="N289" s="82">
        <f t="shared" si="22"/>
        <v>0</v>
      </c>
      <c r="O289" s="82">
        <f t="shared" si="23"/>
        <v>0</v>
      </c>
      <c r="P289" s="78">
        <f>IF(G289="ISO",25*N289,IFERROR(VLOOKUP(G289&amp;D289,'Datos Maestro'!$C$33:$F$62,3,0)*N289,VLOOKUP('Demoras Colombia 2016'!G289,'Datos Maestro'!$B$15:$D$19,3,0)*N289))</f>
        <v>0</v>
      </c>
      <c r="Q289" s="78">
        <f>IF(G289="ISO",25*O289,IFERROR(VLOOKUP(G289&amp;D289,'Datos Maestro'!$C$33:$F$62,4,0)*O289,VLOOKUP('Demoras Colombia 2016'!G289,'Datos Maestro'!$B$15:$D$19,3,0)*O289))</f>
        <v>0</v>
      </c>
      <c r="R289" s="78">
        <f t="shared" si="24"/>
        <v>0</v>
      </c>
      <c r="S289" s="83" t="s">
        <v>25</v>
      </c>
      <c r="T289" s="96" t="s">
        <v>25</v>
      </c>
      <c r="U289" s="4"/>
      <c r="V289" s="96"/>
      <c r="W289" s="83">
        <v>94672</v>
      </c>
      <c r="X289" s="96">
        <v>27129</v>
      </c>
      <c r="Y289" s="83">
        <v>94672</v>
      </c>
      <c r="Z289" s="102">
        <v>20411</v>
      </c>
      <c r="AA289" s="4"/>
      <c r="AB289" s="96"/>
    </row>
    <row r="290" spans="1:28" ht="15.6" customHeight="1" x14ac:dyDescent="0.35">
      <c r="A290" s="38" t="s">
        <v>23</v>
      </c>
      <c r="B290" s="91" t="s">
        <v>125</v>
      </c>
      <c r="C290" s="94" t="s">
        <v>760</v>
      </c>
      <c r="D290" s="4" t="s">
        <v>118</v>
      </c>
      <c r="E290" s="4">
        <v>4927638192</v>
      </c>
      <c r="F290" s="91" t="s">
        <v>221</v>
      </c>
      <c r="G290" s="91" t="s">
        <v>12</v>
      </c>
      <c r="H290" s="91" t="s">
        <v>761</v>
      </c>
      <c r="I290" s="92">
        <v>42431</v>
      </c>
      <c r="J290" s="93">
        <v>42448</v>
      </c>
      <c r="K290" s="80">
        <f t="shared" si="25"/>
        <v>18</v>
      </c>
      <c r="L290" s="77">
        <f>IF(G290="ISO",IF(OR(F290="Na-Metilato"),10,15),IFERROR(VLOOKUP(G290&amp;D290,'Datos Maestro'!$C$33:$D$62,2,0),VLOOKUP('Demoras Colombia 2016'!G290,'Datos Maestro'!$B$15:$C$19,2,0)))</f>
        <v>20</v>
      </c>
      <c r="M290" s="80">
        <f t="shared" si="21"/>
        <v>0</v>
      </c>
      <c r="N290" s="82">
        <f t="shared" si="22"/>
        <v>0</v>
      </c>
      <c r="O290" s="82">
        <f t="shared" si="23"/>
        <v>0</v>
      </c>
      <c r="P290" s="78">
        <f>IF(G290="ISO",25*N290,IFERROR(VLOOKUP(G290&amp;D290,'Datos Maestro'!$C$33:$F$62,3,0)*N290,VLOOKUP('Demoras Colombia 2016'!G290,'Datos Maestro'!$B$15:$D$19,3,0)*N290))</f>
        <v>0</v>
      </c>
      <c r="Q290" s="78">
        <f>IF(G290="ISO",25*O290,IFERROR(VLOOKUP(G290&amp;D290,'Datos Maestro'!$C$33:$F$62,4,0)*O290,VLOOKUP('Demoras Colombia 2016'!G290,'Datos Maestro'!$B$15:$D$19,3,0)*O290))</f>
        <v>0</v>
      </c>
      <c r="R290" s="78">
        <f t="shared" si="24"/>
        <v>0</v>
      </c>
      <c r="S290" s="83" t="s">
        <v>25</v>
      </c>
      <c r="T290" s="96" t="s">
        <v>25</v>
      </c>
      <c r="U290" s="4"/>
      <c r="V290" s="96"/>
      <c r="W290" s="83"/>
      <c r="X290" s="96"/>
      <c r="Y290" s="83"/>
      <c r="Z290" s="102"/>
      <c r="AA290" s="4"/>
      <c r="AB290" s="96"/>
    </row>
    <row r="291" spans="1:28" ht="15.6" customHeight="1" x14ac:dyDescent="0.35">
      <c r="A291" s="38" t="s">
        <v>23</v>
      </c>
      <c r="B291" s="91" t="s">
        <v>17</v>
      </c>
      <c r="C291" s="94" t="s">
        <v>762</v>
      </c>
      <c r="D291" s="4" t="s">
        <v>118</v>
      </c>
      <c r="E291" s="4">
        <v>4925944099</v>
      </c>
      <c r="F291" s="91" t="s">
        <v>763</v>
      </c>
      <c r="G291" s="91" t="s">
        <v>13</v>
      </c>
      <c r="H291" s="91" t="s">
        <v>764</v>
      </c>
      <c r="I291" s="92">
        <v>42432</v>
      </c>
      <c r="J291" s="93">
        <v>42445</v>
      </c>
      <c r="K291" s="80">
        <f t="shared" si="25"/>
        <v>14</v>
      </c>
      <c r="L291" s="77">
        <f>IF(G291="ISO",IF(OR(F291="Na-Metilato"),10,15),IFERROR(VLOOKUP(G291&amp;D291,'Datos Maestro'!$C$33:$D$62,2,0),VLOOKUP('Demoras Colombia 2016'!G291,'Datos Maestro'!$B$15:$C$19,2,0)))</f>
        <v>20</v>
      </c>
      <c r="M291" s="80">
        <f t="shared" si="21"/>
        <v>0</v>
      </c>
      <c r="N291" s="82">
        <f t="shared" si="22"/>
        <v>0</v>
      </c>
      <c r="O291" s="82">
        <f t="shared" si="23"/>
        <v>0</v>
      </c>
      <c r="P291" s="78">
        <f>IF(G291="ISO",25*N291,IFERROR(VLOOKUP(G291&amp;D291,'Datos Maestro'!$C$33:$F$62,3,0)*N291,VLOOKUP('Demoras Colombia 2016'!G291,'Datos Maestro'!$B$15:$D$19,3,0)*N291))</f>
        <v>0</v>
      </c>
      <c r="Q291" s="78">
        <f>IF(G291="ISO",25*O291,IFERROR(VLOOKUP(G291&amp;D291,'Datos Maestro'!$C$33:$F$62,4,0)*O291,VLOOKUP('Demoras Colombia 2016'!G291,'Datos Maestro'!$B$15:$D$19,3,0)*O291))</f>
        <v>0</v>
      </c>
      <c r="R291" s="78">
        <f t="shared" si="24"/>
        <v>0</v>
      </c>
      <c r="S291" s="83" t="s">
        <v>25</v>
      </c>
      <c r="T291" s="96" t="s">
        <v>25</v>
      </c>
      <c r="U291" s="4"/>
      <c r="V291" s="96"/>
      <c r="W291" s="83"/>
      <c r="X291" s="96"/>
      <c r="Y291" s="83"/>
      <c r="Z291" s="102"/>
      <c r="AA291" s="4"/>
      <c r="AB291" s="96"/>
    </row>
    <row r="292" spans="1:28" ht="15.6" customHeight="1" x14ac:dyDescent="0.35">
      <c r="A292" s="38" t="s">
        <v>23</v>
      </c>
      <c r="B292" s="91" t="s">
        <v>16</v>
      </c>
      <c r="C292" s="94" t="s">
        <v>765</v>
      </c>
      <c r="D292" s="4" t="s">
        <v>62</v>
      </c>
      <c r="E292" s="4">
        <v>4927615562</v>
      </c>
      <c r="F292" s="91" t="s">
        <v>766</v>
      </c>
      <c r="G292" s="91" t="s">
        <v>12</v>
      </c>
      <c r="H292" s="91" t="s">
        <v>767</v>
      </c>
      <c r="I292" s="92">
        <v>42427</v>
      </c>
      <c r="J292" s="93">
        <v>42440</v>
      </c>
      <c r="K292" s="80">
        <f t="shared" si="25"/>
        <v>14</v>
      </c>
      <c r="L292" s="77">
        <f>IF(G292="ISO",IF(OR(F292="Na-Metilato"),10,15),IFERROR(VLOOKUP(G292&amp;D292,'Datos Maestro'!$C$33:$D$62,2,0),VLOOKUP('Demoras Colombia 2016'!G292,'Datos Maestro'!$B$15:$C$19,2,0)))</f>
        <v>20</v>
      </c>
      <c r="M292" s="80">
        <f t="shared" si="21"/>
        <v>0</v>
      </c>
      <c r="N292" s="82">
        <f t="shared" si="22"/>
        <v>0</v>
      </c>
      <c r="O292" s="82">
        <f t="shared" si="23"/>
        <v>0</v>
      </c>
      <c r="P292" s="78">
        <f>IF(G292="ISO",25*N292,IFERROR(VLOOKUP(G292&amp;D292,'Datos Maestro'!$C$33:$F$62,3,0)*N292,VLOOKUP('Demoras Colombia 2016'!G292,'Datos Maestro'!$B$15:$D$19,3,0)*N292))</f>
        <v>0</v>
      </c>
      <c r="Q292" s="78">
        <f>IF(G292="ISO",25*O292,IFERROR(VLOOKUP(G292&amp;D292,'Datos Maestro'!$C$33:$F$62,4,0)*O292,VLOOKUP('Demoras Colombia 2016'!G292,'Datos Maestro'!$B$15:$D$19,3,0)*O292))</f>
        <v>0</v>
      </c>
      <c r="R292" s="78">
        <f t="shared" si="24"/>
        <v>0</v>
      </c>
      <c r="S292" s="83" t="s">
        <v>25</v>
      </c>
      <c r="T292" s="96" t="s">
        <v>25</v>
      </c>
      <c r="U292" s="4"/>
      <c r="V292" s="96"/>
      <c r="W292" s="83"/>
      <c r="X292" s="96"/>
      <c r="Y292" s="83"/>
      <c r="Z292" s="102"/>
      <c r="AA292" s="4"/>
      <c r="AB292" s="96"/>
    </row>
    <row r="293" spans="1:28" ht="15.6" customHeight="1" x14ac:dyDescent="0.35">
      <c r="A293" s="38" t="s">
        <v>23</v>
      </c>
      <c r="B293" s="91" t="s">
        <v>16</v>
      </c>
      <c r="C293" s="94" t="s">
        <v>768</v>
      </c>
      <c r="D293" s="4" t="s">
        <v>119</v>
      </c>
      <c r="E293" s="4" t="s">
        <v>769</v>
      </c>
      <c r="F293" s="91" t="s">
        <v>772</v>
      </c>
      <c r="G293" s="91" t="s">
        <v>13</v>
      </c>
      <c r="H293" s="91" t="s">
        <v>770</v>
      </c>
      <c r="I293" s="92">
        <v>42435</v>
      </c>
      <c r="J293" s="93">
        <v>42445</v>
      </c>
      <c r="K293" s="80">
        <f t="shared" si="25"/>
        <v>11</v>
      </c>
      <c r="L293" s="77">
        <f>IF(G293="ISO",IF(OR(F293="Na-Metilato"),10,15),IFERROR(VLOOKUP(G293&amp;D293,'Datos Maestro'!$C$33:$D$62,2,0),VLOOKUP('Demoras Colombia 2016'!G293,'Datos Maestro'!$B$15:$C$19,2,0)))</f>
        <v>20</v>
      </c>
      <c r="M293" s="80">
        <f t="shared" si="21"/>
        <v>0</v>
      </c>
      <c r="N293" s="82">
        <f t="shared" si="22"/>
        <v>0</v>
      </c>
      <c r="O293" s="82">
        <f t="shared" si="23"/>
        <v>0</v>
      </c>
      <c r="P293" s="78">
        <f>IF(G293="ISO",25*N293,IFERROR(VLOOKUP(G293&amp;D293,'Datos Maestro'!$C$33:$F$62,3,0)*N293,VLOOKUP('Demoras Colombia 2016'!G293,'Datos Maestro'!$B$15:$D$19,3,0)*N293))</f>
        <v>0</v>
      </c>
      <c r="Q293" s="78">
        <f>IF(G293="ISO",25*O293,IFERROR(VLOOKUP(G293&amp;D293,'Datos Maestro'!$C$33:$F$62,4,0)*O293,VLOOKUP('Demoras Colombia 2016'!G293,'Datos Maestro'!$B$15:$D$19,3,0)*O293))</f>
        <v>0</v>
      </c>
      <c r="R293" s="78">
        <f t="shared" si="24"/>
        <v>0</v>
      </c>
      <c r="S293" s="83" t="s">
        <v>25</v>
      </c>
      <c r="T293" s="96" t="s">
        <v>25</v>
      </c>
      <c r="U293" s="4"/>
      <c r="V293" s="96"/>
      <c r="W293" s="83">
        <v>197923</v>
      </c>
      <c r="X293" s="96">
        <v>42670</v>
      </c>
      <c r="Y293" s="83"/>
      <c r="Z293" s="102"/>
      <c r="AA293" s="4"/>
      <c r="AB293" s="96"/>
    </row>
    <row r="294" spans="1:28" ht="15.6" customHeight="1" x14ac:dyDescent="0.35">
      <c r="A294" s="38" t="s">
        <v>23</v>
      </c>
      <c r="B294" s="91" t="s">
        <v>16</v>
      </c>
      <c r="C294" s="94" t="s">
        <v>768</v>
      </c>
      <c r="D294" s="4" t="s">
        <v>119</v>
      </c>
      <c r="E294" s="4" t="s">
        <v>771</v>
      </c>
      <c r="F294" s="91" t="s">
        <v>773</v>
      </c>
      <c r="G294" s="91" t="s">
        <v>13</v>
      </c>
      <c r="H294" s="91" t="s">
        <v>774</v>
      </c>
      <c r="I294" s="92">
        <v>42435</v>
      </c>
      <c r="J294" s="93">
        <v>42448</v>
      </c>
      <c r="K294" s="80">
        <f t="shared" si="25"/>
        <v>14</v>
      </c>
      <c r="L294" s="77">
        <f>IF(G294="ISO",IF(OR(F294="Na-Metilato"),10,15),IFERROR(VLOOKUP(G294&amp;D294,'Datos Maestro'!$C$33:$D$62,2,0),VLOOKUP('Demoras Colombia 2016'!G294,'Datos Maestro'!$B$15:$C$19,2,0)))</f>
        <v>20</v>
      </c>
      <c r="M294" s="80">
        <f t="shared" si="21"/>
        <v>0</v>
      </c>
      <c r="N294" s="82">
        <f t="shared" si="22"/>
        <v>0</v>
      </c>
      <c r="O294" s="82">
        <f t="shared" si="23"/>
        <v>0</v>
      </c>
      <c r="P294" s="78">
        <f>IF(G294="ISO",25*N294,IFERROR(VLOOKUP(G294&amp;D294,'Datos Maestro'!$C$33:$F$62,3,0)*N294,VLOOKUP('Demoras Colombia 2016'!G294,'Datos Maestro'!$B$15:$D$19,3,0)*N294))</f>
        <v>0</v>
      </c>
      <c r="Q294" s="78">
        <f>IF(G294="ISO",25*O294,IFERROR(VLOOKUP(G294&amp;D294,'Datos Maestro'!$C$33:$F$62,4,0)*O294,VLOOKUP('Demoras Colombia 2016'!G294,'Datos Maestro'!$B$15:$D$19,3,0)*O294))</f>
        <v>0</v>
      </c>
      <c r="R294" s="78">
        <f t="shared" si="24"/>
        <v>0</v>
      </c>
      <c r="S294" s="83" t="s">
        <v>25</v>
      </c>
      <c r="T294" s="96" t="s">
        <v>25</v>
      </c>
      <c r="U294" s="4"/>
      <c r="V294" s="96"/>
      <c r="W294" s="83">
        <v>197925</v>
      </c>
      <c r="X294" s="96">
        <v>28265</v>
      </c>
      <c r="Y294" s="103">
        <v>215299</v>
      </c>
      <c r="Z294" s="102">
        <v>287944</v>
      </c>
      <c r="AA294" s="4"/>
      <c r="AB294" s="96"/>
    </row>
    <row r="295" spans="1:28" ht="15.6" customHeight="1" x14ac:dyDescent="0.35">
      <c r="A295" s="38" t="s">
        <v>23</v>
      </c>
      <c r="B295" s="91" t="s">
        <v>123</v>
      </c>
      <c r="C295" s="94" t="s">
        <v>775</v>
      </c>
      <c r="D295" s="4" t="s">
        <v>118</v>
      </c>
      <c r="E295" s="4">
        <v>4926982106</v>
      </c>
      <c r="F295" s="87" t="s">
        <v>236</v>
      </c>
      <c r="G295" s="91" t="s">
        <v>12</v>
      </c>
      <c r="H295" s="91" t="s">
        <v>776</v>
      </c>
      <c r="I295" s="92">
        <v>42435</v>
      </c>
      <c r="J295" s="93">
        <v>42440</v>
      </c>
      <c r="K295" s="80">
        <f t="shared" si="25"/>
        <v>6</v>
      </c>
      <c r="L295" s="77">
        <f>IF(G295="ISO",IF(OR(F295="Na-Metilato"),10,15),IFERROR(VLOOKUP(G295&amp;D295,'Datos Maestro'!$C$33:$D$62,2,0),VLOOKUP('Demoras Colombia 2016'!G295,'Datos Maestro'!$B$15:$C$19,2,0)))</f>
        <v>20</v>
      </c>
      <c r="M295" s="80">
        <f t="shared" si="21"/>
        <v>0</v>
      </c>
      <c r="N295" s="82">
        <f t="shared" si="22"/>
        <v>0</v>
      </c>
      <c r="O295" s="82">
        <f t="shared" si="23"/>
        <v>0</v>
      </c>
      <c r="P295" s="78">
        <f>IF(G295="ISO",25*N295,IFERROR(VLOOKUP(G295&amp;D295,'Datos Maestro'!$C$33:$F$62,3,0)*N295,VLOOKUP('Demoras Colombia 2016'!G295,'Datos Maestro'!$B$15:$D$19,3,0)*N295))</f>
        <v>0</v>
      </c>
      <c r="Q295" s="78">
        <f>IF(G295="ISO",25*O295,IFERROR(VLOOKUP(G295&amp;D295,'Datos Maestro'!$C$33:$F$62,4,0)*O295,VLOOKUP('Demoras Colombia 2016'!G295,'Datos Maestro'!$B$15:$D$19,3,0)*O295))</f>
        <v>0</v>
      </c>
      <c r="R295" s="78">
        <f t="shared" si="24"/>
        <v>0</v>
      </c>
      <c r="S295" s="83" t="s">
        <v>25</v>
      </c>
      <c r="T295" s="96" t="s">
        <v>25</v>
      </c>
      <c r="U295" s="4"/>
      <c r="V295" s="96"/>
      <c r="W295" s="83"/>
      <c r="X295" s="96"/>
      <c r="Y295" s="83"/>
      <c r="Z295" s="102"/>
      <c r="AA295" s="4"/>
      <c r="AB295" s="96"/>
    </row>
    <row r="296" spans="1:28" ht="15.6" customHeight="1" x14ac:dyDescent="0.35">
      <c r="A296" s="38" t="s">
        <v>23</v>
      </c>
      <c r="B296" s="91" t="s">
        <v>16</v>
      </c>
      <c r="C296" s="94" t="s">
        <v>777</v>
      </c>
      <c r="D296" s="4" t="s">
        <v>119</v>
      </c>
      <c r="E296" s="4" t="s">
        <v>778</v>
      </c>
      <c r="F296" s="91" t="s">
        <v>280</v>
      </c>
      <c r="G296" s="91" t="s">
        <v>12</v>
      </c>
      <c r="H296" s="91" t="s">
        <v>779</v>
      </c>
      <c r="I296" s="92">
        <v>42435</v>
      </c>
      <c r="J296" s="93">
        <v>42448</v>
      </c>
      <c r="K296" s="80">
        <f t="shared" si="25"/>
        <v>14</v>
      </c>
      <c r="L296" s="77">
        <f>IF(G296="ISO",IF(OR(F296="Na-Metilato"),10,15),IFERROR(VLOOKUP(G296&amp;D296,'Datos Maestro'!$C$33:$D$62,2,0),VLOOKUP('Demoras Colombia 2016'!G296,'Datos Maestro'!$B$15:$C$19,2,0)))</f>
        <v>20</v>
      </c>
      <c r="M296" s="80">
        <f t="shared" si="21"/>
        <v>0</v>
      </c>
      <c r="N296" s="82">
        <f t="shared" si="22"/>
        <v>0</v>
      </c>
      <c r="O296" s="82">
        <f t="shared" si="23"/>
        <v>0</v>
      </c>
      <c r="P296" s="78">
        <f>IF(G296="ISO",25*N296,IFERROR(VLOOKUP(G296&amp;D296,'Datos Maestro'!$C$33:$F$62,3,0)*N296,VLOOKUP('Demoras Colombia 2016'!G296,'Datos Maestro'!$B$15:$D$19,3,0)*N296))</f>
        <v>0</v>
      </c>
      <c r="Q296" s="78">
        <f>IF(G296="ISO",25*O296,IFERROR(VLOOKUP(G296&amp;D296,'Datos Maestro'!$C$33:$F$62,4,0)*O296,VLOOKUP('Demoras Colombia 2016'!G296,'Datos Maestro'!$B$15:$D$19,3,0)*O296))</f>
        <v>0</v>
      </c>
      <c r="R296" s="78">
        <f t="shared" si="24"/>
        <v>0</v>
      </c>
      <c r="S296" s="83" t="s">
        <v>25</v>
      </c>
      <c r="T296" s="96" t="s">
        <v>25</v>
      </c>
      <c r="U296" s="4">
        <v>197935</v>
      </c>
      <c r="V296" s="96">
        <v>23219</v>
      </c>
      <c r="W296" s="83">
        <v>197935</v>
      </c>
      <c r="X296" s="96">
        <v>30615</v>
      </c>
      <c r="Y296" s="83">
        <v>215300</v>
      </c>
      <c r="Z296" s="102">
        <v>287944</v>
      </c>
      <c r="AA296" s="4"/>
      <c r="AB296" s="96"/>
    </row>
    <row r="297" spans="1:28" ht="15.6" customHeight="1" x14ac:dyDescent="0.35">
      <c r="A297" s="38" t="s">
        <v>23</v>
      </c>
      <c r="B297" s="91" t="s">
        <v>16</v>
      </c>
      <c r="C297" s="94" t="s">
        <v>777</v>
      </c>
      <c r="D297" s="4" t="s">
        <v>119</v>
      </c>
      <c r="E297" s="4" t="s">
        <v>778</v>
      </c>
      <c r="F297" s="91" t="s">
        <v>280</v>
      </c>
      <c r="G297" s="91" t="s">
        <v>12</v>
      </c>
      <c r="H297" s="91" t="s">
        <v>780</v>
      </c>
      <c r="I297" s="92">
        <v>42435</v>
      </c>
      <c r="J297" s="93">
        <v>42448</v>
      </c>
      <c r="K297" s="80">
        <f t="shared" si="25"/>
        <v>14</v>
      </c>
      <c r="L297" s="77">
        <f>IF(G297="ISO",IF(OR(F297="Na-Metilato"),10,15),IFERROR(VLOOKUP(G297&amp;D297,'Datos Maestro'!$C$33:$D$62,2,0),VLOOKUP('Demoras Colombia 2016'!G297,'Datos Maestro'!$B$15:$C$19,2,0)))</f>
        <v>20</v>
      </c>
      <c r="M297" s="80">
        <f t="shared" si="21"/>
        <v>0</v>
      </c>
      <c r="N297" s="82">
        <f t="shared" si="22"/>
        <v>0</v>
      </c>
      <c r="O297" s="82">
        <f t="shared" si="23"/>
        <v>0</v>
      </c>
      <c r="P297" s="78">
        <f>IF(G297="ISO",25*N297,IFERROR(VLOOKUP(G297&amp;D297,'Datos Maestro'!$C$33:$F$62,3,0)*N297,VLOOKUP('Demoras Colombia 2016'!G297,'Datos Maestro'!$B$15:$D$19,3,0)*N297))</f>
        <v>0</v>
      </c>
      <c r="Q297" s="78">
        <f>IF(G297="ISO",25*O297,IFERROR(VLOOKUP(G297&amp;D297,'Datos Maestro'!$C$33:$F$62,4,0)*O297,VLOOKUP('Demoras Colombia 2016'!G297,'Datos Maestro'!$B$15:$D$19,3,0)*O297))</f>
        <v>0</v>
      </c>
      <c r="R297" s="78">
        <f t="shared" si="24"/>
        <v>0</v>
      </c>
      <c r="S297" s="83" t="s">
        <v>25</v>
      </c>
      <c r="T297" s="96" t="s">
        <v>25</v>
      </c>
      <c r="U297" s="4"/>
      <c r="V297" s="96"/>
      <c r="W297" s="83"/>
      <c r="X297" s="96"/>
      <c r="Y297" s="83"/>
      <c r="Z297" s="102"/>
      <c r="AA297" s="4"/>
      <c r="AB297" s="96"/>
    </row>
    <row r="298" spans="1:28" ht="15.6" customHeight="1" x14ac:dyDescent="0.35">
      <c r="A298" s="38" t="s">
        <v>23</v>
      </c>
      <c r="B298" s="91" t="s">
        <v>16</v>
      </c>
      <c r="C298" s="94" t="s">
        <v>781</v>
      </c>
      <c r="D298" s="4" t="s">
        <v>118</v>
      </c>
      <c r="E298" s="4">
        <v>4927638156</v>
      </c>
      <c r="F298" s="91" t="s">
        <v>782</v>
      </c>
      <c r="G298" s="91" t="s">
        <v>12</v>
      </c>
      <c r="H298" s="91" t="s">
        <v>783</v>
      </c>
      <c r="I298" s="92">
        <v>42435</v>
      </c>
      <c r="J298" s="93">
        <v>42451</v>
      </c>
      <c r="K298" s="80">
        <f t="shared" si="25"/>
        <v>17</v>
      </c>
      <c r="L298" s="77">
        <f>IF(G298="ISO",IF(OR(F298="Na-Metilato"),10,15),IFERROR(VLOOKUP(G298&amp;D298,'Datos Maestro'!$C$33:$D$62,2,0),VLOOKUP('Demoras Colombia 2016'!G298,'Datos Maestro'!$B$15:$C$19,2,0)))</f>
        <v>20</v>
      </c>
      <c r="M298" s="80">
        <f t="shared" si="21"/>
        <v>0</v>
      </c>
      <c r="N298" s="82">
        <f t="shared" si="22"/>
        <v>0</v>
      </c>
      <c r="O298" s="82">
        <f t="shared" si="23"/>
        <v>0</v>
      </c>
      <c r="P298" s="78">
        <f>IF(G298="ISO",25*N298,IFERROR(VLOOKUP(G298&amp;D298,'Datos Maestro'!$C$33:$F$62,3,0)*N298,VLOOKUP('Demoras Colombia 2016'!G298,'Datos Maestro'!$B$15:$D$19,3,0)*N298))</f>
        <v>0</v>
      </c>
      <c r="Q298" s="78">
        <f>IF(G298="ISO",25*O298,IFERROR(VLOOKUP(G298&amp;D298,'Datos Maestro'!$C$33:$F$62,4,0)*O298,VLOOKUP('Demoras Colombia 2016'!G298,'Datos Maestro'!$B$15:$D$19,3,0)*O298))</f>
        <v>0</v>
      </c>
      <c r="R298" s="78">
        <f t="shared" si="24"/>
        <v>0</v>
      </c>
      <c r="S298" s="83" t="s">
        <v>25</v>
      </c>
      <c r="T298" s="96" t="s">
        <v>25</v>
      </c>
      <c r="U298" s="4"/>
      <c r="V298" s="96"/>
      <c r="W298" s="83"/>
      <c r="X298" s="96"/>
      <c r="Y298" s="83"/>
      <c r="Z298" s="102"/>
      <c r="AA298" s="4"/>
      <c r="AB298" s="96"/>
    </row>
    <row r="299" spans="1:28" ht="15.6" customHeight="1" x14ac:dyDescent="0.35">
      <c r="A299" s="38" t="s">
        <v>23</v>
      </c>
      <c r="B299" s="91" t="s">
        <v>16</v>
      </c>
      <c r="C299" s="94" t="s">
        <v>784</v>
      </c>
      <c r="D299" s="4" t="s">
        <v>119</v>
      </c>
      <c r="E299" s="4" t="s">
        <v>785</v>
      </c>
      <c r="F299" s="91" t="s">
        <v>786</v>
      </c>
      <c r="G299" s="91" t="s">
        <v>20</v>
      </c>
      <c r="H299" s="91" t="s">
        <v>787</v>
      </c>
      <c r="I299" s="92">
        <v>42435</v>
      </c>
      <c r="J299" s="93">
        <v>42440</v>
      </c>
      <c r="K299" s="80">
        <f t="shared" si="25"/>
        <v>6</v>
      </c>
      <c r="L299" s="77">
        <f>IF(G299="ISO",IF(OR(F299="Na-Metilato"),10,15),IFERROR(VLOOKUP(G299&amp;D299,'Datos Maestro'!$C$33:$D$62,2,0),VLOOKUP('Demoras Colombia 2016'!G299,'Datos Maestro'!$B$15:$C$19,2,0)))</f>
        <v>3</v>
      </c>
      <c r="M299" s="80">
        <f t="shared" si="21"/>
        <v>3</v>
      </c>
      <c r="N299" s="82">
        <f t="shared" si="22"/>
        <v>3</v>
      </c>
      <c r="O299" s="82">
        <f t="shared" si="23"/>
        <v>0</v>
      </c>
      <c r="P299" s="78">
        <f>IF(G299="ISO",25*N299,IFERROR(VLOOKUP(G299&amp;D299,'Datos Maestro'!$C$33:$F$62,3,0)*N299,VLOOKUP('Demoras Colombia 2016'!G299,'Datos Maestro'!$B$15:$D$19,3,0)*N299))</f>
        <v>450</v>
      </c>
      <c r="Q299" s="78">
        <f>IF(G299="ISO",25*O299,IFERROR(VLOOKUP(G299&amp;D299,'Datos Maestro'!$C$33:$F$62,4,0)*O299,VLOOKUP('Demoras Colombia 2016'!G299,'Datos Maestro'!$B$15:$D$19,3,0)*O299))</f>
        <v>0</v>
      </c>
      <c r="R299" s="78">
        <f t="shared" si="24"/>
        <v>450</v>
      </c>
      <c r="S299" s="83">
        <v>197253</v>
      </c>
      <c r="T299" s="96">
        <v>711847</v>
      </c>
      <c r="U299" s="4"/>
      <c r="V299" s="96"/>
      <c r="W299" s="83"/>
      <c r="X299" s="96"/>
      <c r="Y299" s="103">
        <v>215298</v>
      </c>
      <c r="Z299" s="102">
        <v>143973</v>
      </c>
      <c r="AA299" s="4"/>
      <c r="AB299" s="96"/>
    </row>
    <row r="300" spans="1:28" ht="15.6" customHeight="1" x14ac:dyDescent="0.35">
      <c r="A300" s="38" t="s">
        <v>23</v>
      </c>
      <c r="B300" s="91" t="s">
        <v>125</v>
      </c>
      <c r="C300" s="94" t="s">
        <v>788</v>
      </c>
      <c r="D300" s="4" t="s">
        <v>62</v>
      </c>
      <c r="E300" s="4">
        <v>4927143141</v>
      </c>
      <c r="F300" s="91" t="s">
        <v>244</v>
      </c>
      <c r="G300" s="91" t="s">
        <v>12</v>
      </c>
      <c r="H300" s="91" t="s">
        <v>789</v>
      </c>
      <c r="I300" s="92">
        <v>42438</v>
      </c>
      <c r="J300" s="93">
        <v>42447</v>
      </c>
      <c r="K300" s="80">
        <f t="shared" si="25"/>
        <v>10</v>
      </c>
      <c r="L300" s="77">
        <f>IF(G300="ISO",IF(OR(F300="Na-Metilato"),10,15),IFERROR(VLOOKUP(G300&amp;D300,'Datos Maestro'!$C$33:$D$62,2,0),VLOOKUP('Demoras Colombia 2016'!G300,'Datos Maestro'!$B$15:$C$19,2,0)))</f>
        <v>20</v>
      </c>
      <c r="M300" s="80">
        <f t="shared" si="21"/>
        <v>0</v>
      </c>
      <c r="N300" s="82">
        <f t="shared" si="22"/>
        <v>0</v>
      </c>
      <c r="O300" s="82">
        <f t="shared" si="23"/>
        <v>0</v>
      </c>
      <c r="P300" s="78">
        <f>IF(G300="ISO",25*N300,IFERROR(VLOOKUP(G300&amp;D300,'Datos Maestro'!$C$33:$F$62,3,0)*N300,VLOOKUP('Demoras Colombia 2016'!G300,'Datos Maestro'!$B$15:$D$19,3,0)*N300))</f>
        <v>0</v>
      </c>
      <c r="Q300" s="78">
        <f>IF(G300="ISO",25*O300,IFERROR(VLOOKUP(G300&amp;D300,'Datos Maestro'!$C$33:$F$62,4,0)*O300,VLOOKUP('Demoras Colombia 2016'!G300,'Datos Maestro'!$B$15:$D$19,3,0)*O300))</f>
        <v>0</v>
      </c>
      <c r="R300" s="78">
        <f t="shared" si="24"/>
        <v>0</v>
      </c>
      <c r="S300" s="83" t="s">
        <v>25</v>
      </c>
      <c r="T300" s="96" t="s">
        <v>25</v>
      </c>
      <c r="U300" s="4"/>
      <c r="V300" s="96"/>
      <c r="W300" s="83"/>
      <c r="X300" s="96"/>
      <c r="Y300" s="83"/>
      <c r="Z300" s="102"/>
      <c r="AA300" s="4"/>
      <c r="AB300" s="96"/>
    </row>
    <row r="301" spans="1:28" ht="15.6" customHeight="1" x14ac:dyDescent="0.35">
      <c r="A301" s="38" t="s">
        <v>23</v>
      </c>
      <c r="B301" s="91" t="s">
        <v>16</v>
      </c>
      <c r="C301" s="94" t="s">
        <v>790</v>
      </c>
      <c r="D301" s="4" t="s">
        <v>118</v>
      </c>
      <c r="E301" s="4" t="s">
        <v>792</v>
      </c>
      <c r="F301" s="91" t="s">
        <v>791</v>
      </c>
      <c r="G301" s="91" t="s">
        <v>13</v>
      </c>
      <c r="H301" s="91" t="s">
        <v>793</v>
      </c>
      <c r="I301" s="92">
        <v>42438</v>
      </c>
      <c r="J301" s="93">
        <v>42447</v>
      </c>
      <c r="K301" s="80">
        <f t="shared" si="25"/>
        <v>10</v>
      </c>
      <c r="L301" s="77">
        <f>IF(G301="ISO",IF(OR(F301="Na-Metilato"),10,15),IFERROR(VLOOKUP(G301&amp;D301,'Datos Maestro'!$C$33:$D$62,2,0),VLOOKUP('Demoras Colombia 2016'!G301,'Datos Maestro'!$B$15:$C$19,2,0)))</f>
        <v>20</v>
      </c>
      <c r="M301" s="80">
        <f t="shared" ref="M301:M364" si="26">IF(K301&gt;L301,K301-L301,0)</f>
        <v>0</v>
      </c>
      <c r="N301" s="82">
        <f t="shared" ref="N301:N364" si="27">IF(M301&gt;=20,20,M301)</f>
        <v>0</v>
      </c>
      <c r="O301" s="82">
        <f t="shared" ref="O301:O364" si="28">+M301-N301</f>
        <v>0</v>
      </c>
      <c r="P301" s="78">
        <f>IF(G301="ISO",25*N301,IFERROR(VLOOKUP(G301&amp;D301,'Datos Maestro'!$C$33:$F$62,3,0)*N301,VLOOKUP('Demoras Colombia 2016'!G301,'Datos Maestro'!$B$15:$D$19,3,0)*N301))</f>
        <v>0</v>
      </c>
      <c r="Q301" s="78">
        <f>IF(G301="ISO",25*O301,IFERROR(VLOOKUP(G301&amp;D301,'Datos Maestro'!$C$33:$F$62,4,0)*O301,VLOOKUP('Demoras Colombia 2016'!G301,'Datos Maestro'!$B$15:$D$19,3,0)*O301))</f>
        <v>0</v>
      </c>
      <c r="R301" s="78">
        <f t="shared" si="24"/>
        <v>0</v>
      </c>
      <c r="S301" s="83" t="s">
        <v>25</v>
      </c>
      <c r="T301" s="96" t="s">
        <v>25</v>
      </c>
      <c r="U301" s="4"/>
      <c r="V301" s="96"/>
      <c r="W301" s="83"/>
      <c r="X301" s="96"/>
      <c r="Y301" s="83"/>
      <c r="Z301" s="102"/>
      <c r="AA301" s="4"/>
      <c r="AB301" s="96"/>
    </row>
    <row r="302" spans="1:28" ht="15.6" customHeight="1" x14ac:dyDescent="0.35">
      <c r="A302" s="38" t="s">
        <v>23</v>
      </c>
      <c r="B302" s="91" t="s">
        <v>16</v>
      </c>
      <c r="C302" s="94" t="s">
        <v>794</v>
      </c>
      <c r="D302" s="4" t="s">
        <v>62</v>
      </c>
      <c r="E302" s="4">
        <v>4927601938</v>
      </c>
      <c r="F302" s="91" t="s">
        <v>459</v>
      </c>
      <c r="G302" s="91" t="s">
        <v>13</v>
      </c>
      <c r="H302" s="91" t="s">
        <v>795</v>
      </c>
      <c r="I302" s="92">
        <v>42438</v>
      </c>
      <c r="J302" s="93">
        <v>42447</v>
      </c>
      <c r="K302" s="80">
        <f t="shared" si="25"/>
        <v>10</v>
      </c>
      <c r="L302" s="77">
        <f>IF(G302="ISO",IF(OR(F302="Na-Metilato"),10,15),IFERROR(VLOOKUP(G302&amp;D302,'Datos Maestro'!$C$33:$D$62,2,0),VLOOKUP('Demoras Colombia 2016'!G302,'Datos Maestro'!$B$15:$C$19,2,0)))</f>
        <v>20</v>
      </c>
      <c r="M302" s="80">
        <f t="shared" si="26"/>
        <v>0</v>
      </c>
      <c r="N302" s="82">
        <f t="shared" si="27"/>
        <v>0</v>
      </c>
      <c r="O302" s="82">
        <f t="shared" si="28"/>
        <v>0</v>
      </c>
      <c r="P302" s="78">
        <f>IF(G302="ISO",25*N302,IFERROR(VLOOKUP(G302&amp;D302,'Datos Maestro'!$C$33:$F$62,3,0)*N302,VLOOKUP('Demoras Colombia 2016'!G302,'Datos Maestro'!$B$15:$D$19,3,0)*N302))</f>
        <v>0</v>
      </c>
      <c r="Q302" s="78">
        <f>IF(G302="ISO",25*O302,IFERROR(VLOOKUP(G302&amp;D302,'Datos Maestro'!$C$33:$F$62,4,0)*O302,VLOOKUP('Demoras Colombia 2016'!G302,'Datos Maestro'!$B$15:$D$19,3,0)*O302))</f>
        <v>0</v>
      </c>
      <c r="R302" s="78">
        <f t="shared" si="24"/>
        <v>0</v>
      </c>
      <c r="S302" s="83" t="s">
        <v>25</v>
      </c>
      <c r="T302" s="96" t="s">
        <v>25</v>
      </c>
      <c r="U302" s="4">
        <v>94656</v>
      </c>
      <c r="V302" s="96">
        <v>40846</v>
      </c>
      <c r="W302" s="83">
        <v>94656</v>
      </c>
      <c r="X302" s="96">
        <v>94656</v>
      </c>
      <c r="Y302" s="83"/>
      <c r="Z302" s="102"/>
      <c r="AA302" s="4"/>
      <c r="AB302" s="96"/>
    </row>
    <row r="303" spans="1:28" ht="15.6" customHeight="1" x14ac:dyDescent="0.35">
      <c r="A303" s="38" t="s">
        <v>23</v>
      </c>
      <c r="B303" s="91" t="s">
        <v>24</v>
      </c>
      <c r="C303" s="94" t="s">
        <v>796</v>
      </c>
      <c r="D303" s="4" t="s">
        <v>800</v>
      </c>
      <c r="E303" s="4" t="s">
        <v>798</v>
      </c>
      <c r="F303" s="91" t="s">
        <v>797</v>
      </c>
      <c r="G303" s="91" t="s">
        <v>13</v>
      </c>
      <c r="H303" s="91" t="s">
        <v>799</v>
      </c>
      <c r="I303" s="92">
        <v>42435</v>
      </c>
      <c r="J303" s="93">
        <v>42445</v>
      </c>
      <c r="K303" s="80">
        <f t="shared" si="25"/>
        <v>11</v>
      </c>
      <c r="L303" s="77">
        <f>IF(G303="ISO",IF(OR(F303="Na-Metilato"),10,15),IFERROR(VLOOKUP(G303&amp;D303,'Datos Maestro'!$C$33:$D$62,2,0),VLOOKUP('Demoras Colombia 2016'!G303,'Datos Maestro'!$B$15:$C$19,2,0)))</f>
        <v>10</v>
      </c>
      <c r="M303" s="80">
        <f t="shared" si="26"/>
        <v>1</v>
      </c>
      <c r="N303" s="82">
        <f t="shared" si="27"/>
        <v>1</v>
      </c>
      <c r="O303" s="82">
        <f t="shared" si="28"/>
        <v>0</v>
      </c>
      <c r="P303" s="78">
        <f>IF(G303="ISO",25*N303,IFERROR(VLOOKUP(G303&amp;D303,'Datos Maestro'!$C$33:$F$62,3,0)*N303,VLOOKUP('Demoras Colombia 2016'!G303,'Datos Maestro'!$B$15:$D$19,3,0)*N303))</f>
        <v>120</v>
      </c>
      <c r="Q303" s="78">
        <f>IF(G303="ISO",25*O303,IFERROR(VLOOKUP(G303&amp;D303,'Datos Maestro'!$C$33:$F$62,4,0)*O303,VLOOKUP('Demoras Colombia 2016'!G303,'Datos Maestro'!$B$15:$D$19,3,0)*O303))</f>
        <v>0</v>
      </c>
      <c r="R303" s="78">
        <f t="shared" si="24"/>
        <v>120</v>
      </c>
      <c r="S303" s="83" t="s">
        <v>25</v>
      </c>
      <c r="T303" s="96" t="s">
        <v>25</v>
      </c>
      <c r="U303" s="4"/>
      <c r="V303" s="96"/>
      <c r="W303" s="83"/>
      <c r="X303" s="96"/>
      <c r="Y303" s="83"/>
      <c r="Z303" s="102"/>
      <c r="AA303" s="4"/>
      <c r="AB303" s="96"/>
    </row>
    <row r="304" spans="1:28" ht="15.6" customHeight="1" x14ac:dyDescent="0.35">
      <c r="A304" s="38" t="s">
        <v>23</v>
      </c>
      <c r="B304" s="91" t="s">
        <v>122</v>
      </c>
      <c r="C304" s="94" t="s">
        <v>801</v>
      </c>
      <c r="D304" s="4" t="s">
        <v>119</v>
      </c>
      <c r="E304" s="4">
        <v>4926671056</v>
      </c>
      <c r="F304" s="91" t="s">
        <v>802</v>
      </c>
      <c r="G304" s="91" t="s">
        <v>12</v>
      </c>
      <c r="H304" s="91" t="s">
        <v>803</v>
      </c>
      <c r="I304" s="92">
        <v>42442</v>
      </c>
      <c r="J304" s="93">
        <v>42447</v>
      </c>
      <c r="K304" s="80">
        <f t="shared" si="25"/>
        <v>6</v>
      </c>
      <c r="L304" s="77">
        <f>IF(G304="ISO",IF(OR(F304="Na-Metilato"),10,15),IFERROR(VLOOKUP(G304&amp;D304,'Datos Maestro'!$C$33:$D$62,2,0),VLOOKUP('Demoras Colombia 2016'!G304,'Datos Maestro'!$B$15:$C$19,2,0)))</f>
        <v>20</v>
      </c>
      <c r="M304" s="80">
        <f t="shared" si="26"/>
        <v>0</v>
      </c>
      <c r="N304" s="82">
        <f t="shared" si="27"/>
        <v>0</v>
      </c>
      <c r="O304" s="82">
        <f t="shared" si="28"/>
        <v>0</v>
      </c>
      <c r="P304" s="78">
        <f>IF(G304="ISO",25*N304,IFERROR(VLOOKUP(G304&amp;D304,'Datos Maestro'!$C$33:$F$62,3,0)*N304,VLOOKUP('Demoras Colombia 2016'!G304,'Datos Maestro'!$B$15:$D$19,3,0)*N304))</f>
        <v>0</v>
      </c>
      <c r="Q304" s="78">
        <f>IF(G304="ISO",25*O304,IFERROR(VLOOKUP(G304&amp;D304,'Datos Maestro'!$C$33:$F$62,4,0)*O304,VLOOKUP('Demoras Colombia 2016'!G304,'Datos Maestro'!$B$15:$D$19,3,0)*O304))</f>
        <v>0</v>
      </c>
      <c r="R304" s="78">
        <f t="shared" si="24"/>
        <v>0</v>
      </c>
      <c r="S304" s="83" t="s">
        <v>25</v>
      </c>
      <c r="T304" s="96" t="s">
        <v>25</v>
      </c>
      <c r="U304" s="4"/>
      <c r="V304" s="96"/>
      <c r="W304" s="83"/>
      <c r="X304" s="96"/>
      <c r="Y304" s="83"/>
      <c r="Z304" s="102"/>
      <c r="AA304" s="4"/>
      <c r="AB304" s="96"/>
    </row>
    <row r="305" spans="1:28" ht="15.6" customHeight="1" x14ac:dyDescent="0.35">
      <c r="A305" s="38" t="s">
        <v>23</v>
      </c>
      <c r="B305" s="91" t="s">
        <v>122</v>
      </c>
      <c r="C305" s="94" t="s">
        <v>804</v>
      </c>
      <c r="D305" s="4" t="s">
        <v>119</v>
      </c>
      <c r="E305" s="4">
        <v>4926739343</v>
      </c>
      <c r="F305" s="91" t="s">
        <v>213</v>
      </c>
      <c r="G305" s="91" t="s">
        <v>12</v>
      </c>
      <c r="H305" s="91" t="s">
        <v>805</v>
      </c>
      <c r="I305" s="92">
        <v>42442</v>
      </c>
      <c r="J305" s="93">
        <v>42447</v>
      </c>
      <c r="K305" s="80">
        <f t="shared" si="25"/>
        <v>6</v>
      </c>
      <c r="L305" s="77">
        <f>IF(G305="ISO",IF(OR(F305="Na-Metilato"),10,15),IFERROR(VLOOKUP(G305&amp;D305,'Datos Maestro'!$C$33:$D$62,2,0),VLOOKUP('Demoras Colombia 2016'!G305,'Datos Maestro'!$B$15:$C$19,2,0)))</f>
        <v>20</v>
      </c>
      <c r="M305" s="80">
        <f t="shared" si="26"/>
        <v>0</v>
      </c>
      <c r="N305" s="82">
        <f t="shared" si="27"/>
        <v>0</v>
      </c>
      <c r="O305" s="82">
        <f t="shared" si="28"/>
        <v>0</v>
      </c>
      <c r="P305" s="78">
        <f>IF(G305="ISO",25*N305,IFERROR(VLOOKUP(G305&amp;D305,'Datos Maestro'!$C$33:$F$62,3,0)*N305,VLOOKUP('Demoras Colombia 2016'!G305,'Datos Maestro'!$B$15:$D$19,3,0)*N305))</f>
        <v>0</v>
      </c>
      <c r="Q305" s="78">
        <f>IF(G305="ISO",25*O305,IFERROR(VLOOKUP(G305&amp;D305,'Datos Maestro'!$C$33:$F$62,4,0)*O305,VLOOKUP('Demoras Colombia 2016'!G305,'Datos Maestro'!$B$15:$D$19,3,0)*O305))</f>
        <v>0</v>
      </c>
      <c r="R305" s="78">
        <f t="shared" si="24"/>
        <v>0</v>
      </c>
      <c r="S305" s="83" t="s">
        <v>25</v>
      </c>
      <c r="T305" s="96" t="s">
        <v>25</v>
      </c>
      <c r="U305" s="4">
        <v>197686</v>
      </c>
      <c r="V305" s="96">
        <v>23382</v>
      </c>
      <c r="W305" s="83"/>
      <c r="X305" s="96"/>
      <c r="Y305" s="83"/>
      <c r="Z305" s="102"/>
      <c r="AA305" s="4"/>
      <c r="AB305" s="96"/>
    </row>
    <row r="306" spans="1:28" ht="15.6" customHeight="1" x14ac:dyDescent="0.35">
      <c r="A306" s="38" t="s">
        <v>23</v>
      </c>
      <c r="B306" s="91" t="s">
        <v>122</v>
      </c>
      <c r="C306" s="94" t="s">
        <v>806</v>
      </c>
      <c r="D306" s="4" t="s">
        <v>104</v>
      </c>
      <c r="E306" s="4">
        <v>4926953134</v>
      </c>
      <c r="F306" s="91" t="s">
        <v>208</v>
      </c>
      <c r="G306" s="91" t="s">
        <v>13</v>
      </c>
      <c r="H306" s="91" t="s">
        <v>807</v>
      </c>
      <c r="I306" s="92">
        <v>42441</v>
      </c>
      <c r="J306" s="93">
        <v>42448</v>
      </c>
      <c r="K306" s="80">
        <f t="shared" si="25"/>
        <v>8</v>
      </c>
      <c r="L306" s="77">
        <f>IF(G306="ISO",IF(OR(F306="Na-Metilato"),10,15),IFERROR(VLOOKUP(G306&amp;D306,'Datos Maestro'!$C$33:$D$62,2,0),VLOOKUP('Demoras Colombia 2016'!G306,'Datos Maestro'!$B$15:$C$19,2,0)))</f>
        <v>20</v>
      </c>
      <c r="M306" s="80">
        <f t="shared" si="26"/>
        <v>0</v>
      </c>
      <c r="N306" s="82">
        <f t="shared" si="27"/>
        <v>0</v>
      </c>
      <c r="O306" s="82">
        <f t="shared" si="28"/>
        <v>0</v>
      </c>
      <c r="P306" s="78">
        <f>IF(G306="ISO",25*N306,IFERROR(VLOOKUP(G306&amp;D306,'Datos Maestro'!$C$33:$F$62,3,0)*N306,VLOOKUP('Demoras Colombia 2016'!G306,'Datos Maestro'!$B$15:$D$19,3,0)*N306))</f>
        <v>0</v>
      </c>
      <c r="Q306" s="78">
        <f>IF(G306="ISO",25*O306,IFERROR(VLOOKUP(G306&amp;D306,'Datos Maestro'!$C$33:$F$62,4,0)*O306,VLOOKUP('Demoras Colombia 2016'!G306,'Datos Maestro'!$B$15:$D$19,3,0)*O306))</f>
        <v>0</v>
      </c>
      <c r="R306" s="78">
        <f t="shared" si="24"/>
        <v>0</v>
      </c>
      <c r="S306" s="83" t="s">
        <v>25</v>
      </c>
      <c r="T306" s="96" t="s">
        <v>25</v>
      </c>
      <c r="U306" s="4"/>
      <c r="V306" s="96"/>
      <c r="W306" s="83"/>
      <c r="X306" s="96"/>
      <c r="Y306" s="83"/>
      <c r="Z306" s="102"/>
      <c r="AA306" s="4"/>
      <c r="AB306" s="96"/>
    </row>
    <row r="307" spans="1:28" ht="15.6" customHeight="1" x14ac:dyDescent="0.35">
      <c r="A307" s="38" t="s">
        <v>23</v>
      </c>
      <c r="B307" s="91" t="s">
        <v>15</v>
      </c>
      <c r="C307" s="94" t="s">
        <v>808</v>
      </c>
      <c r="D307" s="4" t="s">
        <v>118</v>
      </c>
      <c r="E307" s="4" t="s">
        <v>810</v>
      </c>
      <c r="F307" s="91" t="s">
        <v>809</v>
      </c>
      <c r="G307" s="91" t="s">
        <v>12</v>
      </c>
      <c r="H307" s="91" t="s">
        <v>811</v>
      </c>
      <c r="I307" s="92">
        <v>42440</v>
      </c>
      <c r="J307" s="93">
        <v>42447</v>
      </c>
      <c r="K307" s="80">
        <f t="shared" si="25"/>
        <v>8</v>
      </c>
      <c r="L307" s="77">
        <f>IF(G307="ISO",IF(OR(F307="Na-Metilato"),10,15),IFERROR(VLOOKUP(G307&amp;D307,'Datos Maestro'!$C$33:$D$62,2,0),VLOOKUP('Demoras Colombia 2016'!G307,'Datos Maestro'!$B$15:$C$19,2,0)))</f>
        <v>20</v>
      </c>
      <c r="M307" s="80">
        <f t="shared" si="26"/>
        <v>0</v>
      </c>
      <c r="N307" s="82">
        <f t="shared" si="27"/>
        <v>0</v>
      </c>
      <c r="O307" s="82">
        <f t="shared" si="28"/>
        <v>0</v>
      </c>
      <c r="P307" s="78">
        <f>IF(G307="ISO",25*N307,IFERROR(VLOOKUP(G307&amp;D307,'Datos Maestro'!$C$33:$F$62,3,0)*N307,VLOOKUP('Demoras Colombia 2016'!G307,'Datos Maestro'!$B$15:$D$19,3,0)*N307))</f>
        <v>0</v>
      </c>
      <c r="Q307" s="78">
        <f>IF(G307="ISO",25*O307,IFERROR(VLOOKUP(G307&amp;D307,'Datos Maestro'!$C$33:$F$62,4,0)*O307,VLOOKUP('Demoras Colombia 2016'!G307,'Datos Maestro'!$B$15:$D$19,3,0)*O307))</f>
        <v>0</v>
      </c>
      <c r="R307" s="78">
        <f t="shared" si="24"/>
        <v>0</v>
      </c>
      <c r="S307" s="83" t="s">
        <v>25</v>
      </c>
      <c r="T307" s="96" t="s">
        <v>25</v>
      </c>
      <c r="U307" s="4"/>
      <c r="V307" s="96"/>
      <c r="W307" s="83"/>
      <c r="X307" s="96"/>
      <c r="Y307" s="83"/>
      <c r="Z307" s="102"/>
      <c r="AA307" s="4"/>
      <c r="AB307" s="96"/>
    </row>
    <row r="308" spans="1:28" ht="15.6" customHeight="1" x14ac:dyDescent="0.35">
      <c r="A308" s="38" t="s">
        <v>23</v>
      </c>
      <c r="B308" s="91" t="s">
        <v>15</v>
      </c>
      <c r="C308" s="94" t="s">
        <v>808</v>
      </c>
      <c r="D308" s="4" t="s">
        <v>118</v>
      </c>
      <c r="E308" s="4" t="s">
        <v>810</v>
      </c>
      <c r="F308" s="91" t="s">
        <v>812</v>
      </c>
      <c r="G308" s="91" t="s">
        <v>12</v>
      </c>
      <c r="H308" s="91" t="s">
        <v>813</v>
      </c>
      <c r="I308" s="92">
        <v>42440</v>
      </c>
      <c r="J308" s="93">
        <v>42448</v>
      </c>
      <c r="K308" s="80">
        <f t="shared" si="25"/>
        <v>9</v>
      </c>
      <c r="L308" s="77">
        <f>IF(G308="ISO",IF(OR(F308="Na-Metilato"),10,15),IFERROR(VLOOKUP(G308&amp;D308,'Datos Maestro'!$C$33:$D$62,2,0),VLOOKUP('Demoras Colombia 2016'!G308,'Datos Maestro'!$B$15:$C$19,2,0)))</f>
        <v>20</v>
      </c>
      <c r="M308" s="80">
        <f t="shared" si="26"/>
        <v>0</v>
      </c>
      <c r="N308" s="82">
        <f t="shared" si="27"/>
        <v>0</v>
      </c>
      <c r="O308" s="82">
        <f t="shared" si="28"/>
        <v>0</v>
      </c>
      <c r="P308" s="78">
        <f>IF(G308="ISO",25*N308,IFERROR(VLOOKUP(G308&amp;D308,'Datos Maestro'!$C$33:$F$62,3,0)*N308,VLOOKUP('Demoras Colombia 2016'!G308,'Datos Maestro'!$B$15:$D$19,3,0)*N308))</f>
        <v>0</v>
      </c>
      <c r="Q308" s="78">
        <f>IF(G308="ISO",25*O308,IFERROR(VLOOKUP(G308&amp;D308,'Datos Maestro'!$C$33:$F$62,4,0)*O308,VLOOKUP('Demoras Colombia 2016'!G308,'Datos Maestro'!$B$15:$D$19,3,0)*O308))</f>
        <v>0</v>
      </c>
      <c r="R308" s="78">
        <f t="shared" si="24"/>
        <v>0</v>
      </c>
      <c r="S308" s="83" t="s">
        <v>25</v>
      </c>
      <c r="T308" s="96" t="s">
        <v>25</v>
      </c>
      <c r="U308" s="4"/>
      <c r="V308" s="96"/>
      <c r="W308" s="83"/>
      <c r="X308" s="96"/>
      <c r="Y308" s="83"/>
      <c r="Z308" s="102"/>
      <c r="AA308" s="4"/>
      <c r="AB308" s="96"/>
    </row>
    <row r="309" spans="1:28" ht="15.6" customHeight="1" x14ac:dyDescent="0.35">
      <c r="A309" s="38" t="s">
        <v>108</v>
      </c>
      <c r="B309" s="91" t="s">
        <v>24</v>
      </c>
      <c r="C309" s="94" t="s">
        <v>703</v>
      </c>
      <c r="D309" s="4" t="s">
        <v>118</v>
      </c>
      <c r="E309" s="4" t="s">
        <v>704</v>
      </c>
      <c r="F309" s="91" t="s">
        <v>705</v>
      </c>
      <c r="G309" s="91" t="s">
        <v>13</v>
      </c>
      <c r="H309" s="91" t="s">
        <v>814</v>
      </c>
      <c r="I309" s="92">
        <v>42436</v>
      </c>
      <c r="J309" s="93">
        <v>42443</v>
      </c>
      <c r="K309" s="80">
        <f t="shared" si="25"/>
        <v>8</v>
      </c>
      <c r="L309" s="77">
        <f>IF(G309="ISO",IF(OR(F309="Na-Metilato"),10,15),IFERROR(VLOOKUP(G309&amp;D309,'Datos Maestro'!$C$33:$D$62,2,0),VLOOKUP('Demoras Colombia 2016'!G309,'Datos Maestro'!$B$15:$C$19,2,0)))</f>
        <v>20</v>
      </c>
      <c r="M309" s="80">
        <f t="shared" si="26"/>
        <v>0</v>
      </c>
      <c r="N309" s="82">
        <f t="shared" si="27"/>
        <v>0</v>
      </c>
      <c r="O309" s="82">
        <f t="shared" si="28"/>
        <v>0</v>
      </c>
      <c r="P309" s="78">
        <f>IF(G309="ISO",25*N309,IFERROR(VLOOKUP(G309&amp;D309,'Datos Maestro'!$C$33:$F$62,3,0)*N309,VLOOKUP('Demoras Colombia 2016'!G309,'Datos Maestro'!$B$15:$D$19,3,0)*N309))</f>
        <v>0</v>
      </c>
      <c r="Q309" s="78">
        <f>IF(G309="ISO",25*O309,IFERROR(VLOOKUP(G309&amp;D309,'Datos Maestro'!$C$33:$F$62,4,0)*O309,VLOOKUP('Demoras Colombia 2016'!G309,'Datos Maestro'!$B$15:$D$19,3,0)*O309))</f>
        <v>0</v>
      </c>
      <c r="R309" s="78">
        <f t="shared" si="24"/>
        <v>0</v>
      </c>
      <c r="S309" s="83" t="s">
        <v>25</v>
      </c>
      <c r="T309" s="96" t="s">
        <v>25</v>
      </c>
      <c r="U309" s="4"/>
      <c r="V309" s="96"/>
      <c r="W309" s="83"/>
      <c r="X309" s="96"/>
      <c r="Y309" s="83"/>
      <c r="Z309" s="102"/>
      <c r="AA309" s="4"/>
      <c r="AB309" s="96"/>
    </row>
    <row r="310" spans="1:28" ht="15.6" customHeight="1" x14ac:dyDescent="0.35">
      <c r="A310" s="38" t="s">
        <v>108</v>
      </c>
      <c r="B310" s="91" t="s">
        <v>124</v>
      </c>
      <c r="C310" s="94" t="s">
        <v>815</v>
      </c>
      <c r="D310" s="4" t="s">
        <v>119</v>
      </c>
      <c r="E310" s="4" t="s">
        <v>816</v>
      </c>
      <c r="F310" s="91" t="s">
        <v>817</v>
      </c>
      <c r="G310" s="91" t="s">
        <v>20</v>
      </c>
      <c r="H310" s="91" t="s">
        <v>818</v>
      </c>
      <c r="I310" s="92">
        <v>42441</v>
      </c>
      <c r="J310" s="93">
        <v>42445</v>
      </c>
      <c r="K310" s="80">
        <f t="shared" si="25"/>
        <v>5</v>
      </c>
      <c r="L310" s="77">
        <f>IF(G310="ISO",IF(OR(F310="Na-Metilato"),10,15),IFERROR(VLOOKUP(G310&amp;D310,'Datos Maestro'!$C$33:$D$62,2,0),VLOOKUP('Demoras Colombia 2016'!G310,'Datos Maestro'!$B$15:$C$19,2,0)))</f>
        <v>3</v>
      </c>
      <c r="M310" s="80">
        <f t="shared" si="26"/>
        <v>2</v>
      </c>
      <c r="N310" s="82">
        <f t="shared" si="27"/>
        <v>2</v>
      </c>
      <c r="O310" s="82">
        <f t="shared" si="28"/>
        <v>0</v>
      </c>
      <c r="P310" s="78">
        <f>IF(G310="ISO",25*N310,IFERROR(VLOOKUP(G310&amp;D310,'Datos Maestro'!$C$33:$F$62,3,0)*N310,VLOOKUP('Demoras Colombia 2016'!G310,'Datos Maestro'!$B$15:$D$19,3,0)*N310))</f>
        <v>300</v>
      </c>
      <c r="Q310" s="78">
        <f>IF(G310="ISO",25*O310,IFERROR(VLOOKUP(G310&amp;D310,'Datos Maestro'!$C$33:$F$62,4,0)*O310,VLOOKUP('Demoras Colombia 2016'!G310,'Datos Maestro'!$B$15:$D$19,3,0)*O310))</f>
        <v>0</v>
      </c>
      <c r="R310" s="78">
        <f t="shared" si="24"/>
        <v>300</v>
      </c>
      <c r="S310" s="83">
        <v>164064</v>
      </c>
      <c r="T310" s="96">
        <v>352770</v>
      </c>
      <c r="U310" s="4">
        <v>164064</v>
      </c>
      <c r="V310" s="96">
        <v>26682</v>
      </c>
      <c r="W310" s="83"/>
      <c r="X310" s="96"/>
      <c r="Y310" s="83"/>
      <c r="Z310" s="102"/>
      <c r="AA310" s="4"/>
      <c r="AB310" s="96"/>
    </row>
    <row r="311" spans="1:28" ht="15.6" customHeight="1" x14ac:dyDescent="0.35">
      <c r="A311" s="38" t="s">
        <v>23</v>
      </c>
      <c r="B311" s="91" t="s">
        <v>15</v>
      </c>
      <c r="C311" s="94" t="s">
        <v>820</v>
      </c>
      <c r="D311" s="4" t="s">
        <v>118</v>
      </c>
      <c r="E311" s="4" t="s">
        <v>822</v>
      </c>
      <c r="F311" s="91" t="s">
        <v>821</v>
      </c>
      <c r="G311" s="91" t="s">
        <v>12</v>
      </c>
      <c r="H311" s="91" t="s">
        <v>819</v>
      </c>
      <c r="I311" s="92">
        <v>42433</v>
      </c>
      <c r="J311" s="93">
        <v>42457</v>
      </c>
      <c r="K311" s="80">
        <f t="shared" si="25"/>
        <v>25</v>
      </c>
      <c r="L311" s="77">
        <f>IF(G311="ISO",IF(OR(F311="Na-Metilato"),10,15),IFERROR(VLOOKUP(G311&amp;D311,'Datos Maestro'!$C$33:$D$62,2,0),VLOOKUP('Demoras Colombia 2016'!G311,'Datos Maestro'!$B$15:$C$19,2,0)))</f>
        <v>20</v>
      </c>
      <c r="M311" s="80">
        <f t="shared" si="26"/>
        <v>5</v>
      </c>
      <c r="N311" s="82">
        <f t="shared" si="27"/>
        <v>5</v>
      </c>
      <c r="O311" s="82">
        <f t="shared" si="28"/>
        <v>0</v>
      </c>
      <c r="P311" s="78">
        <f>IF(G311="ISO",25*N311,IFERROR(VLOOKUP(G311&amp;D311,'Datos Maestro'!$C$33:$F$62,3,0)*N311,VLOOKUP('Demoras Colombia 2016'!G311,'Datos Maestro'!$B$15:$D$19,3,0)*N311))</f>
        <v>50</v>
      </c>
      <c r="Q311" s="78">
        <f>IF(G311="ISO",25*O311,IFERROR(VLOOKUP(G311&amp;D311,'Datos Maestro'!$C$33:$F$62,4,0)*O311,VLOOKUP('Demoras Colombia 2016'!G311,'Datos Maestro'!$B$15:$D$19,3,0)*O311))</f>
        <v>0</v>
      </c>
      <c r="R311" s="78">
        <f t="shared" si="24"/>
        <v>50</v>
      </c>
      <c r="S311" s="97" t="s">
        <v>1145</v>
      </c>
      <c r="T311" s="98">
        <v>153374</v>
      </c>
      <c r="U311" s="4"/>
      <c r="V311" s="96"/>
      <c r="W311" s="83"/>
      <c r="X311" s="96"/>
      <c r="Y311" s="83"/>
      <c r="Z311" s="102"/>
      <c r="AA311" s="4"/>
      <c r="AB311" s="96"/>
    </row>
    <row r="312" spans="1:28" ht="15.6" customHeight="1" x14ac:dyDescent="0.35">
      <c r="A312" s="38" t="s">
        <v>23</v>
      </c>
      <c r="B312" s="91" t="s">
        <v>15</v>
      </c>
      <c r="C312" s="94" t="s">
        <v>823</v>
      </c>
      <c r="D312" s="4" t="s">
        <v>118</v>
      </c>
      <c r="E312" s="4" t="s">
        <v>825</v>
      </c>
      <c r="F312" s="91" t="s">
        <v>824</v>
      </c>
      <c r="G312" s="91" t="s">
        <v>12</v>
      </c>
      <c r="H312" s="91" t="s">
        <v>826</v>
      </c>
      <c r="I312" s="92">
        <v>42438</v>
      </c>
      <c r="J312" s="93">
        <v>42452</v>
      </c>
      <c r="K312" s="80">
        <f t="shared" si="25"/>
        <v>15</v>
      </c>
      <c r="L312" s="77">
        <f>IF(G312="ISO",IF(OR(F312="Na-Metilato"),10,15),IFERROR(VLOOKUP(G312&amp;D312,'Datos Maestro'!$C$33:$D$62,2,0),VLOOKUP('Demoras Colombia 2016'!G312,'Datos Maestro'!$B$15:$C$19,2,0)))</f>
        <v>20</v>
      </c>
      <c r="M312" s="80">
        <f t="shared" si="26"/>
        <v>0</v>
      </c>
      <c r="N312" s="82">
        <f t="shared" si="27"/>
        <v>0</v>
      </c>
      <c r="O312" s="82">
        <f t="shared" si="28"/>
        <v>0</v>
      </c>
      <c r="P312" s="78">
        <f>IF(G312="ISO",25*N312,IFERROR(VLOOKUP(G312&amp;D312,'Datos Maestro'!$C$33:$F$62,3,0)*N312,VLOOKUP('Demoras Colombia 2016'!G312,'Datos Maestro'!$B$15:$D$19,3,0)*N312))</f>
        <v>0</v>
      </c>
      <c r="Q312" s="78">
        <f>IF(G312="ISO",25*O312,IFERROR(VLOOKUP(G312&amp;D312,'Datos Maestro'!$C$33:$F$62,4,0)*O312,VLOOKUP('Demoras Colombia 2016'!G312,'Datos Maestro'!$B$15:$D$19,3,0)*O312))</f>
        <v>0</v>
      </c>
      <c r="R312" s="78">
        <f t="shared" si="24"/>
        <v>0</v>
      </c>
      <c r="S312" s="83" t="s">
        <v>25</v>
      </c>
      <c r="T312" s="96" t="s">
        <v>25</v>
      </c>
      <c r="U312" s="4"/>
      <c r="V312" s="96"/>
      <c r="W312" s="83"/>
      <c r="X312" s="96"/>
      <c r="Y312" s="83"/>
      <c r="Z312" s="102"/>
      <c r="AA312" s="4"/>
      <c r="AB312" s="96"/>
    </row>
    <row r="313" spans="1:28" ht="15.6" customHeight="1" x14ac:dyDescent="0.35">
      <c r="A313" s="38" t="s">
        <v>23</v>
      </c>
      <c r="B313" s="91" t="s">
        <v>15</v>
      </c>
      <c r="C313" s="94" t="s">
        <v>828</v>
      </c>
      <c r="D313" s="4" t="s">
        <v>118</v>
      </c>
      <c r="E313" s="4" t="s">
        <v>829</v>
      </c>
      <c r="F313" s="91" t="s">
        <v>830</v>
      </c>
      <c r="G313" s="91" t="s">
        <v>12</v>
      </c>
      <c r="H313" s="91" t="s">
        <v>827</v>
      </c>
      <c r="I313" s="92">
        <v>42431</v>
      </c>
      <c r="J313" s="93">
        <v>42457</v>
      </c>
      <c r="K313" s="80">
        <f t="shared" si="25"/>
        <v>27</v>
      </c>
      <c r="L313" s="77">
        <f>IF(G313="ISO",IF(OR(F313="Na-Metilato"),10,15),IFERROR(VLOOKUP(G313&amp;D313,'Datos Maestro'!$C$33:$D$62,2,0),VLOOKUP('Demoras Colombia 2016'!G313,'Datos Maestro'!$B$15:$C$19,2,0)))</f>
        <v>20</v>
      </c>
      <c r="M313" s="80">
        <f t="shared" si="26"/>
        <v>7</v>
      </c>
      <c r="N313" s="82">
        <f t="shared" si="27"/>
        <v>7</v>
      </c>
      <c r="O313" s="82">
        <f t="shared" si="28"/>
        <v>0</v>
      </c>
      <c r="P313" s="78">
        <f>IF(G313="ISO",25*N313,IFERROR(VLOOKUP(G313&amp;D313,'Datos Maestro'!$C$33:$F$62,3,0)*N313,VLOOKUP('Demoras Colombia 2016'!G313,'Datos Maestro'!$B$15:$D$19,3,0)*N313))</f>
        <v>70</v>
      </c>
      <c r="Q313" s="78">
        <f>IF(G313="ISO",25*O313,IFERROR(VLOOKUP(G313&amp;D313,'Datos Maestro'!$C$33:$F$62,4,0)*O313,VLOOKUP('Demoras Colombia 2016'!G313,'Datos Maestro'!$B$15:$D$19,3,0)*O313))</f>
        <v>0</v>
      </c>
      <c r="R313" s="78">
        <f t="shared" si="24"/>
        <v>70</v>
      </c>
      <c r="S313" s="97" t="s">
        <v>1146</v>
      </c>
      <c r="T313" s="98">
        <v>214724</v>
      </c>
      <c r="U313" s="4"/>
      <c r="V313" s="96"/>
      <c r="W313" s="83"/>
      <c r="X313" s="96"/>
      <c r="Y313" s="83"/>
      <c r="Z313" s="102"/>
      <c r="AA313" s="4"/>
      <c r="AB313" s="96"/>
    </row>
    <row r="314" spans="1:28" ht="15.6" customHeight="1" x14ac:dyDescent="0.35">
      <c r="A314" s="38" t="s">
        <v>23</v>
      </c>
      <c r="B314" s="91" t="s">
        <v>16</v>
      </c>
      <c r="C314" s="94" t="s">
        <v>831</v>
      </c>
      <c r="D314" s="4" t="s">
        <v>119</v>
      </c>
      <c r="E314" s="4">
        <v>4926592838</v>
      </c>
      <c r="F314" s="91" t="s">
        <v>233</v>
      </c>
      <c r="G314" s="91" t="s">
        <v>13</v>
      </c>
      <c r="H314" s="91" t="s">
        <v>832</v>
      </c>
      <c r="I314" s="92">
        <v>42442</v>
      </c>
      <c r="J314" s="93">
        <v>42457</v>
      </c>
      <c r="K314" s="80">
        <f t="shared" si="25"/>
        <v>16</v>
      </c>
      <c r="L314" s="77">
        <f>IF(G314="ISO",IF(OR(F314="Na-Metilato"),10,15),IFERROR(VLOOKUP(G314&amp;D314,'Datos Maestro'!$C$33:$D$62,2,0),VLOOKUP('Demoras Colombia 2016'!G314,'Datos Maestro'!$B$15:$C$19,2,0)))</f>
        <v>20</v>
      </c>
      <c r="M314" s="80">
        <f t="shared" si="26"/>
        <v>0</v>
      </c>
      <c r="N314" s="82">
        <f t="shared" si="27"/>
        <v>0</v>
      </c>
      <c r="O314" s="82">
        <f t="shared" si="28"/>
        <v>0</v>
      </c>
      <c r="P314" s="78">
        <f>IF(G314="ISO",25*N314,IFERROR(VLOOKUP(G314&amp;D314,'Datos Maestro'!$C$33:$F$62,3,0)*N314,VLOOKUP('Demoras Colombia 2016'!G314,'Datos Maestro'!$B$15:$D$19,3,0)*N314))</f>
        <v>0</v>
      </c>
      <c r="Q314" s="78">
        <f>IF(G314="ISO",25*O314,IFERROR(VLOOKUP(G314&amp;D314,'Datos Maestro'!$C$33:$F$62,4,0)*O314,VLOOKUP('Demoras Colombia 2016'!G314,'Datos Maestro'!$B$15:$D$19,3,0)*O314))</f>
        <v>0</v>
      </c>
      <c r="R314" s="78">
        <f t="shared" si="24"/>
        <v>0</v>
      </c>
      <c r="S314" s="83" t="s">
        <v>25</v>
      </c>
      <c r="T314" s="96" t="s">
        <v>25</v>
      </c>
      <c r="U314" s="4"/>
      <c r="V314" s="96"/>
      <c r="W314" s="83"/>
      <c r="X314" s="96"/>
      <c r="Y314" s="83"/>
      <c r="Z314" s="102"/>
      <c r="AA314" s="4"/>
      <c r="AB314" s="96"/>
    </row>
    <row r="315" spans="1:28" ht="15.6" customHeight="1" x14ac:dyDescent="0.35">
      <c r="A315" s="38" t="s">
        <v>23</v>
      </c>
      <c r="B315" s="91" t="s">
        <v>16</v>
      </c>
      <c r="C315" s="94" t="s">
        <v>834</v>
      </c>
      <c r="D315" s="4" t="s">
        <v>119</v>
      </c>
      <c r="E315" s="4">
        <v>4926001361</v>
      </c>
      <c r="F315" s="91" t="s">
        <v>233</v>
      </c>
      <c r="G315" s="91" t="s">
        <v>13</v>
      </c>
      <c r="H315" s="91" t="s">
        <v>833</v>
      </c>
      <c r="I315" s="92">
        <v>42442</v>
      </c>
      <c r="J315" s="93">
        <v>42459</v>
      </c>
      <c r="K315" s="80">
        <f t="shared" si="25"/>
        <v>18</v>
      </c>
      <c r="L315" s="77">
        <f>IF(G315="ISO",IF(OR(F315="Na-Metilato"),10,15),IFERROR(VLOOKUP(G315&amp;D315,'Datos Maestro'!$C$33:$D$62,2,0),VLOOKUP('Demoras Colombia 2016'!G315,'Datos Maestro'!$B$15:$C$19,2,0)))</f>
        <v>20</v>
      </c>
      <c r="M315" s="80">
        <f t="shared" si="26"/>
        <v>0</v>
      </c>
      <c r="N315" s="82">
        <f t="shared" si="27"/>
        <v>0</v>
      </c>
      <c r="O315" s="82">
        <f t="shared" si="28"/>
        <v>0</v>
      </c>
      <c r="P315" s="78">
        <f>IF(G315="ISO",25*N315,IFERROR(VLOOKUP(G315&amp;D315,'Datos Maestro'!$C$33:$F$62,3,0)*N315,VLOOKUP('Demoras Colombia 2016'!G315,'Datos Maestro'!$B$15:$D$19,3,0)*N315))</f>
        <v>0</v>
      </c>
      <c r="Q315" s="78">
        <f>IF(G315="ISO",25*O315,IFERROR(VLOOKUP(G315&amp;D315,'Datos Maestro'!$C$33:$F$62,4,0)*O315,VLOOKUP('Demoras Colombia 2016'!G315,'Datos Maestro'!$B$15:$D$19,3,0)*O315))</f>
        <v>0</v>
      </c>
      <c r="R315" s="78">
        <f t="shared" si="24"/>
        <v>0</v>
      </c>
      <c r="S315" s="83" t="s">
        <v>25</v>
      </c>
      <c r="T315" s="96" t="s">
        <v>25</v>
      </c>
      <c r="U315" s="4">
        <v>198327</v>
      </c>
      <c r="V315" s="96">
        <v>46234</v>
      </c>
      <c r="W315" s="83"/>
      <c r="X315" s="96"/>
      <c r="Y315" s="83"/>
      <c r="Z315" s="102"/>
      <c r="AA315" s="4"/>
      <c r="AB315" s="96"/>
    </row>
    <row r="316" spans="1:28" ht="15.6" customHeight="1" x14ac:dyDescent="0.35">
      <c r="A316" s="38" t="s">
        <v>23</v>
      </c>
      <c r="B316" s="91" t="s">
        <v>16</v>
      </c>
      <c r="C316" s="94" t="s">
        <v>835</v>
      </c>
      <c r="D316" s="4" t="s">
        <v>118</v>
      </c>
      <c r="E316" s="4">
        <v>4927638169</v>
      </c>
      <c r="F316" s="91" t="s">
        <v>233</v>
      </c>
      <c r="G316" s="91" t="s">
        <v>13</v>
      </c>
      <c r="H316" s="91" t="s">
        <v>836</v>
      </c>
      <c r="I316" s="92">
        <v>42445</v>
      </c>
      <c r="J316" s="93">
        <v>42446</v>
      </c>
      <c r="K316" s="80">
        <f t="shared" si="25"/>
        <v>2</v>
      </c>
      <c r="L316" s="77">
        <f>IF(G316="ISO",IF(OR(F316="Na-Metilato"),10,15),IFERROR(VLOOKUP(G316&amp;D316,'Datos Maestro'!$C$33:$D$62,2,0),VLOOKUP('Demoras Colombia 2016'!G316,'Datos Maestro'!$B$15:$C$19,2,0)))</f>
        <v>20</v>
      </c>
      <c r="M316" s="80">
        <f t="shared" si="26"/>
        <v>0</v>
      </c>
      <c r="N316" s="82">
        <f t="shared" si="27"/>
        <v>0</v>
      </c>
      <c r="O316" s="82">
        <f t="shared" si="28"/>
        <v>0</v>
      </c>
      <c r="P316" s="78">
        <f>IF(G316="ISO",25*N316,IFERROR(VLOOKUP(G316&amp;D316,'Datos Maestro'!$C$33:$F$62,3,0)*N316,VLOOKUP('Demoras Colombia 2016'!G316,'Datos Maestro'!$B$15:$D$19,3,0)*N316))</f>
        <v>0</v>
      </c>
      <c r="Q316" s="78">
        <f>IF(G316="ISO",25*O316,IFERROR(VLOOKUP(G316&amp;D316,'Datos Maestro'!$C$33:$F$62,4,0)*O316,VLOOKUP('Demoras Colombia 2016'!G316,'Datos Maestro'!$B$15:$D$19,3,0)*O316))</f>
        <v>0</v>
      </c>
      <c r="R316" s="78">
        <f t="shared" si="24"/>
        <v>0</v>
      </c>
      <c r="S316" s="83" t="s">
        <v>25</v>
      </c>
      <c r="T316" s="96" t="s">
        <v>25</v>
      </c>
      <c r="U316" s="4"/>
      <c r="V316" s="96"/>
      <c r="W316" s="83"/>
      <c r="X316" s="96"/>
      <c r="Y316" s="83"/>
      <c r="Z316" s="102"/>
      <c r="AA316" s="4"/>
      <c r="AB316" s="96"/>
    </row>
    <row r="317" spans="1:28" ht="15.6" customHeight="1" x14ac:dyDescent="0.35">
      <c r="A317" s="38" t="s">
        <v>23</v>
      </c>
      <c r="B317" s="91" t="s">
        <v>123</v>
      </c>
      <c r="C317" s="94" t="s">
        <v>647</v>
      </c>
      <c r="D317" s="4" t="s">
        <v>439</v>
      </c>
      <c r="E317" s="4">
        <v>4926188067</v>
      </c>
      <c r="F317" s="91" t="s">
        <v>34</v>
      </c>
      <c r="G317" s="91" t="s">
        <v>2</v>
      </c>
      <c r="H317" s="91" t="s">
        <v>837</v>
      </c>
      <c r="I317" s="92">
        <v>42407</v>
      </c>
      <c r="J317" s="93">
        <v>42443</v>
      </c>
      <c r="K317" s="80">
        <f t="shared" si="25"/>
        <v>37</v>
      </c>
      <c r="L317" s="77">
        <f>IF(G317="ISO",IF(OR(F317="Na-Metilato"),10,15),IFERROR(VLOOKUP(G317&amp;D317,'Datos Maestro'!$C$33:$D$62,2,0),VLOOKUP('Demoras Colombia 2016'!G317,'Datos Maestro'!$B$15:$C$19,2,0)))</f>
        <v>10</v>
      </c>
      <c r="M317" s="80">
        <f t="shared" si="26"/>
        <v>27</v>
      </c>
      <c r="N317" s="82">
        <f t="shared" si="27"/>
        <v>20</v>
      </c>
      <c r="O317" s="82">
        <f t="shared" si="28"/>
        <v>7</v>
      </c>
      <c r="P317" s="78">
        <f>IF(G317="ISO",25*N317,IFERROR(VLOOKUP(G317&amp;D317,'Datos Maestro'!$C$33:$F$62,3,0)*N317,VLOOKUP('Demoras Colombia 2016'!G317,'Datos Maestro'!$B$15:$D$19,3,0)*N317))</f>
        <v>500</v>
      </c>
      <c r="Q317" s="78">
        <f>IF(G317="ISO",25*O317,IFERROR(VLOOKUP(G317&amp;D317,'Datos Maestro'!$C$33:$F$62,4,0)*O317,VLOOKUP('Demoras Colombia 2016'!G317,'Datos Maestro'!$B$15:$D$19,3,0)*O317))</f>
        <v>175</v>
      </c>
      <c r="R317" s="78">
        <f t="shared" si="24"/>
        <v>675</v>
      </c>
      <c r="S317" s="83"/>
      <c r="T317" s="96"/>
      <c r="U317" s="4"/>
      <c r="V317" s="96"/>
      <c r="W317" s="83"/>
      <c r="X317" s="96"/>
      <c r="Y317" s="83"/>
      <c r="Z317" s="102"/>
      <c r="AA317" s="4">
        <v>1582830</v>
      </c>
      <c r="AB317" s="96">
        <v>1227187</v>
      </c>
    </row>
    <row r="318" spans="1:28" ht="15.6" customHeight="1" x14ac:dyDescent="0.35">
      <c r="A318" s="38" t="s">
        <v>23</v>
      </c>
      <c r="B318" s="91" t="s">
        <v>123</v>
      </c>
      <c r="C318" s="94" t="s">
        <v>746</v>
      </c>
      <c r="D318" s="4" t="s">
        <v>439</v>
      </c>
      <c r="E318" s="4">
        <v>4926980397</v>
      </c>
      <c r="F318" s="87" t="s">
        <v>27</v>
      </c>
      <c r="G318" s="91" t="s">
        <v>2</v>
      </c>
      <c r="H318" s="91" t="s">
        <v>838</v>
      </c>
      <c r="I318" s="92">
        <v>42410</v>
      </c>
      <c r="J318" s="93">
        <v>42448</v>
      </c>
      <c r="K318" s="80">
        <f t="shared" si="25"/>
        <v>39</v>
      </c>
      <c r="L318" s="77">
        <f>IF(G318="ISO",IF(OR(F318="Na-Metilato"),10,15),IFERROR(VLOOKUP(G318&amp;D318,'Datos Maestro'!$C$33:$D$62,2,0),VLOOKUP('Demoras Colombia 2016'!G318,'Datos Maestro'!$B$15:$C$19,2,0)))</f>
        <v>15</v>
      </c>
      <c r="M318" s="80">
        <f t="shared" si="26"/>
        <v>24</v>
      </c>
      <c r="N318" s="82">
        <f t="shared" si="27"/>
        <v>20</v>
      </c>
      <c r="O318" s="82">
        <f t="shared" si="28"/>
        <v>4</v>
      </c>
      <c r="P318" s="78">
        <f>IF(G318="ISO",25*N318,IFERROR(VLOOKUP(G318&amp;D318,'Datos Maestro'!$C$33:$F$62,3,0)*N318,VLOOKUP('Demoras Colombia 2016'!G318,'Datos Maestro'!$B$15:$D$19,3,0)*N318))</f>
        <v>500</v>
      </c>
      <c r="Q318" s="78">
        <f>IF(G318="ISO",25*O318,IFERROR(VLOOKUP(G318&amp;D318,'Datos Maestro'!$C$33:$F$62,4,0)*O318,VLOOKUP('Demoras Colombia 2016'!G318,'Datos Maestro'!$B$15:$D$19,3,0)*O318))</f>
        <v>100</v>
      </c>
      <c r="R318" s="78">
        <f t="shared" si="24"/>
        <v>600</v>
      </c>
      <c r="S318" s="83"/>
      <c r="T318" s="96"/>
      <c r="U318" s="4"/>
      <c r="V318" s="96"/>
      <c r="W318" s="83"/>
      <c r="X318" s="96"/>
      <c r="Y318" s="83"/>
      <c r="Z318" s="102"/>
      <c r="AA318" s="4"/>
      <c r="AB318" s="96"/>
    </row>
    <row r="319" spans="1:28" ht="15.6" customHeight="1" x14ac:dyDescent="0.35">
      <c r="A319" s="38" t="s">
        <v>23</v>
      </c>
      <c r="B319" s="91" t="s">
        <v>123</v>
      </c>
      <c r="C319" s="94" t="s">
        <v>746</v>
      </c>
      <c r="D319" s="4" t="s">
        <v>439</v>
      </c>
      <c r="E319" s="4">
        <v>4926980397</v>
      </c>
      <c r="F319" s="87" t="s">
        <v>27</v>
      </c>
      <c r="G319" s="91" t="s">
        <v>2</v>
      </c>
      <c r="H319" s="91" t="s">
        <v>839</v>
      </c>
      <c r="I319" s="92">
        <v>42410</v>
      </c>
      <c r="J319" s="93">
        <v>42452</v>
      </c>
      <c r="K319" s="80">
        <f t="shared" si="25"/>
        <v>43</v>
      </c>
      <c r="L319" s="77">
        <f>IF(G319="ISO",IF(OR(F319="Na-Metilato"),10,15),IFERROR(VLOOKUP(G319&amp;D319,'Datos Maestro'!$C$33:$D$62,2,0),VLOOKUP('Demoras Colombia 2016'!G319,'Datos Maestro'!$B$15:$C$19,2,0)))</f>
        <v>15</v>
      </c>
      <c r="M319" s="80">
        <f t="shared" si="26"/>
        <v>28</v>
      </c>
      <c r="N319" s="82">
        <f t="shared" si="27"/>
        <v>20</v>
      </c>
      <c r="O319" s="82">
        <f t="shared" si="28"/>
        <v>8</v>
      </c>
      <c r="P319" s="78">
        <f>IF(G319="ISO",25*N319,IFERROR(VLOOKUP(G319&amp;D319,'Datos Maestro'!$C$33:$F$62,3,0)*N319,VLOOKUP('Demoras Colombia 2016'!G319,'Datos Maestro'!$B$15:$D$19,3,0)*N319))</f>
        <v>500</v>
      </c>
      <c r="Q319" s="78">
        <f>IF(G319="ISO",25*O319,IFERROR(VLOOKUP(G319&amp;D319,'Datos Maestro'!$C$33:$F$62,4,0)*O319,VLOOKUP('Demoras Colombia 2016'!G319,'Datos Maestro'!$B$15:$D$19,3,0)*O319))</f>
        <v>200</v>
      </c>
      <c r="R319" s="78">
        <f t="shared" si="24"/>
        <v>700</v>
      </c>
      <c r="S319" s="83"/>
      <c r="T319" s="96"/>
      <c r="U319" s="4"/>
      <c r="V319" s="96"/>
      <c r="W319" s="83"/>
      <c r="X319" s="96"/>
      <c r="Y319" s="83"/>
      <c r="Z319" s="102"/>
      <c r="AA319" s="4"/>
      <c r="AB319" s="96"/>
    </row>
    <row r="320" spans="1:28" ht="15.6" customHeight="1" x14ac:dyDescent="0.35">
      <c r="A320" s="38" t="s">
        <v>23</v>
      </c>
      <c r="B320" s="91" t="s">
        <v>123</v>
      </c>
      <c r="C320" s="94" t="s">
        <v>658</v>
      </c>
      <c r="D320" s="4" t="s">
        <v>439</v>
      </c>
      <c r="E320" s="4">
        <v>4926954966</v>
      </c>
      <c r="F320" s="91" t="s">
        <v>34</v>
      </c>
      <c r="G320" s="91" t="s">
        <v>2</v>
      </c>
      <c r="H320" s="91" t="s">
        <v>840</v>
      </c>
      <c r="I320" s="92">
        <v>42421</v>
      </c>
      <c r="J320" s="93">
        <v>42461</v>
      </c>
      <c r="K320" s="80">
        <f t="shared" si="25"/>
        <v>41</v>
      </c>
      <c r="L320" s="77">
        <f>IF(G320="ISO",IF(OR(F320="Na-Metilato"),10,15),IFERROR(VLOOKUP(G320&amp;D320,'Datos Maestro'!$C$33:$D$62,2,0),VLOOKUP('Demoras Colombia 2016'!G320,'Datos Maestro'!$B$15:$C$19,2,0)))</f>
        <v>10</v>
      </c>
      <c r="M320" s="80">
        <f t="shared" si="26"/>
        <v>31</v>
      </c>
      <c r="N320" s="82">
        <f t="shared" si="27"/>
        <v>20</v>
      </c>
      <c r="O320" s="82">
        <f t="shared" si="28"/>
        <v>11</v>
      </c>
      <c r="P320" s="78">
        <f>IF(G320="ISO",25*N320,IFERROR(VLOOKUP(G320&amp;D320,'Datos Maestro'!$C$33:$F$62,3,0)*N320,VLOOKUP('Demoras Colombia 2016'!G320,'Datos Maestro'!$B$15:$D$19,3,0)*N320))</f>
        <v>500</v>
      </c>
      <c r="Q320" s="78">
        <f>IF(G320="ISO",25*O320,IFERROR(VLOOKUP(G320&amp;D320,'Datos Maestro'!$C$33:$F$62,4,0)*O320,VLOOKUP('Demoras Colombia 2016'!G320,'Datos Maestro'!$B$15:$D$19,3,0)*O320))</f>
        <v>275</v>
      </c>
      <c r="R320" s="78">
        <f t="shared" si="24"/>
        <v>775</v>
      </c>
      <c r="S320" s="83"/>
      <c r="T320" s="96"/>
      <c r="U320" s="4"/>
      <c r="V320" s="96"/>
      <c r="W320" s="83"/>
      <c r="X320" s="96"/>
      <c r="Y320" s="83"/>
      <c r="Z320" s="102"/>
      <c r="AA320" s="4">
        <v>1594384</v>
      </c>
      <c r="AB320" s="96">
        <v>966408</v>
      </c>
    </row>
    <row r="321" spans="1:28" ht="15.6" customHeight="1" x14ac:dyDescent="0.35">
      <c r="A321" s="38" t="s">
        <v>23</v>
      </c>
      <c r="B321" s="91" t="s">
        <v>123</v>
      </c>
      <c r="C321" s="94" t="s">
        <v>751</v>
      </c>
      <c r="D321" s="4" t="s">
        <v>439</v>
      </c>
      <c r="E321" s="4">
        <v>4926188070</v>
      </c>
      <c r="F321" s="91" t="s">
        <v>34</v>
      </c>
      <c r="G321" s="91" t="s">
        <v>2</v>
      </c>
      <c r="H321" s="91" t="s">
        <v>841</v>
      </c>
      <c r="I321" s="92">
        <v>42421</v>
      </c>
      <c r="J321" s="93">
        <v>42452</v>
      </c>
      <c r="K321" s="80">
        <f t="shared" si="25"/>
        <v>32</v>
      </c>
      <c r="L321" s="77">
        <f>IF(G321="ISO",IF(OR(F321="Na-Metilato"),10,15),IFERROR(VLOOKUP(G321&amp;D321,'Datos Maestro'!$C$33:$D$62,2,0),VLOOKUP('Demoras Colombia 2016'!G321,'Datos Maestro'!$B$15:$C$19,2,0)))</f>
        <v>10</v>
      </c>
      <c r="M321" s="80">
        <f t="shared" si="26"/>
        <v>22</v>
      </c>
      <c r="N321" s="82">
        <f t="shared" si="27"/>
        <v>20</v>
      </c>
      <c r="O321" s="82">
        <f t="shared" si="28"/>
        <v>2</v>
      </c>
      <c r="P321" s="78">
        <f>IF(G321="ISO",25*N321,IFERROR(VLOOKUP(G321&amp;D321,'Datos Maestro'!$C$33:$F$62,3,0)*N321,VLOOKUP('Demoras Colombia 2016'!G321,'Datos Maestro'!$B$15:$D$19,3,0)*N321))</f>
        <v>500</v>
      </c>
      <c r="Q321" s="78">
        <f>IF(G321="ISO",25*O321,IFERROR(VLOOKUP(G321&amp;D321,'Datos Maestro'!$C$33:$F$62,4,0)*O321,VLOOKUP('Demoras Colombia 2016'!G321,'Datos Maestro'!$B$15:$D$19,3,0)*O321))</f>
        <v>50</v>
      </c>
      <c r="R321" s="78">
        <f t="shared" si="24"/>
        <v>550</v>
      </c>
      <c r="S321" s="83"/>
      <c r="T321" s="96"/>
      <c r="U321" s="4"/>
      <c r="V321" s="96"/>
      <c r="W321" s="83"/>
      <c r="X321" s="96"/>
      <c r="Y321" s="83"/>
      <c r="Z321" s="102"/>
      <c r="AA321" s="4">
        <v>1596548</v>
      </c>
      <c r="AB321" s="96">
        <v>1101114</v>
      </c>
    </row>
    <row r="322" spans="1:28" ht="15.6" customHeight="1" x14ac:dyDescent="0.35">
      <c r="A322" s="38" t="s">
        <v>23</v>
      </c>
      <c r="B322" s="91" t="s">
        <v>123</v>
      </c>
      <c r="C322" s="94" t="s">
        <v>751</v>
      </c>
      <c r="D322" s="4" t="s">
        <v>439</v>
      </c>
      <c r="E322" s="4">
        <v>4926188070</v>
      </c>
      <c r="F322" s="91" t="s">
        <v>34</v>
      </c>
      <c r="G322" s="91" t="s">
        <v>2</v>
      </c>
      <c r="H322" s="91" t="s">
        <v>842</v>
      </c>
      <c r="I322" s="92">
        <v>42421</v>
      </c>
      <c r="J322" s="93">
        <v>42452</v>
      </c>
      <c r="K322" s="80">
        <f t="shared" si="25"/>
        <v>32</v>
      </c>
      <c r="L322" s="77">
        <f>IF(G322="ISO",IF(OR(F322="Na-Metilato"),10,15),IFERROR(VLOOKUP(G322&amp;D322,'Datos Maestro'!$C$33:$D$62,2,0),VLOOKUP('Demoras Colombia 2016'!G322,'Datos Maestro'!$B$15:$C$19,2,0)))</f>
        <v>10</v>
      </c>
      <c r="M322" s="80">
        <f t="shared" si="26"/>
        <v>22</v>
      </c>
      <c r="N322" s="82">
        <f t="shared" si="27"/>
        <v>20</v>
      </c>
      <c r="O322" s="82">
        <f t="shared" si="28"/>
        <v>2</v>
      </c>
      <c r="P322" s="78">
        <f>IF(G322="ISO",25*N322,IFERROR(VLOOKUP(G322&amp;D322,'Datos Maestro'!$C$33:$F$62,3,0)*N322,VLOOKUP('Demoras Colombia 2016'!G322,'Datos Maestro'!$B$15:$D$19,3,0)*N322))</f>
        <v>500</v>
      </c>
      <c r="Q322" s="78">
        <f>IF(G322="ISO",25*O322,IFERROR(VLOOKUP(G322&amp;D322,'Datos Maestro'!$C$33:$F$62,4,0)*O322,VLOOKUP('Demoras Colombia 2016'!G322,'Datos Maestro'!$B$15:$D$19,3,0)*O322))</f>
        <v>50</v>
      </c>
      <c r="R322" s="78">
        <f t="shared" si="24"/>
        <v>550</v>
      </c>
      <c r="S322" s="83"/>
      <c r="T322" s="96"/>
      <c r="U322" s="4"/>
      <c r="V322" s="96"/>
      <c r="W322" s="83"/>
      <c r="X322" s="96"/>
      <c r="Y322" s="83"/>
      <c r="Z322" s="102"/>
      <c r="AA322" s="4">
        <v>1596548</v>
      </c>
      <c r="AB322" s="96">
        <v>1101114</v>
      </c>
    </row>
    <row r="323" spans="1:28" ht="15.6" customHeight="1" x14ac:dyDescent="0.35">
      <c r="A323" s="38" t="s">
        <v>23</v>
      </c>
      <c r="B323" s="91" t="s">
        <v>123</v>
      </c>
      <c r="C323" s="94" t="s">
        <v>843</v>
      </c>
      <c r="D323" s="4" t="s">
        <v>439</v>
      </c>
      <c r="E323" s="4">
        <v>4926954968</v>
      </c>
      <c r="F323" s="91" t="s">
        <v>34</v>
      </c>
      <c r="G323" s="91" t="s">
        <v>2</v>
      </c>
      <c r="H323" s="91" t="s">
        <v>844</v>
      </c>
      <c r="I323" s="92">
        <v>42428</v>
      </c>
      <c r="J323" s="93">
        <v>42448</v>
      </c>
      <c r="K323" s="80">
        <f t="shared" si="25"/>
        <v>21</v>
      </c>
      <c r="L323" s="77">
        <f>IF(G323="ISO",IF(OR(F323="Na-Metilato"),10,15),IFERROR(VLOOKUP(G323&amp;D323,'Datos Maestro'!$C$33:$D$62,2,0),VLOOKUP('Demoras Colombia 2016'!G323,'Datos Maestro'!$B$15:$C$19,2,0)))</f>
        <v>10</v>
      </c>
      <c r="M323" s="80">
        <f t="shared" si="26"/>
        <v>11</v>
      </c>
      <c r="N323" s="82">
        <f t="shared" si="27"/>
        <v>11</v>
      </c>
      <c r="O323" s="82">
        <f t="shared" si="28"/>
        <v>0</v>
      </c>
      <c r="P323" s="78">
        <f>IF(G323="ISO",25*N323,IFERROR(VLOOKUP(G323&amp;D323,'Datos Maestro'!$C$33:$F$62,3,0)*N323,VLOOKUP('Demoras Colombia 2016'!G323,'Datos Maestro'!$B$15:$D$19,3,0)*N323))</f>
        <v>275</v>
      </c>
      <c r="Q323" s="78">
        <f>IF(G323="ISO",25*O323,IFERROR(VLOOKUP(G323&amp;D323,'Datos Maestro'!$C$33:$F$62,4,0)*O323,VLOOKUP('Demoras Colombia 2016'!G323,'Datos Maestro'!$B$15:$D$19,3,0)*O323))</f>
        <v>0</v>
      </c>
      <c r="R323" s="78">
        <f t="shared" ref="R323:R386" si="29">SUM(P323:Q323)</f>
        <v>275</v>
      </c>
      <c r="S323" s="83"/>
      <c r="T323" s="96"/>
      <c r="U323" s="4"/>
      <c r="V323" s="96"/>
      <c r="W323" s="83"/>
      <c r="X323" s="96"/>
      <c r="Y323" s="83"/>
      <c r="Z323" s="102"/>
      <c r="AA323" s="4">
        <v>1600285</v>
      </c>
      <c r="AB323" s="96">
        <v>878603</v>
      </c>
    </row>
    <row r="324" spans="1:28" ht="15.6" customHeight="1" x14ac:dyDescent="0.35">
      <c r="A324" s="38" t="s">
        <v>23</v>
      </c>
      <c r="B324" s="91" t="s">
        <v>123</v>
      </c>
      <c r="C324" s="94" t="s">
        <v>843</v>
      </c>
      <c r="D324" s="4" t="s">
        <v>439</v>
      </c>
      <c r="E324" s="4">
        <v>4926954968</v>
      </c>
      <c r="F324" s="91" t="s">
        <v>34</v>
      </c>
      <c r="G324" s="91" t="s">
        <v>2</v>
      </c>
      <c r="H324" s="91" t="s">
        <v>845</v>
      </c>
      <c r="I324" s="92">
        <v>42428</v>
      </c>
      <c r="J324" s="93">
        <v>42452</v>
      </c>
      <c r="K324" s="80">
        <f t="shared" ref="K324:K387" si="30">IF(J324="",HOY-I324,(J324-I324)+1)</f>
        <v>25</v>
      </c>
      <c r="L324" s="77">
        <f>IF(G324="ISO",IF(OR(F324="Na-Metilato"),10,15),IFERROR(VLOOKUP(G324&amp;D324,'Datos Maestro'!$C$33:$D$62,2,0),VLOOKUP('Demoras Colombia 2016'!G324,'Datos Maestro'!$B$15:$C$19,2,0)))</f>
        <v>10</v>
      </c>
      <c r="M324" s="80">
        <f t="shared" si="26"/>
        <v>15</v>
      </c>
      <c r="N324" s="82">
        <f t="shared" si="27"/>
        <v>15</v>
      </c>
      <c r="O324" s="82">
        <f t="shared" si="28"/>
        <v>0</v>
      </c>
      <c r="P324" s="78">
        <f>IF(G324="ISO",25*N324,IFERROR(VLOOKUP(G324&amp;D324,'Datos Maestro'!$C$33:$F$62,3,0)*N324,VLOOKUP('Demoras Colombia 2016'!G324,'Datos Maestro'!$B$15:$D$19,3,0)*N324))</f>
        <v>375</v>
      </c>
      <c r="Q324" s="78">
        <f>IF(G324="ISO",25*O324,IFERROR(VLOOKUP(G324&amp;D324,'Datos Maestro'!$C$33:$F$62,4,0)*O324,VLOOKUP('Demoras Colombia 2016'!G324,'Datos Maestro'!$B$15:$D$19,3,0)*O324))</f>
        <v>0</v>
      </c>
      <c r="R324" s="78">
        <f t="shared" si="29"/>
        <v>375</v>
      </c>
      <c r="S324" s="83"/>
      <c r="T324" s="96"/>
      <c r="U324" s="4"/>
      <c r="V324" s="96"/>
      <c r="W324" s="83"/>
      <c r="X324" s="96"/>
      <c r="Y324" s="83"/>
      <c r="Z324" s="102"/>
      <c r="AA324" s="4">
        <v>1602830</v>
      </c>
      <c r="AB324" s="96">
        <v>995769</v>
      </c>
    </row>
    <row r="325" spans="1:28" ht="15.6" customHeight="1" x14ac:dyDescent="0.35">
      <c r="A325" s="38" t="s">
        <v>23</v>
      </c>
      <c r="B325" s="91" t="s">
        <v>123</v>
      </c>
      <c r="C325" s="94" t="s">
        <v>843</v>
      </c>
      <c r="D325" s="4" t="s">
        <v>439</v>
      </c>
      <c r="E325" s="4">
        <v>4926954968</v>
      </c>
      <c r="F325" s="91" t="s">
        <v>34</v>
      </c>
      <c r="G325" s="91" t="s">
        <v>2</v>
      </c>
      <c r="H325" s="91" t="s">
        <v>846</v>
      </c>
      <c r="I325" s="92">
        <v>42428</v>
      </c>
      <c r="J325" s="93">
        <v>42455</v>
      </c>
      <c r="K325" s="80">
        <f t="shared" si="30"/>
        <v>28</v>
      </c>
      <c r="L325" s="77">
        <f>IF(G325="ISO",IF(OR(F325="Na-Metilato"),10,15),IFERROR(VLOOKUP(G325&amp;D325,'Datos Maestro'!$C$33:$D$62,2,0),VLOOKUP('Demoras Colombia 2016'!G325,'Datos Maestro'!$B$15:$C$19,2,0)))</f>
        <v>10</v>
      </c>
      <c r="M325" s="80">
        <f t="shared" si="26"/>
        <v>18</v>
      </c>
      <c r="N325" s="82">
        <f t="shared" si="27"/>
        <v>18</v>
      </c>
      <c r="O325" s="82">
        <f t="shared" si="28"/>
        <v>0</v>
      </c>
      <c r="P325" s="78">
        <f>IF(G325="ISO",25*N325,IFERROR(VLOOKUP(G325&amp;D325,'Datos Maestro'!$C$33:$F$62,3,0)*N325,VLOOKUP('Demoras Colombia 2016'!G325,'Datos Maestro'!$B$15:$D$19,3,0)*N325))</f>
        <v>450</v>
      </c>
      <c r="Q325" s="78">
        <f>IF(G325="ISO",25*O325,IFERROR(VLOOKUP(G325&amp;D325,'Datos Maestro'!$C$33:$F$62,4,0)*O325,VLOOKUP('Demoras Colombia 2016'!G325,'Datos Maestro'!$B$15:$D$19,3,0)*O325))</f>
        <v>0</v>
      </c>
      <c r="R325" s="78">
        <f t="shared" si="29"/>
        <v>450</v>
      </c>
      <c r="S325" s="83"/>
      <c r="T325" s="96"/>
      <c r="U325" s="4"/>
      <c r="V325" s="96"/>
      <c r="W325" s="83"/>
      <c r="X325" s="96"/>
      <c r="Y325" s="83"/>
      <c r="Z325" s="102"/>
      <c r="AA325" s="4">
        <v>1603744</v>
      </c>
      <c r="AB325" s="96">
        <v>1066895</v>
      </c>
    </row>
    <row r="326" spans="1:28" ht="15.6" customHeight="1" x14ac:dyDescent="0.35">
      <c r="A326" s="38" t="s">
        <v>23</v>
      </c>
      <c r="B326" s="91" t="s">
        <v>123</v>
      </c>
      <c r="C326" s="94" t="s">
        <v>843</v>
      </c>
      <c r="D326" s="4" t="s">
        <v>439</v>
      </c>
      <c r="E326" s="4">
        <v>4926954968</v>
      </c>
      <c r="F326" s="91" t="s">
        <v>34</v>
      </c>
      <c r="G326" s="91" t="s">
        <v>2</v>
      </c>
      <c r="H326" s="91" t="s">
        <v>847</v>
      </c>
      <c r="I326" s="92">
        <v>42428</v>
      </c>
      <c r="J326" s="93">
        <v>42459</v>
      </c>
      <c r="K326" s="80">
        <f t="shared" si="30"/>
        <v>32</v>
      </c>
      <c r="L326" s="77">
        <f>IF(G326="ISO",IF(OR(F326="Na-Metilato"),10,15),IFERROR(VLOOKUP(G326&amp;D326,'Datos Maestro'!$C$33:$D$62,2,0),VLOOKUP('Demoras Colombia 2016'!G326,'Datos Maestro'!$B$15:$C$19,2,0)))</f>
        <v>10</v>
      </c>
      <c r="M326" s="80">
        <f t="shared" si="26"/>
        <v>22</v>
      </c>
      <c r="N326" s="82">
        <f t="shared" si="27"/>
        <v>20</v>
      </c>
      <c r="O326" s="82">
        <f t="shared" si="28"/>
        <v>2</v>
      </c>
      <c r="P326" s="78">
        <f>IF(G326="ISO",25*N326,IFERROR(VLOOKUP(G326&amp;D326,'Datos Maestro'!$C$33:$F$62,3,0)*N326,VLOOKUP('Demoras Colombia 2016'!G326,'Datos Maestro'!$B$15:$D$19,3,0)*N326))</f>
        <v>500</v>
      </c>
      <c r="Q326" s="78">
        <f>IF(G326="ISO",25*O326,IFERROR(VLOOKUP(G326&amp;D326,'Datos Maestro'!$C$33:$F$62,4,0)*O326,VLOOKUP('Demoras Colombia 2016'!G326,'Datos Maestro'!$B$15:$D$19,3,0)*O326))</f>
        <v>50</v>
      </c>
      <c r="R326" s="78">
        <f t="shared" si="29"/>
        <v>550</v>
      </c>
      <c r="S326" s="83"/>
      <c r="T326" s="96"/>
      <c r="U326" s="4"/>
      <c r="V326" s="96"/>
      <c r="W326" s="83"/>
      <c r="X326" s="96"/>
      <c r="Y326" s="83"/>
      <c r="Z326" s="102"/>
      <c r="AA326" s="4">
        <v>1605338</v>
      </c>
      <c r="AB326" s="96">
        <v>1273809</v>
      </c>
    </row>
    <row r="327" spans="1:28" ht="15.6" customHeight="1" x14ac:dyDescent="0.35">
      <c r="A327" s="38" t="s">
        <v>23</v>
      </c>
      <c r="B327" s="91" t="s">
        <v>123</v>
      </c>
      <c r="C327" s="94" t="s">
        <v>848</v>
      </c>
      <c r="D327" s="4" t="s">
        <v>439</v>
      </c>
      <c r="E327" s="4">
        <v>4926954970</v>
      </c>
      <c r="F327" s="91" t="s">
        <v>34</v>
      </c>
      <c r="G327" s="91" t="s">
        <v>2</v>
      </c>
      <c r="H327" s="91" t="s">
        <v>849</v>
      </c>
      <c r="I327" s="92">
        <v>42435</v>
      </c>
      <c r="J327" s="93">
        <v>42465</v>
      </c>
      <c r="K327" s="80">
        <f t="shared" si="30"/>
        <v>31</v>
      </c>
      <c r="L327" s="77">
        <f>IF(G327="ISO",IF(OR(F327="Na-Metilato"),10,15),IFERROR(VLOOKUP(G327&amp;D327,'Datos Maestro'!$C$33:$D$62,2,0),VLOOKUP('Demoras Colombia 2016'!G327,'Datos Maestro'!$B$15:$C$19,2,0)))</f>
        <v>10</v>
      </c>
      <c r="M327" s="80">
        <f t="shared" si="26"/>
        <v>21</v>
      </c>
      <c r="N327" s="82">
        <f t="shared" si="27"/>
        <v>20</v>
      </c>
      <c r="O327" s="82">
        <f t="shared" si="28"/>
        <v>1</v>
      </c>
      <c r="P327" s="78">
        <f>IF(G327="ISO",25*N327,IFERROR(VLOOKUP(G327&amp;D327,'Datos Maestro'!$C$33:$F$62,3,0)*N327,VLOOKUP('Demoras Colombia 2016'!G327,'Datos Maestro'!$B$15:$D$19,3,0)*N327))</f>
        <v>500</v>
      </c>
      <c r="Q327" s="78">
        <f>IF(G327="ISO",25*O327,IFERROR(VLOOKUP(G327&amp;D327,'Datos Maestro'!$C$33:$F$62,4,0)*O327,VLOOKUP('Demoras Colombia 2016'!G327,'Datos Maestro'!$B$15:$D$19,3,0)*O327))</f>
        <v>25</v>
      </c>
      <c r="R327" s="78">
        <f t="shared" si="29"/>
        <v>525</v>
      </c>
      <c r="S327" s="83"/>
      <c r="T327" s="96"/>
      <c r="U327" s="4"/>
      <c r="V327" s="96"/>
      <c r="W327" s="83"/>
      <c r="X327" s="96"/>
      <c r="Y327" s="83"/>
      <c r="Z327" s="102"/>
      <c r="AA327" s="4">
        <v>1616016</v>
      </c>
      <c r="AB327" s="96">
        <v>1621333</v>
      </c>
    </row>
    <row r="328" spans="1:28" ht="15.6" customHeight="1" x14ac:dyDescent="0.35">
      <c r="A328" s="38" t="s">
        <v>23</v>
      </c>
      <c r="B328" s="91" t="s">
        <v>123</v>
      </c>
      <c r="C328" s="94" t="s">
        <v>654</v>
      </c>
      <c r="D328" s="4" t="s">
        <v>439</v>
      </c>
      <c r="E328" s="4">
        <v>4926188068</v>
      </c>
      <c r="F328" s="91" t="s">
        <v>34</v>
      </c>
      <c r="G328" s="91" t="s">
        <v>2</v>
      </c>
      <c r="H328" s="91" t="s">
        <v>850</v>
      </c>
      <c r="I328" s="92">
        <v>42415</v>
      </c>
      <c r="J328" s="93">
        <v>42469</v>
      </c>
      <c r="K328" s="80">
        <f t="shared" si="30"/>
        <v>55</v>
      </c>
      <c r="L328" s="77">
        <f>IF(G328="ISO",IF(OR(F328="Na-Metilato"),10,15),IFERROR(VLOOKUP(G328&amp;D328,'Datos Maestro'!$C$33:$D$62,2,0),VLOOKUP('Demoras Colombia 2016'!G328,'Datos Maestro'!$B$15:$C$19,2,0)))</f>
        <v>10</v>
      </c>
      <c r="M328" s="80">
        <f t="shared" si="26"/>
        <v>45</v>
      </c>
      <c r="N328" s="82">
        <f t="shared" si="27"/>
        <v>20</v>
      </c>
      <c r="O328" s="82">
        <f t="shared" si="28"/>
        <v>25</v>
      </c>
      <c r="P328" s="78">
        <f>IF(G328="ISO",25*N328,IFERROR(VLOOKUP(G328&amp;D328,'Datos Maestro'!$C$33:$F$62,3,0)*N328,VLOOKUP('Demoras Colombia 2016'!G328,'Datos Maestro'!$B$15:$D$19,3,0)*N328))</f>
        <v>500</v>
      </c>
      <c r="Q328" s="78">
        <f>IF(G328="ISO",25*O328,IFERROR(VLOOKUP(G328&amp;D328,'Datos Maestro'!$C$33:$F$62,4,0)*O328,VLOOKUP('Demoras Colombia 2016'!G328,'Datos Maestro'!$B$15:$D$19,3,0)*O328))</f>
        <v>625</v>
      </c>
      <c r="R328" s="78">
        <f t="shared" si="29"/>
        <v>1125</v>
      </c>
      <c r="S328" s="83"/>
      <c r="T328" s="96"/>
      <c r="U328" s="4"/>
      <c r="V328" s="96"/>
      <c r="W328" s="83"/>
      <c r="X328" s="96"/>
      <c r="Y328" s="83"/>
      <c r="Z328" s="102"/>
      <c r="AA328" s="4">
        <v>1589528</v>
      </c>
      <c r="AB328" s="96">
        <v>1100811</v>
      </c>
    </row>
    <row r="329" spans="1:28" ht="15.6" customHeight="1" x14ac:dyDescent="0.35">
      <c r="A329" s="38" t="s">
        <v>23</v>
      </c>
      <c r="B329" s="91" t="s">
        <v>16</v>
      </c>
      <c r="C329" s="94" t="s">
        <v>851</v>
      </c>
      <c r="D329" s="4" t="s">
        <v>62</v>
      </c>
      <c r="E329" s="4">
        <v>4927615561</v>
      </c>
      <c r="F329" s="91" t="s">
        <v>224</v>
      </c>
      <c r="G329" s="91" t="s">
        <v>12</v>
      </c>
      <c r="H329" s="91" t="s">
        <v>852</v>
      </c>
      <c r="I329" s="92">
        <v>42427</v>
      </c>
      <c r="J329" s="93">
        <v>42444</v>
      </c>
      <c r="K329" s="80">
        <f t="shared" si="30"/>
        <v>18</v>
      </c>
      <c r="L329" s="77">
        <f>IF(G329="ISO",IF(OR(F329="Na-Metilato"),10,15),IFERROR(VLOOKUP(G329&amp;D329,'Datos Maestro'!$C$33:$D$62,2,0),VLOOKUP('Demoras Colombia 2016'!G329,'Datos Maestro'!$B$15:$C$19,2,0)))</f>
        <v>20</v>
      </c>
      <c r="M329" s="80">
        <f t="shared" si="26"/>
        <v>0</v>
      </c>
      <c r="N329" s="82">
        <f t="shared" si="27"/>
        <v>0</v>
      </c>
      <c r="O329" s="82">
        <f t="shared" si="28"/>
        <v>0</v>
      </c>
      <c r="P329" s="78">
        <f>IF(G329="ISO",25*N329,IFERROR(VLOOKUP(G329&amp;D329,'Datos Maestro'!$C$33:$F$62,3,0)*N329,VLOOKUP('Demoras Colombia 2016'!G329,'Datos Maestro'!$B$15:$D$19,3,0)*N329))</f>
        <v>0</v>
      </c>
      <c r="Q329" s="78">
        <f>IF(G329="ISO",25*O329,IFERROR(VLOOKUP(G329&amp;D329,'Datos Maestro'!$C$33:$F$62,4,0)*O329,VLOOKUP('Demoras Colombia 2016'!G329,'Datos Maestro'!$B$15:$D$19,3,0)*O329))</f>
        <v>0</v>
      </c>
      <c r="R329" s="78">
        <f t="shared" si="29"/>
        <v>0</v>
      </c>
      <c r="S329" s="83" t="s">
        <v>25</v>
      </c>
      <c r="T329" s="96" t="s">
        <v>25</v>
      </c>
      <c r="U329" s="4"/>
      <c r="V329" s="96"/>
      <c r="W329" s="83"/>
      <c r="X329" s="96"/>
      <c r="Y329" s="83"/>
      <c r="Z329" s="102"/>
      <c r="AA329" s="4"/>
      <c r="AB329" s="96"/>
    </row>
    <row r="330" spans="1:28" ht="15.6" customHeight="1" x14ac:dyDescent="0.35">
      <c r="A330" s="38" t="s">
        <v>23</v>
      </c>
      <c r="B330" s="91" t="s">
        <v>16</v>
      </c>
      <c r="C330" s="94" t="s">
        <v>853</v>
      </c>
      <c r="D330" s="4" t="s">
        <v>118</v>
      </c>
      <c r="E330" s="4">
        <v>4927633931</v>
      </c>
      <c r="F330" s="91" t="s">
        <v>256</v>
      </c>
      <c r="G330" s="91" t="s">
        <v>12</v>
      </c>
      <c r="H330" s="91" t="s">
        <v>854</v>
      </c>
      <c r="I330" s="92">
        <v>42432</v>
      </c>
      <c r="J330" s="93">
        <v>42476</v>
      </c>
      <c r="K330" s="80">
        <f t="shared" si="30"/>
        <v>45</v>
      </c>
      <c r="L330" s="77">
        <f>IF(G330="ISO",IF(OR(F330="Na-Metilato"),10,15),IFERROR(VLOOKUP(G330&amp;D330,'Datos Maestro'!$C$33:$D$62,2,0),VLOOKUP('Demoras Colombia 2016'!G330,'Datos Maestro'!$B$15:$C$19,2,0)))</f>
        <v>20</v>
      </c>
      <c r="M330" s="80">
        <f t="shared" si="26"/>
        <v>25</v>
      </c>
      <c r="N330" s="82">
        <f t="shared" si="27"/>
        <v>20</v>
      </c>
      <c r="O330" s="82">
        <f t="shared" si="28"/>
        <v>5</v>
      </c>
      <c r="P330" s="78">
        <f>IF(G330="ISO",25*N330,IFERROR(VLOOKUP(G330&amp;D330,'Datos Maestro'!$C$33:$F$62,3,0)*N330,VLOOKUP('Demoras Colombia 2016'!G330,'Datos Maestro'!$B$15:$D$19,3,0)*N330))</f>
        <v>200</v>
      </c>
      <c r="Q330" s="78">
        <f>IF(G330="ISO",25*O330,IFERROR(VLOOKUP(G330&amp;D330,'Datos Maestro'!$C$33:$F$62,4,0)*O330,VLOOKUP('Demoras Colombia 2016'!G330,'Datos Maestro'!$B$15:$D$19,3,0)*O330))</f>
        <v>500</v>
      </c>
      <c r="R330" s="78">
        <f t="shared" si="29"/>
        <v>700</v>
      </c>
      <c r="S330" s="83"/>
      <c r="T330" s="96"/>
      <c r="U330" s="4"/>
      <c r="V330" s="96"/>
      <c r="W330" s="83"/>
      <c r="X330" s="96"/>
      <c r="Y330" s="83"/>
      <c r="Z330" s="102"/>
      <c r="AA330" s="4"/>
      <c r="AB330" s="96"/>
    </row>
    <row r="331" spans="1:28" ht="15.6" customHeight="1" x14ac:dyDescent="0.35">
      <c r="A331" s="38" t="s">
        <v>23</v>
      </c>
      <c r="B331" s="91" t="s">
        <v>16</v>
      </c>
      <c r="C331" s="94" t="s">
        <v>855</v>
      </c>
      <c r="D331" s="4" t="s">
        <v>118</v>
      </c>
      <c r="E331" s="4">
        <v>4927603134</v>
      </c>
      <c r="F331" s="91" t="s">
        <v>856</v>
      </c>
      <c r="G331" s="91" t="s">
        <v>12</v>
      </c>
      <c r="H331" s="91" t="s">
        <v>857</v>
      </c>
      <c r="I331" s="92">
        <v>42435</v>
      </c>
      <c r="J331" s="93">
        <v>42476</v>
      </c>
      <c r="K331" s="80">
        <f t="shared" si="30"/>
        <v>42</v>
      </c>
      <c r="L331" s="77">
        <f>IF(G331="ISO",IF(OR(F331="Na-Metilato"),10,15),IFERROR(VLOOKUP(G331&amp;D331,'Datos Maestro'!$C$33:$D$62,2,0),VLOOKUP('Demoras Colombia 2016'!G331,'Datos Maestro'!$B$15:$C$19,2,0)))</f>
        <v>20</v>
      </c>
      <c r="M331" s="80">
        <f t="shared" si="26"/>
        <v>22</v>
      </c>
      <c r="N331" s="82">
        <f t="shared" si="27"/>
        <v>20</v>
      </c>
      <c r="O331" s="82">
        <f t="shared" si="28"/>
        <v>2</v>
      </c>
      <c r="P331" s="78">
        <f>IF(G331="ISO",25*N331,IFERROR(VLOOKUP(G331&amp;D331,'Datos Maestro'!$C$33:$F$62,3,0)*N331,VLOOKUP('Demoras Colombia 2016'!G331,'Datos Maestro'!$B$15:$D$19,3,0)*N331))</f>
        <v>200</v>
      </c>
      <c r="Q331" s="78">
        <f>IF(G331="ISO",25*O331,IFERROR(VLOOKUP(G331&amp;D331,'Datos Maestro'!$C$33:$F$62,4,0)*O331,VLOOKUP('Demoras Colombia 2016'!G331,'Datos Maestro'!$B$15:$D$19,3,0)*O331))</f>
        <v>200</v>
      </c>
      <c r="R331" s="78">
        <f t="shared" si="29"/>
        <v>400</v>
      </c>
      <c r="S331" s="83"/>
      <c r="T331" s="96"/>
      <c r="U331" s="4"/>
      <c r="V331" s="96"/>
      <c r="W331" s="83"/>
      <c r="X331" s="96"/>
      <c r="Y331" s="83"/>
      <c r="Z331" s="102"/>
      <c r="AA331" s="4"/>
      <c r="AB331" s="96"/>
    </row>
    <row r="332" spans="1:28" ht="15.6" customHeight="1" x14ac:dyDescent="0.35">
      <c r="A332" s="38" t="s">
        <v>23</v>
      </c>
      <c r="B332" s="91" t="s">
        <v>24</v>
      </c>
      <c r="C332" s="94" t="s">
        <v>858</v>
      </c>
      <c r="D332" s="4" t="s">
        <v>118</v>
      </c>
      <c r="E332" s="4" t="s">
        <v>859</v>
      </c>
      <c r="F332" s="91" t="s">
        <v>860</v>
      </c>
      <c r="G332" s="91" t="s">
        <v>12</v>
      </c>
      <c r="H332" s="91" t="s">
        <v>861</v>
      </c>
      <c r="I332" s="92">
        <v>42438</v>
      </c>
      <c r="J332" s="93">
        <v>42445</v>
      </c>
      <c r="K332" s="80">
        <f t="shared" si="30"/>
        <v>8</v>
      </c>
      <c r="L332" s="77">
        <f>IF(G332="ISO",IF(OR(F332="Na-Metilato"),10,15),IFERROR(VLOOKUP(G332&amp;D332,'Datos Maestro'!$C$33:$D$62,2,0),VLOOKUP('Demoras Colombia 2016'!G332,'Datos Maestro'!$B$15:$C$19,2,0)))</f>
        <v>20</v>
      </c>
      <c r="M332" s="80">
        <f t="shared" si="26"/>
        <v>0</v>
      </c>
      <c r="N332" s="82">
        <f t="shared" si="27"/>
        <v>0</v>
      </c>
      <c r="O332" s="82">
        <f t="shared" si="28"/>
        <v>0</v>
      </c>
      <c r="P332" s="78">
        <f>IF(G332="ISO",25*N332,IFERROR(VLOOKUP(G332&amp;D332,'Datos Maestro'!$C$33:$F$62,3,0)*N332,VLOOKUP('Demoras Colombia 2016'!G332,'Datos Maestro'!$B$15:$D$19,3,0)*N332))</f>
        <v>0</v>
      </c>
      <c r="Q332" s="78">
        <f>IF(G332="ISO",25*O332,IFERROR(VLOOKUP(G332&amp;D332,'Datos Maestro'!$C$33:$F$62,4,0)*O332,VLOOKUP('Demoras Colombia 2016'!G332,'Datos Maestro'!$B$15:$D$19,3,0)*O332))</f>
        <v>0</v>
      </c>
      <c r="R332" s="78">
        <f t="shared" si="29"/>
        <v>0</v>
      </c>
      <c r="S332" s="83" t="s">
        <v>25</v>
      </c>
      <c r="T332" s="96" t="s">
        <v>25</v>
      </c>
      <c r="U332" s="4"/>
      <c r="V332" s="96"/>
      <c r="W332" s="83"/>
      <c r="X332" s="96"/>
      <c r="Y332" s="83"/>
      <c r="Z332" s="102"/>
      <c r="AA332" s="4"/>
      <c r="AB332" s="96"/>
    </row>
    <row r="333" spans="1:28" ht="15.6" customHeight="1" x14ac:dyDescent="0.35">
      <c r="A333" s="38" t="s">
        <v>23</v>
      </c>
      <c r="B333" s="91" t="s">
        <v>16</v>
      </c>
      <c r="C333" s="94" t="s">
        <v>862</v>
      </c>
      <c r="D333" s="4" t="s">
        <v>118</v>
      </c>
      <c r="E333" s="4">
        <v>4927613119</v>
      </c>
      <c r="F333" s="91" t="s">
        <v>863</v>
      </c>
      <c r="G333" s="91" t="s">
        <v>12</v>
      </c>
      <c r="H333" s="91" t="s">
        <v>864</v>
      </c>
      <c r="I333" s="92">
        <v>42437</v>
      </c>
      <c r="J333" s="93">
        <v>42447</v>
      </c>
      <c r="K333" s="80">
        <f t="shared" si="30"/>
        <v>11</v>
      </c>
      <c r="L333" s="77">
        <f>IF(G333="ISO",IF(OR(F333="Na-Metilato"),10,15),IFERROR(VLOOKUP(G333&amp;D333,'Datos Maestro'!$C$33:$D$62,2,0),VLOOKUP('Demoras Colombia 2016'!G333,'Datos Maestro'!$B$15:$C$19,2,0)))</f>
        <v>20</v>
      </c>
      <c r="M333" s="80">
        <f t="shared" si="26"/>
        <v>0</v>
      </c>
      <c r="N333" s="82">
        <f t="shared" si="27"/>
        <v>0</v>
      </c>
      <c r="O333" s="82">
        <f t="shared" si="28"/>
        <v>0</v>
      </c>
      <c r="P333" s="78">
        <f>IF(G333="ISO",25*N333,IFERROR(VLOOKUP(G333&amp;D333,'Datos Maestro'!$C$33:$F$62,3,0)*N333,VLOOKUP('Demoras Colombia 2016'!G333,'Datos Maestro'!$B$15:$D$19,3,0)*N333))</f>
        <v>0</v>
      </c>
      <c r="Q333" s="78">
        <f>IF(G333="ISO",25*O333,IFERROR(VLOOKUP(G333&amp;D333,'Datos Maestro'!$C$33:$F$62,4,0)*O333,VLOOKUP('Demoras Colombia 2016'!G333,'Datos Maestro'!$B$15:$D$19,3,0)*O333))</f>
        <v>0</v>
      </c>
      <c r="R333" s="78">
        <f t="shared" si="29"/>
        <v>0</v>
      </c>
      <c r="S333" s="83" t="s">
        <v>25</v>
      </c>
      <c r="T333" s="96" t="s">
        <v>25</v>
      </c>
      <c r="U333" s="4"/>
      <c r="V333" s="96"/>
      <c r="W333" s="83"/>
      <c r="X333" s="96"/>
      <c r="Y333" s="83"/>
      <c r="Z333" s="102"/>
      <c r="AA333" s="4"/>
      <c r="AB333" s="96"/>
    </row>
    <row r="334" spans="1:28" ht="15.6" customHeight="1" x14ac:dyDescent="0.35">
      <c r="A334" s="38" t="s">
        <v>23</v>
      </c>
      <c r="B334" s="91" t="s">
        <v>16</v>
      </c>
      <c r="C334" s="94" t="s">
        <v>862</v>
      </c>
      <c r="D334" s="4" t="s">
        <v>118</v>
      </c>
      <c r="E334" s="4" t="s">
        <v>865</v>
      </c>
      <c r="F334" s="91" t="s">
        <v>866</v>
      </c>
      <c r="G334" s="91" t="s">
        <v>12</v>
      </c>
      <c r="H334" s="91" t="s">
        <v>867</v>
      </c>
      <c r="I334" s="92">
        <v>42437</v>
      </c>
      <c r="J334" s="93">
        <v>42447</v>
      </c>
      <c r="K334" s="80">
        <f t="shared" si="30"/>
        <v>11</v>
      </c>
      <c r="L334" s="77">
        <f>IF(G334="ISO",IF(OR(F334="Na-Metilato"),10,15),IFERROR(VLOOKUP(G334&amp;D334,'Datos Maestro'!$C$33:$D$62,2,0),VLOOKUP('Demoras Colombia 2016'!G334,'Datos Maestro'!$B$15:$C$19,2,0)))</f>
        <v>20</v>
      </c>
      <c r="M334" s="80">
        <f t="shared" si="26"/>
        <v>0</v>
      </c>
      <c r="N334" s="82">
        <f t="shared" si="27"/>
        <v>0</v>
      </c>
      <c r="O334" s="82">
        <f t="shared" si="28"/>
        <v>0</v>
      </c>
      <c r="P334" s="78">
        <f>IF(G334="ISO",25*N334,IFERROR(VLOOKUP(G334&amp;D334,'Datos Maestro'!$C$33:$F$62,3,0)*N334,VLOOKUP('Demoras Colombia 2016'!G334,'Datos Maestro'!$B$15:$D$19,3,0)*N334))</f>
        <v>0</v>
      </c>
      <c r="Q334" s="78">
        <f>IF(G334="ISO",25*O334,IFERROR(VLOOKUP(G334&amp;D334,'Datos Maestro'!$C$33:$F$62,4,0)*O334,VLOOKUP('Demoras Colombia 2016'!G334,'Datos Maestro'!$B$15:$D$19,3,0)*O334))</f>
        <v>0</v>
      </c>
      <c r="R334" s="78">
        <f t="shared" si="29"/>
        <v>0</v>
      </c>
      <c r="S334" s="83" t="s">
        <v>25</v>
      </c>
      <c r="T334" s="96" t="s">
        <v>25</v>
      </c>
      <c r="U334" s="4"/>
      <c r="V334" s="96"/>
      <c r="W334" s="83"/>
      <c r="X334" s="96"/>
      <c r="Y334" s="83"/>
      <c r="Z334" s="102"/>
      <c r="AA334" s="4"/>
      <c r="AB334" s="96"/>
    </row>
    <row r="335" spans="1:28" ht="15.6" customHeight="1" x14ac:dyDescent="0.35">
      <c r="A335" s="38" t="s">
        <v>23</v>
      </c>
      <c r="B335" s="91" t="s">
        <v>123</v>
      </c>
      <c r="C335" s="94" t="s">
        <v>868</v>
      </c>
      <c r="D335" s="4" t="s">
        <v>119</v>
      </c>
      <c r="E335" s="4">
        <v>4925491040</v>
      </c>
      <c r="F335" s="91" t="s">
        <v>869</v>
      </c>
      <c r="G335" s="91" t="s">
        <v>1</v>
      </c>
      <c r="H335" s="91" t="s">
        <v>870</v>
      </c>
      <c r="I335" s="92">
        <v>42399</v>
      </c>
      <c r="J335" s="93">
        <v>42447</v>
      </c>
      <c r="K335" s="80">
        <f t="shared" si="30"/>
        <v>49</v>
      </c>
      <c r="L335" s="77">
        <f>IF(G335="ISO",IF(OR(F335="Na-Metilato"),10,15),IFERROR(VLOOKUP(G335&amp;D335,'Datos Maestro'!$C$33:$D$62,2,0),VLOOKUP('Demoras Colombia 2016'!G335,'Datos Maestro'!$B$15:$C$19,2,0)))</f>
        <v>20</v>
      </c>
      <c r="M335" s="80">
        <f t="shared" si="26"/>
        <v>29</v>
      </c>
      <c r="N335" s="82">
        <f t="shared" si="27"/>
        <v>20</v>
      </c>
      <c r="O335" s="82">
        <f t="shared" si="28"/>
        <v>9</v>
      </c>
      <c r="P335" s="78">
        <f>IF(G335="ISO",25*N335,IFERROR(VLOOKUP(G335&amp;D335,'Datos Maestro'!$C$33:$F$62,3,0)*N335,VLOOKUP('Demoras Colombia 2016'!G335,'Datos Maestro'!$B$15:$D$19,3,0)*N335))</f>
        <v>200</v>
      </c>
      <c r="Q335" s="78">
        <f>IF(G335="ISO",25*O335,IFERROR(VLOOKUP(G335&amp;D335,'Datos Maestro'!$C$33:$F$62,4,0)*O335,VLOOKUP('Demoras Colombia 2016'!G335,'Datos Maestro'!$B$15:$D$19,3,0)*O335))</f>
        <v>900</v>
      </c>
      <c r="R335" s="78">
        <f t="shared" si="29"/>
        <v>1100</v>
      </c>
      <c r="S335" s="83"/>
      <c r="T335" s="96"/>
      <c r="U335" s="4"/>
      <c r="V335" s="96"/>
      <c r="W335" s="83"/>
      <c r="X335" s="96"/>
      <c r="Y335" s="83"/>
      <c r="Z335" s="102"/>
      <c r="AA335" s="4"/>
      <c r="AB335" s="96"/>
    </row>
    <row r="336" spans="1:28" ht="15.6" customHeight="1" x14ac:dyDescent="0.35">
      <c r="A336" s="38" t="s">
        <v>23</v>
      </c>
      <c r="B336" s="91" t="s">
        <v>16</v>
      </c>
      <c r="C336" s="94" t="s">
        <v>871</v>
      </c>
      <c r="D336" s="4" t="s">
        <v>104</v>
      </c>
      <c r="E336" s="4" t="s">
        <v>872</v>
      </c>
      <c r="F336" s="91" t="s">
        <v>280</v>
      </c>
      <c r="G336" s="91" t="s">
        <v>12</v>
      </c>
      <c r="H336" s="91" t="s">
        <v>873</v>
      </c>
      <c r="I336" s="92">
        <v>42443</v>
      </c>
      <c r="J336" s="93">
        <v>42457</v>
      </c>
      <c r="K336" s="80">
        <f t="shared" si="30"/>
        <v>15</v>
      </c>
      <c r="L336" s="77">
        <f>IF(G336="ISO",IF(OR(F336="Na-Metilato"),10,15),IFERROR(VLOOKUP(G336&amp;D336,'Datos Maestro'!$C$33:$D$62,2,0),VLOOKUP('Demoras Colombia 2016'!G336,'Datos Maestro'!$B$15:$C$19,2,0)))</f>
        <v>20</v>
      </c>
      <c r="M336" s="80">
        <f t="shared" si="26"/>
        <v>0</v>
      </c>
      <c r="N336" s="82">
        <f t="shared" si="27"/>
        <v>0</v>
      </c>
      <c r="O336" s="82">
        <f t="shared" si="28"/>
        <v>0</v>
      </c>
      <c r="P336" s="78">
        <f>IF(G336="ISO",25*N336,IFERROR(VLOOKUP(G336&amp;D336,'Datos Maestro'!$C$33:$F$62,3,0)*N336,VLOOKUP('Demoras Colombia 2016'!G336,'Datos Maestro'!$B$15:$D$19,3,0)*N336))</f>
        <v>0</v>
      </c>
      <c r="Q336" s="78">
        <f>IF(G336="ISO",25*O336,IFERROR(VLOOKUP(G336&amp;D336,'Datos Maestro'!$C$33:$F$62,4,0)*O336,VLOOKUP('Demoras Colombia 2016'!G336,'Datos Maestro'!$B$15:$D$19,3,0)*O336))</f>
        <v>0</v>
      </c>
      <c r="R336" s="78">
        <f t="shared" si="29"/>
        <v>0</v>
      </c>
      <c r="S336" s="83" t="s">
        <v>25</v>
      </c>
      <c r="T336" s="96" t="s">
        <v>25</v>
      </c>
      <c r="U336" s="4"/>
      <c r="V336" s="96"/>
      <c r="W336" s="83"/>
      <c r="X336" s="96"/>
      <c r="Y336" s="83"/>
      <c r="Z336" s="102"/>
      <c r="AA336" s="4"/>
      <c r="AB336" s="96"/>
    </row>
    <row r="337" spans="1:28" ht="15.6" customHeight="1" x14ac:dyDescent="0.35">
      <c r="A337" s="38" t="s">
        <v>23</v>
      </c>
      <c r="B337" s="91" t="s">
        <v>16</v>
      </c>
      <c r="C337" s="94" t="s">
        <v>871</v>
      </c>
      <c r="D337" s="4" t="s">
        <v>104</v>
      </c>
      <c r="E337" s="4" t="s">
        <v>872</v>
      </c>
      <c r="F337" s="91" t="s">
        <v>280</v>
      </c>
      <c r="G337" s="91" t="s">
        <v>12</v>
      </c>
      <c r="H337" s="91" t="s">
        <v>874</v>
      </c>
      <c r="I337" s="92">
        <v>42443</v>
      </c>
      <c r="J337" s="93">
        <v>42462</v>
      </c>
      <c r="K337" s="80">
        <f t="shared" si="30"/>
        <v>20</v>
      </c>
      <c r="L337" s="77">
        <f>IF(G337="ISO",IF(OR(F337="Na-Metilato"),10,15),IFERROR(VLOOKUP(G337&amp;D337,'Datos Maestro'!$C$33:$D$62,2,0),VLOOKUP('Demoras Colombia 2016'!G337,'Datos Maestro'!$B$15:$C$19,2,0)))</f>
        <v>20</v>
      </c>
      <c r="M337" s="80">
        <f t="shared" si="26"/>
        <v>0</v>
      </c>
      <c r="N337" s="82">
        <f t="shared" si="27"/>
        <v>0</v>
      </c>
      <c r="O337" s="82">
        <f t="shared" si="28"/>
        <v>0</v>
      </c>
      <c r="P337" s="78">
        <f>IF(G337="ISO",25*N337,IFERROR(VLOOKUP(G337&amp;D337,'Datos Maestro'!$C$33:$F$62,3,0)*N337,VLOOKUP('Demoras Colombia 2016'!G337,'Datos Maestro'!$B$15:$D$19,3,0)*N337))</f>
        <v>0</v>
      </c>
      <c r="Q337" s="78">
        <f>IF(G337="ISO",25*O337,IFERROR(VLOOKUP(G337&amp;D337,'Datos Maestro'!$C$33:$F$62,4,0)*O337,VLOOKUP('Demoras Colombia 2016'!G337,'Datos Maestro'!$B$15:$D$19,3,0)*O337))</f>
        <v>0</v>
      </c>
      <c r="R337" s="78">
        <f t="shared" si="29"/>
        <v>0</v>
      </c>
      <c r="S337" s="83" t="s">
        <v>25</v>
      </c>
      <c r="T337" s="96" t="s">
        <v>25</v>
      </c>
      <c r="U337" s="4"/>
      <c r="V337" s="96"/>
      <c r="W337" s="83"/>
      <c r="X337" s="96"/>
      <c r="Y337" s="83"/>
      <c r="Z337" s="102"/>
      <c r="AA337" s="4"/>
      <c r="AB337" s="96"/>
    </row>
    <row r="338" spans="1:28" ht="15.6" customHeight="1" x14ac:dyDescent="0.35">
      <c r="A338" s="38" t="s">
        <v>23</v>
      </c>
      <c r="B338" s="91" t="s">
        <v>16</v>
      </c>
      <c r="C338" s="94">
        <v>955703260</v>
      </c>
      <c r="D338" s="4" t="s">
        <v>60</v>
      </c>
      <c r="E338" s="4">
        <v>4927114495</v>
      </c>
      <c r="F338" s="91" t="s">
        <v>527</v>
      </c>
      <c r="G338" s="91" t="s">
        <v>12</v>
      </c>
      <c r="H338" s="91" t="s">
        <v>875</v>
      </c>
      <c r="I338" s="92">
        <v>42443</v>
      </c>
      <c r="J338" s="93">
        <v>42458</v>
      </c>
      <c r="K338" s="80">
        <f t="shared" si="30"/>
        <v>16</v>
      </c>
      <c r="L338" s="77">
        <f>IF(G338="ISO",IF(OR(F338="Na-Metilato"),10,15),IFERROR(VLOOKUP(G338&amp;D338,'Datos Maestro'!$C$33:$D$62,2,0),VLOOKUP('Demoras Colombia 2016'!G338,'Datos Maestro'!$B$15:$C$19,2,0)))</f>
        <v>20</v>
      </c>
      <c r="M338" s="80">
        <f t="shared" si="26"/>
        <v>0</v>
      </c>
      <c r="N338" s="82">
        <f t="shared" si="27"/>
        <v>0</v>
      </c>
      <c r="O338" s="82">
        <f t="shared" si="28"/>
        <v>0</v>
      </c>
      <c r="P338" s="78">
        <f>IF(G338="ISO",25*N338,IFERROR(VLOOKUP(G338&amp;D338,'Datos Maestro'!$C$33:$F$62,3,0)*N338,VLOOKUP('Demoras Colombia 2016'!G338,'Datos Maestro'!$B$15:$D$19,3,0)*N338))</f>
        <v>0</v>
      </c>
      <c r="Q338" s="78">
        <f>IF(G338="ISO",25*O338,IFERROR(VLOOKUP(G338&amp;D338,'Datos Maestro'!$C$33:$F$62,4,0)*O338,VLOOKUP('Demoras Colombia 2016'!G338,'Datos Maestro'!$B$15:$D$19,3,0)*O338))</f>
        <v>0</v>
      </c>
      <c r="R338" s="78">
        <f t="shared" si="29"/>
        <v>0</v>
      </c>
      <c r="S338" s="83" t="s">
        <v>25</v>
      </c>
      <c r="T338" s="96" t="s">
        <v>25</v>
      </c>
      <c r="U338" s="4"/>
      <c r="V338" s="96"/>
      <c r="W338" s="83"/>
      <c r="X338" s="96"/>
      <c r="Y338" s="83"/>
      <c r="Z338" s="102"/>
      <c r="AA338" s="4"/>
      <c r="AB338" s="96"/>
    </row>
    <row r="339" spans="1:28" ht="15.6" customHeight="1" x14ac:dyDescent="0.35">
      <c r="A339" s="38" t="s">
        <v>23</v>
      </c>
      <c r="B339" s="91" t="s">
        <v>16</v>
      </c>
      <c r="C339" s="94" t="s">
        <v>876</v>
      </c>
      <c r="D339" s="4" t="s">
        <v>62</v>
      </c>
      <c r="E339" s="4">
        <v>4927633935</v>
      </c>
      <c r="F339" s="91" t="s">
        <v>248</v>
      </c>
      <c r="G339" s="91" t="s">
        <v>12</v>
      </c>
      <c r="H339" s="91" t="s">
        <v>877</v>
      </c>
      <c r="I339" s="92">
        <v>42444</v>
      </c>
      <c r="J339" s="93">
        <v>42457</v>
      </c>
      <c r="K339" s="80">
        <f t="shared" si="30"/>
        <v>14</v>
      </c>
      <c r="L339" s="77">
        <f>IF(G339="ISO",IF(OR(F339="Na-Metilato"),10,15),IFERROR(VLOOKUP(G339&amp;D339,'Datos Maestro'!$C$33:$D$62,2,0),VLOOKUP('Demoras Colombia 2016'!G339,'Datos Maestro'!$B$15:$C$19,2,0)))</f>
        <v>20</v>
      </c>
      <c r="M339" s="80">
        <f t="shared" si="26"/>
        <v>0</v>
      </c>
      <c r="N339" s="82">
        <f t="shared" si="27"/>
        <v>0</v>
      </c>
      <c r="O339" s="82">
        <f t="shared" si="28"/>
        <v>0</v>
      </c>
      <c r="P339" s="78">
        <f>IF(G339="ISO",25*N339,IFERROR(VLOOKUP(G339&amp;D339,'Datos Maestro'!$C$33:$F$62,3,0)*N339,VLOOKUP('Demoras Colombia 2016'!G339,'Datos Maestro'!$B$15:$D$19,3,0)*N339))</f>
        <v>0</v>
      </c>
      <c r="Q339" s="78">
        <f>IF(G339="ISO",25*O339,IFERROR(VLOOKUP(G339&amp;D339,'Datos Maestro'!$C$33:$F$62,4,0)*O339,VLOOKUP('Demoras Colombia 2016'!G339,'Datos Maestro'!$B$15:$D$19,3,0)*O339))</f>
        <v>0</v>
      </c>
      <c r="R339" s="78">
        <f t="shared" si="29"/>
        <v>0</v>
      </c>
      <c r="S339" s="83" t="s">
        <v>25</v>
      </c>
      <c r="T339" s="96" t="s">
        <v>25</v>
      </c>
      <c r="U339" s="4">
        <v>94657</v>
      </c>
      <c r="V339" s="96">
        <v>26072</v>
      </c>
      <c r="W339" s="83">
        <v>94657</v>
      </c>
      <c r="X339" s="96">
        <v>74493</v>
      </c>
      <c r="Y339" s="83"/>
      <c r="Z339" s="102"/>
      <c r="AA339" s="4"/>
      <c r="AB339" s="96"/>
    </row>
    <row r="340" spans="1:28" ht="15.6" customHeight="1" x14ac:dyDescent="0.35">
      <c r="A340" s="38" t="s">
        <v>23</v>
      </c>
      <c r="B340" s="91" t="s">
        <v>16</v>
      </c>
      <c r="C340" s="94" t="s">
        <v>878</v>
      </c>
      <c r="D340" s="4" t="s">
        <v>119</v>
      </c>
      <c r="E340" s="4">
        <v>4927638339</v>
      </c>
      <c r="F340" s="91" t="s">
        <v>280</v>
      </c>
      <c r="G340" s="91" t="s">
        <v>12</v>
      </c>
      <c r="H340" s="91" t="s">
        <v>879</v>
      </c>
      <c r="I340" s="92">
        <v>42442</v>
      </c>
      <c r="J340" s="93">
        <v>42462</v>
      </c>
      <c r="K340" s="80">
        <f t="shared" si="30"/>
        <v>21</v>
      </c>
      <c r="L340" s="77">
        <f>IF(G340="ISO",IF(OR(F340="Na-Metilato"),10,15),IFERROR(VLOOKUP(G340&amp;D340,'Datos Maestro'!$C$33:$D$62,2,0),VLOOKUP('Demoras Colombia 2016'!G340,'Datos Maestro'!$B$15:$C$19,2,0)))</f>
        <v>20</v>
      </c>
      <c r="M340" s="80">
        <f t="shared" si="26"/>
        <v>1</v>
      </c>
      <c r="N340" s="82">
        <f t="shared" si="27"/>
        <v>1</v>
      </c>
      <c r="O340" s="82">
        <f t="shared" si="28"/>
        <v>0</v>
      </c>
      <c r="P340" s="78">
        <f>IF(G340="ISO",25*N340,IFERROR(VLOOKUP(G340&amp;D340,'Datos Maestro'!$C$33:$F$62,3,0)*N340,VLOOKUP('Demoras Colombia 2016'!G340,'Datos Maestro'!$B$15:$D$19,3,0)*N340))</f>
        <v>10</v>
      </c>
      <c r="Q340" s="78">
        <f>IF(G340="ISO",25*O340,IFERROR(VLOOKUP(G340&amp;D340,'Datos Maestro'!$C$33:$F$62,4,0)*O340,VLOOKUP('Demoras Colombia 2016'!G340,'Datos Maestro'!$B$15:$D$19,3,0)*O340))</f>
        <v>0</v>
      </c>
      <c r="R340" s="78">
        <f t="shared" si="29"/>
        <v>10</v>
      </c>
      <c r="S340" s="83"/>
      <c r="T340" s="96"/>
      <c r="U340" s="4"/>
      <c r="V340" s="96"/>
      <c r="W340" s="83"/>
      <c r="X340" s="96"/>
      <c r="Y340" s="83"/>
      <c r="Z340" s="102"/>
      <c r="AA340" s="4"/>
      <c r="AB340" s="96"/>
    </row>
    <row r="341" spans="1:28" ht="15.6" customHeight="1" x14ac:dyDescent="0.35">
      <c r="A341" s="38" t="s">
        <v>23</v>
      </c>
      <c r="B341" s="91" t="s">
        <v>16</v>
      </c>
      <c r="C341" s="94" t="s">
        <v>878</v>
      </c>
      <c r="D341" s="4" t="s">
        <v>119</v>
      </c>
      <c r="E341" s="4">
        <v>4927611350</v>
      </c>
      <c r="F341" s="91" t="s">
        <v>880</v>
      </c>
      <c r="G341" s="91" t="s">
        <v>12</v>
      </c>
      <c r="H341" s="91" t="s">
        <v>881</v>
      </c>
      <c r="I341" s="92">
        <v>42442</v>
      </c>
      <c r="J341" s="93">
        <v>42464</v>
      </c>
      <c r="K341" s="80">
        <f t="shared" si="30"/>
        <v>23</v>
      </c>
      <c r="L341" s="77">
        <f>IF(G341="ISO",IF(OR(F341="Na-Metilato"),10,15),IFERROR(VLOOKUP(G341&amp;D341,'Datos Maestro'!$C$33:$D$62,2,0),VLOOKUP('Demoras Colombia 2016'!G341,'Datos Maestro'!$B$15:$C$19,2,0)))</f>
        <v>20</v>
      </c>
      <c r="M341" s="80">
        <f t="shared" si="26"/>
        <v>3</v>
      </c>
      <c r="N341" s="82">
        <f t="shared" si="27"/>
        <v>3</v>
      </c>
      <c r="O341" s="82">
        <f t="shared" si="28"/>
        <v>0</v>
      </c>
      <c r="P341" s="78">
        <f>IF(G341="ISO",25*N341,IFERROR(VLOOKUP(G341&amp;D341,'Datos Maestro'!$C$33:$F$62,3,0)*N341,VLOOKUP('Demoras Colombia 2016'!G341,'Datos Maestro'!$B$15:$D$19,3,0)*N341))</f>
        <v>30</v>
      </c>
      <c r="Q341" s="78">
        <f>IF(G341="ISO",25*O341,IFERROR(VLOOKUP(G341&amp;D341,'Datos Maestro'!$C$33:$F$62,4,0)*O341,VLOOKUP('Demoras Colombia 2016'!G341,'Datos Maestro'!$B$15:$D$19,3,0)*O341))</f>
        <v>0</v>
      </c>
      <c r="R341" s="78">
        <f t="shared" si="29"/>
        <v>30</v>
      </c>
      <c r="S341" s="83" t="s">
        <v>1057</v>
      </c>
      <c r="T341" s="96">
        <v>92048</v>
      </c>
      <c r="U341" s="4"/>
      <c r="V341" s="96"/>
      <c r="W341" s="83"/>
      <c r="X341" s="96"/>
      <c r="Y341" s="83"/>
      <c r="Z341" s="102"/>
      <c r="AA341" s="4"/>
      <c r="AB341" s="96"/>
    </row>
    <row r="342" spans="1:28" ht="15.6" customHeight="1" x14ac:dyDescent="0.35">
      <c r="A342" s="38" t="s">
        <v>23</v>
      </c>
      <c r="B342" s="91" t="s">
        <v>16</v>
      </c>
      <c r="C342" s="94" t="s">
        <v>835</v>
      </c>
      <c r="D342" s="4" t="s">
        <v>118</v>
      </c>
      <c r="E342" s="4">
        <v>4927638169</v>
      </c>
      <c r="F342" s="91" t="s">
        <v>233</v>
      </c>
      <c r="G342" s="91" t="s">
        <v>13</v>
      </c>
      <c r="H342" s="91" t="s">
        <v>836</v>
      </c>
      <c r="I342" s="92">
        <v>42445</v>
      </c>
      <c r="J342" s="93">
        <v>42458</v>
      </c>
      <c r="K342" s="80">
        <f t="shared" si="30"/>
        <v>14</v>
      </c>
      <c r="L342" s="77">
        <f>IF(G342="ISO",IF(OR(F342="Na-Metilato"),10,15),IFERROR(VLOOKUP(G342&amp;D342,'Datos Maestro'!$C$33:$D$62,2,0),VLOOKUP('Demoras Colombia 2016'!G342,'Datos Maestro'!$B$15:$C$19,2,0)))</f>
        <v>20</v>
      </c>
      <c r="M342" s="80">
        <f t="shared" si="26"/>
        <v>0</v>
      </c>
      <c r="N342" s="82">
        <f t="shared" si="27"/>
        <v>0</v>
      </c>
      <c r="O342" s="82">
        <f t="shared" si="28"/>
        <v>0</v>
      </c>
      <c r="P342" s="78">
        <f>IF(G342="ISO",25*N342,IFERROR(VLOOKUP(G342&amp;D342,'Datos Maestro'!$C$33:$F$62,3,0)*N342,VLOOKUP('Demoras Colombia 2016'!G342,'Datos Maestro'!$B$15:$D$19,3,0)*N342))</f>
        <v>0</v>
      </c>
      <c r="Q342" s="78">
        <f>IF(G342="ISO",25*O342,IFERROR(VLOOKUP(G342&amp;D342,'Datos Maestro'!$C$33:$F$62,4,0)*O342,VLOOKUP('Demoras Colombia 2016'!G342,'Datos Maestro'!$B$15:$D$19,3,0)*O342))</f>
        <v>0</v>
      </c>
      <c r="R342" s="78">
        <f t="shared" si="29"/>
        <v>0</v>
      </c>
      <c r="S342" s="83" t="s">
        <v>25</v>
      </c>
      <c r="T342" s="96" t="s">
        <v>25</v>
      </c>
      <c r="U342" s="4"/>
      <c r="V342" s="96"/>
      <c r="W342" s="83"/>
      <c r="X342" s="96"/>
      <c r="Y342" s="83"/>
      <c r="Z342" s="102"/>
      <c r="AA342" s="4"/>
      <c r="AB342" s="96"/>
    </row>
    <row r="343" spans="1:28" ht="15.6" customHeight="1" x14ac:dyDescent="0.35">
      <c r="A343" s="38" t="s">
        <v>23</v>
      </c>
      <c r="B343" s="91" t="s">
        <v>16</v>
      </c>
      <c r="C343" s="94" t="s">
        <v>882</v>
      </c>
      <c r="D343" s="4" t="s">
        <v>104</v>
      </c>
      <c r="E343" s="4" t="s">
        <v>883</v>
      </c>
      <c r="F343" s="91" t="s">
        <v>880</v>
      </c>
      <c r="G343" s="91" t="s">
        <v>12</v>
      </c>
      <c r="H343" s="91" t="s">
        <v>884</v>
      </c>
      <c r="I343" s="92">
        <v>42443</v>
      </c>
      <c r="J343" s="93">
        <v>42464</v>
      </c>
      <c r="K343" s="80">
        <f t="shared" si="30"/>
        <v>22</v>
      </c>
      <c r="L343" s="77">
        <f>IF(G343="ISO",IF(OR(F343="Na-Metilato"),10,15),IFERROR(VLOOKUP(G343&amp;D343,'Datos Maestro'!$C$33:$D$62,2,0),VLOOKUP('Demoras Colombia 2016'!G343,'Datos Maestro'!$B$15:$C$19,2,0)))</f>
        <v>20</v>
      </c>
      <c r="M343" s="80">
        <f t="shared" si="26"/>
        <v>2</v>
      </c>
      <c r="N343" s="82">
        <f t="shared" si="27"/>
        <v>2</v>
      </c>
      <c r="O343" s="82">
        <f t="shared" si="28"/>
        <v>0</v>
      </c>
      <c r="P343" s="78">
        <f>IF(G343="ISO",25*N343,IFERROR(VLOOKUP(G343&amp;D343,'Datos Maestro'!$C$33:$F$62,3,0)*N343,VLOOKUP('Demoras Colombia 2016'!G343,'Datos Maestro'!$B$15:$D$19,3,0)*N343))</f>
        <v>20</v>
      </c>
      <c r="Q343" s="78">
        <f>IF(G343="ISO",25*O343,IFERROR(VLOOKUP(G343&amp;D343,'Datos Maestro'!$C$33:$F$62,4,0)*O343,VLOOKUP('Demoras Colombia 2016'!G343,'Datos Maestro'!$B$15:$D$19,3,0)*O343))</f>
        <v>0</v>
      </c>
      <c r="R343" s="78">
        <f t="shared" si="29"/>
        <v>20</v>
      </c>
      <c r="S343" s="83">
        <v>140174</v>
      </c>
      <c r="T343" s="96">
        <v>29617</v>
      </c>
      <c r="U343" s="4"/>
      <c r="V343" s="96"/>
      <c r="W343" s="83"/>
      <c r="X343" s="96"/>
      <c r="Y343" s="83"/>
      <c r="Z343" s="102"/>
      <c r="AA343" s="4"/>
      <c r="AB343" s="96"/>
    </row>
    <row r="344" spans="1:28" ht="15.6" customHeight="1" x14ac:dyDescent="0.35">
      <c r="A344" s="38" t="s">
        <v>23</v>
      </c>
      <c r="B344" s="91" t="s">
        <v>16</v>
      </c>
      <c r="C344" s="94" t="s">
        <v>882</v>
      </c>
      <c r="D344" s="4" t="s">
        <v>104</v>
      </c>
      <c r="E344" s="4" t="s">
        <v>883</v>
      </c>
      <c r="F344" s="91" t="s">
        <v>880</v>
      </c>
      <c r="G344" s="91" t="s">
        <v>12</v>
      </c>
      <c r="H344" s="91" t="s">
        <v>885</v>
      </c>
      <c r="I344" s="92">
        <v>42443</v>
      </c>
      <c r="J344" s="93">
        <v>42466</v>
      </c>
      <c r="K344" s="80">
        <f t="shared" si="30"/>
        <v>24</v>
      </c>
      <c r="L344" s="77">
        <f>IF(G344="ISO",IF(OR(F344="Na-Metilato"),10,15),IFERROR(VLOOKUP(G344&amp;D344,'Datos Maestro'!$C$33:$D$62,2,0),VLOOKUP('Demoras Colombia 2016'!G344,'Datos Maestro'!$B$15:$C$19,2,0)))</f>
        <v>20</v>
      </c>
      <c r="M344" s="80">
        <f t="shared" si="26"/>
        <v>4</v>
      </c>
      <c r="N344" s="82">
        <f t="shared" si="27"/>
        <v>4</v>
      </c>
      <c r="O344" s="82">
        <f t="shared" si="28"/>
        <v>0</v>
      </c>
      <c r="P344" s="78">
        <f>IF(G344="ISO",25*N344,IFERROR(VLOOKUP(G344&amp;D344,'Datos Maestro'!$C$33:$F$62,3,0)*N344,VLOOKUP('Demoras Colombia 2016'!G344,'Datos Maestro'!$B$15:$D$19,3,0)*N344))</f>
        <v>40</v>
      </c>
      <c r="Q344" s="78">
        <f>IF(G344="ISO",25*O344,IFERROR(VLOOKUP(G344&amp;D344,'Datos Maestro'!$C$33:$F$62,4,0)*O344,VLOOKUP('Demoras Colombia 2016'!G344,'Datos Maestro'!$B$15:$D$19,3,0)*O344))</f>
        <v>0</v>
      </c>
      <c r="R344" s="78">
        <f t="shared" si="29"/>
        <v>40</v>
      </c>
      <c r="S344" s="83">
        <v>140670</v>
      </c>
      <c r="T344" s="96">
        <v>88852</v>
      </c>
      <c r="U344" s="4"/>
      <c r="V344" s="96"/>
      <c r="W344" s="83"/>
      <c r="X344" s="96"/>
      <c r="Y344" s="83"/>
      <c r="Z344" s="102"/>
      <c r="AA344" s="4"/>
      <c r="AB344" s="96"/>
    </row>
    <row r="345" spans="1:28" ht="15.6" customHeight="1" x14ac:dyDescent="0.35">
      <c r="A345" s="38" t="s">
        <v>23</v>
      </c>
      <c r="B345" s="91" t="s">
        <v>15</v>
      </c>
      <c r="C345" s="94" t="s">
        <v>886</v>
      </c>
      <c r="D345" s="4" t="s">
        <v>104</v>
      </c>
      <c r="E345" s="4" t="s">
        <v>887</v>
      </c>
      <c r="F345" s="91" t="s">
        <v>888</v>
      </c>
      <c r="G345" s="91" t="s">
        <v>13</v>
      </c>
      <c r="H345" s="91" t="s">
        <v>889</v>
      </c>
      <c r="I345" s="92">
        <v>42443</v>
      </c>
      <c r="J345" s="93">
        <v>42451</v>
      </c>
      <c r="K345" s="80">
        <f t="shared" si="30"/>
        <v>9</v>
      </c>
      <c r="L345" s="77">
        <f>IF(G345="ISO",IF(OR(F345="Na-Metilato"),10,15),IFERROR(VLOOKUP(G345&amp;D345,'Datos Maestro'!$C$33:$D$62,2,0),VLOOKUP('Demoras Colombia 2016'!G345,'Datos Maestro'!$B$15:$C$19,2,0)))</f>
        <v>20</v>
      </c>
      <c r="M345" s="80">
        <f t="shared" si="26"/>
        <v>0</v>
      </c>
      <c r="N345" s="82">
        <f t="shared" si="27"/>
        <v>0</v>
      </c>
      <c r="O345" s="82">
        <f t="shared" si="28"/>
        <v>0</v>
      </c>
      <c r="P345" s="78">
        <f>IF(G345="ISO",25*N345,IFERROR(VLOOKUP(G345&amp;D345,'Datos Maestro'!$C$33:$F$62,3,0)*N345,VLOOKUP('Demoras Colombia 2016'!G345,'Datos Maestro'!$B$15:$D$19,3,0)*N345))</f>
        <v>0</v>
      </c>
      <c r="Q345" s="78">
        <f>IF(G345="ISO",25*O345,IFERROR(VLOOKUP(G345&amp;D345,'Datos Maestro'!$C$33:$F$62,4,0)*O345,VLOOKUP('Demoras Colombia 2016'!G345,'Datos Maestro'!$B$15:$D$19,3,0)*O345))</f>
        <v>0</v>
      </c>
      <c r="R345" s="78">
        <f t="shared" si="29"/>
        <v>0</v>
      </c>
      <c r="S345" s="83" t="s">
        <v>25</v>
      </c>
      <c r="T345" s="96" t="s">
        <v>25</v>
      </c>
      <c r="U345" s="4"/>
      <c r="V345" s="96"/>
      <c r="W345" s="83"/>
      <c r="X345" s="96"/>
      <c r="Y345" s="83"/>
      <c r="Z345" s="102"/>
      <c r="AA345" s="4"/>
      <c r="AB345" s="96"/>
    </row>
    <row r="346" spans="1:28" ht="15.6" customHeight="1" x14ac:dyDescent="0.35">
      <c r="A346" s="38" t="s">
        <v>23</v>
      </c>
      <c r="B346" s="91" t="s">
        <v>122</v>
      </c>
      <c r="C346" s="94" t="s">
        <v>890</v>
      </c>
      <c r="D346" s="4" t="s">
        <v>62</v>
      </c>
      <c r="E346" s="4">
        <v>4926739330</v>
      </c>
      <c r="F346" s="91" t="s">
        <v>213</v>
      </c>
      <c r="G346" s="91" t="s">
        <v>12</v>
      </c>
      <c r="H346" s="91" t="s">
        <v>891</v>
      </c>
      <c r="I346" s="92">
        <v>42445</v>
      </c>
      <c r="J346" s="93">
        <v>42452</v>
      </c>
      <c r="K346" s="80">
        <f t="shared" si="30"/>
        <v>8</v>
      </c>
      <c r="L346" s="77">
        <f>IF(G346="ISO",IF(OR(F346="Na-Metilato"),10,15),IFERROR(VLOOKUP(G346&amp;D346,'Datos Maestro'!$C$33:$D$62,2,0),VLOOKUP('Demoras Colombia 2016'!G346,'Datos Maestro'!$B$15:$C$19,2,0)))</f>
        <v>20</v>
      </c>
      <c r="M346" s="80">
        <f t="shared" si="26"/>
        <v>0</v>
      </c>
      <c r="N346" s="82">
        <f t="shared" si="27"/>
        <v>0</v>
      </c>
      <c r="O346" s="82">
        <f t="shared" si="28"/>
        <v>0</v>
      </c>
      <c r="P346" s="78">
        <f>IF(G346="ISO",25*N346,IFERROR(VLOOKUP(G346&amp;D346,'Datos Maestro'!$C$33:$F$62,3,0)*N346,VLOOKUP('Demoras Colombia 2016'!G346,'Datos Maestro'!$B$15:$D$19,3,0)*N346))</f>
        <v>0</v>
      </c>
      <c r="Q346" s="78">
        <f>IF(G346="ISO",25*O346,IFERROR(VLOOKUP(G346&amp;D346,'Datos Maestro'!$C$33:$F$62,4,0)*O346,VLOOKUP('Demoras Colombia 2016'!G346,'Datos Maestro'!$B$15:$D$19,3,0)*O346))</f>
        <v>0</v>
      </c>
      <c r="R346" s="78">
        <f t="shared" si="29"/>
        <v>0</v>
      </c>
      <c r="S346" s="83" t="s">
        <v>25</v>
      </c>
      <c r="T346" s="96" t="s">
        <v>25</v>
      </c>
      <c r="U346" s="4"/>
      <c r="V346" s="96"/>
      <c r="W346" s="83"/>
      <c r="X346" s="96"/>
      <c r="Y346" s="83"/>
      <c r="Z346" s="102"/>
      <c r="AA346" s="4"/>
      <c r="AB346" s="96"/>
    </row>
    <row r="347" spans="1:28" ht="15.6" customHeight="1" x14ac:dyDescent="0.35">
      <c r="A347" s="38" t="s">
        <v>23</v>
      </c>
      <c r="B347" s="91" t="s">
        <v>122</v>
      </c>
      <c r="C347" s="94" t="s">
        <v>892</v>
      </c>
      <c r="D347" s="4" t="s">
        <v>118</v>
      </c>
      <c r="E347" s="4" t="s">
        <v>893</v>
      </c>
      <c r="F347" s="91" t="s">
        <v>894</v>
      </c>
      <c r="G347" s="91" t="s">
        <v>13</v>
      </c>
      <c r="H347" s="91" t="s">
        <v>895</v>
      </c>
      <c r="I347" s="92">
        <v>42445</v>
      </c>
      <c r="J347" s="93">
        <v>42455</v>
      </c>
      <c r="K347" s="80">
        <f t="shared" si="30"/>
        <v>11</v>
      </c>
      <c r="L347" s="77">
        <f>IF(G347="ISO",IF(OR(F347="Na-Metilato"),10,15),IFERROR(VLOOKUP(G347&amp;D347,'Datos Maestro'!$C$33:$D$62,2,0),VLOOKUP('Demoras Colombia 2016'!G347,'Datos Maestro'!$B$15:$C$19,2,0)))</f>
        <v>20</v>
      </c>
      <c r="M347" s="80">
        <f t="shared" si="26"/>
        <v>0</v>
      </c>
      <c r="N347" s="82">
        <f t="shared" si="27"/>
        <v>0</v>
      </c>
      <c r="O347" s="82">
        <f t="shared" si="28"/>
        <v>0</v>
      </c>
      <c r="P347" s="78">
        <f>IF(G347="ISO",25*N347,IFERROR(VLOOKUP(G347&amp;D347,'Datos Maestro'!$C$33:$F$62,3,0)*N347,VLOOKUP('Demoras Colombia 2016'!G347,'Datos Maestro'!$B$15:$D$19,3,0)*N347))</f>
        <v>0</v>
      </c>
      <c r="Q347" s="78">
        <f>IF(G347="ISO",25*O347,IFERROR(VLOOKUP(G347&amp;D347,'Datos Maestro'!$C$33:$F$62,4,0)*O347,VLOOKUP('Demoras Colombia 2016'!G347,'Datos Maestro'!$B$15:$D$19,3,0)*O347))</f>
        <v>0</v>
      </c>
      <c r="R347" s="78">
        <f t="shared" si="29"/>
        <v>0</v>
      </c>
      <c r="S347" s="83" t="s">
        <v>25</v>
      </c>
      <c r="T347" s="96" t="s">
        <v>25</v>
      </c>
      <c r="U347" s="4">
        <v>149050</v>
      </c>
      <c r="V347" s="96">
        <v>267926</v>
      </c>
      <c r="W347" s="83"/>
      <c r="X347" s="96"/>
      <c r="Y347" s="83"/>
      <c r="Z347" s="102"/>
      <c r="AA347" s="4"/>
      <c r="AB347" s="96"/>
    </row>
    <row r="348" spans="1:28" ht="15.6" customHeight="1" x14ac:dyDescent="0.35">
      <c r="A348" s="38" t="s">
        <v>23</v>
      </c>
      <c r="B348" s="91" t="s">
        <v>122</v>
      </c>
      <c r="C348" s="94" t="s">
        <v>892</v>
      </c>
      <c r="D348" s="4" t="s">
        <v>118</v>
      </c>
      <c r="E348" s="4" t="s">
        <v>893</v>
      </c>
      <c r="F348" s="91" t="s">
        <v>894</v>
      </c>
      <c r="G348" s="91" t="s">
        <v>13</v>
      </c>
      <c r="H348" s="91" t="s">
        <v>896</v>
      </c>
      <c r="I348" s="92">
        <v>42445</v>
      </c>
      <c r="J348" s="93">
        <v>42455</v>
      </c>
      <c r="K348" s="80">
        <f t="shared" si="30"/>
        <v>11</v>
      </c>
      <c r="L348" s="77">
        <f>IF(G348="ISO",IF(OR(F348="Na-Metilato"),10,15),IFERROR(VLOOKUP(G348&amp;D348,'Datos Maestro'!$C$33:$D$62,2,0),VLOOKUP('Demoras Colombia 2016'!G348,'Datos Maestro'!$B$15:$C$19,2,0)))</f>
        <v>20</v>
      </c>
      <c r="M348" s="80">
        <f t="shared" si="26"/>
        <v>0</v>
      </c>
      <c r="N348" s="82">
        <f t="shared" si="27"/>
        <v>0</v>
      </c>
      <c r="O348" s="82">
        <f t="shared" si="28"/>
        <v>0</v>
      </c>
      <c r="P348" s="78">
        <f>IF(G348="ISO",25*N348,IFERROR(VLOOKUP(G348&amp;D348,'Datos Maestro'!$C$33:$F$62,3,0)*N348,VLOOKUP('Demoras Colombia 2016'!G348,'Datos Maestro'!$B$15:$D$19,3,0)*N348))</f>
        <v>0</v>
      </c>
      <c r="Q348" s="78">
        <f>IF(G348="ISO",25*O348,IFERROR(VLOOKUP(G348&amp;D348,'Datos Maestro'!$C$33:$F$62,4,0)*O348,VLOOKUP('Demoras Colombia 2016'!G348,'Datos Maestro'!$B$15:$D$19,3,0)*O348))</f>
        <v>0</v>
      </c>
      <c r="R348" s="78">
        <f t="shared" si="29"/>
        <v>0</v>
      </c>
      <c r="S348" s="83" t="s">
        <v>25</v>
      </c>
      <c r="T348" s="96" t="s">
        <v>25</v>
      </c>
      <c r="U348" s="4">
        <v>149050</v>
      </c>
      <c r="V348" s="96">
        <v>300017</v>
      </c>
      <c r="W348" s="83"/>
      <c r="X348" s="96"/>
      <c r="Y348" s="83"/>
      <c r="Z348" s="102"/>
      <c r="AA348" s="4"/>
      <c r="AB348" s="96"/>
    </row>
    <row r="349" spans="1:28" ht="15.6" customHeight="1" x14ac:dyDescent="0.35">
      <c r="A349" s="38" t="s">
        <v>23</v>
      </c>
      <c r="B349" s="91" t="s">
        <v>16</v>
      </c>
      <c r="C349" s="94" t="s">
        <v>897</v>
      </c>
      <c r="D349" s="4" t="s">
        <v>119</v>
      </c>
      <c r="E349" s="4" t="s">
        <v>898</v>
      </c>
      <c r="F349" s="91" t="s">
        <v>233</v>
      </c>
      <c r="G349" s="91" t="s">
        <v>13</v>
      </c>
      <c r="H349" s="91" t="s">
        <v>899</v>
      </c>
      <c r="I349" s="92">
        <v>42449</v>
      </c>
      <c r="J349" s="93">
        <v>42464</v>
      </c>
      <c r="K349" s="80">
        <f t="shared" si="30"/>
        <v>16</v>
      </c>
      <c r="L349" s="77">
        <f>IF(G349="ISO",IF(OR(F349="Na-Metilato"),10,15),IFERROR(VLOOKUP(G349&amp;D349,'Datos Maestro'!$C$33:$D$62,2,0),VLOOKUP('Demoras Colombia 2016'!G349,'Datos Maestro'!$B$15:$C$19,2,0)))</f>
        <v>20</v>
      </c>
      <c r="M349" s="80">
        <f t="shared" si="26"/>
        <v>0</v>
      </c>
      <c r="N349" s="82">
        <f t="shared" si="27"/>
        <v>0</v>
      </c>
      <c r="O349" s="82">
        <f t="shared" si="28"/>
        <v>0</v>
      </c>
      <c r="P349" s="78">
        <f>IF(G349="ISO",25*N349,IFERROR(VLOOKUP(G349&amp;D349,'Datos Maestro'!$C$33:$F$62,3,0)*N349,VLOOKUP('Demoras Colombia 2016'!G349,'Datos Maestro'!$B$15:$D$19,3,0)*N349))</f>
        <v>0</v>
      </c>
      <c r="Q349" s="78">
        <f>IF(G349="ISO",25*O349,IFERROR(VLOOKUP(G349&amp;D349,'Datos Maestro'!$C$33:$F$62,4,0)*O349,VLOOKUP('Demoras Colombia 2016'!G349,'Datos Maestro'!$B$15:$D$19,3,0)*O349))</f>
        <v>0</v>
      </c>
      <c r="R349" s="78">
        <f t="shared" si="29"/>
        <v>0</v>
      </c>
      <c r="S349" s="83" t="s">
        <v>25</v>
      </c>
      <c r="T349" s="96" t="s">
        <v>25</v>
      </c>
      <c r="U349" s="4">
        <v>198649</v>
      </c>
      <c r="V349" s="96">
        <v>46024</v>
      </c>
      <c r="W349" s="83">
        <v>198649</v>
      </c>
      <c r="X349" s="96">
        <v>15053</v>
      </c>
      <c r="Y349" s="83"/>
      <c r="Z349" s="102"/>
      <c r="AA349" s="4"/>
      <c r="AB349" s="96"/>
    </row>
    <row r="350" spans="1:28" ht="15.6" customHeight="1" x14ac:dyDescent="0.35">
      <c r="A350" s="38" t="s">
        <v>23</v>
      </c>
      <c r="B350" s="91" t="s">
        <v>16</v>
      </c>
      <c r="C350" s="94" t="s">
        <v>897</v>
      </c>
      <c r="D350" s="4" t="s">
        <v>119</v>
      </c>
      <c r="E350" s="4" t="s">
        <v>898</v>
      </c>
      <c r="F350" s="91" t="s">
        <v>233</v>
      </c>
      <c r="G350" s="91" t="s">
        <v>13</v>
      </c>
      <c r="H350" s="91" t="s">
        <v>900</v>
      </c>
      <c r="I350" s="92">
        <v>42449</v>
      </c>
      <c r="J350" s="93">
        <v>42462</v>
      </c>
      <c r="K350" s="80">
        <f t="shared" si="30"/>
        <v>14</v>
      </c>
      <c r="L350" s="77">
        <f>IF(G350="ISO",IF(OR(F350="Na-Metilato"),10,15),IFERROR(VLOOKUP(G350&amp;D350,'Datos Maestro'!$C$33:$D$62,2,0),VLOOKUP('Demoras Colombia 2016'!G350,'Datos Maestro'!$B$15:$C$19,2,0)))</f>
        <v>20</v>
      </c>
      <c r="M350" s="80">
        <f t="shared" si="26"/>
        <v>0</v>
      </c>
      <c r="N350" s="82">
        <f t="shared" si="27"/>
        <v>0</v>
      </c>
      <c r="O350" s="82">
        <f t="shared" si="28"/>
        <v>0</v>
      </c>
      <c r="P350" s="78">
        <f>IF(G350="ISO",25*N350,IFERROR(VLOOKUP(G350&amp;D350,'Datos Maestro'!$C$33:$F$62,3,0)*N350,VLOOKUP('Demoras Colombia 2016'!G350,'Datos Maestro'!$B$15:$D$19,3,0)*N350))</f>
        <v>0</v>
      </c>
      <c r="Q350" s="78">
        <f>IF(G350="ISO",25*O350,IFERROR(VLOOKUP(G350&amp;D350,'Datos Maestro'!$C$33:$F$62,4,0)*O350,VLOOKUP('Demoras Colombia 2016'!G350,'Datos Maestro'!$B$15:$D$19,3,0)*O350))</f>
        <v>0</v>
      </c>
      <c r="R350" s="78">
        <f t="shared" si="29"/>
        <v>0</v>
      </c>
      <c r="S350" s="83" t="s">
        <v>25</v>
      </c>
      <c r="T350" s="96" t="s">
        <v>25</v>
      </c>
      <c r="U350" s="4"/>
      <c r="V350" s="96"/>
      <c r="W350" s="83"/>
      <c r="X350" s="96"/>
      <c r="Y350" s="83"/>
      <c r="Z350" s="102"/>
      <c r="AA350" s="4"/>
      <c r="AB350" s="96"/>
    </row>
    <row r="351" spans="1:28" ht="15.6" customHeight="1" x14ac:dyDescent="0.35">
      <c r="A351" s="38" t="s">
        <v>23</v>
      </c>
      <c r="B351" s="91" t="s">
        <v>125</v>
      </c>
      <c r="C351" s="94" t="s">
        <v>901</v>
      </c>
      <c r="D351" s="4" t="s">
        <v>118</v>
      </c>
      <c r="E351" s="4">
        <v>4927858097</v>
      </c>
      <c r="F351" s="91" t="s">
        <v>902</v>
      </c>
      <c r="G351" s="91" t="s">
        <v>12</v>
      </c>
      <c r="H351" s="91" t="s">
        <v>903</v>
      </c>
      <c r="I351" s="92">
        <v>42445</v>
      </c>
      <c r="J351" s="93">
        <v>42465</v>
      </c>
      <c r="K351" s="80">
        <f t="shared" si="30"/>
        <v>21</v>
      </c>
      <c r="L351" s="77">
        <f>IF(G351="ISO",IF(OR(F351="Na-Metilato"),10,15),IFERROR(VLOOKUP(G351&amp;D351,'Datos Maestro'!$C$33:$D$62,2,0),VLOOKUP('Demoras Colombia 2016'!G351,'Datos Maestro'!$B$15:$C$19,2,0)))</f>
        <v>20</v>
      </c>
      <c r="M351" s="80">
        <f t="shared" si="26"/>
        <v>1</v>
      </c>
      <c r="N351" s="82">
        <f t="shared" si="27"/>
        <v>1</v>
      </c>
      <c r="O351" s="82">
        <f t="shared" si="28"/>
        <v>0</v>
      </c>
      <c r="P351" s="78">
        <f>IF(G351="ISO",25*N351,IFERROR(VLOOKUP(G351&amp;D351,'Datos Maestro'!$C$33:$F$62,3,0)*N351,VLOOKUP('Demoras Colombia 2016'!G351,'Datos Maestro'!$B$15:$D$19,3,0)*N351))</f>
        <v>10</v>
      </c>
      <c r="Q351" s="78">
        <f>IF(G351="ISO",25*O351,IFERROR(VLOOKUP(G351&amp;D351,'Datos Maestro'!$C$33:$F$62,4,0)*O351,VLOOKUP('Demoras Colombia 2016'!G351,'Datos Maestro'!$B$15:$D$19,3,0)*O351))</f>
        <v>0</v>
      </c>
      <c r="R351" s="78">
        <f t="shared" si="29"/>
        <v>10</v>
      </c>
      <c r="S351" s="83" t="s">
        <v>25</v>
      </c>
      <c r="T351" s="96" t="s">
        <v>25</v>
      </c>
      <c r="U351" s="4"/>
      <c r="V351" s="96"/>
      <c r="W351" s="83"/>
      <c r="X351" s="96"/>
      <c r="Y351" s="83"/>
      <c r="Z351" s="102"/>
      <c r="AA351" s="4"/>
      <c r="AB351" s="96"/>
    </row>
    <row r="352" spans="1:28" ht="15.6" customHeight="1" x14ac:dyDescent="0.35">
      <c r="A352" s="38" t="s">
        <v>23</v>
      </c>
      <c r="B352" s="91" t="s">
        <v>15</v>
      </c>
      <c r="C352" s="94" t="s">
        <v>904</v>
      </c>
      <c r="D352" s="4" t="s">
        <v>118</v>
      </c>
      <c r="E352" s="4" t="s">
        <v>905</v>
      </c>
      <c r="F352" s="91" t="s">
        <v>906</v>
      </c>
      <c r="G352" s="91" t="s">
        <v>12</v>
      </c>
      <c r="H352" s="91" t="s">
        <v>907</v>
      </c>
      <c r="I352" s="92">
        <v>42445</v>
      </c>
      <c r="J352" s="93">
        <v>42464</v>
      </c>
      <c r="K352" s="80">
        <f t="shared" si="30"/>
        <v>20</v>
      </c>
      <c r="L352" s="77">
        <f>IF(G352="ISO",IF(OR(F352="Na-Metilato"),10,15),IFERROR(VLOOKUP(G352&amp;D352,'Datos Maestro'!$C$33:$D$62,2,0),VLOOKUP('Demoras Colombia 2016'!G352,'Datos Maestro'!$B$15:$C$19,2,0)))</f>
        <v>20</v>
      </c>
      <c r="M352" s="80">
        <f t="shared" si="26"/>
        <v>0</v>
      </c>
      <c r="N352" s="82">
        <f t="shared" si="27"/>
        <v>0</v>
      </c>
      <c r="O352" s="82">
        <f t="shared" si="28"/>
        <v>0</v>
      </c>
      <c r="P352" s="78">
        <f>IF(G352="ISO",25*N352,IFERROR(VLOOKUP(G352&amp;D352,'Datos Maestro'!$C$33:$F$62,3,0)*N352,VLOOKUP('Demoras Colombia 2016'!G352,'Datos Maestro'!$B$15:$D$19,3,0)*N352))</f>
        <v>0</v>
      </c>
      <c r="Q352" s="78">
        <f>IF(G352="ISO",25*O352,IFERROR(VLOOKUP(G352&amp;D352,'Datos Maestro'!$C$33:$F$62,4,0)*O352,VLOOKUP('Demoras Colombia 2016'!G352,'Datos Maestro'!$B$15:$D$19,3,0)*O352))</f>
        <v>0</v>
      </c>
      <c r="R352" s="78">
        <f t="shared" si="29"/>
        <v>0</v>
      </c>
      <c r="S352" s="83"/>
      <c r="T352" s="96"/>
      <c r="U352" s="4"/>
      <c r="V352" s="96"/>
      <c r="W352" s="83"/>
      <c r="X352" s="96"/>
      <c r="Y352" s="83"/>
      <c r="Z352" s="102"/>
      <c r="AA352" s="4"/>
      <c r="AB352" s="96"/>
    </row>
    <row r="353" spans="1:28" ht="15.6" customHeight="1" x14ac:dyDescent="0.35">
      <c r="A353" s="38" t="s">
        <v>23</v>
      </c>
      <c r="B353" s="91" t="s">
        <v>16</v>
      </c>
      <c r="C353" s="94" t="s">
        <v>908</v>
      </c>
      <c r="D353" s="4" t="s">
        <v>118</v>
      </c>
      <c r="E353" s="4">
        <v>4928140360</v>
      </c>
      <c r="F353" s="91" t="s">
        <v>210</v>
      </c>
      <c r="G353" s="91" t="s">
        <v>13</v>
      </c>
      <c r="H353" s="91" t="s">
        <v>909</v>
      </c>
      <c r="I353" s="92">
        <v>42449</v>
      </c>
      <c r="J353" s="93">
        <v>42469</v>
      </c>
      <c r="K353" s="80">
        <f t="shared" si="30"/>
        <v>21</v>
      </c>
      <c r="L353" s="77">
        <f>IF(G353="ISO",IF(OR(F353="Na-Metilato"),10,15),IFERROR(VLOOKUP(G353&amp;D353,'Datos Maestro'!$C$33:$D$62,2,0),VLOOKUP('Demoras Colombia 2016'!G353,'Datos Maestro'!$B$15:$C$19,2,0)))</f>
        <v>20</v>
      </c>
      <c r="M353" s="80">
        <f t="shared" si="26"/>
        <v>1</v>
      </c>
      <c r="N353" s="82">
        <f t="shared" si="27"/>
        <v>1</v>
      </c>
      <c r="O353" s="82">
        <f t="shared" si="28"/>
        <v>0</v>
      </c>
      <c r="P353" s="78">
        <f>IF(G353="ISO",25*N353,IFERROR(VLOOKUP(G353&amp;D353,'Datos Maestro'!$C$33:$F$62,3,0)*N353,VLOOKUP('Demoras Colombia 2016'!G353,'Datos Maestro'!$B$15:$D$19,3,0)*N353))</f>
        <v>10</v>
      </c>
      <c r="Q353" s="78">
        <f>IF(G353="ISO",25*O353,IFERROR(VLOOKUP(G353&amp;D353,'Datos Maestro'!$C$33:$F$62,4,0)*O353,VLOOKUP('Demoras Colombia 2016'!G353,'Datos Maestro'!$B$15:$D$19,3,0)*O353))</f>
        <v>0</v>
      </c>
      <c r="R353" s="78">
        <f t="shared" si="29"/>
        <v>10</v>
      </c>
      <c r="S353" s="83">
        <v>68936</v>
      </c>
      <c r="T353" s="96">
        <v>31053</v>
      </c>
      <c r="U353" s="4">
        <v>140485</v>
      </c>
      <c r="V353" s="96">
        <v>130422</v>
      </c>
      <c r="W353" s="83">
        <v>140485</v>
      </c>
      <c r="X353" s="96">
        <v>398533</v>
      </c>
      <c r="Y353" s="83"/>
      <c r="Z353" s="102"/>
      <c r="AA353" s="4"/>
      <c r="AB353" s="96"/>
    </row>
    <row r="354" spans="1:28" ht="15.6" customHeight="1" x14ac:dyDescent="0.35">
      <c r="A354" s="38" t="s">
        <v>23</v>
      </c>
      <c r="B354" s="91" t="s">
        <v>17</v>
      </c>
      <c r="C354" s="94" t="s">
        <v>910</v>
      </c>
      <c r="D354" s="4" t="s">
        <v>118</v>
      </c>
      <c r="E354" s="4">
        <v>4928313485</v>
      </c>
      <c r="F354" s="91" t="s">
        <v>237</v>
      </c>
      <c r="G354" s="91" t="s">
        <v>12</v>
      </c>
      <c r="H354" s="91" t="s">
        <v>911</v>
      </c>
      <c r="I354" s="92">
        <v>42452</v>
      </c>
      <c r="J354" s="93">
        <v>42465</v>
      </c>
      <c r="K354" s="80">
        <f t="shared" si="30"/>
        <v>14</v>
      </c>
      <c r="L354" s="77">
        <f>IF(G354="ISO",IF(OR(F354="Na-Metilato"),10,15),IFERROR(VLOOKUP(G354&amp;D354,'Datos Maestro'!$C$33:$D$62,2,0),VLOOKUP('Demoras Colombia 2016'!G354,'Datos Maestro'!$B$15:$C$19,2,0)))</f>
        <v>20</v>
      </c>
      <c r="M354" s="80">
        <f t="shared" si="26"/>
        <v>0</v>
      </c>
      <c r="N354" s="82">
        <f t="shared" si="27"/>
        <v>0</v>
      </c>
      <c r="O354" s="82">
        <f t="shared" si="28"/>
        <v>0</v>
      </c>
      <c r="P354" s="78">
        <f>IF(G354="ISO",25*N354,IFERROR(VLOOKUP(G354&amp;D354,'Datos Maestro'!$C$33:$F$62,3,0)*N354,VLOOKUP('Demoras Colombia 2016'!G354,'Datos Maestro'!$B$15:$D$19,3,0)*N354))</f>
        <v>0</v>
      </c>
      <c r="Q354" s="78">
        <f>IF(G354="ISO",25*O354,IFERROR(VLOOKUP(G354&amp;D354,'Datos Maestro'!$C$33:$F$62,4,0)*O354,VLOOKUP('Demoras Colombia 2016'!G354,'Datos Maestro'!$B$15:$D$19,3,0)*O354))</f>
        <v>0</v>
      </c>
      <c r="R354" s="78">
        <f t="shared" si="29"/>
        <v>0</v>
      </c>
      <c r="S354" s="83" t="s">
        <v>25</v>
      </c>
      <c r="T354" s="96" t="s">
        <v>25</v>
      </c>
      <c r="U354" s="4"/>
      <c r="V354" s="96"/>
      <c r="W354" s="83"/>
      <c r="X354" s="96"/>
      <c r="Y354" s="83"/>
      <c r="Z354" s="102"/>
      <c r="AA354" s="4"/>
      <c r="AB354" s="96"/>
    </row>
    <row r="355" spans="1:28" ht="15.6" customHeight="1" x14ac:dyDescent="0.35">
      <c r="A355" s="38" t="s">
        <v>23</v>
      </c>
      <c r="B355" s="91" t="s">
        <v>16</v>
      </c>
      <c r="C355" s="94" t="s">
        <v>912</v>
      </c>
      <c r="D355" s="4" t="s">
        <v>62</v>
      </c>
      <c r="E355" s="4">
        <v>4927910043</v>
      </c>
      <c r="F355" s="91" t="s">
        <v>220</v>
      </c>
      <c r="G355" s="91" t="s">
        <v>12</v>
      </c>
      <c r="H355" s="91" t="s">
        <v>913</v>
      </c>
      <c r="I355" s="92">
        <v>42448</v>
      </c>
      <c r="J355" s="93">
        <v>42464</v>
      </c>
      <c r="K355" s="80">
        <f t="shared" si="30"/>
        <v>17</v>
      </c>
      <c r="L355" s="77">
        <f>IF(G355="ISO",IF(OR(F355="Na-Metilato"),10,15),IFERROR(VLOOKUP(G355&amp;D355,'Datos Maestro'!$C$33:$D$62,2,0),VLOOKUP('Demoras Colombia 2016'!G355,'Datos Maestro'!$B$15:$C$19,2,0)))</f>
        <v>20</v>
      </c>
      <c r="M355" s="80">
        <f t="shared" si="26"/>
        <v>0</v>
      </c>
      <c r="N355" s="82">
        <f t="shared" si="27"/>
        <v>0</v>
      </c>
      <c r="O355" s="82">
        <f t="shared" si="28"/>
        <v>0</v>
      </c>
      <c r="P355" s="78">
        <f>IF(G355="ISO",25*N355,IFERROR(VLOOKUP(G355&amp;D355,'Datos Maestro'!$C$33:$F$62,3,0)*N355,VLOOKUP('Demoras Colombia 2016'!G355,'Datos Maestro'!$B$15:$D$19,3,0)*N355))</f>
        <v>0</v>
      </c>
      <c r="Q355" s="78">
        <f>IF(G355="ISO",25*O355,IFERROR(VLOOKUP(G355&amp;D355,'Datos Maestro'!$C$33:$F$62,4,0)*O355,VLOOKUP('Demoras Colombia 2016'!G355,'Datos Maestro'!$B$15:$D$19,3,0)*O355))</f>
        <v>0</v>
      </c>
      <c r="R355" s="78">
        <f t="shared" si="29"/>
        <v>0</v>
      </c>
      <c r="S355" s="83" t="s">
        <v>25</v>
      </c>
      <c r="T355" s="96" t="s">
        <v>25</v>
      </c>
      <c r="U355" s="4"/>
      <c r="V355" s="96"/>
      <c r="W355" s="83"/>
      <c r="X355" s="96"/>
      <c r="Y355" s="83"/>
      <c r="Z355" s="102"/>
      <c r="AA355" s="4"/>
      <c r="AB355" s="96"/>
    </row>
    <row r="356" spans="1:28" ht="15.6" customHeight="1" x14ac:dyDescent="0.35">
      <c r="A356" s="38" t="s">
        <v>23</v>
      </c>
      <c r="B356" s="91" t="s">
        <v>16</v>
      </c>
      <c r="C356" s="94" t="s">
        <v>914</v>
      </c>
      <c r="D356" s="4" t="s">
        <v>104</v>
      </c>
      <c r="E356" s="4">
        <v>4928037108</v>
      </c>
      <c r="F356" s="91" t="s">
        <v>280</v>
      </c>
      <c r="G356" s="91" t="s">
        <v>12</v>
      </c>
      <c r="H356" s="91" t="s">
        <v>915</v>
      </c>
      <c r="I356" s="92">
        <v>42451</v>
      </c>
      <c r="J356" s="93">
        <v>42471</v>
      </c>
      <c r="K356" s="80">
        <f t="shared" si="30"/>
        <v>21</v>
      </c>
      <c r="L356" s="77">
        <f>IF(G356="ISO",IF(OR(F356="Na-Metilato"),10,15),IFERROR(VLOOKUP(G356&amp;D356,'Datos Maestro'!$C$33:$D$62,2,0),VLOOKUP('Demoras Colombia 2016'!G356,'Datos Maestro'!$B$15:$C$19,2,0)))</f>
        <v>20</v>
      </c>
      <c r="M356" s="80">
        <f t="shared" si="26"/>
        <v>1</v>
      </c>
      <c r="N356" s="82">
        <f t="shared" si="27"/>
        <v>1</v>
      </c>
      <c r="O356" s="82">
        <f t="shared" si="28"/>
        <v>0</v>
      </c>
      <c r="P356" s="78">
        <f>IF(G356="ISO",25*N356,IFERROR(VLOOKUP(G356&amp;D356,'Datos Maestro'!$C$33:$F$62,3,0)*N356,VLOOKUP('Demoras Colombia 2016'!G356,'Datos Maestro'!$B$15:$D$19,3,0)*N356))</f>
        <v>10</v>
      </c>
      <c r="Q356" s="78">
        <f>IF(G356="ISO",25*O356,IFERROR(VLOOKUP(G356&amp;D356,'Datos Maestro'!$C$33:$F$62,4,0)*O356,VLOOKUP('Demoras Colombia 2016'!G356,'Datos Maestro'!$B$15:$D$19,3,0)*O356))</f>
        <v>0</v>
      </c>
      <c r="R356" s="78">
        <f t="shared" si="29"/>
        <v>10</v>
      </c>
      <c r="S356" s="83" t="s">
        <v>25</v>
      </c>
      <c r="T356" s="96" t="s">
        <v>25</v>
      </c>
      <c r="U356" s="4"/>
      <c r="V356" s="96"/>
      <c r="W356" s="83"/>
      <c r="X356" s="96"/>
      <c r="Y356" s="83"/>
      <c r="Z356" s="102"/>
      <c r="AA356" s="4"/>
      <c r="AB356" s="96"/>
    </row>
    <row r="357" spans="1:28" ht="15.6" customHeight="1" x14ac:dyDescent="0.35">
      <c r="A357" s="38" t="s">
        <v>23</v>
      </c>
      <c r="B357" s="91" t="s">
        <v>15</v>
      </c>
      <c r="C357" s="94" t="s">
        <v>916</v>
      </c>
      <c r="D357" s="4" t="s">
        <v>62</v>
      </c>
      <c r="E357" s="4">
        <v>4924537308</v>
      </c>
      <c r="F357" s="91" t="s">
        <v>917</v>
      </c>
      <c r="G357" s="91" t="s">
        <v>13</v>
      </c>
      <c r="H357" s="91" t="s">
        <v>918</v>
      </c>
      <c r="I357" s="92">
        <v>42455</v>
      </c>
      <c r="J357" s="93">
        <v>42467</v>
      </c>
      <c r="K357" s="80">
        <f t="shared" si="30"/>
        <v>13</v>
      </c>
      <c r="L357" s="77">
        <f>IF(G357="ISO",IF(OR(F357="Na-Metilato"),10,15),IFERROR(VLOOKUP(G357&amp;D357,'Datos Maestro'!$C$33:$D$62,2,0),VLOOKUP('Demoras Colombia 2016'!G357,'Datos Maestro'!$B$15:$C$19,2,0)))</f>
        <v>20</v>
      </c>
      <c r="M357" s="80">
        <f t="shared" si="26"/>
        <v>0</v>
      </c>
      <c r="N357" s="82">
        <f t="shared" si="27"/>
        <v>0</v>
      </c>
      <c r="O357" s="82">
        <f t="shared" si="28"/>
        <v>0</v>
      </c>
      <c r="P357" s="78">
        <f>IF(G357="ISO",25*N357,IFERROR(VLOOKUP(G357&amp;D357,'Datos Maestro'!$C$33:$F$62,3,0)*N357,VLOOKUP('Demoras Colombia 2016'!G357,'Datos Maestro'!$B$15:$D$19,3,0)*N357))</f>
        <v>0</v>
      </c>
      <c r="Q357" s="78">
        <f>IF(G357="ISO",25*O357,IFERROR(VLOOKUP(G357&amp;D357,'Datos Maestro'!$C$33:$F$62,4,0)*O357,VLOOKUP('Demoras Colombia 2016'!G357,'Datos Maestro'!$B$15:$D$19,3,0)*O357))</f>
        <v>0</v>
      </c>
      <c r="R357" s="78">
        <f t="shared" si="29"/>
        <v>0</v>
      </c>
      <c r="S357" s="83" t="s">
        <v>25</v>
      </c>
      <c r="T357" s="96" t="s">
        <v>25</v>
      </c>
      <c r="U357" s="4"/>
      <c r="V357" s="96"/>
      <c r="W357" s="83"/>
      <c r="X357" s="96"/>
      <c r="Y357" s="83"/>
      <c r="Z357" s="102"/>
      <c r="AA357" s="4"/>
      <c r="AB357" s="96"/>
    </row>
    <row r="358" spans="1:28" ht="15.6" customHeight="1" x14ac:dyDescent="0.35">
      <c r="A358" s="38" t="s">
        <v>23</v>
      </c>
      <c r="B358" s="91" t="s">
        <v>15</v>
      </c>
      <c r="C358" s="94" t="s">
        <v>916</v>
      </c>
      <c r="D358" s="4" t="s">
        <v>62</v>
      </c>
      <c r="E358" s="4">
        <v>4924537308</v>
      </c>
      <c r="F358" s="91" t="s">
        <v>917</v>
      </c>
      <c r="G358" s="91" t="s">
        <v>13</v>
      </c>
      <c r="H358" s="91" t="s">
        <v>919</v>
      </c>
      <c r="I358" s="92">
        <v>42455</v>
      </c>
      <c r="J358" s="93">
        <v>42466</v>
      </c>
      <c r="K358" s="80">
        <f t="shared" si="30"/>
        <v>12</v>
      </c>
      <c r="L358" s="77">
        <f>IF(G358="ISO",IF(OR(F358="Na-Metilato"),10,15),IFERROR(VLOOKUP(G358&amp;D358,'Datos Maestro'!$C$33:$D$62,2,0),VLOOKUP('Demoras Colombia 2016'!G358,'Datos Maestro'!$B$15:$C$19,2,0)))</f>
        <v>20</v>
      </c>
      <c r="M358" s="80">
        <f t="shared" si="26"/>
        <v>0</v>
      </c>
      <c r="N358" s="82">
        <f t="shared" si="27"/>
        <v>0</v>
      </c>
      <c r="O358" s="82">
        <f t="shared" si="28"/>
        <v>0</v>
      </c>
      <c r="P358" s="78">
        <f>IF(G358="ISO",25*N358,IFERROR(VLOOKUP(G358&amp;D358,'Datos Maestro'!$C$33:$F$62,3,0)*N358,VLOOKUP('Demoras Colombia 2016'!G358,'Datos Maestro'!$B$15:$D$19,3,0)*N358))</f>
        <v>0</v>
      </c>
      <c r="Q358" s="78">
        <f>IF(G358="ISO",25*O358,IFERROR(VLOOKUP(G358&amp;D358,'Datos Maestro'!$C$33:$F$62,4,0)*O358,VLOOKUP('Demoras Colombia 2016'!G358,'Datos Maestro'!$B$15:$D$19,3,0)*O358))</f>
        <v>0</v>
      </c>
      <c r="R358" s="78">
        <f t="shared" si="29"/>
        <v>0</v>
      </c>
      <c r="S358" s="83" t="s">
        <v>25</v>
      </c>
      <c r="T358" s="96" t="s">
        <v>25</v>
      </c>
      <c r="U358" s="4"/>
      <c r="V358" s="96"/>
      <c r="W358" s="83"/>
      <c r="X358" s="96"/>
      <c r="Y358" s="83"/>
      <c r="Z358" s="102"/>
      <c r="AA358" s="4"/>
      <c r="AB358" s="96"/>
    </row>
    <row r="359" spans="1:28" ht="15.6" customHeight="1" x14ac:dyDescent="0.35">
      <c r="A359" s="38" t="s">
        <v>23</v>
      </c>
      <c r="B359" s="91" t="s">
        <v>15</v>
      </c>
      <c r="C359" s="94" t="s">
        <v>920</v>
      </c>
      <c r="D359" s="4" t="s">
        <v>118</v>
      </c>
      <c r="E359" s="4">
        <v>4927115184</v>
      </c>
      <c r="F359" s="91" t="s">
        <v>922</v>
      </c>
      <c r="G359" s="91" t="s">
        <v>12</v>
      </c>
      <c r="H359" s="91" t="s">
        <v>921</v>
      </c>
      <c r="I359" s="92">
        <v>42459</v>
      </c>
      <c r="J359" s="93">
        <v>42468</v>
      </c>
      <c r="K359" s="80">
        <f t="shared" si="30"/>
        <v>10</v>
      </c>
      <c r="L359" s="77">
        <f>IF(G359="ISO",IF(OR(F359="Na-Metilato"),10,15),IFERROR(VLOOKUP(G359&amp;D359,'Datos Maestro'!$C$33:$D$62,2,0),VLOOKUP('Demoras Colombia 2016'!G359,'Datos Maestro'!$B$15:$C$19,2,0)))</f>
        <v>20</v>
      </c>
      <c r="M359" s="80">
        <f t="shared" si="26"/>
        <v>0</v>
      </c>
      <c r="N359" s="82">
        <f t="shared" si="27"/>
        <v>0</v>
      </c>
      <c r="O359" s="82">
        <f t="shared" si="28"/>
        <v>0</v>
      </c>
      <c r="P359" s="78">
        <f>IF(G359="ISO",25*N359,IFERROR(VLOOKUP(G359&amp;D359,'Datos Maestro'!$C$33:$F$62,3,0)*N359,VLOOKUP('Demoras Colombia 2016'!G359,'Datos Maestro'!$B$15:$D$19,3,0)*N359))</f>
        <v>0</v>
      </c>
      <c r="Q359" s="78">
        <f>IF(G359="ISO",25*O359,IFERROR(VLOOKUP(G359&amp;D359,'Datos Maestro'!$C$33:$F$62,4,0)*O359,VLOOKUP('Demoras Colombia 2016'!G359,'Datos Maestro'!$B$15:$D$19,3,0)*O359))</f>
        <v>0</v>
      </c>
      <c r="R359" s="78">
        <f t="shared" si="29"/>
        <v>0</v>
      </c>
      <c r="S359" s="83" t="s">
        <v>25</v>
      </c>
      <c r="T359" s="96" t="s">
        <v>25</v>
      </c>
      <c r="U359" s="4"/>
      <c r="V359" s="96"/>
      <c r="W359" s="83"/>
      <c r="X359" s="96"/>
      <c r="Y359" s="83"/>
      <c r="Z359" s="102"/>
      <c r="AA359" s="4"/>
      <c r="AB359" s="96"/>
    </row>
    <row r="360" spans="1:28" ht="15.6" customHeight="1" x14ac:dyDescent="0.35">
      <c r="A360" s="38" t="s">
        <v>23</v>
      </c>
      <c r="B360" s="91" t="s">
        <v>126</v>
      </c>
      <c r="C360" s="94" t="s">
        <v>923</v>
      </c>
      <c r="D360" s="4" t="s">
        <v>62</v>
      </c>
      <c r="E360" s="4" t="s">
        <v>924</v>
      </c>
      <c r="F360" s="91" t="s">
        <v>925</v>
      </c>
      <c r="G360" s="91" t="s">
        <v>13</v>
      </c>
      <c r="H360" s="91" t="s">
        <v>926</v>
      </c>
      <c r="I360" s="92">
        <v>42455</v>
      </c>
      <c r="J360" s="93">
        <v>42469</v>
      </c>
      <c r="K360" s="80">
        <f t="shared" si="30"/>
        <v>15</v>
      </c>
      <c r="L360" s="77">
        <f>IF(G360="ISO",IF(OR(F360="Na-Metilato"),10,15),IFERROR(VLOOKUP(G360&amp;D360,'Datos Maestro'!$C$33:$D$62,2,0),VLOOKUP('Demoras Colombia 2016'!G360,'Datos Maestro'!$B$15:$C$19,2,0)))</f>
        <v>20</v>
      </c>
      <c r="M360" s="80">
        <f t="shared" si="26"/>
        <v>0</v>
      </c>
      <c r="N360" s="82">
        <f t="shared" si="27"/>
        <v>0</v>
      </c>
      <c r="O360" s="82">
        <f t="shared" si="28"/>
        <v>0</v>
      </c>
      <c r="P360" s="78">
        <f>IF(G360="ISO",25*N360,IFERROR(VLOOKUP(G360&amp;D360,'Datos Maestro'!$C$33:$F$62,3,0)*N360,VLOOKUP('Demoras Colombia 2016'!G360,'Datos Maestro'!$B$15:$D$19,3,0)*N360))</f>
        <v>0</v>
      </c>
      <c r="Q360" s="78">
        <f>IF(G360="ISO",25*O360,IFERROR(VLOOKUP(G360&amp;D360,'Datos Maestro'!$C$33:$F$62,4,0)*O360,VLOOKUP('Demoras Colombia 2016'!G360,'Datos Maestro'!$B$15:$D$19,3,0)*O360))</f>
        <v>0</v>
      </c>
      <c r="R360" s="78">
        <f t="shared" si="29"/>
        <v>0</v>
      </c>
      <c r="S360" s="83" t="s">
        <v>25</v>
      </c>
      <c r="T360" s="96" t="s">
        <v>25</v>
      </c>
      <c r="U360" s="4"/>
      <c r="V360" s="96"/>
      <c r="W360" s="83"/>
      <c r="X360" s="96"/>
      <c r="Y360" s="83"/>
      <c r="Z360" s="102"/>
      <c r="AA360" s="4"/>
      <c r="AB360" s="96"/>
    </row>
    <row r="361" spans="1:28" ht="15.6" customHeight="1" x14ac:dyDescent="0.35">
      <c r="A361" s="38" t="s">
        <v>23</v>
      </c>
      <c r="B361" s="91" t="s">
        <v>16</v>
      </c>
      <c r="C361" s="94" t="s">
        <v>927</v>
      </c>
      <c r="D361" s="4" t="s">
        <v>119</v>
      </c>
      <c r="E361" s="4" t="s">
        <v>928</v>
      </c>
      <c r="F361" s="91" t="s">
        <v>929</v>
      </c>
      <c r="G361" s="91" t="s">
        <v>13</v>
      </c>
      <c r="H361" s="91" t="s">
        <v>930</v>
      </c>
      <c r="I361" s="92">
        <v>42457</v>
      </c>
      <c r="J361" s="93">
        <v>42469</v>
      </c>
      <c r="K361" s="80">
        <f t="shared" si="30"/>
        <v>13</v>
      </c>
      <c r="L361" s="77">
        <f>IF(G361="ISO",IF(OR(F361="Na-Metilato"),10,15),IFERROR(VLOOKUP(G361&amp;D361,'Datos Maestro'!$C$33:$D$62,2,0),VLOOKUP('Demoras Colombia 2016'!G361,'Datos Maestro'!$B$15:$C$19,2,0)))</f>
        <v>20</v>
      </c>
      <c r="M361" s="80">
        <f t="shared" si="26"/>
        <v>0</v>
      </c>
      <c r="N361" s="82">
        <f t="shared" si="27"/>
        <v>0</v>
      </c>
      <c r="O361" s="82">
        <f t="shared" si="28"/>
        <v>0</v>
      </c>
      <c r="P361" s="78">
        <f>IF(G361="ISO",25*N361,IFERROR(VLOOKUP(G361&amp;D361,'Datos Maestro'!$C$33:$F$62,3,0)*N361,VLOOKUP('Demoras Colombia 2016'!G361,'Datos Maestro'!$B$15:$D$19,3,0)*N361))</f>
        <v>0</v>
      </c>
      <c r="Q361" s="78">
        <f>IF(G361="ISO",25*O361,IFERROR(VLOOKUP(G361&amp;D361,'Datos Maestro'!$C$33:$F$62,4,0)*O361,VLOOKUP('Demoras Colombia 2016'!G361,'Datos Maestro'!$B$15:$D$19,3,0)*O361))</f>
        <v>0</v>
      </c>
      <c r="R361" s="78">
        <f t="shared" si="29"/>
        <v>0</v>
      </c>
      <c r="S361" s="83" t="s">
        <v>25</v>
      </c>
      <c r="T361" s="96" t="s">
        <v>25</v>
      </c>
      <c r="U361" s="4"/>
      <c r="V361" s="96"/>
      <c r="W361" s="83"/>
      <c r="X361" s="96"/>
      <c r="Y361" s="83"/>
      <c r="Z361" s="102"/>
      <c r="AA361" s="4"/>
      <c r="AB361" s="96"/>
    </row>
    <row r="362" spans="1:28" ht="15.6" customHeight="1" x14ac:dyDescent="0.35">
      <c r="A362" s="38" t="s">
        <v>23</v>
      </c>
      <c r="B362" s="91" t="s">
        <v>124</v>
      </c>
      <c r="C362" s="94" t="s">
        <v>931</v>
      </c>
      <c r="D362" s="4" t="s">
        <v>104</v>
      </c>
      <c r="E362" s="4">
        <v>4928397266</v>
      </c>
      <c r="F362" s="91" t="s">
        <v>932</v>
      </c>
      <c r="G362" s="91" t="s">
        <v>12</v>
      </c>
      <c r="H362" s="91" t="s">
        <v>933</v>
      </c>
      <c r="I362" s="92">
        <v>42458</v>
      </c>
      <c r="J362" s="93">
        <v>42471</v>
      </c>
      <c r="K362" s="80">
        <f t="shared" si="30"/>
        <v>14</v>
      </c>
      <c r="L362" s="77">
        <f>IF(G362="ISO",IF(OR(F362="Na-Metilato"),10,15),IFERROR(VLOOKUP(G362&amp;D362,'Datos Maestro'!$C$33:$D$62,2,0),VLOOKUP('Demoras Colombia 2016'!G362,'Datos Maestro'!$B$15:$C$19,2,0)))</f>
        <v>20</v>
      </c>
      <c r="M362" s="80">
        <f t="shared" si="26"/>
        <v>0</v>
      </c>
      <c r="N362" s="82">
        <f t="shared" si="27"/>
        <v>0</v>
      </c>
      <c r="O362" s="82">
        <f t="shared" si="28"/>
        <v>0</v>
      </c>
      <c r="P362" s="78">
        <f>IF(G362="ISO",25*N362,IFERROR(VLOOKUP(G362&amp;D362,'Datos Maestro'!$C$33:$F$62,3,0)*N362,VLOOKUP('Demoras Colombia 2016'!G362,'Datos Maestro'!$B$15:$D$19,3,0)*N362))</f>
        <v>0</v>
      </c>
      <c r="Q362" s="78">
        <f>IF(G362="ISO",25*O362,IFERROR(VLOOKUP(G362&amp;D362,'Datos Maestro'!$C$33:$F$62,4,0)*O362,VLOOKUP('Demoras Colombia 2016'!G362,'Datos Maestro'!$B$15:$D$19,3,0)*O362))</f>
        <v>0</v>
      </c>
      <c r="R362" s="78">
        <f t="shared" si="29"/>
        <v>0</v>
      </c>
      <c r="S362" s="83" t="s">
        <v>25</v>
      </c>
      <c r="T362" s="96" t="s">
        <v>25</v>
      </c>
      <c r="U362" s="4"/>
      <c r="V362" s="96"/>
      <c r="W362" s="83"/>
      <c r="X362" s="96"/>
      <c r="Y362" s="83"/>
      <c r="Z362" s="102"/>
      <c r="AA362" s="4"/>
      <c r="AB362" s="96"/>
    </row>
    <row r="363" spans="1:28" ht="15.6" customHeight="1" x14ac:dyDescent="0.35">
      <c r="A363" s="38" t="s">
        <v>23</v>
      </c>
      <c r="B363" s="91" t="s">
        <v>24</v>
      </c>
      <c r="C363" s="94" t="s">
        <v>934</v>
      </c>
      <c r="D363" s="4" t="s">
        <v>389</v>
      </c>
      <c r="E363" s="4">
        <v>4927191013</v>
      </c>
      <c r="F363" s="91" t="s">
        <v>394</v>
      </c>
      <c r="G363" s="91" t="s">
        <v>12</v>
      </c>
      <c r="H363" s="91" t="s">
        <v>935</v>
      </c>
      <c r="I363" s="92">
        <v>42454</v>
      </c>
      <c r="J363" s="93">
        <v>42473</v>
      </c>
      <c r="K363" s="80">
        <f t="shared" si="30"/>
        <v>20</v>
      </c>
      <c r="L363" s="77">
        <f>IF(G363="ISO",IF(OR(F363="Na-Metilato"),10,15),IFERROR(VLOOKUP(G363&amp;D363,'Datos Maestro'!$C$33:$D$62,2,0),VLOOKUP('Demoras Colombia 2016'!G363,'Datos Maestro'!$B$15:$C$19,2,0)))</f>
        <v>10</v>
      </c>
      <c r="M363" s="80">
        <f t="shared" si="26"/>
        <v>10</v>
      </c>
      <c r="N363" s="82">
        <f t="shared" si="27"/>
        <v>10</v>
      </c>
      <c r="O363" s="82">
        <f t="shared" si="28"/>
        <v>0</v>
      </c>
      <c r="P363" s="78">
        <f>IF(G363="ISO",25*N363,IFERROR(VLOOKUP(G363&amp;D363,'Datos Maestro'!$C$33:$F$62,3,0)*N363,VLOOKUP('Demoras Colombia 2016'!G363,'Datos Maestro'!$B$15:$D$19,3,0)*N363))</f>
        <v>1000</v>
      </c>
      <c r="Q363" s="78">
        <f>IF(G363="ISO",25*O363,IFERROR(VLOOKUP(G363&amp;D363,'Datos Maestro'!$C$33:$F$62,4,0)*O363,VLOOKUP('Demoras Colombia 2016'!G363,'Datos Maestro'!$B$15:$D$19,3,0)*O363))</f>
        <v>0</v>
      </c>
      <c r="R363" s="78">
        <f t="shared" si="29"/>
        <v>1000</v>
      </c>
      <c r="S363" s="83"/>
      <c r="T363" s="96"/>
      <c r="U363" s="4"/>
      <c r="V363" s="96"/>
      <c r="W363" s="83"/>
      <c r="X363" s="96"/>
      <c r="Y363" s="83"/>
      <c r="Z363" s="102"/>
      <c r="AA363" s="4"/>
      <c r="AB363" s="96"/>
    </row>
    <row r="364" spans="1:28" ht="15.6" customHeight="1" x14ac:dyDescent="0.35">
      <c r="A364" s="38" t="s">
        <v>23</v>
      </c>
      <c r="B364" s="91" t="s">
        <v>16</v>
      </c>
      <c r="C364" s="94" t="s">
        <v>936</v>
      </c>
      <c r="D364" s="4" t="s">
        <v>119</v>
      </c>
      <c r="E364" s="4">
        <v>4928252755</v>
      </c>
      <c r="F364" s="91" t="s">
        <v>880</v>
      </c>
      <c r="G364" s="91" t="s">
        <v>12</v>
      </c>
      <c r="H364" s="91" t="s">
        <v>937</v>
      </c>
      <c r="I364" s="92">
        <v>42457</v>
      </c>
      <c r="J364" s="93">
        <v>42473</v>
      </c>
      <c r="K364" s="80">
        <f t="shared" si="30"/>
        <v>17</v>
      </c>
      <c r="L364" s="77">
        <f>IF(G364="ISO",IF(OR(F364="Na-Metilato"),10,15),IFERROR(VLOOKUP(G364&amp;D364,'Datos Maestro'!$C$33:$D$62,2,0),VLOOKUP('Demoras Colombia 2016'!G364,'Datos Maestro'!$B$15:$C$19,2,0)))</f>
        <v>20</v>
      </c>
      <c r="M364" s="80">
        <f t="shared" si="26"/>
        <v>0</v>
      </c>
      <c r="N364" s="82">
        <f t="shared" si="27"/>
        <v>0</v>
      </c>
      <c r="O364" s="82">
        <f t="shared" si="28"/>
        <v>0</v>
      </c>
      <c r="P364" s="78">
        <f>IF(G364="ISO",25*N364,IFERROR(VLOOKUP(G364&amp;D364,'Datos Maestro'!$C$33:$F$62,3,0)*N364,VLOOKUP('Demoras Colombia 2016'!G364,'Datos Maestro'!$B$15:$D$19,3,0)*N364))</f>
        <v>0</v>
      </c>
      <c r="Q364" s="78">
        <f>IF(G364="ISO",25*O364,IFERROR(VLOOKUP(G364&amp;D364,'Datos Maestro'!$C$33:$F$62,4,0)*O364,VLOOKUP('Demoras Colombia 2016'!G364,'Datos Maestro'!$B$15:$D$19,3,0)*O364))</f>
        <v>0</v>
      </c>
      <c r="R364" s="78">
        <f t="shared" si="29"/>
        <v>0</v>
      </c>
      <c r="S364" s="83" t="s">
        <v>25</v>
      </c>
      <c r="T364" s="96" t="s">
        <v>25</v>
      </c>
      <c r="U364" s="4">
        <v>199569</v>
      </c>
      <c r="V364" s="96">
        <v>22997</v>
      </c>
      <c r="W364" s="83"/>
      <c r="X364" s="96"/>
      <c r="Y364" s="83"/>
      <c r="Z364" s="102"/>
      <c r="AA364" s="4"/>
      <c r="AB364" s="96"/>
    </row>
    <row r="365" spans="1:28" ht="15.6" customHeight="1" x14ac:dyDescent="0.35">
      <c r="A365" s="38" t="s">
        <v>23</v>
      </c>
      <c r="B365" s="91" t="s">
        <v>17</v>
      </c>
      <c r="C365" s="94" t="s">
        <v>938</v>
      </c>
      <c r="D365" s="4" t="s">
        <v>118</v>
      </c>
      <c r="E365" s="4">
        <v>4926671063</v>
      </c>
      <c r="F365" s="91" t="s">
        <v>763</v>
      </c>
      <c r="G365" s="91" t="s">
        <v>13</v>
      </c>
      <c r="H365" s="91" t="s">
        <v>939</v>
      </c>
      <c r="I365" s="92">
        <v>42460</v>
      </c>
      <c r="J365" s="93">
        <v>42472</v>
      </c>
      <c r="K365" s="80">
        <f t="shared" si="30"/>
        <v>13</v>
      </c>
      <c r="L365" s="77">
        <f>IF(G365="ISO",IF(OR(F365="Na-Metilato"),10,15),IFERROR(VLOOKUP(G365&amp;D365,'Datos Maestro'!$C$33:$D$62,2,0),VLOOKUP('Demoras Colombia 2016'!G365,'Datos Maestro'!$B$15:$C$19,2,0)))</f>
        <v>20</v>
      </c>
      <c r="M365" s="80">
        <f t="shared" ref="M365:M428" si="31">IF(K365&gt;L365,K365-L365,0)</f>
        <v>0</v>
      </c>
      <c r="N365" s="82">
        <f t="shared" ref="N365:N428" si="32">IF(M365&gt;=20,20,M365)</f>
        <v>0</v>
      </c>
      <c r="O365" s="82">
        <f t="shared" ref="O365:O428" si="33">+M365-N365</f>
        <v>0</v>
      </c>
      <c r="P365" s="78">
        <f>IF(G365="ISO",25*N365,IFERROR(VLOOKUP(G365&amp;D365,'Datos Maestro'!$C$33:$F$62,3,0)*N365,VLOOKUP('Demoras Colombia 2016'!G365,'Datos Maestro'!$B$15:$D$19,3,0)*N365))</f>
        <v>0</v>
      </c>
      <c r="Q365" s="78">
        <f>IF(G365="ISO",25*O365,IFERROR(VLOOKUP(G365&amp;D365,'Datos Maestro'!$C$33:$F$62,4,0)*O365,VLOOKUP('Demoras Colombia 2016'!G365,'Datos Maestro'!$B$15:$D$19,3,0)*O365))</f>
        <v>0</v>
      </c>
      <c r="R365" s="78">
        <f t="shared" si="29"/>
        <v>0</v>
      </c>
      <c r="S365" s="83" t="s">
        <v>25</v>
      </c>
      <c r="T365" s="96" t="s">
        <v>25</v>
      </c>
      <c r="U365" s="4">
        <v>140676</v>
      </c>
      <c r="V365" s="96">
        <v>129652</v>
      </c>
      <c r="W365" s="83">
        <v>140676</v>
      </c>
      <c r="X365" s="96">
        <v>91004</v>
      </c>
      <c r="Y365" s="83"/>
      <c r="Z365" s="102"/>
      <c r="AA365" s="4"/>
      <c r="AB365" s="96"/>
    </row>
    <row r="366" spans="1:28" ht="15.6" customHeight="1" x14ac:dyDescent="0.35">
      <c r="A366" s="38" t="s">
        <v>23</v>
      </c>
      <c r="B366" s="91" t="s">
        <v>122</v>
      </c>
      <c r="C366" s="94" t="s">
        <v>940</v>
      </c>
      <c r="D366" s="4" t="s">
        <v>104</v>
      </c>
      <c r="E366" s="4">
        <v>4925734269</v>
      </c>
      <c r="F366" s="91" t="s">
        <v>214</v>
      </c>
      <c r="G366" s="91" t="s">
        <v>13</v>
      </c>
      <c r="H366" s="91" t="s">
        <v>941</v>
      </c>
      <c r="I366" s="92">
        <v>42457</v>
      </c>
      <c r="J366" s="93">
        <v>42467</v>
      </c>
      <c r="K366" s="80">
        <f t="shared" si="30"/>
        <v>11</v>
      </c>
      <c r="L366" s="77">
        <f>IF(G366="ISO",IF(OR(F366="Na-Metilato"),10,15),IFERROR(VLOOKUP(G366&amp;D366,'Datos Maestro'!$C$33:$D$62,2,0),VLOOKUP('Demoras Colombia 2016'!G366,'Datos Maestro'!$B$15:$C$19,2,0)))</f>
        <v>20</v>
      </c>
      <c r="M366" s="80">
        <f t="shared" si="31"/>
        <v>0</v>
      </c>
      <c r="N366" s="82">
        <f t="shared" si="32"/>
        <v>0</v>
      </c>
      <c r="O366" s="82">
        <f t="shared" si="33"/>
        <v>0</v>
      </c>
      <c r="P366" s="78">
        <f>IF(G366="ISO",25*N366,IFERROR(VLOOKUP(G366&amp;D366,'Datos Maestro'!$C$33:$F$62,3,0)*N366,VLOOKUP('Demoras Colombia 2016'!G366,'Datos Maestro'!$B$15:$D$19,3,0)*N366))</f>
        <v>0</v>
      </c>
      <c r="Q366" s="78">
        <f>IF(G366="ISO",25*O366,IFERROR(VLOOKUP(G366&amp;D366,'Datos Maestro'!$C$33:$F$62,4,0)*O366,VLOOKUP('Demoras Colombia 2016'!G366,'Datos Maestro'!$B$15:$D$19,3,0)*O366))</f>
        <v>0</v>
      </c>
      <c r="R366" s="78">
        <f t="shared" si="29"/>
        <v>0</v>
      </c>
      <c r="S366" s="83" t="s">
        <v>25</v>
      </c>
      <c r="T366" s="96" t="s">
        <v>25</v>
      </c>
      <c r="U366" s="4"/>
      <c r="V366" s="96"/>
      <c r="W366" s="83"/>
      <c r="X366" s="96"/>
      <c r="Y366" s="83"/>
      <c r="Z366" s="102"/>
      <c r="AA366" s="4"/>
      <c r="AB366" s="96"/>
    </row>
    <row r="367" spans="1:28" ht="15.6" customHeight="1" x14ac:dyDescent="0.35">
      <c r="A367" s="38" t="s">
        <v>23</v>
      </c>
      <c r="B367" s="91" t="s">
        <v>16</v>
      </c>
      <c r="C367" s="94" t="s">
        <v>942</v>
      </c>
      <c r="D367" s="4" t="s">
        <v>118</v>
      </c>
      <c r="E367" s="4">
        <v>4928141096</v>
      </c>
      <c r="F367" s="91" t="s">
        <v>692</v>
      </c>
      <c r="G367" s="91" t="s">
        <v>13</v>
      </c>
      <c r="H367" s="91" t="s">
        <v>943</v>
      </c>
      <c r="I367" s="92">
        <v>42454</v>
      </c>
      <c r="J367" s="93">
        <v>42467</v>
      </c>
      <c r="K367" s="80">
        <f t="shared" si="30"/>
        <v>14</v>
      </c>
      <c r="L367" s="77">
        <f>IF(G367="ISO",IF(OR(F367="Na-Metilato"),10,15),IFERROR(VLOOKUP(G367&amp;D367,'Datos Maestro'!$C$33:$D$62,2,0),VLOOKUP('Demoras Colombia 2016'!G367,'Datos Maestro'!$B$15:$C$19,2,0)))</f>
        <v>20</v>
      </c>
      <c r="M367" s="80">
        <f t="shared" si="31"/>
        <v>0</v>
      </c>
      <c r="N367" s="82">
        <f t="shared" si="32"/>
        <v>0</v>
      </c>
      <c r="O367" s="82">
        <f t="shared" si="33"/>
        <v>0</v>
      </c>
      <c r="P367" s="78">
        <f>IF(G367="ISO",25*N367,IFERROR(VLOOKUP(G367&amp;D367,'Datos Maestro'!$C$33:$F$62,3,0)*N367,VLOOKUP('Demoras Colombia 2016'!G367,'Datos Maestro'!$B$15:$D$19,3,0)*N367))</f>
        <v>0</v>
      </c>
      <c r="Q367" s="78">
        <f>IF(G367="ISO",25*O367,IFERROR(VLOOKUP(G367&amp;D367,'Datos Maestro'!$C$33:$F$62,4,0)*O367,VLOOKUP('Demoras Colombia 2016'!G367,'Datos Maestro'!$B$15:$D$19,3,0)*O367))</f>
        <v>0</v>
      </c>
      <c r="R367" s="78">
        <f t="shared" si="29"/>
        <v>0</v>
      </c>
      <c r="S367" s="83" t="s">
        <v>25</v>
      </c>
      <c r="T367" s="96" t="s">
        <v>25</v>
      </c>
      <c r="U367" s="4"/>
      <c r="V367" s="96"/>
      <c r="W367" s="83"/>
      <c r="X367" s="96"/>
      <c r="Y367" s="83"/>
      <c r="Z367" s="102"/>
      <c r="AA367" s="4"/>
      <c r="AB367" s="96"/>
    </row>
    <row r="368" spans="1:28" ht="15.6" customHeight="1" x14ac:dyDescent="0.35">
      <c r="A368" s="38" t="s">
        <v>23</v>
      </c>
      <c r="B368" s="91" t="s">
        <v>16</v>
      </c>
      <c r="C368" s="94" t="s">
        <v>944</v>
      </c>
      <c r="D368" s="4" t="s">
        <v>118</v>
      </c>
      <c r="E368" s="4">
        <v>4927780319</v>
      </c>
      <c r="F368" s="91" t="s">
        <v>220</v>
      </c>
      <c r="G368" s="91" t="s">
        <v>12</v>
      </c>
      <c r="H368" s="91" t="s">
        <v>945</v>
      </c>
      <c r="I368" s="92">
        <v>42448</v>
      </c>
      <c r="J368" s="93">
        <v>42469</v>
      </c>
      <c r="K368" s="80">
        <f t="shared" si="30"/>
        <v>22</v>
      </c>
      <c r="L368" s="77">
        <f>IF(G368="ISO",IF(OR(F368="Na-Metilato"),10,15),IFERROR(VLOOKUP(G368&amp;D368,'Datos Maestro'!$C$33:$D$62,2,0),VLOOKUP('Demoras Colombia 2016'!G368,'Datos Maestro'!$B$15:$C$19,2,0)))</f>
        <v>20</v>
      </c>
      <c r="M368" s="80">
        <f t="shared" si="31"/>
        <v>2</v>
      </c>
      <c r="N368" s="82">
        <f t="shared" si="32"/>
        <v>2</v>
      </c>
      <c r="O368" s="82">
        <f t="shared" si="33"/>
        <v>0</v>
      </c>
      <c r="P368" s="78">
        <f>IF(G368="ISO",25*N368,IFERROR(VLOOKUP(G368&amp;D368,'Datos Maestro'!$C$33:$F$62,3,0)*N368,VLOOKUP('Demoras Colombia 2016'!G368,'Datos Maestro'!$B$15:$D$19,3,0)*N368))</f>
        <v>20</v>
      </c>
      <c r="Q368" s="78">
        <f>IF(G368="ISO",25*O368,IFERROR(VLOOKUP(G368&amp;D368,'Datos Maestro'!$C$33:$F$62,4,0)*O368,VLOOKUP('Demoras Colombia 2016'!G368,'Datos Maestro'!$B$15:$D$19,3,0)*O368))</f>
        <v>0</v>
      </c>
      <c r="R368" s="78">
        <f t="shared" si="29"/>
        <v>20</v>
      </c>
      <c r="S368" s="83">
        <v>141131</v>
      </c>
      <c r="T368" s="96">
        <v>60568</v>
      </c>
      <c r="U368" s="4"/>
      <c r="V368" s="96"/>
      <c r="W368" s="83"/>
      <c r="X368" s="96"/>
      <c r="Y368" s="83"/>
      <c r="Z368" s="102"/>
      <c r="AA368" s="4"/>
      <c r="AB368" s="96"/>
    </row>
    <row r="369" spans="1:28" ht="15.6" customHeight="1" x14ac:dyDescent="0.35">
      <c r="A369" s="38" t="s">
        <v>23</v>
      </c>
      <c r="B369" s="91" t="s">
        <v>24</v>
      </c>
      <c r="C369" s="94" t="s">
        <v>946</v>
      </c>
      <c r="D369" s="4" t="s">
        <v>118</v>
      </c>
      <c r="E369" s="4">
        <v>4928255926</v>
      </c>
      <c r="F369" s="91" t="s">
        <v>1918</v>
      </c>
      <c r="G369" s="91" t="s">
        <v>13</v>
      </c>
      <c r="H369" s="91" t="s">
        <v>947</v>
      </c>
      <c r="I369" s="92">
        <v>42453</v>
      </c>
      <c r="J369" s="93">
        <v>42467</v>
      </c>
      <c r="K369" s="80">
        <f t="shared" si="30"/>
        <v>15</v>
      </c>
      <c r="L369" s="77">
        <f>IF(G369="ISO",IF(OR(F369="Na-Metilato"),10,15),IFERROR(VLOOKUP(G369&amp;D369,'Datos Maestro'!$C$33:$D$62,2,0),VLOOKUP('Demoras Colombia 2016'!G369,'Datos Maestro'!$B$15:$C$19,2,0)))</f>
        <v>20</v>
      </c>
      <c r="M369" s="80">
        <f t="shared" si="31"/>
        <v>0</v>
      </c>
      <c r="N369" s="82">
        <f t="shared" si="32"/>
        <v>0</v>
      </c>
      <c r="O369" s="82">
        <f t="shared" si="33"/>
        <v>0</v>
      </c>
      <c r="P369" s="78">
        <f>IF(G369="ISO",25*N369,IFERROR(VLOOKUP(G369&amp;D369,'Datos Maestro'!$C$33:$F$62,3,0)*N369,VLOOKUP('Demoras Colombia 2016'!G369,'Datos Maestro'!$B$15:$D$19,3,0)*N369))</f>
        <v>0</v>
      </c>
      <c r="Q369" s="78">
        <f>IF(G369="ISO",25*O369,IFERROR(VLOOKUP(G369&amp;D369,'Datos Maestro'!$C$33:$F$62,4,0)*O369,VLOOKUP('Demoras Colombia 2016'!G369,'Datos Maestro'!$B$15:$D$19,3,0)*O369))</f>
        <v>0</v>
      </c>
      <c r="R369" s="78">
        <f t="shared" si="29"/>
        <v>0</v>
      </c>
      <c r="S369" s="83" t="s">
        <v>25</v>
      </c>
      <c r="T369" s="96" t="s">
        <v>25</v>
      </c>
      <c r="U369" s="4"/>
      <c r="V369" s="96"/>
      <c r="W369" s="83"/>
      <c r="X369" s="96"/>
      <c r="Y369" s="83"/>
      <c r="Z369" s="102"/>
      <c r="AA369" s="4"/>
      <c r="AB369" s="96"/>
    </row>
    <row r="370" spans="1:28" ht="15.6" customHeight="1" x14ac:dyDescent="0.35">
      <c r="A370" s="38" t="s">
        <v>23</v>
      </c>
      <c r="B370" s="91" t="s">
        <v>122</v>
      </c>
      <c r="C370" s="94" t="s">
        <v>948</v>
      </c>
      <c r="D370" s="4" t="s">
        <v>118</v>
      </c>
      <c r="E370" s="4">
        <v>4926791248</v>
      </c>
      <c r="F370" s="91" t="s">
        <v>949</v>
      </c>
      <c r="G370" s="91" t="s">
        <v>13</v>
      </c>
      <c r="H370" s="91" t="s">
        <v>950</v>
      </c>
      <c r="I370" s="92">
        <v>42461</v>
      </c>
      <c r="J370" s="93">
        <v>42468</v>
      </c>
      <c r="K370" s="80">
        <f t="shared" si="30"/>
        <v>8</v>
      </c>
      <c r="L370" s="77">
        <f>IF(G370="ISO",IF(OR(F370="Na-Metilato"),10,15),IFERROR(VLOOKUP(G370&amp;D370,'Datos Maestro'!$C$33:$D$62,2,0),VLOOKUP('Demoras Colombia 2016'!G370,'Datos Maestro'!$B$15:$C$19,2,0)))</f>
        <v>20</v>
      </c>
      <c r="M370" s="80">
        <f t="shared" si="31"/>
        <v>0</v>
      </c>
      <c r="N370" s="82">
        <f t="shared" si="32"/>
        <v>0</v>
      </c>
      <c r="O370" s="82">
        <f t="shared" si="33"/>
        <v>0</v>
      </c>
      <c r="P370" s="78">
        <f>IF(G370="ISO",25*N370,IFERROR(VLOOKUP(G370&amp;D370,'Datos Maestro'!$C$33:$F$62,3,0)*N370,VLOOKUP('Demoras Colombia 2016'!G370,'Datos Maestro'!$B$15:$D$19,3,0)*N370))</f>
        <v>0</v>
      </c>
      <c r="Q370" s="78">
        <f>IF(G370="ISO",25*O370,IFERROR(VLOOKUP(G370&amp;D370,'Datos Maestro'!$C$33:$F$62,4,0)*O370,VLOOKUP('Demoras Colombia 2016'!G370,'Datos Maestro'!$B$15:$D$19,3,0)*O370))</f>
        <v>0</v>
      </c>
      <c r="R370" s="78">
        <f t="shared" si="29"/>
        <v>0</v>
      </c>
      <c r="S370" s="83" t="s">
        <v>25</v>
      </c>
      <c r="T370" s="96" t="s">
        <v>25</v>
      </c>
      <c r="U370" s="4">
        <v>140190</v>
      </c>
      <c r="V370" s="96">
        <v>131821</v>
      </c>
      <c r="W370" s="83">
        <v>140190</v>
      </c>
      <c r="X370" s="96">
        <v>70995</v>
      </c>
      <c r="Y370" s="83"/>
      <c r="Z370" s="102"/>
      <c r="AA370" s="4"/>
      <c r="AB370" s="96"/>
    </row>
    <row r="371" spans="1:28" ht="15.6" customHeight="1" x14ac:dyDescent="0.35">
      <c r="A371" s="38" t="s">
        <v>23</v>
      </c>
      <c r="B371" s="91" t="s">
        <v>122</v>
      </c>
      <c r="C371" s="94" t="s">
        <v>951</v>
      </c>
      <c r="D371" s="4" t="s">
        <v>118</v>
      </c>
      <c r="E371" s="4">
        <v>4925690209</v>
      </c>
      <c r="F371" s="91" t="s">
        <v>247</v>
      </c>
      <c r="G371" s="91" t="s">
        <v>12</v>
      </c>
      <c r="H371" s="91" t="s">
        <v>952</v>
      </c>
      <c r="I371" s="92">
        <v>42461</v>
      </c>
      <c r="J371" s="93">
        <v>42468</v>
      </c>
      <c r="K371" s="80">
        <f t="shared" si="30"/>
        <v>8</v>
      </c>
      <c r="L371" s="77">
        <f>IF(G371="ISO",IF(OR(F371="Na-Metilato"),10,15),IFERROR(VLOOKUP(G371&amp;D371,'Datos Maestro'!$C$33:$D$62,2,0),VLOOKUP('Demoras Colombia 2016'!G371,'Datos Maestro'!$B$15:$C$19,2,0)))</f>
        <v>20</v>
      </c>
      <c r="M371" s="80">
        <f t="shared" si="31"/>
        <v>0</v>
      </c>
      <c r="N371" s="82">
        <f t="shared" si="32"/>
        <v>0</v>
      </c>
      <c r="O371" s="82">
        <f t="shared" si="33"/>
        <v>0</v>
      </c>
      <c r="P371" s="78">
        <f>IF(G371="ISO",25*N371,IFERROR(VLOOKUP(G371&amp;D371,'Datos Maestro'!$C$33:$F$62,3,0)*N371,VLOOKUP('Demoras Colombia 2016'!G371,'Datos Maestro'!$B$15:$D$19,3,0)*N371))</f>
        <v>0</v>
      </c>
      <c r="Q371" s="78">
        <f>IF(G371="ISO",25*O371,IFERROR(VLOOKUP(G371&amp;D371,'Datos Maestro'!$C$33:$F$62,4,0)*O371,VLOOKUP('Demoras Colombia 2016'!G371,'Datos Maestro'!$B$15:$D$19,3,0)*O371))</f>
        <v>0</v>
      </c>
      <c r="R371" s="78">
        <f t="shared" si="29"/>
        <v>0</v>
      </c>
      <c r="S371" s="83" t="s">
        <v>25</v>
      </c>
      <c r="T371" s="96" t="s">
        <v>25</v>
      </c>
      <c r="U371" s="4"/>
      <c r="V371" s="96"/>
      <c r="W371" s="83"/>
      <c r="X371" s="96"/>
      <c r="Y371" s="83"/>
      <c r="Z371" s="102"/>
      <c r="AA371" s="4"/>
      <c r="AB371" s="96"/>
    </row>
    <row r="372" spans="1:28" ht="15.6" customHeight="1" x14ac:dyDescent="0.35">
      <c r="A372" s="38" t="s">
        <v>108</v>
      </c>
      <c r="B372" s="91" t="s">
        <v>17</v>
      </c>
      <c r="C372" s="94" t="s">
        <v>953</v>
      </c>
      <c r="D372" s="4" t="s">
        <v>954</v>
      </c>
      <c r="E372" s="4">
        <v>4927336310</v>
      </c>
      <c r="F372" s="91" t="s">
        <v>215</v>
      </c>
      <c r="G372" s="91" t="s">
        <v>12</v>
      </c>
      <c r="H372" s="91" t="s">
        <v>955</v>
      </c>
      <c r="I372" s="92">
        <v>42432</v>
      </c>
      <c r="J372" s="93">
        <v>42458</v>
      </c>
      <c r="K372" s="80">
        <f t="shared" si="30"/>
        <v>27</v>
      </c>
      <c r="L372" s="77">
        <f>IF(G372="ISO",IF(OR(F372="Na-Metilato"),10,15),IFERROR(VLOOKUP(G372&amp;D372,'Datos Maestro'!$C$33:$D$62,2,0),VLOOKUP('Demoras Colombia 2016'!G372,'Datos Maestro'!$B$15:$C$19,2,0)))</f>
        <v>10</v>
      </c>
      <c r="M372" s="80">
        <f t="shared" si="31"/>
        <v>17</v>
      </c>
      <c r="N372" s="82">
        <f t="shared" si="32"/>
        <v>17</v>
      </c>
      <c r="O372" s="82">
        <f t="shared" si="33"/>
        <v>0</v>
      </c>
      <c r="P372" s="78">
        <f>IF(G372="ISO",25*N372,IFERROR(VLOOKUP(G372&amp;D372,'Datos Maestro'!$C$33:$F$62,3,0)*N372,VLOOKUP('Demoras Colombia 2016'!G372,'Datos Maestro'!$B$15:$D$19,3,0)*N372))</f>
        <v>1700</v>
      </c>
      <c r="Q372" s="78">
        <f>IF(G372="ISO",25*O372,IFERROR(VLOOKUP(G372&amp;D372,'Datos Maestro'!$C$33:$F$62,4,0)*O372,VLOOKUP('Demoras Colombia 2016'!G372,'Datos Maestro'!$B$15:$D$19,3,0)*O372))</f>
        <v>0</v>
      </c>
      <c r="R372" s="78">
        <f t="shared" si="29"/>
        <v>1700</v>
      </c>
      <c r="S372" s="83" t="s">
        <v>1796</v>
      </c>
      <c r="T372" s="96">
        <v>2776140</v>
      </c>
      <c r="U372" s="4"/>
      <c r="V372" s="96"/>
      <c r="W372" s="83"/>
      <c r="X372" s="96"/>
      <c r="Y372" s="83"/>
      <c r="Z372" s="102"/>
      <c r="AA372" s="4"/>
      <c r="AB372" s="96"/>
    </row>
    <row r="373" spans="1:28" ht="15.6" customHeight="1" x14ac:dyDescent="0.35">
      <c r="A373" s="38" t="s">
        <v>108</v>
      </c>
      <c r="B373" s="91" t="s">
        <v>123</v>
      </c>
      <c r="C373" s="94" t="s">
        <v>956</v>
      </c>
      <c r="D373" s="4" t="s">
        <v>62</v>
      </c>
      <c r="E373" s="4">
        <v>4927942278</v>
      </c>
      <c r="F373" s="87" t="s">
        <v>28</v>
      </c>
      <c r="G373" s="91" t="s">
        <v>12</v>
      </c>
      <c r="H373" s="91" t="s">
        <v>957</v>
      </c>
      <c r="I373" s="92">
        <v>42460</v>
      </c>
      <c r="J373" s="93">
        <v>42466</v>
      </c>
      <c r="K373" s="80">
        <f t="shared" si="30"/>
        <v>7</v>
      </c>
      <c r="L373" s="77">
        <f>IF(G373="ISO",IF(OR(F373="Na-Metilato"),10,15),IFERROR(VLOOKUP(G373&amp;D373,'Datos Maestro'!$C$33:$D$62,2,0),VLOOKUP('Demoras Colombia 2016'!G373,'Datos Maestro'!$B$15:$C$19,2,0)))</f>
        <v>20</v>
      </c>
      <c r="M373" s="80">
        <f t="shared" si="31"/>
        <v>0</v>
      </c>
      <c r="N373" s="82">
        <f t="shared" si="32"/>
        <v>0</v>
      </c>
      <c r="O373" s="82">
        <f t="shared" si="33"/>
        <v>0</v>
      </c>
      <c r="P373" s="78">
        <f>IF(G373="ISO",25*N373,IFERROR(VLOOKUP(G373&amp;D373,'Datos Maestro'!$C$33:$F$62,3,0)*N373,VLOOKUP('Demoras Colombia 2016'!G373,'Datos Maestro'!$B$15:$D$19,3,0)*N373))</f>
        <v>0</v>
      </c>
      <c r="Q373" s="78">
        <f>IF(G373="ISO",25*O373,IFERROR(VLOOKUP(G373&amp;D373,'Datos Maestro'!$C$33:$F$62,4,0)*O373,VLOOKUP('Demoras Colombia 2016'!G373,'Datos Maestro'!$B$15:$D$19,3,0)*O373))</f>
        <v>0</v>
      </c>
      <c r="R373" s="78">
        <f t="shared" si="29"/>
        <v>0</v>
      </c>
      <c r="S373" s="83" t="s">
        <v>25</v>
      </c>
      <c r="T373" s="96" t="s">
        <v>25</v>
      </c>
      <c r="U373" s="4"/>
      <c r="V373" s="96"/>
      <c r="W373" s="83"/>
      <c r="X373" s="96"/>
      <c r="Y373" s="83"/>
      <c r="Z373" s="102"/>
      <c r="AA373" s="4"/>
      <c r="AB373" s="96"/>
    </row>
    <row r="374" spans="1:28" ht="15.6" customHeight="1" x14ac:dyDescent="0.35">
      <c r="A374" s="38" t="s">
        <v>108</v>
      </c>
      <c r="B374" s="91" t="s">
        <v>16</v>
      </c>
      <c r="C374" s="94" t="s">
        <v>958</v>
      </c>
      <c r="D374" s="4" t="s">
        <v>119</v>
      </c>
      <c r="E374" s="4">
        <v>4928619693</v>
      </c>
      <c r="F374" s="91" t="s">
        <v>959</v>
      </c>
      <c r="G374" s="91" t="s">
        <v>12</v>
      </c>
      <c r="H374" s="91" t="s">
        <v>960</v>
      </c>
      <c r="I374" s="92">
        <v>42465</v>
      </c>
      <c r="J374" s="93">
        <v>42472</v>
      </c>
      <c r="K374" s="80">
        <f t="shared" si="30"/>
        <v>8</v>
      </c>
      <c r="L374" s="77">
        <f>IF(G374="ISO",IF(OR(F374="Na-Metilato"),10,15),IFERROR(VLOOKUP(G374&amp;D374,'Datos Maestro'!$C$33:$D$62,2,0),VLOOKUP('Demoras Colombia 2016'!G374,'Datos Maestro'!$B$15:$C$19,2,0)))</f>
        <v>20</v>
      </c>
      <c r="M374" s="80">
        <f t="shared" si="31"/>
        <v>0</v>
      </c>
      <c r="N374" s="82">
        <f t="shared" si="32"/>
        <v>0</v>
      </c>
      <c r="O374" s="82">
        <f t="shared" si="33"/>
        <v>0</v>
      </c>
      <c r="P374" s="78">
        <f>IF(G374="ISO",25*N374,IFERROR(VLOOKUP(G374&amp;D374,'Datos Maestro'!$C$33:$F$62,3,0)*N374,VLOOKUP('Demoras Colombia 2016'!G374,'Datos Maestro'!$B$15:$D$19,3,0)*N374))</f>
        <v>0</v>
      </c>
      <c r="Q374" s="78">
        <f>IF(G374="ISO",25*O374,IFERROR(VLOOKUP(G374&amp;D374,'Datos Maestro'!$C$33:$F$62,4,0)*O374,VLOOKUP('Demoras Colombia 2016'!G374,'Datos Maestro'!$B$15:$D$19,3,0)*O374))</f>
        <v>0</v>
      </c>
      <c r="R374" s="78">
        <f t="shared" si="29"/>
        <v>0</v>
      </c>
      <c r="S374" s="83" t="s">
        <v>25</v>
      </c>
      <c r="T374" s="96" t="s">
        <v>25</v>
      </c>
      <c r="U374" s="4"/>
      <c r="V374" s="96"/>
      <c r="W374" s="83"/>
      <c r="X374" s="96"/>
      <c r="Y374" s="83"/>
      <c r="Z374" s="102"/>
      <c r="AA374" s="4"/>
      <c r="AB374" s="96"/>
    </row>
    <row r="375" spans="1:28" ht="15.6" customHeight="1" x14ac:dyDescent="0.35">
      <c r="A375" s="38" t="s">
        <v>108</v>
      </c>
      <c r="B375" s="91" t="s">
        <v>24</v>
      </c>
      <c r="C375" s="94" t="s">
        <v>961</v>
      </c>
      <c r="D375" s="4" t="s">
        <v>118</v>
      </c>
      <c r="E375" s="4" t="s">
        <v>962</v>
      </c>
      <c r="F375" s="91" t="s">
        <v>963</v>
      </c>
      <c r="G375" s="91" t="s">
        <v>13</v>
      </c>
      <c r="H375" s="91" t="s">
        <v>964</v>
      </c>
      <c r="I375" s="92">
        <v>42463</v>
      </c>
      <c r="J375" s="93">
        <v>42471</v>
      </c>
      <c r="K375" s="80">
        <f t="shared" si="30"/>
        <v>9</v>
      </c>
      <c r="L375" s="77">
        <f>IF(G375="ISO",IF(OR(F375="Na-Metilato"),10,15),IFERROR(VLOOKUP(G375&amp;D375,'Datos Maestro'!$C$33:$D$62,2,0),VLOOKUP('Demoras Colombia 2016'!G375,'Datos Maestro'!$B$15:$C$19,2,0)))</f>
        <v>20</v>
      </c>
      <c r="M375" s="80">
        <f t="shared" si="31"/>
        <v>0</v>
      </c>
      <c r="N375" s="82">
        <f t="shared" si="32"/>
        <v>0</v>
      </c>
      <c r="O375" s="82">
        <f t="shared" si="33"/>
        <v>0</v>
      </c>
      <c r="P375" s="78">
        <f>IF(G375="ISO",25*N375,IFERROR(VLOOKUP(G375&amp;D375,'Datos Maestro'!$C$33:$F$62,3,0)*N375,VLOOKUP('Demoras Colombia 2016'!G375,'Datos Maestro'!$B$15:$D$19,3,0)*N375))</f>
        <v>0</v>
      </c>
      <c r="Q375" s="78">
        <f>IF(G375="ISO",25*O375,IFERROR(VLOOKUP(G375&amp;D375,'Datos Maestro'!$C$33:$F$62,4,0)*O375,VLOOKUP('Demoras Colombia 2016'!G375,'Datos Maestro'!$B$15:$D$19,3,0)*O375))</f>
        <v>0</v>
      </c>
      <c r="R375" s="78">
        <f t="shared" si="29"/>
        <v>0</v>
      </c>
      <c r="S375" s="83" t="s">
        <v>25</v>
      </c>
      <c r="T375" s="96" t="s">
        <v>25</v>
      </c>
      <c r="U375" s="4"/>
      <c r="V375" s="96"/>
      <c r="W375" s="83"/>
      <c r="X375" s="96"/>
      <c r="Y375" s="83"/>
      <c r="Z375" s="102"/>
      <c r="AA375" s="4"/>
      <c r="AB375" s="96"/>
    </row>
    <row r="376" spans="1:28" ht="15.6" customHeight="1" x14ac:dyDescent="0.35">
      <c r="A376" s="38" t="s">
        <v>108</v>
      </c>
      <c r="B376" s="91" t="s">
        <v>24</v>
      </c>
      <c r="C376" s="94" t="s">
        <v>961</v>
      </c>
      <c r="D376" s="4" t="s">
        <v>118</v>
      </c>
      <c r="E376" s="4" t="s">
        <v>962</v>
      </c>
      <c r="F376" s="91" t="s">
        <v>963</v>
      </c>
      <c r="G376" s="91" t="s">
        <v>13</v>
      </c>
      <c r="H376" s="91" t="s">
        <v>965</v>
      </c>
      <c r="I376" s="92">
        <v>42463</v>
      </c>
      <c r="J376" s="93">
        <v>42471</v>
      </c>
      <c r="K376" s="80">
        <f t="shared" si="30"/>
        <v>9</v>
      </c>
      <c r="L376" s="77">
        <f>IF(G376="ISO",IF(OR(F376="Na-Metilato"),10,15),IFERROR(VLOOKUP(G376&amp;D376,'Datos Maestro'!$C$33:$D$62,2,0),VLOOKUP('Demoras Colombia 2016'!G376,'Datos Maestro'!$B$15:$C$19,2,0)))</f>
        <v>20</v>
      </c>
      <c r="M376" s="80">
        <f t="shared" si="31"/>
        <v>0</v>
      </c>
      <c r="N376" s="82">
        <f t="shared" si="32"/>
        <v>0</v>
      </c>
      <c r="O376" s="82">
        <f t="shared" si="33"/>
        <v>0</v>
      </c>
      <c r="P376" s="78">
        <f>IF(G376="ISO",25*N376,IFERROR(VLOOKUP(G376&amp;D376,'Datos Maestro'!$C$33:$F$62,3,0)*N376,VLOOKUP('Demoras Colombia 2016'!G376,'Datos Maestro'!$B$15:$D$19,3,0)*N376))</f>
        <v>0</v>
      </c>
      <c r="Q376" s="78">
        <f>IF(G376="ISO",25*O376,IFERROR(VLOOKUP(G376&amp;D376,'Datos Maestro'!$C$33:$F$62,4,0)*O376,VLOOKUP('Demoras Colombia 2016'!G376,'Datos Maestro'!$B$15:$D$19,3,0)*O376))</f>
        <v>0</v>
      </c>
      <c r="R376" s="78">
        <f t="shared" si="29"/>
        <v>0</v>
      </c>
      <c r="S376" s="83" t="s">
        <v>25</v>
      </c>
      <c r="T376" s="96" t="s">
        <v>25</v>
      </c>
      <c r="U376" s="4"/>
      <c r="V376" s="96"/>
      <c r="W376" s="83"/>
      <c r="X376" s="96"/>
      <c r="Y376" s="83"/>
      <c r="Z376" s="102"/>
      <c r="AA376" s="4"/>
      <c r="AB376" s="96"/>
    </row>
    <row r="377" spans="1:28" ht="15.6" customHeight="1" x14ac:dyDescent="0.35">
      <c r="A377" s="38" t="s">
        <v>23</v>
      </c>
      <c r="B377" s="91" t="s">
        <v>123</v>
      </c>
      <c r="C377" s="94" t="s">
        <v>868</v>
      </c>
      <c r="D377" s="4" t="s">
        <v>119</v>
      </c>
      <c r="E377" s="4">
        <v>4925491040</v>
      </c>
      <c r="F377" s="91" t="s">
        <v>869</v>
      </c>
      <c r="G377" s="91" t="s">
        <v>1</v>
      </c>
      <c r="H377" s="91" t="s">
        <v>966</v>
      </c>
      <c r="I377" s="92">
        <v>42399</v>
      </c>
      <c r="J377" s="93">
        <v>42459</v>
      </c>
      <c r="K377" s="80">
        <f t="shared" si="30"/>
        <v>61</v>
      </c>
      <c r="L377" s="77">
        <f>IF(G377="ISO",IF(OR(F377="Na-Metilato"),10,15),IFERROR(VLOOKUP(G377&amp;D377,'Datos Maestro'!$C$33:$D$62,2,0),VLOOKUP('Demoras Colombia 2016'!G377,'Datos Maestro'!$B$15:$C$19,2,0)))</f>
        <v>20</v>
      </c>
      <c r="M377" s="80">
        <f t="shared" si="31"/>
        <v>41</v>
      </c>
      <c r="N377" s="82">
        <f t="shared" si="32"/>
        <v>20</v>
      </c>
      <c r="O377" s="82">
        <f t="shared" si="33"/>
        <v>21</v>
      </c>
      <c r="P377" s="78">
        <f>IF(G377="ISO",25*N377,IFERROR(VLOOKUP(G377&amp;D377,'Datos Maestro'!$C$33:$F$62,3,0)*N377,VLOOKUP('Demoras Colombia 2016'!G377,'Datos Maestro'!$B$15:$D$19,3,0)*N377))</f>
        <v>200</v>
      </c>
      <c r="Q377" s="78">
        <f>IF(G377="ISO",25*O377,IFERROR(VLOOKUP(G377&amp;D377,'Datos Maestro'!$C$33:$F$62,4,0)*O377,VLOOKUP('Demoras Colombia 2016'!G377,'Datos Maestro'!$B$15:$D$19,3,0)*O377))</f>
        <v>2100</v>
      </c>
      <c r="R377" s="78">
        <f t="shared" si="29"/>
        <v>2300</v>
      </c>
      <c r="S377" s="83"/>
      <c r="T377" s="96"/>
      <c r="U377" s="4"/>
      <c r="V377" s="96"/>
      <c r="W377" s="83"/>
      <c r="X377" s="96"/>
      <c r="Y377" s="83"/>
      <c r="Z377" s="102"/>
      <c r="AA377" s="4"/>
      <c r="AB377" s="96"/>
    </row>
    <row r="378" spans="1:28" ht="15.6" customHeight="1" x14ac:dyDescent="0.35">
      <c r="A378" s="38" t="s">
        <v>23</v>
      </c>
      <c r="B378" s="91" t="s">
        <v>123</v>
      </c>
      <c r="C378" s="94" t="s">
        <v>967</v>
      </c>
      <c r="D378" s="4" t="s">
        <v>439</v>
      </c>
      <c r="E378" s="4">
        <v>4927222159</v>
      </c>
      <c r="F378" s="87" t="s">
        <v>28</v>
      </c>
      <c r="G378" s="91" t="s">
        <v>2</v>
      </c>
      <c r="H378" s="91" t="s">
        <v>968</v>
      </c>
      <c r="I378" s="92">
        <v>42422</v>
      </c>
      <c r="J378" s="93">
        <v>42474</v>
      </c>
      <c r="K378" s="80">
        <f t="shared" si="30"/>
        <v>53</v>
      </c>
      <c r="L378" s="77">
        <f>IF(G378="ISO",IF(OR(F378="Na-Metilato"),10,15),IFERROR(VLOOKUP(G378&amp;D378,'Datos Maestro'!$C$33:$D$62,2,0),VLOOKUP('Demoras Colombia 2016'!G378,'Datos Maestro'!$B$15:$C$19,2,0)))</f>
        <v>15</v>
      </c>
      <c r="M378" s="80">
        <f t="shared" si="31"/>
        <v>38</v>
      </c>
      <c r="N378" s="82">
        <f t="shared" si="32"/>
        <v>20</v>
      </c>
      <c r="O378" s="82">
        <f t="shared" si="33"/>
        <v>18</v>
      </c>
      <c r="P378" s="78">
        <f>IF(G378="ISO",25*N378,IFERROR(VLOOKUP(G378&amp;D378,'Datos Maestro'!$C$33:$F$62,3,0)*N378,VLOOKUP('Demoras Colombia 2016'!G378,'Datos Maestro'!$B$15:$D$19,3,0)*N378))</f>
        <v>500</v>
      </c>
      <c r="Q378" s="78">
        <f>IF(G378="ISO",25*O378,IFERROR(VLOOKUP(G378&amp;D378,'Datos Maestro'!$C$33:$F$62,4,0)*O378,VLOOKUP('Demoras Colombia 2016'!G378,'Datos Maestro'!$B$15:$D$19,3,0)*O378))</f>
        <v>450</v>
      </c>
      <c r="R378" s="78">
        <f t="shared" si="29"/>
        <v>950</v>
      </c>
      <c r="S378" s="83"/>
      <c r="T378" s="96"/>
      <c r="U378" s="4"/>
      <c r="V378" s="96"/>
      <c r="W378" s="83"/>
      <c r="X378" s="96"/>
      <c r="Y378" s="83"/>
      <c r="Z378" s="102"/>
      <c r="AA378" s="4"/>
      <c r="AB378" s="96"/>
    </row>
    <row r="379" spans="1:28" ht="15.6" customHeight="1" x14ac:dyDescent="0.35">
      <c r="A379" s="38" t="s">
        <v>23</v>
      </c>
      <c r="B379" s="91" t="s">
        <v>123</v>
      </c>
      <c r="C379" s="94" t="s">
        <v>2447</v>
      </c>
      <c r="D379" s="4" t="s">
        <v>104</v>
      </c>
      <c r="E379" s="4">
        <v>4927222161</v>
      </c>
      <c r="F379" s="87" t="s">
        <v>236</v>
      </c>
      <c r="G379" s="91" t="s">
        <v>2</v>
      </c>
      <c r="H379" s="91" t="s">
        <v>969</v>
      </c>
      <c r="I379" s="92">
        <v>42426</v>
      </c>
      <c r="J379" s="93">
        <v>42469</v>
      </c>
      <c r="K379" s="80">
        <f t="shared" si="30"/>
        <v>44</v>
      </c>
      <c r="L379" s="77">
        <f>IF(G379="ISO",IF(OR(F379="Na-Metilato"),10,15),IFERROR(VLOOKUP(G379&amp;D379,'Datos Maestro'!$C$33:$D$62,2,0),VLOOKUP('Demoras Colombia 2016'!G379,'Datos Maestro'!$B$15:$C$19,2,0)))</f>
        <v>15</v>
      </c>
      <c r="M379" s="80">
        <f t="shared" si="31"/>
        <v>29</v>
      </c>
      <c r="N379" s="82">
        <f t="shared" si="32"/>
        <v>20</v>
      </c>
      <c r="O379" s="82">
        <f t="shared" si="33"/>
        <v>9</v>
      </c>
      <c r="P379" s="78">
        <f>IF(G379="ISO",25*N379,IFERROR(VLOOKUP(G379&amp;D379,'Datos Maestro'!$C$33:$F$62,3,0)*N379,VLOOKUP('Demoras Colombia 2016'!G379,'Datos Maestro'!$B$15:$D$19,3,0)*N379))</f>
        <v>500</v>
      </c>
      <c r="Q379" s="78">
        <f>IF(G379="ISO",25*O379,IFERROR(VLOOKUP(G379&amp;D379,'Datos Maestro'!$C$33:$F$62,4,0)*O379,VLOOKUP('Demoras Colombia 2016'!G379,'Datos Maestro'!$B$15:$D$19,3,0)*O379))</f>
        <v>225</v>
      </c>
      <c r="R379" s="78">
        <f t="shared" si="29"/>
        <v>725</v>
      </c>
      <c r="S379" s="83" t="s">
        <v>1708</v>
      </c>
      <c r="T379" s="96">
        <v>2551632</v>
      </c>
      <c r="U379" s="4"/>
      <c r="V379" s="96"/>
      <c r="W379" s="83"/>
      <c r="X379" s="96"/>
      <c r="Y379" s="83"/>
      <c r="Z379" s="102"/>
      <c r="AA379" s="4"/>
      <c r="AB379" s="96"/>
    </row>
    <row r="380" spans="1:28" ht="15.6" customHeight="1" x14ac:dyDescent="0.35">
      <c r="A380" s="38" t="s">
        <v>23</v>
      </c>
      <c r="B380" s="91" t="s">
        <v>123</v>
      </c>
      <c r="C380" s="94" t="s">
        <v>848</v>
      </c>
      <c r="D380" s="4" t="s">
        <v>439</v>
      </c>
      <c r="E380" s="4">
        <v>4926954970</v>
      </c>
      <c r="F380" s="91" t="s">
        <v>34</v>
      </c>
      <c r="G380" s="91" t="s">
        <v>2</v>
      </c>
      <c r="H380" s="91" t="s">
        <v>970</v>
      </c>
      <c r="I380" s="92">
        <v>42435</v>
      </c>
      <c r="J380" s="93">
        <v>42469</v>
      </c>
      <c r="K380" s="80">
        <f t="shared" si="30"/>
        <v>35</v>
      </c>
      <c r="L380" s="77">
        <f>IF(G380="ISO",IF(OR(F380="Na-Metilato"),10,15),IFERROR(VLOOKUP(G380&amp;D380,'Datos Maestro'!$C$33:$D$62,2,0),VLOOKUP('Demoras Colombia 2016'!G380,'Datos Maestro'!$B$15:$C$19,2,0)))</f>
        <v>10</v>
      </c>
      <c r="M380" s="80">
        <f t="shared" si="31"/>
        <v>25</v>
      </c>
      <c r="N380" s="82">
        <f t="shared" si="32"/>
        <v>20</v>
      </c>
      <c r="O380" s="82">
        <f t="shared" si="33"/>
        <v>5</v>
      </c>
      <c r="P380" s="78">
        <f>IF(G380="ISO",25*N380,IFERROR(VLOOKUP(G380&amp;D380,'Datos Maestro'!$C$33:$F$62,3,0)*N380,VLOOKUP('Demoras Colombia 2016'!G380,'Datos Maestro'!$B$15:$D$19,3,0)*N380))</f>
        <v>500</v>
      </c>
      <c r="Q380" s="78">
        <f>IF(G380="ISO",25*O380,IFERROR(VLOOKUP(G380&amp;D380,'Datos Maestro'!$C$33:$F$62,4,0)*O380,VLOOKUP('Demoras Colombia 2016'!G380,'Datos Maestro'!$B$15:$D$19,3,0)*O380))</f>
        <v>125</v>
      </c>
      <c r="R380" s="78">
        <f t="shared" si="29"/>
        <v>625</v>
      </c>
      <c r="S380" s="83"/>
      <c r="T380" s="96"/>
      <c r="U380" s="4"/>
      <c r="V380" s="96"/>
      <c r="W380" s="83"/>
      <c r="X380" s="96"/>
      <c r="Y380" s="83"/>
      <c r="Z380" s="102"/>
      <c r="AA380" s="4">
        <v>1618551</v>
      </c>
      <c r="AB380" s="96">
        <v>1789776</v>
      </c>
    </row>
    <row r="381" spans="1:28" ht="15.6" customHeight="1" x14ac:dyDescent="0.35">
      <c r="A381" s="38" t="s">
        <v>23</v>
      </c>
      <c r="B381" s="91" t="s">
        <v>123</v>
      </c>
      <c r="C381" s="94" t="s">
        <v>971</v>
      </c>
      <c r="D381" s="4" t="s">
        <v>439</v>
      </c>
      <c r="E381" s="4">
        <v>4927500897</v>
      </c>
      <c r="F381" s="91" t="s">
        <v>34</v>
      </c>
      <c r="G381" s="91" t="s">
        <v>2</v>
      </c>
      <c r="H381" s="91" t="s">
        <v>972</v>
      </c>
      <c r="I381" s="92">
        <v>42442</v>
      </c>
      <c r="J381" s="93">
        <v>42472</v>
      </c>
      <c r="K381" s="80">
        <f t="shared" si="30"/>
        <v>31</v>
      </c>
      <c r="L381" s="77">
        <f>IF(G381="ISO",IF(OR(F381="Na-Metilato"),10,15),IFERROR(VLOOKUP(G381&amp;D381,'Datos Maestro'!$C$33:$D$62,2,0),VLOOKUP('Demoras Colombia 2016'!G381,'Datos Maestro'!$B$15:$C$19,2,0)))</f>
        <v>10</v>
      </c>
      <c r="M381" s="80">
        <f t="shared" si="31"/>
        <v>21</v>
      </c>
      <c r="N381" s="82">
        <f t="shared" si="32"/>
        <v>20</v>
      </c>
      <c r="O381" s="82">
        <f t="shared" si="33"/>
        <v>1</v>
      </c>
      <c r="P381" s="78">
        <f>IF(G381="ISO",25*N381,IFERROR(VLOOKUP(G381&amp;D381,'Datos Maestro'!$C$33:$F$62,3,0)*N381,VLOOKUP('Demoras Colombia 2016'!G381,'Datos Maestro'!$B$15:$D$19,3,0)*N381))</f>
        <v>500</v>
      </c>
      <c r="Q381" s="78">
        <f>IF(G381="ISO",25*O381,IFERROR(VLOOKUP(G381&amp;D381,'Datos Maestro'!$C$33:$F$62,4,0)*O381,VLOOKUP('Demoras Colombia 2016'!G381,'Datos Maestro'!$B$15:$D$19,3,0)*O381))</f>
        <v>25</v>
      </c>
      <c r="R381" s="78">
        <f t="shared" si="29"/>
        <v>525</v>
      </c>
      <c r="S381" s="83"/>
      <c r="T381" s="96"/>
      <c r="U381" s="4"/>
      <c r="V381" s="96"/>
      <c r="W381" s="83"/>
      <c r="X381" s="96"/>
      <c r="Y381" s="83"/>
      <c r="Z381" s="102"/>
      <c r="AA381" s="4">
        <v>1623698</v>
      </c>
      <c r="AB381" s="96">
        <v>1641508</v>
      </c>
    </row>
    <row r="382" spans="1:28" ht="15.6" customHeight="1" x14ac:dyDescent="0.35">
      <c r="A382" s="38" t="s">
        <v>23</v>
      </c>
      <c r="B382" s="91" t="s">
        <v>123</v>
      </c>
      <c r="C382" s="94" t="s">
        <v>971</v>
      </c>
      <c r="D382" s="4" t="s">
        <v>439</v>
      </c>
      <c r="E382" s="4">
        <v>4927500897</v>
      </c>
      <c r="F382" s="91" t="s">
        <v>34</v>
      </c>
      <c r="G382" s="91" t="s">
        <v>2</v>
      </c>
      <c r="H382" s="91" t="s">
        <v>973</v>
      </c>
      <c r="I382" s="92">
        <v>42442</v>
      </c>
      <c r="J382" s="93">
        <v>42474</v>
      </c>
      <c r="K382" s="80">
        <f t="shared" si="30"/>
        <v>33</v>
      </c>
      <c r="L382" s="77">
        <f>IF(G382="ISO",IF(OR(F382="Na-Metilato"),10,15),IFERROR(VLOOKUP(G382&amp;D382,'Datos Maestro'!$C$33:$D$62,2,0),VLOOKUP('Demoras Colombia 2016'!G382,'Datos Maestro'!$B$15:$C$19,2,0)))</f>
        <v>10</v>
      </c>
      <c r="M382" s="80">
        <f t="shared" si="31"/>
        <v>23</v>
      </c>
      <c r="N382" s="82">
        <f t="shared" si="32"/>
        <v>20</v>
      </c>
      <c r="O382" s="82">
        <f t="shared" si="33"/>
        <v>3</v>
      </c>
      <c r="P382" s="78">
        <f>IF(G382="ISO",25*N382,IFERROR(VLOOKUP(G382&amp;D382,'Datos Maestro'!$C$33:$F$62,3,0)*N382,VLOOKUP('Demoras Colombia 2016'!G382,'Datos Maestro'!$B$15:$D$19,3,0)*N382))</f>
        <v>500</v>
      </c>
      <c r="Q382" s="78">
        <f>IF(G382="ISO",25*O382,IFERROR(VLOOKUP(G382&amp;D382,'Datos Maestro'!$C$33:$F$62,4,0)*O382,VLOOKUP('Demoras Colombia 2016'!G382,'Datos Maestro'!$B$15:$D$19,3,0)*O382))</f>
        <v>75</v>
      </c>
      <c r="R382" s="78">
        <f t="shared" si="29"/>
        <v>575</v>
      </c>
      <c r="S382" s="83"/>
      <c r="T382" s="96"/>
      <c r="U382" s="4"/>
      <c r="V382" s="96"/>
      <c r="W382" s="83"/>
      <c r="X382" s="96"/>
      <c r="Y382" s="83"/>
      <c r="Z382" s="102"/>
      <c r="AA382" s="4">
        <v>1626115</v>
      </c>
      <c r="AB382" s="96">
        <v>1831659</v>
      </c>
    </row>
    <row r="383" spans="1:28" ht="15.6" customHeight="1" x14ac:dyDescent="0.35">
      <c r="A383" s="38" t="s">
        <v>23</v>
      </c>
      <c r="B383" s="91" t="s">
        <v>123</v>
      </c>
      <c r="C383" s="94" t="s">
        <v>974</v>
      </c>
      <c r="D383" s="4" t="s">
        <v>439</v>
      </c>
      <c r="E383" s="4">
        <v>4926954972</v>
      </c>
      <c r="F383" s="91" t="s">
        <v>34</v>
      </c>
      <c r="G383" s="91" t="s">
        <v>2</v>
      </c>
      <c r="H383" s="91" t="s">
        <v>975</v>
      </c>
      <c r="I383" s="92">
        <v>42442</v>
      </c>
      <c r="J383" s="93">
        <v>42472</v>
      </c>
      <c r="K383" s="80">
        <f t="shared" si="30"/>
        <v>31</v>
      </c>
      <c r="L383" s="77">
        <f>IF(G383="ISO",IF(OR(F383="Na-Metilato"),10,15),IFERROR(VLOOKUP(G383&amp;D383,'Datos Maestro'!$C$33:$D$62,2,0),VLOOKUP('Demoras Colombia 2016'!G383,'Datos Maestro'!$B$15:$C$19,2,0)))</f>
        <v>10</v>
      </c>
      <c r="M383" s="80">
        <f t="shared" si="31"/>
        <v>21</v>
      </c>
      <c r="N383" s="82">
        <f t="shared" si="32"/>
        <v>20</v>
      </c>
      <c r="O383" s="82">
        <f t="shared" si="33"/>
        <v>1</v>
      </c>
      <c r="P383" s="78">
        <f>IF(G383="ISO",25*N383,IFERROR(VLOOKUP(G383&amp;D383,'Datos Maestro'!$C$33:$F$62,3,0)*N383,VLOOKUP('Demoras Colombia 2016'!G383,'Datos Maestro'!$B$15:$D$19,3,0)*N383))</f>
        <v>500</v>
      </c>
      <c r="Q383" s="78">
        <f>IF(G383="ISO",25*O383,IFERROR(VLOOKUP(G383&amp;D383,'Datos Maestro'!$C$33:$F$62,4,0)*O383,VLOOKUP('Demoras Colombia 2016'!G383,'Datos Maestro'!$B$15:$D$19,3,0)*O383))</f>
        <v>25</v>
      </c>
      <c r="R383" s="78">
        <f t="shared" si="29"/>
        <v>525</v>
      </c>
      <c r="S383" s="83"/>
      <c r="T383" s="96"/>
      <c r="U383" s="4"/>
      <c r="V383" s="96"/>
      <c r="W383" s="83"/>
      <c r="X383" s="96"/>
      <c r="Y383" s="83"/>
      <c r="Z383" s="102"/>
      <c r="AA383" s="4">
        <v>1623698</v>
      </c>
      <c r="AB383" s="96">
        <v>1641508</v>
      </c>
    </row>
    <row r="384" spans="1:28" ht="15.6" customHeight="1" x14ac:dyDescent="0.35">
      <c r="A384" s="38" t="s">
        <v>23</v>
      </c>
      <c r="B384" s="91" t="s">
        <v>123</v>
      </c>
      <c r="C384" s="94" t="s">
        <v>974</v>
      </c>
      <c r="D384" s="4" t="s">
        <v>439</v>
      </c>
      <c r="E384" s="4">
        <v>4926954972</v>
      </c>
      <c r="F384" s="91" t="s">
        <v>34</v>
      </c>
      <c r="G384" s="91" t="s">
        <v>2</v>
      </c>
      <c r="H384" s="91" t="s">
        <v>976</v>
      </c>
      <c r="I384" s="92">
        <v>42442</v>
      </c>
      <c r="J384" s="93">
        <v>42472</v>
      </c>
      <c r="K384" s="80">
        <f t="shared" si="30"/>
        <v>31</v>
      </c>
      <c r="L384" s="77">
        <f>IF(G384="ISO",IF(OR(F384="Na-Metilato"),10,15),IFERROR(VLOOKUP(G384&amp;D384,'Datos Maestro'!$C$33:$D$62,2,0),VLOOKUP('Demoras Colombia 2016'!G384,'Datos Maestro'!$B$15:$C$19,2,0)))</f>
        <v>10</v>
      </c>
      <c r="M384" s="80">
        <f t="shared" si="31"/>
        <v>21</v>
      </c>
      <c r="N384" s="82">
        <f t="shared" si="32"/>
        <v>20</v>
      </c>
      <c r="O384" s="82">
        <f t="shared" si="33"/>
        <v>1</v>
      </c>
      <c r="P384" s="78">
        <f>IF(G384="ISO",25*N384,IFERROR(VLOOKUP(G384&amp;D384,'Datos Maestro'!$C$33:$F$62,3,0)*N384,VLOOKUP('Demoras Colombia 2016'!G384,'Datos Maestro'!$B$15:$D$19,3,0)*N384))</f>
        <v>500</v>
      </c>
      <c r="Q384" s="78">
        <f>IF(G384="ISO",25*O384,IFERROR(VLOOKUP(G384&amp;D384,'Datos Maestro'!$C$33:$F$62,4,0)*O384,VLOOKUP('Demoras Colombia 2016'!G384,'Datos Maestro'!$B$15:$D$19,3,0)*O384))</f>
        <v>25</v>
      </c>
      <c r="R384" s="78">
        <f t="shared" si="29"/>
        <v>525</v>
      </c>
      <c r="S384" s="83"/>
      <c r="T384" s="96"/>
      <c r="U384" s="4"/>
      <c r="V384" s="96"/>
      <c r="W384" s="83"/>
      <c r="X384" s="96"/>
      <c r="Y384" s="83"/>
      <c r="Z384" s="102"/>
      <c r="AA384" s="4">
        <v>1622681</v>
      </c>
      <c r="AB384" s="96">
        <v>1570138</v>
      </c>
    </row>
    <row r="385" spans="1:28" ht="15.6" customHeight="1" x14ac:dyDescent="0.35">
      <c r="A385" s="38" t="s">
        <v>23</v>
      </c>
      <c r="B385" s="91" t="s">
        <v>16</v>
      </c>
      <c r="C385" s="94" t="s">
        <v>979</v>
      </c>
      <c r="D385" s="4" t="s">
        <v>119</v>
      </c>
      <c r="E385" s="4">
        <v>4927995759</v>
      </c>
      <c r="F385" s="91" t="s">
        <v>459</v>
      </c>
      <c r="G385" s="91" t="s">
        <v>13</v>
      </c>
      <c r="H385" s="91" t="s">
        <v>980</v>
      </c>
      <c r="I385" s="92">
        <v>42457</v>
      </c>
      <c r="J385" s="93">
        <v>42476</v>
      </c>
      <c r="K385" s="80">
        <f t="shared" si="30"/>
        <v>20</v>
      </c>
      <c r="L385" s="77">
        <f>IF(G385="ISO",IF(OR(F385="Na-Metilato"),10,15),IFERROR(VLOOKUP(G385&amp;D385,'Datos Maestro'!$C$33:$D$62,2,0),VLOOKUP('Demoras Colombia 2016'!G385,'Datos Maestro'!$B$15:$C$19,2,0)))</f>
        <v>20</v>
      </c>
      <c r="M385" s="80">
        <f t="shared" si="31"/>
        <v>0</v>
      </c>
      <c r="N385" s="82">
        <f t="shared" si="32"/>
        <v>0</v>
      </c>
      <c r="O385" s="82">
        <f t="shared" si="33"/>
        <v>0</v>
      </c>
      <c r="P385" s="78">
        <f>IF(G385="ISO",25*N385,IFERROR(VLOOKUP(G385&amp;D385,'Datos Maestro'!$C$33:$F$62,3,0)*N385,VLOOKUP('Demoras Colombia 2016'!G385,'Datos Maestro'!$B$15:$D$19,3,0)*N385))</f>
        <v>0</v>
      </c>
      <c r="Q385" s="78">
        <f>IF(G385="ISO",25*O385,IFERROR(VLOOKUP(G385&amp;D385,'Datos Maestro'!$C$33:$F$62,4,0)*O385,VLOOKUP('Demoras Colombia 2016'!G385,'Datos Maestro'!$B$15:$D$19,3,0)*O385))</f>
        <v>0</v>
      </c>
      <c r="R385" s="78">
        <f t="shared" si="29"/>
        <v>0</v>
      </c>
      <c r="S385" s="83" t="s">
        <v>25</v>
      </c>
      <c r="T385" s="96" t="s">
        <v>25</v>
      </c>
      <c r="U385" s="4">
        <v>199778</v>
      </c>
      <c r="V385" s="96">
        <v>45432</v>
      </c>
      <c r="W385" s="83"/>
      <c r="X385" s="96"/>
      <c r="Y385" s="83"/>
      <c r="Z385" s="102"/>
      <c r="AA385" s="4"/>
      <c r="AB385" s="96"/>
    </row>
    <row r="386" spans="1:28" ht="15.6" customHeight="1" x14ac:dyDescent="0.35">
      <c r="A386" s="38" t="s">
        <v>23</v>
      </c>
      <c r="B386" s="91" t="s">
        <v>16</v>
      </c>
      <c r="C386" s="94" t="s">
        <v>981</v>
      </c>
      <c r="D386" s="4" t="s">
        <v>104</v>
      </c>
      <c r="E386" s="4" t="s">
        <v>982</v>
      </c>
      <c r="F386" s="91" t="s">
        <v>983</v>
      </c>
      <c r="G386" s="91" t="s">
        <v>13</v>
      </c>
      <c r="H386" s="91" t="s">
        <v>984</v>
      </c>
      <c r="I386" s="92">
        <v>42457</v>
      </c>
      <c r="J386" s="93">
        <v>42475</v>
      </c>
      <c r="K386" s="80">
        <f t="shared" si="30"/>
        <v>19</v>
      </c>
      <c r="L386" s="77">
        <f>IF(G386="ISO",IF(OR(F386="Na-Metilato"),10,15),IFERROR(VLOOKUP(G386&amp;D386,'Datos Maestro'!$C$33:$D$62,2,0),VLOOKUP('Demoras Colombia 2016'!G386,'Datos Maestro'!$B$15:$C$19,2,0)))</f>
        <v>20</v>
      </c>
      <c r="M386" s="80">
        <f t="shared" si="31"/>
        <v>0</v>
      </c>
      <c r="N386" s="82">
        <f t="shared" si="32"/>
        <v>0</v>
      </c>
      <c r="O386" s="82">
        <f t="shared" si="33"/>
        <v>0</v>
      </c>
      <c r="P386" s="78">
        <f>IF(G386="ISO",25*N386,IFERROR(VLOOKUP(G386&amp;D386,'Datos Maestro'!$C$33:$F$62,3,0)*N386,VLOOKUP('Demoras Colombia 2016'!G386,'Datos Maestro'!$B$15:$D$19,3,0)*N386))</f>
        <v>0</v>
      </c>
      <c r="Q386" s="78">
        <f>IF(G386="ISO",25*O386,IFERROR(VLOOKUP(G386&amp;D386,'Datos Maestro'!$C$33:$F$62,4,0)*O386,VLOOKUP('Demoras Colombia 2016'!G386,'Datos Maestro'!$B$15:$D$19,3,0)*O386))</f>
        <v>0</v>
      </c>
      <c r="R386" s="78">
        <f t="shared" si="29"/>
        <v>0</v>
      </c>
      <c r="S386" s="83" t="s">
        <v>25</v>
      </c>
      <c r="T386" s="96" t="s">
        <v>25</v>
      </c>
      <c r="U386" s="4"/>
      <c r="V386" s="96"/>
      <c r="W386" s="83"/>
      <c r="X386" s="96"/>
      <c r="Y386" s="83"/>
      <c r="Z386" s="102"/>
      <c r="AA386" s="4"/>
      <c r="AB386" s="96"/>
    </row>
    <row r="387" spans="1:28" ht="15.6" customHeight="1" x14ac:dyDescent="0.35">
      <c r="A387" s="38" t="s">
        <v>23</v>
      </c>
      <c r="B387" s="91" t="s">
        <v>17</v>
      </c>
      <c r="C387" s="94" t="s">
        <v>985</v>
      </c>
      <c r="D387" s="4" t="s">
        <v>118</v>
      </c>
      <c r="E387" s="4">
        <v>4928140448</v>
      </c>
      <c r="F387" s="91" t="s">
        <v>237</v>
      </c>
      <c r="G387" s="91" t="s">
        <v>12</v>
      </c>
      <c r="H387" s="91" t="s">
        <v>986</v>
      </c>
      <c r="I387" s="92">
        <v>42459</v>
      </c>
      <c r="J387" s="93">
        <v>42478</v>
      </c>
      <c r="K387" s="80">
        <f t="shared" si="30"/>
        <v>20</v>
      </c>
      <c r="L387" s="77">
        <f>IF(G387="ISO",IF(OR(F387="Na-Metilato"),10,15),IFERROR(VLOOKUP(G387&amp;D387,'Datos Maestro'!$C$33:$D$62,2,0),VLOOKUP('Demoras Colombia 2016'!G387,'Datos Maestro'!$B$15:$C$19,2,0)))</f>
        <v>20</v>
      </c>
      <c r="M387" s="80">
        <f t="shared" si="31"/>
        <v>0</v>
      </c>
      <c r="N387" s="82">
        <f t="shared" si="32"/>
        <v>0</v>
      </c>
      <c r="O387" s="82">
        <f t="shared" si="33"/>
        <v>0</v>
      </c>
      <c r="P387" s="78">
        <f>IF(G387="ISO",25*N387,IFERROR(VLOOKUP(G387&amp;D387,'Datos Maestro'!$C$33:$F$62,3,0)*N387,VLOOKUP('Demoras Colombia 2016'!G387,'Datos Maestro'!$B$15:$D$19,3,0)*N387))</f>
        <v>0</v>
      </c>
      <c r="Q387" s="78">
        <f>IF(G387="ISO",25*O387,IFERROR(VLOOKUP(G387&amp;D387,'Datos Maestro'!$C$33:$F$62,4,0)*O387,VLOOKUP('Demoras Colombia 2016'!G387,'Datos Maestro'!$B$15:$D$19,3,0)*O387))</f>
        <v>0</v>
      </c>
      <c r="R387" s="78">
        <f t="shared" ref="R387:R450" si="34">SUM(P387:Q387)</f>
        <v>0</v>
      </c>
      <c r="S387" s="83" t="s">
        <v>25</v>
      </c>
      <c r="T387" s="96" t="s">
        <v>25</v>
      </c>
      <c r="U387" s="4"/>
      <c r="V387" s="96"/>
      <c r="W387" s="83"/>
      <c r="X387" s="96"/>
      <c r="Y387" s="83"/>
      <c r="Z387" s="102"/>
      <c r="AA387" s="4"/>
      <c r="AB387" s="96"/>
    </row>
    <row r="388" spans="1:28" ht="15.6" customHeight="1" x14ac:dyDescent="0.35">
      <c r="A388" s="38" t="s">
        <v>23</v>
      </c>
      <c r="B388" s="91" t="s">
        <v>16</v>
      </c>
      <c r="C388" s="94" t="s">
        <v>987</v>
      </c>
      <c r="D388" s="4" t="s">
        <v>119</v>
      </c>
      <c r="E388" s="4">
        <v>4928037117</v>
      </c>
      <c r="F388" s="91" t="s">
        <v>280</v>
      </c>
      <c r="G388" s="91" t="s">
        <v>12</v>
      </c>
      <c r="H388" s="91" t="s">
        <v>988</v>
      </c>
      <c r="I388" s="92">
        <v>42463</v>
      </c>
      <c r="J388" s="93">
        <v>42478</v>
      </c>
      <c r="K388" s="80">
        <f t="shared" ref="K388:K451" si="35">IF(J388="",HOY-I388,(J388-I388)+1)</f>
        <v>16</v>
      </c>
      <c r="L388" s="77">
        <f>IF(G388="ISO",IF(OR(F388="Na-Metilato"),10,15),IFERROR(VLOOKUP(G388&amp;D388,'Datos Maestro'!$C$33:$D$62,2,0),VLOOKUP('Demoras Colombia 2016'!G388,'Datos Maestro'!$B$15:$C$19,2,0)))</f>
        <v>20</v>
      </c>
      <c r="M388" s="80">
        <f t="shared" si="31"/>
        <v>0</v>
      </c>
      <c r="N388" s="82">
        <f t="shared" si="32"/>
        <v>0</v>
      </c>
      <c r="O388" s="82">
        <f t="shared" si="33"/>
        <v>0</v>
      </c>
      <c r="P388" s="78">
        <f>IF(G388="ISO",25*N388,IFERROR(VLOOKUP(G388&amp;D388,'Datos Maestro'!$C$33:$F$62,3,0)*N388,VLOOKUP('Demoras Colombia 2016'!G388,'Datos Maestro'!$B$15:$D$19,3,0)*N388))</f>
        <v>0</v>
      </c>
      <c r="Q388" s="78">
        <f>IF(G388="ISO",25*O388,IFERROR(VLOOKUP(G388&amp;D388,'Datos Maestro'!$C$33:$F$62,4,0)*O388,VLOOKUP('Demoras Colombia 2016'!G388,'Datos Maestro'!$B$15:$D$19,3,0)*O388))</f>
        <v>0</v>
      </c>
      <c r="R388" s="78">
        <f t="shared" si="34"/>
        <v>0</v>
      </c>
      <c r="S388" s="83" t="s">
        <v>25</v>
      </c>
      <c r="T388" s="96" t="s">
        <v>25</v>
      </c>
      <c r="U388" s="4"/>
      <c r="V388" s="96"/>
      <c r="W388" s="83"/>
      <c r="X388" s="96"/>
      <c r="Y388" s="83"/>
      <c r="Z388" s="102"/>
      <c r="AA388" s="4"/>
      <c r="AB388" s="96"/>
    </row>
    <row r="389" spans="1:28" ht="15.6" customHeight="1" x14ac:dyDescent="0.35">
      <c r="A389" s="38" t="s">
        <v>23</v>
      </c>
      <c r="B389" s="91" t="s">
        <v>16</v>
      </c>
      <c r="C389" s="94" t="s">
        <v>989</v>
      </c>
      <c r="D389" s="4" t="s">
        <v>118</v>
      </c>
      <c r="E389" s="4">
        <v>4928285871</v>
      </c>
      <c r="F389" s="91" t="s">
        <v>990</v>
      </c>
      <c r="G389" s="91" t="s">
        <v>12</v>
      </c>
      <c r="H389" s="91" t="s">
        <v>991</v>
      </c>
      <c r="I389" s="92">
        <v>42461</v>
      </c>
      <c r="J389" s="93">
        <v>42478</v>
      </c>
      <c r="K389" s="80">
        <f t="shared" si="35"/>
        <v>18</v>
      </c>
      <c r="L389" s="77">
        <f>IF(G389="ISO",IF(OR(F389="Na-Metilato"),10,15),IFERROR(VLOOKUP(G389&amp;D389,'Datos Maestro'!$C$33:$D$62,2,0),VLOOKUP('Demoras Colombia 2016'!G389,'Datos Maestro'!$B$15:$C$19,2,0)))</f>
        <v>20</v>
      </c>
      <c r="M389" s="80">
        <f t="shared" si="31"/>
        <v>0</v>
      </c>
      <c r="N389" s="82">
        <f t="shared" si="32"/>
        <v>0</v>
      </c>
      <c r="O389" s="82">
        <f t="shared" si="33"/>
        <v>0</v>
      </c>
      <c r="P389" s="78">
        <f>IF(G389="ISO",25*N389,IFERROR(VLOOKUP(G389&amp;D389,'Datos Maestro'!$C$33:$F$62,3,0)*N389,VLOOKUP('Demoras Colombia 2016'!G389,'Datos Maestro'!$B$15:$D$19,3,0)*N389))</f>
        <v>0</v>
      </c>
      <c r="Q389" s="78">
        <f>IF(G389="ISO",25*O389,IFERROR(VLOOKUP(G389&amp;D389,'Datos Maestro'!$C$33:$F$62,4,0)*O389,VLOOKUP('Demoras Colombia 2016'!G389,'Datos Maestro'!$B$15:$D$19,3,0)*O389))</f>
        <v>0</v>
      </c>
      <c r="R389" s="78">
        <f t="shared" si="34"/>
        <v>0</v>
      </c>
      <c r="S389" s="83" t="s">
        <v>25</v>
      </c>
      <c r="T389" s="96" t="s">
        <v>25</v>
      </c>
      <c r="U389" s="4"/>
      <c r="V389" s="96"/>
      <c r="W389" s="83"/>
      <c r="X389" s="96"/>
      <c r="Y389" s="83"/>
      <c r="Z389" s="102"/>
      <c r="AA389" s="4"/>
      <c r="AB389" s="96"/>
    </row>
    <row r="390" spans="1:28" ht="15.6" customHeight="1" x14ac:dyDescent="0.35">
      <c r="A390" s="38" t="s">
        <v>23</v>
      </c>
      <c r="B390" s="91" t="s">
        <v>16</v>
      </c>
      <c r="C390" s="94" t="s">
        <v>992</v>
      </c>
      <c r="D390" s="4" t="s">
        <v>104</v>
      </c>
      <c r="E390" s="4" t="s">
        <v>993</v>
      </c>
      <c r="F390" s="91" t="s">
        <v>994</v>
      </c>
      <c r="G390" s="91" t="s">
        <v>12</v>
      </c>
      <c r="H390" s="91" t="s">
        <v>995</v>
      </c>
      <c r="I390" s="92">
        <v>42443</v>
      </c>
      <c r="J390" s="93">
        <v>42478</v>
      </c>
      <c r="K390" s="80">
        <f t="shared" si="35"/>
        <v>36</v>
      </c>
      <c r="L390" s="77">
        <f>IF(G390="ISO",IF(OR(F390="Na-Metilato"),10,15),IFERROR(VLOOKUP(G390&amp;D390,'Datos Maestro'!$C$33:$D$62,2,0),VLOOKUP('Demoras Colombia 2016'!G390,'Datos Maestro'!$B$15:$C$19,2,0)))</f>
        <v>20</v>
      </c>
      <c r="M390" s="80">
        <f t="shared" si="31"/>
        <v>16</v>
      </c>
      <c r="N390" s="82">
        <f t="shared" si="32"/>
        <v>16</v>
      </c>
      <c r="O390" s="82">
        <f t="shared" si="33"/>
        <v>0</v>
      </c>
      <c r="P390" s="78">
        <f>IF(G390="ISO",25*N390,IFERROR(VLOOKUP(G390&amp;D390,'Datos Maestro'!$C$33:$F$62,3,0)*N390,VLOOKUP('Demoras Colombia 2016'!G390,'Datos Maestro'!$B$15:$D$19,3,0)*N390))</f>
        <v>160</v>
      </c>
      <c r="Q390" s="78">
        <f>IF(G390="ISO",25*O390,IFERROR(VLOOKUP(G390&amp;D390,'Datos Maestro'!$C$33:$F$62,4,0)*O390,VLOOKUP('Demoras Colombia 2016'!G390,'Datos Maestro'!$B$15:$D$19,3,0)*O390))</f>
        <v>0</v>
      </c>
      <c r="R390" s="78">
        <f t="shared" si="34"/>
        <v>160</v>
      </c>
      <c r="S390" s="83"/>
      <c r="T390" s="96"/>
      <c r="U390" s="4"/>
      <c r="V390" s="96"/>
      <c r="W390" s="83"/>
      <c r="X390" s="96"/>
      <c r="Y390" s="83"/>
      <c r="Z390" s="102"/>
      <c r="AA390" s="4"/>
      <c r="AB390" s="96"/>
    </row>
    <row r="391" spans="1:28" ht="15.6" customHeight="1" x14ac:dyDescent="0.35">
      <c r="A391" s="38" t="s">
        <v>23</v>
      </c>
      <c r="B391" s="91" t="s">
        <v>16</v>
      </c>
      <c r="C391" s="94" t="s">
        <v>996</v>
      </c>
      <c r="D391" s="4" t="s">
        <v>119</v>
      </c>
      <c r="E391" s="4">
        <v>4927640776</v>
      </c>
      <c r="F391" s="91" t="s">
        <v>280</v>
      </c>
      <c r="G391" s="91" t="s">
        <v>12</v>
      </c>
      <c r="H391" s="91" t="s">
        <v>997</v>
      </c>
      <c r="I391" s="92">
        <v>42463</v>
      </c>
      <c r="J391" s="93">
        <v>42478</v>
      </c>
      <c r="K391" s="80">
        <f t="shared" si="35"/>
        <v>16</v>
      </c>
      <c r="L391" s="77">
        <f>IF(G391="ISO",IF(OR(F391="Na-Metilato"),10,15),IFERROR(VLOOKUP(G391&amp;D391,'Datos Maestro'!$C$33:$D$62,2,0),VLOOKUP('Demoras Colombia 2016'!G391,'Datos Maestro'!$B$15:$C$19,2,0)))</f>
        <v>20</v>
      </c>
      <c r="M391" s="80">
        <f t="shared" si="31"/>
        <v>0</v>
      </c>
      <c r="N391" s="82">
        <f t="shared" si="32"/>
        <v>0</v>
      </c>
      <c r="O391" s="82">
        <f t="shared" si="33"/>
        <v>0</v>
      </c>
      <c r="P391" s="78">
        <f>IF(G391="ISO",25*N391,IFERROR(VLOOKUP(G391&amp;D391,'Datos Maestro'!$C$33:$F$62,3,0)*N391,VLOOKUP('Demoras Colombia 2016'!G391,'Datos Maestro'!$B$15:$D$19,3,0)*N391))</f>
        <v>0</v>
      </c>
      <c r="Q391" s="78">
        <f>IF(G391="ISO",25*O391,IFERROR(VLOOKUP(G391&amp;D391,'Datos Maestro'!$C$33:$F$62,4,0)*O391,VLOOKUP('Demoras Colombia 2016'!G391,'Datos Maestro'!$B$15:$D$19,3,0)*O391))</f>
        <v>0</v>
      </c>
      <c r="R391" s="78">
        <f t="shared" si="34"/>
        <v>0</v>
      </c>
      <c r="S391" s="83" t="s">
        <v>25</v>
      </c>
      <c r="T391" s="96" t="s">
        <v>25</v>
      </c>
      <c r="U391" s="4"/>
      <c r="V391" s="96"/>
      <c r="W391" s="83"/>
      <c r="X391" s="96"/>
      <c r="Y391" s="83"/>
      <c r="Z391" s="102"/>
      <c r="AA391" s="4"/>
      <c r="AB391" s="96"/>
    </row>
    <row r="392" spans="1:28" ht="15.6" customHeight="1" x14ac:dyDescent="0.35">
      <c r="A392" s="38" t="s">
        <v>23</v>
      </c>
      <c r="B392" s="91" t="s">
        <v>126</v>
      </c>
      <c r="C392" s="94" t="s">
        <v>998</v>
      </c>
      <c r="D392" s="4" t="s">
        <v>119</v>
      </c>
      <c r="E392" s="4">
        <v>4927939777</v>
      </c>
      <c r="F392" s="91" t="s">
        <v>253</v>
      </c>
      <c r="G392" s="91" t="s">
        <v>13</v>
      </c>
      <c r="H392" s="91" t="s">
        <v>999</v>
      </c>
      <c r="I392" s="92">
        <v>42457</v>
      </c>
      <c r="J392" s="93">
        <v>42476</v>
      </c>
      <c r="K392" s="80">
        <f t="shared" si="35"/>
        <v>20</v>
      </c>
      <c r="L392" s="77">
        <f>IF(G392="ISO",IF(OR(F392="Na-Metilato"),10,15),IFERROR(VLOOKUP(G392&amp;D392,'Datos Maestro'!$C$33:$D$62,2,0),VLOOKUP('Demoras Colombia 2016'!G392,'Datos Maestro'!$B$15:$C$19,2,0)))</f>
        <v>20</v>
      </c>
      <c r="M392" s="80">
        <f t="shared" si="31"/>
        <v>0</v>
      </c>
      <c r="N392" s="82">
        <f t="shared" si="32"/>
        <v>0</v>
      </c>
      <c r="O392" s="82">
        <f t="shared" si="33"/>
        <v>0</v>
      </c>
      <c r="P392" s="78">
        <f>IF(G392="ISO",25*N392,IFERROR(VLOOKUP(G392&amp;D392,'Datos Maestro'!$C$33:$F$62,3,0)*N392,VLOOKUP('Demoras Colombia 2016'!G392,'Datos Maestro'!$B$15:$D$19,3,0)*N392))</f>
        <v>0</v>
      </c>
      <c r="Q392" s="78">
        <f>IF(G392="ISO",25*O392,IFERROR(VLOOKUP(G392&amp;D392,'Datos Maestro'!$C$33:$F$62,4,0)*O392,VLOOKUP('Demoras Colombia 2016'!G392,'Datos Maestro'!$B$15:$D$19,3,0)*O392))</f>
        <v>0</v>
      </c>
      <c r="R392" s="78">
        <f t="shared" si="34"/>
        <v>0</v>
      </c>
      <c r="S392" s="83" t="s">
        <v>25</v>
      </c>
      <c r="T392" s="96" t="s">
        <v>25</v>
      </c>
      <c r="U392" s="4"/>
      <c r="V392" s="96"/>
      <c r="W392" s="83"/>
      <c r="X392" s="96"/>
      <c r="Y392" s="83"/>
      <c r="Z392" s="102"/>
      <c r="AA392" s="4"/>
      <c r="AB392" s="96"/>
    </row>
    <row r="393" spans="1:28" ht="15.6" customHeight="1" x14ac:dyDescent="0.35">
      <c r="A393" s="38" t="s">
        <v>23</v>
      </c>
      <c r="B393" s="91" t="s">
        <v>16</v>
      </c>
      <c r="C393" s="94" t="s">
        <v>1000</v>
      </c>
      <c r="D393" s="4" t="s">
        <v>118</v>
      </c>
      <c r="E393" s="4">
        <v>4928283442</v>
      </c>
      <c r="F393" s="91" t="s">
        <v>459</v>
      </c>
      <c r="G393" s="91" t="s">
        <v>13</v>
      </c>
      <c r="H393" s="91" t="s">
        <v>1001</v>
      </c>
      <c r="I393" s="92">
        <v>42459</v>
      </c>
      <c r="J393" s="93">
        <v>42474</v>
      </c>
      <c r="K393" s="80">
        <f t="shared" si="35"/>
        <v>16</v>
      </c>
      <c r="L393" s="77">
        <f>IF(G393="ISO",IF(OR(F393="Na-Metilato"),10,15),IFERROR(VLOOKUP(G393&amp;D393,'Datos Maestro'!$C$33:$D$62,2,0),VLOOKUP('Demoras Colombia 2016'!G393,'Datos Maestro'!$B$15:$C$19,2,0)))</f>
        <v>20</v>
      </c>
      <c r="M393" s="80">
        <f t="shared" si="31"/>
        <v>0</v>
      </c>
      <c r="N393" s="82">
        <f t="shared" si="32"/>
        <v>0</v>
      </c>
      <c r="O393" s="82">
        <f t="shared" si="33"/>
        <v>0</v>
      </c>
      <c r="P393" s="78">
        <f>IF(G393="ISO",25*N393,IFERROR(VLOOKUP(G393&amp;D393,'Datos Maestro'!$C$33:$F$62,3,0)*N393,VLOOKUP('Demoras Colombia 2016'!G393,'Datos Maestro'!$B$15:$D$19,3,0)*N393))</f>
        <v>0</v>
      </c>
      <c r="Q393" s="78">
        <f>IF(G393="ISO",25*O393,IFERROR(VLOOKUP(G393&amp;D393,'Datos Maestro'!$C$33:$F$62,4,0)*O393,VLOOKUP('Demoras Colombia 2016'!G393,'Datos Maestro'!$B$15:$D$19,3,0)*O393))</f>
        <v>0</v>
      </c>
      <c r="R393" s="78">
        <f t="shared" si="34"/>
        <v>0</v>
      </c>
      <c r="S393" s="83" t="s">
        <v>25</v>
      </c>
      <c r="T393" s="96" t="s">
        <v>25</v>
      </c>
      <c r="U393" s="4"/>
      <c r="V393" s="96"/>
      <c r="W393" s="83"/>
      <c r="X393" s="96"/>
      <c r="Y393" s="83"/>
      <c r="Z393" s="102"/>
      <c r="AA393" s="4"/>
      <c r="AB393" s="96"/>
    </row>
    <row r="394" spans="1:28" ht="15.6" customHeight="1" x14ac:dyDescent="0.35">
      <c r="A394" s="38" t="s">
        <v>23</v>
      </c>
      <c r="B394" s="91" t="s">
        <v>16</v>
      </c>
      <c r="C394" s="94" t="s">
        <v>1002</v>
      </c>
      <c r="D394" s="4" t="s">
        <v>119</v>
      </c>
      <c r="E394" s="4">
        <v>4927638164</v>
      </c>
      <c r="F394" s="91" t="s">
        <v>235</v>
      </c>
      <c r="G394" s="91" t="s">
        <v>12</v>
      </c>
      <c r="H394" s="91" t="s">
        <v>1003</v>
      </c>
      <c r="I394" s="92">
        <v>42463</v>
      </c>
      <c r="J394" s="93">
        <v>42476</v>
      </c>
      <c r="K394" s="80">
        <f t="shared" si="35"/>
        <v>14</v>
      </c>
      <c r="L394" s="77">
        <f>IF(G394="ISO",IF(OR(F394="Na-Metilato"),10,15),IFERROR(VLOOKUP(G394&amp;D394,'Datos Maestro'!$C$33:$D$62,2,0),VLOOKUP('Demoras Colombia 2016'!G394,'Datos Maestro'!$B$15:$C$19,2,0)))</f>
        <v>20</v>
      </c>
      <c r="M394" s="80">
        <f t="shared" si="31"/>
        <v>0</v>
      </c>
      <c r="N394" s="82">
        <f t="shared" si="32"/>
        <v>0</v>
      </c>
      <c r="O394" s="82">
        <f t="shared" si="33"/>
        <v>0</v>
      </c>
      <c r="P394" s="78">
        <f>IF(G394="ISO",25*N394,IFERROR(VLOOKUP(G394&amp;D394,'Datos Maestro'!$C$33:$F$62,3,0)*N394,VLOOKUP('Demoras Colombia 2016'!G394,'Datos Maestro'!$B$15:$D$19,3,0)*N394))</f>
        <v>0</v>
      </c>
      <c r="Q394" s="78">
        <f>IF(G394="ISO",25*O394,IFERROR(VLOOKUP(G394&amp;D394,'Datos Maestro'!$C$33:$F$62,4,0)*O394,VLOOKUP('Demoras Colombia 2016'!G394,'Datos Maestro'!$B$15:$D$19,3,0)*O394))</f>
        <v>0</v>
      </c>
      <c r="R394" s="78">
        <f t="shared" si="34"/>
        <v>0</v>
      </c>
      <c r="S394" s="83" t="s">
        <v>25</v>
      </c>
      <c r="T394" s="96" t="s">
        <v>25</v>
      </c>
      <c r="U394" s="4"/>
      <c r="V394" s="96"/>
      <c r="W394" s="83"/>
      <c r="X394" s="96"/>
      <c r="Y394" s="83"/>
      <c r="Z394" s="102"/>
      <c r="AA394" s="4"/>
      <c r="AB394" s="96"/>
    </row>
    <row r="395" spans="1:28" ht="15.6" customHeight="1" x14ac:dyDescent="0.35">
      <c r="A395" s="38" t="s">
        <v>23</v>
      </c>
      <c r="B395" s="91" t="s">
        <v>16</v>
      </c>
      <c r="C395" s="94" t="s">
        <v>1004</v>
      </c>
      <c r="D395" s="4" t="s">
        <v>104</v>
      </c>
      <c r="E395" s="4">
        <v>4928141098</v>
      </c>
      <c r="F395" s="91" t="s">
        <v>280</v>
      </c>
      <c r="G395" s="91" t="s">
        <v>12</v>
      </c>
      <c r="H395" s="91" t="s">
        <v>1005</v>
      </c>
      <c r="I395" s="92">
        <v>42465</v>
      </c>
      <c r="J395" s="93">
        <v>42476</v>
      </c>
      <c r="K395" s="80">
        <f t="shared" si="35"/>
        <v>12</v>
      </c>
      <c r="L395" s="77">
        <f>IF(G395="ISO",IF(OR(F395="Na-Metilato"),10,15),IFERROR(VLOOKUP(G395&amp;D395,'Datos Maestro'!$C$33:$D$62,2,0),VLOOKUP('Demoras Colombia 2016'!G395,'Datos Maestro'!$B$15:$C$19,2,0)))</f>
        <v>20</v>
      </c>
      <c r="M395" s="80">
        <f t="shared" si="31"/>
        <v>0</v>
      </c>
      <c r="N395" s="82">
        <f t="shared" si="32"/>
        <v>0</v>
      </c>
      <c r="O395" s="82">
        <f t="shared" si="33"/>
        <v>0</v>
      </c>
      <c r="P395" s="78">
        <f>IF(G395="ISO",25*N395,IFERROR(VLOOKUP(G395&amp;D395,'Datos Maestro'!$C$33:$F$62,3,0)*N395,VLOOKUP('Demoras Colombia 2016'!G395,'Datos Maestro'!$B$15:$D$19,3,0)*N395))</f>
        <v>0</v>
      </c>
      <c r="Q395" s="78">
        <f>IF(G395="ISO",25*O395,IFERROR(VLOOKUP(G395&amp;D395,'Datos Maestro'!$C$33:$F$62,4,0)*O395,VLOOKUP('Demoras Colombia 2016'!G395,'Datos Maestro'!$B$15:$D$19,3,0)*O395))</f>
        <v>0</v>
      </c>
      <c r="R395" s="78">
        <f t="shared" si="34"/>
        <v>0</v>
      </c>
      <c r="S395" s="83" t="s">
        <v>25</v>
      </c>
      <c r="T395" s="96" t="s">
        <v>25</v>
      </c>
      <c r="U395" s="4"/>
      <c r="V395" s="96"/>
      <c r="W395" s="83"/>
      <c r="X395" s="96"/>
      <c r="Y395" s="83"/>
      <c r="Z395" s="102"/>
      <c r="AA395" s="4"/>
      <c r="AB395" s="96"/>
    </row>
    <row r="396" spans="1:28" ht="15.6" customHeight="1" x14ac:dyDescent="0.35">
      <c r="A396" s="38" t="s">
        <v>23</v>
      </c>
      <c r="B396" s="91" t="s">
        <v>16</v>
      </c>
      <c r="C396" s="94" t="s">
        <v>1006</v>
      </c>
      <c r="D396" s="4" t="s">
        <v>104</v>
      </c>
      <c r="E396" s="4">
        <v>4928291001</v>
      </c>
      <c r="F396" s="91" t="s">
        <v>233</v>
      </c>
      <c r="G396" s="91" t="s">
        <v>13</v>
      </c>
      <c r="H396" s="91" t="s">
        <v>1007</v>
      </c>
      <c r="I396" s="92">
        <v>42465</v>
      </c>
      <c r="J396" s="93">
        <v>42478</v>
      </c>
      <c r="K396" s="80">
        <f t="shared" si="35"/>
        <v>14</v>
      </c>
      <c r="L396" s="77">
        <f>IF(G396="ISO",IF(OR(F396="Na-Metilato"),10,15),IFERROR(VLOOKUP(G396&amp;D396,'Datos Maestro'!$C$33:$D$62,2,0),VLOOKUP('Demoras Colombia 2016'!G396,'Datos Maestro'!$B$15:$C$19,2,0)))</f>
        <v>20</v>
      </c>
      <c r="M396" s="80">
        <f t="shared" si="31"/>
        <v>0</v>
      </c>
      <c r="N396" s="82">
        <f t="shared" si="32"/>
        <v>0</v>
      </c>
      <c r="O396" s="82">
        <f t="shared" si="33"/>
        <v>0</v>
      </c>
      <c r="P396" s="78">
        <f>IF(G396="ISO",25*N396,IFERROR(VLOOKUP(G396&amp;D396,'Datos Maestro'!$C$33:$F$62,3,0)*N396,VLOOKUP('Demoras Colombia 2016'!G396,'Datos Maestro'!$B$15:$D$19,3,0)*N396))</f>
        <v>0</v>
      </c>
      <c r="Q396" s="78">
        <f>IF(G396="ISO",25*O396,IFERROR(VLOOKUP(G396&amp;D396,'Datos Maestro'!$C$33:$F$62,4,0)*O396,VLOOKUP('Demoras Colombia 2016'!G396,'Datos Maestro'!$B$15:$D$19,3,0)*O396))</f>
        <v>0</v>
      </c>
      <c r="R396" s="78">
        <f t="shared" si="34"/>
        <v>0</v>
      </c>
      <c r="S396" s="83" t="s">
        <v>25</v>
      </c>
      <c r="T396" s="96" t="s">
        <v>25</v>
      </c>
      <c r="U396" s="4"/>
      <c r="V396" s="96"/>
      <c r="W396" s="83"/>
      <c r="X396" s="96"/>
      <c r="Y396" s="83"/>
      <c r="Z396" s="102"/>
      <c r="AA396" s="4"/>
      <c r="AB396" s="96"/>
    </row>
    <row r="397" spans="1:28" ht="15.6" customHeight="1" x14ac:dyDescent="0.35">
      <c r="A397" s="38" t="s">
        <v>23</v>
      </c>
      <c r="B397" s="91" t="s">
        <v>124</v>
      </c>
      <c r="C397" s="94" t="s">
        <v>1008</v>
      </c>
      <c r="D397" s="4" t="s">
        <v>104</v>
      </c>
      <c r="E397" s="4">
        <v>4927866200</v>
      </c>
      <c r="F397" s="91" t="s">
        <v>1009</v>
      </c>
      <c r="G397" s="91" t="s">
        <v>12</v>
      </c>
      <c r="H397" s="91" t="s">
        <v>1010</v>
      </c>
      <c r="I397" s="92">
        <v>42465</v>
      </c>
      <c r="J397" s="93">
        <v>42476</v>
      </c>
      <c r="K397" s="80">
        <f t="shared" si="35"/>
        <v>12</v>
      </c>
      <c r="L397" s="77">
        <f>IF(G397="ISO",IF(OR(F397="Na-Metilato"),10,15),IFERROR(VLOOKUP(G397&amp;D397,'Datos Maestro'!$C$33:$D$62,2,0),VLOOKUP('Demoras Colombia 2016'!G397,'Datos Maestro'!$B$15:$C$19,2,0)))</f>
        <v>20</v>
      </c>
      <c r="M397" s="80">
        <f t="shared" si="31"/>
        <v>0</v>
      </c>
      <c r="N397" s="82">
        <f t="shared" si="32"/>
        <v>0</v>
      </c>
      <c r="O397" s="82">
        <f t="shared" si="33"/>
        <v>0</v>
      </c>
      <c r="P397" s="78">
        <f>IF(G397="ISO",25*N397,IFERROR(VLOOKUP(G397&amp;D397,'Datos Maestro'!$C$33:$F$62,3,0)*N397,VLOOKUP('Demoras Colombia 2016'!G397,'Datos Maestro'!$B$15:$D$19,3,0)*N397))</f>
        <v>0</v>
      </c>
      <c r="Q397" s="78">
        <f>IF(G397="ISO",25*O397,IFERROR(VLOOKUP(G397&amp;D397,'Datos Maestro'!$C$33:$F$62,4,0)*O397,VLOOKUP('Demoras Colombia 2016'!G397,'Datos Maestro'!$B$15:$D$19,3,0)*O397))</f>
        <v>0</v>
      </c>
      <c r="R397" s="78">
        <f t="shared" si="34"/>
        <v>0</v>
      </c>
      <c r="S397" s="83" t="s">
        <v>25</v>
      </c>
      <c r="T397" s="96" t="s">
        <v>25</v>
      </c>
      <c r="U397" s="4"/>
      <c r="V397" s="96"/>
      <c r="W397" s="83"/>
      <c r="X397" s="96"/>
      <c r="Y397" s="83"/>
      <c r="Z397" s="102"/>
      <c r="AA397" s="4"/>
      <c r="AB397" s="96"/>
    </row>
    <row r="398" spans="1:28" ht="15.6" customHeight="1" x14ac:dyDescent="0.35">
      <c r="A398" s="38" t="s">
        <v>23</v>
      </c>
      <c r="B398" s="91" t="s">
        <v>16</v>
      </c>
      <c r="C398" s="94" t="s">
        <v>1011</v>
      </c>
      <c r="D398" s="4" t="s">
        <v>1013</v>
      </c>
      <c r="E398" s="4" t="s">
        <v>1014</v>
      </c>
      <c r="F398" s="91" t="s">
        <v>1012</v>
      </c>
      <c r="G398" s="91" t="s">
        <v>12</v>
      </c>
      <c r="H398" s="91" t="s">
        <v>1015</v>
      </c>
      <c r="I398" s="92">
        <v>42463</v>
      </c>
      <c r="J398" s="93">
        <v>42479</v>
      </c>
      <c r="K398" s="80">
        <f t="shared" si="35"/>
        <v>17</v>
      </c>
      <c r="L398" s="77">
        <f>IF(G398="ISO",IF(OR(F398="Na-Metilato"),10,15),IFERROR(VLOOKUP(G398&amp;D398,'Datos Maestro'!$C$33:$D$62,2,0),VLOOKUP('Demoras Colombia 2016'!G398,'Datos Maestro'!$B$15:$C$19,2,0)))</f>
        <v>10</v>
      </c>
      <c r="M398" s="80">
        <f t="shared" si="31"/>
        <v>7</v>
      </c>
      <c r="N398" s="82">
        <f t="shared" si="32"/>
        <v>7</v>
      </c>
      <c r="O398" s="82">
        <f t="shared" si="33"/>
        <v>0</v>
      </c>
      <c r="P398" s="78">
        <f>IF(G398="ISO",25*N398,IFERROR(VLOOKUP(G398&amp;D398,'Datos Maestro'!$C$33:$F$62,3,0)*N398,VLOOKUP('Demoras Colombia 2016'!G398,'Datos Maestro'!$B$15:$D$19,3,0)*N398))</f>
        <v>700</v>
      </c>
      <c r="Q398" s="78">
        <f>IF(G398="ISO",25*O398,IFERROR(VLOOKUP(G398&amp;D398,'Datos Maestro'!$C$33:$F$62,4,0)*O398,VLOOKUP('Demoras Colombia 2016'!G398,'Datos Maestro'!$B$15:$D$19,3,0)*O398))</f>
        <v>0</v>
      </c>
      <c r="R398" s="78">
        <f t="shared" si="34"/>
        <v>700</v>
      </c>
      <c r="S398" s="83"/>
      <c r="T398" s="96"/>
      <c r="U398" s="4"/>
      <c r="V398" s="96"/>
      <c r="W398" s="83"/>
      <c r="X398" s="96"/>
      <c r="Y398" s="83"/>
      <c r="Z398" s="102"/>
      <c r="AA398" s="4"/>
      <c r="AB398" s="96"/>
    </row>
    <row r="399" spans="1:28" ht="15.6" customHeight="1" x14ac:dyDescent="0.35">
      <c r="A399" s="38" t="s">
        <v>23</v>
      </c>
      <c r="B399" s="91" t="s">
        <v>16</v>
      </c>
      <c r="C399" s="94" t="s">
        <v>1016</v>
      </c>
      <c r="D399" s="4" t="s">
        <v>62</v>
      </c>
      <c r="E399" s="4">
        <v>4927910043</v>
      </c>
      <c r="F399" s="91" t="s">
        <v>220</v>
      </c>
      <c r="G399" s="91" t="s">
        <v>12</v>
      </c>
      <c r="H399" s="91" t="s">
        <v>1017</v>
      </c>
      <c r="I399" s="92">
        <v>42455</v>
      </c>
      <c r="J399" s="93">
        <v>42476</v>
      </c>
      <c r="K399" s="80">
        <f t="shared" si="35"/>
        <v>22</v>
      </c>
      <c r="L399" s="77">
        <f>IF(G399="ISO",IF(OR(F399="Na-Metilato"),10,15),IFERROR(VLOOKUP(G399&amp;D399,'Datos Maestro'!$C$33:$D$62,2,0),VLOOKUP('Demoras Colombia 2016'!G399,'Datos Maestro'!$B$15:$C$19,2,0)))</f>
        <v>20</v>
      </c>
      <c r="M399" s="80">
        <f t="shared" si="31"/>
        <v>2</v>
      </c>
      <c r="N399" s="82">
        <f t="shared" si="32"/>
        <v>2</v>
      </c>
      <c r="O399" s="82">
        <f t="shared" si="33"/>
        <v>0</v>
      </c>
      <c r="P399" s="78">
        <f>IF(G399="ISO",25*N399,IFERROR(VLOOKUP(G399&amp;D399,'Datos Maestro'!$C$33:$F$62,3,0)*N399,VLOOKUP('Demoras Colombia 2016'!G399,'Datos Maestro'!$B$15:$D$19,3,0)*N399))</f>
        <v>20</v>
      </c>
      <c r="Q399" s="78">
        <f>IF(G399="ISO",25*O399,IFERROR(VLOOKUP(G399&amp;D399,'Datos Maestro'!$C$33:$F$62,4,0)*O399,VLOOKUP('Demoras Colombia 2016'!G399,'Datos Maestro'!$B$15:$D$19,3,0)*O399))</f>
        <v>0</v>
      </c>
      <c r="R399" s="78">
        <f t="shared" si="34"/>
        <v>20</v>
      </c>
      <c r="S399" s="83">
        <v>68858</v>
      </c>
      <c r="T399" s="96">
        <v>717762</v>
      </c>
      <c r="U399" s="4"/>
      <c r="V399" s="96"/>
      <c r="W399" s="83"/>
      <c r="X399" s="96"/>
      <c r="Y399" s="83"/>
      <c r="Z399" s="102"/>
      <c r="AA399" s="4"/>
      <c r="AB399" s="96"/>
    </row>
    <row r="400" spans="1:28" ht="15.6" customHeight="1" x14ac:dyDescent="0.35">
      <c r="A400" s="38" t="s">
        <v>23</v>
      </c>
      <c r="B400" s="91" t="s">
        <v>16</v>
      </c>
      <c r="C400" s="94" t="s">
        <v>1018</v>
      </c>
      <c r="D400" s="4" t="s">
        <v>62</v>
      </c>
      <c r="E400" s="4">
        <v>4928184355</v>
      </c>
      <c r="F400" s="91" t="s">
        <v>220</v>
      </c>
      <c r="G400" s="91" t="s">
        <v>12</v>
      </c>
      <c r="H400" s="91" t="s">
        <v>1019</v>
      </c>
      <c r="I400" s="92">
        <v>42463</v>
      </c>
      <c r="J400" s="93">
        <v>42475</v>
      </c>
      <c r="K400" s="80">
        <f t="shared" si="35"/>
        <v>13</v>
      </c>
      <c r="L400" s="77">
        <f>IF(G400="ISO",IF(OR(F400="Na-Metilato"),10,15),IFERROR(VLOOKUP(G400&amp;D400,'Datos Maestro'!$C$33:$D$62,2,0),VLOOKUP('Demoras Colombia 2016'!G400,'Datos Maestro'!$B$15:$C$19,2,0)))</f>
        <v>20</v>
      </c>
      <c r="M400" s="80">
        <f t="shared" si="31"/>
        <v>0</v>
      </c>
      <c r="N400" s="82">
        <f t="shared" si="32"/>
        <v>0</v>
      </c>
      <c r="O400" s="82">
        <f t="shared" si="33"/>
        <v>0</v>
      </c>
      <c r="P400" s="78">
        <f>IF(G400="ISO",25*N400,IFERROR(VLOOKUP(G400&amp;D400,'Datos Maestro'!$C$33:$F$62,3,0)*N400,VLOOKUP('Demoras Colombia 2016'!G400,'Datos Maestro'!$B$15:$D$19,3,0)*N400))</f>
        <v>0</v>
      </c>
      <c r="Q400" s="78">
        <f>IF(G400="ISO",25*O400,IFERROR(VLOOKUP(G400&amp;D400,'Datos Maestro'!$C$33:$F$62,4,0)*O400,VLOOKUP('Demoras Colombia 2016'!G400,'Datos Maestro'!$B$15:$D$19,3,0)*O400))</f>
        <v>0</v>
      </c>
      <c r="R400" s="78">
        <f t="shared" si="34"/>
        <v>0</v>
      </c>
      <c r="S400" s="83" t="s">
        <v>25</v>
      </c>
      <c r="T400" s="96" t="s">
        <v>25</v>
      </c>
      <c r="U400" s="4"/>
      <c r="V400" s="96"/>
      <c r="W400" s="83"/>
      <c r="X400" s="96"/>
      <c r="Y400" s="83"/>
      <c r="Z400" s="102"/>
      <c r="AA400" s="4"/>
      <c r="AB400" s="96"/>
    </row>
    <row r="401" spans="1:28" ht="15.6" customHeight="1" x14ac:dyDescent="0.35">
      <c r="A401" s="38" t="s">
        <v>23</v>
      </c>
      <c r="B401" s="91" t="s">
        <v>125</v>
      </c>
      <c r="C401" s="94" t="s">
        <v>1020</v>
      </c>
      <c r="D401" s="4" t="s">
        <v>119</v>
      </c>
      <c r="E401" s="4" t="s">
        <v>1021</v>
      </c>
      <c r="F401" s="91" t="s">
        <v>1022</v>
      </c>
      <c r="G401" s="91" t="s">
        <v>20</v>
      </c>
      <c r="H401" s="91" t="s">
        <v>1023</v>
      </c>
      <c r="I401" s="92">
        <v>42470</v>
      </c>
      <c r="J401" s="93">
        <v>42478</v>
      </c>
      <c r="K401" s="80">
        <f t="shared" si="35"/>
        <v>9</v>
      </c>
      <c r="L401" s="77">
        <f>IF(G401="ISO",IF(OR(F401="Na-Metilato"),10,15),IFERROR(VLOOKUP(G401&amp;D401,'Datos Maestro'!$C$33:$D$62,2,0),VLOOKUP('Demoras Colombia 2016'!G401,'Datos Maestro'!$B$15:$C$19,2,0)))</f>
        <v>3</v>
      </c>
      <c r="M401" s="80">
        <f t="shared" si="31"/>
        <v>6</v>
      </c>
      <c r="N401" s="82">
        <f t="shared" si="32"/>
        <v>6</v>
      </c>
      <c r="O401" s="82">
        <f t="shared" si="33"/>
        <v>0</v>
      </c>
      <c r="P401" s="78">
        <f>IF(G401="ISO",25*N401,IFERROR(VLOOKUP(G401&amp;D401,'Datos Maestro'!$C$33:$F$62,3,0)*N401,VLOOKUP('Demoras Colombia 2016'!G401,'Datos Maestro'!$B$15:$D$19,3,0)*N401))</f>
        <v>900</v>
      </c>
      <c r="Q401" s="78">
        <f>IF(G401="ISO",25*O401,IFERROR(VLOOKUP(G401&amp;D401,'Datos Maestro'!$C$33:$F$62,4,0)*O401,VLOOKUP('Demoras Colombia 2016'!G401,'Datos Maestro'!$B$15:$D$19,3,0)*O401))</f>
        <v>0</v>
      </c>
      <c r="R401" s="78">
        <f t="shared" si="34"/>
        <v>900</v>
      </c>
      <c r="S401" s="83">
        <v>199838</v>
      </c>
      <c r="T401" s="96">
        <v>1332659</v>
      </c>
      <c r="U401" s="4"/>
      <c r="V401" s="96"/>
      <c r="W401" s="83"/>
      <c r="X401" s="96"/>
      <c r="Y401" s="83"/>
      <c r="Z401" s="102"/>
      <c r="AA401" s="4"/>
      <c r="AB401" s="96"/>
    </row>
    <row r="402" spans="1:28" ht="15.6" customHeight="1" x14ac:dyDescent="0.35">
      <c r="A402" s="38" t="s">
        <v>23</v>
      </c>
      <c r="B402" s="91" t="s">
        <v>15</v>
      </c>
      <c r="C402" s="94" t="s">
        <v>1024</v>
      </c>
      <c r="D402" s="4" t="s">
        <v>119</v>
      </c>
      <c r="E402" s="4">
        <v>4925465007</v>
      </c>
      <c r="F402" s="91" t="s">
        <v>1025</v>
      </c>
      <c r="G402" s="91" t="s">
        <v>12</v>
      </c>
      <c r="H402" s="91" t="s">
        <v>1026</v>
      </c>
      <c r="I402" s="92">
        <v>42470</v>
      </c>
      <c r="J402" s="93">
        <v>42478</v>
      </c>
      <c r="K402" s="80">
        <f t="shared" si="35"/>
        <v>9</v>
      </c>
      <c r="L402" s="77">
        <f>IF(G402="ISO",IF(OR(F402="Na-Metilato"),10,15),IFERROR(VLOOKUP(G402&amp;D402,'Datos Maestro'!$C$33:$D$62,2,0),VLOOKUP('Demoras Colombia 2016'!G402,'Datos Maestro'!$B$15:$C$19,2,0)))</f>
        <v>20</v>
      </c>
      <c r="M402" s="80">
        <f t="shared" si="31"/>
        <v>0</v>
      </c>
      <c r="N402" s="82">
        <f t="shared" si="32"/>
        <v>0</v>
      </c>
      <c r="O402" s="82">
        <f t="shared" si="33"/>
        <v>0</v>
      </c>
      <c r="P402" s="78">
        <f>IF(G402="ISO",25*N402,IFERROR(VLOOKUP(G402&amp;D402,'Datos Maestro'!$C$33:$F$62,3,0)*N402,VLOOKUP('Demoras Colombia 2016'!G402,'Datos Maestro'!$B$15:$D$19,3,0)*N402))</f>
        <v>0</v>
      </c>
      <c r="Q402" s="78">
        <f>IF(G402="ISO",25*O402,IFERROR(VLOOKUP(G402&amp;D402,'Datos Maestro'!$C$33:$F$62,4,0)*O402,VLOOKUP('Demoras Colombia 2016'!G402,'Datos Maestro'!$B$15:$D$19,3,0)*O402))</f>
        <v>0</v>
      </c>
      <c r="R402" s="78">
        <f t="shared" si="34"/>
        <v>0</v>
      </c>
      <c r="S402" s="83" t="s">
        <v>25</v>
      </c>
      <c r="T402" s="96" t="s">
        <v>25</v>
      </c>
      <c r="U402" s="4"/>
      <c r="V402" s="96"/>
      <c r="W402" s="83"/>
      <c r="X402" s="96"/>
      <c r="Y402" s="83"/>
      <c r="Z402" s="102"/>
      <c r="AA402" s="4"/>
      <c r="AB402" s="96"/>
    </row>
    <row r="403" spans="1:28" ht="15.6" customHeight="1" x14ac:dyDescent="0.35">
      <c r="A403" s="38" t="s">
        <v>23</v>
      </c>
      <c r="B403" s="91" t="s">
        <v>122</v>
      </c>
      <c r="C403" s="94" t="s">
        <v>1027</v>
      </c>
      <c r="D403" s="4" t="s">
        <v>104</v>
      </c>
      <c r="E403" s="4">
        <v>4928038687</v>
      </c>
      <c r="F403" s="91" t="s">
        <v>213</v>
      </c>
      <c r="G403" s="91" t="s">
        <v>13</v>
      </c>
      <c r="H403" s="91" t="s">
        <v>1028</v>
      </c>
      <c r="I403" s="92">
        <v>42471</v>
      </c>
      <c r="J403" s="93">
        <v>42479</v>
      </c>
      <c r="K403" s="80">
        <f t="shared" si="35"/>
        <v>9</v>
      </c>
      <c r="L403" s="77">
        <f>IF(G403="ISO",IF(OR(F403="Na-Metilato"),10,15),IFERROR(VLOOKUP(G403&amp;D403,'Datos Maestro'!$C$33:$D$62,2,0),VLOOKUP('Demoras Colombia 2016'!G403,'Datos Maestro'!$B$15:$C$19,2,0)))</f>
        <v>20</v>
      </c>
      <c r="M403" s="80">
        <f t="shared" si="31"/>
        <v>0</v>
      </c>
      <c r="N403" s="82">
        <f t="shared" si="32"/>
        <v>0</v>
      </c>
      <c r="O403" s="82">
        <f t="shared" si="33"/>
        <v>0</v>
      </c>
      <c r="P403" s="78">
        <f>IF(G403="ISO",25*N403,IFERROR(VLOOKUP(G403&amp;D403,'Datos Maestro'!$C$33:$F$62,3,0)*N403,VLOOKUP('Demoras Colombia 2016'!G403,'Datos Maestro'!$B$15:$D$19,3,0)*N403))</f>
        <v>0</v>
      </c>
      <c r="Q403" s="78">
        <f>IF(G403="ISO",25*O403,IFERROR(VLOOKUP(G403&amp;D403,'Datos Maestro'!$C$33:$F$62,4,0)*O403,VLOOKUP('Demoras Colombia 2016'!G403,'Datos Maestro'!$B$15:$D$19,3,0)*O403))</f>
        <v>0</v>
      </c>
      <c r="R403" s="78">
        <f t="shared" si="34"/>
        <v>0</v>
      </c>
      <c r="S403" s="83" t="s">
        <v>25</v>
      </c>
      <c r="T403" s="96" t="s">
        <v>25</v>
      </c>
      <c r="U403" s="4"/>
      <c r="V403" s="96"/>
      <c r="W403" s="83"/>
      <c r="X403" s="96"/>
      <c r="Y403" s="83"/>
      <c r="Z403" s="102"/>
      <c r="AA403" s="4"/>
      <c r="AB403" s="96"/>
    </row>
    <row r="404" spans="1:28" ht="15.6" customHeight="1" x14ac:dyDescent="0.35">
      <c r="A404" s="38" t="s">
        <v>108</v>
      </c>
      <c r="B404" s="91" t="s">
        <v>24</v>
      </c>
      <c r="C404" s="94" t="s">
        <v>1029</v>
      </c>
      <c r="D404" s="4" t="s">
        <v>119</v>
      </c>
      <c r="E404" s="4">
        <v>4927885604</v>
      </c>
      <c r="F404" s="91" t="s">
        <v>1030</v>
      </c>
      <c r="G404" s="91" t="s">
        <v>12</v>
      </c>
      <c r="H404" s="91" t="s">
        <v>1031</v>
      </c>
      <c r="I404" s="92">
        <v>42469</v>
      </c>
      <c r="J404" s="93">
        <v>42474</v>
      </c>
      <c r="K404" s="80">
        <f t="shared" si="35"/>
        <v>6</v>
      </c>
      <c r="L404" s="77">
        <f>IF(G404="ISO",IF(OR(F404="Na-Metilato"),10,15),IFERROR(VLOOKUP(G404&amp;D404,'Datos Maestro'!$C$33:$D$62,2,0),VLOOKUP('Demoras Colombia 2016'!G404,'Datos Maestro'!$B$15:$C$19,2,0)))</f>
        <v>20</v>
      </c>
      <c r="M404" s="80">
        <f t="shared" si="31"/>
        <v>0</v>
      </c>
      <c r="N404" s="82">
        <f t="shared" si="32"/>
        <v>0</v>
      </c>
      <c r="O404" s="82">
        <f t="shared" si="33"/>
        <v>0</v>
      </c>
      <c r="P404" s="78">
        <f>IF(G404="ISO",25*N404,IFERROR(VLOOKUP(G404&amp;D404,'Datos Maestro'!$C$33:$F$62,3,0)*N404,VLOOKUP('Demoras Colombia 2016'!G404,'Datos Maestro'!$B$15:$D$19,3,0)*N404))</f>
        <v>0</v>
      </c>
      <c r="Q404" s="78">
        <f>IF(G404="ISO",25*O404,IFERROR(VLOOKUP(G404&amp;D404,'Datos Maestro'!$C$33:$F$62,4,0)*O404,VLOOKUP('Demoras Colombia 2016'!G404,'Datos Maestro'!$B$15:$D$19,3,0)*O404))</f>
        <v>0</v>
      </c>
      <c r="R404" s="78">
        <f t="shared" si="34"/>
        <v>0</v>
      </c>
      <c r="S404" s="83" t="s">
        <v>25</v>
      </c>
      <c r="T404" s="96" t="s">
        <v>25</v>
      </c>
      <c r="U404" s="4">
        <v>165797</v>
      </c>
      <c r="V404" s="96">
        <v>47359</v>
      </c>
      <c r="W404" s="83"/>
      <c r="X404" s="96"/>
      <c r="Y404" s="83"/>
      <c r="Z404" s="102"/>
      <c r="AA404" s="4"/>
      <c r="AB404" s="96"/>
    </row>
    <row r="405" spans="1:28" ht="15.6" customHeight="1" x14ac:dyDescent="0.35">
      <c r="A405" s="38" t="s">
        <v>108</v>
      </c>
      <c r="B405" s="91" t="s">
        <v>16</v>
      </c>
      <c r="C405" s="94">
        <v>956056684</v>
      </c>
      <c r="D405" s="4" t="s">
        <v>60</v>
      </c>
      <c r="E405" s="4" t="s">
        <v>1033</v>
      </c>
      <c r="F405" s="91" t="s">
        <v>1034</v>
      </c>
      <c r="G405" s="91" t="s">
        <v>12</v>
      </c>
      <c r="H405" s="91" t="s">
        <v>1032</v>
      </c>
      <c r="I405" s="92">
        <v>42464</v>
      </c>
      <c r="J405" s="93">
        <v>42479</v>
      </c>
      <c r="K405" s="80">
        <f t="shared" si="35"/>
        <v>16</v>
      </c>
      <c r="L405" s="77">
        <f>IF(G405="ISO",IF(OR(F405="Na-Metilato"),10,15),IFERROR(VLOOKUP(G405&amp;D405,'Datos Maestro'!$C$33:$D$62,2,0),VLOOKUP('Demoras Colombia 2016'!G405,'Datos Maestro'!$B$15:$C$19,2,0)))</f>
        <v>20</v>
      </c>
      <c r="M405" s="80">
        <f t="shared" si="31"/>
        <v>0</v>
      </c>
      <c r="N405" s="82">
        <f t="shared" si="32"/>
        <v>0</v>
      </c>
      <c r="O405" s="82">
        <f t="shared" si="33"/>
        <v>0</v>
      </c>
      <c r="P405" s="78">
        <f>IF(G405="ISO",25*N405,IFERROR(VLOOKUP(G405&amp;D405,'Datos Maestro'!$C$33:$F$62,3,0)*N405,VLOOKUP('Demoras Colombia 2016'!G405,'Datos Maestro'!$B$15:$D$19,3,0)*N405))</f>
        <v>0</v>
      </c>
      <c r="Q405" s="78">
        <f>IF(G405="ISO",25*O405,IFERROR(VLOOKUP(G405&amp;D405,'Datos Maestro'!$C$33:$F$62,4,0)*O405,VLOOKUP('Demoras Colombia 2016'!G405,'Datos Maestro'!$B$15:$D$19,3,0)*O405))</f>
        <v>0</v>
      </c>
      <c r="R405" s="78">
        <f t="shared" si="34"/>
        <v>0</v>
      </c>
      <c r="S405" s="83" t="s">
        <v>25</v>
      </c>
      <c r="T405" s="96" t="s">
        <v>25</v>
      </c>
      <c r="U405" s="4"/>
      <c r="V405" s="96"/>
      <c r="W405" s="83"/>
      <c r="X405" s="96"/>
      <c r="Y405" s="83"/>
      <c r="Z405" s="102"/>
      <c r="AA405" s="4"/>
      <c r="AB405" s="96"/>
    </row>
    <row r="406" spans="1:28" ht="15.6" customHeight="1" x14ac:dyDescent="0.35">
      <c r="A406" s="38" t="s">
        <v>108</v>
      </c>
      <c r="B406" s="91" t="s">
        <v>24</v>
      </c>
      <c r="C406" s="94" t="s">
        <v>1035</v>
      </c>
      <c r="D406" s="4" t="s">
        <v>119</v>
      </c>
      <c r="E406" s="4">
        <v>4928459999</v>
      </c>
      <c r="F406" s="91" t="s">
        <v>394</v>
      </c>
      <c r="G406" s="91" t="s">
        <v>12</v>
      </c>
      <c r="H406" s="91" t="s">
        <v>1036</v>
      </c>
      <c r="I406" s="92">
        <v>42469</v>
      </c>
      <c r="J406" s="93">
        <v>42474</v>
      </c>
      <c r="K406" s="80">
        <f t="shared" si="35"/>
        <v>6</v>
      </c>
      <c r="L406" s="77">
        <f>IF(G406="ISO",IF(OR(F406="Na-Metilato"),10,15),IFERROR(VLOOKUP(G406&amp;D406,'Datos Maestro'!$C$33:$D$62,2,0),VLOOKUP('Demoras Colombia 2016'!G406,'Datos Maestro'!$B$15:$C$19,2,0)))</f>
        <v>20</v>
      </c>
      <c r="M406" s="80">
        <f t="shared" si="31"/>
        <v>0</v>
      </c>
      <c r="N406" s="82">
        <f t="shared" si="32"/>
        <v>0</v>
      </c>
      <c r="O406" s="82">
        <f t="shared" si="33"/>
        <v>0</v>
      </c>
      <c r="P406" s="78">
        <f>IF(G406="ISO",25*N406,IFERROR(VLOOKUP(G406&amp;D406,'Datos Maestro'!$C$33:$F$62,3,0)*N406,VLOOKUP('Demoras Colombia 2016'!G406,'Datos Maestro'!$B$15:$D$19,3,0)*N406))</f>
        <v>0</v>
      </c>
      <c r="Q406" s="78">
        <f>IF(G406="ISO",25*O406,IFERROR(VLOOKUP(G406&amp;D406,'Datos Maestro'!$C$33:$F$62,4,0)*O406,VLOOKUP('Demoras Colombia 2016'!G406,'Datos Maestro'!$B$15:$D$19,3,0)*O406))</f>
        <v>0</v>
      </c>
      <c r="R406" s="78">
        <f t="shared" si="34"/>
        <v>0</v>
      </c>
      <c r="S406" s="83" t="s">
        <v>25</v>
      </c>
      <c r="T406" s="96" t="s">
        <v>25</v>
      </c>
      <c r="U406" s="4">
        <v>165796</v>
      </c>
      <c r="V406" s="96">
        <v>25258</v>
      </c>
      <c r="W406" s="83"/>
      <c r="X406" s="96"/>
      <c r="Y406" s="83"/>
      <c r="Z406" s="102"/>
      <c r="AA406" s="4"/>
      <c r="AB406" s="96"/>
    </row>
    <row r="407" spans="1:28" ht="15.6" customHeight="1" x14ac:dyDescent="0.35">
      <c r="A407" s="38" t="s">
        <v>108</v>
      </c>
      <c r="B407" s="91" t="s">
        <v>123</v>
      </c>
      <c r="C407" s="94" t="s">
        <v>1037</v>
      </c>
      <c r="D407" s="4" t="s">
        <v>119</v>
      </c>
      <c r="E407" s="4">
        <v>4927467267</v>
      </c>
      <c r="F407" s="87" t="s">
        <v>236</v>
      </c>
      <c r="G407" s="91" t="s">
        <v>12</v>
      </c>
      <c r="H407" s="91" t="s">
        <v>1038</v>
      </c>
      <c r="I407" s="92">
        <v>42469</v>
      </c>
      <c r="J407" s="93">
        <v>42475</v>
      </c>
      <c r="K407" s="80">
        <f t="shared" si="35"/>
        <v>7</v>
      </c>
      <c r="L407" s="77">
        <f>IF(G407="ISO",IF(OR(F407="Na-Metilato"),10,15),IFERROR(VLOOKUP(G407&amp;D407,'Datos Maestro'!$C$33:$D$62,2,0),VLOOKUP('Demoras Colombia 2016'!G407,'Datos Maestro'!$B$15:$C$19,2,0)))</f>
        <v>20</v>
      </c>
      <c r="M407" s="80">
        <f t="shared" si="31"/>
        <v>0</v>
      </c>
      <c r="N407" s="82">
        <f t="shared" si="32"/>
        <v>0</v>
      </c>
      <c r="O407" s="82">
        <f t="shared" si="33"/>
        <v>0</v>
      </c>
      <c r="P407" s="78">
        <f>IF(G407="ISO",25*N407,IFERROR(VLOOKUP(G407&amp;D407,'Datos Maestro'!$C$33:$F$62,3,0)*N407,VLOOKUP('Demoras Colombia 2016'!G407,'Datos Maestro'!$B$15:$D$19,3,0)*N407))</f>
        <v>0</v>
      </c>
      <c r="Q407" s="78">
        <f>IF(G407="ISO",25*O407,IFERROR(VLOOKUP(G407&amp;D407,'Datos Maestro'!$C$33:$F$62,4,0)*O407,VLOOKUP('Demoras Colombia 2016'!G407,'Datos Maestro'!$B$15:$D$19,3,0)*O407))</f>
        <v>0</v>
      </c>
      <c r="R407" s="78">
        <f t="shared" si="34"/>
        <v>0</v>
      </c>
      <c r="S407" s="83" t="s">
        <v>25</v>
      </c>
      <c r="T407" s="96" t="s">
        <v>25</v>
      </c>
      <c r="U407" s="4">
        <v>165884</v>
      </c>
      <c r="V407" s="96">
        <v>47271</v>
      </c>
      <c r="W407" s="83"/>
      <c r="X407" s="96"/>
      <c r="Y407" s="83"/>
      <c r="Z407" s="102"/>
      <c r="AA407" s="4"/>
      <c r="AB407" s="96"/>
    </row>
    <row r="408" spans="1:28" ht="15.6" customHeight="1" x14ac:dyDescent="0.35">
      <c r="A408" s="38" t="s">
        <v>108</v>
      </c>
      <c r="B408" s="91" t="s">
        <v>123</v>
      </c>
      <c r="C408" s="94" t="s">
        <v>1037</v>
      </c>
      <c r="D408" s="4" t="s">
        <v>119</v>
      </c>
      <c r="E408" s="4">
        <v>4927467267</v>
      </c>
      <c r="F408" s="87" t="s">
        <v>236</v>
      </c>
      <c r="G408" s="91" t="s">
        <v>12</v>
      </c>
      <c r="H408" s="91" t="s">
        <v>1039</v>
      </c>
      <c r="I408" s="92">
        <v>42469</v>
      </c>
      <c r="J408" s="93">
        <v>42475</v>
      </c>
      <c r="K408" s="80">
        <f t="shared" si="35"/>
        <v>7</v>
      </c>
      <c r="L408" s="77">
        <f>IF(G408="ISO",IF(OR(F408="Na-Metilato"),10,15),IFERROR(VLOOKUP(G408&amp;D408,'Datos Maestro'!$C$33:$D$62,2,0),VLOOKUP('Demoras Colombia 2016'!G408,'Datos Maestro'!$B$15:$C$19,2,0)))</f>
        <v>20</v>
      </c>
      <c r="M408" s="80">
        <f t="shared" si="31"/>
        <v>0</v>
      </c>
      <c r="N408" s="82">
        <f t="shared" si="32"/>
        <v>0</v>
      </c>
      <c r="O408" s="82">
        <f t="shared" si="33"/>
        <v>0</v>
      </c>
      <c r="P408" s="78">
        <f>IF(G408="ISO",25*N408,IFERROR(VLOOKUP(G408&amp;D408,'Datos Maestro'!$C$33:$F$62,3,0)*N408,VLOOKUP('Demoras Colombia 2016'!G408,'Datos Maestro'!$B$15:$D$19,3,0)*N408))</f>
        <v>0</v>
      </c>
      <c r="Q408" s="78">
        <f>IF(G408="ISO",25*O408,IFERROR(VLOOKUP(G408&amp;D408,'Datos Maestro'!$C$33:$F$62,4,0)*O408,VLOOKUP('Demoras Colombia 2016'!G408,'Datos Maestro'!$B$15:$D$19,3,0)*O408))</f>
        <v>0</v>
      </c>
      <c r="R408" s="78">
        <f t="shared" si="34"/>
        <v>0</v>
      </c>
      <c r="S408" s="83" t="s">
        <v>25</v>
      </c>
      <c r="T408" s="96" t="s">
        <v>25</v>
      </c>
      <c r="U408" s="4">
        <v>165883</v>
      </c>
      <c r="V408" s="96">
        <v>47271</v>
      </c>
      <c r="W408" s="83"/>
      <c r="X408" s="96"/>
      <c r="Y408" s="83"/>
      <c r="Z408" s="102"/>
      <c r="AA408" s="4"/>
      <c r="AB408" s="96"/>
    </row>
    <row r="409" spans="1:28" ht="15.6" customHeight="1" x14ac:dyDescent="0.35">
      <c r="A409" s="38" t="s">
        <v>108</v>
      </c>
      <c r="B409" s="91" t="s">
        <v>123</v>
      </c>
      <c r="C409" s="94" t="s">
        <v>1040</v>
      </c>
      <c r="D409" s="4" t="s">
        <v>119</v>
      </c>
      <c r="E409" s="4">
        <v>4927388487</v>
      </c>
      <c r="F409" s="87" t="s">
        <v>236</v>
      </c>
      <c r="G409" s="91" t="s">
        <v>12</v>
      </c>
      <c r="H409" s="91" t="s">
        <v>1041</v>
      </c>
      <c r="I409" s="92">
        <v>42469</v>
      </c>
      <c r="J409" s="93">
        <v>42475</v>
      </c>
      <c r="K409" s="80">
        <f t="shared" si="35"/>
        <v>7</v>
      </c>
      <c r="L409" s="77">
        <f>IF(G409="ISO",IF(OR(F409="Na-Metilato"),10,15),IFERROR(VLOOKUP(G409&amp;D409,'Datos Maestro'!$C$33:$D$62,2,0),VLOOKUP('Demoras Colombia 2016'!G409,'Datos Maestro'!$B$15:$C$19,2,0)))</f>
        <v>20</v>
      </c>
      <c r="M409" s="80">
        <f t="shared" si="31"/>
        <v>0</v>
      </c>
      <c r="N409" s="82">
        <f t="shared" si="32"/>
        <v>0</v>
      </c>
      <c r="O409" s="82">
        <f t="shared" si="33"/>
        <v>0</v>
      </c>
      <c r="P409" s="78">
        <f>IF(G409="ISO",25*N409,IFERROR(VLOOKUP(G409&amp;D409,'Datos Maestro'!$C$33:$F$62,3,0)*N409,VLOOKUP('Demoras Colombia 2016'!G409,'Datos Maestro'!$B$15:$D$19,3,0)*N409))</f>
        <v>0</v>
      </c>
      <c r="Q409" s="78">
        <f>IF(G409="ISO",25*O409,IFERROR(VLOOKUP(G409&amp;D409,'Datos Maestro'!$C$33:$F$62,4,0)*O409,VLOOKUP('Demoras Colombia 2016'!G409,'Datos Maestro'!$B$15:$D$19,3,0)*O409))</f>
        <v>0</v>
      </c>
      <c r="R409" s="78">
        <f t="shared" si="34"/>
        <v>0</v>
      </c>
      <c r="S409" s="83" t="s">
        <v>25</v>
      </c>
      <c r="T409" s="96" t="s">
        <v>25</v>
      </c>
      <c r="U409" s="4"/>
      <c r="V409" s="96"/>
      <c r="W409" s="83"/>
      <c r="X409" s="96"/>
      <c r="Y409" s="83"/>
      <c r="Z409" s="102"/>
      <c r="AA409" s="4"/>
      <c r="AB409" s="96"/>
    </row>
    <row r="410" spans="1:28" ht="15.6" customHeight="1" x14ac:dyDescent="0.35">
      <c r="A410" s="38" t="s">
        <v>23</v>
      </c>
      <c r="B410" s="91" t="s">
        <v>123</v>
      </c>
      <c r="C410" s="94" t="s">
        <v>644</v>
      </c>
      <c r="D410" s="4" t="s">
        <v>104</v>
      </c>
      <c r="E410" s="4">
        <v>4926405594</v>
      </c>
      <c r="F410" s="87" t="s">
        <v>236</v>
      </c>
      <c r="G410" s="91" t="s">
        <v>2</v>
      </c>
      <c r="H410" s="91" t="s">
        <v>1042</v>
      </c>
      <c r="I410" s="92">
        <v>42395</v>
      </c>
      <c r="J410" s="93">
        <v>42476</v>
      </c>
      <c r="K410" s="80">
        <f t="shared" si="35"/>
        <v>82</v>
      </c>
      <c r="L410" s="77">
        <f>IF(G410="ISO",IF(OR(F410="Na-Metilato"),10,15),IFERROR(VLOOKUP(G410&amp;D410,'Datos Maestro'!$C$33:$D$62,2,0),VLOOKUP('Demoras Colombia 2016'!G410,'Datos Maestro'!$B$15:$C$19,2,0)))</f>
        <v>15</v>
      </c>
      <c r="M410" s="80">
        <f t="shared" si="31"/>
        <v>67</v>
      </c>
      <c r="N410" s="82">
        <f t="shared" si="32"/>
        <v>20</v>
      </c>
      <c r="O410" s="82">
        <f t="shared" si="33"/>
        <v>47</v>
      </c>
      <c r="P410" s="78">
        <f>IF(G410="ISO",25*N410,IFERROR(VLOOKUP(G410&amp;D410,'Datos Maestro'!$C$33:$F$62,3,0)*N410,VLOOKUP('Demoras Colombia 2016'!G410,'Datos Maestro'!$B$15:$D$19,3,0)*N410))</f>
        <v>500</v>
      </c>
      <c r="Q410" s="78">
        <f>IF(G410="ISO",25*O410,IFERROR(VLOOKUP(G410&amp;D410,'Datos Maestro'!$C$33:$F$62,4,0)*O410,VLOOKUP('Demoras Colombia 2016'!G410,'Datos Maestro'!$B$15:$D$19,3,0)*O410))</f>
        <v>1175</v>
      </c>
      <c r="R410" s="78">
        <f t="shared" si="34"/>
        <v>1675</v>
      </c>
      <c r="S410" s="83" t="s">
        <v>1705</v>
      </c>
      <c r="T410" s="96">
        <v>5028216</v>
      </c>
      <c r="U410" s="4"/>
      <c r="V410" s="96"/>
      <c r="W410" s="83"/>
      <c r="X410" s="96"/>
      <c r="Y410" s="83"/>
      <c r="Z410" s="102"/>
      <c r="AA410" s="4"/>
      <c r="AB410" s="96"/>
    </row>
    <row r="411" spans="1:28" ht="15.6" customHeight="1" x14ac:dyDescent="0.35">
      <c r="A411" s="38" t="s">
        <v>23</v>
      </c>
      <c r="B411" s="91" t="s">
        <v>123</v>
      </c>
      <c r="C411" s="94" t="s">
        <v>848</v>
      </c>
      <c r="D411" s="4" t="s">
        <v>439</v>
      </c>
      <c r="E411" s="4">
        <v>4926954970</v>
      </c>
      <c r="F411" s="91" t="s">
        <v>34</v>
      </c>
      <c r="G411" s="91" t="s">
        <v>2</v>
      </c>
      <c r="H411" s="91" t="s">
        <v>1043</v>
      </c>
      <c r="I411" s="92">
        <v>42435</v>
      </c>
      <c r="J411" s="93">
        <v>42478</v>
      </c>
      <c r="K411" s="80">
        <f t="shared" si="35"/>
        <v>44</v>
      </c>
      <c r="L411" s="77">
        <f>IF(G411="ISO",IF(OR(F411="Na-Metilato"),10,15),IFERROR(VLOOKUP(G411&amp;D411,'Datos Maestro'!$C$33:$D$62,2,0),VLOOKUP('Demoras Colombia 2016'!G411,'Datos Maestro'!$B$15:$C$19,2,0)))</f>
        <v>10</v>
      </c>
      <c r="M411" s="80">
        <f t="shared" si="31"/>
        <v>34</v>
      </c>
      <c r="N411" s="82">
        <f t="shared" si="32"/>
        <v>20</v>
      </c>
      <c r="O411" s="82">
        <f t="shared" si="33"/>
        <v>14</v>
      </c>
      <c r="P411" s="78">
        <f>IF(G411="ISO",25*N411,IFERROR(VLOOKUP(G411&amp;D411,'Datos Maestro'!$C$33:$F$62,3,0)*N411,VLOOKUP('Demoras Colombia 2016'!G411,'Datos Maestro'!$B$15:$D$19,3,0)*N411))</f>
        <v>500</v>
      </c>
      <c r="Q411" s="78">
        <f>IF(G411="ISO",25*O411,IFERROR(VLOOKUP(G411&amp;D411,'Datos Maestro'!$C$33:$F$62,4,0)*O411,VLOOKUP('Demoras Colombia 2016'!G411,'Datos Maestro'!$B$15:$D$19,3,0)*O411))</f>
        <v>350</v>
      </c>
      <c r="R411" s="78">
        <f t="shared" si="34"/>
        <v>850</v>
      </c>
      <c r="S411" s="83"/>
      <c r="T411" s="96"/>
      <c r="U411" s="4"/>
      <c r="V411" s="96"/>
      <c r="W411" s="83"/>
      <c r="X411" s="96"/>
      <c r="Y411" s="83"/>
      <c r="Z411" s="102"/>
      <c r="AA411" s="4">
        <v>1607088</v>
      </c>
      <c r="AB411" s="96">
        <v>922534</v>
      </c>
    </row>
    <row r="412" spans="1:28" ht="15.6" customHeight="1" x14ac:dyDescent="0.35">
      <c r="A412" s="38" t="s">
        <v>23</v>
      </c>
      <c r="B412" s="91" t="s">
        <v>123</v>
      </c>
      <c r="C412" s="94" t="s">
        <v>848</v>
      </c>
      <c r="D412" s="4" t="s">
        <v>439</v>
      </c>
      <c r="E412" s="4">
        <v>4926954970</v>
      </c>
      <c r="F412" s="91" t="s">
        <v>34</v>
      </c>
      <c r="G412" s="91" t="s">
        <v>2</v>
      </c>
      <c r="H412" s="91" t="s">
        <v>1044</v>
      </c>
      <c r="I412" s="92">
        <v>42435</v>
      </c>
      <c r="J412" s="93">
        <v>42478</v>
      </c>
      <c r="K412" s="80">
        <f t="shared" si="35"/>
        <v>44</v>
      </c>
      <c r="L412" s="77">
        <f>IF(G412="ISO",IF(OR(F412="Na-Metilato"),10,15),IFERROR(VLOOKUP(G412&amp;D412,'Datos Maestro'!$C$33:$D$62,2,0),VLOOKUP('Demoras Colombia 2016'!G412,'Datos Maestro'!$B$15:$C$19,2,0)))</f>
        <v>10</v>
      </c>
      <c r="M412" s="80">
        <f t="shared" si="31"/>
        <v>34</v>
      </c>
      <c r="N412" s="82">
        <f t="shared" si="32"/>
        <v>20</v>
      </c>
      <c r="O412" s="82">
        <f t="shared" si="33"/>
        <v>14</v>
      </c>
      <c r="P412" s="78">
        <f>IF(G412="ISO",25*N412,IFERROR(VLOOKUP(G412&amp;D412,'Datos Maestro'!$C$33:$F$62,3,0)*N412,VLOOKUP('Demoras Colombia 2016'!G412,'Datos Maestro'!$B$15:$D$19,3,0)*N412))</f>
        <v>500</v>
      </c>
      <c r="Q412" s="78">
        <f>IF(G412="ISO",25*O412,IFERROR(VLOOKUP(G412&amp;D412,'Datos Maestro'!$C$33:$F$62,4,0)*O412,VLOOKUP('Demoras Colombia 2016'!G412,'Datos Maestro'!$B$15:$D$19,3,0)*O412))</f>
        <v>350</v>
      </c>
      <c r="R412" s="78">
        <f t="shared" si="34"/>
        <v>850</v>
      </c>
      <c r="S412" s="83"/>
      <c r="T412" s="96"/>
      <c r="U412" s="4"/>
      <c r="V412" s="96"/>
      <c r="W412" s="83"/>
      <c r="X412" s="96"/>
      <c r="Y412" s="83"/>
      <c r="Z412" s="102"/>
      <c r="AA412" s="4">
        <v>1611890</v>
      </c>
      <c r="AB412" s="96">
        <v>1332525</v>
      </c>
    </row>
    <row r="413" spans="1:28" ht="15.6" customHeight="1" x14ac:dyDescent="0.35">
      <c r="A413" s="38" t="s">
        <v>23</v>
      </c>
      <c r="B413" s="91" t="s">
        <v>123</v>
      </c>
      <c r="C413" s="94" t="s">
        <v>1045</v>
      </c>
      <c r="D413" s="4" t="s">
        <v>439</v>
      </c>
      <c r="E413" s="4">
        <v>4927775233</v>
      </c>
      <c r="F413" s="87" t="s">
        <v>27</v>
      </c>
      <c r="G413" s="91" t="s">
        <v>2</v>
      </c>
      <c r="H413" s="91" t="s">
        <v>1046</v>
      </c>
      <c r="I413" s="92">
        <v>42438</v>
      </c>
      <c r="J413" s="93">
        <v>42474</v>
      </c>
      <c r="K413" s="80">
        <f t="shared" si="35"/>
        <v>37</v>
      </c>
      <c r="L413" s="77">
        <f>IF(G413="ISO",IF(OR(F413="Na-Metilato"),10,15),IFERROR(VLOOKUP(G413&amp;D413,'Datos Maestro'!$C$33:$D$62,2,0),VLOOKUP('Demoras Colombia 2016'!G413,'Datos Maestro'!$B$15:$C$19,2,0)))</f>
        <v>15</v>
      </c>
      <c r="M413" s="80">
        <f t="shared" si="31"/>
        <v>22</v>
      </c>
      <c r="N413" s="82">
        <f t="shared" si="32"/>
        <v>20</v>
      </c>
      <c r="O413" s="82">
        <f t="shared" si="33"/>
        <v>2</v>
      </c>
      <c r="P413" s="78">
        <f>IF(G413="ISO",25*N413,IFERROR(VLOOKUP(G413&amp;D413,'Datos Maestro'!$C$33:$F$62,3,0)*N413,VLOOKUP('Demoras Colombia 2016'!G413,'Datos Maestro'!$B$15:$D$19,3,0)*N413))</f>
        <v>500</v>
      </c>
      <c r="Q413" s="78">
        <f>IF(G413="ISO",25*O413,IFERROR(VLOOKUP(G413&amp;D413,'Datos Maestro'!$C$33:$F$62,4,0)*O413,VLOOKUP('Demoras Colombia 2016'!G413,'Datos Maestro'!$B$15:$D$19,3,0)*O413))</f>
        <v>50</v>
      </c>
      <c r="R413" s="78">
        <f t="shared" si="34"/>
        <v>550</v>
      </c>
      <c r="S413" s="83"/>
      <c r="T413" s="96"/>
      <c r="U413" s="4"/>
      <c r="V413" s="96"/>
      <c r="W413" s="83"/>
      <c r="X413" s="96"/>
      <c r="Y413" s="83"/>
      <c r="Z413" s="102"/>
      <c r="AA413" s="4"/>
      <c r="AB413" s="96"/>
    </row>
    <row r="414" spans="1:28" ht="15.6" customHeight="1" x14ac:dyDescent="0.35">
      <c r="A414" s="38" t="s">
        <v>23</v>
      </c>
      <c r="B414" s="91" t="s">
        <v>123</v>
      </c>
      <c r="C414" s="94" t="s">
        <v>971</v>
      </c>
      <c r="D414" s="4" t="s">
        <v>439</v>
      </c>
      <c r="E414" s="4">
        <v>4927500897</v>
      </c>
      <c r="F414" s="91" t="s">
        <v>34</v>
      </c>
      <c r="G414" s="91" t="s">
        <v>2</v>
      </c>
      <c r="H414" s="91" t="s">
        <v>1047</v>
      </c>
      <c r="I414" s="92">
        <v>42442</v>
      </c>
      <c r="J414" s="93">
        <v>42479</v>
      </c>
      <c r="K414" s="80">
        <f t="shared" si="35"/>
        <v>38</v>
      </c>
      <c r="L414" s="77">
        <f>IF(G414="ISO",IF(OR(F414="Na-Metilato"),10,15),IFERROR(VLOOKUP(G414&amp;D414,'Datos Maestro'!$C$33:$D$62,2,0),VLOOKUP('Demoras Colombia 2016'!G414,'Datos Maestro'!$B$15:$C$19,2,0)))</f>
        <v>10</v>
      </c>
      <c r="M414" s="80">
        <f t="shared" si="31"/>
        <v>28</v>
      </c>
      <c r="N414" s="82">
        <f t="shared" si="32"/>
        <v>20</v>
      </c>
      <c r="O414" s="82">
        <f t="shared" si="33"/>
        <v>8</v>
      </c>
      <c r="P414" s="78">
        <f>IF(G414="ISO",25*N414,IFERROR(VLOOKUP(G414&amp;D414,'Datos Maestro'!$C$33:$F$62,3,0)*N414,VLOOKUP('Demoras Colombia 2016'!G414,'Datos Maestro'!$B$15:$D$19,3,0)*N414))</f>
        <v>500</v>
      </c>
      <c r="Q414" s="78">
        <f>IF(G414="ISO",25*O414,IFERROR(VLOOKUP(G414&amp;D414,'Datos Maestro'!$C$33:$F$62,4,0)*O414,VLOOKUP('Demoras Colombia 2016'!G414,'Datos Maestro'!$B$15:$D$19,3,0)*O414))</f>
        <v>200</v>
      </c>
      <c r="R414" s="78">
        <f t="shared" si="34"/>
        <v>700</v>
      </c>
      <c r="S414" s="83"/>
      <c r="T414" s="96"/>
      <c r="U414" s="4"/>
      <c r="V414" s="96"/>
      <c r="W414" s="83"/>
      <c r="X414" s="96"/>
      <c r="Y414" s="83"/>
      <c r="Z414" s="102"/>
      <c r="AA414" s="4">
        <v>1630520</v>
      </c>
      <c r="AB414" s="96">
        <v>2087568</v>
      </c>
    </row>
    <row r="415" spans="1:28" ht="15.6" customHeight="1" x14ac:dyDescent="0.35">
      <c r="A415" s="38" t="s">
        <v>23</v>
      </c>
      <c r="B415" s="91" t="s">
        <v>123</v>
      </c>
      <c r="C415" s="94" t="s">
        <v>971</v>
      </c>
      <c r="D415" s="4" t="s">
        <v>439</v>
      </c>
      <c r="E415" s="4">
        <v>4927500897</v>
      </c>
      <c r="F415" s="91" t="s">
        <v>34</v>
      </c>
      <c r="G415" s="91" t="s">
        <v>2</v>
      </c>
      <c r="H415" s="91" t="s">
        <v>1048</v>
      </c>
      <c r="I415" s="92">
        <v>42442</v>
      </c>
      <c r="J415" s="93">
        <v>42478</v>
      </c>
      <c r="K415" s="80">
        <f t="shared" si="35"/>
        <v>37</v>
      </c>
      <c r="L415" s="77">
        <f>IF(G415="ISO",IF(OR(F415="Na-Metilato"),10,15),IFERROR(VLOOKUP(G415&amp;D415,'Datos Maestro'!$C$33:$D$62,2,0),VLOOKUP('Demoras Colombia 2016'!G415,'Datos Maestro'!$B$15:$C$19,2,0)))</f>
        <v>10</v>
      </c>
      <c r="M415" s="80">
        <f t="shared" si="31"/>
        <v>27</v>
      </c>
      <c r="N415" s="82">
        <f t="shared" si="32"/>
        <v>20</v>
      </c>
      <c r="O415" s="82">
        <f t="shared" si="33"/>
        <v>7</v>
      </c>
      <c r="P415" s="78">
        <f>IF(G415="ISO",25*N415,IFERROR(VLOOKUP(G415&amp;D415,'Datos Maestro'!$C$33:$F$62,3,0)*N415,VLOOKUP('Demoras Colombia 2016'!G415,'Datos Maestro'!$B$15:$D$19,3,0)*N415))</f>
        <v>500</v>
      </c>
      <c r="Q415" s="78">
        <f>IF(G415="ISO",25*O415,IFERROR(VLOOKUP(G415&amp;D415,'Datos Maestro'!$C$33:$F$62,4,0)*O415,VLOOKUP('Demoras Colombia 2016'!G415,'Datos Maestro'!$B$15:$D$19,3,0)*O415))</f>
        <v>175</v>
      </c>
      <c r="R415" s="78">
        <f t="shared" si="34"/>
        <v>675</v>
      </c>
      <c r="S415" s="83"/>
      <c r="T415" s="96"/>
      <c r="U415" s="4"/>
      <c r="V415" s="96"/>
      <c r="W415" s="83"/>
      <c r="X415" s="96"/>
      <c r="Y415" s="83"/>
      <c r="Z415" s="102"/>
      <c r="AA415" s="4">
        <v>1618551</v>
      </c>
      <c r="AB415" s="96">
        <v>1360230</v>
      </c>
    </row>
    <row r="416" spans="1:28" ht="15.6" customHeight="1" x14ac:dyDescent="0.35">
      <c r="A416" s="38" t="s">
        <v>23</v>
      </c>
      <c r="B416" s="91" t="s">
        <v>123</v>
      </c>
      <c r="C416" s="94" t="s">
        <v>974</v>
      </c>
      <c r="D416" s="4" t="s">
        <v>439</v>
      </c>
      <c r="E416" s="4">
        <v>4926954972</v>
      </c>
      <c r="F416" s="91" t="s">
        <v>34</v>
      </c>
      <c r="G416" s="91" t="s">
        <v>2</v>
      </c>
      <c r="H416" s="91" t="s">
        <v>1049</v>
      </c>
      <c r="I416" s="92">
        <v>42442</v>
      </c>
      <c r="J416" s="93">
        <v>42476</v>
      </c>
      <c r="K416" s="80">
        <f t="shared" si="35"/>
        <v>35</v>
      </c>
      <c r="L416" s="77">
        <f>IF(G416="ISO",IF(OR(F416="Na-Metilato"),10,15),IFERROR(VLOOKUP(G416&amp;D416,'Datos Maestro'!$C$33:$D$62,2,0),VLOOKUP('Demoras Colombia 2016'!G416,'Datos Maestro'!$B$15:$C$19,2,0)))</f>
        <v>10</v>
      </c>
      <c r="M416" s="80">
        <f t="shared" si="31"/>
        <v>25</v>
      </c>
      <c r="N416" s="82">
        <f t="shared" si="32"/>
        <v>20</v>
      </c>
      <c r="O416" s="82">
        <f t="shared" si="33"/>
        <v>5</v>
      </c>
      <c r="P416" s="78">
        <f>IF(G416="ISO",25*N416,IFERROR(VLOOKUP(G416&amp;D416,'Datos Maestro'!$C$33:$F$62,3,0)*N416,VLOOKUP('Demoras Colombia 2016'!G416,'Datos Maestro'!$B$15:$D$19,3,0)*N416))</f>
        <v>500</v>
      </c>
      <c r="Q416" s="78">
        <f>IF(G416="ISO",25*O416,IFERROR(VLOOKUP(G416&amp;D416,'Datos Maestro'!$C$33:$F$62,4,0)*O416,VLOOKUP('Demoras Colombia 2016'!G416,'Datos Maestro'!$B$15:$D$19,3,0)*O416))</f>
        <v>125</v>
      </c>
      <c r="R416" s="78">
        <f t="shared" si="34"/>
        <v>625</v>
      </c>
      <c r="S416" s="83"/>
      <c r="T416" s="96"/>
      <c r="U416" s="4"/>
      <c r="V416" s="96"/>
      <c r="W416" s="83"/>
      <c r="X416" s="96"/>
      <c r="Y416" s="83"/>
      <c r="Z416" s="102"/>
      <c r="AA416" s="4">
        <v>1628738</v>
      </c>
      <c r="AB416" s="96">
        <v>1949306.5</v>
      </c>
    </row>
    <row r="417" spans="1:28" ht="15.6" customHeight="1" x14ac:dyDescent="0.35">
      <c r="A417" s="38" t="s">
        <v>23</v>
      </c>
      <c r="B417" s="91" t="s">
        <v>123</v>
      </c>
      <c r="C417" s="94" t="s">
        <v>974</v>
      </c>
      <c r="D417" s="4" t="s">
        <v>439</v>
      </c>
      <c r="E417" s="4">
        <v>4926954972</v>
      </c>
      <c r="F417" s="91" t="s">
        <v>34</v>
      </c>
      <c r="G417" s="91" t="s">
        <v>2</v>
      </c>
      <c r="H417" s="91" t="s">
        <v>1050</v>
      </c>
      <c r="I417" s="92">
        <v>42442</v>
      </c>
      <c r="J417" s="93">
        <v>42481</v>
      </c>
      <c r="K417" s="80">
        <f t="shared" si="35"/>
        <v>40</v>
      </c>
      <c r="L417" s="77">
        <f>IF(G417="ISO",IF(OR(F417="Na-Metilato"),10,15),IFERROR(VLOOKUP(G417&amp;D417,'Datos Maestro'!$C$33:$D$62,2,0),VLOOKUP('Demoras Colombia 2016'!G417,'Datos Maestro'!$B$15:$C$19,2,0)))</f>
        <v>10</v>
      </c>
      <c r="M417" s="80">
        <f t="shared" si="31"/>
        <v>30</v>
      </c>
      <c r="N417" s="82">
        <f t="shared" si="32"/>
        <v>20</v>
      </c>
      <c r="O417" s="82">
        <f t="shared" si="33"/>
        <v>10</v>
      </c>
      <c r="P417" s="78">
        <f>IF(G417="ISO",25*N417,IFERROR(VLOOKUP(G417&amp;D417,'Datos Maestro'!$C$33:$F$62,3,0)*N417,VLOOKUP('Demoras Colombia 2016'!G417,'Datos Maestro'!$B$15:$D$19,3,0)*N417))</f>
        <v>500</v>
      </c>
      <c r="Q417" s="78">
        <f>IF(G417="ISO",25*O417,IFERROR(VLOOKUP(G417&amp;D417,'Datos Maestro'!$C$33:$F$62,4,0)*O417,VLOOKUP('Demoras Colombia 2016'!G417,'Datos Maestro'!$B$15:$D$19,3,0)*O417))</f>
        <v>250</v>
      </c>
      <c r="R417" s="78">
        <f t="shared" si="34"/>
        <v>750</v>
      </c>
      <c r="S417" s="83"/>
      <c r="T417" s="96"/>
      <c r="U417" s="4"/>
      <c r="V417" s="96"/>
      <c r="W417" s="83"/>
      <c r="X417" s="96"/>
      <c r="Y417" s="83"/>
      <c r="Z417" s="102"/>
      <c r="AA417" s="4">
        <v>1628738</v>
      </c>
      <c r="AB417" s="96">
        <v>1949306.5</v>
      </c>
    </row>
    <row r="418" spans="1:28" ht="15.6" customHeight="1" x14ac:dyDescent="0.35">
      <c r="A418" s="38" t="s">
        <v>23</v>
      </c>
      <c r="B418" s="91" t="s">
        <v>123</v>
      </c>
      <c r="C418" s="94" t="s">
        <v>1051</v>
      </c>
      <c r="D418" s="4" t="s">
        <v>439</v>
      </c>
      <c r="E418" s="4">
        <v>4927468389</v>
      </c>
      <c r="F418" s="87" t="s">
        <v>28</v>
      </c>
      <c r="G418" s="91" t="s">
        <v>2</v>
      </c>
      <c r="H418" s="91" t="s">
        <v>1052</v>
      </c>
      <c r="I418" s="92">
        <v>42450</v>
      </c>
      <c r="J418" s="93">
        <v>42481</v>
      </c>
      <c r="K418" s="80">
        <f t="shared" si="35"/>
        <v>32</v>
      </c>
      <c r="L418" s="77">
        <f>IF(G418="ISO",IF(OR(F418="Na-Metilato"),10,15),IFERROR(VLOOKUP(G418&amp;D418,'Datos Maestro'!$C$33:$D$62,2,0),VLOOKUP('Demoras Colombia 2016'!G418,'Datos Maestro'!$B$15:$C$19,2,0)))</f>
        <v>15</v>
      </c>
      <c r="M418" s="80">
        <f t="shared" si="31"/>
        <v>17</v>
      </c>
      <c r="N418" s="82">
        <f t="shared" si="32"/>
        <v>17</v>
      </c>
      <c r="O418" s="82">
        <f t="shared" si="33"/>
        <v>0</v>
      </c>
      <c r="P418" s="78">
        <f>IF(G418="ISO",25*N418,IFERROR(VLOOKUP(G418&amp;D418,'Datos Maestro'!$C$33:$F$62,3,0)*N418,VLOOKUP('Demoras Colombia 2016'!G418,'Datos Maestro'!$B$15:$D$19,3,0)*N418))</f>
        <v>425</v>
      </c>
      <c r="Q418" s="78">
        <f>IF(G418="ISO",25*O418,IFERROR(VLOOKUP(G418&amp;D418,'Datos Maestro'!$C$33:$F$62,4,0)*O418,VLOOKUP('Demoras Colombia 2016'!G418,'Datos Maestro'!$B$15:$D$19,3,0)*O418))</f>
        <v>0</v>
      </c>
      <c r="R418" s="78">
        <f t="shared" si="34"/>
        <v>425</v>
      </c>
      <c r="S418" s="83"/>
      <c r="T418" s="96"/>
      <c r="U418" s="4"/>
      <c r="V418" s="96"/>
      <c r="W418" s="83"/>
      <c r="X418" s="96"/>
      <c r="Y418" s="83"/>
      <c r="Z418" s="102"/>
      <c r="AA418" s="4"/>
      <c r="AB418" s="96"/>
    </row>
    <row r="419" spans="1:28" ht="15.6" customHeight="1" x14ac:dyDescent="0.35">
      <c r="A419" s="38" t="s">
        <v>23</v>
      </c>
      <c r="B419" s="91" t="s">
        <v>123</v>
      </c>
      <c r="C419" s="94" t="s">
        <v>1053</v>
      </c>
      <c r="D419" s="4" t="s">
        <v>439</v>
      </c>
      <c r="E419" s="4">
        <v>4926954973</v>
      </c>
      <c r="F419" s="91" t="s">
        <v>34</v>
      </c>
      <c r="G419" s="91" t="s">
        <v>2</v>
      </c>
      <c r="H419" s="91" t="s">
        <v>1054</v>
      </c>
      <c r="I419" s="92">
        <v>42451</v>
      </c>
      <c r="J419" s="93">
        <v>42481</v>
      </c>
      <c r="K419" s="80">
        <f t="shared" si="35"/>
        <v>31</v>
      </c>
      <c r="L419" s="77">
        <f>IF(G419="ISO",IF(OR(F419="Na-Metilato"),10,15),IFERROR(VLOOKUP(G419&amp;D419,'Datos Maestro'!$C$33:$D$62,2,0),VLOOKUP('Demoras Colombia 2016'!G419,'Datos Maestro'!$B$15:$C$19,2,0)))</f>
        <v>10</v>
      </c>
      <c r="M419" s="80">
        <f t="shared" si="31"/>
        <v>21</v>
      </c>
      <c r="N419" s="82">
        <f t="shared" si="32"/>
        <v>20</v>
      </c>
      <c r="O419" s="82">
        <f t="shared" si="33"/>
        <v>1</v>
      </c>
      <c r="P419" s="78">
        <f>IF(G419="ISO",25*N419,IFERROR(VLOOKUP(G419&amp;D419,'Datos Maestro'!$C$33:$F$62,3,0)*N419,VLOOKUP('Demoras Colombia 2016'!G419,'Datos Maestro'!$B$15:$D$19,3,0)*N419))</f>
        <v>500</v>
      </c>
      <c r="Q419" s="78">
        <f>IF(G419="ISO",25*O419,IFERROR(VLOOKUP(G419&amp;D419,'Datos Maestro'!$C$33:$F$62,4,0)*O419,VLOOKUP('Demoras Colombia 2016'!G419,'Datos Maestro'!$B$15:$D$19,3,0)*O419))</f>
        <v>25</v>
      </c>
      <c r="R419" s="78">
        <f t="shared" si="34"/>
        <v>525</v>
      </c>
      <c r="S419" s="83"/>
      <c r="T419" s="96"/>
      <c r="U419" s="4"/>
      <c r="V419" s="96"/>
      <c r="W419" s="83"/>
      <c r="X419" s="96"/>
      <c r="Y419" s="83"/>
      <c r="Z419" s="102"/>
      <c r="AA419" s="4">
        <v>1631558</v>
      </c>
      <c r="AB419" s="96">
        <v>1598591</v>
      </c>
    </row>
    <row r="420" spans="1:28" ht="15.6" customHeight="1" x14ac:dyDescent="0.35">
      <c r="A420" s="38" t="s">
        <v>23</v>
      </c>
      <c r="B420" s="91" t="s">
        <v>24</v>
      </c>
      <c r="C420" s="94" t="s">
        <v>1058</v>
      </c>
      <c r="D420" s="4" t="s">
        <v>119</v>
      </c>
      <c r="E420" s="4">
        <v>4927723105</v>
      </c>
      <c r="F420" s="91" t="s">
        <v>1059</v>
      </c>
      <c r="G420" s="91" t="s">
        <v>12</v>
      </c>
      <c r="H420" s="91" t="s">
        <v>1060</v>
      </c>
      <c r="I420" s="92">
        <v>42465</v>
      </c>
      <c r="J420" s="93">
        <v>42478</v>
      </c>
      <c r="K420" s="80">
        <f t="shared" si="35"/>
        <v>14</v>
      </c>
      <c r="L420" s="77">
        <f>IF(G420="ISO",IF(OR(F420="Na-Metilato"),10,15),IFERROR(VLOOKUP(G420&amp;D420,'Datos Maestro'!$C$33:$D$62,2,0),VLOOKUP('Demoras Colombia 2016'!G420,'Datos Maestro'!$B$15:$C$19,2,0)))</f>
        <v>20</v>
      </c>
      <c r="M420" s="80">
        <f t="shared" si="31"/>
        <v>0</v>
      </c>
      <c r="N420" s="82">
        <f t="shared" si="32"/>
        <v>0</v>
      </c>
      <c r="O420" s="82">
        <f t="shared" si="33"/>
        <v>0</v>
      </c>
      <c r="P420" s="78">
        <f>IF(G420="ISO",25*N420,IFERROR(VLOOKUP(G420&amp;D420,'Datos Maestro'!$C$33:$F$62,3,0)*N420,VLOOKUP('Demoras Colombia 2016'!G420,'Datos Maestro'!$B$15:$D$19,3,0)*N420))</f>
        <v>0</v>
      </c>
      <c r="Q420" s="78">
        <f>IF(G420="ISO",25*O420,IFERROR(VLOOKUP(G420&amp;D420,'Datos Maestro'!$C$33:$F$62,4,0)*O420,VLOOKUP('Demoras Colombia 2016'!G420,'Datos Maestro'!$B$15:$D$19,3,0)*O420))</f>
        <v>0</v>
      </c>
      <c r="R420" s="78">
        <f t="shared" si="34"/>
        <v>0</v>
      </c>
      <c r="S420" s="83" t="s">
        <v>25</v>
      </c>
      <c r="T420" s="96" t="s">
        <v>25</v>
      </c>
      <c r="U420" s="4"/>
      <c r="V420" s="96"/>
      <c r="W420" s="83"/>
      <c r="X420" s="96"/>
      <c r="Y420" s="83"/>
      <c r="Z420" s="102"/>
      <c r="AA420" s="4"/>
      <c r="AB420" s="96"/>
    </row>
    <row r="421" spans="1:28" ht="15.6" customHeight="1" x14ac:dyDescent="0.35">
      <c r="A421" s="38" t="s">
        <v>23</v>
      </c>
      <c r="B421" s="91" t="s">
        <v>16</v>
      </c>
      <c r="C421" s="94" t="s">
        <v>1061</v>
      </c>
      <c r="D421" s="4" t="s">
        <v>104</v>
      </c>
      <c r="E421" s="4">
        <v>4928283443</v>
      </c>
      <c r="F421" s="91" t="s">
        <v>459</v>
      </c>
      <c r="G421" s="91" t="s">
        <v>13</v>
      </c>
      <c r="H421" s="91" t="s">
        <v>1062</v>
      </c>
      <c r="I421" s="92">
        <v>42465</v>
      </c>
      <c r="J421" s="93">
        <v>42476</v>
      </c>
      <c r="K421" s="80">
        <f t="shared" si="35"/>
        <v>12</v>
      </c>
      <c r="L421" s="77">
        <f>IF(G421="ISO",IF(OR(F421="Na-Metilato"),10,15),IFERROR(VLOOKUP(G421&amp;D421,'Datos Maestro'!$C$33:$D$62,2,0),VLOOKUP('Demoras Colombia 2016'!G421,'Datos Maestro'!$B$15:$C$19,2,0)))</f>
        <v>20</v>
      </c>
      <c r="M421" s="80">
        <f t="shared" si="31"/>
        <v>0</v>
      </c>
      <c r="N421" s="82">
        <f t="shared" si="32"/>
        <v>0</v>
      </c>
      <c r="O421" s="82">
        <f t="shared" si="33"/>
        <v>0</v>
      </c>
      <c r="P421" s="78">
        <f>IF(G421="ISO",25*N421,IFERROR(VLOOKUP(G421&amp;D421,'Datos Maestro'!$C$33:$F$62,3,0)*N421,VLOOKUP('Demoras Colombia 2016'!G421,'Datos Maestro'!$B$15:$D$19,3,0)*N421))</f>
        <v>0</v>
      </c>
      <c r="Q421" s="78">
        <f>IF(G421="ISO",25*O421,IFERROR(VLOOKUP(G421&amp;D421,'Datos Maestro'!$C$33:$F$62,4,0)*O421,VLOOKUP('Demoras Colombia 2016'!G421,'Datos Maestro'!$B$15:$D$19,3,0)*O421))</f>
        <v>0</v>
      </c>
      <c r="R421" s="78">
        <f t="shared" si="34"/>
        <v>0</v>
      </c>
      <c r="S421" s="83" t="s">
        <v>25</v>
      </c>
      <c r="T421" s="96" t="s">
        <v>25</v>
      </c>
      <c r="U421" s="4"/>
      <c r="V421" s="96"/>
      <c r="W421" s="83"/>
      <c r="X421" s="96"/>
      <c r="Y421" s="83"/>
      <c r="Z421" s="102"/>
      <c r="AA421" s="4"/>
      <c r="AB421" s="96"/>
    </row>
    <row r="422" spans="1:28" ht="15.6" customHeight="1" x14ac:dyDescent="0.35">
      <c r="A422" s="38" t="s">
        <v>23</v>
      </c>
      <c r="B422" s="91" t="s">
        <v>15</v>
      </c>
      <c r="C422" s="94" t="s">
        <v>1063</v>
      </c>
      <c r="D422" s="4" t="s">
        <v>118</v>
      </c>
      <c r="E422" s="4">
        <v>4925617144</v>
      </c>
      <c r="F422" s="91" t="s">
        <v>1064</v>
      </c>
      <c r="G422" s="91" t="s">
        <v>12</v>
      </c>
      <c r="H422" s="91" t="s">
        <v>1065</v>
      </c>
      <c r="I422" s="92">
        <v>42467</v>
      </c>
      <c r="J422" s="93">
        <v>42478</v>
      </c>
      <c r="K422" s="80">
        <f t="shared" si="35"/>
        <v>12</v>
      </c>
      <c r="L422" s="77">
        <f>IF(G422="ISO",IF(OR(F422="Na-Metilato"),10,15),IFERROR(VLOOKUP(G422&amp;D422,'Datos Maestro'!$C$33:$D$62,2,0),VLOOKUP('Demoras Colombia 2016'!G422,'Datos Maestro'!$B$15:$C$19,2,0)))</f>
        <v>20</v>
      </c>
      <c r="M422" s="80">
        <f t="shared" si="31"/>
        <v>0</v>
      </c>
      <c r="N422" s="82">
        <f t="shared" si="32"/>
        <v>0</v>
      </c>
      <c r="O422" s="82">
        <f t="shared" si="33"/>
        <v>0</v>
      </c>
      <c r="P422" s="78">
        <f>IF(G422="ISO",25*N422,IFERROR(VLOOKUP(G422&amp;D422,'Datos Maestro'!$C$33:$F$62,3,0)*N422,VLOOKUP('Demoras Colombia 2016'!G422,'Datos Maestro'!$B$15:$D$19,3,0)*N422))</f>
        <v>0</v>
      </c>
      <c r="Q422" s="78">
        <f>IF(G422="ISO",25*O422,IFERROR(VLOOKUP(G422&amp;D422,'Datos Maestro'!$C$33:$F$62,4,0)*O422,VLOOKUP('Demoras Colombia 2016'!G422,'Datos Maestro'!$B$15:$D$19,3,0)*O422))</f>
        <v>0</v>
      </c>
      <c r="R422" s="78">
        <f t="shared" si="34"/>
        <v>0</v>
      </c>
      <c r="S422" s="83" t="s">
        <v>25</v>
      </c>
      <c r="T422" s="96" t="s">
        <v>25</v>
      </c>
      <c r="U422" s="4"/>
      <c r="V422" s="96"/>
      <c r="W422" s="83"/>
      <c r="X422" s="96"/>
      <c r="Y422" s="83"/>
      <c r="Z422" s="102"/>
      <c r="AA422" s="4"/>
      <c r="AB422" s="96"/>
    </row>
    <row r="423" spans="1:28" ht="15.6" customHeight="1" x14ac:dyDescent="0.35">
      <c r="A423" s="38" t="s">
        <v>23</v>
      </c>
      <c r="B423" s="91" t="s">
        <v>16</v>
      </c>
      <c r="C423" s="94" t="s">
        <v>996</v>
      </c>
      <c r="D423" s="4" t="s">
        <v>119</v>
      </c>
      <c r="E423" s="4" t="s">
        <v>1066</v>
      </c>
      <c r="F423" s="91" t="s">
        <v>233</v>
      </c>
      <c r="G423" s="91" t="s">
        <v>13</v>
      </c>
      <c r="H423" s="91" t="s">
        <v>1067</v>
      </c>
      <c r="I423" s="92">
        <v>42463</v>
      </c>
      <c r="J423" s="93">
        <v>42483</v>
      </c>
      <c r="K423" s="80">
        <f t="shared" si="35"/>
        <v>21</v>
      </c>
      <c r="L423" s="77">
        <f>IF(G423="ISO",IF(OR(F423="Na-Metilato"),10,15),IFERROR(VLOOKUP(G423&amp;D423,'Datos Maestro'!$C$33:$D$62,2,0),VLOOKUP('Demoras Colombia 2016'!G423,'Datos Maestro'!$B$15:$C$19,2,0)))</f>
        <v>20</v>
      </c>
      <c r="M423" s="80">
        <f t="shared" si="31"/>
        <v>1</v>
      </c>
      <c r="N423" s="82">
        <f t="shared" si="32"/>
        <v>1</v>
      </c>
      <c r="O423" s="82">
        <f t="shared" si="33"/>
        <v>0</v>
      </c>
      <c r="P423" s="78">
        <f>IF(G423="ISO",25*N423,IFERROR(VLOOKUP(G423&amp;D423,'Datos Maestro'!$C$33:$F$62,3,0)*N423,VLOOKUP('Demoras Colombia 2016'!G423,'Datos Maestro'!$B$15:$D$19,3,0)*N423))</f>
        <v>10</v>
      </c>
      <c r="Q423" s="78">
        <f>IF(G423="ISO",25*O423,IFERROR(VLOOKUP(G423&amp;D423,'Datos Maestro'!$C$33:$F$62,4,0)*O423,VLOOKUP('Demoras Colombia 2016'!G423,'Datos Maestro'!$B$15:$D$19,3,0)*O423))</f>
        <v>0</v>
      </c>
      <c r="R423" s="78">
        <f t="shared" si="34"/>
        <v>10</v>
      </c>
      <c r="S423" s="83" t="s">
        <v>25</v>
      </c>
      <c r="T423" s="96" t="s">
        <v>25</v>
      </c>
      <c r="U423" s="4">
        <v>200253</v>
      </c>
      <c r="V423" s="96">
        <v>44528</v>
      </c>
      <c r="W423" s="83"/>
      <c r="X423" s="96"/>
      <c r="Y423" s="83"/>
      <c r="Z423" s="102"/>
      <c r="AA423" s="4"/>
      <c r="AB423" s="96"/>
    </row>
    <row r="424" spans="1:28" ht="15.6" customHeight="1" x14ac:dyDescent="0.35">
      <c r="A424" s="38" t="s">
        <v>23</v>
      </c>
      <c r="B424" s="91" t="s">
        <v>16</v>
      </c>
      <c r="C424" s="94" t="s">
        <v>996</v>
      </c>
      <c r="D424" s="4" t="s">
        <v>119</v>
      </c>
      <c r="E424" s="4" t="s">
        <v>1066</v>
      </c>
      <c r="F424" s="91" t="s">
        <v>233</v>
      </c>
      <c r="G424" s="91" t="s">
        <v>13</v>
      </c>
      <c r="H424" s="91" t="s">
        <v>1068</v>
      </c>
      <c r="I424" s="92">
        <v>42463</v>
      </c>
      <c r="J424" s="93">
        <v>42476</v>
      </c>
      <c r="K424" s="80">
        <f t="shared" si="35"/>
        <v>14</v>
      </c>
      <c r="L424" s="77">
        <f>IF(G424="ISO",IF(OR(F424="Na-Metilato"),10,15),IFERROR(VLOOKUP(G424&amp;D424,'Datos Maestro'!$C$33:$D$62,2,0),VLOOKUP('Demoras Colombia 2016'!G424,'Datos Maestro'!$B$15:$C$19,2,0)))</f>
        <v>20</v>
      </c>
      <c r="M424" s="80">
        <f t="shared" si="31"/>
        <v>0</v>
      </c>
      <c r="N424" s="82">
        <f t="shared" si="32"/>
        <v>0</v>
      </c>
      <c r="O424" s="82">
        <f t="shared" si="33"/>
        <v>0</v>
      </c>
      <c r="P424" s="78">
        <f>IF(G424="ISO",25*N424,IFERROR(VLOOKUP(G424&amp;D424,'Datos Maestro'!$C$33:$F$62,3,0)*N424,VLOOKUP('Demoras Colombia 2016'!G424,'Datos Maestro'!$B$15:$D$19,3,0)*N424))</f>
        <v>0</v>
      </c>
      <c r="Q424" s="78">
        <f>IF(G424="ISO",25*O424,IFERROR(VLOOKUP(G424&amp;D424,'Datos Maestro'!$C$33:$F$62,4,0)*O424,VLOOKUP('Demoras Colombia 2016'!G424,'Datos Maestro'!$B$15:$D$19,3,0)*O424))</f>
        <v>0</v>
      </c>
      <c r="R424" s="78">
        <f t="shared" si="34"/>
        <v>0</v>
      </c>
      <c r="S424" s="83" t="s">
        <v>25</v>
      </c>
      <c r="T424" s="96" t="s">
        <v>25</v>
      </c>
      <c r="U424" s="4"/>
      <c r="V424" s="96"/>
      <c r="W424" s="83"/>
      <c r="X424" s="96"/>
      <c r="Y424" s="83"/>
      <c r="Z424" s="102"/>
      <c r="AA424" s="4"/>
      <c r="AB424" s="96"/>
    </row>
    <row r="425" spans="1:28" ht="15.6" customHeight="1" x14ac:dyDescent="0.35">
      <c r="A425" s="38" t="s">
        <v>23</v>
      </c>
      <c r="B425" s="91" t="s">
        <v>16</v>
      </c>
      <c r="C425" s="94" t="s">
        <v>1069</v>
      </c>
      <c r="D425" s="4" t="s">
        <v>119</v>
      </c>
      <c r="E425" s="4">
        <v>4927638193</v>
      </c>
      <c r="F425" s="91" t="s">
        <v>454</v>
      </c>
      <c r="G425" s="91" t="s">
        <v>12</v>
      </c>
      <c r="H425" s="91" t="s">
        <v>1070</v>
      </c>
      <c r="I425" s="92">
        <v>42470</v>
      </c>
      <c r="J425" s="93">
        <v>42483</v>
      </c>
      <c r="K425" s="80">
        <f t="shared" si="35"/>
        <v>14</v>
      </c>
      <c r="L425" s="77">
        <f>IF(G425="ISO",IF(OR(F425="Na-Metilato"),10,15),IFERROR(VLOOKUP(G425&amp;D425,'Datos Maestro'!$C$33:$D$62,2,0),VLOOKUP('Demoras Colombia 2016'!G425,'Datos Maestro'!$B$15:$C$19,2,0)))</f>
        <v>20</v>
      </c>
      <c r="M425" s="80">
        <f t="shared" si="31"/>
        <v>0</v>
      </c>
      <c r="N425" s="82">
        <f t="shared" si="32"/>
        <v>0</v>
      </c>
      <c r="O425" s="82">
        <f t="shared" si="33"/>
        <v>0</v>
      </c>
      <c r="P425" s="78">
        <f>IF(G425="ISO",25*N425,IFERROR(VLOOKUP(G425&amp;D425,'Datos Maestro'!$C$33:$F$62,3,0)*N425,VLOOKUP('Demoras Colombia 2016'!G425,'Datos Maestro'!$B$15:$D$19,3,0)*N425))</f>
        <v>0</v>
      </c>
      <c r="Q425" s="78">
        <f>IF(G425="ISO",25*O425,IFERROR(VLOOKUP(G425&amp;D425,'Datos Maestro'!$C$33:$F$62,4,0)*O425,VLOOKUP('Demoras Colombia 2016'!G425,'Datos Maestro'!$B$15:$D$19,3,0)*O425))</f>
        <v>0</v>
      </c>
      <c r="R425" s="78">
        <f t="shared" si="34"/>
        <v>0</v>
      </c>
      <c r="S425" s="83" t="s">
        <v>25</v>
      </c>
      <c r="T425" s="96" t="s">
        <v>25</v>
      </c>
      <c r="U425" s="4"/>
      <c r="V425" s="96"/>
      <c r="W425" s="83"/>
      <c r="X425" s="96"/>
      <c r="Y425" s="83"/>
      <c r="Z425" s="102"/>
      <c r="AA425" s="4"/>
      <c r="AB425" s="96"/>
    </row>
    <row r="426" spans="1:28" ht="15.6" customHeight="1" x14ac:dyDescent="0.35">
      <c r="A426" s="38" t="s">
        <v>23</v>
      </c>
      <c r="B426" s="91" t="s">
        <v>16</v>
      </c>
      <c r="C426" s="94" t="s">
        <v>1071</v>
      </c>
      <c r="D426" s="4" t="s">
        <v>104</v>
      </c>
      <c r="E426" s="4">
        <v>4928159420</v>
      </c>
      <c r="F426" s="91" t="s">
        <v>454</v>
      </c>
      <c r="G426" s="91" t="s">
        <v>12</v>
      </c>
      <c r="H426" s="91" t="s">
        <v>1072</v>
      </c>
      <c r="I426" s="92">
        <v>42471</v>
      </c>
      <c r="J426" s="93">
        <v>42485</v>
      </c>
      <c r="K426" s="80">
        <f t="shared" si="35"/>
        <v>15</v>
      </c>
      <c r="L426" s="77">
        <f>IF(G426="ISO",IF(OR(F426="Na-Metilato"),10,15),IFERROR(VLOOKUP(G426&amp;D426,'Datos Maestro'!$C$33:$D$62,2,0),VLOOKUP('Demoras Colombia 2016'!G426,'Datos Maestro'!$B$15:$C$19,2,0)))</f>
        <v>20</v>
      </c>
      <c r="M426" s="80">
        <f t="shared" si="31"/>
        <v>0</v>
      </c>
      <c r="N426" s="82">
        <f t="shared" si="32"/>
        <v>0</v>
      </c>
      <c r="O426" s="82">
        <f t="shared" si="33"/>
        <v>0</v>
      </c>
      <c r="P426" s="78">
        <f>IF(G426="ISO",25*N426,IFERROR(VLOOKUP(G426&amp;D426,'Datos Maestro'!$C$33:$F$62,3,0)*N426,VLOOKUP('Demoras Colombia 2016'!G426,'Datos Maestro'!$B$15:$D$19,3,0)*N426))</f>
        <v>0</v>
      </c>
      <c r="Q426" s="78">
        <f>IF(G426="ISO",25*O426,IFERROR(VLOOKUP(G426&amp;D426,'Datos Maestro'!$C$33:$F$62,4,0)*O426,VLOOKUP('Demoras Colombia 2016'!G426,'Datos Maestro'!$B$15:$D$19,3,0)*O426))</f>
        <v>0</v>
      </c>
      <c r="R426" s="78">
        <f t="shared" si="34"/>
        <v>0</v>
      </c>
      <c r="S426" s="83" t="s">
        <v>25</v>
      </c>
      <c r="T426" s="96" t="s">
        <v>25</v>
      </c>
      <c r="U426" s="4"/>
      <c r="V426" s="96"/>
      <c r="W426" s="83"/>
      <c r="X426" s="96"/>
      <c r="Y426" s="83"/>
      <c r="Z426" s="102"/>
      <c r="AA426" s="4"/>
      <c r="AB426" s="96"/>
    </row>
    <row r="427" spans="1:28" ht="15.6" customHeight="1" x14ac:dyDescent="0.35">
      <c r="A427" s="38" t="s">
        <v>23</v>
      </c>
      <c r="B427" s="91" t="s">
        <v>16</v>
      </c>
      <c r="C427" s="94" t="s">
        <v>1073</v>
      </c>
      <c r="D427" s="4" t="s">
        <v>118</v>
      </c>
      <c r="E427" s="4">
        <v>4928140361</v>
      </c>
      <c r="F427" s="91" t="s">
        <v>227</v>
      </c>
      <c r="G427" s="91" t="s">
        <v>13</v>
      </c>
      <c r="H427" s="91" t="s">
        <v>1074</v>
      </c>
      <c r="I427" s="92">
        <v>42470</v>
      </c>
      <c r="J427" s="93">
        <v>42486</v>
      </c>
      <c r="K427" s="80">
        <f t="shared" si="35"/>
        <v>17</v>
      </c>
      <c r="L427" s="77">
        <f>IF(G427="ISO",IF(OR(F427="Na-Metilato"),10,15),IFERROR(VLOOKUP(G427&amp;D427,'Datos Maestro'!$C$33:$D$62,2,0),VLOOKUP('Demoras Colombia 2016'!G427,'Datos Maestro'!$B$15:$C$19,2,0)))</f>
        <v>20</v>
      </c>
      <c r="M427" s="80">
        <f t="shared" si="31"/>
        <v>0</v>
      </c>
      <c r="N427" s="82">
        <f t="shared" si="32"/>
        <v>0</v>
      </c>
      <c r="O427" s="82">
        <f t="shared" si="33"/>
        <v>0</v>
      </c>
      <c r="P427" s="78">
        <f>IF(G427="ISO",25*N427,IFERROR(VLOOKUP(G427&amp;D427,'Datos Maestro'!$C$33:$F$62,3,0)*N427,VLOOKUP('Demoras Colombia 2016'!G427,'Datos Maestro'!$B$15:$D$19,3,0)*N427))</f>
        <v>0</v>
      </c>
      <c r="Q427" s="78">
        <f>IF(G427="ISO",25*O427,IFERROR(VLOOKUP(G427&amp;D427,'Datos Maestro'!$C$33:$F$62,4,0)*O427,VLOOKUP('Demoras Colombia 2016'!G427,'Datos Maestro'!$B$15:$D$19,3,0)*O427))</f>
        <v>0</v>
      </c>
      <c r="R427" s="78">
        <f t="shared" si="34"/>
        <v>0</v>
      </c>
      <c r="S427" s="83" t="s">
        <v>25</v>
      </c>
      <c r="T427" s="96" t="s">
        <v>25</v>
      </c>
      <c r="U427" s="4"/>
      <c r="V427" s="96"/>
      <c r="W427" s="83"/>
      <c r="X427" s="96"/>
      <c r="Y427" s="83"/>
      <c r="Z427" s="102"/>
      <c r="AA427" s="4"/>
      <c r="AB427" s="96"/>
    </row>
    <row r="428" spans="1:28" ht="15.6" customHeight="1" x14ac:dyDescent="0.35">
      <c r="A428" s="38" t="s">
        <v>23</v>
      </c>
      <c r="B428" s="91" t="s">
        <v>16</v>
      </c>
      <c r="C428" s="94" t="s">
        <v>1075</v>
      </c>
      <c r="D428" s="4" t="s">
        <v>119</v>
      </c>
      <c r="E428" s="4" t="s">
        <v>1076</v>
      </c>
      <c r="F428" s="91" t="s">
        <v>1077</v>
      </c>
      <c r="G428" s="91" t="s">
        <v>13</v>
      </c>
      <c r="H428" s="91" t="s">
        <v>1078</v>
      </c>
      <c r="I428" s="92">
        <v>42470</v>
      </c>
      <c r="J428" s="93">
        <v>42486</v>
      </c>
      <c r="K428" s="80">
        <f t="shared" si="35"/>
        <v>17</v>
      </c>
      <c r="L428" s="77">
        <f>IF(G428="ISO",IF(OR(F428="Na-Metilato"),10,15),IFERROR(VLOOKUP(G428&amp;D428,'Datos Maestro'!$C$33:$D$62,2,0),VLOOKUP('Demoras Colombia 2016'!G428,'Datos Maestro'!$B$15:$C$19,2,0)))</f>
        <v>20</v>
      </c>
      <c r="M428" s="80">
        <f t="shared" si="31"/>
        <v>0</v>
      </c>
      <c r="N428" s="82">
        <f t="shared" si="32"/>
        <v>0</v>
      </c>
      <c r="O428" s="82">
        <f t="shared" si="33"/>
        <v>0</v>
      </c>
      <c r="P428" s="78">
        <f>IF(G428="ISO",25*N428,IFERROR(VLOOKUP(G428&amp;D428,'Datos Maestro'!$C$33:$F$62,3,0)*N428,VLOOKUP('Demoras Colombia 2016'!G428,'Datos Maestro'!$B$15:$D$19,3,0)*N428))</f>
        <v>0</v>
      </c>
      <c r="Q428" s="78">
        <f>IF(G428="ISO",25*O428,IFERROR(VLOOKUP(G428&amp;D428,'Datos Maestro'!$C$33:$F$62,4,0)*O428,VLOOKUP('Demoras Colombia 2016'!G428,'Datos Maestro'!$B$15:$D$19,3,0)*O428))</f>
        <v>0</v>
      </c>
      <c r="R428" s="78">
        <f t="shared" si="34"/>
        <v>0</v>
      </c>
      <c r="S428" s="83" t="s">
        <v>25</v>
      </c>
      <c r="T428" s="96" t="s">
        <v>25</v>
      </c>
      <c r="U428" s="4"/>
      <c r="V428" s="96"/>
      <c r="W428" s="83"/>
      <c r="X428" s="96"/>
      <c r="Y428" s="83"/>
      <c r="Z428" s="102"/>
      <c r="AA428" s="4"/>
      <c r="AB428" s="96"/>
    </row>
    <row r="429" spans="1:28" ht="15.6" customHeight="1" x14ac:dyDescent="0.35">
      <c r="A429" s="38" t="s">
        <v>23</v>
      </c>
      <c r="B429" s="91" t="s">
        <v>16</v>
      </c>
      <c r="C429" s="94" t="s">
        <v>1079</v>
      </c>
      <c r="D429" s="4" t="s">
        <v>119</v>
      </c>
      <c r="E429" s="4" t="s">
        <v>1080</v>
      </c>
      <c r="F429" s="91" t="s">
        <v>1081</v>
      </c>
      <c r="G429" s="91" t="s">
        <v>12</v>
      </c>
      <c r="H429" s="91" t="s">
        <v>1082</v>
      </c>
      <c r="I429" s="92">
        <v>42470</v>
      </c>
      <c r="J429" s="93">
        <v>42485</v>
      </c>
      <c r="K429" s="80">
        <f t="shared" si="35"/>
        <v>16</v>
      </c>
      <c r="L429" s="77">
        <f>IF(G429="ISO",IF(OR(F429="Na-Metilato"),10,15),IFERROR(VLOOKUP(G429&amp;D429,'Datos Maestro'!$C$33:$D$62,2,0),VLOOKUP('Demoras Colombia 2016'!G429,'Datos Maestro'!$B$15:$C$19,2,0)))</f>
        <v>20</v>
      </c>
      <c r="M429" s="80">
        <f t="shared" ref="M429:M492" si="36">IF(K429&gt;L429,K429-L429,0)</f>
        <v>0</v>
      </c>
      <c r="N429" s="82">
        <f t="shared" ref="N429:N492" si="37">IF(M429&gt;=20,20,M429)</f>
        <v>0</v>
      </c>
      <c r="O429" s="82">
        <f t="shared" ref="O429:O492" si="38">+M429-N429</f>
        <v>0</v>
      </c>
      <c r="P429" s="78">
        <f>IF(G429="ISO",25*N429,IFERROR(VLOOKUP(G429&amp;D429,'Datos Maestro'!$C$33:$F$62,3,0)*N429,VLOOKUP('Demoras Colombia 2016'!G429,'Datos Maestro'!$B$15:$D$19,3,0)*N429))</f>
        <v>0</v>
      </c>
      <c r="Q429" s="78">
        <f>IF(G429="ISO",25*O429,IFERROR(VLOOKUP(G429&amp;D429,'Datos Maestro'!$C$33:$F$62,4,0)*O429,VLOOKUP('Demoras Colombia 2016'!G429,'Datos Maestro'!$B$15:$D$19,3,0)*O429))</f>
        <v>0</v>
      </c>
      <c r="R429" s="78">
        <f t="shared" si="34"/>
        <v>0</v>
      </c>
      <c r="S429" s="83" t="s">
        <v>25</v>
      </c>
      <c r="T429" s="96" t="s">
        <v>25</v>
      </c>
      <c r="U429" s="4"/>
      <c r="V429" s="96"/>
      <c r="W429" s="83">
        <v>200350</v>
      </c>
      <c r="X429" s="96">
        <v>27102</v>
      </c>
      <c r="Y429" s="83"/>
      <c r="Z429" s="102"/>
      <c r="AA429" s="4"/>
      <c r="AB429" s="96"/>
    </row>
    <row r="430" spans="1:28" ht="15.6" customHeight="1" x14ac:dyDescent="0.35">
      <c r="A430" s="38" t="s">
        <v>23</v>
      </c>
      <c r="B430" s="91" t="s">
        <v>17</v>
      </c>
      <c r="C430" s="94" t="s">
        <v>1083</v>
      </c>
      <c r="D430" s="4" t="s">
        <v>118</v>
      </c>
      <c r="E430" s="4">
        <v>4928082533</v>
      </c>
      <c r="F430" s="91" t="s">
        <v>1084</v>
      </c>
      <c r="G430" s="91" t="s">
        <v>13</v>
      </c>
      <c r="H430" s="91" t="s">
        <v>1085</v>
      </c>
      <c r="I430" s="92">
        <v>42473</v>
      </c>
      <c r="J430" s="93">
        <v>42486</v>
      </c>
      <c r="K430" s="80">
        <f t="shared" si="35"/>
        <v>14</v>
      </c>
      <c r="L430" s="77">
        <f>IF(G430="ISO",IF(OR(F430="Na-Metilato"),10,15),IFERROR(VLOOKUP(G430&amp;D430,'Datos Maestro'!$C$33:$D$62,2,0),VLOOKUP('Demoras Colombia 2016'!G430,'Datos Maestro'!$B$15:$C$19,2,0)))</f>
        <v>20</v>
      </c>
      <c r="M430" s="80">
        <f t="shared" si="36"/>
        <v>0</v>
      </c>
      <c r="N430" s="82">
        <f t="shared" si="37"/>
        <v>0</v>
      </c>
      <c r="O430" s="82">
        <f t="shared" si="38"/>
        <v>0</v>
      </c>
      <c r="P430" s="78">
        <f>IF(G430="ISO",25*N430,IFERROR(VLOOKUP(G430&amp;D430,'Datos Maestro'!$C$33:$F$62,3,0)*N430,VLOOKUP('Demoras Colombia 2016'!G430,'Datos Maestro'!$B$15:$D$19,3,0)*N430))</f>
        <v>0</v>
      </c>
      <c r="Q430" s="78">
        <f>IF(G430="ISO",25*O430,IFERROR(VLOOKUP(G430&amp;D430,'Datos Maestro'!$C$33:$F$62,4,0)*O430,VLOOKUP('Demoras Colombia 2016'!G430,'Datos Maestro'!$B$15:$D$19,3,0)*O430))</f>
        <v>0</v>
      </c>
      <c r="R430" s="78">
        <f t="shared" si="34"/>
        <v>0</v>
      </c>
      <c r="S430" s="83"/>
      <c r="T430" s="96"/>
      <c r="U430" s="4"/>
      <c r="V430" s="96"/>
      <c r="W430" s="83"/>
      <c r="X430" s="96"/>
      <c r="Y430" s="83"/>
      <c r="Z430" s="102"/>
      <c r="AA430" s="4"/>
      <c r="AB430" s="96"/>
    </row>
    <row r="431" spans="1:28" ht="15.6" customHeight="1" x14ac:dyDescent="0.35">
      <c r="A431" s="38" t="s">
        <v>23</v>
      </c>
      <c r="B431" s="91" t="s">
        <v>16</v>
      </c>
      <c r="C431" s="94" t="s">
        <v>1086</v>
      </c>
      <c r="D431" s="4" t="s">
        <v>119</v>
      </c>
      <c r="E431" s="4">
        <v>4927613104</v>
      </c>
      <c r="F431" s="91" t="s">
        <v>218</v>
      </c>
      <c r="G431" s="91" t="s">
        <v>12</v>
      </c>
      <c r="H431" s="91" t="s">
        <v>1087</v>
      </c>
      <c r="I431" s="92">
        <v>42470</v>
      </c>
      <c r="J431" s="93">
        <v>42483</v>
      </c>
      <c r="K431" s="80">
        <f t="shared" si="35"/>
        <v>14</v>
      </c>
      <c r="L431" s="77">
        <f>IF(G431="ISO",IF(OR(F431="Na-Metilato"),10,15),IFERROR(VLOOKUP(G431&amp;D431,'Datos Maestro'!$C$33:$D$62,2,0),VLOOKUP('Demoras Colombia 2016'!G431,'Datos Maestro'!$B$15:$C$19,2,0)))</f>
        <v>20</v>
      </c>
      <c r="M431" s="80">
        <f t="shared" si="36"/>
        <v>0</v>
      </c>
      <c r="N431" s="82">
        <f t="shared" si="37"/>
        <v>0</v>
      </c>
      <c r="O431" s="82">
        <f t="shared" si="38"/>
        <v>0</v>
      </c>
      <c r="P431" s="78">
        <f>IF(G431="ISO",25*N431,IFERROR(VLOOKUP(G431&amp;D431,'Datos Maestro'!$C$33:$F$62,3,0)*N431,VLOOKUP('Demoras Colombia 2016'!G431,'Datos Maestro'!$B$15:$D$19,3,0)*N431))</f>
        <v>0</v>
      </c>
      <c r="Q431" s="78">
        <f>IF(G431="ISO",25*O431,IFERROR(VLOOKUP(G431&amp;D431,'Datos Maestro'!$C$33:$F$62,4,0)*O431,VLOOKUP('Demoras Colombia 2016'!G431,'Datos Maestro'!$B$15:$D$19,3,0)*O431))</f>
        <v>0</v>
      </c>
      <c r="R431" s="78">
        <f t="shared" si="34"/>
        <v>0</v>
      </c>
      <c r="S431" s="83" t="s">
        <v>25</v>
      </c>
      <c r="T431" s="96" t="s">
        <v>25</v>
      </c>
      <c r="U431" s="4"/>
      <c r="V431" s="96"/>
      <c r="W431" s="83"/>
      <c r="X431" s="96"/>
      <c r="Y431" s="83"/>
      <c r="Z431" s="102"/>
      <c r="AA431" s="4"/>
      <c r="AB431" s="96"/>
    </row>
    <row r="432" spans="1:28" ht="15.6" customHeight="1" x14ac:dyDescent="0.35">
      <c r="A432" s="38" t="s">
        <v>23</v>
      </c>
      <c r="B432" s="91" t="s">
        <v>16</v>
      </c>
      <c r="C432" s="94" t="s">
        <v>1088</v>
      </c>
      <c r="D432" s="4" t="s">
        <v>104</v>
      </c>
      <c r="E432" s="4" t="s">
        <v>1089</v>
      </c>
      <c r="F432" s="91" t="s">
        <v>1090</v>
      </c>
      <c r="G432" s="91" t="s">
        <v>12</v>
      </c>
      <c r="H432" s="91" t="s">
        <v>1091</v>
      </c>
      <c r="I432" s="92">
        <v>42471</v>
      </c>
      <c r="J432" s="93">
        <v>42483</v>
      </c>
      <c r="K432" s="80">
        <f t="shared" si="35"/>
        <v>13</v>
      </c>
      <c r="L432" s="77">
        <f>IF(G432="ISO",IF(OR(F432="Na-Metilato"),10,15),IFERROR(VLOOKUP(G432&amp;D432,'Datos Maestro'!$C$33:$D$62,2,0),VLOOKUP('Demoras Colombia 2016'!G432,'Datos Maestro'!$B$15:$C$19,2,0)))</f>
        <v>20</v>
      </c>
      <c r="M432" s="80">
        <f t="shared" si="36"/>
        <v>0</v>
      </c>
      <c r="N432" s="82">
        <f t="shared" si="37"/>
        <v>0</v>
      </c>
      <c r="O432" s="82">
        <f t="shared" si="38"/>
        <v>0</v>
      </c>
      <c r="P432" s="78">
        <f>IF(G432="ISO",25*N432,IFERROR(VLOOKUP(G432&amp;D432,'Datos Maestro'!$C$33:$F$62,3,0)*N432,VLOOKUP('Demoras Colombia 2016'!G432,'Datos Maestro'!$B$15:$D$19,3,0)*N432))</f>
        <v>0</v>
      </c>
      <c r="Q432" s="78">
        <f>IF(G432="ISO",25*O432,IFERROR(VLOOKUP(G432&amp;D432,'Datos Maestro'!$C$33:$F$62,4,0)*O432,VLOOKUP('Demoras Colombia 2016'!G432,'Datos Maestro'!$B$15:$D$19,3,0)*O432))</f>
        <v>0</v>
      </c>
      <c r="R432" s="78">
        <f t="shared" si="34"/>
        <v>0</v>
      </c>
      <c r="S432" s="83" t="s">
        <v>25</v>
      </c>
      <c r="T432" s="96" t="s">
        <v>25</v>
      </c>
      <c r="U432" s="4"/>
      <c r="V432" s="96"/>
      <c r="W432" s="83"/>
      <c r="X432" s="96"/>
      <c r="Y432" s="83"/>
      <c r="Z432" s="102"/>
      <c r="AA432" s="4"/>
      <c r="AB432" s="96"/>
    </row>
    <row r="433" spans="1:28" ht="15.6" customHeight="1" x14ac:dyDescent="0.35">
      <c r="A433" s="38" t="s">
        <v>23</v>
      </c>
      <c r="B433" s="91" t="s">
        <v>125</v>
      </c>
      <c r="C433" s="94" t="s">
        <v>1092</v>
      </c>
      <c r="D433" s="4" t="s">
        <v>62</v>
      </c>
      <c r="E433" s="4">
        <v>4928161137</v>
      </c>
      <c r="F433" s="91" t="s">
        <v>234</v>
      </c>
      <c r="G433" s="91" t="s">
        <v>20</v>
      </c>
      <c r="H433" s="91" t="s">
        <v>1093</v>
      </c>
      <c r="I433" s="92">
        <v>42473</v>
      </c>
      <c r="J433" s="93">
        <v>42482</v>
      </c>
      <c r="K433" s="80">
        <f t="shared" si="35"/>
        <v>10</v>
      </c>
      <c r="L433" s="77">
        <f>IF(G433="ISO",IF(OR(F433="Na-Metilato"),10,15),IFERROR(VLOOKUP(G433&amp;D433,'Datos Maestro'!$C$33:$D$62,2,0),VLOOKUP('Demoras Colombia 2016'!G433,'Datos Maestro'!$B$15:$C$19,2,0)))</f>
        <v>3</v>
      </c>
      <c r="M433" s="80">
        <f t="shared" si="36"/>
        <v>7</v>
      </c>
      <c r="N433" s="82">
        <f t="shared" si="37"/>
        <v>7</v>
      </c>
      <c r="O433" s="82">
        <f t="shared" si="38"/>
        <v>0</v>
      </c>
      <c r="P433" s="78">
        <f>IF(G433="ISO",25*N433,IFERROR(VLOOKUP(G433&amp;D433,'Datos Maestro'!$C$33:$F$62,3,0)*N433,VLOOKUP('Demoras Colombia 2016'!G433,'Datos Maestro'!$B$15:$D$19,3,0)*N433))</f>
        <v>1050</v>
      </c>
      <c r="Q433" s="78">
        <f>IF(G433="ISO",25*O433,IFERROR(VLOOKUP(G433&amp;D433,'Datos Maestro'!$C$33:$F$62,4,0)*O433,VLOOKUP('Demoras Colombia 2016'!G433,'Datos Maestro'!$B$15:$D$19,3,0)*O433))</f>
        <v>0</v>
      </c>
      <c r="R433" s="78">
        <f t="shared" si="34"/>
        <v>1050</v>
      </c>
      <c r="S433" s="83">
        <v>68859</v>
      </c>
      <c r="T433" s="96">
        <v>3175169</v>
      </c>
      <c r="U433" s="4"/>
      <c r="V433" s="96"/>
      <c r="W433" s="83"/>
      <c r="X433" s="96"/>
      <c r="Y433" s="83"/>
      <c r="Z433" s="102"/>
      <c r="AA433" s="4"/>
      <c r="AB433" s="96"/>
    </row>
    <row r="434" spans="1:28" ht="15.6" customHeight="1" x14ac:dyDescent="0.35">
      <c r="A434" s="38" t="s">
        <v>23</v>
      </c>
      <c r="B434" s="91" t="s">
        <v>16</v>
      </c>
      <c r="C434" s="94" t="s">
        <v>1094</v>
      </c>
      <c r="D434" s="4" t="s">
        <v>119</v>
      </c>
      <c r="E434" s="4" t="s">
        <v>1095</v>
      </c>
      <c r="F434" s="91" t="s">
        <v>1096</v>
      </c>
      <c r="G434" s="91" t="s">
        <v>13</v>
      </c>
      <c r="H434" s="91" t="s">
        <v>1097</v>
      </c>
      <c r="I434" s="92">
        <v>42470</v>
      </c>
      <c r="J434" s="93">
        <v>42487</v>
      </c>
      <c r="K434" s="80">
        <f t="shared" si="35"/>
        <v>18</v>
      </c>
      <c r="L434" s="77">
        <f>IF(G434="ISO",IF(OR(F434="Na-Metilato"),10,15),IFERROR(VLOOKUP(G434&amp;D434,'Datos Maestro'!$C$33:$D$62,2,0),VLOOKUP('Demoras Colombia 2016'!G434,'Datos Maestro'!$B$15:$C$19,2,0)))</f>
        <v>20</v>
      </c>
      <c r="M434" s="80">
        <f t="shared" si="36"/>
        <v>0</v>
      </c>
      <c r="N434" s="82">
        <f t="shared" si="37"/>
        <v>0</v>
      </c>
      <c r="O434" s="82">
        <f t="shared" si="38"/>
        <v>0</v>
      </c>
      <c r="P434" s="78">
        <f>IF(G434="ISO",25*N434,IFERROR(VLOOKUP(G434&amp;D434,'Datos Maestro'!$C$33:$F$62,3,0)*N434,VLOOKUP('Demoras Colombia 2016'!G434,'Datos Maestro'!$B$15:$D$19,3,0)*N434))</f>
        <v>0</v>
      </c>
      <c r="Q434" s="78">
        <f>IF(G434="ISO",25*O434,IFERROR(VLOOKUP(G434&amp;D434,'Datos Maestro'!$C$33:$F$62,4,0)*O434,VLOOKUP('Demoras Colombia 2016'!G434,'Datos Maestro'!$B$15:$D$19,3,0)*O434))</f>
        <v>0</v>
      </c>
      <c r="R434" s="78">
        <f t="shared" si="34"/>
        <v>0</v>
      </c>
      <c r="S434" s="83" t="s">
        <v>25</v>
      </c>
      <c r="T434" s="96" t="s">
        <v>25</v>
      </c>
      <c r="U434" s="4"/>
      <c r="V434" s="96"/>
      <c r="W434" s="83"/>
      <c r="X434" s="96"/>
      <c r="Y434" s="83"/>
      <c r="Z434" s="102"/>
      <c r="AA434" s="4"/>
      <c r="AB434" s="96"/>
    </row>
    <row r="435" spans="1:28" ht="15.6" customHeight="1" x14ac:dyDescent="0.35">
      <c r="A435" s="38" t="s">
        <v>23</v>
      </c>
      <c r="B435" s="91" t="s">
        <v>16</v>
      </c>
      <c r="C435" s="94" t="s">
        <v>1098</v>
      </c>
      <c r="D435" s="4" t="s">
        <v>62</v>
      </c>
      <c r="E435" s="4" t="s">
        <v>1099</v>
      </c>
      <c r="F435" s="91" t="s">
        <v>1100</v>
      </c>
      <c r="G435" s="91" t="s">
        <v>12</v>
      </c>
      <c r="H435" s="91" t="s">
        <v>1101</v>
      </c>
      <c r="I435" s="92">
        <v>42473</v>
      </c>
      <c r="J435" s="93">
        <v>42483</v>
      </c>
      <c r="K435" s="80">
        <f t="shared" si="35"/>
        <v>11</v>
      </c>
      <c r="L435" s="77">
        <f>IF(G435="ISO",IF(OR(F435="Na-Metilato"),10,15),IFERROR(VLOOKUP(G435&amp;D435,'Datos Maestro'!$C$33:$D$62,2,0),VLOOKUP('Demoras Colombia 2016'!G435,'Datos Maestro'!$B$15:$C$19,2,0)))</f>
        <v>20</v>
      </c>
      <c r="M435" s="80">
        <f t="shared" si="36"/>
        <v>0</v>
      </c>
      <c r="N435" s="82">
        <f t="shared" si="37"/>
        <v>0</v>
      </c>
      <c r="O435" s="82">
        <f t="shared" si="38"/>
        <v>0</v>
      </c>
      <c r="P435" s="78">
        <f>IF(G435="ISO",25*N435,IFERROR(VLOOKUP(G435&amp;D435,'Datos Maestro'!$C$33:$F$62,3,0)*N435,VLOOKUP('Demoras Colombia 2016'!G435,'Datos Maestro'!$B$15:$D$19,3,0)*N435))</f>
        <v>0</v>
      </c>
      <c r="Q435" s="78">
        <f>IF(G435="ISO",25*O435,IFERROR(VLOOKUP(G435&amp;D435,'Datos Maestro'!$C$33:$F$62,4,0)*O435,VLOOKUP('Demoras Colombia 2016'!G435,'Datos Maestro'!$B$15:$D$19,3,0)*O435))</f>
        <v>0</v>
      </c>
      <c r="R435" s="78">
        <f t="shared" si="34"/>
        <v>0</v>
      </c>
      <c r="S435" s="83" t="s">
        <v>25</v>
      </c>
      <c r="T435" s="96" t="s">
        <v>25</v>
      </c>
      <c r="U435" s="4"/>
      <c r="V435" s="96"/>
      <c r="W435" s="83"/>
      <c r="X435" s="96"/>
      <c r="Y435" s="83"/>
      <c r="Z435" s="102"/>
      <c r="AA435" s="4"/>
      <c r="AB435" s="96"/>
    </row>
    <row r="436" spans="1:28" ht="15.6" customHeight="1" x14ac:dyDescent="0.35">
      <c r="A436" s="38" t="s">
        <v>23</v>
      </c>
      <c r="B436" s="91" t="s">
        <v>17</v>
      </c>
      <c r="C436" s="94" t="s">
        <v>1102</v>
      </c>
      <c r="D436" s="4" t="s">
        <v>118</v>
      </c>
      <c r="E436" s="4">
        <v>4927604864</v>
      </c>
      <c r="F436" s="91" t="s">
        <v>671</v>
      </c>
      <c r="G436" s="91" t="s">
        <v>12</v>
      </c>
      <c r="H436" s="91" t="s">
        <v>1103</v>
      </c>
      <c r="I436" s="92">
        <v>42474</v>
      </c>
      <c r="J436" s="93">
        <v>42485</v>
      </c>
      <c r="K436" s="80">
        <f t="shared" si="35"/>
        <v>12</v>
      </c>
      <c r="L436" s="77">
        <f>IF(G436="ISO",IF(OR(F436="Na-Metilato"),10,15),IFERROR(VLOOKUP(G436&amp;D436,'Datos Maestro'!$C$33:$D$62,2,0),VLOOKUP('Demoras Colombia 2016'!G436,'Datos Maestro'!$B$15:$C$19,2,0)))</f>
        <v>20</v>
      </c>
      <c r="M436" s="80">
        <f t="shared" si="36"/>
        <v>0</v>
      </c>
      <c r="N436" s="82">
        <f t="shared" si="37"/>
        <v>0</v>
      </c>
      <c r="O436" s="82">
        <f t="shared" si="38"/>
        <v>0</v>
      </c>
      <c r="P436" s="78">
        <f>IF(G436="ISO",25*N436,IFERROR(VLOOKUP(G436&amp;D436,'Datos Maestro'!$C$33:$F$62,3,0)*N436,VLOOKUP('Demoras Colombia 2016'!G436,'Datos Maestro'!$B$15:$D$19,3,0)*N436))</f>
        <v>0</v>
      </c>
      <c r="Q436" s="78">
        <f>IF(G436="ISO",25*O436,IFERROR(VLOOKUP(G436&amp;D436,'Datos Maestro'!$C$33:$F$62,4,0)*O436,VLOOKUP('Demoras Colombia 2016'!G436,'Datos Maestro'!$B$15:$D$19,3,0)*O436))</f>
        <v>0</v>
      </c>
      <c r="R436" s="78">
        <f t="shared" si="34"/>
        <v>0</v>
      </c>
      <c r="S436" s="83" t="s">
        <v>25</v>
      </c>
      <c r="T436" s="96" t="s">
        <v>25</v>
      </c>
      <c r="U436" s="4"/>
      <c r="V436" s="96"/>
      <c r="W436" s="83"/>
      <c r="X436" s="96"/>
      <c r="Y436" s="83"/>
      <c r="Z436" s="102"/>
      <c r="AA436" s="4"/>
      <c r="AB436" s="96"/>
    </row>
    <row r="437" spans="1:28" ht="15.6" customHeight="1" x14ac:dyDescent="0.35">
      <c r="A437" s="38" t="s">
        <v>23</v>
      </c>
      <c r="B437" s="91" t="s">
        <v>15</v>
      </c>
      <c r="C437" s="94" t="s">
        <v>1104</v>
      </c>
      <c r="D437" s="4" t="s">
        <v>118</v>
      </c>
      <c r="E437" s="4">
        <v>4924934647</v>
      </c>
      <c r="F437" s="91" t="s">
        <v>1105</v>
      </c>
      <c r="G437" s="91" t="s">
        <v>12</v>
      </c>
      <c r="H437" s="91" t="s">
        <v>1106</v>
      </c>
      <c r="I437" s="92">
        <v>42475</v>
      </c>
      <c r="J437" s="93">
        <v>42486</v>
      </c>
      <c r="K437" s="80">
        <f t="shared" si="35"/>
        <v>12</v>
      </c>
      <c r="L437" s="77">
        <f>IF(G437="ISO",IF(OR(F437="Na-Metilato"),10,15),IFERROR(VLOOKUP(G437&amp;D437,'Datos Maestro'!$C$33:$D$62,2,0),VLOOKUP('Demoras Colombia 2016'!G437,'Datos Maestro'!$B$15:$C$19,2,0)))</f>
        <v>20</v>
      </c>
      <c r="M437" s="80">
        <f t="shared" si="36"/>
        <v>0</v>
      </c>
      <c r="N437" s="82">
        <f t="shared" si="37"/>
        <v>0</v>
      </c>
      <c r="O437" s="82">
        <f t="shared" si="38"/>
        <v>0</v>
      </c>
      <c r="P437" s="78">
        <f>IF(G437="ISO",25*N437,IFERROR(VLOOKUP(G437&amp;D437,'Datos Maestro'!$C$33:$F$62,3,0)*N437,VLOOKUP('Demoras Colombia 2016'!G437,'Datos Maestro'!$B$15:$D$19,3,0)*N437))</f>
        <v>0</v>
      </c>
      <c r="Q437" s="78">
        <f>IF(G437="ISO",25*O437,IFERROR(VLOOKUP(G437&amp;D437,'Datos Maestro'!$C$33:$F$62,4,0)*O437,VLOOKUP('Demoras Colombia 2016'!G437,'Datos Maestro'!$B$15:$D$19,3,0)*O437))</f>
        <v>0</v>
      </c>
      <c r="R437" s="78">
        <f t="shared" si="34"/>
        <v>0</v>
      </c>
      <c r="S437" s="83" t="s">
        <v>25</v>
      </c>
      <c r="T437" s="96" t="s">
        <v>25</v>
      </c>
      <c r="U437" s="4"/>
      <c r="V437" s="96"/>
      <c r="W437" s="83"/>
      <c r="X437" s="96"/>
      <c r="Y437" s="83"/>
      <c r="Z437" s="102"/>
      <c r="AA437" s="4"/>
      <c r="AB437" s="96"/>
    </row>
    <row r="438" spans="1:28" ht="15.6" customHeight="1" x14ac:dyDescent="0.35">
      <c r="A438" s="38" t="s">
        <v>23</v>
      </c>
      <c r="B438" s="91" t="s">
        <v>122</v>
      </c>
      <c r="C438" s="94" t="s">
        <v>1107</v>
      </c>
      <c r="D438" s="4" t="s">
        <v>118</v>
      </c>
      <c r="E438" s="4" t="s">
        <v>1108</v>
      </c>
      <c r="F438" s="91" t="s">
        <v>695</v>
      </c>
      <c r="G438" s="91" t="s">
        <v>12</v>
      </c>
      <c r="H438" s="91" t="s">
        <v>1109</v>
      </c>
      <c r="I438" s="92">
        <v>42475</v>
      </c>
      <c r="J438" s="93">
        <v>42484</v>
      </c>
      <c r="K438" s="80">
        <f t="shared" si="35"/>
        <v>10</v>
      </c>
      <c r="L438" s="77">
        <f>IF(G438="ISO",IF(OR(F438="Na-Metilato"),10,15),IFERROR(VLOOKUP(G438&amp;D438,'Datos Maestro'!$C$33:$D$62,2,0),VLOOKUP('Demoras Colombia 2016'!G438,'Datos Maestro'!$B$15:$C$19,2,0)))</f>
        <v>20</v>
      </c>
      <c r="M438" s="80">
        <f t="shared" si="36"/>
        <v>0</v>
      </c>
      <c r="N438" s="82">
        <f t="shared" si="37"/>
        <v>0</v>
      </c>
      <c r="O438" s="82">
        <f t="shared" si="38"/>
        <v>0</v>
      </c>
      <c r="P438" s="78">
        <f>IF(G438="ISO",25*N438,IFERROR(VLOOKUP(G438&amp;D438,'Datos Maestro'!$C$33:$F$62,3,0)*N438,VLOOKUP('Demoras Colombia 2016'!G438,'Datos Maestro'!$B$15:$D$19,3,0)*N438))</f>
        <v>0</v>
      </c>
      <c r="Q438" s="78">
        <f>IF(G438="ISO",25*O438,IFERROR(VLOOKUP(G438&amp;D438,'Datos Maestro'!$C$33:$F$62,4,0)*O438,VLOOKUP('Demoras Colombia 2016'!G438,'Datos Maestro'!$B$15:$D$19,3,0)*O438))</f>
        <v>0</v>
      </c>
      <c r="R438" s="78">
        <f t="shared" si="34"/>
        <v>0</v>
      </c>
      <c r="S438" s="83" t="s">
        <v>25</v>
      </c>
      <c r="T438" s="96" t="s">
        <v>25</v>
      </c>
      <c r="U438" s="4"/>
      <c r="V438" s="96"/>
      <c r="W438" s="83"/>
      <c r="X438" s="96"/>
      <c r="Y438" s="83"/>
      <c r="Z438" s="102"/>
      <c r="AA438" s="4"/>
      <c r="AB438" s="96"/>
    </row>
    <row r="439" spans="1:28" ht="15.6" customHeight="1" x14ac:dyDescent="0.35">
      <c r="A439" s="38" t="s">
        <v>23</v>
      </c>
      <c r="B439" s="91" t="s">
        <v>122</v>
      </c>
      <c r="C439" s="94" t="s">
        <v>1110</v>
      </c>
      <c r="D439" s="4" t="s">
        <v>119</v>
      </c>
      <c r="E439" s="4">
        <v>4926739343</v>
      </c>
      <c r="F439" s="91" t="s">
        <v>213</v>
      </c>
      <c r="G439" s="91" t="s">
        <v>12</v>
      </c>
      <c r="H439" s="91" t="s">
        <v>1111</v>
      </c>
      <c r="I439" s="92">
        <v>42477</v>
      </c>
      <c r="J439" s="93">
        <v>42482</v>
      </c>
      <c r="K439" s="80">
        <f t="shared" si="35"/>
        <v>6</v>
      </c>
      <c r="L439" s="77">
        <f>IF(G439="ISO",IF(OR(F439="Na-Metilato"),10,15),IFERROR(VLOOKUP(G439&amp;D439,'Datos Maestro'!$C$33:$D$62,2,0),VLOOKUP('Demoras Colombia 2016'!G439,'Datos Maestro'!$B$15:$C$19,2,0)))</f>
        <v>20</v>
      </c>
      <c r="M439" s="80">
        <f t="shared" si="36"/>
        <v>0</v>
      </c>
      <c r="N439" s="82">
        <f t="shared" si="37"/>
        <v>0</v>
      </c>
      <c r="O439" s="82">
        <f t="shared" si="38"/>
        <v>0</v>
      </c>
      <c r="P439" s="78">
        <f>IF(G439="ISO",25*N439,IFERROR(VLOOKUP(G439&amp;D439,'Datos Maestro'!$C$33:$F$62,3,0)*N439,VLOOKUP('Demoras Colombia 2016'!G439,'Datos Maestro'!$B$15:$D$19,3,0)*N439))</f>
        <v>0</v>
      </c>
      <c r="Q439" s="78">
        <f>IF(G439="ISO",25*O439,IFERROR(VLOOKUP(G439&amp;D439,'Datos Maestro'!$C$33:$F$62,4,0)*O439,VLOOKUP('Demoras Colombia 2016'!G439,'Datos Maestro'!$B$15:$D$19,3,0)*O439))</f>
        <v>0</v>
      </c>
      <c r="R439" s="78">
        <f t="shared" si="34"/>
        <v>0</v>
      </c>
      <c r="S439" s="83" t="s">
        <v>25</v>
      </c>
      <c r="T439" s="96" t="s">
        <v>25</v>
      </c>
      <c r="U439" s="4">
        <v>200253</v>
      </c>
      <c r="V439" s="96">
        <v>22181</v>
      </c>
      <c r="W439" s="83">
        <v>200240</v>
      </c>
      <c r="X439" s="96">
        <v>54002</v>
      </c>
      <c r="Y439" s="83"/>
      <c r="Z439" s="102"/>
      <c r="AA439" s="4"/>
      <c r="AB439" s="96"/>
    </row>
    <row r="440" spans="1:28" ht="15.6" customHeight="1" x14ac:dyDescent="0.35">
      <c r="A440" s="38" t="s">
        <v>23</v>
      </c>
      <c r="B440" s="91" t="s">
        <v>122</v>
      </c>
      <c r="C440" s="94" t="s">
        <v>1110</v>
      </c>
      <c r="D440" s="4" t="s">
        <v>119</v>
      </c>
      <c r="E440" s="4">
        <v>4926739343</v>
      </c>
      <c r="F440" s="91" t="s">
        <v>213</v>
      </c>
      <c r="G440" s="91" t="s">
        <v>13</v>
      </c>
      <c r="H440" s="91" t="s">
        <v>1112</v>
      </c>
      <c r="I440" s="92">
        <v>42477</v>
      </c>
      <c r="J440" s="93">
        <v>42482</v>
      </c>
      <c r="K440" s="80">
        <f t="shared" si="35"/>
        <v>6</v>
      </c>
      <c r="L440" s="77">
        <f>IF(G440="ISO",IF(OR(F440="Na-Metilato"),10,15),IFERROR(VLOOKUP(G440&amp;D440,'Datos Maestro'!$C$33:$D$62,2,0),VLOOKUP('Demoras Colombia 2016'!G440,'Datos Maestro'!$B$15:$C$19,2,0)))</f>
        <v>20</v>
      </c>
      <c r="M440" s="80">
        <f t="shared" si="36"/>
        <v>0</v>
      </c>
      <c r="N440" s="82">
        <f t="shared" si="37"/>
        <v>0</v>
      </c>
      <c r="O440" s="82">
        <f t="shared" si="38"/>
        <v>0</v>
      </c>
      <c r="P440" s="78">
        <f>IF(G440="ISO",25*N440,IFERROR(VLOOKUP(G440&amp;D440,'Datos Maestro'!$C$33:$F$62,3,0)*N440,VLOOKUP('Demoras Colombia 2016'!G440,'Datos Maestro'!$B$15:$D$19,3,0)*N440))</f>
        <v>0</v>
      </c>
      <c r="Q440" s="78">
        <f>IF(G440="ISO",25*O440,IFERROR(VLOOKUP(G440&amp;D440,'Datos Maestro'!$C$33:$F$62,4,0)*O440,VLOOKUP('Demoras Colombia 2016'!G440,'Datos Maestro'!$B$15:$D$19,3,0)*O440))</f>
        <v>0</v>
      </c>
      <c r="R440" s="78">
        <f t="shared" si="34"/>
        <v>0</v>
      </c>
      <c r="S440" s="83" t="s">
        <v>25</v>
      </c>
      <c r="T440" s="96" t="s">
        <v>25</v>
      </c>
      <c r="U440" s="4"/>
      <c r="V440" s="96"/>
      <c r="W440" s="83"/>
      <c r="X440" s="96"/>
      <c r="Y440" s="83"/>
      <c r="Z440" s="102"/>
      <c r="AA440" s="4"/>
      <c r="AB440" s="96"/>
    </row>
    <row r="441" spans="1:28" ht="15.6" customHeight="1" x14ac:dyDescent="0.35">
      <c r="A441" s="38" t="s">
        <v>108</v>
      </c>
      <c r="B441" s="91" t="s">
        <v>24</v>
      </c>
      <c r="C441" s="94" t="s">
        <v>1113</v>
      </c>
      <c r="D441" s="4" t="s">
        <v>62</v>
      </c>
      <c r="E441" s="4">
        <v>4926315956</v>
      </c>
      <c r="F441" s="91" t="s">
        <v>517</v>
      </c>
      <c r="G441" s="91" t="s">
        <v>2</v>
      </c>
      <c r="H441" s="91" t="s">
        <v>1114</v>
      </c>
      <c r="I441" s="92">
        <v>42409</v>
      </c>
      <c r="J441" s="93">
        <v>42464</v>
      </c>
      <c r="K441" s="80">
        <f t="shared" si="35"/>
        <v>56</v>
      </c>
      <c r="L441" s="77">
        <f>IF(G441="ISO",IF(OR(F441="Na-Metilato"),10,15),IFERROR(VLOOKUP(G441&amp;D441,'Datos Maestro'!$C$33:$D$62,2,0),VLOOKUP('Demoras Colombia 2016'!G441,'Datos Maestro'!$B$15:$C$19,2,0)))</f>
        <v>15</v>
      </c>
      <c r="M441" s="80">
        <f t="shared" si="36"/>
        <v>41</v>
      </c>
      <c r="N441" s="82">
        <f t="shared" si="37"/>
        <v>20</v>
      </c>
      <c r="O441" s="82">
        <f t="shared" si="38"/>
        <v>21</v>
      </c>
      <c r="P441" s="78">
        <f>IF(G441="ISO",25*N441,IFERROR(VLOOKUP(G441&amp;D441,'Datos Maestro'!$C$33:$F$62,3,0)*N441,VLOOKUP('Demoras Colombia 2016'!G441,'Datos Maestro'!$B$15:$D$19,3,0)*N441))</f>
        <v>500</v>
      </c>
      <c r="Q441" s="78">
        <f>IF(G441="ISO",25*O441,IFERROR(VLOOKUP(G441&amp;D441,'Datos Maestro'!$C$33:$F$62,4,0)*O441,VLOOKUP('Demoras Colombia 2016'!G441,'Datos Maestro'!$B$15:$D$19,3,0)*O441))</f>
        <v>525</v>
      </c>
      <c r="R441" s="78">
        <f t="shared" si="34"/>
        <v>1025</v>
      </c>
      <c r="S441" s="83" t="s">
        <v>1350</v>
      </c>
      <c r="T441" s="96">
        <v>3193715</v>
      </c>
      <c r="U441" s="4"/>
      <c r="V441" s="96"/>
      <c r="W441" s="83"/>
      <c r="X441" s="96"/>
      <c r="Y441" s="83"/>
      <c r="Z441" s="102"/>
      <c r="AA441" s="4"/>
      <c r="AB441" s="96"/>
    </row>
    <row r="442" spans="1:28" ht="15.6" customHeight="1" x14ac:dyDescent="0.35">
      <c r="A442" s="38" t="s">
        <v>23</v>
      </c>
      <c r="B442" s="91" t="s">
        <v>16</v>
      </c>
      <c r="C442" s="94" t="s">
        <v>1115</v>
      </c>
      <c r="D442" s="4" t="s">
        <v>104</v>
      </c>
      <c r="E442" s="4" t="s">
        <v>1116</v>
      </c>
      <c r="F442" s="91" t="s">
        <v>1117</v>
      </c>
      <c r="G442" s="91" t="s">
        <v>13</v>
      </c>
      <c r="H442" s="91" t="s">
        <v>1118</v>
      </c>
      <c r="I442" s="92">
        <v>42443</v>
      </c>
      <c r="J442" s="93">
        <v>42452</v>
      </c>
      <c r="K442" s="80">
        <f t="shared" si="35"/>
        <v>10</v>
      </c>
      <c r="L442" s="77">
        <f>IF(G442="ISO",IF(OR(F442="Na-Metilato"),10,15),IFERROR(VLOOKUP(G442&amp;D442,'Datos Maestro'!$C$33:$D$62,2,0),VLOOKUP('Demoras Colombia 2016'!G442,'Datos Maestro'!$B$15:$C$19,2,0)))</f>
        <v>20</v>
      </c>
      <c r="M442" s="80">
        <f t="shared" si="36"/>
        <v>0</v>
      </c>
      <c r="N442" s="82">
        <f t="shared" si="37"/>
        <v>0</v>
      </c>
      <c r="O442" s="82">
        <f t="shared" si="38"/>
        <v>0</v>
      </c>
      <c r="P442" s="78">
        <f>IF(G442="ISO",25*N442,IFERROR(VLOOKUP(G442&amp;D442,'Datos Maestro'!$C$33:$F$62,3,0)*N442,VLOOKUP('Demoras Colombia 2016'!G442,'Datos Maestro'!$B$15:$D$19,3,0)*N442))</f>
        <v>0</v>
      </c>
      <c r="Q442" s="78">
        <f>IF(G442="ISO",25*O442,IFERROR(VLOOKUP(G442&amp;D442,'Datos Maestro'!$C$33:$F$62,4,0)*O442,VLOOKUP('Demoras Colombia 2016'!G442,'Datos Maestro'!$B$15:$D$19,3,0)*O442))</f>
        <v>0</v>
      </c>
      <c r="R442" s="78">
        <f t="shared" si="34"/>
        <v>0</v>
      </c>
      <c r="S442" s="83" t="s">
        <v>25</v>
      </c>
      <c r="T442" s="96" t="s">
        <v>25</v>
      </c>
      <c r="U442" s="4"/>
      <c r="V442" s="96"/>
      <c r="W442" s="83"/>
      <c r="X442" s="96"/>
      <c r="Y442" s="83"/>
      <c r="Z442" s="102"/>
      <c r="AA442" s="4"/>
      <c r="AB442" s="96"/>
    </row>
    <row r="443" spans="1:28" ht="15.6" customHeight="1" x14ac:dyDescent="0.35">
      <c r="A443" s="38" t="s">
        <v>23</v>
      </c>
      <c r="B443" s="91" t="s">
        <v>16</v>
      </c>
      <c r="C443" s="94" t="s">
        <v>1115</v>
      </c>
      <c r="D443" s="4" t="s">
        <v>104</v>
      </c>
      <c r="E443" s="4" t="s">
        <v>1119</v>
      </c>
      <c r="F443" s="91" t="s">
        <v>1120</v>
      </c>
      <c r="G443" s="91" t="s">
        <v>13</v>
      </c>
      <c r="H443" s="91" t="s">
        <v>1121</v>
      </c>
      <c r="I443" s="92">
        <v>42443</v>
      </c>
      <c r="J443" s="93">
        <v>42460</v>
      </c>
      <c r="K443" s="80">
        <f t="shared" si="35"/>
        <v>18</v>
      </c>
      <c r="L443" s="77">
        <f>IF(G443="ISO",IF(OR(F443="Na-Metilato"),10,15),IFERROR(VLOOKUP(G443&amp;D443,'Datos Maestro'!$C$33:$D$62,2,0),VLOOKUP('Demoras Colombia 2016'!G443,'Datos Maestro'!$B$15:$C$19,2,0)))</f>
        <v>20</v>
      </c>
      <c r="M443" s="80">
        <f t="shared" si="36"/>
        <v>0</v>
      </c>
      <c r="N443" s="82">
        <f t="shared" si="37"/>
        <v>0</v>
      </c>
      <c r="O443" s="82">
        <f t="shared" si="38"/>
        <v>0</v>
      </c>
      <c r="P443" s="78">
        <f>IF(G443="ISO",25*N443,IFERROR(VLOOKUP(G443&amp;D443,'Datos Maestro'!$C$33:$F$62,3,0)*N443,VLOOKUP('Demoras Colombia 2016'!G443,'Datos Maestro'!$B$15:$D$19,3,0)*N443))</f>
        <v>0</v>
      </c>
      <c r="Q443" s="78">
        <f>IF(G443="ISO",25*O443,IFERROR(VLOOKUP(G443&amp;D443,'Datos Maestro'!$C$33:$F$62,4,0)*O443,VLOOKUP('Demoras Colombia 2016'!G443,'Datos Maestro'!$B$15:$D$19,3,0)*O443))</f>
        <v>0</v>
      </c>
      <c r="R443" s="78">
        <f t="shared" si="34"/>
        <v>0</v>
      </c>
      <c r="S443" s="83" t="s">
        <v>25</v>
      </c>
      <c r="T443" s="96" t="s">
        <v>25</v>
      </c>
      <c r="U443" s="4"/>
      <c r="V443" s="96"/>
      <c r="W443" s="83"/>
      <c r="X443" s="96"/>
      <c r="Y443" s="83"/>
      <c r="Z443" s="102"/>
      <c r="AA443" s="4"/>
      <c r="AB443" s="96"/>
    </row>
    <row r="444" spans="1:28" ht="15.6" customHeight="1" x14ac:dyDescent="0.35">
      <c r="A444" s="38" t="s">
        <v>23</v>
      </c>
      <c r="B444" s="91" t="s">
        <v>15</v>
      </c>
      <c r="C444" s="94" t="s">
        <v>1122</v>
      </c>
      <c r="D444" s="4" t="s">
        <v>104</v>
      </c>
      <c r="E444" s="4">
        <v>4926534321</v>
      </c>
      <c r="F444" s="91" t="s">
        <v>1123</v>
      </c>
      <c r="G444" s="91" t="s">
        <v>12</v>
      </c>
      <c r="H444" s="91" t="s">
        <v>1124</v>
      </c>
      <c r="I444" s="92">
        <v>42443</v>
      </c>
      <c r="J444" s="93">
        <v>42468</v>
      </c>
      <c r="K444" s="80">
        <f t="shared" si="35"/>
        <v>26</v>
      </c>
      <c r="L444" s="77">
        <f>IF(G444="ISO",IF(OR(F444="Na-Metilato"),10,15),IFERROR(VLOOKUP(G444&amp;D444,'Datos Maestro'!$C$33:$D$62,2,0),VLOOKUP('Demoras Colombia 2016'!G444,'Datos Maestro'!$B$15:$C$19,2,0)))</f>
        <v>20</v>
      </c>
      <c r="M444" s="80">
        <f t="shared" si="36"/>
        <v>6</v>
      </c>
      <c r="N444" s="82">
        <f t="shared" si="37"/>
        <v>6</v>
      </c>
      <c r="O444" s="82">
        <f t="shared" si="38"/>
        <v>0</v>
      </c>
      <c r="P444" s="78">
        <f>IF(G444="ISO",25*N444,IFERROR(VLOOKUP(G444&amp;D444,'Datos Maestro'!$C$33:$F$62,3,0)*N444,VLOOKUP('Demoras Colombia 2016'!G444,'Datos Maestro'!$B$15:$D$19,3,0)*N444))</f>
        <v>60</v>
      </c>
      <c r="Q444" s="78">
        <f>IF(G444="ISO",25*O444,IFERROR(VLOOKUP(G444&amp;D444,'Datos Maestro'!$C$33:$F$62,4,0)*O444,VLOOKUP('Demoras Colombia 2016'!G444,'Datos Maestro'!$B$15:$D$19,3,0)*O444))</f>
        <v>0</v>
      </c>
      <c r="R444" s="78">
        <f t="shared" si="34"/>
        <v>60</v>
      </c>
      <c r="S444" s="83">
        <v>140976</v>
      </c>
      <c r="T444" s="96">
        <v>118470</v>
      </c>
      <c r="U444" s="4"/>
      <c r="V444" s="96"/>
      <c r="W444" s="83"/>
      <c r="X444" s="96"/>
      <c r="Y444" s="83"/>
      <c r="Z444" s="102"/>
      <c r="AA444" s="4"/>
      <c r="AB444" s="96"/>
    </row>
    <row r="445" spans="1:28" ht="15.6" customHeight="1" x14ac:dyDescent="0.35">
      <c r="A445" s="38" t="s">
        <v>23</v>
      </c>
      <c r="B445" s="91" t="s">
        <v>16</v>
      </c>
      <c r="C445" s="94" t="s">
        <v>1125</v>
      </c>
      <c r="D445" s="4" t="s">
        <v>118</v>
      </c>
      <c r="E445" s="4">
        <v>4927170638</v>
      </c>
      <c r="F445" s="91" t="s">
        <v>1126</v>
      </c>
      <c r="G445" s="91" t="s">
        <v>12</v>
      </c>
      <c r="H445" s="91" t="s">
        <v>1127</v>
      </c>
      <c r="I445" s="92">
        <v>42445</v>
      </c>
      <c r="J445" s="93">
        <v>42467</v>
      </c>
      <c r="K445" s="80">
        <f t="shared" si="35"/>
        <v>23</v>
      </c>
      <c r="L445" s="77">
        <f>IF(G445="ISO",IF(OR(F445="Na-Metilato"),10,15),IFERROR(VLOOKUP(G445&amp;D445,'Datos Maestro'!$C$33:$D$62,2,0),VLOOKUP('Demoras Colombia 2016'!G445,'Datos Maestro'!$B$15:$C$19,2,0)))</f>
        <v>20</v>
      </c>
      <c r="M445" s="80">
        <f t="shared" si="36"/>
        <v>3</v>
      </c>
      <c r="N445" s="82">
        <f t="shared" si="37"/>
        <v>3</v>
      </c>
      <c r="O445" s="82">
        <f t="shared" si="38"/>
        <v>0</v>
      </c>
      <c r="P445" s="78">
        <f>IF(G445="ISO",25*N445,IFERROR(VLOOKUP(G445&amp;D445,'Datos Maestro'!$C$33:$F$62,3,0)*N445,VLOOKUP('Demoras Colombia 2016'!G445,'Datos Maestro'!$B$15:$D$19,3,0)*N445))</f>
        <v>30</v>
      </c>
      <c r="Q445" s="78">
        <f>IF(G445="ISO",25*O445,IFERROR(VLOOKUP(G445&amp;D445,'Datos Maestro'!$C$33:$F$62,4,0)*O445,VLOOKUP('Demoras Colombia 2016'!G445,'Datos Maestro'!$B$15:$D$19,3,0)*O445))</f>
        <v>0</v>
      </c>
      <c r="R445" s="78">
        <f t="shared" si="34"/>
        <v>30</v>
      </c>
      <c r="S445" s="83"/>
      <c r="T445" s="96"/>
      <c r="U445" s="4">
        <v>140665</v>
      </c>
      <c r="V445" s="96">
        <v>92609</v>
      </c>
      <c r="W445" s="83"/>
      <c r="X445" s="96"/>
      <c r="Y445" s="83"/>
      <c r="Z445" s="102"/>
      <c r="AA445" s="4"/>
      <c r="AB445" s="96"/>
    </row>
    <row r="446" spans="1:28" ht="15.6" customHeight="1" x14ac:dyDescent="0.35">
      <c r="A446" s="38" t="s">
        <v>23</v>
      </c>
      <c r="B446" s="91" t="s">
        <v>16</v>
      </c>
      <c r="C446" s="94" t="s">
        <v>1128</v>
      </c>
      <c r="D446" s="4" t="s">
        <v>119</v>
      </c>
      <c r="E446" s="4" t="s">
        <v>1129</v>
      </c>
      <c r="F446" s="91" t="s">
        <v>1130</v>
      </c>
      <c r="G446" s="91" t="s">
        <v>12</v>
      </c>
      <c r="H446" s="91" t="s">
        <v>1131</v>
      </c>
      <c r="I446" s="92">
        <v>42449</v>
      </c>
      <c r="J446" s="93">
        <v>42464</v>
      </c>
      <c r="K446" s="80">
        <f t="shared" si="35"/>
        <v>16</v>
      </c>
      <c r="L446" s="77">
        <f>IF(G446="ISO",IF(OR(F446="Na-Metilato"),10,15),IFERROR(VLOOKUP(G446&amp;D446,'Datos Maestro'!$C$33:$D$62,2,0),VLOOKUP('Demoras Colombia 2016'!G446,'Datos Maestro'!$B$15:$C$19,2,0)))</f>
        <v>20</v>
      </c>
      <c r="M446" s="80">
        <f t="shared" si="36"/>
        <v>0</v>
      </c>
      <c r="N446" s="82">
        <f t="shared" si="37"/>
        <v>0</v>
      </c>
      <c r="O446" s="82">
        <f t="shared" si="38"/>
        <v>0</v>
      </c>
      <c r="P446" s="78">
        <f>IF(G446="ISO",25*N446,IFERROR(VLOOKUP(G446&amp;D446,'Datos Maestro'!$C$33:$F$62,3,0)*N446,VLOOKUP('Demoras Colombia 2016'!G446,'Datos Maestro'!$B$15:$D$19,3,0)*N446))</f>
        <v>0</v>
      </c>
      <c r="Q446" s="78">
        <f>IF(G446="ISO",25*O446,IFERROR(VLOOKUP(G446&amp;D446,'Datos Maestro'!$C$33:$F$62,4,0)*O446,VLOOKUP('Demoras Colombia 2016'!G446,'Datos Maestro'!$B$15:$D$19,3,0)*O446))</f>
        <v>0</v>
      </c>
      <c r="R446" s="78">
        <f t="shared" si="34"/>
        <v>0</v>
      </c>
      <c r="S446" s="83" t="s">
        <v>25</v>
      </c>
      <c r="T446" s="96" t="s">
        <v>25</v>
      </c>
      <c r="U446" s="4"/>
      <c r="V446" s="96"/>
      <c r="W446" s="83"/>
      <c r="X446" s="96"/>
      <c r="Y446" s="83"/>
      <c r="Z446" s="102"/>
      <c r="AA446" s="4"/>
      <c r="AB446" s="96"/>
    </row>
    <row r="447" spans="1:28" ht="15.6" customHeight="1" x14ac:dyDescent="0.35">
      <c r="A447" s="38" t="s">
        <v>23</v>
      </c>
      <c r="B447" s="91" t="s">
        <v>16</v>
      </c>
      <c r="C447" s="94" t="s">
        <v>1132</v>
      </c>
      <c r="D447" s="4" t="s">
        <v>119</v>
      </c>
      <c r="E447" s="4">
        <v>4927635530</v>
      </c>
      <c r="F447" s="91" t="s">
        <v>1133</v>
      </c>
      <c r="G447" s="91" t="s">
        <v>12</v>
      </c>
      <c r="H447" s="91" t="s">
        <v>1134</v>
      </c>
      <c r="I447" s="92">
        <v>42449</v>
      </c>
      <c r="J447" s="93">
        <v>42464</v>
      </c>
      <c r="K447" s="80">
        <f t="shared" si="35"/>
        <v>16</v>
      </c>
      <c r="L447" s="77">
        <f>IF(G447="ISO",IF(OR(F447="Na-Metilato"),10,15),IFERROR(VLOOKUP(G447&amp;D447,'Datos Maestro'!$C$33:$D$62,2,0),VLOOKUP('Demoras Colombia 2016'!G447,'Datos Maestro'!$B$15:$C$19,2,0)))</f>
        <v>20</v>
      </c>
      <c r="M447" s="80">
        <f t="shared" si="36"/>
        <v>0</v>
      </c>
      <c r="N447" s="82">
        <f t="shared" si="37"/>
        <v>0</v>
      </c>
      <c r="O447" s="82">
        <f t="shared" si="38"/>
        <v>0</v>
      </c>
      <c r="P447" s="78">
        <f>IF(G447="ISO",25*N447,IFERROR(VLOOKUP(G447&amp;D447,'Datos Maestro'!$C$33:$F$62,3,0)*N447,VLOOKUP('Demoras Colombia 2016'!G447,'Datos Maestro'!$B$15:$D$19,3,0)*N447))</f>
        <v>0</v>
      </c>
      <c r="Q447" s="78">
        <f>IF(G447="ISO",25*O447,IFERROR(VLOOKUP(G447&amp;D447,'Datos Maestro'!$C$33:$F$62,4,0)*O447,VLOOKUP('Demoras Colombia 2016'!G447,'Datos Maestro'!$B$15:$D$19,3,0)*O447))</f>
        <v>0</v>
      </c>
      <c r="R447" s="78">
        <f t="shared" si="34"/>
        <v>0</v>
      </c>
      <c r="S447" s="83" t="s">
        <v>25</v>
      </c>
      <c r="T447" s="96" t="s">
        <v>25</v>
      </c>
      <c r="U447" s="4">
        <v>198706</v>
      </c>
      <c r="V447" s="96">
        <v>23012</v>
      </c>
      <c r="W447" s="83"/>
      <c r="X447" s="96"/>
      <c r="Y447" s="83"/>
      <c r="Z447" s="102"/>
      <c r="AA447" s="4"/>
      <c r="AB447" s="96"/>
    </row>
    <row r="448" spans="1:28" ht="15.6" customHeight="1" x14ac:dyDescent="0.35">
      <c r="A448" s="38" t="s">
        <v>23</v>
      </c>
      <c r="B448" s="91" t="s">
        <v>15</v>
      </c>
      <c r="C448" s="94" t="s">
        <v>1135</v>
      </c>
      <c r="D448" s="4" t="s">
        <v>62</v>
      </c>
      <c r="E448" s="4">
        <v>4925860710</v>
      </c>
      <c r="F448" s="91" t="s">
        <v>557</v>
      </c>
      <c r="G448" s="91" t="s">
        <v>13</v>
      </c>
      <c r="H448" s="91" t="s">
        <v>1136</v>
      </c>
      <c r="I448" s="92">
        <v>42448</v>
      </c>
      <c r="J448" s="93">
        <v>42462</v>
      </c>
      <c r="K448" s="80">
        <f t="shared" si="35"/>
        <v>15</v>
      </c>
      <c r="L448" s="77">
        <f>IF(G448="ISO",IF(OR(F448="Na-Metilato"),10,15),IFERROR(VLOOKUP(G448&amp;D448,'Datos Maestro'!$C$33:$D$62,2,0),VLOOKUP('Demoras Colombia 2016'!G448,'Datos Maestro'!$B$15:$C$19,2,0)))</f>
        <v>20</v>
      </c>
      <c r="M448" s="80">
        <f t="shared" si="36"/>
        <v>0</v>
      </c>
      <c r="N448" s="82">
        <f t="shared" si="37"/>
        <v>0</v>
      </c>
      <c r="O448" s="82">
        <f t="shared" si="38"/>
        <v>0</v>
      </c>
      <c r="P448" s="78">
        <f>IF(G448="ISO",25*N448,IFERROR(VLOOKUP(G448&amp;D448,'Datos Maestro'!$C$33:$F$62,3,0)*N448,VLOOKUP('Demoras Colombia 2016'!G448,'Datos Maestro'!$B$15:$D$19,3,0)*N448))</f>
        <v>0</v>
      </c>
      <c r="Q448" s="78">
        <f>IF(G448="ISO",25*O448,IFERROR(VLOOKUP(G448&amp;D448,'Datos Maestro'!$C$33:$F$62,4,0)*O448,VLOOKUP('Demoras Colombia 2016'!G448,'Datos Maestro'!$B$15:$D$19,3,0)*O448))</f>
        <v>0</v>
      </c>
      <c r="R448" s="78">
        <f t="shared" si="34"/>
        <v>0</v>
      </c>
      <c r="S448" s="83" t="s">
        <v>25</v>
      </c>
      <c r="T448" s="96" t="s">
        <v>25</v>
      </c>
      <c r="U448" s="4"/>
      <c r="V448" s="96"/>
      <c r="W448" s="83"/>
      <c r="X448" s="96"/>
      <c r="Y448" s="83"/>
      <c r="Z448" s="102"/>
      <c r="AA448" s="4"/>
      <c r="AB448" s="96"/>
    </row>
    <row r="449" spans="1:28" ht="15.6" customHeight="1" x14ac:dyDescent="0.35">
      <c r="A449" s="38" t="s">
        <v>23</v>
      </c>
      <c r="B449" s="91" t="s">
        <v>16</v>
      </c>
      <c r="C449" s="94" t="s">
        <v>1147</v>
      </c>
      <c r="D449" s="4" t="s">
        <v>104</v>
      </c>
      <c r="E449" s="4">
        <v>4927640938</v>
      </c>
      <c r="F449" s="91" t="s">
        <v>280</v>
      </c>
      <c r="G449" s="91" t="s">
        <v>12</v>
      </c>
      <c r="H449" s="91" t="s">
        <v>1148</v>
      </c>
      <c r="I449" s="92">
        <v>42471</v>
      </c>
      <c r="J449" s="93">
        <v>42489</v>
      </c>
      <c r="K449" s="80">
        <f t="shared" si="35"/>
        <v>19</v>
      </c>
      <c r="L449" s="77">
        <f>IF(G449="ISO",IF(OR(F449="Na-Metilato"),10,15),IFERROR(VLOOKUP(G449&amp;D449,'Datos Maestro'!$C$33:$D$62,2,0),VLOOKUP('Demoras Colombia 2016'!G449,'Datos Maestro'!$B$15:$C$19,2,0)))</f>
        <v>20</v>
      </c>
      <c r="M449" s="80">
        <f t="shared" si="36"/>
        <v>0</v>
      </c>
      <c r="N449" s="82">
        <f t="shared" si="37"/>
        <v>0</v>
      </c>
      <c r="O449" s="82">
        <f t="shared" si="38"/>
        <v>0</v>
      </c>
      <c r="P449" s="78">
        <f>IF(G449="ISO",25*N449,IFERROR(VLOOKUP(G449&amp;D449,'Datos Maestro'!$C$33:$F$62,3,0)*N449,VLOOKUP('Demoras Colombia 2016'!G449,'Datos Maestro'!$B$15:$D$19,3,0)*N449))</f>
        <v>0</v>
      </c>
      <c r="Q449" s="78">
        <f>IF(G449="ISO",25*O449,IFERROR(VLOOKUP(G449&amp;D449,'Datos Maestro'!$C$33:$F$62,4,0)*O449,VLOOKUP('Demoras Colombia 2016'!G449,'Datos Maestro'!$B$15:$D$19,3,0)*O449))</f>
        <v>0</v>
      </c>
      <c r="R449" s="78">
        <f t="shared" si="34"/>
        <v>0</v>
      </c>
      <c r="S449" s="83" t="s">
        <v>25</v>
      </c>
      <c r="T449" s="96" t="s">
        <v>25</v>
      </c>
      <c r="U449" s="4"/>
      <c r="V449" s="96"/>
      <c r="W449" s="83"/>
      <c r="X449" s="96"/>
      <c r="Y449" s="83"/>
      <c r="Z449" s="102"/>
      <c r="AA449" s="4"/>
      <c r="AB449" s="96"/>
    </row>
    <row r="450" spans="1:28" ht="15.6" customHeight="1" x14ac:dyDescent="0.35">
      <c r="A450" s="38" t="s">
        <v>23</v>
      </c>
      <c r="B450" s="91" t="s">
        <v>16</v>
      </c>
      <c r="C450" s="94" t="s">
        <v>1149</v>
      </c>
      <c r="D450" s="4" t="s">
        <v>119</v>
      </c>
      <c r="E450" s="4">
        <v>4928287647</v>
      </c>
      <c r="F450" s="91" t="s">
        <v>1150</v>
      </c>
      <c r="G450" s="91" t="s">
        <v>12</v>
      </c>
      <c r="H450" s="91" t="s">
        <v>1151</v>
      </c>
      <c r="I450" s="92">
        <v>42477</v>
      </c>
      <c r="J450" s="93">
        <v>42494</v>
      </c>
      <c r="K450" s="80">
        <f t="shared" si="35"/>
        <v>18</v>
      </c>
      <c r="L450" s="77">
        <f>IF(G450="ISO",IF(OR(F450="Na-Metilato"),10,15),IFERROR(VLOOKUP(G450&amp;D450,'Datos Maestro'!$C$33:$D$62,2,0),VLOOKUP('Demoras Colombia 2016'!G450,'Datos Maestro'!$B$15:$C$19,2,0)))</f>
        <v>20</v>
      </c>
      <c r="M450" s="80">
        <f t="shared" si="36"/>
        <v>0</v>
      </c>
      <c r="N450" s="82">
        <f t="shared" si="37"/>
        <v>0</v>
      </c>
      <c r="O450" s="82">
        <f t="shared" si="38"/>
        <v>0</v>
      </c>
      <c r="P450" s="78">
        <f>IF(G450="ISO",25*N450,IFERROR(VLOOKUP(G450&amp;D450,'Datos Maestro'!$C$33:$F$62,3,0)*N450,VLOOKUP('Demoras Colombia 2016'!G450,'Datos Maestro'!$B$15:$D$19,3,0)*N450))</f>
        <v>0</v>
      </c>
      <c r="Q450" s="78">
        <f>IF(G450="ISO",25*O450,IFERROR(VLOOKUP(G450&amp;D450,'Datos Maestro'!$C$33:$F$62,4,0)*O450,VLOOKUP('Demoras Colombia 2016'!G450,'Datos Maestro'!$B$15:$D$19,3,0)*O450))</f>
        <v>0</v>
      </c>
      <c r="R450" s="78">
        <f t="shared" si="34"/>
        <v>0</v>
      </c>
      <c r="S450" s="83" t="s">
        <v>25</v>
      </c>
      <c r="T450" s="96" t="s">
        <v>25</v>
      </c>
      <c r="U450" s="4">
        <v>200907</v>
      </c>
      <c r="V450" s="96">
        <v>21462</v>
      </c>
      <c r="W450" s="83"/>
      <c r="X450" s="96"/>
      <c r="Y450" s="83"/>
      <c r="Z450" s="102"/>
      <c r="AA450" s="4"/>
      <c r="AB450" s="96"/>
    </row>
    <row r="451" spans="1:28" ht="15.6" customHeight="1" x14ac:dyDescent="0.35">
      <c r="A451" s="38" t="s">
        <v>23</v>
      </c>
      <c r="B451" s="91" t="s">
        <v>16</v>
      </c>
      <c r="C451" s="94" t="s">
        <v>1152</v>
      </c>
      <c r="D451" s="4" t="s">
        <v>104</v>
      </c>
      <c r="E451" s="4">
        <v>4928570874</v>
      </c>
      <c r="F451" s="91" t="s">
        <v>1153</v>
      </c>
      <c r="G451" s="91" t="s">
        <v>12</v>
      </c>
      <c r="H451" s="91" t="s">
        <v>1154</v>
      </c>
      <c r="I451" s="92">
        <v>42478</v>
      </c>
      <c r="J451" s="93">
        <v>42488</v>
      </c>
      <c r="K451" s="80">
        <f t="shared" si="35"/>
        <v>11</v>
      </c>
      <c r="L451" s="77">
        <f>IF(G451="ISO",IF(OR(F451="Na-Metilato"),10,15),IFERROR(VLOOKUP(G451&amp;D451,'Datos Maestro'!$C$33:$D$62,2,0),VLOOKUP('Demoras Colombia 2016'!G451,'Datos Maestro'!$B$15:$C$19,2,0)))</f>
        <v>20</v>
      </c>
      <c r="M451" s="80">
        <f t="shared" si="36"/>
        <v>0</v>
      </c>
      <c r="N451" s="82">
        <f t="shared" si="37"/>
        <v>0</v>
      </c>
      <c r="O451" s="82">
        <f t="shared" si="38"/>
        <v>0</v>
      </c>
      <c r="P451" s="78">
        <f>IF(G451="ISO",25*N451,IFERROR(VLOOKUP(G451&amp;D451,'Datos Maestro'!$C$33:$F$62,3,0)*N451,VLOOKUP('Demoras Colombia 2016'!G451,'Datos Maestro'!$B$15:$D$19,3,0)*N451))</f>
        <v>0</v>
      </c>
      <c r="Q451" s="78">
        <f>IF(G451="ISO",25*O451,IFERROR(VLOOKUP(G451&amp;D451,'Datos Maestro'!$C$33:$F$62,4,0)*O451,VLOOKUP('Demoras Colombia 2016'!G451,'Datos Maestro'!$B$15:$D$19,3,0)*O451))</f>
        <v>0</v>
      </c>
      <c r="R451" s="78">
        <f t="shared" ref="R451:R475" si="39">SUM(P451:Q451)</f>
        <v>0</v>
      </c>
      <c r="S451" s="83" t="s">
        <v>25</v>
      </c>
      <c r="T451" s="96" t="s">
        <v>25</v>
      </c>
      <c r="U451" s="4"/>
      <c r="V451" s="96"/>
      <c r="W451" s="83"/>
      <c r="X451" s="96"/>
      <c r="Y451" s="83"/>
      <c r="Z451" s="102"/>
      <c r="AA451" s="4"/>
      <c r="AB451" s="96"/>
    </row>
    <row r="452" spans="1:28" ht="15.6" customHeight="1" x14ac:dyDescent="0.35">
      <c r="A452" s="38" t="s">
        <v>23</v>
      </c>
      <c r="B452" s="91" t="s">
        <v>17</v>
      </c>
      <c r="C452" s="94" t="s">
        <v>1155</v>
      </c>
      <c r="D452" s="4" t="s">
        <v>119</v>
      </c>
      <c r="E452" s="4">
        <v>4928167766</v>
      </c>
      <c r="F452" s="91" t="s">
        <v>1156</v>
      </c>
      <c r="G452" s="91" t="s">
        <v>13</v>
      </c>
      <c r="H452" s="91" t="s">
        <v>1157</v>
      </c>
      <c r="I452" s="92">
        <v>42479</v>
      </c>
      <c r="J452" s="93">
        <v>42490</v>
      </c>
      <c r="K452" s="80">
        <f t="shared" ref="K452:K515" si="40">IF(J452="",HOY-I452,(J452-I452)+1)</f>
        <v>12</v>
      </c>
      <c r="L452" s="77">
        <f>IF(G452="ISO",IF(OR(F452="Na-Metilato"),10,15),IFERROR(VLOOKUP(G452&amp;D452,'Datos Maestro'!$C$33:$D$62,2,0),VLOOKUP('Demoras Colombia 2016'!G452,'Datos Maestro'!$B$15:$C$19,2,0)))</f>
        <v>20</v>
      </c>
      <c r="M452" s="80">
        <f t="shared" si="36"/>
        <v>0</v>
      </c>
      <c r="N452" s="82">
        <f t="shared" si="37"/>
        <v>0</v>
      </c>
      <c r="O452" s="82">
        <f t="shared" si="38"/>
        <v>0</v>
      </c>
      <c r="P452" s="78">
        <f>IF(G452="ISO",25*N452,IFERROR(VLOOKUP(G452&amp;D452,'Datos Maestro'!$C$33:$F$62,3,0)*N452,VLOOKUP('Demoras Colombia 2016'!G452,'Datos Maestro'!$B$15:$D$19,3,0)*N452))</f>
        <v>0</v>
      </c>
      <c r="Q452" s="78">
        <f>IF(G452="ISO",25*O452,IFERROR(VLOOKUP(G452&amp;D452,'Datos Maestro'!$C$33:$F$62,4,0)*O452,VLOOKUP('Demoras Colombia 2016'!G452,'Datos Maestro'!$B$15:$D$19,3,0)*O452))</f>
        <v>0</v>
      </c>
      <c r="R452" s="78">
        <f t="shared" si="39"/>
        <v>0</v>
      </c>
      <c r="S452" s="83" t="s">
        <v>25</v>
      </c>
      <c r="T452" s="96" t="s">
        <v>25</v>
      </c>
      <c r="U452" s="4">
        <v>200635</v>
      </c>
      <c r="V452" s="96">
        <v>43186</v>
      </c>
      <c r="W452" s="83">
        <v>200635</v>
      </c>
      <c r="X452" s="96">
        <v>14125</v>
      </c>
      <c r="Y452" s="83"/>
      <c r="Z452" s="102"/>
      <c r="AA452" s="4"/>
      <c r="AB452" s="96"/>
    </row>
    <row r="453" spans="1:28" ht="15.6" customHeight="1" x14ac:dyDescent="0.35">
      <c r="A453" s="38" t="s">
        <v>23</v>
      </c>
      <c r="B453" s="91" t="s">
        <v>17</v>
      </c>
      <c r="C453" s="94" t="s">
        <v>1158</v>
      </c>
      <c r="D453" s="4" t="s">
        <v>119</v>
      </c>
      <c r="E453" s="4" t="s">
        <v>1159</v>
      </c>
      <c r="F453" s="91" t="s">
        <v>1160</v>
      </c>
      <c r="G453" s="91" t="s">
        <v>12</v>
      </c>
      <c r="H453" s="91" t="s">
        <v>1161</v>
      </c>
      <c r="I453" s="92">
        <v>42478</v>
      </c>
      <c r="J453" s="93">
        <v>42490</v>
      </c>
      <c r="K453" s="80">
        <f t="shared" si="40"/>
        <v>13</v>
      </c>
      <c r="L453" s="77">
        <f>IF(G453="ISO",IF(OR(F453="Na-Metilato"),10,15),IFERROR(VLOOKUP(G453&amp;D453,'Datos Maestro'!$C$33:$D$62,2,0),VLOOKUP('Demoras Colombia 2016'!G453,'Datos Maestro'!$B$15:$C$19,2,0)))</f>
        <v>20</v>
      </c>
      <c r="M453" s="80">
        <f t="shared" si="36"/>
        <v>0</v>
      </c>
      <c r="N453" s="82">
        <f t="shared" si="37"/>
        <v>0</v>
      </c>
      <c r="O453" s="82">
        <f t="shared" si="38"/>
        <v>0</v>
      </c>
      <c r="P453" s="78">
        <f>IF(G453="ISO",25*N453,IFERROR(VLOOKUP(G453&amp;D453,'Datos Maestro'!$C$33:$F$62,3,0)*N453,VLOOKUP('Demoras Colombia 2016'!G453,'Datos Maestro'!$B$15:$D$19,3,0)*N453))</f>
        <v>0</v>
      </c>
      <c r="Q453" s="78">
        <f>IF(G453="ISO",25*O453,IFERROR(VLOOKUP(G453&amp;D453,'Datos Maestro'!$C$33:$F$62,4,0)*O453,VLOOKUP('Demoras Colombia 2016'!G453,'Datos Maestro'!$B$15:$D$19,3,0)*O453))</f>
        <v>0</v>
      </c>
      <c r="R453" s="78">
        <f t="shared" si="39"/>
        <v>0</v>
      </c>
      <c r="S453" s="83" t="s">
        <v>25</v>
      </c>
      <c r="T453" s="96" t="s">
        <v>25</v>
      </c>
      <c r="U453" s="4">
        <v>200695</v>
      </c>
      <c r="V453" s="96">
        <v>21593</v>
      </c>
      <c r="W453" s="83"/>
      <c r="X453" s="96"/>
      <c r="Y453" s="83"/>
      <c r="Z453" s="102"/>
      <c r="AA453" s="4"/>
      <c r="AB453" s="96"/>
    </row>
    <row r="454" spans="1:28" ht="15.6" customHeight="1" x14ac:dyDescent="0.35">
      <c r="A454" s="38" t="s">
        <v>23</v>
      </c>
      <c r="B454" s="91" t="s">
        <v>16</v>
      </c>
      <c r="C454" s="94" t="s">
        <v>1162</v>
      </c>
      <c r="D454" s="4" t="s">
        <v>104</v>
      </c>
      <c r="E454" s="4" t="s">
        <v>1163</v>
      </c>
      <c r="F454" s="91" t="s">
        <v>1164</v>
      </c>
      <c r="G454" s="91" t="s">
        <v>12</v>
      </c>
      <c r="H454" s="91" t="s">
        <v>1165</v>
      </c>
      <c r="I454" s="92">
        <v>42478</v>
      </c>
      <c r="J454" s="93">
        <v>42492</v>
      </c>
      <c r="K454" s="80">
        <f t="shared" si="40"/>
        <v>15</v>
      </c>
      <c r="L454" s="77">
        <f>IF(G454="ISO",IF(OR(F454="Na-Metilato"),10,15),IFERROR(VLOOKUP(G454&amp;D454,'Datos Maestro'!$C$33:$D$62,2,0),VLOOKUP('Demoras Colombia 2016'!G454,'Datos Maestro'!$B$15:$C$19,2,0)))</f>
        <v>20</v>
      </c>
      <c r="M454" s="80">
        <f t="shared" si="36"/>
        <v>0</v>
      </c>
      <c r="N454" s="82">
        <f t="shared" si="37"/>
        <v>0</v>
      </c>
      <c r="O454" s="82">
        <f t="shared" si="38"/>
        <v>0</v>
      </c>
      <c r="P454" s="78">
        <f>IF(G454="ISO",25*N454,IFERROR(VLOOKUP(G454&amp;D454,'Datos Maestro'!$C$33:$F$62,3,0)*N454,VLOOKUP('Demoras Colombia 2016'!G454,'Datos Maestro'!$B$15:$D$19,3,0)*N454))</f>
        <v>0</v>
      </c>
      <c r="Q454" s="78">
        <f>IF(G454="ISO",25*O454,IFERROR(VLOOKUP(G454&amp;D454,'Datos Maestro'!$C$33:$F$62,4,0)*O454,VLOOKUP('Demoras Colombia 2016'!G454,'Datos Maestro'!$B$15:$D$19,3,0)*O454))</f>
        <v>0</v>
      </c>
      <c r="R454" s="78">
        <f t="shared" si="39"/>
        <v>0</v>
      </c>
      <c r="S454" s="83" t="s">
        <v>25</v>
      </c>
      <c r="T454" s="96" t="s">
        <v>25</v>
      </c>
      <c r="U454" s="4"/>
      <c r="V454" s="96"/>
      <c r="W454" s="83"/>
      <c r="X454" s="96"/>
      <c r="Y454" s="83"/>
      <c r="Z454" s="102"/>
      <c r="AA454" s="4"/>
      <c r="AB454" s="96"/>
    </row>
    <row r="455" spans="1:28" ht="15.6" customHeight="1" x14ac:dyDescent="0.35">
      <c r="A455" s="38" t="s">
        <v>23</v>
      </c>
      <c r="B455" s="91" t="s">
        <v>15</v>
      </c>
      <c r="C455" s="94" t="s">
        <v>1166</v>
      </c>
      <c r="D455" s="4" t="s">
        <v>118</v>
      </c>
      <c r="E455" s="4">
        <v>4927115190</v>
      </c>
      <c r="F455" s="91" t="s">
        <v>1064</v>
      </c>
      <c r="G455" s="91" t="s">
        <v>12</v>
      </c>
      <c r="H455" s="91" t="s">
        <v>1167</v>
      </c>
      <c r="I455" s="92">
        <v>42480</v>
      </c>
      <c r="J455" s="93">
        <v>42492</v>
      </c>
      <c r="K455" s="80">
        <f t="shared" si="40"/>
        <v>13</v>
      </c>
      <c r="L455" s="77">
        <f>IF(G455="ISO",IF(OR(F455="Na-Metilato"),10,15),IFERROR(VLOOKUP(G455&amp;D455,'Datos Maestro'!$C$33:$D$62,2,0),VLOOKUP('Demoras Colombia 2016'!G455,'Datos Maestro'!$B$15:$C$19,2,0)))</f>
        <v>20</v>
      </c>
      <c r="M455" s="80">
        <f t="shared" si="36"/>
        <v>0</v>
      </c>
      <c r="N455" s="82">
        <f t="shared" si="37"/>
        <v>0</v>
      </c>
      <c r="O455" s="82">
        <f t="shared" si="38"/>
        <v>0</v>
      </c>
      <c r="P455" s="78">
        <f>IF(G455="ISO",25*N455,IFERROR(VLOOKUP(G455&amp;D455,'Datos Maestro'!$C$33:$F$62,3,0)*N455,VLOOKUP('Demoras Colombia 2016'!G455,'Datos Maestro'!$B$15:$D$19,3,0)*N455))</f>
        <v>0</v>
      </c>
      <c r="Q455" s="78">
        <f>IF(G455="ISO",25*O455,IFERROR(VLOOKUP(G455&amp;D455,'Datos Maestro'!$C$33:$F$62,4,0)*O455,VLOOKUP('Demoras Colombia 2016'!G455,'Datos Maestro'!$B$15:$D$19,3,0)*O455))</f>
        <v>0</v>
      </c>
      <c r="R455" s="78">
        <f t="shared" si="39"/>
        <v>0</v>
      </c>
      <c r="S455" s="83" t="s">
        <v>25</v>
      </c>
      <c r="T455" s="96" t="s">
        <v>25</v>
      </c>
      <c r="U455" s="4"/>
      <c r="V455" s="96"/>
      <c r="W455" s="83"/>
      <c r="X455" s="96"/>
      <c r="Y455" s="83"/>
      <c r="Z455" s="102"/>
      <c r="AA455" s="4"/>
      <c r="AB455" s="96"/>
    </row>
    <row r="456" spans="1:28" ht="15.6" customHeight="1" x14ac:dyDescent="0.35">
      <c r="A456" s="38" t="s">
        <v>23</v>
      </c>
      <c r="B456" s="91" t="s">
        <v>126</v>
      </c>
      <c r="C456" s="94" t="s">
        <v>1168</v>
      </c>
      <c r="D456" s="4" t="s">
        <v>118</v>
      </c>
      <c r="E456" s="4">
        <v>4928280809</v>
      </c>
      <c r="F456" s="91" t="s">
        <v>1169</v>
      </c>
      <c r="G456" s="91" t="s">
        <v>12</v>
      </c>
      <c r="H456" s="91" t="s">
        <v>1170</v>
      </c>
      <c r="I456" s="92">
        <v>42470</v>
      </c>
      <c r="J456" s="93">
        <v>42493</v>
      </c>
      <c r="K456" s="80">
        <f t="shared" si="40"/>
        <v>24</v>
      </c>
      <c r="L456" s="77">
        <f>IF(G456="ISO",IF(OR(F456="Na-Metilato"),10,15),IFERROR(VLOOKUP(G456&amp;D456,'Datos Maestro'!$C$33:$D$62,2,0),VLOOKUP('Demoras Colombia 2016'!G456,'Datos Maestro'!$B$15:$C$19,2,0)))</f>
        <v>20</v>
      </c>
      <c r="M456" s="80">
        <f t="shared" si="36"/>
        <v>4</v>
      </c>
      <c r="N456" s="82">
        <f t="shared" si="37"/>
        <v>4</v>
      </c>
      <c r="O456" s="82">
        <f t="shared" si="38"/>
        <v>0</v>
      </c>
      <c r="P456" s="78">
        <f>IF(G456="ISO",25*N456,IFERROR(VLOOKUP(G456&amp;D456,'Datos Maestro'!$C$33:$F$62,3,0)*N456,VLOOKUP('Demoras Colombia 2016'!G456,'Datos Maestro'!$B$15:$D$19,3,0)*N456))</f>
        <v>40</v>
      </c>
      <c r="Q456" s="78">
        <f>IF(G456="ISO",25*O456,IFERROR(VLOOKUP(G456&amp;D456,'Datos Maestro'!$C$33:$F$62,4,0)*O456,VLOOKUP('Demoras Colombia 2016'!G456,'Datos Maestro'!$B$15:$D$19,3,0)*O456))</f>
        <v>0</v>
      </c>
      <c r="R456" s="78">
        <f t="shared" si="39"/>
        <v>40</v>
      </c>
      <c r="S456" s="83">
        <v>144526</v>
      </c>
      <c r="T456" s="96">
        <v>1205128</v>
      </c>
      <c r="U456" s="4"/>
      <c r="V456" s="96"/>
      <c r="W456" s="83"/>
      <c r="X456" s="96"/>
      <c r="Y456" s="83"/>
      <c r="Z456" s="102"/>
      <c r="AA456" s="4"/>
      <c r="AB456" s="96"/>
    </row>
    <row r="457" spans="1:28" ht="15.6" customHeight="1" x14ac:dyDescent="0.35">
      <c r="A457" s="38" t="s">
        <v>23</v>
      </c>
      <c r="B457" s="91" t="s">
        <v>122</v>
      </c>
      <c r="C457" s="94" t="s">
        <v>1171</v>
      </c>
      <c r="D457" s="4" t="s">
        <v>62</v>
      </c>
      <c r="E457" s="4">
        <v>4927314908</v>
      </c>
      <c r="F457" s="91" t="s">
        <v>1172</v>
      </c>
      <c r="G457" s="91" t="s">
        <v>12</v>
      </c>
      <c r="H457" s="91" t="s">
        <v>1173</v>
      </c>
      <c r="I457" s="92">
        <v>42483</v>
      </c>
      <c r="J457" s="93">
        <v>42489</v>
      </c>
      <c r="K457" s="80">
        <f t="shared" si="40"/>
        <v>7</v>
      </c>
      <c r="L457" s="77">
        <f>IF(G457="ISO",IF(OR(F457="Na-Metilato"),10,15),IFERROR(VLOOKUP(G457&amp;D457,'Datos Maestro'!$C$33:$D$62,2,0),VLOOKUP('Demoras Colombia 2016'!G457,'Datos Maestro'!$B$15:$C$19,2,0)))</f>
        <v>20</v>
      </c>
      <c r="M457" s="80">
        <f t="shared" si="36"/>
        <v>0</v>
      </c>
      <c r="N457" s="82">
        <f t="shared" si="37"/>
        <v>0</v>
      </c>
      <c r="O457" s="82">
        <f t="shared" si="38"/>
        <v>0</v>
      </c>
      <c r="P457" s="78">
        <f>IF(G457="ISO",25*N457,IFERROR(VLOOKUP(G457&amp;D457,'Datos Maestro'!$C$33:$F$62,3,0)*N457,VLOOKUP('Demoras Colombia 2016'!G457,'Datos Maestro'!$B$15:$D$19,3,0)*N457))</f>
        <v>0</v>
      </c>
      <c r="Q457" s="78">
        <f>IF(G457="ISO",25*O457,IFERROR(VLOOKUP(G457&amp;D457,'Datos Maestro'!$C$33:$F$62,4,0)*O457,VLOOKUP('Demoras Colombia 2016'!G457,'Datos Maestro'!$B$15:$D$19,3,0)*O457))</f>
        <v>0</v>
      </c>
      <c r="R457" s="78">
        <f t="shared" si="39"/>
        <v>0</v>
      </c>
      <c r="S457" s="83" t="s">
        <v>25</v>
      </c>
      <c r="T457" s="96" t="s">
        <v>25</v>
      </c>
      <c r="U457" s="4"/>
      <c r="V457" s="96"/>
      <c r="W457" s="83"/>
      <c r="X457" s="96"/>
      <c r="Y457" s="83"/>
      <c r="Z457" s="102"/>
      <c r="AA457" s="4"/>
      <c r="AB457" s="96"/>
    </row>
    <row r="458" spans="1:28" ht="15.6" customHeight="1" x14ac:dyDescent="0.35">
      <c r="A458" s="38" t="s">
        <v>23</v>
      </c>
      <c r="B458" s="91" t="s">
        <v>122</v>
      </c>
      <c r="C458" s="94" t="s">
        <v>1174</v>
      </c>
      <c r="D458" s="4" t="s">
        <v>104</v>
      </c>
      <c r="E458" s="4">
        <v>4926741603</v>
      </c>
      <c r="F458" s="91" t="s">
        <v>213</v>
      </c>
      <c r="G458" s="91" t="s">
        <v>13</v>
      </c>
      <c r="H458" s="91" t="s">
        <v>1175</v>
      </c>
      <c r="I458" s="92">
        <v>42485</v>
      </c>
      <c r="J458" s="93">
        <v>42490</v>
      </c>
      <c r="K458" s="80">
        <f t="shared" si="40"/>
        <v>6</v>
      </c>
      <c r="L458" s="77">
        <f>IF(G458="ISO",IF(OR(F458="Na-Metilato"),10,15),IFERROR(VLOOKUP(G458&amp;D458,'Datos Maestro'!$C$33:$D$62,2,0),VLOOKUP('Demoras Colombia 2016'!G458,'Datos Maestro'!$B$15:$C$19,2,0)))</f>
        <v>20</v>
      </c>
      <c r="M458" s="80">
        <f t="shared" si="36"/>
        <v>0</v>
      </c>
      <c r="N458" s="82">
        <f t="shared" si="37"/>
        <v>0</v>
      </c>
      <c r="O458" s="82">
        <f t="shared" si="38"/>
        <v>0</v>
      </c>
      <c r="P458" s="78">
        <f>IF(G458="ISO",25*N458,IFERROR(VLOOKUP(G458&amp;D458,'Datos Maestro'!$C$33:$F$62,3,0)*N458,VLOOKUP('Demoras Colombia 2016'!G458,'Datos Maestro'!$B$15:$D$19,3,0)*N458))</f>
        <v>0</v>
      </c>
      <c r="Q458" s="78">
        <f>IF(G458="ISO",25*O458,IFERROR(VLOOKUP(G458&amp;D458,'Datos Maestro'!$C$33:$F$62,4,0)*O458,VLOOKUP('Demoras Colombia 2016'!G458,'Datos Maestro'!$B$15:$D$19,3,0)*O458))</f>
        <v>0</v>
      </c>
      <c r="R458" s="78">
        <f t="shared" si="39"/>
        <v>0</v>
      </c>
      <c r="S458" s="83" t="s">
        <v>25</v>
      </c>
      <c r="T458" s="96" t="s">
        <v>25</v>
      </c>
      <c r="U458" s="4"/>
      <c r="V458" s="96"/>
      <c r="W458" s="83"/>
      <c r="X458" s="96"/>
      <c r="Y458" s="83"/>
      <c r="Z458" s="102"/>
      <c r="AA458" s="4"/>
      <c r="AB458" s="96"/>
    </row>
    <row r="459" spans="1:28" ht="15.6" customHeight="1" x14ac:dyDescent="0.35">
      <c r="A459" s="38" t="s">
        <v>23</v>
      </c>
      <c r="B459" s="91" t="s">
        <v>16</v>
      </c>
      <c r="C459" s="94" t="s">
        <v>1176</v>
      </c>
      <c r="D459" s="4" t="s">
        <v>104</v>
      </c>
      <c r="E459" s="4">
        <v>4928855214</v>
      </c>
      <c r="F459" s="91" t="s">
        <v>1177</v>
      </c>
      <c r="G459" s="91" t="s">
        <v>13</v>
      </c>
      <c r="H459" s="91" t="s">
        <v>1178</v>
      </c>
      <c r="I459" s="92">
        <v>42485</v>
      </c>
      <c r="J459" s="93">
        <v>42495</v>
      </c>
      <c r="K459" s="80">
        <f t="shared" si="40"/>
        <v>11</v>
      </c>
      <c r="L459" s="77">
        <f>IF(G459="ISO",IF(OR(F459="Na-Metilato"),10,15),IFERROR(VLOOKUP(G459&amp;D459,'Datos Maestro'!$C$33:$D$62,2,0),VLOOKUP('Demoras Colombia 2016'!G459,'Datos Maestro'!$B$15:$C$19,2,0)))</f>
        <v>20</v>
      </c>
      <c r="M459" s="80">
        <f t="shared" si="36"/>
        <v>0</v>
      </c>
      <c r="N459" s="82">
        <f t="shared" si="37"/>
        <v>0</v>
      </c>
      <c r="O459" s="82">
        <f t="shared" si="38"/>
        <v>0</v>
      </c>
      <c r="P459" s="78">
        <f>IF(G459="ISO",25*N459,IFERROR(VLOOKUP(G459&amp;D459,'Datos Maestro'!$C$33:$F$62,3,0)*N459,VLOOKUP('Demoras Colombia 2016'!G459,'Datos Maestro'!$B$15:$D$19,3,0)*N459))</f>
        <v>0</v>
      </c>
      <c r="Q459" s="78">
        <f>IF(G459="ISO",25*O459,IFERROR(VLOOKUP(G459&amp;D459,'Datos Maestro'!$C$33:$F$62,4,0)*O459,VLOOKUP('Demoras Colombia 2016'!G459,'Datos Maestro'!$B$15:$D$19,3,0)*O459))</f>
        <v>0</v>
      </c>
      <c r="R459" s="78">
        <f t="shared" si="39"/>
        <v>0</v>
      </c>
      <c r="S459" s="83" t="s">
        <v>25</v>
      </c>
      <c r="T459" s="96" t="s">
        <v>25</v>
      </c>
      <c r="U459" s="4"/>
      <c r="V459" s="96"/>
      <c r="W459" s="83"/>
      <c r="X459" s="96"/>
      <c r="Y459" s="83"/>
      <c r="Z459" s="102"/>
      <c r="AA459" s="4"/>
      <c r="AB459" s="96"/>
    </row>
    <row r="460" spans="1:28" ht="15.6" customHeight="1" x14ac:dyDescent="0.35">
      <c r="A460" s="38" t="s">
        <v>23</v>
      </c>
      <c r="B460" s="91" t="s">
        <v>122</v>
      </c>
      <c r="C460" s="94" t="s">
        <v>1179</v>
      </c>
      <c r="D460" s="4" t="s">
        <v>104</v>
      </c>
      <c r="E460" s="4">
        <v>4927094697</v>
      </c>
      <c r="F460" s="91" t="s">
        <v>1180</v>
      </c>
      <c r="G460" s="91" t="s">
        <v>13</v>
      </c>
      <c r="H460" s="91" t="s">
        <v>1181</v>
      </c>
      <c r="I460" s="92">
        <v>42485</v>
      </c>
      <c r="J460" s="93">
        <v>42490</v>
      </c>
      <c r="K460" s="80">
        <f t="shared" si="40"/>
        <v>6</v>
      </c>
      <c r="L460" s="77">
        <f>IF(G460="ISO",IF(OR(F460="Na-Metilato"),10,15),IFERROR(VLOOKUP(G460&amp;D460,'Datos Maestro'!$C$33:$D$62,2,0),VLOOKUP('Demoras Colombia 2016'!G460,'Datos Maestro'!$B$15:$C$19,2,0)))</f>
        <v>20</v>
      </c>
      <c r="M460" s="80">
        <f t="shared" si="36"/>
        <v>0</v>
      </c>
      <c r="N460" s="82">
        <f t="shared" si="37"/>
        <v>0</v>
      </c>
      <c r="O460" s="82">
        <f t="shared" si="38"/>
        <v>0</v>
      </c>
      <c r="P460" s="78">
        <f>IF(G460="ISO",25*N460,IFERROR(VLOOKUP(G460&amp;D460,'Datos Maestro'!$C$33:$F$62,3,0)*N460,VLOOKUP('Demoras Colombia 2016'!G460,'Datos Maestro'!$B$15:$D$19,3,0)*N460))</f>
        <v>0</v>
      </c>
      <c r="Q460" s="78">
        <f>IF(G460="ISO",25*O460,IFERROR(VLOOKUP(G460&amp;D460,'Datos Maestro'!$C$33:$F$62,4,0)*O460,VLOOKUP('Demoras Colombia 2016'!G460,'Datos Maestro'!$B$15:$D$19,3,0)*O460))</f>
        <v>0</v>
      </c>
      <c r="R460" s="78">
        <f t="shared" si="39"/>
        <v>0</v>
      </c>
      <c r="S460" s="83" t="s">
        <v>25</v>
      </c>
      <c r="T460" s="96" t="s">
        <v>25</v>
      </c>
      <c r="U460" s="4"/>
      <c r="V460" s="96"/>
      <c r="W460" s="83"/>
      <c r="X460" s="96"/>
      <c r="Y460" s="83"/>
      <c r="Z460" s="102"/>
      <c r="AA460" s="4"/>
      <c r="AB460" s="96"/>
    </row>
    <row r="461" spans="1:28" ht="15.6" customHeight="1" x14ac:dyDescent="0.35">
      <c r="A461" s="38" t="s">
        <v>108</v>
      </c>
      <c r="B461" s="91" t="s">
        <v>123</v>
      </c>
      <c r="C461" s="94" t="s">
        <v>1182</v>
      </c>
      <c r="D461" s="4" t="s">
        <v>119</v>
      </c>
      <c r="E461" s="4">
        <v>4927910587</v>
      </c>
      <c r="F461" s="87" t="s">
        <v>236</v>
      </c>
      <c r="G461" s="91" t="s">
        <v>12</v>
      </c>
      <c r="H461" s="91" t="s">
        <v>1183</v>
      </c>
      <c r="I461" s="92">
        <v>42490</v>
      </c>
      <c r="J461" s="93">
        <v>42495</v>
      </c>
      <c r="K461" s="80">
        <f t="shared" si="40"/>
        <v>6</v>
      </c>
      <c r="L461" s="77">
        <f>IF(G461="ISO",IF(OR(F461="Na-Metilato"),10,15),IFERROR(VLOOKUP(G461&amp;D461,'Datos Maestro'!$C$33:$D$62,2,0),VLOOKUP('Demoras Colombia 2016'!G461,'Datos Maestro'!$B$15:$C$19,2,0)))</f>
        <v>20</v>
      </c>
      <c r="M461" s="80">
        <f t="shared" si="36"/>
        <v>0</v>
      </c>
      <c r="N461" s="82">
        <f t="shared" si="37"/>
        <v>0</v>
      </c>
      <c r="O461" s="82">
        <f t="shared" si="38"/>
        <v>0</v>
      </c>
      <c r="P461" s="78">
        <f>IF(G461="ISO",25*N461,IFERROR(VLOOKUP(G461&amp;D461,'Datos Maestro'!$C$33:$F$62,3,0)*N461,VLOOKUP('Demoras Colombia 2016'!G461,'Datos Maestro'!$B$15:$D$19,3,0)*N461))</f>
        <v>0</v>
      </c>
      <c r="Q461" s="78">
        <f>IF(G461="ISO",25*O461,IFERROR(VLOOKUP(G461&amp;D461,'Datos Maestro'!$C$33:$F$62,4,0)*O461,VLOOKUP('Demoras Colombia 2016'!G461,'Datos Maestro'!$B$15:$D$19,3,0)*O461))</f>
        <v>0</v>
      </c>
      <c r="R461" s="78">
        <f t="shared" si="39"/>
        <v>0</v>
      </c>
      <c r="S461" s="83" t="s">
        <v>25</v>
      </c>
      <c r="T461" s="96" t="s">
        <v>25</v>
      </c>
      <c r="U461" s="4">
        <v>166996</v>
      </c>
      <c r="V461" s="96">
        <v>24719</v>
      </c>
      <c r="W461" s="83"/>
      <c r="X461" s="96"/>
      <c r="Y461" s="83"/>
      <c r="Z461" s="102"/>
      <c r="AA461" s="4"/>
      <c r="AB461" s="96"/>
    </row>
    <row r="462" spans="1:28" ht="15.6" customHeight="1" x14ac:dyDescent="0.35">
      <c r="A462" s="38" t="s">
        <v>108</v>
      </c>
      <c r="B462" s="91" t="s">
        <v>124</v>
      </c>
      <c r="C462" s="94" t="s">
        <v>1184</v>
      </c>
      <c r="D462" s="4" t="s">
        <v>119</v>
      </c>
      <c r="E462" s="4">
        <v>4928012812</v>
      </c>
      <c r="F462" s="91" t="s">
        <v>226</v>
      </c>
      <c r="G462" s="91" t="s">
        <v>21</v>
      </c>
      <c r="H462" s="91" t="s">
        <v>1185</v>
      </c>
      <c r="I462" s="92">
        <v>42490</v>
      </c>
      <c r="J462" s="93">
        <v>42495</v>
      </c>
      <c r="K462" s="80">
        <f t="shared" si="40"/>
        <v>6</v>
      </c>
      <c r="L462" s="77">
        <f>IF(G462="ISO",IF(OR(F462="Na-Metilato"),10,15),IFERROR(VLOOKUP(G462&amp;D462,'Datos Maestro'!$C$33:$D$62,2,0),VLOOKUP('Demoras Colombia 2016'!G462,'Datos Maestro'!$B$15:$C$19,2,0)))</f>
        <v>3</v>
      </c>
      <c r="M462" s="80">
        <f t="shared" si="36"/>
        <v>3</v>
      </c>
      <c r="N462" s="82">
        <f t="shared" si="37"/>
        <v>3</v>
      </c>
      <c r="O462" s="82">
        <f t="shared" si="38"/>
        <v>0</v>
      </c>
      <c r="P462" s="78">
        <f>IF(G462="ISO",25*N462,IFERROR(VLOOKUP(G462&amp;D462,'Datos Maestro'!$C$33:$F$62,3,0)*N462,VLOOKUP('Demoras Colombia 2016'!G462,'Datos Maestro'!$B$15:$D$19,3,0)*N462))</f>
        <v>534</v>
      </c>
      <c r="Q462" s="78">
        <f>IF(G462="ISO",25*O462,IFERROR(VLOOKUP(G462&amp;D462,'Datos Maestro'!$C$33:$F$62,4,0)*O462,VLOOKUP('Demoras Colombia 2016'!G462,'Datos Maestro'!$B$15:$D$19,3,0)*O462))</f>
        <v>0</v>
      </c>
      <c r="R462" s="78">
        <f t="shared" si="39"/>
        <v>534</v>
      </c>
      <c r="S462" s="83">
        <v>167228</v>
      </c>
      <c r="T462" s="96">
        <v>831877</v>
      </c>
      <c r="U462" s="4"/>
      <c r="V462" s="96"/>
      <c r="W462" s="83"/>
      <c r="X462" s="96"/>
      <c r="Y462" s="83"/>
      <c r="Z462" s="102"/>
      <c r="AA462" s="4"/>
      <c r="AB462" s="96"/>
    </row>
    <row r="463" spans="1:28" ht="15.6" customHeight="1" x14ac:dyDescent="0.35">
      <c r="A463" s="38" t="s">
        <v>23</v>
      </c>
      <c r="B463" s="91" t="s">
        <v>123</v>
      </c>
      <c r="C463" s="94" t="s">
        <v>2446</v>
      </c>
      <c r="D463" s="4" t="s">
        <v>62</v>
      </c>
      <c r="E463" s="4">
        <v>4926980397</v>
      </c>
      <c r="F463" s="87" t="s">
        <v>27</v>
      </c>
      <c r="G463" s="91" t="s">
        <v>2</v>
      </c>
      <c r="H463" s="91" t="s">
        <v>1186</v>
      </c>
      <c r="I463" s="92">
        <v>42410</v>
      </c>
      <c r="J463" s="93">
        <v>42495</v>
      </c>
      <c r="K463" s="80">
        <f t="shared" si="40"/>
        <v>86</v>
      </c>
      <c r="L463" s="77">
        <f>IF(G463="ISO",IF(OR(F463="Na-Metilato"),10,15),IFERROR(VLOOKUP(G463&amp;D463,'Datos Maestro'!$C$33:$D$62,2,0),VLOOKUP('Demoras Colombia 2016'!G463,'Datos Maestro'!$B$15:$C$19,2,0)))</f>
        <v>15</v>
      </c>
      <c r="M463" s="80">
        <f t="shared" si="36"/>
        <v>71</v>
      </c>
      <c r="N463" s="82">
        <f t="shared" si="37"/>
        <v>20</v>
      </c>
      <c r="O463" s="82">
        <f t="shared" si="38"/>
        <v>51</v>
      </c>
      <c r="P463" s="78">
        <f>IF(G463="ISO",25*N463,IFERROR(VLOOKUP(G463&amp;D463,'Datos Maestro'!$C$33:$F$62,3,0)*N463,VLOOKUP('Demoras Colombia 2016'!G463,'Datos Maestro'!$B$15:$D$19,3,0)*N463))</f>
        <v>500</v>
      </c>
      <c r="Q463" s="78">
        <f>IF(G463="ISO",25*O463,IFERROR(VLOOKUP(G463&amp;D463,'Datos Maestro'!$C$33:$F$62,4,0)*O463,VLOOKUP('Demoras Colombia 2016'!G463,'Datos Maestro'!$B$15:$D$19,3,0)*O463))</f>
        <v>1275</v>
      </c>
      <c r="R463" s="78">
        <f t="shared" si="39"/>
        <v>1775</v>
      </c>
      <c r="S463" s="83"/>
      <c r="T463" s="96"/>
      <c r="U463" s="4"/>
      <c r="V463" s="96"/>
      <c r="W463" s="83"/>
      <c r="X463" s="96"/>
      <c r="Y463" s="83"/>
      <c r="Z463" s="102"/>
      <c r="AA463" s="4"/>
      <c r="AB463" s="96"/>
    </row>
    <row r="464" spans="1:28" ht="15.6" customHeight="1" x14ac:dyDescent="0.35">
      <c r="A464" s="38" t="s">
        <v>23</v>
      </c>
      <c r="B464" s="91" t="s">
        <v>123</v>
      </c>
      <c r="C464" s="94" t="s">
        <v>1187</v>
      </c>
      <c r="D464" s="4" t="s">
        <v>62</v>
      </c>
      <c r="E464" s="4">
        <v>4926982101</v>
      </c>
      <c r="F464" s="87" t="s">
        <v>27</v>
      </c>
      <c r="G464" s="91" t="s">
        <v>2</v>
      </c>
      <c r="H464" s="91" t="s">
        <v>1188</v>
      </c>
      <c r="I464" s="92">
        <v>42410</v>
      </c>
      <c r="J464" s="93">
        <v>42495</v>
      </c>
      <c r="K464" s="80">
        <f t="shared" si="40"/>
        <v>86</v>
      </c>
      <c r="L464" s="77">
        <f>IF(G464="ISO",IF(OR(F464="Na-Metilato"),10,15),IFERROR(VLOOKUP(G464&amp;D464,'Datos Maestro'!$C$33:$D$62,2,0),VLOOKUP('Demoras Colombia 2016'!G464,'Datos Maestro'!$B$15:$C$19,2,0)))</f>
        <v>15</v>
      </c>
      <c r="M464" s="80">
        <f t="shared" si="36"/>
        <v>71</v>
      </c>
      <c r="N464" s="82">
        <f t="shared" si="37"/>
        <v>20</v>
      </c>
      <c r="O464" s="82">
        <f t="shared" si="38"/>
        <v>51</v>
      </c>
      <c r="P464" s="78">
        <f>IF(G464="ISO",25*N464,IFERROR(VLOOKUP(G464&amp;D464,'Datos Maestro'!$C$33:$F$62,3,0)*N464,VLOOKUP('Demoras Colombia 2016'!G464,'Datos Maestro'!$B$15:$D$19,3,0)*N464))</f>
        <v>500</v>
      </c>
      <c r="Q464" s="78">
        <f>IF(G464="ISO",25*O464,IFERROR(VLOOKUP(G464&amp;D464,'Datos Maestro'!$C$33:$F$62,4,0)*O464,VLOOKUP('Demoras Colombia 2016'!G464,'Datos Maestro'!$B$15:$D$19,3,0)*O464))</f>
        <v>1275</v>
      </c>
      <c r="R464" s="78">
        <f t="shared" si="39"/>
        <v>1775</v>
      </c>
      <c r="S464" s="83"/>
      <c r="T464" s="96"/>
      <c r="U464" s="4"/>
      <c r="V464" s="96"/>
      <c r="W464" s="83"/>
      <c r="X464" s="96"/>
      <c r="Y464" s="83"/>
      <c r="Z464" s="102"/>
      <c r="AA464" s="4"/>
      <c r="AB464" s="96"/>
    </row>
    <row r="465" spans="1:28" ht="15.6" customHeight="1" x14ac:dyDescent="0.35">
      <c r="A465" s="38" t="s">
        <v>23</v>
      </c>
      <c r="B465" s="91" t="s">
        <v>123</v>
      </c>
      <c r="C465" s="94" t="s">
        <v>1187</v>
      </c>
      <c r="D465" s="4" t="s">
        <v>62</v>
      </c>
      <c r="E465" s="4">
        <v>4926982101</v>
      </c>
      <c r="F465" s="87" t="s">
        <v>27</v>
      </c>
      <c r="G465" s="91" t="s">
        <v>2</v>
      </c>
      <c r="H465" s="91" t="s">
        <v>1189</v>
      </c>
      <c r="I465" s="92">
        <v>42410</v>
      </c>
      <c r="J465" s="93">
        <v>42488</v>
      </c>
      <c r="K465" s="80">
        <f t="shared" si="40"/>
        <v>79</v>
      </c>
      <c r="L465" s="77">
        <f>IF(G465="ISO",IF(OR(F465="Na-Metilato"),10,15),IFERROR(VLOOKUP(G465&amp;D465,'Datos Maestro'!$C$33:$D$62,2,0),VLOOKUP('Demoras Colombia 2016'!G465,'Datos Maestro'!$B$15:$C$19,2,0)))</f>
        <v>15</v>
      </c>
      <c r="M465" s="80">
        <f t="shared" si="36"/>
        <v>64</v>
      </c>
      <c r="N465" s="82">
        <f t="shared" si="37"/>
        <v>20</v>
      </c>
      <c r="O465" s="82">
        <f t="shared" si="38"/>
        <v>44</v>
      </c>
      <c r="P465" s="78">
        <f>IF(G465="ISO",25*N465,IFERROR(VLOOKUP(G465&amp;D465,'Datos Maestro'!$C$33:$F$62,3,0)*N465,VLOOKUP('Demoras Colombia 2016'!G465,'Datos Maestro'!$B$15:$D$19,3,0)*N465))</f>
        <v>500</v>
      </c>
      <c r="Q465" s="78">
        <f>IF(G465="ISO",25*O465,IFERROR(VLOOKUP(G465&amp;D465,'Datos Maestro'!$C$33:$F$62,4,0)*O465,VLOOKUP('Demoras Colombia 2016'!G465,'Datos Maestro'!$B$15:$D$19,3,0)*O465))</f>
        <v>1100</v>
      </c>
      <c r="R465" s="78">
        <f t="shared" si="39"/>
        <v>1600</v>
      </c>
      <c r="S465" s="83"/>
      <c r="T465" s="96"/>
      <c r="U465" s="4"/>
      <c r="V465" s="96"/>
      <c r="W465" s="83"/>
      <c r="X465" s="96"/>
      <c r="Y465" s="83"/>
      <c r="Z465" s="102"/>
      <c r="AA465" s="4"/>
      <c r="AB465" s="96"/>
    </row>
    <row r="466" spans="1:28" ht="15.6" customHeight="1" x14ac:dyDescent="0.35">
      <c r="A466" s="38" t="s">
        <v>23</v>
      </c>
      <c r="B466" s="91" t="s">
        <v>123</v>
      </c>
      <c r="C466" s="94" t="s">
        <v>1187</v>
      </c>
      <c r="D466" s="4" t="s">
        <v>62</v>
      </c>
      <c r="E466" s="4">
        <v>4926982101</v>
      </c>
      <c r="F466" s="87" t="s">
        <v>27</v>
      </c>
      <c r="G466" s="91" t="s">
        <v>2</v>
      </c>
      <c r="H466" s="91" t="s">
        <v>1190</v>
      </c>
      <c r="I466" s="92">
        <v>42410</v>
      </c>
      <c r="J466" s="93">
        <v>42482</v>
      </c>
      <c r="K466" s="80">
        <f t="shared" si="40"/>
        <v>73</v>
      </c>
      <c r="L466" s="77">
        <f>IF(G466="ISO",IF(OR(F466="Na-Metilato"),10,15),IFERROR(VLOOKUP(G466&amp;D466,'Datos Maestro'!$C$33:$D$62,2,0),VLOOKUP('Demoras Colombia 2016'!G466,'Datos Maestro'!$B$15:$C$19,2,0)))</f>
        <v>15</v>
      </c>
      <c r="M466" s="80">
        <f t="shared" si="36"/>
        <v>58</v>
      </c>
      <c r="N466" s="82">
        <f t="shared" si="37"/>
        <v>20</v>
      </c>
      <c r="O466" s="82">
        <f t="shared" si="38"/>
        <v>38</v>
      </c>
      <c r="P466" s="78">
        <f>IF(G466="ISO",25*N466,IFERROR(VLOOKUP(G466&amp;D466,'Datos Maestro'!$C$33:$F$62,3,0)*N466,VLOOKUP('Demoras Colombia 2016'!G466,'Datos Maestro'!$B$15:$D$19,3,0)*N466))</f>
        <v>500</v>
      </c>
      <c r="Q466" s="78">
        <f>IF(G466="ISO",25*O466,IFERROR(VLOOKUP(G466&amp;D466,'Datos Maestro'!$C$33:$F$62,4,0)*O466,VLOOKUP('Demoras Colombia 2016'!G466,'Datos Maestro'!$B$15:$D$19,3,0)*O466))</f>
        <v>950</v>
      </c>
      <c r="R466" s="78">
        <f t="shared" si="39"/>
        <v>1450</v>
      </c>
      <c r="S466" s="83"/>
      <c r="T466" s="96"/>
      <c r="U466" s="4"/>
      <c r="V466" s="96"/>
      <c r="W466" s="83"/>
      <c r="X466" s="96"/>
      <c r="Y466" s="83"/>
      <c r="Z466" s="102"/>
      <c r="AA466" s="4"/>
      <c r="AB466" s="96"/>
    </row>
    <row r="467" spans="1:28" ht="15.6" customHeight="1" x14ac:dyDescent="0.35">
      <c r="A467" s="38" t="s">
        <v>23</v>
      </c>
      <c r="B467" s="91" t="s">
        <v>123</v>
      </c>
      <c r="C467" s="94" t="s">
        <v>2447</v>
      </c>
      <c r="D467" s="4" t="s">
        <v>104</v>
      </c>
      <c r="E467" s="4">
        <v>4927222161</v>
      </c>
      <c r="F467" s="87" t="s">
        <v>236</v>
      </c>
      <c r="G467" s="91" t="s">
        <v>2</v>
      </c>
      <c r="H467" s="91" t="s">
        <v>1191</v>
      </c>
      <c r="I467" s="92">
        <v>42426</v>
      </c>
      <c r="J467" s="93">
        <v>42492</v>
      </c>
      <c r="K467" s="80">
        <f t="shared" si="40"/>
        <v>67</v>
      </c>
      <c r="L467" s="77">
        <f>IF(G467="ISO",IF(OR(F467="Na-Metilato"),10,15),IFERROR(VLOOKUP(G467&amp;D467,'Datos Maestro'!$C$33:$D$62,2,0),VLOOKUP('Demoras Colombia 2016'!G467,'Datos Maestro'!$B$15:$C$19,2,0)))</f>
        <v>15</v>
      </c>
      <c r="M467" s="80">
        <f t="shared" si="36"/>
        <v>52</v>
      </c>
      <c r="N467" s="82">
        <f t="shared" si="37"/>
        <v>20</v>
      </c>
      <c r="O467" s="82">
        <f t="shared" si="38"/>
        <v>32</v>
      </c>
      <c r="P467" s="78">
        <f>IF(G467="ISO",25*N467,IFERROR(VLOOKUP(G467&amp;D467,'Datos Maestro'!$C$33:$F$62,3,0)*N467,VLOOKUP('Demoras Colombia 2016'!G467,'Datos Maestro'!$B$15:$D$19,3,0)*N467))</f>
        <v>500</v>
      </c>
      <c r="Q467" s="78">
        <f>IF(G467="ISO",25*O467,IFERROR(VLOOKUP(G467&amp;D467,'Datos Maestro'!$C$33:$F$62,4,0)*O467,VLOOKUP('Demoras Colombia 2016'!G467,'Datos Maestro'!$B$15:$D$19,3,0)*O467))</f>
        <v>800</v>
      </c>
      <c r="R467" s="78">
        <f t="shared" si="39"/>
        <v>1300</v>
      </c>
      <c r="S467" s="83" t="s">
        <v>1706</v>
      </c>
      <c r="T467" s="96">
        <v>4287170</v>
      </c>
      <c r="U467" s="4"/>
      <c r="V467" s="96"/>
      <c r="W467" s="83"/>
      <c r="X467" s="96"/>
      <c r="Y467" s="83"/>
      <c r="Z467" s="102"/>
      <c r="AA467" s="4"/>
      <c r="AB467" s="96"/>
    </row>
    <row r="468" spans="1:28" ht="15.6" customHeight="1" x14ac:dyDescent="0.35">
      <c r="A468" s="38" t="s">
        <v>23</v>
      </c>
      <c r="B468" s="91" t="s">
        <v>123</v>
      </c>
      <c r="C468" s="94" t="s">
        <v>2655</v>
      </c>
      <c r="D468" s="4" t="s">
        <v>104</v>
      </c>
      <c r="E468" s="4">
        <v>4927468389</v>
      </c>
      <c r="F468" s="87" t="s">
        <v>28</v>
      </c>
      <c r="G468" s="91" t="s">
        <v>2</v>
      </c>
      <c r="H468" s="91" t="s">
        <v>1192</v>
      </c>
      <c r="I468" s="92">
        <v>42450</v>
      </c>
      <c r="J468" s="93">
        <v>42489</v>
      </c>
      <c r="K468" s="80">
        <f t="shared" si="40"/>
        <v>40</v>
      </c>
      <c r="L468" s="77">
        <f>IF(G468="ISO",IF(OR(F468="Na-Metilato"),10,15),IFERROR(VLOOKUP(G468&amp;D468,'Datos Maestro'!$C$33:$D$62,2,0),VLOOKUP('Demoras Colombia 2016'!G468,'Datos Maestro'!$B$15:$C$19,2,0)))</f>
        <v>15</v>
      </c>
      <c r="M468" s="80">
        <f t="shared" si="36"/>
        <v>25</v>
      </c>
      <c r="N468" s="82">
        <f t="shared" si="37"/>
        <v>20</v>
      </c>
      <c r="O468" s="82">
        <f t="shared" si="38"/>
        <v>5</v>
      </c>
      <c r="P468" s="78">
        <f>IF(G468="ISO",25*N468,IFERROR(VLOOKUP(G468&amp;D468,'Datos Maestro'!$C$33:$F$62,3,0)*N468,VLOOKUP('Demoras Colombia 2016'!G468,'Datos Maestro'!$B$15:$D$19,3,0)*N468))</f>
        <v>500</v>
      </c>
      <c r="Q468" s="78">
        <f>IF(G468="ISO",25*O468,IFERROR(VLOOKUP(G468&amp;D468,'Datos Maestro'!$C$33:$F$62,4,0)*O468,VLOOKUP('Demoras Colombia 2016'!G468,'Datos Maestro'!$B$15:$D$19,3,0)*O468))</f>
        <v>125</v>
      </c>
      <c r="R468" s="78">
        <f t="shared" si="39"/>
        <v>625</v>
      </c>
      <c r="S468" s="83"/>
      <c r="T468" s="96"/>
      <c r="U468" s="4"/>
      <c r="V468" s="96"/>
      <c r="W468" s="83"/>
      <c r="X468" s="96"/>
      <c r="Y468" s="83"/>
      <c r="Z468" s="102"/>
      <c r="AA468" s="4"/>
      <c r="AB468" s="96"/>
    </row>
    <row r="469" spans="1:28" ht="15.6" customHeight="1" x14ac:dyDescent="0.35">
      <c r="A469" s="38" t="s">
        <v>23</v>
      </c>
      <c r="B469" s="91" t="s">
        <v>123</v>
      </c>
      <c r="C469" s="94" t="s">
        <v>1053</v>
      </c>
      <c r="D469" s="4" t="s">
        <v>439</v>
      </c>
      <c r="E469" s="4">
        <v>4926954973</v>
      </c>
      <c r="F469" s="91" t="s">
        <v>34</v>
      </c>
      <c r="G469" s="91" t="s">
        <v>2</v>
      </c>
      <c r="H469" s="91" t="s">
        <v>1193</v>
      </c>
      <c r="I469" s="92">
        <v>42451</v>
      </c>
      <c r="J469" s="93">
        <v>42487</v>
      </c>
      <c r="K469" s="80">
        <f t="shared" si="40"/>
        <v>37</v>
      </c>
      <c r="L469" s="77">
        <f>IF(G469="ISO",IF(OR(F469="Na-Metilato"),10,15),IFERROR(VLOOKUP(G469&amp;D469,'Datos Maestro'!$C$33:$D$62,2,0),VLOOKUP('Demoras Colombia 2016'!G469,'Datos Maestro'!$B$15:$C$19,2,0)))</f>
        <v>10</v>
      </c>
      <c r="M469" s="80">
        <f t="shared" si="36"/>
        <v>27</v>
      </c>
      <c r="N469" s="82">
        <f t="shared" si="37"/>
        <v>20</v>
      </c>
      <c r="O469" s="82">
        <f t="shared" si="38"/>
        <v>7</v>
      </c>
      <c r="P469" s="78">
        <f>IF(G469="ISO",25*N469,IFERROR(VLOOKUP(G469&amp;D469,'Datos Maestro'!$C$33:$F$62,3,0)*N469,VLOOKUP('Demoras Colombia 2016'!G469,'Datos Maestro'!$B$15:$D$19,3,0)*N469))</f>
        <v>500</v>
      </c>
      <c r="Q469" s="78">
        <f>IF(G469="ISO",25*O469,IFERROR(VLOOKUP(G469&amp;D469,'Datos Maestro'!$C$33:$F$62,4,0)*O469,VLOOKUP('Demoras Colombia 2016'!G469,'Datos Maestro'!$B$15:$D$19,3,0)*O469))</f>
        <v>175</v>
      </c>
      <c r="R469" s="78">
        <f t="shared" si="39"/>
        <v>675</v>
      </c>
      <c r="S469" s="83"/>
      <c r="T469" s="96"/>
      <c r="U469" s="4"/>
      <c r="V469" s="96"/>
      <c r="W469" s="83"/>
      <c r="X469" s="96"/>
      <c r="Y469" s="83"/>
      <c r="Z469" s="102"/>
      <c r="AA469" s="4">
        <v>1631558</v>
      </c>
      <c r="AB469" s="96">
        <v>1598591</v>
      </c>
    </row>
    <row r="470" spans="1:28" ht="15.6" customHeight="1" x14ac:dyDescent="0.35">
      <c r="A470" s="38" t="s">
        <v>23</v>
      </c>
      <c r="B470" s="91" t="s">
        <v>123</v>
      </c>
      <c r="C470" s="94" t="s">
        <v>1053</v>
      </c>
      <c r="D470" s="4" t="s">
        <v>439</v>
      </c>
      <c r="E470" s="4">
        <v>4926954973</v>
      </c>
      <c r="F470" s="91" t="s">
        <v>34</v>
      </c>
      <c r="G470" s="91" t="s">
        <v>2</v>
      </c>
      <c r="H470" s="91" t="s">
        <v>1194</v>
      </c>
      <c r="I470" s="92">
        <v>42451</v>
      </c>
      <c r="J470" s="93">
        <v>42494</v>
      </c>
      <c r="K470" s="80">
        <f t="shared" si="40"/>
        <v>44</v>
      </c>
      <c r="L470" s="77">
        <f>IF(G470="ISO",IF(OR(F470="Na-Metilato"),10,15),IFERROR(VLOOKUP(G470&amp;D470,'Datos Maestro'!$C$33:$D$62,2,0),VLOOKUP('Demoras Colombia 2016'!G470,'Datos Maestro'!$B$15:$C$19,2,0)))</f>
        <v>10</v>
      </c>
      <c r="M470" s="80">
        <f t="shared" si="36"/>
        <v>34</v>
      </c>
      <c r="N470" s="82">
        <f t="shared" si="37"/>
        <v>20</v>
      </c>
      <c r="O470" s="82">
        <f t="shared" si="38"/>
        <v>14</v>
      </c>
      <c r="P470" s="78">
        <f>IF(G470="ISO",25*N470,IFERROR(VLOOKUP(G470&amp;D470,'Datos Maestro'!$C$33:$F$62,3,0)*N470,VLOOKUP('Demoras Colombia 2016'!G470,'Datos Maestro'!$B$15:$D$19,3,0)*N470))</f>
        <v>500</v>
      </c>
      <c r="Q470" s="78">
        <f>IF(G470="ISO",25*O470,IFERROR(VLOOKUP(G470&amp;D470,'Datos Maestro'!$C$33:$F$62,4,0)*O470,VLOOKUP('Demoras Colombia 2016'!G470,'Datos Maestro'!$B$15:$D$19,3,0)*O470))</f>
        <v>350</v>
      </c>
      <c r="R470" s="78">
        <f t="shared" si="39"/>
        <v>850</v>
      </c>
      <c r="S470" s="83"/>
      <c r="T470" s="96"/>
      <c r="U470" s="4"/>
      <c r="V470" s="96"/>
      <c r="W470" s="83"/>
      <c r="X470" s="96"/>
      <c r="Y470" s="83"/>
      <c r="Z470" s="102"/>
      <c r="AA470" s="4">
        <v>1635979</v>
      </c>
      <c r="AB470" s="96">
        <v>1841428</v>
      </c>
    </row>
    <row r="471" spans="1:28" ht="15.6" customHeight="1" x14ac:dyDescent="0.35">
      <c r="A471" s="38" t="s">
        <v>23</v>
      </c>
      <c r="B471" s="91" t="s">
        <v>123</v>
      </c>
      <c r="C471" s="94" t="s">
        <v>1053</v>
      </c>
      <c r="D471" s="4" t="s">
        <v>439</v>
      </c>
      <c r="E471" s="4">
        <v>4926954973</v>
      </c>
      <c r="F471" s="91" t="s">
        <v>34</v>
      </c>
      <c r="G471" s="91" t="s">
        <v>2</v>
      </c>
      <c r="H471" s="91" t="s">
        <v>1195</v>
      </c>
      <c r="I471" s="92">
        <v>42451</v>
      </c>
      <c r="J471" s="93">
        <v>42482</v>
      </c>
      <c r="K471" s="80">
        <f t="shared" si="40"/>
        <v>32</v>
      </c>
      <c r="L471" s="77">
        <f>IF(G471="ISO",IF(OR(F471="Na-Metilato"),10,15),IFERROR(VLOOKUP(G471&amp;D471,'Datos Maestro'!$C$33:$D$62,2,0),VLOOKUP('Demoras Colombia 2016'!G471,'Datos Maestro'!$B$15:$C$19,2,0)))</f>
        <v>10</v>
      </c>
      <c r="M471" s="80">
        <f t="shared" si="36"/>
        <v>22</v>
      </c>
      <c r="N471" s="82">
        <f t="shared" si="37"/>
        <v>20</v>
      </c>
      <c r="O471" s="82">
        <f t="shared" si="38"/>
        <v>2</v>
      </c>
      <c r="P471" s="78">
        <f>IF(G471="ISO",25*N471,IFERROR(VLOOKUP(G471&amp;D471,'Datos Maestro'!$C$33:$F$62,3,0)*N471,VLOOKUP('Demoras Colombia 2016'!G471,'Datos Maestro'!$B$15:$D$19,3,0)*N471))</f>
        <v>500</v>
      </c>
      <c r="Q471" s="78">
        <f>IF(G471="ISO",25*O471,IFERROR(VLOOKUP(G471&amp;D471,'Datos Maestro'!$C$33:$F$62,4,0)*O471,VLOOKUP('Demoras Colombia 2016'!G471,'Datos Maestro'!$B$15:$D$19,3,0)*O471))</f>
        <v>50</v>
      </c>
      <c r="R471" s="78">
        <f t="shared" si="39"/>
        <v>550</v>
      </c>
      <c r="S471" s="83"/>
      <c r="T471" s="96"/>
      <c r="U471" s="4"/>
      <c r="V471" s="96"/>
      <c r="W471" s="83"/>
      <c r="X471" s="96"/>
      <c r="Y471" s="83"/>
      <c r="Z471" s="102"/>
      <c r="AA471" s="4">
        <v>1632761</v>
      </c>
      <c r="AB471" s="96">
        <v>1621513</v>
      </c>
    </row>
    <row r="472" spans="1:28" ht="15.6" customHeight="1" x14ac:dyDescent="0.35">
      <c r="A472" s="38" t="s">
        <v>23</v>
      </c>
      <c r="B472" s="91" t="s">
        <v>123</v>
      </c>
      <c r="C472" s="94" t="s">
        <v>1196</v>
      </c>
      <c r="D472" s="4" t="s">
        <v>439</v>
      </c>
      <c r="E472" s="4">
        <v>4927502451</v>
      </c>
      <c r="F472" s="91" t="s">
        <v>34</v>
      </c>
      <c r="G472" s="91" t="s">
        <v>2</v>
      </c>
      <c r="H472" s="91" t="s">
        <v>1197</v>
      </c>
      <c r="I472" s="92">
        <v>42451</v>
      </c>
      <c r="J472" s="93">
        <v>42494</v>
      </c>
      <c r="K472" s="80">
        <f t="shared" si="40"/>
        <v>44</v>
      </c>
      <c r="L472" s="77">
        <f>IF(G472="ISO",IF(OR(F472="Na-Metilato"),10,15),IFERROR(VLOOKUP(G472&amp;D472,'Datos Maestro'!$C$33:$D$62,2,0),VLOOKUP('Demoras Colombia 2016'!G472,'Datos Maestro'!$B$15:$C$19,2,0)))</f>
        <v>10</v>
      </c>
      <c r="M472" s="80">
        <f t="shared" si="36"/>
        <v>34</v>
      </c>
      <c r="N472" s="82">
        <f t="shared" si="37"/>
        <v>20</v>
      </c>
      <c r="O472" s="82">
        <f t="shared" si="38"/>
        <v>14</v>
      </c>
      <c r="P472" s="78">
        <f>IF(G472="ISO",25*N472,IFERROR(VLOOKUP(G472&amp;D472,'Datos Maestro'!$C$33:$F$62,3,0)*N472,VLOOKUP('Demoras Colombia 2016'!G472,'Datos Maestro'!$B$15:$D$19,3,0)*N472))</f>
        <v>500</v>
      </c>
      <c r="Q472" s="78">
        <f>IF(G472="ISO",25*O472,IFERROR(VLOOKUP(G472&amp;D472,'Datos Maestro'!$C$33:$F$62,4,0)*O472,VLOOKUP('Demoras Colombia 2016'!G472,'Datos Maestro'!$B$15:$D$19,3,0)*O472))</f>
        <v>350</v>
      </c>
      <c r="R472" s="78">
        <f t="shared" si="39"/>
        <v>850</v>
      </c>
      <c r="S472" s="83"/>
      <c r="T472" s="96"/>
      <c r="U472" s="4"/>
      <c r="V472" s="96"/>
      <c r="W472" s="83"/>
      <c r="X472" s="96"/>
      <c r="Y472" s="83"/>
      <c r="Z472" s="102"/>
      <c r="AA472" s="4">
        <v>1642454</v>
      </c>
      <c r="AB472" s="96">
        <v>2248979</v>
      </c>
    </row>
    <row r="473" spans="1:28" ht="15.6" customHeight="1" x14ac:dyDescent="0.35">
      <c r="A473" s="38" t="s">
        <v>23</v>
      </c>
      <c r="B473" s="91" t="s">
        <v>123</v>
      </c>
      <c r="C473" s="94" t="s">
        <v>1196</v>
      </c>
      <c r="D473" s="4" t="s">
        <v>439</v>
      </c>
      <c r="E473" s="4">
        <v>4927502451</v>
      </c>
      <c r="F473" s="91" t="s">
        <v>34</v>
      </c>
      <c r="G473" s="91" t="s">
        <v>2</v>
      </c>
      <c r="H473" s="91" t="s">
        <v>1198</v>
      </c>
      <c r="I473" s="92">
        <v>42451</v>
      </c>
      <c r="J473" s="93">
        <v>42485</v>
      </c>
      <c r="K473" s="80">
        <f t="shared" si="40"/>
        <v>35</v>
      </c>
      <c r="L473" s="77">
        <f>IF(G473="ISO",IF(OR(F473="Na-Metilato"),10,15),IFERROR(VLOOKUP(G473&amp;D473,'Datos Maestro'!$C$33:$D$62,2,0),VLOOKUP('Demoras Colombia 2016'!G473,'Datos Maestro'!$B$15:$C$19,2,0)))</f>
        <v>10</v>
      </c>
      <c r="M473" s="80">
        <f t="shared" si="36"/>
        <v>25</v>
      </c>
      <c r="N473" s="82">
        <f t="shared" si="37"/>
        <v>20</v>
      </c>
      <c r="O473" s="82">
        <f t="shared" si="38"/>
        <v>5</v>
      </c>
      <c r="P473" s="78">
        <f>IF(G473="ISO",25*N473,IFERROR(VLOOKUP(G473&amp;D473,'Datos Maestro'!$C$33:$F$62,3,0)*N473,VLOOKUP('Demoras Colombia 2016'!G473,'Datos Maestro'!$B$15:$D$19,3,0)*N473))</f>
        <v>500</v>
      </c>
      <c r="Q473" s="78">
        <f>IF(G473="ISO",25*O473,IFERROR(VLOOKUP(G473&amp;D473,'Datos Maestro'!$C$33:$F$62,4,0)*O473,VLOOKUP('Demoras Colombia 2016'!G473,'Datos Maestro'!$B$15:$D$19,3,0)*O473))</f>
        <v>125</v>
      </c>
      <c r="R473" s="78">
        <f t="shared" si="39"/>
        <v>625</v>
      </c>
      <c r="S473" s="83"/>
      <c r="T473" s="96"/>
      <c r="U473" s="4"/>
      <c r="V473" s="96"/>
      <c r="W473" s="83"/>
      <c r="X473" s="96"/>
      <c r="Y473" s="83"/>
      <c r="Z473" s="102"/>
      <c r="AA473" s="4">
        <v>1635979</v>
      </c>
      <c r="AB473" s="96">
        <v>1841428</v>
      </c>
    </row>
    <row r="474" spans="1:28" ht="15.6" customHeight="1" x14ac:dyDescent="0.35">
      <c r="A474" s="38" t="s">
        <v>23</v>
      </c>
      <c r="B474" s="91" t="s">
        <v>123</v>
      </c>
      <c r="C474" s="94" t="s">
        <v>1196</v>
      </c>
      <c r="D474" s="4" t="s">
        <v>439</v>
      </c>
      <c r="E474" s="4">
        <v>4927502451</v>
      </c>
      <c r="F474" s="91" t="s">
        <v>34</v>
      </c>
      <c r="G474" s="91" t="s">
        <v>2</v>
      </c>
      <c r="H474" s="91" t="s">
        <v>1199</v>
      </c>
      <c r="I474" s="92">
        <v>42451</v>
      </c>
      <c r="J474" s="93">
        <v>42492</v>
      </c>
      <c r="K474" s="80">
        <f t="shared" si="40"/>
        <v>42</v>
      </c>
      <c r="L474" s="77">
        <f>IF(G474="ISO",IF(OR(F474="Na-Metilato"),10,15),IFERROR(VLOOKUP(G474&amp;D474,'Datos Maestro'!$C$33:$D$62,2,0),VLOOKUP('Demoras Colombia 2016'!G474,'Datos Maestro'!$B$15:$C$19,2,0)))</f>
        <v>10</v>
      </c>
      <c r="M474" s="80">
        <f t="shared" si="36"/>
        <v>32</v>
      </c>
      <c r="N474" s="82">
        <f t="shared" si="37"/>
        <v>20</v>
      </c>
      <c r="O474" s="82">
        <f t="shared" si="38"/>
        <v>12</v>
      </c>
      <c r="P474" s="78">
        <f>IF(G474="ISO",25*N474,IFERROR(VLOOKUP(G474&amp;D474,'Datos Maestro'!$C$33:$F$62,3,0)*N474,VLOOKUP('Demoras Colombia 2016'!G474,'Datos Maestro'!$B$15:$D$19,3,0)*N474))</f>
        <v>500</v>
      </c>
      <c r="Q474" s="78">
        <f>IF(G474="ISO",25*O474,IFERROR(VLOOKUP(G474&amp;D474,'Datos Maestro'!$C$33:$F$62,4,0)*O474,VLOOKUP('Demoras Colombia 2016'!G474,'Datos Maestro'!$B$15:$D$19,3,0)*O474))</f>
        <v>300</v>
      </c>
      <c r="R474" s="78">
        <f t="shared" si="39"/>
        <v>800</v>
      </c>
      <c r="S474" s="83"/>
      <c r="T474" s="96"/>
      <c r="U474" s="4"/>
      <c r="V474" s="96"/>
      <c r="W474" s="83"/>
      <c r="X474" s="96"/>
      <c r="Y474" s="83"/>
      <c r="Z474" s="102"/>
      <c r="AA474" s="4">
        <v>1637771</v>
      </c>
      <c r="AB474" s="96">
        <v>2061608</v>
      </c>
    </row>
    <row r="475" spans="1:28" ht="15.6" customHeight="1" x14ac:dyDescent="0.35">
      <c r="A475" s="38" t="s">
        <v>23</v>
      </c>
      <c r="B475" s="91" t="s">
        <v>123</v>
      </c>
      <c r="C475" s="94" t="s">
        <v>1196</v>
      </c>
      <c r="D475" s="4" t="s">
        <v>439</v>
      </c>
      <c r="E475" s="4">
        <v>4927502451</v>
      </c>
      <c r="F475" s="91" t="s">
        <v>34</v>
      </c>
      <c r="G475" s="91" t="s">
        <v>2</v>
      </c>
      <c r="H475" s="91" t="s">
        <v>1200</v>
      </c>
      <c r="I475" s="92">
        <v>42451</v>
      </c>
      <c r="J475" s="93">
        <v>42495</v>
      </c>
      <c r="K475" s="80">
        <f t="shared" si="40"/>
        <v>45</v>
      </c>
      <c r="L475" s="77">
        <f>IF(G475="ISO",IF(OR(F475="Na-Metilato"),10,15),IFERROR(VLOOKUP(G475&amp;D475,'Datos Maestro'!$C$33:$D$62,2,0),VLOOKUP('Demoras Colombia 2016'!G475,'Datos Maestro'!$B$15:$C$19,2,0)))</f>
        <v>10</v>
      </c>
      <c r="M475" s="80">
        <f t="shared" si="36"/>
        <v>35</v>
      </c>
      <c r="N475" s="82">
        <f t="shared" si="37"/>
        <v>20</v>
      </c>
      <c r="O475" s="82">
        <f t="shared" si="38"/>
        <v>15</v>
      </c>
      <c r="P475" s="78">
        <f>IF(G475="ISO",25*N475,IFERROR(VLOOKUP(G475&amp;D475,'Datos Maestro'!$C$33:$F$62,3,0)*N475,VLOOKUP('Demoras Colombia 2016'!G475,'Datos Maestro'!$B$15:$D$19,3,0)*N475))</f>
        <v>500</v>
      </c>
      <c r="Q475" s="78">
        <f>IF(G475="ISO",25*O475,IFERROR(VLOOKUP(G475&amp;D475,'Datos Maestro'!$C$33:$F$62,4,0)*O475,VLOOKUP('Demoras Colombia 2016'!G475,'Datos Maestro'!$B$15:$D$19,3,0)*O475))</f>
        <v>375</v>
      </c>
      <c r="R475" s="78">
        <f t="shared" si="39"/>
        <v>875</v>
      </c>
      <c r="S475" s="83"/>
      <c r="T475" s="96"/>
      <c r="U475" s="4"/>
      <c r="V475" s="96"/>
      <c r="W475" s="83"/>
      <c r="X475" s="96"/>
      <c r="Y475" s="83"/>
      <c r="Z475" s="102"/>
      <c r="AA475" s="4">
        <v>1641122</v>
      </c>
      <c r="AB475" s="96">
        <v>2209307</v>
      </c>
    </row>
    <row r="476" spans="1:28" ht="15.6" customHeight="1" x14ac:dyDescent="0.35">
      <c r="A476" s="38" t="s">
        <v>23</v>
      </c>
      <c r="B476" s="91" t="s">
        <v>15</v>
      </c>
      <c r="C476" s="94" t="s">
        <v>1201</v>
      </c>
      <c r="D476" s="4" t="s">
        <v>104</v>
      </c>
      <c r="E476" s="4">
        <v>4927582924</v>
      </c>
      <c r="F476" s="91" t="s">
        <v>1202</v>
      </c>
      <c r="G476" s="91" t="s">
        <v>12</v>
      </c>
      <c r="H476" s="91" t="s">
        <v>1203</v>
      </c>
      <c r="I476" s="92">
        <v>42478</v>
      </c>
      <c r="J476" s="93">
        <v>42490</v>
      </c>
      <c r="K476" s="80">
        <f t="shared" si="40"/>
        <v>13</v>
      </c>
      <c r="L476" s="77">
        <f>IF(G476="ISO",IF(OR(F476="Na-Metilato"),10,15),IFERROR(VLOOKUP(G476&amp;D476,'Datos Maestro'!$C$33:$D$62,2,0),VLOOKUP('Demoras Colombia 2016'!G476,'Datos Maestro'!$B$15:$C$19,2,0)))</f>
        <v>20</v>
      </c>
      <c r="M476" s="80">
        <f t="shared" si="36"/>
        <v>0</v>
      </c>
      <c r="N476" s="82">
        <f t="shared" si="37"/>
        <v>0</v>
      </c>
      <c r="O476" s="82">
        <f t="shared" si="38"/>
        <v>0</v>
      </c>
      <c r="P476" s="78">
        <f>IF(G476="ISO",25*N476,IFERROR(VLOOKUP(G476&amp;D476,'Datos Maestro'!$C$33:$F$62,3,0)*N476,VLOOKUP('Demoras Colombia 2016'!G476,'Datos Maestro'!$B$15:$D$19,3,0)*N476))</f>
        <v>0</v>
      </c>
      <c r="Q476" s="78">
        <f>IF(G476="ISO",25*O476,IFERROR(VLOOKUP(G476&amp;D476,'Datos Maestro'!$C$33:$F$62,4,0)*O476,VLOOKUP('Demoras Colombia 2016'!G476,'Datos Maestro'!$B$15:$D$19,3,0)*O476))</f>
        <v>0</v>
      </c>
      <c r="R476" s="78">
        <f t="shared" ref="R476:R539" si="41">SUM(P476:Q476)</f>
        <v>0</v>
      </c>
      <c r="S476" s="83" t="s">
        <v>25</v>
      </c>
      <c r="T476" s="96" t="s">
        <v>25</v>
      </c>
      <c r="U476" s="4"/>
      <c r="V476" s="96"/>
      <c r="W476" s="83"/>
      <c r="X476" s="96"/>
      <c r="Y476" s="83"/>
      <c r="Z476" s="102"/>
      <c r="AA476" s="4"/>
      <c r="AB476" s="96"/>
    </row>
    <row r="477" spans="1:28" ht="15.6" customHeight="1" x14ac:dyDescent="0.35">
      <c r="A477" s="38" t="s">
        <v>23</v>
      </c>
      <c r="B477" s="91" t="s">
        <v>17</v>
      </c>
      <c r="C477" s="94" t="s">
        <v>1204</v>
      </c>
      <c r="D477" s="4" t="s">
        <v>104</v>
      </c>
      <c r="E477" s="4">
        <v>4928659534</v>
      </c>
      <c r="F477" s="91" t="s">
        <v>237</v>
      </c>
      <c r="G477" s="91" t="s">
        <v>12</v>
      </c>
      <c r="H477" s="91" t="s">
        <v>1205</v>
      </c>
      <c r="I477" s="92">
        <v>42478</v>
      </c>
      <c r="J477" s="93">
        <v>42490</v>
      </c>
      <c r="K477" s="80">
        <f t="shared" si="40"/>
        <v>13</v>
      </c>
      <c r="L477" s="77">
        <f>IF(G477="ISO",IF(OR(F477="Na-Metilato"),10,15),IFERROR(VLOOKUP(G477&amp;D477,'Datos Maestro'!$C$33:$D$62,2,0),VLOOKUP('Demoras Colombia 2016'!G477,'Datos Maestro'!$B$15:$C$19,2,0)))</f>
        <v>20</v>
      </c>
      <c r="M477" s="80">
        <f t="shared" si="36"/>
        <v>0</v>
      </c>
      <c r="N477" s="82">
        <f t="shared" si="37"/>
        <v>0</v>
      </c>
      <c r="O477" s="82">
        <f t="shared" si="38"/>
        <v>0</v>
      </c>
      <c r="P477" s="78">
        <f>IF(G477="ISO",25*N477,IFERROR(VLOOKUP(G477&amp;D477,'Datos Maestro'!$C$33:$F$62,3,0)*N477,VLOOKUP('Demoras Colombia 2016'!G477,'Datos Maestro'!$B$15:$D$19,3,0)*N477))</f>
        <v>0</v>
      </c>
      <c r="Q477" s="78">
        <f>IF(G477="ISO",25*O477,IFERROR(VLOOKUP(G477&amp;D477,'Datos Maestro'!$C$33:$F$62,4,0)*O477,VLOOKUP('Demoras Colombia 2016'!G477,'Datos Maestro'!$B$15:$D$19,3,0)*O477))</f>
        <v>0</v>
      </c>
      <c r="R477" s="78">
        <f t="shared" si="41"/>
        <v>0</v>
      </c>
      <c r="S477" s="83" t="s">
        <v>25</v>
      </c>
      <c r="T477" s="96" t="s">
        <v>25</v>
      </c>
      <c r="U477" s="4"/>
      <c r="V477" s="96"/>
      <c r="W477" s="83"/>
      <c r="X477" s="96"/>
      <c r="Y477" s="83"/>
      <c r="Z477" s="102"/>
      <c r="AA477" s="4"/>
      <c r="AB477" s="96"/>
    </row>
    <row r="478" spans="1:28" ht="15.6" customHeight="1" x14ac:dyDescent="0.35">
      <c r="A478" s="38" t="s">
        <v>23</v>
      </c>
      <c r="B478" s="91" t="s">
        <v>16</v>
      </c>
      <c r="C478" s="94" t="s">
        <v>1149</v>
      </c>
      <c r="D478" s="4" t="s">
        <v>119</v>
      </c>
      <c r="E478" s="4" t="s">
        <v>1206</v>
      </c>
      <c r="F478" s="91" t="s">
        <v>1207</v>
      </c>
      <c r="G478" s="91" t="s">
        <v>12</v>
      </c>
      <c r="H478" s="91" t="s">
        <v>1208</v>
      </c>
      <c r="I478" s="92">
        <v>42477</v>
      </c>
      <c r="J478" s="93">
        <v>42483</v>
      </c>
      <c r="K478" s="80">
        <f t="shared" si="40"/>
        <v>7</v>
      </c>
      <c r="L478" s="77">
        <f>IF(G478="ISO",IF(OR(F478="Na-Metilato"),10,15),IFERROR(VLOOKUP(G478&amp;D478,'Datos Maestro'!$C$33:$D$62,2,0),VLOOKUP('Demoras Colombia 2016'!G478,'Datos Maestro'!$B$15:$C$19,2,0)))</f>
        <v>20</v>
      </c>
      <c r="M478" s="80">
        <f t="shared" si="36"/>
        <v>0</v>
      </c>
      <c r="N478" s="82">
        <f t="shared" si="37"/>
        <v>0</v>
      </c>
      <c r="O478" s="82">
        <f t="shared" si="38"/>
        <v>0</v>
      </c>
      <c r="P478" s="78">
        <f>IF(G478="ISO",25*N478,IFERROR(VLOOKUP(G478&amp;D478,'Datos Maestro'!$C$33:$F$62,3,0)*N478,VLOOKUP('Demoras Colombia 2016'!G478,'Datos Maestro'!$B$15:$D$19,3,0)*N478))</f>
        <v>0</v>
      </c>
      <c r="Q478" s="78">
        <f>IF(G478="ISO",25*O478,IFERROR(VLOOKUP(G478&amp;D478,'Datos Maestro'!$C$33:$F$62,4,0)*O478,VLOOKUP('Demoras Colombia 2016'!G478,'Datos Maestro'!$B$15:$D$19,3,0)*O478))</f>
        <v>0</v>
      </c>
      <c r="R478" s="78">
        <f t="shared" si="41"/>
        <v>0</v>
      </c>
      <c r="S478" s="83" t="s">
        <v>25</v>
      </c>
      <c r="T478" s="96" t="s">
        <v>25</v>
      </c>
      <c r="U478" s="4"/>
      <c r="V478" s="96"/>
      <c r="W478" s="83"/>
      <c r="X478" s="96"/>
      <c r="Y478" s="83"/>
      <c r="Z478" s="102"/>
      <c r="AA478" s="4"/>
      <c r="AB478" s="96"/>
    </row>
    <row r="479" spans="1:28" ht="15.6" customHeight="1" x14ac:dyDescent="0.35">
      <c r="A479" s="38" t="s">
        <v>23</v>
      </c>
      <c r="B479" s="91" t="s">
        <v>16</v>
      </c>
      <c r="C479" s="94" t="s">
        <v>1209</v>
      </c>
      <c r="D479" s="4" t="s">
        <v>119</v>
      </c>
      <c r="E479" s="4">
        <v>4927641149</v>
      </c>
      <c r="F479" s="91" t="s">
        <v>280</v>
      </c>
      <c r="G479" s="91" t="s">
        <v>12</v>
      </c>
      <c r="H479" s="91" t="s">
        <v>1210</v>
      </c>
      <c r="I479" s="92">
        <v>42477</v>
      </c>
      <c r="J479" s="93">
        <v>42500</v>
      </c>
      <c r="K479" s="80">
        <f t="shared" si="40"/>
        <v>24</v>
      </c>
      <c r="L479" s="77">
        <f>IF(G479="ISO",IF(OR(F479="Na-Metilato"),10,15),IFERROR(VLOOKUP(G479&amp;D479,'Datos Maestro'!$C$33:$D$62,2,0),VLOOKUP('Demoras Colombia 2016'!G479,'Datos Maestro'!$B$15:$C$19,2,0)))</f>
        <v>20</v>
      </c>
      <c r="M479" s="80">
        <f t="shared" si="36"/>
        <v>4</v>
      </c>
      <c r="N479" s="82">
        <f t="shared" si="37"/>
        <v>4</v>
      </c>
      <c r="O479" s="82">
        <f t="shared" si="38"/>
        <v>0</v>
      </c>
      <c r="P479" s="78">
        <f>IF(G479="ISO",25*N479,IFERROR(VLOOKUP(G479&amp;D479,'Datos Maestro'!$C$33:$F$62,3,0)*N479,VLOOKUP('Demoras Colombia 2016'!G479,'Datos Maestro'!$B$15:$D$19,3,0)*N479))</f>
        <v>40</v>
      </c>
      <c r="Q479" s="78">
        <f>IF(G479="ISO",25*O479,IFERROR(VLOOKUP(G479&amp;D479,'Datos Maestro'!$C$33:$F$62,4,0)*O479,VLOOKUP('Demoras Colombia 2016'!G479,'Datos Maestro'!$B$15:$D$19,3,0)*O479))</f>
        <v>0</v>
      </c>
      <c r="R479" s="78">
        <f t="shared" si="41"/>
        <v>40</v>
      </c>
      <c r="S479" s="83">
        <v>201320</v>
      </c>
      <c r="T479" s="96">
        <v>119949</v>
      </c>
      <c r="U479" s="4">
        <v>201320</v>
      </c>
      <c r="V479" s="96">
        <v>22490</v>
      </c>
      <c r="W479" s="83"/>
      <c r="X479" s="96"/>
      <c r="Y479" s="83"/>
      <c r="Z479" s="102"/>
      <c r="AA479" s="4"/>
      <c r="AB479" s="96"/>
    </row>
    <row r="480" spans="1:28" ht="15.6" customHeight="1" x14ac:dyDescent="0.35">
      <c r="A480" s="38" t="s">
        <v>23</v>
      </c>
      <c r="B480" s="91" t="s">
        <v>16</v>
      </c>
      <c r="C480" s="94" t="s">
        <v>1211</v>
      </c>
      <c r="D480" s="4" t="s">
        <v>118</v>
      </c>
      <c r="E480" s="4">
        <v>4928830403</v>
      </c>
      <c r="F480" s="91" t="s">
        <v>227</v>
      </c>
      <c r="G480" s="91" t="s">
        <v>13</v>
      </c>
      <c r="H480" s="91" t="s">
        <v>1212</v>
      </c>
      <c r="I480" s="92">
        <v>42484</v>
      </c>
      <c r="J480" s="93">
        <v>42492</v>
      </c>
      <c r="K480" s="80">
        <f t="shared" si="40"/>
        <v>9</v>
      </c>
      <c r="L480" s="77">
        <f>IF(G480="ISO",IF(OR(F480="Na-Metilato"),10,15),IFERROR(VLOOKUP(G480&amp;D480,'Datos Maestro'!$C$33:$D$62,2,0),VLOOKUP('Demoras Colombia 2016'!G480,'Datos Maestro'!$B$15:$C$19,2,0)))</f>
        <v>20</v>
      </c>
      <c r="M480" s="80">
        <f t="shared" si="36"/>
        <v>0</v>
      </c>
      <c r="N480" s="82">
        <f t="shared" si="37"/>
        <v>0</v>
      </c>
      <c r="O480" s="82">
        <f t="shared" si="38"/>
        <v>0</v>
      </c>
      <c r="P480" s="78">
        <f>IF(G480="ISO",25*N480,IFERROR(VLOOKUP(G480&amp;D480,'Datos Maestro'!$C$33:$F$62,3,0)*N480,VLOOKUP('Demoras Colombia 2016'!G480,'Datos Maestro'!$B$15:$D$19,3,0)*N480))</f>
        <v>0</v>
      </c>
      <c r="Q480" s="78">
        <f>IF(G480="ISO",25*O480,IFERROR(VLOOKUP(G480&amp;D480,'Datos Maestro'!$C$33:$F$62,4,0)*O480,VLOOKUP('Demoras Colombia 2016'!G480,'Datos Maestro'!$B$15:$D$19,3,0)*O480))</f>
        <v>0</v>
      </c>
      <c r="R480" s="78">
        <f t="shared" si="41"/>
        <v>0</v>
      </c>
      <c r="S480" s="83" t="s">
        <v>25</v>
      </c>
      <c r="T480" s="96" t="s">
        <v>25</v>
      </c>
      <c r="U480" s="4"/>
      <c r="V480" s="96"/>
      <c r="W480" s="83"/>
      <c r="X480" s="96"/>
      <c r="Y480" s="83"/>
      <c r="Z480" s="102"/>
      <c r="AA480" s="4"/>
      <c r="AB480" s="96"/>
    </row>
    <row r="481" spans="1:28" ht="15.6" customHeight="1" x14ac:dyDescent="0.35">
      <c r="A481" s="38" t="s">
        <v>23</v>
      </c>
      <c r="B481" s="91" t="s">
        <v>16</v>
      </c>
      <c r="C481" s="94" t="s">
        <v>1213</v>
      </c>
      <c r="D481" s="4" t="s">
        <v>104</v>
      </c>
      <c r="E481" s="4" t="s">
        <v>1214</v>
      </c>
      <c r="F481" s="91" t="s">
        <v>1215</v>
      </c>
      <c r="G481" s="91" t="s">
        <v>12</v>
      </c>
      <c r="H481" s="91" t="s">
        <v>1216</v>
      </c>
      <c r="I481" s="92">
        <v>42485</v>
      </c>
      <c r="J481" s="93">
        <v>42496</v>
      </c>
      <c r="K481" s="80">
        <f t="shared" si="40"/>
        <v>12</v>
      </c>
      <c r="L481" s="77">
        <f>IF(G481="ISO",IF(OR(F481="Na-Metilato"),10,15),IFERROR(VLOOKUP(G481&amp;D481,'Datos Maestro'!$C$33:$D$62,2,0),VLOOKUP('Demoras Colombia 2016'!G481,'Datos Maestro'!$B$15:$C$19,2,0)))</f>
        <v>20</v>
      </c>
      <c r="M481" s="80">
        <f t="shared" si="36"/>
        <v>0</v>
      </c>
      <c r="N481" s="82">
        <f t="shared" si="37"/>
        <v>0</v>
      </c>
      <c r="O481" s="82">
        <f t="shared" si="38"/>
        <v>0</v>
      </c>
      <c r="P481" s="78">
        <f>IF(G481="ISO",25*N481,IFERROR(VLOOKUP(G481&amp;D481,'Datos Maestro'!$C$33:$F$62,3,0)*N481,VLOOKUP('Demoras Colombia 2016'!G481,'Datos Maestro'!$B$15:$D$19,3,0)*N481))</f>
        <v>0</v>
      </c>
      <c r="Q481" s="78">
        <f>IF(G481="ISO",25*O481,IFERROR(VLOOKUP(G481&amp;D481,'Datos Maestro'!$C$33:$F$62,4,0)*O481,VLOOKUP('Demoras Colombia 2016'!G481,'Datos Maestro'!$B$15:$D$19,3,0)*O481))</f>
        <v>0</v>
      </c>
      <c r="R481" s="78">
        <f t="shared" si="41"/>
        <v>0</v>
      </c>
      <c r="S481" s="83" t="s">
        <v>25</v>
      </c>
      <c r="T481" s="96" t="s">
        <v>25</v>
      </c>
      <c r="U481" s="4"/>
      <c r="V481" s="96"/>
      <c r="W481" s="83"/>
      <c r="X481" s="96"/>
      <c r="Y481" s="83"/>
      <c r="Z481" s="102"/>
      <c r="AA481" s="4"/>
      <c r="AB481" s="96"/>
    </row>
    <row r="482" spans="1:28" ht="15.6" customHeight="1" x14ac:dyDescent="0.35">
      <c r="A482" s="38" t="s">
        <v>23</v>
      </c>
      <c r="B482" s="91" t="s">
        <v>16</v>
      </c>
      <c r="C482" s="94" t="s">
        <v>1217</v>
      </c>
      <c r="D482" s="4" t="s">
        <v>119</v>
      </c>
      <c r="E482" s="4">
        <v>4927638342</v>
      </c>
      <c r="F482" s="91" t="s">
        <v>280</v>
      </c>
      <c r="G482" s="91" t="s">
        <v>12</v>
      </c>
      <c r="H482" s="91" t="s">
        <v>1218</v>
      </c>
      <c r="I482" s="92">
        <v>42484</v>
      </c>
      <c r="J482" s="93">
        <v>42497</v>
      </c>
      <c r="K482" s="80">
        <f t="shared" si="40"/>
        <v>14</v>
      </c>
      <c r="L482" s="77">
        <f>IF(G482="ISO",IF(OR(F482="Na-Metilato"),10,15),IFERROR(VLOOKUP(G482&amp;D482,'Datos Maestro'!$C$33:$D$62,2,0),VLOOKUP('Demoras Colombia 2016'!G482,'Datos Maestro'!$B$15:$C$19,2,0)))</f>
        <v>20</v>
      </c>
      <c r="M482" s="80">
        <f t="shared" si="36"/>
        <v>0</v>
      </c>
      <c r="N482" s="82">
        <f t="shared" si="37"/>
        <v>0</v>
      </c>
      <c r="O482" s="82">
        <f t="shared" si="38"/>
        <v>0</v>
      </c>
      <c r="P482" s="78">
        <f>IF(G482="ISO",25*N482,IFERROR(VLOOKUP(G482&amp;D482,'Datos Maestro'!$C$33:$F$62,3,0)*N482,VLOOKUP('Demoras Colombia 2016'!G482,'Datos Maestro'!$B$15:$D$19,3,0)*N482))</f>
        <v>0</v>
      </c>
      <c r="Q482" s="78">
        <f>IF(G482="ISO",25*O482,IFERROR(VLOOKUP(G482&amp;D482,'Datos Maestro'!$C$33:$F$62,4,0)*O482,VLOOKUP('Demoras Colombia 2016'!G482,'Datos Maestro'!$B$15:$D$19,3,0)*O482))</f>
        <v>0</v>
      </c>
      <c r="R482" s="78">
        <f t="shared" si="41"/>
        <v>0</v>
      </c>
      <c r="S482" s="83" t="s">
        <v>25</v>
      </c>
      <c r="T482" s="96" t="s">
        <v>25</v>
      </c>
      <c r="U482" s="4"/>
      <c r="V482" s="96"/>
      <c r="W482" s="83"/>
      <c r="X482" s="96"/>
      <c r="Y482" s="83"/>
      <c r="Z482" s="102"/>
      <c r="AA482" s="4"/>
      <c r="AB482" s="96"/>
    </row>
    <row r="483" spans="1:28" ht="15.6" customHeight="1" x14ac:dyDescent="0.35">
      <c r="A483" s="38" t="s">
        <v>23</v>
      </c>
      <c r="B483" s="91" t="s">
        <v>16</v>
      </c>
      <c r="C483" s="94" t="s">
        <v>1219</v>
      </c>
      <c r="D483" s="4" t="s">
        <v>118</v>
      </c>
      <c r="E483" s="4">
        <v>4928285869</v>
      </c>
      <c r="F483" s="91" t="s">
        <v>248</v>
      </c>
      <c r="G483" s="91" t="s">
        <v>12</v>
      </c>
      <c r="H483" s="91" t="s">
        <v>1220</v>
      </c>
      <c r="I483" s="92">
        <v>42486</v>
      </c>
      <c r="J483" s="93">
        <v>42497</v>
      </c>
      <c r="K483" s="80">
        <f t="shared" si="40"/>
        <v>12</v>
      </c>
      <c r="L483" s="77">
        <f>IF(G483="ISO",IF(OR(F483="Na-Metilato"),10,15),IFERROR(VLOOKUP(G483&amp;D483,'Datos Maestro'!$C$33:$D$62,2,0),VLOOKUP('Demoras Colombia 2016'!G483,'Datos Maestro'!$B$15:$C$19,2,0)))</f>
        <v>20</v>
      </c>
      <c r="M483" s="80">
        <f t="shared" si="36"/>
        <v>0</v>
      </c>
      <c r="N483" s="82">
        <f t="shared" si="37"/>
        <v>0</v>
      </c>
      <c r="O483" s="82">
        <f t="shared" si="38"/>
        <v>0</v>
      </c>
      <c r="P483" s="78">
        <f>IF(G483="ISO",25*N483,IFERROR(VLOOKUP(G483&amp;D483,'Datos Maestro'!$C$33:$F$62,3,0)*N483,VLOOKUP('Demoras Colombia 2016'!G483,'Datos Maestro'!$B$15:$D$19,3,0)*N483))</f>
        <v>0</v>
      </c>
      <c r="Q483" s="78">
        <f>IF(G483="ISO",25*O483,IFERROR(VLOOKUP(G483&amp;D483,'Datos Maestro'!$C$33:$F$62,4,0)*O483,VLOOKUP('Demoras Colombia 2016'!G483,'Datos Maestro'!$B$15:$D$19,3,0)*O483))</f>
        <v>0</v>
      </c>
      <c r="R483" s="78">
        <f t="shared" si="41"/>
        <v>0</v>
      </c>
      <c r="S483" s="83" t="s">
        <v>25</v>
      </c>
      <c r="T483" s="96" t="s">
        <v>25</v>
      </c>
      <c r="U483" s="4"/>
      <c r="V483" s="96"/>
      <c r="W483" s="83"/>
      <c r="X483" s="96"/>
      <c r="Y483" s="83"/>
      <c r="Z483" s="102"/>
      <c r="AA483" s="4"/>
      <c r="AB483" s="96"/>
    </row>
    <row r="484" spans="1:28" ht="15.6" customHeight="1" x14ac:dyDescent="0.35">
      <c r="A484" s="38" t="s">
        <v>23</v>
      </c>
      <c r="B484" s="91" t="s">
        <v>123</v>
      </c>
      <c r="C484" s="94" t="s">
        <v>1222</v>
      </c>
      <c r="D484" s="4" t="s">
        <v>62</v>
      </c>
      <c r="E484" s="4">
        <v>4927910584</v>
      </c>
      <c r="F484" s="87" t="s">
        <v>27</v>
      </c>
      <c r="G484" s="91" t="s">
        <v>12</v>
      </c>
      <c r="H484" s="91" t="s">
        <v>1221</v>
      </c>
      <c r="I484" s="92">
        <v>42489</v>
      </c>
      <c r="J484" s="93">
        <v>42494</v>
      </c>
      <c r="K484" s="80">
        <f t="shared" si="40"/>
        <v>6</v>
      </c>
      <c r="L484" s="77">
        <f>IF(G484="ISO",IF(OR(F484="Na-Metilato"),10,15),IFERROR(VLOOKUP(G484&amp;D484,'Datos Maestro'!$C$33:$D$62,2,0),VLOOKUP('Demoras Colombia 2016'!G484,'Datos Maestro'!$B$15:$C$19,2,0)))</f>
        <v>20</v>
      </c>
      <c r="M484" s="80">
        <f t="shared" si="36"/>
        <v>0</v>
      </c>
      <c r="N484" s="82">
        <f t="shared" si="37"/>
        <v>0</v>
      </c>
      <c r="O484" s="82">
        <f t="shared" si="38"/>
        <v>0</v>
      </c>
      <c r="P484" s="78">
        <f>IF(G484="ISO",25*N484,IFERROR(VLOOKUP(G484&amp;D484,'Datos Maestro'!$C$33:$F$62,3,0)*N484,VLOOKUP('Demoras Colombia 2016'!G484,'Datos Maestro'!$B$15:$D$19,3,0)*N484))</f>
        <v>0</v>
      </c>
      <c r="Q484" s="78">
        <f>IF(G484="ISO",25*O484,IFERROR(VLOOKUP(G484&amp;D484,'Datos Maestro'!$C$33:$F$62,4,0)*O484,VLOOKUP('Demoras Colombia 2016'!G484,'Datos Maestro'!$B$15:$D$19,3,0)*O484))</f>
        <v>0</v>
      </c>
      <c r="R484" s="78">
        <f t="shared" si="41"/>
        <v>0</v>
      </c>
      <c r="S484" s="83" t="s">
        <v>25</v>
      </c>
      <c r="T484" s="96" t="s">
        <v>25</v>
      </c>
      <c r="U484" s="4"/>
      <c r="V484" s="96"/>
      <c r="W484" s="83"/>
      <c r="X484" s="96"/>
      <c r="Y484" s="83"/>
      <c r="Z484" s="102"/>
      <c r="AA484" s="4"/>
      <c r="AB484" s="96"/>
    </row>
    <row r="485" spans="1:28" ht="15.6" customHeight="1" x14ac:dyDescent="0.35">
      <c r="A485" s="38" t="s">
        <v>23</v>
      </c>
      <c r="B485" s="91" t="s">
        <v>17</v>
      </c>
      <c r="C485" s="94" t="s">
        <v>1223</v>
      </c>
      <c r="D485" s="4" t="s">
        <v>118</v>
      </c>
      <c r="E485" s="4">
        <v>4928659534</v>
      </c>
      <c r="F485" s="91" t="s">
        <v>237</v>
      </c>
      <c r="G485" s="91" t="s">
        <v>12</v>
      </c>
      <c r="H485" s="91" t="s">
        <v>1224</v>
      </c>
      <c r="I485" s="92">
        <v>42489</v>
      </c>
      <c r="J485" s="93">
        <v>42504</v>
      </c>
      <c r="K485" s="80">
        <f t="shared" si="40"/>
        <v>16</v>
      </c>
      <c r="L485" s="77">
        <f>IF(G485="ISO",IF(OR(F485="Na-Metilato"),10,15),IFERROR(VLOOKUP(G485&amp;D485,'Datos Maestro'!$C$33:$D$62,2,0),VLOOKUP('Demoras Colombia 2016'!G485,'Datos Maestro'!$B$15:$C$19,2,0)))</f>
        <v>20</v>
      </c>
      <c r="M485" s="80">
        <f t="shared" si="36"/>
        <v>0</v>
      </c>
      <c r="N485" s="82">
        <f t="shared" si="37"/>
        <v>0</v>
      </c>
      <c r="O485" s="82">
        <f t="shared" si="38"/>
        <v>0</v>
      </c>
      <c r="P485" s="78">
        <f>IF(G485="ISO",25*N485,IFERROR(VLOOKUP(G485&amp;D485,'Datos Maestro'!$C$33:$F$62,3,0)*N485,VLOOKUP('Demoras Colombia 2016'!G485,'Datos Maestro'!$B$15:$D$19,3,0)*N485))</f>
        <v>0</v>
      </c>
      <c r="Q485" s="78">
        <f>IF(G485="ISO",25*O485,IFERROR(VLOOKUP(G485&amp;D485,'Datos Maestro'!$C$33:$F$62,4,0)*O485,VLOOKUP('Demoras Colombia 2016'!G485,'Datos Maestro'!$B$15:$D$19,3,0)*O485))</f>
        <v>0</v>
      </c>
      <c r="R485" s="78">
        <f t="shared" si="41"/>
        <v>0</v>
      </c>
      <c r="S485" s="83" t="s">
        <v>25</v>
      </c>
      <c r="T485" s="96" t="s">
        <v>25</v>
      </c>
      <c r="U485" s="4"/>
      <c r="V485" s="96"/>
      <c r="W485" s="83"/>
      <c r="X485" s="96"/>
      <c r="Y485" s="83"/>
      <c r="Z485" s="102"/>
      <c r="AA485" s="4"/>
      <c r="AB485" s="96"/>
    </row>
    <row r="486" spans="1:28" ht="15.6" customHeight="1" x14ac:dyDescent="0.35">
      <c r="A486" s="38" t="s">
        <v>23</v>
      </c>
      <c r="B486" s="91" t="s">
        <v>16</v>
      </c>
      <c r="C486" s="94" t="s">
        <v>1225</v>
      </c>
      <c r="D486" s="4" t="s">
        <v>118</v>
      </c>
      <c r="E486" s="4">
        <v>4927603146</v>
      </c>
      <c r="F486" s="91" t="s">
        <v>1226</v>
      </c>
      <c r="G486" s="91" t="s">
        <v>12</v>
      </c>
      <c r="H486" s="91" t="s">
        <v>1227</v>
      </c>
      <c r="I486" s="92">
        <v>42491</v>
      </c>
      <c r="J486" s="93">
        <v>42504</v>
      </c>
      <c r="K486" s="80">
        <f t="shared" si="40"/>
        <v>14</v>
      </c>
      <c r="L486" s="77">
        <f>IF(G486="ISO",IF(OR(F486="Na-Metilato"),10,15),IFERROR(VLOOKUP(G486&amp;D486,'Datos Maestro'!$C$33:$D$62,2,0),VLOOKUP('Demoras Colombia 2016'!G486,'Datos Maestro'!$B$15:$C$19,2,0)))</f>
        <v>20</v>
      </c>
      <c r="M486" s="80">
        <f t="shared" si="36"/>
        <v>0</v>
      </c>
      <c r="N486" s="82">
        <f t="shared" si="37"/>
        <v>0</v>
      </c>
      <c r="O486" s="82">
        <f t="shared" si="38"/>
        <v>0</v>
      </c>
      <c r="P486" s="78">
        <f>IF(G486="ISO",25*N486,IFERROR(VLOOKUP(G486&amp;D486,'Datos Maestro'!$C$33:$F$62,3,0)*N486,VLOOKUP('Demoras Colombia 2016'!G486,'Datos Maestro'!$B$15:$D$19,3,0)*N486))</f>
        <v>0</v>
      </c>
      <c r="Q486" s="78">
        <f>IF(G486="ISO",25*O486,IFERROR(VLOOKUP(G486&amp;D486,'Datos Maestro'!$C$33:$F$62,4,0)*O486,VLOOKUP('Demoras Colombia 2016'!G486,'Datos Maestro'!$B$15:$D$19,3,0)*O486))</f>
        <v>0</v>
      </c>
      <c r="R486" s="78">
        <f t="shared" si="41"/>
        <v>0</v>
      </c>
      <c r="S486" s="83" t="s">
        <v>25</v>
      </c>
      <c r="T486" s="96" t="s">
        <v>25</v>
      </c>
      <c r="U486" s="4"/>
      <c r="V486" s="96"/>
      <c r="W486" s="83"/>
      <c r="X486" s="96"/>
      <c r="Y486" s="83"/>
      <c r="Z486" s="102"/>
      <c r="AA486" s="4"/>
      <c r="AB486" s="96"/>
    </row>
    <row r="487" spans="1:28" ht="15.6" customHeight="1" x14ac:dyDescent="0.35">
      <c r="A487" s="38" t="s">
        <v>23</v>
      </c>
      <c r="B487" s="91" t="s">
        <v>16</v>
      </c>
      <c r="C487" s="94" t="s">
        <v>1228</v>
      </c>
      <c r="D487" s="4" t="s">
        <v>118</v>
      </c>
      <c r="E487" s="4">
        <v>4928285870</v>
      </c>
      <c r="F487" s="91" t="s">
        <v>248</v>
      </c>
      <c r="G487" s="91" t="s">
        <v>12</v>
      </c>
      <c r="H487" s="91" t="s">
        <v>1229</v>
      </c>
      <c r="I487" s="92">
        <v>42489</v>
      </c>
      <c r="J487" s="93">
        <v>42506</v>
      </c>
      <c r="K487" s="80">
        <f t="shared" si="40"/>
        <v>18</v>
      </c>
      <c r="L487" s="77">
        <f>IF(G487="ISO",IF(OR(F487="Na-Metilato"),10,15),IFERROR(VLOOKUP(G487&amp;D487,'Datos Maestro'!$C$33:$D$62,2,0),VLOOKUP('Demoras Colombia 2016'!G487,'Datos Maestro'!$B$15:$C$19,2,0)))</f>
        <v>20</v>
      </c>
      <c r="M487" s="80">
        <f t="shared" si="36"/>
        <v>0</v>
      </c>
      <c r="N487" s="82">
        <f t="shared" si="37"/>
        <v>0</v>
      </c>
      <c r="O487" s="82">
        <f t="shared" si="38"/>
        <v>0</v>
      </c>
      <c r="P487" s="78">
        <f>IF(G487="ISO",25*N487,IFERROR(VLOOKUP(G487&amp;D487,'Datos Maestro'!$C$33:$F$62,3,0)*N487,VLOOKUP('Demoras Colombia 2016'!G487,'Datos Maestro'!$B$15:$D$19,3,0)*N487))</f>
        <v>0</v>
      </c>
      <c r="Q487" s="78">
        <f>IF(G487="ISO",25*O487,IFERROR(VLOOKUP(G487&amp;D487,'Datos Maestro'!$C$33:$F$62,4,0)*O487,VLOOKUP('Demoras Colombia 2016'!G487,'Datos Maestro'!$B$15:$D$19,3,0)*O487))</f>
        <v>0</v>
      </c>
      <c r="R487" s="78">
        <f t="shared" si="41"/>
        <v>0</v>
      </c>
      <c r="S487" s="83" t="s">
        <v>25</v>
      </c>
      <c r="T487" s="96" t="s">
        <v>25</v>
      </c>
      <c r="U487" s="4"/>
      <c r="V487" s="96"/>
      <c r="W487" s="83"/>
      <c r="X487" s="96"/>
      <c r="Y487" s="83"/>
      <c r="Z487" s="102"/>
      <c r="AA487" s="4"/>
      <c r="AB487" s="96"/>
    </row>
    <row r="488" spans="1:28" ht="15.6" customHeight="1" x14ac:dyDescent="0.35">
      <c r="A488" s="38" t="s">
        <v>23</v>
      </c>
      <c r="B488" s="91" t="s">
        <v>16</v>
      </c>
      <c r="C488" s="94" t="s">
        <v>1230</v>
      </c>
      <c r="D488" s="4" t="s">
        <v>118</v>
      </c>
      <c r="E488" s="4" t="s">
        <v>1231</v>
      </c>
      <c r="F488" s="91" t="s">
        <v>248</v>
      </c>
      <c r="G488" s="91" t="s">
        <v>12</v>
      </c>
      <c r="H488" s="91" t="s">
        <v>1232</v>
      </c>
      <c r="I488" s="92">
        <v>42489</v>
      </c>
      <c r="J488" s="93">
        <v>42506</v>
      </c>
      <c r="K488" s="80">
        <f t="shared" si="40"/>
        <v>18</v>
      </c>
      <c r="L488" s="77">
        <f>IF(G488="ISO",IF(OR(F488="Na-Metilato"),10,15),IFERROR(VLOOKUP(G488&amp;D488,'Datos Maestro'!$C$33:$D$62,2,0),VLOOKUP('Demoras Colombia 2016'!G488,'Datos Maestro'!$B$15:$C$19,2,0)))</f>
        <v>20</v>
      </c>
      <c r="M488" s="80">
        <f t="shared" si="36"/>
        <v>0</v>
      </c>
      <c r="N488" s="82">
        <f t="shared" si="37"/>
        <v>0</v>
      </c>
      <c r="O488" s="82">
        <f t="shared" si="38"/>
        <v>0</v>
      </c>
      <c r="P488" s="78">
        <f>IF(G488="ISO",25*N488,IFERROR(VLOOKUP(G488&amp;D488,'Datos Maestro'!$C$33:$F$62,3,0)*N488,VLOOKUP('Demoras Colombia 2016'!G488,'Datos Maestro'!$B$15:$D$19,3,0)*N488))</f>
        <v>0</v>
      </c>
      <c r="Q488" s="78">
        <f>IF(G488="ISO",25*O488,IFERROR(VLOOKUP(G488&amp;D488,'Datos Maestro'!$C$33:$F$62,4,0)*O488,VLOOKUP('Demoras Colombia 2016'!G488,'Datos Maestro'!$B$15:$D$19,3,0)*O488))</f>
        <v>0</v>
      </c>
      <c r="R488" s="78">
        <f t="shared" si="41"/>
        <v>0</v>
      </c>
      <c r="S488" s="83" t="s">
        <v>25</v>
      </c>
      <c r="T488" s="96" t="s">
        <v>25</v>
      </c>
      <c r="U488" s="4"/>
      <c r="V488" s="96"/>
      <c r="W488" s="83"/>
      <c r="X488" s="96"/>
      <c r="Y488" s="83"/>
      <c r="Z488" s="102"/>
      <c r="AA488" s="4"/>
      <c r="AB488" s="96"/>
    </row>
    <row r="489" spans="1:28" ht="15.6" customHeight="1" x14ac:dyDescent="0.35">
      <c r="A489" s="38" t="s">
        <v>23</v>
      </c>
      <c r="B489" s="91" t="s">
        <v>16</v>
      </c>
      <c r="C489" s="94" t="s">
        <v>1233</v>
      </c>
      <c r="D489" s="4" t="s">
        <v>119</v>
      </c>
      <c r="E489" s="4">
        <v>4927638167</v>
      </c>
      <c r="F489" s="91" t="s">
        <v>235</v>
      </c>
      <c r="G489" s="91" t="s">
        <v>12</v>
      </c>
      <c r="H489" s="91" t="s">
        <v>1234</v>
      </c>
      <c r="I489" s="92">
        <v>42491</v>
      </c>
      <c r="J489" s="93">
        <v>42500</v>
      </c>
      <c r="K489" s="80">
        <f t="shared" si="40"/>
        <v>10</v>
      </c>
      <c r="L489" s="77">
        <f>IF(G489="ISO",IF(OR(F489="Na-Metilato"),10,15),IFERROR(VLOOKUP(G489&amp;D489,'Datos Maestro'!$C$33:$D$62,2,0),VLOOKUP('Demoras Colombia 2016'!G489,'Datos Maestro'!$B$15:$C$19,2,0)))</f>
        <v>20</v>
      </c>
      <c r="M489" s="80">
        <f t="shared" si="36"/>
        <v>0</v>
      </c>
      <c r="N489" s="82">
        <f t="shared" si="37"/>
        <v>0</v>
      </c>
      <c r="O489" s="82">
        <f t="shared" si="38"/>
        <v>0</v>
      </c>
      <c r="P489" s="78">
        <f>IF(G489="ISO",25*N489,IFERROR(VLOOKUP(G489&amp;D489,'Datos Maestro'!$C$33:$F$62,3,0)*N489,VLOOKUP('Demoras Colombia 2016'!G489,'Datos Maestro'!$B$15:$D$19,3,0)*N489))</f>
        <v>0</v>
      </c>
      <c r="Q489" s="78">
        <f>IF(G489="ISO",25*O489,IFERROR(VLOOKUP(G489&amp;D489,'Datos Maestro'!$C$33:$F$62,4,0)*O489,VLOOKUP('Demoras Colombia 2016'!G489,'Datos Maestro'!$B$15:$D$19,3,0)*O489))</f>
        <v>0</v>
      </c>
      <c r="R489" s="78">
        <f t="shared" si="41"/>
        <v>0</v>
      </c>
      <c r="S489" s="83" t="s">
        <v>25</v>
      </c>
      <c r="T489" s="96" t="s">
        <v>25</v>
      </c>
      <c r="U489" s="4">
        <v>201350</v>
      </c>
      <c r="V489" s="96">
        <v>22490</v>
      </c>
      <c r="W489" s="83"/>
      <c r="X489" s="96"/>
      <c r="Y489" s="83"/>
      <c r="Z489" s="102"/>
      <c r="AA489" s="4"/>
      <c r="AB489" s="96"/>
    </row>
    <row r="490" spans="1:28" ht="15.6" customHeight="1" x14ac:dyDescent="0.35">
      <c r="A490" s="38" t="s">
        <v>23</v>
      </c>
      <c r="B490" s="91" t="s">
        <v>16</v>
      </c>
      <c r="C490" s="94" t="s">
        <v>1233</v>
      </c>
      <c r="D490" s="4" t="s">
        <v>119</v>
      </c>
      <c r="E490" s="4">
        <v>4928291002</v>
      </c>
      <c r="F490" s="91" t="s">
        <v>218</v>
      </c>
      <c r="G490" s="91" t="s">
        <v>12</v>
      </c>
      <c r="H490" s="91" t="s">
        <v>1235</v>
      </c>
      <c r="I490" s="92">
        <v>42491</v>
      </c>
      <c r="J490" s="93">
        <v>42504</v>
      </c>
      <c r="K490" s="80">
        <f t="shared" si="40"/>
        <v>14</v>
      </c>
      <c r="L490" s="77">
        <f>IF(G490="ISO",IF(OR(F490="Na-Metilato"),10,15),IFERROR(VLOOKUP(G490&amp;D490,'Datos Maestro'!$C$33:$D$62,2,0),VLOOKUP('Demoras Colombia 2016'!G490,'Datos Maestro'!$B$15:$C$19,2,0)))</f>
        <v>20</v>
      </c>
      <c r="M490" s="80">
        <f t="shared" si="36"/>
        <v>0</v>
      </c>
      <c r="N490" s="82">
        <f t="shared" si="37"/>
        <v>0</v>
      </c>
      <c r="O490" s="82">
        <f t="shared" si="38"/>
        <v>0</v>
      </c>
      <c r="P490" s="78">
        <f>IF(G490="ISO",25*N490,IFERROR(VLOOKUP(G490&amp;D490,'Datos Maestro'!$C$33:$F$62,3,0)*N490,VLOOKUP('Demoras Colombia 2016'!G490,'Datos Maestro'!$B$15:$D$19,3,0)*N490))</f>
        <v>0</v>
      </c>
      <c r="Q490" s="78">
        <f>IF(G490="ISO",25*O490,IFERROR(VLOOKUP(G490&amp;D490,'Datos Maestro'!$C$33:$F$62,4,0)*O490,VLOOKUP('Demoras Colombia 2016'!G490,'Datos Maestro'!$B$15:$D$19,3,0)*O490))</f>
        <v>0</v>
      </c>
      <c r="R490" s="78">
        <f t="shared" si="41"/>
        <v>0</v>
      </c>
      <c r="S490" s="83" t="s">
        <v>25</v>
      </c>
      <c r="T490" s="96" t="s">
        <v>25</v>
      </c>
      <c r="U490" s="4">
        <v>201649</v>
      </c>
      <c r="V490" s="96">
        <v>22598</v>
      </c>
      <c r="W490" s="83"/>
      <c r="X490" s="96"/>
      <c r="Y490" s="83"/>
      <c r="Z490" s="102"/>
      <c r="AA490" s="4"/>
      <c r="AB490" s="96"/>
    </row>
    <row r="491" spans="1:28" ht="15.6" customHeight="1" x14ac:dyDescent="0.35">
      <c r="A491" s="38" t="s">
        <v>23</v>
      </c>
      <c r="B491" s="91" t="s">
        <v>16</v>
      </c>
      <c r="C491" s="94" t="s">
        <v>1236</v>
      </c>
      <c r="D491" s="4" t="s">
        <v>119</v>
      </c>
      <c r="E491" s="4">
        <v>4929025114</v>
      </c>
      <c r="F491" s="91" t="s">
        <v>1237</v>
      </c>
      <c r="G491" s="91" t="s">
        <v>13</v>
      </c>
      <c r="H491" s="91" t="s">
        <v>1238</v>
      </c>
      <c r="I491" s="92">
        <v>42491</v>
      </c>
      <c r="J491" s="93">
        <v>42503</v>
      </c>
      <c r="K491" s="80">
        <f t="shared" si="40"/>
        <v>13</v>
      </c>
      <c r="L491" s="77">
        <f>IF(G491="ISO",IF(OR(F491="Na-Metilato"),10,15),IFERROR(VLOOKUP(G491&amp;D491,'Datos Maestro'!$C$33:$D$62,2,0),VLOOKUP('Demoras Colombia 2016'!G491,'Datos Maestro'!$B$15:$C$19,2,0)))</f>
        <v>20</v>
      </c>
      <c r="M491" s="80">
        <f t="shared" si="36"/>
        <v>0</v>
      </c>
      <c r="N491" s="82">
        <f t="shared" si="37"/>
        <v>0</v>
      </c>
      <c r="O491" s="82">
        <f t="shared" si="38"/>
        <v>0</v>
      </c>
      <c r="P491" s="78">
        <f>IF(G491="ISO",25*N491,IFERROR(VLOOKUP(G491&amp;D491,'Datos Maestro'!$C$33:$F$62,3,0)*N491,VLOOKUP('Demoras Colombia 2016'!G491,'Datos Maestro'!$B$15:$D$19,3,0)*N491))</f>
        <v>0</v>
      </c>
      <c r="Q491" s="78">
        <f>IF(G491="ISO",25*O491,IFERROR(VLOOKUP(G491&amp;D491,'Datos Maestro'!$C$33:$F$62,4,0)*O491,VLOOKUP('Demoras Colombia 2016'!G491,'Datos Maestro'!$B$15:$D$19,3,0)*O491))</f>
        <v>0</v>
      </c>
      <c r="R491" s="78">
        <f t="shared" si="41"/>
        <v>0</v>
      </c>
      <c r="S491" s="83" t="s">
        <v>25</v>
      </c>
      <c r="T491" s="96" t="s">
        <v>25</v>
      </c>
      <c r="U491" s="4"/>
      <c r="V491" s="96"/>
      <c r="W491" s="83"/>
      <c r="X491" s="96"/>
      <c r="Y491" s="83"/>
      <c r="Z491" s="102"/>
      <c r="AA491" s="4"/>
      <c r="AB491" s="96"/>
    </row>
    <row r="492" spans="1:28" ht="15.6" customHeight="1" x14ac:dyDescent="0.35">
      <c r="A492" s="38" t="s">
        <v>23</v>
      </c>
      <c r="B492" s="91" t="s">
        <v>123</v>
      </c>
      <c r="C492" s="94" t="s">
        <v>1239</v>
      </c>
      <c r="D492" s="4" t="s">
        <v>62</v>
      </c>
      <c r="E492" s="4">
        <v>4927942282</v>
      </c>
      <c r="F492" s="87" t="s">
        <v>28</v>
      </c>
      <c r="G492" s="91" t="s">
        <v>12</v>
      </c>
      <c r="H492" s="91" t="s">
        <v>1240</v>
      </c>
      <c r="I492" s="92">
        <v>42489</v>
      </c>
      <c r="J492" s="93">
        <v>42495</v>
      </c>
      <c r="K492" s="80">
        <f t="shared" si="40"/>
        <v>7</v>
      </c>
      <c r="L492" s="77">
        <f>IF(G492="ISO",IF(OR(F492="Na-Metilato"),10,15),IFERROR(VLOOKUP(G492&amp;D492,'Datos Maestro'!$C$33:$D$62,2,0),VLOOKUP('Demoras Colombia 2016'!G492,'Datos Maestro'!$B$15:$C$19,2,0)))</f>
        <v>20</v>
      </c>
      <c r="M492" s="80">
        <f t="shared" si="36"/>
        <v>0</v>
      </c>
      <c r="N492" s="82">
        <f t="shared" si="37"/>
        <v>0</v>
      </c>
      <c r="O492" s="82">
        <f t="shared" si="38"/>
        <v>0</v>
      </c>
      <c r="P492" s="78">
        <f>IF(G492="ISO",25*N492,IFERROR(VLOOKUP(G492&amp;D492,'Datos Maestro'!$C$33:$F$62,3,0)*N492,VLOOKUP('Demoras Colombia 2016'!G492,'Datos Maestro'!$B$15:$D$19,3,0)*N492))</f>
        <v>0</v>
      </c>
      <c r="Q492" s="78">
        <f>IF(G492="ISO",25*O492,IFERROR(VLOOKUP(G492&amp;D492,'Datos Maestro'!$C$33:$F$62,4,0)*O492,VLOOKUP('Demoras Colombia 2016'!G492,'Datos Maestro'!$B$15:$D$19,3,0)*O492))</f>
        <v>0</v>
      </c>
      <c r="R492" s="78">
        <f t="shared" si="41"/>
        <v>0</v>
      </c>
      <c r="S492" s="83" t="s">
        <v>25</v>
      </c>
      <c r="T492" s="96" t="s">
        <v>25</v>
      </c>
      <c r="U492" s="4">
        <v>96300</v>
      </c>
      <c r="V492" s="96">
        <v>22021</v>
      </c>
      <c r="W492" s="83"/>
      <c r="X492" s="96"/>
      <c r="Y492" s="83"/>
      <c r="Z492" s="102"/>
      <c r="AA492" s="4"/>
      <c r="AB492" s="96"/>
    </row>
    <row r="493" spans="1:28" ht="15.6" customHeight="1" x14ac:dyDescent="0.35">
      <c r="A493" s="38" t="s">
        <v>23</v>
      </c>
      <c r="B493" s="91" t="s">
        <v>125</v>
      </c>
      <c r="C493" s="94" t="s">
        <v>1241</v>
      </c>
      <c r="D493" s="4" t="s">
        <v>119</v>
      </c>
      <c r="E493" s="4">
        <v>4928570884</v>
      </c>
      <c r="F493" s="91" t="s">
        <v>229</v>
      </c>
      <c r="G493" s="91" t="s">
        <v>12</v>
      </c>
      <c r="H493" s="91" t="s">
        <v>1242</v>
      </c>
      <c r="I493" s="92">
        <v>42491</v>
      </c>
      <c r="J493" s="93">
        <v>42507</v>
      </c>
      <c r="K493" s="80">
        <f t="shared" si="40"/>
        <v>17</v>
      </c>
      <c r="L493" s="77">
        <f>IF(G493="ISO",IF(OR(F493="Na-Metilato"),10,15),IFERROR(VLOOKUP(G493&amp;D493,'Datos Maestro'!$C$33:$D$62,2,0),VLOOKUP('Demoras Colombia 2016'!G493,'Datos Maestro'!$B$15:$C$19,2,0)))</f>
        <v>20</v>
      </c>
      <c r="M493" s="80">
        <f t="shared" ref="M493:M556" si="42">IF(K493&gt;L493,K493-L493,0)</f>
        <v>0</v>
      </c>
      <c r="N493" s="82">
        <f t="shared" ref="N493:N556" si="43">IF(M493&gt;=20,20,M493)</f>
        <v>0</v>
      </c>
      <c r="O493" s="82">
        <f t="shared" ref="O493:O556" si="44">+M493-N493</f>
        <v>0</v>
      </c>
      <c r="P493" s="78">
        <f>IF(G493="ISO",25*N493,IFERROR(VLOOKUP(G493&amp;D493,'Datos Maestro'!$C$33:$F$62,3,0)*N493,VLOOKUP('Demoras Colombia 2016'!G493,'Datos Maestro'!$B$15:$D$19,3,0)*N493))</f>
        <v>0</v>
      </c>
      <c r="Q493" s="78">
        <f>IF(G493="ISO",25*O493,IFERROR(VLOOKUP(G493&amp;D493,'Datos Maestro'!$C$33:$F$62,4,0)*O493,VLOOKUP('Demoras Colombia 2016'!G493,'Datos Maestro'!$B$15:$D$19,3,0)*O493))</f>
        <v>0</v>
      </c>
      <c r="R493" s="78">
        <f t="shared" si="41"/>
        <v>0</v>
      </c>
      <c r="S493" s="83" t="s">
        <v>25</v>
      </c>
      <c r="T493" s="96" t="s">
        <v>25</v>
      </c>
      <c r="U493" s="4">
        <v>202022</v>
      </c>
      <c r="V493" s="96">
        <v>22879</v>
      </c>
      <c r="W493" s="83"/>
      <c r="X493" s="96"/>
      <c r="Y493" s="83"/>
      <c r="Z493" s="102"/>
      <c r="AA493" s="4"/>
      <c r="AB493" s="96"/>
    </row>
    <row r="494" spans="1:28" ht="15.6" customHeight="1" x14ac:dyDescent="0.35">
      <c r="A494" s="38" t="s">
        <v>23</v>
      </c>
      <c r="B494" s="91" t="s">
        <v>17</v>
      </c>
      <c r="C494" s="94" t="s">
        <v>1243</v>
      </c>
      <c r="D494" s="4" t="s">
        <v>118</v>
      </c>
      <c r="E494" s="4">
        <v>4928250760</v>
      </c>
      <c r="F494" s="91" t="s">
        <v>1244</v>
      </c>
      <c r="G494" s="91" t="s">
        <v>12</v>
      </c>
      <c r="H494" s="91" t="s">
        <v>1245</v>
      </c>
      <c r="I494" s="92">
        <v>42489</v>
      </c>
      <c r="J494" s="93">
        <v>42506</v>
      </c>
      <c r="K494" s="80">
        <f t="shared" si="40"/>
        <v>18</v>
      </c>
      <c r="L494" s="77">
        <f>IF(G494="ISO",IF(OR(F494="Na-Metilato"),10,15),IFERROR(VLOOKUP(G494&amp;D494,'Datos Maestro'!$C$33:$D$62,2,0),VLOOKUP('Demoras Colombia 2016'!G494,'Datos Maestro'!$B$15:$C$19,2,0)))</f>
        <v>20</v>
      </c>
      <c r="M494" s="80">
        <f t="shared" si="42"/>
        <v>0</v>
      </c>
      <c r="N494" s="82">
        <f t="shared" si="43"/>
        <v>0</v>
      </c>
      <c r="O494" s="82">
        <f t="shared" si="44"/>
        <v>0</v>
      </c>
      <c r="P494" s="78">
        <f>IF(G494="ISO",25*N494,IFERROR(VLOOKUP(G494&amp;D494,'Datos Maestro'!$C$33:$F$62,3,0)*N494,VLOOKUP('Demoras Colombia 2016'!G494,'Datos Maestro'!$B$15:$D$19,3,0)*N494))</f>
        <v>0</v>
      </c>
      <c r="Q494" s="78">
        <f>IF(G494="ISO",25*O494,IFERROR(VLOOKUP(G494&amp;D494,'Datos Maestro'!$C$33:$F$62,4,0)*O494,VLOOKUP('Demoras Colombia 2016'!G494,'Datos Maestro'!$B$15:$D$19,3,0)*O494))</f>
        <v>0</v>
      </c>
      <c r="R494" s="78">
        <f t="shared" si="41"/>
        <v>0</v>
      </c>
      <c r="S494" s="83" t="s">
        <v>25</v>
      </c>
      <c r="T494" s="96" t="s">
        <v>25</v>
      </c>
      <c r="U494" s="4"/>
      <c r="V494" s="96"/>
      <c r="W494" s="83"/>
      <c r="X494" s="96"/>
      <c r="Y494" s="83"/>
      <c r="Z494" s="102"/>
      <c r="AA494" s="4"/>
      <c r="AB494" s="96"/>
    </row>
    <row r="495" spans="1:28" ht="15.6" customHeight="1" x14ac:dyDescent="0.35">
      <c r="A495" s="38" t="s">
        <v>23</v>
      </c>
      <c r="B495" s="91" t="s">
        <v>125</v>
      </c>
      <c r="C495" s="94" t="s">
        <v>1246</v>
      </c>
      <c r="D495" s="4" t="s">
        <v>118</v>
      </c>
      <c r="E495" s="4" t="s">
        <v>1247</v>
      </c>
      <c r="F495" s="91" t="s">
        <v>1248</v>
      </c>
      <c r="G495" s="91" t="s">
        <v>13</v>
      </c>
      <c r="H495" s="91" t="s">
        <v>1249</v>
      </c>
      <c r="I495" s="92">
        <v>42489</v>
      </c>
      <c r="J495" s="93">
        <v>42503</v>
      </c>
      <c r="K495" s="80">
        <f t="shared" si="40"/>
        <v>15</v>
      </c>
      <c r="L495" s="77">
        <f>IF(G495="ISO",IF(OR(F495="Na-Metilato"),10,15),IFERROR(VLOOKUP(G495&amp;D495,'Datos Maestro'!$C$33:$D$62,2,0),VLOOKUP('Demoras Colombia 2016'!G495,'Datos Maestro'!$B$15:$C$19,2,0)))</f>
        <v>20</v>
      </c>
      <c r="M495" s="80">
        <f t="shared" si="42"/>
        <v>0</v>
      </c>
      <c r="N495" s="82">
        <f t="shared" si="43"/>
        <v>0</v>
      </c>
      <c r="O495" s="82">
        <f t="shared" si="44"/>
        <v>0</v>
      </c>
      <c r="P495" s="78">
        <f>IF(G495="ISO",25*N495,IFERROR(VLOOKUP(G495&amp;D495,'Datos Maestro'!$C$33:$F$62,3,0)*N495,VLOOKUP('Demoras Colombia 2016'!G495,'Datos Maestro'!$B$15:$D$19,3,0)*N495))</f>
        <v>0</v>
      </c>
      <c r="Q495" s="78">
        <f>IF(G495="ISO",25*O495,IFERROR(VLOOKUP(G495&amp;D495,'Datos Maestro'!$C$33:$F$62,4,0)*O495,VLOOKUP('Demoras Colombia 2016'!G495,'Datos Maestro'!$B$15:$D$19,3,0)*O495))</f>
        <v>0</v>
      </c>
      <c r="R495" s="78">
        <f t="shared" si="41"/>
        <v>0</v>
      </c>
      <c r="S495" s="83" t="s">
        <v>25</v>
      </c>
      <c r="T495" s="96" t="s">
        <v>25</v>
      </c>
      <c r="U495" s="4"/>
      <c r="V495" s="96"/>
      <c r="W495" s="83"/>
      <c r="X495" s="96"/>
      <c r="Y495" s="83"/>
      <c r="Z495" s="102"/>
      <c r="AA495" s="4"/>
      <c r="AB495" s="96"/>
    </row>
    <row r="496" spans="1:28" ht="15.6" customHeight="1" x14ac:dyDescent="0.35">
      <c r="A496" s="38" t="s">
        <v>23</v>
      </c>
      <c r="B496" s="91" t="s">
        <v>16</v>
      </c>
      <c r="C496" s="94" t="s">
        <v>1250</v>
      </c>
      <c r="D496" s="4" t="s">
        <v>119</v>
      </c>
      <c r="E496" s="4">
        <v>4928184355</v>
      </c>
      <c r="F496" s="91" t="s">
        <v>220</v>
      </c>
      <c r="G496" s="91" t="s">
        <v>12</v>
      </c>
      <c r="H496" s="91" t="s">
        <v>1251</v>
      </c>
      <c r="I496" s="92">
        <v>42489</v>
      </c>
      <c r="J496" s="93">
        <v>42506</v>
      </c>
      <c r="K496" s="80">
        <f t="shared" si="40"/>
        <v>18</v>
      </c>
      <c r="L496" s="77">
        <f>IF(G496="ISO",IF(OR(F496="Na-Metilato"),10,15),IFERROR(VLOOKUP(G496&amp;D496,'Datos Maestro'!$C$33:$D$62,2,0),VLOOKUP('Demoras Colombia 2016'!G496,'Datos Maestro'!$B$15:$C$19,2,0)))</f>
        <v>20</v>
      </c>
      <c r="M496" s="80">
        <f t="shared" si="42"/>
        <v>0</v>
      </c>
      <c r="N496" s="82">
        <f t="shared" si="43"/>
        <v>0</v>
      </c>
      <c r="O496" s="82">
        <f t="shared" si="44"/>
        <v>0</v>
      </c>
      <c r="P496" s="78">
        <f>IF(G496="ISO",25*N496,IFERROR(VLOOKUP(G496&amp;D496,'Datos Maestro'!$C$33:$F$62,3,0)*N496,VLOOKUP('Demoras Colombia 2016'!G496,'Datos Maestro'!$B$15:$D$19,3,0)*N496))</f>
        <v>0</v>
      </c>
      <c r="Q496" s="78">
        <f>IF(G496="ISO",25*O496,IFERROR(VLOOKUP(G496&amp;D496,'Datos Maestro'!$C$33:$F$62,4,0)*O496,VLOOKUP('Demoras Colombia 2016'!G496,'Datos Maestro'!$B$15:$D$19,3,0)*O496))</f>
        <v>0</v>
      </c>
      <c r="R496" s="78">
        <f t="shared" si="41"/>
        <v>0</v>
      </c>
      <c r="S496" s="83" t="s">
        <v>25</v>
      </c>
      <c r="T496" s="96" t="s">
        <v>25</v>
      </c>
      <c r="U496" s="4">
        <v>201754</v>
      </c>
      <c r="V496" s="96">
        <v>22598</v>
      </c>
      <c r="W496" s="83"/>
      <c r="X496" s="96"/>
      <c r="Y496" s="83"/>
      <c r="Z496" s="102"/>
      <c r="AA496" s="4"/>
      <c r="AB496" s="96"/>
    </row>
    <row r="497" spans="1:28" ht="15.6" customHeight="1" x14ac:dyDescent="0.35">
      <c r="A497" s="38" t="s">
        <v>23</v>
      </c>
      <c r="B497" s="91" t="s">
        <v>123</v>
      </c>
      <c r="C497" s="94" t="s">
        <v>1252</v>
      </c>
      <c r="D497" s="4" t="s">
        <v>118</v>
      </c>
      <c r="E497" s="4">
        <v>4928596795</v>
      </c>
      <c r="F497" s="87" t="s">
        <v>27</v>
      </c>
      <c r="G497" s="91" t="s">
        <v>12</v>
      </c>
      <c r="H497" s="91" t="s">
        <v>1253</v>
      </c>
      <c r="I497" s="92">
        <v>42492</v>
      </c>
      <c r="J497" s="93">
        <v>42497</v>
      </c>
      <c r="K497" s="80">
        <f t="shared" si="40"/>
        <v>6</v>
      </c>
      <c r="L497" s="77">
        <f>IF(G497="ISO",IF(OR(F497="Na-Metilato"),10,15),IFERROR(VLOOKUP(G497&amp;D497,'Datos Maestro'!$C$33:$D$62,2,0),VLOOKUP('Demoras Colombia 2016'!G497,'Datos Maestro'!$B$15:$C$19,2,0)))</f>
        <v>20</v>
      </c>
      <c r="M497" s="80">
        <f t="shared" si="42"/>
        <v>0</v>
      </c>
      <c r="N497" s="82">
        <f t="shared" si="43"/>
        <v>0</v>
      </c>
      <c r="O497" s="82">
        <f t="shared" si="44"/>
        <v>0</v>
      </c>
      <c r="P497" s="78">
        <f>IF(G497="ISO",25*N497,IFERROR(VLOOKUP(G497&amp;D497,'Datos Maestro'!$C$33:$F$62,3,0)*N497,VLOOKUP('Demoras Colombia 2016'!G497,'Datos Maestro'!$B$15:$D$19,3,0)*N497))</f>
        <v>0</v>
      </c>
      <c r="Q497" s="78">
        <f>IF(G497="ISO",25*O497,IFERROR(VLOOKUP(G497&amp;D497,'Datos Maestro'!$C$33:$F$62,4,0)*O497,VLOOKUP('Demoras Colombia 2016'!G497,'Datos Maestro'!$B$15:$D$19,3,0)*O497))</f>
        <v>0</v>
      </c>
      <c r="R497" s="78">
        <f t="shared" si="41"/>
        <v>0</v>
      </c>
      <c r="S497" s="83" t="s">
        <v>25</v>
      </c>
      <c r="T497" s="96" t="s">
        <v>25</v>
      </c>
      <c r="U497" s="4"/>
      <c r="V497" s="96"/>
      <c r="W497" s="83"/>
      <c r="X497" s="96"/>
      <c r="Y497" s="83"/>
      <c r="Z497" s="102"/>
      <c r="AA497" s="4"/>
      <c r="AB497" s="96"/>
    </row>
    <row r="498" spans="1:28" ht="15.6" customHeight="1" x14ac:dyDescent="0.35">
      <c r="A498" s="38" t="s">
        <v>23</v>
      </c>
      <c r="B498" s="91" t="s">
        <v>123</v>
      </c>
      <c r="C498" s="94" t="s">
        <v>1252</v>
      </c>
      <c r="D498" s="4" t="s">
        <v>118</v>
      </c>
      <c r="E498" s="4">
        <v>4928596795</v>
      </c>
      <c r="F498" s="87" t="s">
        <v>27</v>
      </c>
      <c r="G498" s="91" t="s">
        <v>12</v>
      </c>
      <c r="H498" s="91" t="s">
        <v>1254</v>
      </c>
      <c r="I498" s="92">
        <v>42492</v>
      </c>
      <c r="J498" s="93">
        <v>42497</v>
      </c>
      <c r="K498" s="80">
        <f t="shared" si="40"/>
        <v>6</v>
      </c>
      <c r="L498" s="77">
        <f>IF(G498="ISO",IF(OR(F498="Na-Metilato"),10,15),IFERROR(VLOOKUP(G498&amp;D498,'Datos Maestro'!$C$33:$D$62,2,0),VLOOKUP('Demoras Colombia 2016'!G498,'Datos Maestro'!$B$15:$C$19,2,0)))</f>
        <v>20</v>
      </c>
      <c r="M498" s="80">
        <f t="shared" si="42"/>
        <v>0</v>
      </c>
      <c r="N498" s="82">
        <f t="shared" si="43"/>
        <v>0</v>
      </c>
      <c r="O498" s="82">
        <f t="shared" si="44"/>
        <v>0</v>
      </c>
      <c r="P498" s="78">
        <f>IF(G498="ISO",25*N498,IFERROR(VLOOKUP(G498&amp;D498,'Datos Maestro'!$C$33:$F$62,3,0)*N498,VLOOKUP('Demoras Colombia 2016'!G498,'Datos Maestro'!$B$15:$D$19,3,0)*N498))</f>
        <v>0</v>
      </c>
      <c r="Q498" s="78">
        <f>IF(G498="ISO",25*O498,IFERROR(VLOOKUP(G498&amp;D498,'Datos Maestro'!$C$33:$F$62,4,0)*O498,VLOOKUP('Demoras Colombia 2016'!G498,'Datos Maestro'!$B$15:$D$19,3,0)*O498))</f>
        <v>0</v>
      </c>
      <c r="R498" s="78">
        <f t="shared" si="41"/>
        <v>0</v>
      </c>
      <c r="S498" s="83" t="s">
        <v>25</v>
      </c>
      <c r="T498" s="96" t="s">
        <v>25</v>
      </c>
      <c r="U498" s="4"/>
      <c r="V498" s="96"/>
      <c r="W498" s="83"/>
      <c r="X498" s="96"/>
      <c r="Y498" s="83"/>
      <c r="Z498" s="102"/>
      <c r="AA498" s="4"/>
      <c r="AB498" s="96"/>
    </row>
    <row r="499" spans="1:28" ht="15.6" customHeight="1" x14ac:dyDescent="0.35">
      <c r="A499" s="38" t="s">
        <v>23</v>
      </c>
      <c r="B499" s="91" t="s">
        <v>123</v>
      </c>
      <c r="C499" s="94" t="s">
        <v>1252</v>
      </c>
      <c r="D499" s="4" t="s">
        <v>118</v>
      </c>
      <c r="E499" s="4">
        <v>4928596795</v>
      </c>
      <c r="F499" s="87" t="s">
        <v>27</v>
      </c>
      <c r="G499" s="91" t="s">
        <v>12</v>
      </c>
      <c r="H499" s="91" t="s">
        <v>1255</v>
      </c>
      <c r="I499" s="92">
        <v>42492</v>
      </c>
      <c r="J499" s="93">
        <v>42497</v>
      </c>
      <c r="K499" s="80">
        <f t="shared" si="40"/>
        <v>6</v>
      </c>
      <c r="L499" s="77">
        <f>IF(G499="ISO",IF(OR(F499="Na-Metilato"),10,15),IFERROR(VLOOKUP(G499&amp;D499,'Datos Maestro'!$C$33:$D$62,2,0),VLOOKUP('Demoras Colombia 2016'!G499,'Datos Maestro'!$B$15:$C$19,2,0)))</f>
        <v>20</v>
      </c>
      <c r="M499" s="80">
        <f t="shared" si="42"/>
        <v>0</v>
      </c>
      <c r="N499" s="82">
        <f t="shared" si="43"/>
        <v>0</v>
      </c>
      <c r="O499" s="82">
        <f t="shared" si="44"/>
        <v>0</v>
      </c>
      <c r="P499" s="78">
        <f>IF(G499="ISO",25*N499,IFERROR(VLOOKUP(G499&amp;D499,'Datos Maestro'!$C$33:$F$62,3,0)*N499,VLOOKUP('Demoras Colombia 2016'!G499,'Datos Maestro'!$B$15:$D$19,3,0)*N499))</f>
        <v>0</v>
      </c>
      <c r="Q499" s="78">
        <f>IF(G499="ISO",25*O499,IFERROR(VLOOKUP(G499&amp;D499,'Datos Maestro'!$C$33:$F$62,4,0)*O499,VLOOKUP('Demoras Colombia 2016'!G499,'Datos Maestro'!$B$15:$D$19,3,0)*O499))</f>
        <v>0</v>
      </c>
      <c r="R499" s="78">
        <f t="shared" si="41"/>
        <v>0</v>
      </c>
      <c r="S499" s="83" t="s">
        <v>25</v>
      </c>
      <c r="T499" s="96" t="s">
        <v>25</v>
      </c>
      <c r="U499" s="4"/>
      <c r="V499" s="96"/>
      <c r="W499" s="83"/>
      <c r="X499" s="96"/>
      <c r="Y499" s="83"/>
      <c r="Z499" s="102"/>
      <c r="AA499" s="4"/>
      <c r="AB499" s="96"/>
    </row>
    <row r="500" spans="1:28" ht="15.6" customHeight="1" x14ac:dyDescent="0.35">
      <c r="A500" s="38" t="s">
        <v>23</v>
      </c>
      <c r="B500" s="91" t="s">
        <v>122</v>
      </c>
      <c r="C500" s="94" t="s">
        <v>1256</v>
      </c>
      <c r="D500" s="4" t="s">
        <v>62</v>
      </c>
      <c r="E500" s="4">
        <v>4925734271</v>
      </c>
      <c r="F500" s="91" t="s">
        <v>214</v>
      </c>
      <c r="G500" s="91" t="s">
        <v>13</v>
      </c>
      <c r="H500" s="91" t="s">
        <v>1257</v>
      </c>
      <c r="I500" s="92">
        <v>42489</v>
      </c>
      <c r="J500" s="93">
        <v>42497</v>
      </c>
      <c r="K500" s="80">
        <f t="shared" si="40"/>
        <v>9</v>
      </c>
      <c r="L500" s="77">
        <f>IF(G500="ISO",IF(OR(F500="Na-Metilato"),10,15),IFERROR(VLOOKUP(G500&amp;D500,'Datos Maestro'!$C$33:$D$62,2,0),VLOOKUP('Demoras Colombia 2016'!G500,'Datos Maestro'!$B$15:$C$19,2,0)))</f>
        <v>20</v>
      </c>
      <c r="M500" s="80">
        <f t="shared" si="42"/>
        <v>0</v>
      </c>
      <c r="N500" s="82">
        <f t="shared" si="43"/>
        <v>0</v>
      </c>
      <c r="O500" s="82">
        <f t="shared" si="44"/>
        <v>0</v>
      </c>
      <c r="P500" s="78">
        <f>IF(G500="ISO",25*N500,IFERROR(VLOOKUP(G500&amp;D500,'Datos Maestro'!$C$33:$F$62,3,0)*N500,VLOOKUP('Demoras Colombia 2016'!G500,'Datos Maestro'!$B$15:$D$19,3,0)*N500))</f>
        <v>0</v>
      </c>
      <c r="Q500" s="78">
        <f>IF(G500="ISO",25*O500,IFERROR(VLOOKUP(G500&amp;D500,'Datos Maestro'!$C$33:$F$62,4,0)*O500,VLOOKUP('Demoras Colombia 2016'!G500,'Datos Maestro'!$B$15:$D$19,3,0)*O500))</f>
        <v>0</v>
      </c>
      <c r="R500" s="78">
        <f t="shared" si="41"/>
        <v>0</v>
      </c>
      <c r="S500" s="83" t="s">
        <v>25</v>
      </c>
      <c r="T500" s="96" t="s">
        <v>25</v>
      </c>
      <c r="U500" s="4"/>
      <c r="V500" s="96"/>
      <c r="W500" s="83"/>
      <c r="X500" s="96"/>
      <c r="Y500" s="83"/>
      <c r="Z500" s="102"/>
      <c r="AA500" s="4"/>
      <c r="AB500" s="96"/>
    </row>
    <row r="501" spans="1:28" ht="15.6" customHeight="1" x14ac:dyDescent="0.35">
      <c r="A501" s="38" t="s">
        <v>23</v>
      </c>
      <c r="B501" s="91" t="s">
        <v>122</v>
      </c>
      <c r="C501" s="94" t="s">
        <v>1256</v>
      </c>
      <c r="D501" s="4" t="s">
        <v>62</v>
      </c>
      <c r="E501" s="4">
        <v>4925734271</v>
      </c>
      <c r="F501" s="91" t="s">
        <v>214</v>
      </c>
      <c r="G501" s="91" t="s">
        <v>13</v>
      </c>
      <c r="H501" s="91" t="s">
        <v>1258</v>
      </c>
      <c r="I501" s="92">
        <v>42489</v>
      </c>
      <c r="J501" s="93">
        <v>42497</v>
      </c>
      <c r="K501" s="80">
        <f t="shared" si="40"/>
        <v>9</v>
      </c>
      <c r="L501" s="77">
        <f>IF(G501="ISO",IF(OR(F501="Na-Metilato"),10,15),IFERROR(VLOOKUP(G501&amp;D501,'Datos Maestro'!$C$33:$D$62,2,0),VLOOKUP('Demoras Colombia 2016'!G501,'Datos Maestro'!$B$15:$C$19,2,0)))</f>
        <v>20</v>
      </c>
      <c r="M501" s="80">
        <f t="shared" si="42"/>
        <v>0</v>
      </c>
      <c r="N501" s="82">
        <f t="shared" si="43"/>
        <v>0</v>
      </c>
      <c r="O501" s="82">
        <f t="shared" si="44"/>
        <v>0</v>
      </c>
      <c r="P501" s="78">
        <f>IF(G501="ISO",25*N501,IFERROR(VLOOKUP(G501&amp;D501,'Datos Maestro'!$C$33:$F$62,3,0)*N501,VLOOKUP('Demoras Colombia 2016'!G501,'Datos Maestro'!$B$15:$D$19,3,0)*N501))</f>
        <v>0</v>
      </c>
      <c r="Q501" s="78">
        <f>IF(G501="ISO",25*O501,IFERROR(VLOOKUP(G501&amp;D501,'Datos Maestro'!$C$33:$F$62,4,0)*O501,VLOOKUP('Demoras Colombia 2016'!G501,'Datos Maestro'!$B$15:$D$19,3,0)*O501))</f>
        <v>0</v>
      </c>
      <c r="R501" s="78">
        <f t="shared" si="41"/>
        <v>0</v>
      </c>
      <c r="S501" s="83" t="s">
        <v>25</v>
      </c>
      <c r="T501" s="96" t="s">
        <v>25</v>
      </c>
      <c r="U501" s="4">
        <v>96299</v>
      </c>
      <c r="V501" s="96">
        <v>39813.519999999997</v>
      </c>
      <c r="W501" s="83">
        <v>96299</v>
      </c>
      <c r="X501" s="96">
        <v>33353</v>
      </c>
      <c r="Y501" s="83"/>
      <c r="Z501" s="102"/>
      <c r="AA501" s="4"/>
      <c r="AB501" s="96"/>
    </row>
    <row r="502" spans="1:28" ht="15.6" customHeight="1" x14ac:dyDescent="0.35">
      <c r="A502" s="38" t="s">
        <v>23</v>
      </c>
      <c r="B502" s="91" t="s">
        <v>16</v>
      </c>
      <c r="C502" s="94" t="s">
        <v>1259</v>
      </c>
      <c r="D502" s="4" t="s">
        <v>104</v>
      </c>
      <c r="E502" s="4">
        <v>4927611327</v>
      </c>
      <c r="F502" s="91" t="s">
        <v>280</v>
      </c>
      <c r="G502" s="91" t="s">
        <v>12</v>
      </c>
      <c r="H502" s="91" t="s">
        <v>1260</v>
      </c>
      <c r="I502" s="92">
        <v>42493</v>
      </c>
      <c r="J502" s="93">
        <v>42508</v>
      </c>
      <c r="K502" s="80">
        <f t="shared" si="40"/>
        <v>16</v>
      </c>
      <c r="L502" s="77">
        <f>IF(G502="ISO",IF(OR(F502="Na-Metilato"),10,15),IFERROR(VLOOKUP(G502&amp;D502,'Datos Maestro'!$C$33:$D$62,2,0),VLOOKUP('Demoras Colombia 2016'!G502,'Datos Maestro'!$B$15:$C$19,2,0)))</f>
        <v>20</v>
      </c>
      <c r="M502" s="80">
        <f t="shared" si="42"/>
        <v>0</v>
      </c>
      <c r="N502" s="82">
        <f t="shared" si="43"/>
        <v>0</v>
      </c>
      <c r="O502" s="82">
        <f t="shared" si="44"/>
        <v>0</v>
      </c>
      <c r="P502" s="78">
        <f>IF(G502="ISO",25*N502,IFERROR(VLOOKUP(G502&amp;D502,'Datos Maestro'!$C$33:$F$62,3,0)*N502,VLOOKUP('Demoras Colombia 2016'!G502,'Datos Maestro'!$B$15:$D$19,3,0)*N502))</f>
        <v>0</v>
      </c>
      <c r="Q502" s="78">
        <f>IF(G502="ISO",25*O502,IFERROR(VLOOKUP(G502&amp;D502,'Datos Maestro'!$C$33:$F$62,4,0)*O502,VLOOKUP('Demoras Colombia 2016'!G502,'Datos Maestro'!$B$15:$D$19,3,0)*O502))</f>
        <v>0</v>
      </c>
      <c r="R502" s="78">
        <f t="shared" si="41"/>
        <v>0</v>
      </c>
      <c r="S502" s="83" t="s">
        <v>25</v>
      </c>
      <c r="T502" s="96" t="s">
        <v>25</v>
      </c>
      <c r="U502" s="4"/>
      <c r="V502" s="96"/>
      <c r="W502" s="83"/>
      <c r="X502" s="96"/>
      <c r="Y502" s="83"/>
      <c r="Z502" s="102"/>
      <c r="AA502" s="4"/>
      <c r="AB502" s="96"/>
    </row>
    <row r="503" spans="1:28" ht="15.6" customHeight="1" x14ac:dyDescent="0.35">
      <c r="A503" s="38" t="s">
        <v>23</v>
      </c>
      <c r="B503" s="91" t="s">
        <v>16</v>
      </c>
      <c r="C503" s="94" t="s">
        <v>1261</v>
      </c>
      <c r="D503" s="4" t="s">
        <v>119</v>
      </c>
      <c r="E503" s="4">
        <v>4928183133</v>
      </c>
      <c r="F503" s="91" t="s">
        <v>1262</v>
      </c>
      <c r="G503" s="91" t="s">
        <v>12</v>
      </c>
      <c r="H503" s="91" t="s">
        <v>1263</v>
      </c>
      <c r="I503" s="92">
        <v>42492</v>
      </c>
      <c r="J503" s="93">
        <v>42509</v>
      </c>
      <c r="K503" s="80">
        <f t="shared" si="40"/>
        <v>18</v>
      </c>
      <c r="L503" s="77">
        <f>IF(G503="ISO",IF(OR(F503="Na-Metilato"),10,15),IFERROR(VLOOKUP(G503&amp;D503,'Datos Maestro'!$C$33:$D$62,2,0),VLOOKUP('Demoras Colombia 2016'!G503,'Datos Maestro'!$B$15:$C$19,2,0)))</f>
        <v>20</v>
      </c>
      <c r="M503" s="80">
        <f t="shared" si="42"/>
        <v>0</v>
      </c>
      <c r="N503" s="82">
        <f t="shared" si="43"/>
        <v>0</v>
      </c>
      <c r="O503" s="82">
        <f t="shared" si="44"/>
        <v>0</v>
      </c>
      <c r="P503" s="78">
        <f>IF(G503="ISO",25*N503,IFERROR(VLOOKUP(G503&amp;D503,'Datos Maestro'!$C$33:$F$62,3,0)*N503,VLOOKUP('Demoras Colombia 2016'!G503,'Datos Maestro'!$B$15:$D$19,3,0)*N503))</f>
        <v>0</v>
      </c>
      <c r="Q503" s="78">
        <f>IF(G503="ISO",25*O503,IFERROR(VLOOKUP(G503&amp;D503,'Datos Maestro'!$C$33:$F$62,4,0)*O503,VLOOKUP('Demoras Colombia 2016'!G503,'Datos Maestro'!$B$15:$D$19,3,0)*O503))</f>
        <v>0</v>
      </c>
      <c r="R503" s="78">
        <f t="shared" si="41"/>
        <v>0</v>
      </c>
      <c r="S503" s="83" t="s">
        <v>25</v>
      </c>
      <c r="T503" s="96" t="s">
        <v>25</v>
      </c>
      <c r="U503" s="4"/>
      <c r="V503" s="96"/>
      <c r="W503" s="83"/>
      <c r="X503" s="96"/>
      <c r="Y503" s="83"/>
      <c r="Z503" s="102"/>
      <c r="AA503" s="4"/>
      <c r="AB503" s="96"/>
    </row>
    <row r="504" spans="1:28" ht="15.6" customHeight="1" x14ac:dyDescent="0.35">
      <c r="A504" s="38" t="s">
        <v>23</v>
      </c>
      <c r="B504" s="91" t="s">
        <v>126</v>
      </c>
      <c r="C504" s="94" t="s">
        <v>1264</v>
      </c>
      <c r="D504" s="4" t="s">
        <v>119</v>
      </c>
      <c r="E504" s="4">
        <v>4929022639</v>
      </c>
      <c r="F504" s="91" t="s">
        <v>253</v>
      </c>
      <c r="G504" s="91" t="s">
        <v>12</v>
      </c>
      <c r="H504" s="91" t="s">
        <v>1265</v>
      </c>
      <c r="I504" s="92">
        <v>42491</v>
      </c>
      <c r="J504" s="93">
        <v>42507</v>
      </c>
      <c r="K504" s="80">
        <f t="shared" si="40"/>
        <v>17</v>
      </c>
      <c r="L504" s="77">
        <f>IF(G504="ISO",IF(OR(F504="Na-Metilato"),10,15),IFERROR(VLOOKUP(G504&amp;D504,'Datos Maestro'!$C$33:$D$62,2,0),VLOOKUP('Demoras Colombia 2016'!G504,'Datos Maestro'!$B$15:$C$19,2,0)))</f>
        <v>20</v>
      </c>
      <c r="M504" s="80">
        <f t="shared" si="42"/>
        <v>0</v>
      </c>
      <c r="N504" s="82">
        <f t="shared" si="43"/>
        <v>0</v>
      </c>
      <c r="O504" s="82">
        <f t="shared" si="44"/>
        <v>0</v>
      </c>
      <c r="P504" s="78">
        <f>IF(G504="ISO",25*N504,IFERROR(VLOOKUP(G504&amp;D504,'Datos Maestro'!$C$33:$F$62,3,0)*N504,VLOOKUP('Demoras Colombia 2016'!G504,'Datos Maestro'!$B$15:$D$19,3,0)*N504))</f>
        <v>0</v>
      </c>
      <c r="Q504" s="78">
        <f>IF(G504="ISO",25*O504,IFERROR(VLOOKUP(G504&amp;D504,'Datos Maestro'!$C$33:$F$62,4,0)*O504,VLOOKUP('Demoras Colombia 2016'!G504,'Datos Maestro'!$B$15:$D$19,3,0)*O504))</f>
        <v>0</v>
      </c>
      <c r="R504" s="78">
        <f t="shared" si="41"/>
        <v>0</v>
      </c>
      <c r="S504" s="83" t="s">
        <v>25</v>
      </c>
      <c r="T504" s="96" t="s">
        <v>25</v>
      </c>
      <c r="U504" s="4">
        <v>201935</v>
      </c>
      <c r="V504" s="96">
        <v>22779</v>
      </c>
      <c r="W504" s="83"/>
      <c r="X504" s="96"/>
      <c r="Y504" s="83"/>
      <c r="Z504" s="102"/>
      <c r="AA504" s="4"/>
      <c r="AB504" s="96"/>
    </row>
    <row r="505" spans="1:28" ht="15.6" customHeight="1" x14ac:dyDescent="0.35">
      <c r="A505" s="38" t="s">
        <v>23</v>
      </c>
      <c r="B505" s="91" t="s">
        <v>122</v>
      </c>
      <c r="C505" s="94" t="s">
        <v>1266</v>
      </c>
      <c r="D505" s="4" t="s">
        <v>119</v>
      </c>
      <c r="E505" s="4">
        <v>4928061334</v>
      </c>
      <c r="F505" s="91" t="s">
        <v>223</v>
      </c>
      <c r="G505" s="91" t="s">
        <v>12</v>
      </c>
      <c r="H505" s="91" t="s">
        <v>1267</v>
      </c>
      <c r="I505" s="92">
        <v>42491</v>
      </c>
      <c r="J505" s="93">
        <v>42502</v>
      </c>
      <c r="K505" s="80">
        <f t="shared" si="40"/>
        <v>12</v>
      </c>
      <c r="L505" s="77">
        <f>IF(G505="ISO",IF(OR(F505="Na-Metilato"),10,15),IFERROR(VLOOKUP(G505&amp;D505,'Datos Maestro'!$C$33:$D$62,2,0),VLOOKUP('Demoras Colombia 2016'!G505,'Datos Maestro'!$B$15:$C$19,2,0)))</f>
        <v>20</v>
      </c>
      <c r="M505" s="80">
        <f t="shared" si="42"/>
        <v>0</v>
      </c>
      <c r="N505" s="82">
        <f t="shared" si="43"/>
        <v>0</v>
      </c>
      <c r="O505" s="82">
        <f t="shared" si="44"/>
        <v>0</v>
      </c>
      <c r="P505" s="78">
        <f>IF(G505="ISO",25*N505,IFERROR(VLOOKUP(G505&amp;D505,'Datos Maestro'!$C$33:$F$62,3,0)*N505,VLOOKUP('Demoras Colombia 2016'!G505,'Datos Maestro'!$B$15:$D$19,3,0)*N505))</f>
        <v>0</v>
      </c>
      <c r="Q505" s="78">
        <f>IF(G505="ISO",25*O505,IFERROR(VLOOKUP(G505&amp;D505,'Datos Maestro'!$C$33:$F$62,4,0)*O505,VLOOKUP('Demoras Colombia 2016'!G505,'Datos Maestro'!$B$15:$D$19,3,0)*O505))</f>
        <v>0</v>
      </c>
      <c r="R505" s="78">
        <f t="shared" si="41"/>
        <v>0</v>
      </c>
      <c r="S505" s="83" t="s">
        <v>25</v>
      </c>
      <c r="T505" s="96" t="s">
        <v>25</v>
      </c>
      <c r="U505" s="4">
        <v>201496</v>
      </c>
      <c r="V505" s="96">
        <v>22394</v>
      </c>
      <c r="W505" s="83"/>
      <c r="X505" s="96"/>
      <c r="Y505" s="83"/>
      <c r="Z505" s="102"/>
      <c r="AA505" s="4"/>
      <c r="AB505" s="96"/>
    </row>
    <row r="506" spans="1:28" ht="15.6" customHeight="1" x14ac:dyDescent="0.35">
      <c r="A506" s="38" t="s">
        <v>23</v>
      </c>
      <c r="B506" s="91" t="s">
        <v>122</v>
      </c>
      <c r="C506" s="94" t="s">
        <v>1268</v>
      </c>
      <c r="D506" s="4" t="s">
        <v>118</v>
      </c>
      <c r="E506" s="4" t="s">
        <v>1269</v>
      </c>
      <c r="F506" s="91" t="s">
        <v>1270</v>
      </c>
      <c r="G506" s="91" t="s">
        <v>12</v>
      </c>
      <c r="H506" s="91" t="s">
        <v>1271</v>
      </c>
      <c r="I506" s="92">
        <v>42497</v>
      </c>
      <c r="J506" s="93">
        <v>42502</v>
      </c>
      <c r="K506" s="80">
        <f t="shared" si="40"/>
        <v>6</v>
      </c>
      <c r="L506" s="77">
        <f>IF(G506="ISO",IF(OR(F506="Na-Metilato"),10,15),IFERROR(VLOOKUP(G506&amp;D506,'Datos Maestro'!$C$33:$D$62,2,0),VLOOKUP('Demoras Colombia 2016'!G506,'Datos Maestro'!$B$15:$C$19,2,0)))</f>
        <v>20</v>
      </c>
      <c r="M506" s="80">
        <f t="shared" si="42"/>
        <v>0</v>
      </c>
      <c r="N506" s="82">
        <f t="shared" si="43"/>
        <v>0</v>
      </c>
      <c r="O506" s="82">
        <f t="shared" si="44"/>
        <v>0</v>
      </c>
      <c r="P506" s="78">
        <f>IF(G506="ISO",25*N506,IFERROR(VLOOKUP(G506&amp;D506,'Datos Maestro'!$C$33:$F$62,3,0)*N506,VLOOKUP('Demoras Colombia 2016'!G506,'Datos Maestro'!$B$15:$D$19,3,0)*N506))</f>
        <v>0</v>
      </c>
      <c r="Q506" s="78">
        <f>IF(G506="ISO",25*O506,IFERROR(VLOOKUP(G506&amp;D506,'Datos Maestro'!$C$33:$F$62,4,0)*O506,VLOOKUP('Demoras Colombia 2016'!G506,'Datos Maestro'!$B$15:$D$19,3,0)*O506))</f>
        <v>0</v>
      </c>
      <c r="R506" s="78">
        <f t="shared" si="41"/>
        <v>0</v>
      </c>
      <c r="S506" s="83" t="s">
        <v>25</v>
      </c>
      <c r="T506" s="96" t="s">
        <v>25</v>
      </c>
      <c r="U506" s="4"/>
      <c r="V506" s="96"/>
      <c r="W506" s="83"/>
      <c r="X506" s="96"/>
      <c r="Y506" s="83"/>
      <c r="Z506" s="102"/>
      <c r="AA506" s="4"/>
      <c r="AB506" s="96"/>
    </row>
    <row r="507" spans="1:28" ht="15.6" customHeight="1" x14ac:dyDescent="0.35">
      <c r="A507" s="38" t="s">
        <v>23</v>
      </c>
      <c r="B507" s="91" t="s">
        <v>122</v>
      </c>
      <c r="C507" s="94" t="s">
        <v>1272</v>
      </c>
      <c r="D507" s="4" t="s">
        <v>118</v>
      </c>
      <c r="E507" s="4">
        <v>4924578854</v>
      </c>
      <c r="F507" s="91" t="s">
        <v>1273</v>
      </c>
      <c r="G507" s="91" t="s">
        <v>13</v>
      </c>
      <c r="H507" s="91" t="s">
        <v>1274</v>
      </c>
      <c r="I507" s="92">
        <v>42497</v>
      </c>
      <c r="J507" s="93">
        <v>42503</v>
      </c>
      <c r="K507" s="80">
        <f t="shared" si="40"/>
        <v>7</v>
      </c>
      <c r="L507" s="77">
        <f>IF(G507="ISO",IF(OR(F507="Na-Metilato"),10,15),IFERROR(VLOOKUP(G507&amp;D507,'Datos Maestro'!$C$33:$D$62,2,0),VLOOKUP('Demoras Colombia 2016'!G507,'Datos Maestro'!$B$15:$C$19,2,0)))</f>
        <v>20</v>
      </c>
      <c r="M507" s="80">
        <f t="shared" si="42"/>
        <v>0</v>
      </c>
      <c r="N507" s="82">
        <f t="shared" si="43"/>
        <v>0</v>
      </c>
      <c r="O507" s="82">
        <f t="shared" si="44"/>
        <v>0</v>
      </c>
      <c r="P507" s="78">
        <f>IF(G507="ISO",25*N507,IFERROR(VLOOKUP(G507&amp;D507,'Datos Maestro'!$C$33:$F$62,3,0)*N507,VLOOKUP('Demoras Colombia 2016'!G507,'Datos Maestro'!$B$15:$D$19,3,0)*N507))</f>
        <v>0</v>
      </c>
      <c r="Q507" s="78">
        <f>IF(G507="ISO",25*O507,IFERROR(VLOOKUP(G507&amp;D507,'Datos Maestro'!$C$33:$F$62,4,0)*O507,VLOOKUP('Demoras Colombia 2016'!G507,'Datos Maestro'!$B$15:$D$19,3,0)*O507))</f>
        <v>0</v>
      </c>
      <c r="R507" s="78">
        <f t="shared" si="41"/>
        <v>0</v>
      </c>
      <c r="S507" s="83" t="s">
        <v>25</v>
      </c>
      <c r="T507" s="96" t="s">
        <v>25</v>
      </c>
      <c r="U507" s="4">
        <v>144535</v>
      </c>
      <c r="V507" s="96">
        <v>34075</v>
      </c>
      <c r="W507" s="83"/>
      <c r="X507" s="96"/>
      <c r="Y507" s="83"/>
      <c r="Z507" s="102"/>
      <c r="AA507" s="4"/>
      <c r="AB507" s="96"/>
    </row>
    <row r="508" spans="1:28" ht="15.6" customHeight="1" x14ac:dyDescent="0.35">
      <c r="A508" s="38" t="s">
        <v>23</v>
      </c>
      <c r="B508" s="91" t="s">
        <v>122</v>
      </c>
      <c r="C508" s="94" t="s">
        <v>1275</v>
      </c>
      <c r="D508" s="4" t="s">
        <v>118</v>
      </c>
      <c r="E508" s="4" t="s">
        <v>1276</v>
      </c>
      <c r="F508" s="91" t="s">
        <v>1277</v>
      </c>
      <c r="G508" s="91" t="s">
        <v>13</v>
      </c>
      <c r="H508" s="91" t="s">
        <v>1274</v>
      </c>
      <c r="I508" s="92">
        <v>42497</v>
      </c>
      <c r="J508" s="93">
        <v>42503</v>
      </c>
      <c r="K508" s="80">
        <f t="shared" si="40"/>
        <v>7</v>
      </c>
      <c r="L508" s="77">
        <f>IF(G508="ISO",IF(OR(F508="Na-Metilato"),10,15),IFERROR(VLOOKUP(G508&amp;D508,'Datos Maestro'!$C$33:$D$62,2,0),VLOOKUP('Demoras Colombia 2016'!G508,'Datos Maestro'!$B$15:$C$19,2,0)))</f>
        <v>20</v>
      </c>
      <c r="M508" s="80">
        <f t="shared" si="42"/>
        <v>0</v>
      </c>
      <c r="N508" s="82">
        <f t="shared" si="43"/>
        <v>0</v>
      </c>
      <c r="O508" s="82">
        <f t="shared" si="44"/>
        <v>0</v>
      </c>
      <c r="P508" s="78">
        <f>IF(G508="ISO",25*N508,IFERROR(VLOOKUP(G508&amp;D508,'Datos Maestro'!$C$33:$F$62,3,0)*N508,VLOOKUP('Demoras Colombia 2016'!G508,'Datos Maestro'!$B$15:$D$19,3,0)*N508))</f>
        <v>0</v>
      </c>
      <c r="Q508" s="78">
        <f>IF(G508="ISO",25*O508,IFERROR(VLOOKUP(G508&amp;D508,'Datos Maestro'!$C$33:$F$62,4,0)*O508,VLOOKUP('Demoras Colombia 2016'!G508,'Datos Maestro'!$B$15:$D$19,3,0)*O508))</f>
        <v>0</v>
      </c>
      <c r="R508" s="78">
        <f t="shared" si="41"/>
        <v>0</v>
      </c>
      <c r="S508" s="83" t="s">
        <v>25</v>
      </c>
      <c r="T508" s="96" t="s">
        <v>25</v>
      </c>
      <c r="U508" s="4">
        <v>144535</v>
      </c>
      <c r="V508" s="96">
        <v>34075</v>
      </c>
      <c r="W508" s="83"/>
      <c r="X508" s="96"/>
      <c r="Y508" s="83"/>
      <c r="Z508" s="102"/>
      <c r="AA508" s="4"/>
      <c r="AB508" s="96"/>
    </row>
    <row r="509" spans="1:28" ht="15.6" customHeight="1" x14ac:dyDescent="0.35">
      <c r="A509" s="38" t="s">
        <v>23</v>
      </c>
      <c r="B509" s="91" t="s">
        <v>16</v>
      </c>
      <c r="C509" s="94" t="s">
        <v>1278</v>
      </c>
      <c r="D509" s="4" t="s">
        <v>119</v>
      </c>
      <c r="E509" s="4">
        <v>4927638175</v>
      </c>
      <c r="F509" s="91" t="s">
        <v>1279</v>
      </c>
      <c r="G509" s="91" t="s">
        <v>13</v>
      </c>
      <c r="H509" s="91" t="s">
        <v>1280</v>
      </c>
      <c r="I509" s="92">
        <v>42499</v>
      </c>
      <c r="J509" s="93">
        <v>42508</v>
      </c>
      <c r="K509" s="80">
        <f t="shared" si="40"/>
        <v>10</v>
      </c>
      <c r="L509" s="77">
        <f>IF(G509="ISO",IF(OR(F509="Na-Metilato"),10,15),IFERROR(VLOOKUP(G509&amp;D509,'Datos Maestro'!$C$33:$D$62,2,0),VLOOKUP('Demoras Colombia 2016'!G509,'Datos Maestro'!$B$15:$C$19,2,0)))</f>
        <v>20</v>
      </c>
      <c r="M509" s="80">
        <f t="shared" si="42"/>
        <v>0</v>
      </c>
      <c r="N509" s="82">
        <f t="shared" si="43"/>
        <v>0</v>
      </c>
      <c r="O509" s="82">
        <f t="shared" si="44"/>
        <v>0</v>
      </c>
      <c r="P509" s="78">
        <f>IF(G509="ISO",25*N509,IFERROR(VLOOKUP(G509&amp;D509,'Datos Maestro'!$C$33:$F$62,3,0)*N509,VLOOKUP('Demoras Colombia 2016'!G509,'Datos Maestro'!$B$15:$D$19,3,0)*N509))</f>
        <v>0</v>
      </c>
      <c r="Q509" s="78">
        <f>IF(G509="ISO",25*O509,IFERROR(VLOOKUP(G509&amp;D509,'Datos Maestro'!$C$33:$F$62,4,0)*O509,VLOOKUP('Demoras Colombia 2016'!G509,'Datos Maestro'!$B$15:$D$19,3,0)*O509))</f>
        <v>0</v>
      </c>
      <c r="R509" s="78">
        <f t="shared" si="41"/>
        <v>0</v>
      </c>
      <c r="S509" s="83" t="s">
        <v>25</v>
      </c>
      <c r="T509" s="96" t="s">
        <v>25</v>
      </c>
      <c r="U509" s="4"/>
      <c r="V509" s="96"/>
      <c r="W509" s="83"/>
      <c r="X509" s="96"/>
      <c r="Y509" s="83"/>
      <c r="Z509" s="102"/>
      <c r="AA509" s="4"/>
      <c r="AB509" s="96"/>
    </row>
    <row r="510" spans="1:28" ht="15.6" customHeight="1" x14ac:dyDescent="0.35">
      <c r="A510" s="38" t="s">
        <v>23</v>
      </c>
      <c r="B510" s="91" t="s">
        <v>16</v>
      </c>
      <c r="C510" s="94" t="s">
        <v>1281</v>
      </c>
      <c r="D510" s="4" t="s">
        <v>104</v>
      </c>
      <c r="E510" s="4">
        <v>4928855767</v>
      </c>
      <c r="F510" s="91" t="s">
        <v>221</v>
      </c>
      <c r="G510" s="91" t="s">
        <v>12</v>
      </c>
      <c r="H510" s="91" t="s">
        <v>1282</v>
      </c>
      <c r="I510" s="92">
        <v>42500</v>
      </c>
      <c r="J510" s="93">
        <v>42513</v>
      </c>
      <c r="K510" s="80">
        <f t="shared" si="40"/>
        <v>14</v>
      </c>
      <c r="L510" s="77">
        <f>IF(G510="ISO",IF(OR(F510="Na-Metilato"),10,15),IFERROR(VLOOKUP(G510&amp;D510,'Datos Maestro'!$C$33:$D$62,2,0),VLOOKUP('Demoras Colombia 2016'!G510,'Datos Maestro'!$B$15:$C$19,2,0)))</f>
        <v>20</v>
      </c>
      <c r="M510" s="80">
        <f t="shared" si="42"/>
        <v>0</v>
      </c>
      <c r="N510" s="82">
        <f t="shared" si="43"/>
        <v>0</v>
      </c>
      <c r="O510" s="82">
        <f t="shared" si="44"/>
        <v>0</v>
      </c>
      <c r="P510" s="78">
        <f>IF(G510="ISO",25*N510,IFERROR(VLOOKUP(G510&amp;D510,'Datos Maestro'!$C$33:$F$62,3,0)*N510,VLOOKUP('Demoras Colombia 2016'!G510,'Datos Maestro'!$B$15:$D$19,3,0)*N510))</f>
        <v>0</v>
      </c>
      <c r="Q510" s="78">
        <f>IF(G510="ISO",25*O510,IFERROR(VLOOKUP(G510&amp;D510,'Datos Maestro'!$C$33:$F$62,4,0)*O510,VLOOKUP('Demoras Colombia 2016'!G510,'Datos Maestro'!$B$15:$D$19,3,0)*O510))</f>
        <v>0</v>
      </c>
      <c r="R510" s="78">
        <f t="shared" si="41"/>
        <v>0</v>
      </c>
      <c r="S510" s="83" t="s">
        <v>25</v>
      </c>
      <c r="T510" s="96" t="s">
        <v>25</v>
      </c>
      <c r="U510" s="4"/>
      <c r="V510" s="96"/>
      <c r="W510" s="83"/>
      <c r="X510" s="96"/>
      <c r="Y510" s="83"/>
      <c r="Z510" s="102"/>
      <c r="AA510" s="4"/>
      <c r="AB510" s="96"/>
    </row>
    <row r="511" spans="1:28" ht="15.6" customHeight="1" x14ac:dyDescent="0.35">
      <c r="A511" s="38" t="s">
        <v>23</v>
      </c>
      <c r="B511" s="91" t="s">
        <v>123</v>
      </c>
      <c r="C511" s="94" t="s">
        <v>1283</v>
      </c>
      <c r="D511" s="4" t="s">
        <v>118</v>
      </c>
      <c r="E511" s="4">
        <v>4928596792</v>
      </c>
      <c r="F511" s="87" t="s">
        <v>27</v>
      </c>
      <c r="G511" s="91" t="s">
        <v>12</v>
      </c>
      <c r="H511" s="91" t="s">
        <v>1284</v>
      </c>
      <c r="I511" s="92">
        <v>42498</v>
      </c>
      <c r="J511" s="93">
        <v>42508</v>
      </c>
      <c r="K511" s="80">
        <f t="shared" si="40"/>
        <v>11</v>
      </c>
      <c r="L511" s="77">
        <f>IF(G511="ISO",IF(OR(F511="Na-Metilato"),10,15),IFERROR(VLOOKUP(G511&amp;D511,'Datos Maestro'!$C$33:$D$62,2,0),VLOOKUP('Demoras Colombia 2016'!G511,'Datos Maestro'!$B$15:$C$19,2,0)))</f>
        <v>20</v>
      </c>
      <c r="M511" s="80">
        <f t="shared" si="42"/>
        <v>0</v>
      </c>
      <c r="N511" s="82">
        <f t="shared" si="43"/>
        <v>0</v>
      </c>
      <c r="O511" s="82">
        <f t="shared" si="44"/>
        <v>0</v>
      </c>
      <c r="P511" s="78">
        <f>IF(G511="ISO",25*N511,IFERROR(VLOOKUP(G511&amp;D511,'Datos Maestro'!$C$33:$F$62,3,0)*N511,VLOOKUP('Demoras Colombia 2016'!G511,'Datos Maestro'!$B$15:$D$19,3,0)*N511))</f>
        <v>0</v>
      </c>
      <c r="Q511" s="78">
        <f>IF(G511="ISO",25*O511,IFERROR(VLOOKUP(G511&amp;D511,'Datos Maestro'!$C$33:$F$62,4,0)*O511,VLOOKUP('Demoras Colombia 2016'!G511,'Datos Maestro'!$B$15:$D$19,3,0)*O511))</f>
        <v>0</v>
      </c>
      <c r="R511" s="78">
        <f t="shared" si="41"/>
        <v>0</v>
      </c>
      <c r="S511" s="83" t="s">
        <v>25</v>
      </c>
      <c r="T511" s="96" t="s">
        <v>25</v>
      </c>
      <c r="U511" s="4"/>
      <c r="V511" s="96"/>
      <c r="W511" s="83"/>
      <c r="X511" s="96"/>
      <c r="Y511" s="83"/>
      <c r="Z511" s="102"/>
      <c r="AA511" s="4"/>
      <c r="AB511" s="96"/>
    </row>
    <row r="512" spans="1:28" ht="15.6" customHeight="1" x14ac:dyDescent="0.35">
      <c r="A512" s="38" t="s">
        <v>23</v>
      </c>
      <c r="B512" s="91" t="s">
        <v>123</v>
      </c>
      <c r="C512" s="94" t="s">
        <v>1283</v>
      </c>
      <c r="D512" s="4" t="s">
        <v>118</v>
      </c>
      <c r="E512" s="4">
        <v>4928596792</v>
      </c>
      <c r="F512" s="87" t="s">
        <v>27</v>
      </c>
      <c r="G512" s="91" t="s">
        <v>12</v>
      </c>
      <c r="H512" s="91" t="s">
        <v>1285</v>
      </c>
      <c r="I512" s="92">
        <v>42498</v>
      </c>
      <c r="J512" s="93">
        <v>42514</v>
      </c>
      <c r="K512" s="80">
        <f t="shared" si="40"/>
        <v>17</v>
      </c>
      <c r="L512" s="77">
        <f>IF(G512="ISO",IF(OR(F512="Na-Metilato"),10,15),IFERROR(VLOOKUP(G512&amp;D512,'Datos Maestro'!$C$33:$D$62,2,0),VLOOKUP('Demoras Colombia 2016'!G512,'Datos Maestro'!$B$15:$C$19,2,0)))</f>
        <v>20</v>
      </c>
      <c r="M512" s="80">
        <f t="shared" si="42"/>
        <v>0</v>
      </c>
      <c r="N512" s="82">
        <f t="shared" si="43"/>
        <v>0</v>
      </c>
      <c r="O512" s="82">
        <f t="shared" si="44"/>
        <v>0</v>
      </c>
      <c r="P512" s="78">
        <f>IF(G512="ISO",25*N512,IFERROR(VLOOKUP(G512&amp;D512,'Datos Maestro'!$C$33:$F$62,3,0)*N512,VLOOKUP('Demoras Colombia 2016'!G512,'Datos Maestro'!$B$15:$D$19,3,0)*N512))</f>
        <v>0</v>
      </c>
      <c r="Q512" s="78">
        <f>IF(G512="ISO",25*O512,IFERROR(VLOOKUP(G512&amp;D512,'Datos Maestro'!$C$33:$F$62,4,0)*O512,VLOOKUP('Demoras Colombia 2016'!G512,'Datos Maestro'!$B$15:$D$19,3,0)*O512))</f>
        <v>0</v>
      </c>
      <c r="R512" s="78">
        <f t="shared" si="41"/>
        <v>0</v>
      </c>
      <c r="S512" s="83" t="s">
        <v>25</v>
      </c>
      <c r="T512" s="96" t="s">
        <v>25</v>
      </c>
      <c r="U512" s="4"/>
      <c r="V512" s="96"/>
      <c r="W512" s="83"/>
      <c r="X512" s="96"/>
      <c r="Y512" s="83"/>
      <c r="Z512" s="102"/>
      <c r="AA512" s="4"/>
      <c r="AB512" s="96"/>
    </row>
    <row r="513" spans="1:28" ht="15.6" customHeight="1" x14ac:dyDescent="0.35">
      <c r="A513" s="38" t="s">
        <v>23</v>
      </c>
      <c r="B513" s="91" t="s">
        <v>123</v>
      </c>
      <c r="C513" s="94" t="s">
        <v>1283</v>
      </c>
      <c r="D513" s="4" t="s">
        <v>118</v>
      </c>
      <c r="E513" s="4">
        <v>4928596792</v>
      </c>
      <c r="F513" s="87" t="s">
        <v>27</v>
      </c>
      <c r="G513" s="91" t="s">
        <v>12</v>
      </c>
      <c r="H513" s="91" t="s">
        <v>1286</v>
      </c>
      <c r="I513" s="92">
        <v>42498</v>
      </c>
      <c r="J513" s="93">
        <v>42513</v>
      </c>
      <c r="K513" s="80">
        <f t="shared" si="40"/>
        <v>16</v>
      </c>
      <c r="L513" s="77">
        <f>IF(G513="ISO",IF(OR(F513="Na-Metilato"),10,15),IFERROR(VLOOKUP(G513&amp;D513,'Datos Maestro'!$C$33:$D$62,2,0),VLOOKUP('Demoras Colombia 2016'!G513,'Datos Maestro'!$B$15:$C$19,2,0)))</f>
        <v>20</v>
      </c>
      <c r="M513" s="80">
        <f t="shared" si="42"/>
        <v>0</v>
      </c>
      <c r="N513" s="82">
        <f t="shared" si="43"/>
        <v>0</v>
      </c>
      <c r="O513" s="82">
        <f t="shared" si="44"/>
        <v>0</v>
      </c>
      <c r="P513" s="78">
        <f>IF(G513="ISO",25*N513,IFERROR(VLOOKUP(G513&amp;D513,'Datos Maestro'!$C$33:$F$62,3,0)*N513,VLOOKUP('Demoras Colombia 2016'!G513,'Datos Maestro'!$B$15:$D$19,3,0)*N513))</f>
        <v>0</v>
      </c>
      <c r="Q513" s="78">
        <f>IF(G513="ISO",25*O513,IFERROR(VLOOKUP(G513&amp;D513,'Datos Maestro'!$C$33:$F$62,4,0)*O513,VLOOKUP('Demoras Colombia 2016'!G513,'Datos Maestro'!$B$15:$D$19,3,0)*O513))</f>
        <v>0</v>
      </c>
      <c r="R513" s="78">
        <f t="shared" si="41"/>
        <v>0</v>
      </c>
      <c r="S513" s="83" t="s">
        <v>25</v>
      </c>
      <c r="T513" s="96" t="s">
        <v>25</v>
      </c>
      <c r="U513" s="4"/>
      <c r="V513" s="96"/>
      <c r="W513" s="83"/>
      <c r="X513" s="96"/>
      <c r="Y513" s="83"/>
      <c r="Z513" s="102"/>
      <c r="AA513" s="4"/>
      <c r="AB513" s="96"/>
    </row>
    <row r="514" spans="1:28" ht="15.6" customHeight="1" x14ac:dyDescent="0.35">
      <c r="A514" s="38" t="s">
        <v>23</v>
      </c>
      <c r="B514" s="91" t="s">
        <v>16</v>
      </c>
      <c r="C514" s="94" t="s">
        <v>1287</v>
      </c>
      <c r="D514" s="4" t="s">
        <v>104</v>
      </c>
      <c r="E514" s="4">
        <v>4927611345</v>
      </c>
      <c r="F514" s="91" t="s">
        <v>280</v>
      </c>
      <c r="G514" s="91" t="s">
        <v>12</v>
      </c>
      <c r="H514" s="91" t="s">
        <v>1288</v>
      </c>
      <c r="I514" s="92">
        <v>42500</v>
      </c>
      <c r="J514" s="93">
        <v>42513</v>
      </c>
      <c r="K514" s="80">
        <f t="shared" si="40"/>
        <v>14</v>
      </c>
      <c r="L514" s="77">
        <f>IF(G514="ISO",IF(OR(F514="Na-Metilato"),10,15),IFERROR(VLOOKUP(G514&amp;D514,'Datos Maestro'!$C$33:$D$62,2,0),VLOOKUP('Demoras Colombia 2016'!G514,'Datos Maestro'!$B$15:$C$19,2,0)))</f>
        <v>20</v>
      </c>
      <c r="M514" s="80">
        <f t="shared" si="42"/>
        <v>0</v>
      </c>
      <c r="N514" s="82">
        <f t="shared" si="43"/>
        <v>0</v>
      </c>
      <c r="O514" s="82">
        <f t="shared" si="44"/>
        <v>0</v>
      </c>
      <c r="P514" s="78">
        <f>IF(G514="ISO",25*N514,IFERROR(VLOOKUP(G514&amp;D514,'Datos Maestro'!$C$33:$F$62,3,0)*N514,VLOOKUP('Demoras Colombia 2016'!G514,'Datos Maestro'!$B$15:$D$19,3,0)*N514))</f>
        <v>0</v>
      </c>
      <c r="Q514" s="78">
        <f>IF(G514="ISO",25*O514,IFERROR(VLOOKUP(G514&amp;D514,'Datos Maestro'!$C$33:$F$62,4,0)*O514,VLOOKUP('Demoras Colombia 2016'!G514,'Datos Maestro'!$B$15:$D$19,3,0)*O514))</f>
        <v>0</v>
      </c>
      <c r="R514" s="78">
        <f t="shared" si="41"/>
        <v>0</v>
      </c>
      <c r="S514" s="83" t="s">
        <v>25</v>
      </c>
      <c r="T514" s="96" t="s">
        <v>25</v>
      </c>
      <c r="U514" s="4"/>
      <c r="V514" s="96"/>
      <c r="W514" s="83"/>
      <c r="X514" s="96"/>
      <c r="Y514" s="83"/>
      <c r="Z514" s="102"/>
      <c r="AA514" s="4"/>
      <c r="AB514" s="96"/>
    </row>
    <row r="515" spans="1:28" ht="15.6" customHeight="1" x14ac:dyDescent="0.35">
      <c r="A515" s="38" t="s">
        <v>23</v>
      </c>
      <c r="B515" s="91" t="s">
        <v>16</v>
      </c>
      <c r="C515" s="94" t="s">
        <v>1287</v>
      </c>
      <c r="D515" s="4" t="s">
        <v>104</v>
      </c>
      <c r="E515" s="4">
        <v>4928200309</v>
      </c>
      <c r="F515" s="91" t="s">
        <v>1289</v>
      </c>
      <c r="G515" s="91" t="s">
        <v>12</v>
      </c>
      <c r="H515" s="91" t="s">
        <v>1290</v>
      </c>
      <c r="I515" s="92">
        <v>42500</v>
      </c>
      <c r="J515" s="93">
        <v>42511</v>
      </c>
      <c r="K515" s="80">
        <f t="shared" si="40"/>
        <v>12</v>
      </c>
      <c r="L515" s="77">
        <f>IF(G515="ISO",IF(OR(F515="Na-Metilato"),10,15),IFERROR(VLOOKUP(G515&amp;D515,'Datos Maestro'!$C$33:$D$62,2,0),VLOOKUP('Demoras Colombia 2016'!G515,'Datos Maestro'!$B$15:$C$19,2,0)))</f>
        <v>20</v>
      </c>
      <c r="M515" s="80">
        <f t="shared" si="42"/>
        <v>0</v>
      </c>
      <c r="N515" s="82">
        <f t="shared" si="43"/>
        <v>0</v>
      </c>
      <c r="O515" s="82">
        <f t="shared" si="44"/>
        <v>0</v>
      </c>
      <c r="P515" s="78">
        <f>IF(G515="ISO",25*N515,IFERROR(VLOOKUP(G515&amp;D515,'Datos Maestro'!$C$33:$F$62,3,0)*N515,VLOOKUP('Demoras Colombia 2016'!G515,'Datos Maestro'!$B$15:$D$19,3,0)*N515))</f>
        <v>0</v>
      </c>
      <c r="Q515" s="78">
        <f>IF(G515="ISO",25*O515,IFERROR(VLOOKUP(G515&amp;D515,'Datos Maestro'!$C$33:$F$62,4,0)*O515,VLOOKUP('Demoras Colombia 2016'!G515,'Datos Maestro'!$B$15:$D$19,3,0)*O515))</f>
        <v>0</v>
      </c>
      <c r="R515" s="78">
        <f t="shared" si="41"/>
        <v>0</v>
      </c>
      <c r="S515" s="83" t="s">
        <v>25</v>
      </c>
      <c r="T515" s="96" t="s">
        <v>25</v>
      </c>
      <c r="U515" s="4"/>
      <c r="V515" s="96"/>
      <c r="W515" s="83"/>
      <c r="X515" s="96"/>
      <c r="Y515" s="83"/>
      <c r="Z515" s="102"/>
      <c r="AA515" s="4"/>
      <c r="AB515" s="96"/>
    </row>
    <row r="516" spans="1:28" ht="15.6" customHeight="1" x14ac:dyDescent="0.35">
      <c r="A516" s="38" t="s">
        <v>23</v>
      </c>
      <c r="B516" s="91" t="s">
        <v>16</v>
      </c>
      <c r="C516" s="94" t="s">
        <v>1291</v>
      </c>
      <c r="D516" s="4" t="s">
        <v>104</v>
      </c>
      <c r="E516" s="4">
        <v>4928855759</v>
      </c>
      <c r="F516" s="91" t="s">
        <v>459</v>
      </c>
      <c r="G516" s="91" t="s">
        <v>13</v>
      </c>
      <c r="H516" s="91" t="s">
        <v>1292</v>
      </c>
      <c r="I516" s="92">
        <v>42500</v>
      </c>
      <c r="J516" s="93">
        <v>42513</v>
      </c>
      <c r="K516" s="80">
        <f t="shared" ref="K516:K579" si="45">IF(J516="",HOY-I516,(J516-I516)+1)</f>
        <v>14</v>
      </c>
      <c r="L516" s="77">
        <f>IF(G516="ISO",IF(OR(F516="Na-Metilato"),10,15),IFERROR(VLOOKUP(G516&amp;D516,'Datos Maestro'!$C$33:$D$62,2,0),VLOOKUP('Demoras Colombia 2016'!G516,'Datos Maestro'!$B$15:$C$19,2,0)))</f>
        <v>20</v>
      </c>
      <c r="M516" s="80">
        <f t="shared" si="42"/>
        <v>0</v>
      </c>
      <c r="N516" s="82">
        <f t="shared" si="43"/>
        <v>0</v>
      </c>
      <c r="O516" s="82">
        <f t="shared" si="44"/>
        <v>0</v>
      </c>
      <c r="P516" s="78">
        <f>IF(G516="ISO",25*N516,IFERROR(VLOOKUP(G516&amp;D516,'Datos Maestro'!$C$33:$F$62,3,0)*N516,VLOOKUP('Demoras Colombia 2016'!G516,'Datos Maestro'!$B$15:$D$19,3,0)*N516))</f>
        <v>0</v>
      </c>
      <c r="Q516" s="78">
        <f>IF(G516="ISO",25*O516,IFERROR(VLOOKUP(G516&amp;D516,'Datos Maestro'!$C$33:$F$62,4,0)*O516,VLOOKUP('Demoras Colombia 2016'!G516,'Datos Maestro'!$B$15:$D$19,3,0)*O516))</f>
        <v>0</v>
      </c>
      <c r="R516" s="78">
        <f t="shared" si="41"/>
        <v>0</v>
      </c>
      <c r="S516" s="83" t="s">
        <v>25</v>
      </c>
      <c r="T516" s="96" t="s">
        <v>25</v>
      </c>
      <c r="U516" s="4"/>
      <c r="V516" s="96"/>
      <c r="W516" s="83"/>
      <c r="X516" s="96"/>
      <c r="Y516" s="83"/>
      <c r="Z516" s="102"/>
      <c r="AA516" s="4"/>
      <c r="AB516" s="96"/>
    </row>
    <row r="517" spans="1:28" ht="15.6" customHeight="1" x14ac:dyDescent="0.35">
      <c r="A517" s="38" t="s">
        <v>23</v>
      </c>
      <c r="B517" s="91" t="s">
        <v>15</v>
      </c>
      <c r="C517" s="94" t="s">
        <v>1293</v>
      </c>
      <c r="D517" s="4" t="s">
        <v>118</v>
      </c>
      <c r="E517" s="4">
        <v>4927582925</v>
      </c>
      <c r="F517" s="91" t="s">
        <v>1202</v>
      </c>
      <c r="G517" s="91" t="s">
        <v>12</v>
      </c>
      <c r="H517" s="91" t="s">
        <v>1294</v>
      </c>
      <c r="I517" s="92">
        <v>42501</v>
      </c>
      <c r="J517" s="93">
        <v>42513</v>
      </c>
      <c r="K517" s="80">
        <f t="shared" si="45"/>
        <v>13</v>
      </c>
      <c r="L517" s="77">
        <f>IF(G517="ISO",IF(OR(F517="Na-Metilato"),10,15),IFERROR(VLOOKUP(G517&amp;D517,'Datos Maestro'!$C$33:$D$62,2,0),VLOOKUP('Demoras Colombia 2016'!G517,'Datos Maestro'!$B$15:$C$19,2,0)))</f>
        <v>20</v>
      </c>
      <c r="M517" s="80">
        <f t="shared" si="42"/>
        <v>0</v>
      </c>
      <c r="N517" s="82">
        <f t="shared" si="43"/>
        <v>0</v>
      </c>
      <c r="O517" s="82">
        <f t="shared" si="44"/>
        <v>0</v>
      </c>
      <c r="P517" s="78">
        <f>IF(G517="ISO",25*N517,IFERROR(VLOOKUP(G517&amp;D517,'Datos Maestro'!$C$33:$F$62,3,0)*N517,VLOOKUP('Demoras Colombia 2016'!G517,'Datos Maestro'!$B$15:$D$19,3,0)*N517))</f>
        <v>0</v>
      </c>
      <c r="Q517" s="78">
        <f>IF(G517="ISO",25*O517,IFERROR(VLOOKUP(G517&amp;D517,'Datos Maestro'!$C$33:$F$62,4,0)*O517,VLOOKUP('Demoras Colombia 2016'!G517,'Datos Maestro'!$B$15:$D$19,3,0)*O517))</f>
        <v>0</v>
      </c>
      <c r="R517" s="78">
        <f t="shared" si="41"/>
        <v>0</v>
      </c>
      <c r="S517" s="83" t="s">
        <v>25</v>
      </c>
      <c r="T517" s="96" t="s">
        <v>25</v>
      </c>
      <c r="U517" s="4"/>
      <c r="V517" s="96"/>
      <c r="W517" s="83"/>
      <c r="X517" s="96"/>
      <c r="Y517" s="83"/>
      <c r="Z517" s="102"/>
      <c r="AA517" s="4"/>
      <c r="AB517" s="96"/>
    </row>
    <row r="518" spans="1:28" ht="15.6" customHeight="1" x14ac:dyDescent="0.35">
      <c r="A518" s="38" t="s">
        <v>23</v>
      </c>
      <c r="B518" s="91" t="s">
        <v>125</v>
      </c>
      <c r="C518" s="94" t="s">
        <v>1295</v>
      </c>
      <c r="D518" s="4" t="s">
        <v>118</v>
      </c>
      <c r="E518" s="4">
        <v>4929217760</v>
      </c>
      <c r="F518" s="91" t="s">
        <v>229</v>
      </c>
      <c r="G518" s="91" t="s">
        <v>12</v>
      </c>
      <c r="H518" s="91" t="s">
        <v>1296</v>
      </c>
      <c r="I518" s="92">
        <v>42501</v>
      </c>
      <c r="J518" s="93">
        <v>42515</v>
      </c>
      <c r="K518" s="80">
        <f t="shared" si="45"/>
        <v>15</v>
      </c>
      <c r="L518" s="77">
        <f>IF(G518="ISO",IF(OR(F518="Na-Metilato"),10,15),IFERROR(VLOOKUP(G518&amp;D518,'Datos Maestro'!$C$33:$D$62,2,0),VLOOKUP('Demoras Colombia 2016'!G518,'Datos Maestro'!$B$15:$C$19,2,0)))</f>
        <v>20</v>
      </c>
      <c r="M518" s="80">
        <f t="shared" si="42"/>
        <v>0</v>
      </c>
      <c r="N518" s="82">
        <f t="shared" si="43"/>
        <v>0</v>
      </c>
      <c r="O518" s="82">
        <f t="shared" si="44"/>
        <v>0</v>
      </c>
      <c r="P518" s="78">
        <f>IF(G518="ISO",25*N518,IFERROR(VLOOKUP(G518&amp;D518,'Datos Maestro'!$C$33:$F$62,3,0)*N518,VLOOKUP('Demoras Colombia 2016'!G518,'Datos Maestro'!$B$15:$D$19,3,0)*N518))</f>
        <v>0</v>
      </c>
      <c r="Q518" s="78">
        <f>IF(G518="ISO",25*O518,IFERROR(VLOOKUP(G518&amp;D518,'Datos Maestro'!$C$33:$F$62,4,0)*O518,VLOOKUP('Demoras Colombia 2016'!G518,'Datos Maestro'!$B$15:$D$19,3,0)*O518))</f>
        <v>0</v>
      </c>
      <c r="R518" s="78">
        <f t="shared" si="41"/>
        <v>0</v>
      </c>
      <c r="S518" s="83" t="s">
        <v>25</v>
      </c>
      <c r="T518" s="96" t="s">
        <v>25</v>
      </c>
      <c r="U518" s="4"/>
      <c r="V518" s="96"/>
      <c r="W518" s="83"/>
      <c r="X518" s="96"/>
      <c r="Y518" s="83"/>
      <c r="Z518" s="102"/>
      <c r="AA518" s="4"/>
      <c r="AB518" s="96"/>
    </row>
    <row r="519" spans="1:28" ht="15.6" customHeight="1" x14ac:dyDescent="0.35">
      <c r="A519" s="38" t="s">
        <v>23</v>
      </c>
      <c r="B519" s="91" t="s">
        <v>15</v>
      </c>
      <c r="C519" s="94" t="s">
        <v>1297</v>
      </c>
      <c r="D519" s="4" t="s">
        <v>104</v>
      </c>
      <c r="E519" s="4" t="s">
        <v>1298</v>
      </c>
      <c r="F519" s="91" t="s">
        <v>922</v>
      </c>
      <c r="G519" s="91" t="s">
        <v>12</v>
      </c>
      <c r="H519" s="91" t="s">
        <v>1299</v>
      </c>
      <c r="I519" s="92">
        <v>42500</v>
      </c>
      <c r="J519" s="93">
        <v>42513</v>
      </c>
      <c r="K519" s="80">
        <f t="shared" si="45"/>
        <v>14</v>
      </c>
      <c r="L519" s="77">
        <f>IF(G519="ISO",IF(OR(F519="Na-Metilato"),10,15),IFERROR(VLOOKUP(G519&amp;D519,'Datos Maestro'!$C$33:$D$62,2,0),VLOOKUP('Demoras Colombia 2016'!G519,'Datos Maestro'!$B$15:$C$19,2,0)))</f>
        <v>20</v>
      </c>
      <c r="M519" s="80">
        <f t="shared" si="42"/>
        <v>0</v>
      </c>
      <c r="N519" s="82">
        <f t="shared" si="43"/>
        <v>0</v>
      </c>
      <c r="O519" s="82">
        <f t="shared" si="44"/>
        <v>0</v>
      </c>
      <c r="P519" s="78">
        <f>IF(G519="ISO",25*N519,IFERROR(VLOOKUP(G519&amp;D519,'Datos Maestro'!$C$33:$F$62,3,0)*N519,VLOOKUP('Demoras Colombia 2016'!G519,'Datos Maestro'!$B$15:$D$19,3,0)*N519))</f>
        <v>0</v>
      </c>
      <c r="Q519" s="78">
        <f>IF(G519="ISO",25*O519,IFERROR(VLOOKUP(G519&amp;D519,'Datos Maestro'!$C$33:$F$62,4,0)*O519,VLOOKUP('Demoras Colombia 2016'!G519,'Datos Maestro'!$B$15:$D$19,3,0)*O519))</f>
        <v>0</v>
      </c>
      <c r="R519" s="78">
        <f t="shared" si="41"/>
        <v>0</v>
      </c>
      <c r="S519" s="83" t="s">
        <v>25</v>
      </c>
      <c r="T519" s="96" t="s">
        <v>25</v>
      </c>
      <c r="U519" s="4"/>
      <c r="V519" s="96"/>
      <c r="W519" s="83"/>
      <c r="X519" s="96"/>
      <c r="Y519" s="83"/>
      <c r="Z519" s="102"/>
      <c r="AA519" s="4"/>
      <c r="AB519" s="96"/>
    </row>
    <row r="520" spans="1:28" ht="15.6" customHeight="1" x14ac:dyDescent="0.35">
      <c r="A520" s="38" t="s">
        <v>23</v>
      </c>
      <c r="B520" s="91" t="s">
        <v>16</v>
      </c>
      <c r="C520" s="94" t="s">
        <v>1300</v>
      </c>
      <c r="D520" s="4" t="s">
        <v>1301</v>
      </c>
      <c r="E520" s="4">
        <v>4928909420</v>
      </c>
      <c r="F520" s="91" t="s">
        <v>121</v>
      </c>
      <c r="G520" s="91" t="s">
        <v>13</v>
      </c>
      <c r="H520" s="91" t="s">
        <v>1302</v>
      </c>
      <c r="I520" s="92">
        <v>42494</v>
      </c>
      <c r="J520" s="93">
        <v>42510</v>
      </c>
      <c r="K520" s="80">
        <f t="shared" si="45"/>
        <v>17</v>
      </c>
      <c r="L520" s="77">
        <f>IF(G520="ISO",IF(OR(F520="Na-Metilato"),10,15),IFERROR(VLOOKUP(G520&amp;D520,'Datos Maestro'!$C$33:$D$62,2,0),VLOOKUP('Demoras Colombia 2016'!G520,'Datos Maestro'!$B$15:$C$19,2,0)))</f>
        <v>10</v>
      </c>
      <c r="M520" s="80">
        <f t="shared" si="42"/>
        <v>7</v>
      </c>
      <c r="N520" s="82">
        <f t="shared" si="43"/>
        <v>7</v>
      </c>
      <c r="O520" s="82">
        <f t="shared" si="44"/>
        <v>0</v>
      </c>
      <c r="P520" s="78">
        <f>IF(G520="ISO",25*N520,IFERROR(VLOOKUP(G520&amp;D520,'Datos Maestro'!$C$33:$F$62,3,0)*N520,VLOOKUP('Demoras Colombia 2016'!G520,'Datos Maestro'!$B$15:$D$19,3,0)*N520))</f>
        <v>840</v>
      </c>
      <c r="Q520" s="78">
        <f>IF(G520="ISO",25*O520,IFERROR(VLOOKUP(G520&amp;D520,'Datos Maestro'!$C$33:$F$62,4,0)*O520,VLOOKUP('Demoras Colombia 2016'!G520,'Datos Maestro'!$B$15:$D$19,3,0)*O520))</f>
        <v>0</v>
      </c>
      <c r="R520" s="78">
        <f t="shared" si="41"/>
        <v>840</v>
      </c>
      <c r="S520" s="83"/>
      <c r="T520" s="96"/>
      <c r="U520" s="4"/>
      <c r="V520" s="96"/>
      <c r="W520" s="83"/>
      <c r="X520" s="96"/>
      <c r="Y520" s="83"/>
      <c r="Z520" s="102"/>
      <c r="AA520" s="4"/>
      <c r="AB520" s="96"/>
    </row>
    <row r="521" spans="1:28" ht="15.6" customHeight="1" x14ac:dyDescent="0.35">
      <c r="A521" s="38" t="s">
        <v>23</v>
      </c>
      <c r="B521" s="91" t="s">
        <v>16</v>
      </c>
      <c r="C521" s="94" t="s">
        <v>1300</v>
      </c>
      <c r="D521" s="4" t="s">
        <v>1301</v>
      </c>
      <c r="E521" s="4">
        <v>4928909420</v>
      </c>
      <c r="F521" s="91" t="s">
        <v>121</v>
      </c>
      <c r="G521" s="91" t="s">
        <v>13</v>
      </c>
      <c r="H521" s="91" t="s">
        <v>1303</v>
      </c>
      <c r="I521" s="92">
        <v>42494</v>
      </c>
      <c r="J521" s="93">
        <v>42510</v>
      </c>
      <c r="K521" s="80">
        <f t="shared" si="45"/>
        <v>17</v>
      </c>
      <c r="L521" s="77">
        <f>IF(G521="ISO",IF(OR(F521="Na-Metilato"),10,15),IFERROR(VLOOKUP(G521&amp;D521,'Datos Maestro'!$C$33:$D$62,2,0),VLOOKUP('Demoras Colombia 2016'!G521,'Datos Maestro'!$B$15:$C$19,2,0)))</f>
        <v>10</v>
      </c>
      <c r="M521" s="80">
        <f t="shared" si="42"/>
        <v>7</v>
      </c>
      <c r="N521" s="82">
        <f t="shared" si="43"/>
        <v>7</v>
      </c>
      <c r="O521" s="82">
        <f t="shared" si="44"/>
        <v>0</v>
      </c>
      <c r="P521" s="78">
        <f>IF(G521="ISO",25*N521,IFERROR(VLOOKUP(G521&amp;D521,'Datos Maestro'!$C$33:$F$62,3,0)*N521,VLOOKUP('Demoras Colombia 2016'!G521,'Datos Maestro'!$B$15:$D$19,3,0)*N521))</f>
        <v>840</v>
      </c>
      <c r="Q521" s="78">
        <f>IF(G521="ISO",25*O521,IFERROR(VLOOKUP(G521&amp;D521,'Datos Maestro'!$C$33:$F$62,4,0)*O521,VLOOKUP('Demoras Colombia 2016'!G521,'Datos Maestro'!$B$15:$D$19,3,0)*O521))</f>
        <v>0</v>
      </c>
      <c r="R521" s="78">
        <f t="shared" si="41"/>
        <v>840</v>
      </c>
      <c r="S521" s="83"/>
      <c r="T521" s="96"/>
      <c r="U521" s="4"/>
      <c r="V521" s="96"/>
      <c r="W521" s="83"/>
      <c r="X521" s="96"/>
      <c r="Y521" s="83"/>
      <c r="Z521" s="102"/>
      <c r="AA521" s="4"/>
      <c r="AB521" s="96"/>
    </row>
    <row r="522" spans="1:28" ht="15.6" customHeight="1" x14ac:dyDescent="0.35">
      <c r="A522" s="38" t="s">
        <v>23</v>
      </c>
      <c r="B522" s="91" t="s">
        <v>16</v>
      </c>
      <c r="C522" s="94" t="s">
        <v>1300</v>
      </c>
      <c r="D522" s="4" t="s">
        <v>1301</v>
      </c>
      <c r="E522" s="4">
        <v>4928909420</v>
      </c>
      <c r="F522" s="91" t="s">
        <v>121</v>
      </c>
      <c r="G522" s="91" t="s">
        <v>13</v>
      </c>
      <c r="H522" s="91" t="s">
        <v>1304</v>
      </c>
      <c r="I522" s="92">
        <v>42494</v>
      </c>
      <c r="J522" s="93">
        <v>42510</v>
      </c>
      <c r="K522" s="80">
        <f t="shared" si="45"/>
        <v>17</v>
      </c>
      <c r="L522" s="77">
        <f>IF(G522="ISO",IF(OR(F522="Na-Metilato"),10,15),IFERROR(VLOOKUP(G522&amp;D522,'Datos Maestro'!$C$33:$D$62,2,0),VLOOKUP('Demoras Colombia 2016'!G522,'Datos Maestro'!$B$15:$C$19,2,0)))</f>
        <v>10</v>
      </c>
      <c r="M522" s="80">
        <f t="shared" si="42"/>
        <v>7</v>
      </c>
      <c r="N522" s="82">
        <f t="shared" si="43"/>
        <v>7</v>
      </c>
      <c r="O522" s="82">
        <f t="shared" si="44"/>
        <v>0</v>
      </c>
      <c r="P522" s="78">
        <f>IF(G522="ISO",25*N522,IFERROR(VLOOKUP(G522&amp;D522,'Datos Maestro'!$C$33:$F$62,3,0)*N522,VLOOKUP('Demoras Colombia 2016'!G522,'Datos Maestro'!$B$15:$D$19,3,0)*N522))</f>
        <v>840</v>
      </c>
      <c r="Q522" s="78">
        <f>IF(G522="ISO",25*O522,IFERROR(VLOOKUP(G522&amp;D522,'Datos Maestro'!$C$33:$F$62,4,0)*O522,VLOOKUP('Demoras Colombia 2016'!G522,'Datos Maestro'!$B$15:$D$19,3,0)*O522))</f>
        <v>0</v>
      </c>
      <c r="R522" s="78">
        <f t="shared" si="41"/>
        <v>840</v>
      </c>
      <c r="S522" s="83"/>
      <c r="T522" s="96"/>
      <c r="U522" s="4"/>
      <c r="V522" s="96"/>
      <c r="W522" s="83"/>
      <c r="X522" s="96"/>
      <c r="Y522" s="83"/>
      <c r="Z522" s="102"/>
      <c r="AA522" s="4"/>
      <c r="AB522" s="96"/>
    </row>
    <row r="523" spans="1:28" ht="15.6" customHeight="1" x14ac:dyDescent="0.35">
      <c r="A523" s="38" t="s">
        <v>23</v>
      </c>
      <c r="B523" s="91" t="s">
        <v>15</v>
      </c>
      <c r="C523" s="94" t="s">
        <v>1305</v>
      </c>
      <c r="D523" s="4" t="s">
        <v>118</v>
      </c>
      <c r="E523" s="4">
        <v>4927115193</v>
      </c>
      <c r="F523" s="91" t="s">
        <v>1306</v>
      </c>
      <c r="G523" s="91" t="s">
        <v>12</v>
      </c>
      <c r="H523" s="91" t="s">
        <v>1307</v>
      </c>
      <c r="I523" s="92">
        <v>42501</v>
      </c>
      <c r="J523" s="93">
        <v>42514</v>
      </c>
      <c r="K523" s="80">
        <f t="shared" si="45"/>
        <v>14</v>
      </c>
      <c r="L523" s="77">
        <f>IF(G523="ISO",IF(OR(F523="Na-Metilato"),10,15),IFERROR(VLOOKUP(G523&amp;D523,'Datos Maestro'!$C$33:$D$62,2,0),VLOOKUP('Demoras Colombia 2016'!G523,'Datos Maestro'!$B$15:$C$19,2,0)))</f>
        <v>20</v>
      </c>
      <c r="M523" s="80">
        <f t="shared" si="42"/>
        <v>0</v>
      </c>
      <c r="N523" s="82">
        <f t="shared" si="43"/>
        <v>0</v>
      </c>
      <c r="O523" s="82">
        <f t="shared" si="44"/>
        <v>0</v>
      </c>
      <c r="P523" s="78">
        <f>IF(G523="ISO",25*N523,IFERROR(VLOOKUP(G523&amp;D523,'Datos Maestro'!$C$33:$F$62,3,0)*N523,VLOOKUP('Demoras Colombia 2016'!G523,'Datos Maestro'!$B$15:$D$19,3,0)*N523))</f>
        <v>0</v>
      </c>
      <c r="Q523" s="78">
        <f>IF(G523="ISO",25*O523,IFERROR(VLOOKUP(G523&amp;D523,'Datos Maestro'!$C$33:$F$62,4,0)*O523,VLOOKUP('Demoras Colombia 2016'!G523,'Datos Maestro'!$B$15:$D$19,3,0)*O523))</f>
        <v>0</v>
      </c>
      <c r="R523" s="78">
        <f t="shared" si="41"/>
        <v>0</v>
      </c>
      <c r="S523" s="83" t="s">
        <v>25</v>
      </c>
      <c r="T523" s="96" t="s">
        <v>25</v>
      </c>
      <c r="U523" s="4"/>
      <c r="V523" s="96"/>
      <c r="W523" s="83"/>
      <c r="X523" s="96"/>
      <c r="Y523" s="83"/>
      <c r="Z523" s="102"/>
      <c r="AA523" s="4"/>
      <c r="AB523" s="96"/>
    </row>
    <row r="524" spans="1:28" ht="15.6" customHeight="1" x14ac:dyDescent="0.35">
      <c r="A524" s="38" t="s">
        <v>23</v>
      </c>
      <c r="B524" s="91" t="s">
        <v>122</v>
      </c>
      <c r="C524" s="94" t="s">
        <v>1308</v>
      </c>
      <c r="D524" s="4" t="s">
        <v>118</v>
      </c>
      <c r="E524" s="4">
        <v>4927239237</v>
      </c>
      <c r="F524" s="91" t="s">
        <v>1309</v>
      </c>
      <c r="G524" s="91" t="s">
        <v>13</v>
      </c>
      <c r="H524" s="91" t="s">
        <v>1310</v>
      </c>
      <c r="I524" s="92">
        <v>42501</v>
      </c>
      <c r="J524" s="93">
        <v>42508</v>
      </c>
      <c r="K524" s="80">
        <f t="shared" si="45"/>
        <v>8</v>
      </c>
      <c r="L524" s="77">
        <f>IF(G524="ISO",IF(OR(F524="Na-Metilato"),10,15),IFERROR(VLOOKUP(G524&amp;D524,'Datos Maestro'!$C$33:$D$62,2,0),VLOOKUP('Demoras Colombia 2016'!G524,'Datos Maestro'!$B$15:$C$19,2,0)))</f>
        <v>20</v>
      </c>
      <c r="M524" s="80">
        <f t="shared" si="42"/>
        <v>0</v>
      </c>
      <c r="N524" s="82">
        <f t="shared" si="43"/>
        <v>0</v>
      </c>
      <c r="O524" s="82">
        <f t="shared" si="44"/>
        <v>0</v>
      </c>
      <c r="P524" s="78">
        <f>IF(G524="ISO",25*N524,IFERROR(VLOOKUP(G524&amp;D524,'Datos Maestro'!$C$33:$F$62,3,0)*N524,VLOOKUP('Demoras Colombia 2016'!G524,'Datos Maestro'!$B$15:$D$19,3,0)*N524))</f>
        <v>0</v>
      </c>
      <c r="Q524" s="78">
        <f>IF(G524="ISO",25*O524,IFERROR(VLOOKUP(G524&amp;D524,'Datos Maestro'!$C$33:$F$62,4,0)*O524,VLOOKUP('Demoras Colombia 2016'!G524,'Datos Maestro'!$B$15:$D$19,3,0)*O524))</f>
        <v>0</v>
      </c>
      <c r="R524" s="78">
        <f t="shared" si="41"/>
        <v>0</v>
      </c>
      <c r="S524" s="83" t="s">
        <v>25</v>
      </c>
      <c r="T524" s="96" t="s">
        <v>25</v>
      </c>
      <c r="U524" s="4">
        <v>145040</v>
      </c>
      <c r="V524" s="96">
        <v>266072</v>
      </c>
      <c r="W524" s="83"/>
      <c r="X524" s="96"/>
      <c r="Y524" s="83"/>
      <c r="Z524" s="102"/>
      <c r="AA524" s="4"/>
      <c r="AB524" s="96"/>
    </row>
    <row r="525" spans="1:28" ht="15.6" customHeight="1" x14ac:dyDescent="0.35">
      <c r="A525" s="38" t="s">
        <v>23</v>
      </c>
      <c r="B525" s="91" t="s">
        <v>16</v>
      </c>
      <c r="C525" s="94" t="s">
        <v>1311</v>
      </c>
      <c r="D525" s="4" t="s">
        <v>119</v>
      </c>
      <c r="E525" s="4" t="s">
        <v>1312</v>
      </c>
      <c r="F525" s="91" t="s">
        <v>1313</v>
      </c>
      <c r="G525" s="91" t="s">
        <v>12</v>
      </c>
      <c r="H525" s="91" t="s">
        <v>1314</v>
      </c>
      <c r="I525" s="92">
        <v>42499</v>
      </c>
      <c r="J525" s="93">
        <v>42514</v>
      </c>
      <c r="K525" s="80">
        <f t="shared" si="45"/>
        <v>16</v>
      </c>
      <c r="L525" s="77">
        <f>IF(G525="ISO",IF(OR(F525="Na-Metilato"),10,15),IFERROR(VLOOKUP(G525&amp;D525,'Datos Maestro'!$C$33:$D$62,2,0),VLOOKUP('Demoras Colombia 2016'!G525,'Datos Maestro'!$B$15:$C$19,2,0)))</f>
        <v>20</v>
      </c>
      <c r="M525" s="80">
        <f t="shared" si="42"/>
        <v>0</v>
      </c>
      <c r="N525" s="82">
        <f t="shared" si="43"/>
        <v>0</v>
      </c>
      <c r="O525" s="82">
        <f t="shared" si="44"/>
        <v>0</v>
      </c>
      <c r="P525" s="78">
        <f>IF(G525="ISO",25*N525,IFERROR(VLOOKUP(G525&amp;D525,'Datos Maestro'!$C$33:$F$62,3,0)*N525,VLOOKUP('Demoras Colombia 2016'!G525,'Datos Maestro'!$B$15:$D$19,3,0)*N525))</f>
        <v>0</v>
      </c>
      <c r="Q525" s="78">
        <f>IF(G525="ISO",25*O525,IFERROR(VLOOKUP(G525&amp;D525,'Datos Maestro'!$C$33:$F$62,4,0)*O525,VLOOKUP('Demoras Colombia 2016'!G525,'Datos Maestro'!$B$15:$D$19,3,0)*O525))</f>
        <v>0</v>
      </c>
      <c r="R525" s="78">
        <f t="shared" si="41"/>
        <v>0</v>
      </c>
      <c r="S525" s="83" t="s">
        <v>25</v>
      </c>
      <c r="T525" s="96" t="s">
        <v>25</v>
      </c>
      <c r="U525" s="4"/>
      <c r="V525" s="96"/>
      <c r="W525" s="83">
        <v>202512</v>
      </c>
      <c r="X525" s="96">
        <v>24289</v>
      </c>
      <c r="Y525" s="83"/>
      <c r="Z525" s="102"/>
      <c r="AA525" s="4"/>
      <c r="AB525" s="96"/>
    </row>
    <row r="526" spans="1:28" ht="15.6" customHeight="1" x14ac:dyDescent="0.35">
      <c r="A526" s="38" t="s">
        <v>23</v>
      </c>
      <c r="B526" s="91" t="s">
        <v>16</v>
      </c>
      <c r="C526" s="94" t="s">
        <v>1311</v>
      </c>
      <c r="D526" s="4" t="s">
        <v>119</v>
      </c>
      <c r="E526" s="4" t="s">
        <v>1312</v>
      </c>
      <c r="F526" s="91" t="s">
        <v>1313</v>
      </c>
      <c r="G526" s="91" t="s">
        <v>12</v>
      </c>
      <c r="H526" s="91" t="s">
        <v>1315</v>
      </c>
      <c r="I526" s="92">
        <v>42499</v>
      </c>
      <c r="J526" s="93">
        <v>42514</v>
      </c>
      <c r="K526" s="80">
        <f t="shared" si="45"/>
        <v>16</v>
      </c>
      <c r="L526" s="77">
        <f>IF(G526="ISO",IF(OR(F526="Na-Metilato"),10,15),IFERROR(VLOOKUP(G526&amp;D526,'Datos Maestro'!$C$33:$D$62,2,0),VLOOKUP('Demoras Colombia 2016'!G526,'Datos Maestro'!$B$15:$C$19,2,0)))</f>
        <v>20</v>
      </c>
      <c r="M526" s="80">
        <f t="shared" si="42"/>
        <v>0</v>
      </c>
      <c r="N526" s="82">
        <f t="shared" si="43"/>
        <v>0</v>
      </c>
      <c r="O526" s="82">
        <f t="shared" si="44"/>
        <v>0</v>
      </c>
      <c r="P526" s="78">
        <f>IF(G526="ISO",25*N526,IFERROR(VLOOKUP(G526&amp;D526,'Datos Maestro'!$C$33:$F$62,3,0)*N526,VLOOKUP('Demoras Colombia 2016'!G526,'Datos Maestro'!$B$15:$D$19,3,0)*N526))</f>
        <v>0</v>
      </c>
      <c r="Q526" s="78">
        <f>IF(G526="ISO",25*O526,IFERROR(VLOOKUP(G526&amp;D526,'Datos Maestro'!$C$33:$F$62,4,0)*O526,VLOOKUP('Demoras Colombia 2016'!G526,'Datos Maestro'!$B$15:$D$19,3,0)*O526))</f>
        <v>0</v>
      </c>
      <c r="R526" s="78">
        <f t="shared" si="41"/>
        <v>0</v>
      </c>
      <c r="S526" s="83" t="s">
        <v>25</v>
      </c>
      <c r="T526" s="96" t="s">
        <v>25</v>
      </c>
      <c r="U526" s="4"/>
      <c r="V526" s="96"/>
      <c r="W526" s="83"/>
      <c r="X526" s="96"/>
      <c r="Y526" s="83"/>
      <c r="Z526" s="102"/>
      <c r="AA526" s="4"/>
      <c r="AB526" s="96"/>
    </row>
    <row r="527" spans="1:28" ht="15.6" customHeight="1" x14ac:dyDescent="0.35">
      <c r="A527" s="38" t="s">
        <v>23</v>
      </c>
      <c r="B527" s="91" t="s">
        <v>16</v>
      </c>
      <c r="C527" s="94" t="s">
        <v>1316</v>
      </c>
      <c r="D527" s="4" t="s">
        <v>62</v>
      </c>
      <c r="E527" s="4">
        <v>4928565394</v>
      </c>
      <c r="F527" s="91" t="s">
        <v>220</v>
      </c>
      <c r="G527" s="91" t="s">
        <v>12</v>
      </c>
      <c r="H527" s="91" t="s">
        <v>1317</v>
      </c>
      <c r="I527" s="92">
        <v>42497</v>
      </c>
      <c r="J527" s="93">
        <v>42513</v>
      </c>
      <c r="K527" s="80">
        <f t="shared" si="45"/>
        <v>17</v>
      </c>
      <c r="L527" s="77">
        <f>IF(G527="ISO",IF(OR(F527="Na-Metilato"),10,15),IFERROR(VLOOKUP(G527&amp;D527,'Datos Maestro'!$C$33:$D$62,2,0),VLOOKUP('Demoras Colombia 2016'!G527,'Datos Maestro'!$B$15:$C$19,2,0)))</f>
        <v>20</v>
      </c>
      <c r="M527" s="80">
        <f t="shared" si="42"/>
        <v>0</v>
      </c>
      <c r="N527" s="82">
        <f t="shared" si="43"/>
        <v>0</v>
      </c>
      <c r="O527" s="82">
        <f t="shared" si="44"/>
        <v>0</v>
      </c>
      <c r="P527" s="78">
        <f>IF(G527="ISO",25*N527,IFERROR(VLOOKUP(G527&amp;D527,'Datos Maestro'!$C$33:$F$62,3,0)*N527,VLOOKUP('Demoras Colombia 2016'!G527,'Datos Maestro'!$B$15:$D$19,3,0)*N527))</f>
        <v>0</v>
      </c>
      <c r="Q527" s="78">
        <f>IF(G527="ISO",25*O527,IFERROR(VLOOKUP(G527&amp;D527,'Datos Maestro'!$C$33:$F$62,4,0)*O527,VLOOKUP('Demoras Colombia 2016'!G527,'Datos Maestro'!$B$15:$D$19,3,0)*O527))</f>
        <v>0</v>
      </c>
      <c r="R527" s="78">
        <f t="shared" si="41"/>
        <v>0</v>
      </c>
      <c r="S527" s="83" t="s">
        <v>25</v>
      </c>
      <c r="T527" s="96" t="s">
        <v>25</v>
      </c>
      <c r="U527" s="4"/>
      <c r="V527" s="96"/>
      <c r="W527" s="83"/>
      <c r="X527" s="96"/>
      <c r="Y527" s="83"/>
      <c r="Z527" s="102"/>
      <c r="AA527" s="4"/>
      <c r="AB527" s="96"/>
    </row>
    <row r="528" spans="1:28" ht="15.6" customHeight="1" x14ac:dyDescent="0.35">
      <c r="A528" s="38" t="s">
        <v>23</v>
      </c>
      <c r="B528" s="91" t="s">
        <v>123</v>
      </c>
      <c r="C528" s="94" t="s">
        <v>1320</v>
      </c>
      <c r="D528" s="4" t="s">
        <v>104</v>
      </c>
      <c r="E528" s="4">
        <v>4927222159</v>
      </c>
      <c r="F528" s="87" t="s">
        <v>28</v>
      </c>
      <c r="G528" s="91" t="s">
        <v>2</v>
      </c>
      <c r="H528" s="91" t="s">
        <v>1318</v>
      </c>
      <c r="I528" s="92">
        <v>42422</v>
      </c>
      <c r="J528" s="93">
        <v>42464</v>
      </c>
      <c r="K528" s="80">
        <f t="shared" si="45"/>
        <v>43</v>
      </c>
      <c r="L528" s="77">
        <f>IF(G528="ISO",IF(OR(F528="Na-Metilato"),10,15),IFERROR(VLOOKUP(G528&amp;D528,'Datos Maestro'!$C$33:$D$62,2,0),VLOOKUP('Demoras Colombia 2016'!G528,'Datos Maestro'!$B$15:$C$19,2,0)))</f>
        <v>15</v>
      </c>
      <c r="M528" s="80">
        <f t="shared" si="42"/>
        <v>28</v>
      </c>
      <c r="N528" s="82">
        <f t="shared" si="43"/>
        <v>20</v>
      </c>
      <c r="O528" s="82">
        <f t="shared" si="44"/>
        <v>8</v>
      </c>
      <c r="P528" s="78">
        <f>IF(G528="ISO",25*N528,IFERROR(VLOOKUP(G528&amp;D528,'Datos Maestro'!$C$33:$F$62,3,0)*N528,VLOOKUP('Demoras Colombia 2016'!G528,'Datos Maestro'!$B$15:$D$19,3,0)*N528))</f>
        <v>500</v>
      </c>
      <c r="Q528" s="78">
        <f>IF(G528="ISO",25*O528,IFERROR(VLOOKUP(G528&amp;D528,'Datos Maestro'!$C$33:$F$62,4,0)*O528,VLOOKUP('Demoras Colombia 2016'!G528,'Datos Maestro'!$B$15:$D$19,3,0)*O528))</f>
        <v>200</v>
      </c>
      <c r="R528" s="78">
        <f t="shared" si="41"/>
        <v>700</v>
      </c>
      <c r="S528" s="83"/>
      <c r="T528" s="96"/>
      <c r="U528" s="4"/>
      <c r="V528" s="96"/>
      <c r="W528" s="83"/>
      <c r="X528" s="96"/>
      <c r="Y528" s="83"/>
      <c r="Z528" s="102"/>
      <c r="AA528" s="4"/>
      <c r="AB528" s="96"/>
    </row>
    <row r="529" spans="1:28" ht="15.6" customHeight="1" x14ac:dyDescent="0.35">
      <c r="A529" s="38" t="s">
        <v>23</v>
      </c>
      <c r="B529" s="91" t="s">
        <v>123</v>
      </c>
      <c r="C529" s="94" t="s">
        <v>1319</v>
      </c>
      <c r="D529" s="4" t="s">
        <v>104</v>
      </c>
      <c r="E529" s="4">
        <v>4926982121</v>
      </c>
      <c r="F529" s="87" t="s">
        <v>236</v>
      </c>
      <c r="G529" s="91" t="s">
        <v>2</v>
      </c>
      <c r="H529" s="91" t="s">
        <v>1321</v>
      </c>
      <c r="I529" s="92">
        <v>42426</v>
      </c>
      <c r="J529" s="93">
        <v>42501</v>
      </c>
      <c r="K529" s="80">
        <f t="shared" si="45"/>
        <v>76</v>
      </c>
      <c r="L529" s="77">
        <f>IF(G529="ISO",IF(OR(F529="Na-Metilato"),10,15),IFERROR(VLOOKUP(G529&amp;D529,'Datos Maestro'!$C$33:$D$62,2,0),VLOOKUP('Demoras Colombia 2016'!G529,'Datos Maestro'!$B$15:$C$19,2,0)))</f>
        <v>15</v>
      </c>
      <c r="M529" s="80">
        <f t="shared" si="42"/>
        <v>61</v>
      </c>
      <c r="N529" s="82">
        <f t="shared" si="43"/>
        <v>20</v>
      </c>
      <c r="O529" s="82">
        <f t="shared" si="44"/>
        <v>41</v>
      </c>
      <c r="P529" s="78">
        <f>IF(G529="ISO",25*N529,IFERROR(VLOOKUP(G529&amp;D529,'Datos Maestro'!$C$33:$F$62,3,0)*N529,VLOOKUP('Demoras Colombia 2016'!G529,'Datos Maestro'!$B$15:$D$19,3,0)*N529))</f>
        <v>500</v>
      </c>
      <c r="Q529" s="78">
        <f>IF(G529="ISO",25*O529,IFERROR(VLOOKUP(G529&amp;D529,'Datos Maestro'!$C$33:$F$62,4,0)*O529,VLOOKUP('Demoras Colombia 2016'!G529,'Datos Maestro'!$B$15:$D$19,3,0)*O529))</f>
        <v>1025</v>
      </c>
      <c r="R529" s="78">
        <f t="shared" si="41"/>
        <v>1525</v>
      </c>
      <c r="S529" s="83" t="s">
        <v>1704</v>
      </c>
      <c r="T529" s="96">
        <v>5040621</v>
      </c>
      <c r="U529" s="4"/>
      <c r="V529" s="96"/>
      <c r="W529" s="83"/>
      <c r="X529" s="96"/>
      <c r="Y529" s="83"/>
      <c r="Z529" s="102"/>
      <c r="AA529" s="4"/>
      <c r="AB529" s="96"/>
    </row>
    <row r="530" spans="1:28" ht="15.6" customHeight="1" x14ac:dyDescent="0.35">
      <c r="A530" s="38" t="s">
        <v>23</v>
      </c>
      <c r="B530" s="91" t="s">
        <v>123</v>
      </c>
      <c r="C530" s="94" t="s">
        <v>1319</v>
      </c>
      <c r="D530" s="4" t="s">
        <v>104</v>
      </c>
      <c r="E530" s="4">
        <v>4926982121</v>
      </c>
      <c r="F530" s="87" t="s">
        <v>236</v>
      </c>
      <c r="G530" s="91" t="s">
        <v>2</v>
      </c>
      <c r="H530" s="91" t="s">
        <v>1322</v>
      </c>
      <c r="I530" s="92">
        <v>42426</v>
      </c>
      <c r="J530" s="93">
        <v>42490</v>
      </c>
      <c r="K530" s="80">
        <f t="shared" si="45"/>
        <v>65</v>
      </c>
      <c r="L530" s="77">
        <f>IF(G530="ISO",IF(OR(F530="Na-Metilato"),10,15),IFERROR(VLOOKUP(G530&amp;D530,'Datos Maestro'!$C$33:$D$62,2,0),VLOOKUP('Demoras Colombia 2016'!G530,'Datos Maestro'!$B$15:$C$19,2,0)))</f>
        <v>15</v>
      </c>
      <c r="M530" s="80">
        <f t="shared" si="42"/>
        <v>50</v>
      </c>
      <c r="N530" s="82">
        <f t="shared" si="43"/>
        <v>20</v>
      </c>
      <c r="O530" s="82">
        <f t="shared" si="44"/>
        <v>30</v>
      </c>
      <c r="P530" s="78">
        <f>IF(G530="ISO",25*N530,IFERROR(VLOOKUP(G530&amp;D530,'Datos Maestro'!$C$33:$F$62,3,0)*N530,VLOOKUP('Demoras Colombia 2016'!G530,'Datos Maestro'!$B$15:$D$19,3,0)*N530))</f>
        <v>500</v>
      </c>
      <c r="Q530" s="78">
        <f>IF(G530="ISO",25*O530,IFERROR(VLOOKUP(G530&amp;D530,'Datos Maestro'!$C$33:$F$62,4,0)*O530,VLOOKUP('Demoras Colombia 2016'!G530,'Datos Maestro'!$B$15:$D$19,3,0)*O530))</f>
        <v>750</v>
      </c>
      <c r="R530" s="78">
        <f t="shared" si="41"/>
        <v>1250</v>
      </c>
      <c r="S530" s="83" t="s">
        <v>1703</v>
      </c>
      <c r="T530" s="96">
        <v>4175518</v>
      </c>
      <c r="U530" s="4"/>
      <c r="V530" s="96"/>
      <c r="W530" s="83"/>
      <c r="X530" s="96"/>
      <c r="Y530" s="83"/>
      <c r="Z530" s="102"/>
      <c r="AA530" s="4"/>
      <c r="AB530" s="96"/>
    </row>
    <row r="531" spans="1:28" ht="15.6" customHeight="1" x14ac:dyDescent="0.35">
      <c r="A531" s="38" t="s">
        <v>23</v>
      </c>
      <c r="B531" s="91" t="s">
        <v>123</v>
      </c>
      <c r="C531" s="94" t="s">
        <v>1323</v>
      </c>
      <c r="D531" s="4" t="s">
        <v>62</v>
      </c>
      <c r="E531" s="4">
        <v>4927775233</v>
      </c>
      <c r="F531" s="87" t="s">
        <v>27</v>
      </c>
      <c r="G531" s="91" t="s">
        <v>2</v>
      </c>
      <c r="H531" s="91" t="s">
        <v>1324</v>
      </c>
      <c r="I531" s="92">
        <v>42438</v>
      </c>
      <c r="J531" s="93">
        <v>42502</v>
      </c>
      <c r="K531" s="80">
        <f t="shared" si="45"/>
        <v>65</v>
      </c>
      <c r="L531" s="77">
        <f>IF(G531="ISO",IF(OR(F531="Na-Metilato"),10,15),IFERROR(VLOOKUP(G531&amp;D531,'Datos Maestro'!$C$33:$D$62,2,0),VLOOKUP('Demoras Colombia 2016'!G531,'Datos Maestro'!$B$15:$C$19,2,0)))</f>
        <v>15</v>
      </c>
      <c r="M531" s="80">
        <f t="shared" si="42"/>
        <v>50</v>
      </c>
      <c r="N531" s="82">
        <f t="shared" si="43"/>
        <v>20</v>
      </c>
      <c r="O531" s="82">
        <f t="shared" si="44"/>
        <v>30</v>
      </c>
      <c r="P531" s="78">
        <f>IF(G531="ISO",25*N531,IFERROR(VLOOKUP(G531&amp;D531,'Datos Maestro'!$C$33:$F$62,3,0)*N531,VLOOKUP('Demoras Colombia 2016'!G531,'Datos Maestro'!$B$15:$D$19,3,0)*N531))</f>
        <v>500</v>
      </c>
      <c r="Q531" s="78">
        <f>IF(G531="ISO",25*O531,IFERROR(VLOOKUP(G531&amp;D531,'Datos Maestro'!$C$33:$F$62,4,0)*O531,VLOOKUP('Demoras Colombia 2016'!G531,'Datos Maestro'!$B$15:$D$19,3,0)*O531))</f>
        <v>750</v>
      </c>
      <c r="R531" s="78">
        <f t="shared" si="41"/>
        <v>1250</v>
      </c>
      <c r="S531" s="83"/>
      <c r="T531" s="96"/>
      <c r="U531" s="4"/>
      <c r="V531" s="96"/>
      <c r="W531" s="83"/>
      <c r="X531" s="96"/>
      <c r="Y531" s="83"/>
      <c r="Z531" s="102"/>
      <c r="AA531" s="4"/>
      <c r="AB531" s="96"/>
    </row>
    <row r="532" spans="1:28" ht="15.6" customHeight="1" x14ac:dyDescent="0.35">
      <c r="A532" s="38" t="s">
        <v>23</v>
      </c>
      <c r="B532" s="91" t="s">
        <v>123</v>
      </c>
      <c r="C532" s="94" t="s">
        <v>1325</v>
      </c>
      <c r="D532" s="4" t="s">
        <v>439</v>
      </c>
      <c r="E532" s="4">
        <v>4927501630</v>
      </c>
      <c r="F532" s="91" t="s">
        <v>34</v>
      </c>
      <c r="G532" s="91" t="s">
        <v>2</v>
      </c>
      <c r="H532" s="91" t="s">
        <v>1326</v>
      </c>
      <c r="I532" s="92">
        <v>42451</v>
      </c>
      <c r="J532" s="93">
        <v>42497</v>
      </c>
      <c r="K532" s="80">
        <f t="shared" si="45"/>
        <v>47</v>
      </c>
      <c r="L532" s="77">
        <f>IF(G532="ISO",IF(OR(F532="Na-Metilato"),10,15),IFERROR(VLOOKUP(G532&amp;D532,'Datos Maestro'!$C$33:$D$62,2,0),VLOOKUP('Demoras Colombia 2016'!G532,'Datos Maestro'!$B$15:$C$19,2,0)))</f>
        <v>10</v>
      </c>
      <c r="M532" s="80">
        <f t="shared" si="42"/>
        <v>37</v>
      </c>
      <c r="N532" s="82">
        <f t="shared" si="43"/>
        <v>20</v>
      </c>
      <c r="O532" s="82">
        <f t="shared" si="44"/>
        <v>17</v>
      </c>
      <c r="P532" s="78">
        <f>IF(G532="ISO",25*N532,IFERROR(VLOOKUP(G532&amp;D532,'Datos Maestro'!$C$33:$F$62,3,0)*N532,VLOOKUP('Demoras Colombia 2016'!G532,'Datos Maestro'!$B$15:$D$19,3,0)*N532))</f>
        <v>500</v>
      </c>
      <c r="Q532" s="78">
        <f>IF(G532="ISO",25*O532,IFERROR(VLOOKUP(G532&amp;D532,'Datos Maestro'!$C$33:$F$62,4,0)*O532,VLOOKUP('Demoras Colombia 2016'!G532,'Datos Maestro'!$B$15:$D$19,3,0)*O532))</f>
        <v>425</v>
      </c>
      <c r="R532" s="78">
        <f t="shared" si="41"/>
        <v>925</v>
      </c>
      <c r="S532" s="83"/>
      <c r="T532" s="96"/>
      <c r="U532" s="4"/>
      <c r="V532" s="96"/>
      <c r="W532" s="83"/>
      <c r="X532" s="96"/>
      <c r="Y532" s="83"/>
      <c r="Z532" s="102"/>
      <c r="AA532" s="4">
        <v>1647089</v>
      </c>
      <c r="AB532" s="96">
        <v>2662066</v>
      </c>
    </row>
    <row r="533" spans="1:28" ht="15.6" customHeight="1" x14ac:dyDescent="0.35">
      <c r="A533" s="38" t="s">
        <v>23</v>
      </c>
      <c r="B533" s="91" t="s">
        <v>123</v>
      </c>
      <c r="C533" s="94" t="s">
        <v>1325</v>
      </c>
      <c r="D533" s="4" t="s">
        <v>439</v>
      </c>
      <c r="E533" s="4">
        <v>4927501630</v>
      </c>
      <c r="F533" s="91" t="s">
        <v>34</v>
      </c>
      <c r="G533" s="91" t="s">
        <v>2</v>
      </c>
      <c r="H533" s="91" t="s">
        <v>1327</v>
      </c>
      <c r="I533" s="92">
        <v>42451</v>
      </c>
      <c r="J533" s="93">
        <v>42497</v>
      </c>
      <c r="K533" s="80">
        <f t="shared" si="45"/>
        <v>47</v>
      </c>
      <c r="L533" s="77">
        <f>IF(G533="ISO",IF(OR(F533="Na-Metilato"),10,15),IFERROR(VLOOKUP(G533&amp;D533,'Datos Maestro'!$C$33:$D$62,2,0),VLOOKUP('Demoras Colombia 2016'!G533,'Datos Maestro'!$B$15:$C$19,2,0)))</f>
        <v>10</v>
      </c>
      <c r="M533" s="80">
        <f t="shared" si="42"/>
        <v>37</v>
      </c>
      <c r="N533" s="82">
        <f t="shared" si="43"/>
        <v>20</v>
      </c>
      <c r="O533" s="82">
        <f t="shared" si="44"/>
        <v>17</v>
      </c>
      <c r="P533" s="78">
        <f>IF(G533="ISO",25*N533,IFERROR(VLOOKUP(G533&amp;D533,'Datos Maestro'!$C$33:$F$62,3,0)*N533,VLOOKUP('Demoras Colombia 2016'!G533,'Datos Maestro'!$B$15:$D$19,3,0)*N533))</f>
        <v>500</v>
      </c>
      <c r="Q533" s="78">
        <f>IF(G533="ISO",25*O533,IFERROR(VLOOKUP(G533&amp;D533,'Datos Maestro'!$C$33:$F$62,4,0)*O533,VLOOKUP('Demoras Colombia 2016'!G533,'Datos Maestro'!$B$15:$D$19,3,0)*O533))</f>
        <v>425</v>
      </c>
      <c r="R533" s="78">
        <f t="shared" si="41"/>
        <v>925</v>
      </c>
      <c r="S533" s="83"/>
      <c r="T533" s="96"/>
      <c r="U533" s="4"/>
      <c r="V533" s="96"/>
      <c r="W533" s="83"/>
      <c r="X533" s="96"/>
      <c r="Y533" s="83"/>
      <c r="Z533" s="102"/>
      <c r="AA533" s="4">
        <v>1648411</v>
      </c>
      <c r="AB533" s="96">
        <v>2739799</v>
      </c>
    </row>
    <row r="534" spans="1:28" ht="15.6" customHeight="1" x14ac:dyDescent="0.35">
      <c r="A534" s="38" t="s">
        <v>23</v>
      </c>
      <c r="B534" s="91" t="s">
        <v>123</v>
      </c>
      <c r="C534" s="94" t="s">
        <v>1325</v>
      </c>
      <c r="D534" s="4" t="s">
        <v>439</v>
      </c>
      <c r="E534" s="4">
        <v>4927501630</v>
      </c>
      <c r="F534" s="91" t="s">
        <v>34</v>
      </c>
      <c r="G534" s="91" t="s">
        <v>2</v>
      </c>
      <c r="H534" s="91" t="s">
        <v>1328</v>
      </c>
      <c r="I534" s="92">
        <v>42451</v>
      </c>
      <c r="J534" s="93">
        <v>42502</v>
      </c>
      <c r="K534" s="80">
        <f t="shared" si="45"/>
        <v>52</v>
      </c>
      <c r="L534" s="77">
        <f>IF(G534="ISO",IF(OR(F534="Na-Metilato"),10,15),IFERROR(VLOOKUP(G534&amp;D534,'Datos Maestro'!$C$33:$D$62,2,0),VLOOKUP('Demoras Colombia 2016'!G534,'Datos Maestro'!$B$15:$C$19,2,0)))</f>
        <v>10</v>
      </c>
      <c r="M534" s="80">
        <f t="shared" si="42"/>
        <v>42</v>
      </c>
      <c r="N534" s="82">
        <f t="shared" si="43"/>
        <v>20</v>
      </c>
      <c r="O534" s="82">
        <f t="shared" si="44"/>
        <v>22</v>
      </c>
      <c r="P534" s="78">
        <f>IF(G534="ISO",25*N534,IFERROR(VLOOKUP(G534&amp;D534,'Datos Maestro'!$C$33:$F$62,3,0)*N534,VLOOKUP('Demoras Colombia 2016'!G534,'Datos Maestro'!$B$15:$D$19,3,0)*N534))</f>
        <v>500</v>
      </c>
      <c r="Q534" s="78">
        <f>IF(G534="ISO",25*O534,IFERROR(VLOOKUP(G534&amp;D534,'Datos Maestro'!$C$33:$F$62,4,0)*O534,VLOOKUP('Demoras Colombia 2016'!G534,'Datos Maestro'!$B$15:$D$19,3,0)*O534))</f>
        <v>550</v>
      </c>
      <c r="R534" s="78">
        <f t="shared" si="41"/>
        <v>1050</v>
      </c>
      <c r="S534" s="83"/>
      <c r="T534" s="96"/>
      <c r="U534" s="4"/>
      <c r="V534" s="96"/>
      <c r="W534" s="83"/>
      <c r="X534" s="96"/>
      <c r="Y534" s="83"/>
      <c r="Z534" s="102"/>
      <c r="AA534" s="4">
        <v>1650438</v>
      </c>
      <c r="AB534" s="96">
        <v>2893598</v>
      </c>
    </row>
    <row r="535" spans="1:28" ht="15.6" customHeight="1" x14ac:dyDescent="0.35">
      <c r="A535" s="38" t="s">
        <v>23</v>
      </c>
      <c r="B535" s="91" t="s">
        <v>123</v>
      </c>
      <c r="C535" s="94" t="s">
        <v>1325</v>
      </c>
      <c r="D535" s="4" t="s">
        <v>439</v>
      </c>
      <c r="E535" s="4">
        <v>4927501630</v>
      </c>
      <c r="F535" s="91" t="s">
        <v>34</v>
      </c>
      <c r="G535" s="91" t="s">
        <v>2</v>
      </c>
      <c r="H535" s="91" t="s">
        <v>1329</v>
      </c>
      <c r="I535" s="92">
        <v>42451</v>
      </c>
      <c r="J535" s="93">
        <v>42500</v>
      </c>
      <c r="K535" s="80">
        <f t="shared" si="45"/>
        <v>50</v>
      </c>
      <c r="L535" s="77">
        <f>IF(G535="ISO",IF(OR(F535="Na-Metilato"),10,15),IFERROR(VLOOKUP(G535&amp;D535,'Datos Maestro'!$C$33:$D$62,2,0),VLOOKUP('Demoras Colombia 2016'!G535,'Datos Maestro'!$B$15:$C$19,2,0)))</f>
        <v>10</v>
      </c>
      <c r="M535" s="80">
        <f t="shared" si="42"/>
        <v>40</v>
      </c>
      <c r="N535" s="82">
        <f t="shared" si="43"/>
        <v>20</v>
      </c>
      <c r="O535" s="82">
        <f t="shared" si="44"/>
        <v>20</v>
      </c>
      <c r="P535" s="78">
        <f>IF(G535="ISO",25*N535,IFERROR(VLOOKUP(G535&amp;D535,'Datos Maestro'!$C$33:$F$62,3,0)*N535,VLOOKUP('Demoras Colombia 2016'!G535,'Datos Maestro'!$B$15:$D$19,3,0)*N535))</f>
        <v>500</v>
      </c>
      <c r="Q535" s="78">
        <f>IF(G535="ISO",25*O535,IFERROR(VLOOKUP(G535&amp;D535,'Datos Maestro'!$C$33:$F$62,4,0)*O535,VLOOKUP('Demoras Colombia 2016'!G535,'Datos Maestro'!$B$15:$D$19,3,0)*O535))</f>
        <v>500</v>
      </c>
      <c r="R535" s="78">
        <f t="shared" si="41"/>
        <v>1000</v>
      </c>
      <c r="S535" s="83"/>
      <c r="T535" s="96"/>
      <c r="U535" s="4"/>
      <c r="V535" s="96"/>
      <c r="W535" s="83"/>
      <c r="X535" s="96"/>
      <c r="Y535" s="83"/>
      <c r="Z535" s="102"/>
      <c r="AA535" s="4">
        <v>1644614</v>
      </c>
      <c r="AB535" s="96">
        <v>2432517</v>
      </c>
    </row>
    <row r="536" spans="1:28" ht="15.6" customHeight="1" x14ac:dyDescent="0.35">
      <c r="A536" s="38" t="s">
        <v>23</v>
      </c>
      <c r="B536" s="91" t="s">
        <v>123</v>
      </c>
      <c r="C536" s="94" t="s">
        <v>1330</v>
      </c>
      <c r="D536" s="4" t="s">
        <v>439</v>
      </c>
      <c r="E536" s="4">
        <v>4926954976</v>
      </c>
      <c r="F536" s="91" t="s">
        <v>34</v>
      </c>
      <c r="G536" s="91" t="s">
        <v>2</v>
      </c>
      <c r="H536" s="91" t="s">
        <v>1331</v>
      </c>
      <c r="I536" s="92">
        <v>42457</v>
      </c>
      <c r="J536" s="93">
        <v>42506</v>
      </c>
      <c r="K536" s="80">
        <f t="shared" si="45"/>
        <v>50</v>
      </c>
      <c r="L536" s="77">
        <f>IF(G536="ISO",IF(OR(F536="Na-Metilato"),10,15),IFERROR(VLOOKUP(G536&amp;D536,'Datos Maestro'!$C$33:$D$62,2,0),VLOOKUP('Demoras Colombia 2016'!G536,'Datos Maestro'!$B$15:$C$19,2,0)))</f>
        <v>10</v>
      </c>
      <c r="M536" s="80">
        <f t="shared" si="42"/>
        <v>40</v>
      </c>
      <c r="N536" s="82">
        <f t="shared" si="43"/>
        <v>20</v>
      </c>
      <c r="O536" s="82">
        <f t="shared" si="44"/>
        <v>20</v>
      </c>
      <c r="P536" s="78">
        <f>IF(G536="ISO",25*N536,IFERROR(VLOOKUP(G536&amp;D536,'Datos Maestro'!$C$33:$F$62,3,0)*N536,VLOOKUP('Demoras Colombia 2016'!G536,'Datos Maestro'!$B$15:$D$19,3,0)*N536))</f>
        <v>500</v>
      </c>
      <c r="Q536" s="78">
        <f>IF(G536="ISO",25*O536,IFERROR(VLOOKUP(G536&amp;D536,'Datos Maestro'!$C$33:$F$62,4,0)*O536,VLOOKUP('Demoras Colombia 2016'!G536,'Datos Maestro'!$B$15:$D$19,3,0)*O536))</f>
        <v>500</v>
      </c>
      <c r="R536" s="78">
        <f t="shared" si="41"/>
        <v>1000</v>
      </c>
      <c r="S536" s="83"/>
      <c r="T536" s="96"/>
      <c r="U536" s="4"/>
      <c r="V536" s="96"/>
      <c r="W536" s="83"/>
      <c r="X536" s="96"/>
      <c r="Y536" s="83"/>
      <c r="Z536" s="102"/>
      <c r="AA536" s="4">
        <v>1654390</v>
      </c>
      <c r="AB536" s="96">
        <v>2791658</v>
      </c>
    </row>
    <row r="537" spans="1:28" ht="15.6" customHeight="1" x14ac:dyDescent="0.35">
      <c r="A537" s="38" t="s">
        <v>23</v>
      </c>
      <c r="B537" s="91" t="s">
        <v>123</v>
      </c>
      <c r="C537" s="94" t="s">
        <v>1330</v>
      </c>
      <c r="D537" s="4" t="s">
        <v>439</v>
      </c>
      <c r="E537" s="4">
        <v>4926954976</v>
      </c>
      <c r="F537" s="91" t="s">
        <v>34</v>
      </c>
      <c r="G537" s="91" t="s">
        <v>2</v>
      </c>
      <c r="H537" s="91" t="s">
        <v>1332</v>
      </c>
      <c r="I537" s="92">
        <v>42457</v>
      </c>
      <c r="J537" s="93">
        <v>42505</v>
      </c>
      <c r="K537" s="80">
        <f t="shared" si="45"/>
        <v>49</v>
      </c>
      <c r="L537" s="77">
        <f>IF(G537="ISO",IF(OR(F537="Na-Metilato"),10,15),IFERROR(VLOOKUP(G537&amp;D537,'Datos Maestro'!$C$33:$D$62,2,0),VLOOKUP('Demoras Colombia 2016'!G537,'Datos Maestro'!$B$15:$C$19,2,0)))</f>
        <v>10</v>
      </c>
      <c r="M537" s="80">
        <f t="shared" si="42"/>
        <v>39</v>
      </c>
      <c r="N537" s="82">
        <f t="shared" si="43"/>
        <v>20</v>
      </c>
      <c r="O537" s="82">
        <f t="shared" si="44"/>
        <v>19</v>
      </c>
      <c r="P537" s="78">
        <f>IF(G537="ISO",25*N537,IFERROR(VLOOKUP(G537&amp;D537,'Datos Maestro'!$C$33:$F$62,3,0)*N537,VLOOKUP('Demoras Colombia 2016'!G537,'Datos Maestro'!$B$15:$D$19,3,0)*N537))</f>
        <v>500</v>
      </c>
      <c r="Q537" s="78">
        <f>IF(G537="ISO",25*O537,IFERROR(VLOOKUP(G537&amp;D537,'Datos Maestro'!$C$33:$F$62,4,0)*O537,VLOOKUP('Demoras Colombia 2016'!G537,'Datos Maestro'!$B$15:$D$19,3,0)*O537))</f>
        <v>475</v>
      </c>
      <c r="R537" s="78">
        <f t="shared" si="41"/>
        <v>975</v>
      </c>
      <c r="S537" s="83"/>
      <c r="T537" s="96"/>
      <c r="U537" s="4"/>
      <c r="V537" s="96"/>
      <c r="W537" s="83"/>
      <c r="X537" s="96"/>
      <c r="Y537" s="83"/>
      <c r="Z537" s="102"/>
      <c r="AA537" s="4">
        <v>1654390</v>
      </c>
      <c r="AB537" s="96">
        <v>2791658</v>
      </c>
    </row>
    <row r="538" spans="1:28" ht="15.6" customHeight="1" x14ac:dyDescent="0.35">
      <c r="A538" s="38" t="s">
        <v>23</v>
      </c>
      <c r="B538" s="91" t="s">
        <v>123</v>
      </c>
      <c r="C538" s="94" t="s">
        <v>1330</v>
      </c>
      <c r="D538" s="4" t="s">
        <v>439</v>
      </c>
      <c r="E538" s="4">
        <v>4926954976</v>
      </c>
      <c r="F538" s="91" t="s">
        <v>34</v>
      </c>
      <c r="G538" s="91" t="s">
        <v>2</v>
      </c>
      <c r="H538" s="91" t="s">
        <v>1333</v>
      </c>
      <c r="I538" s="92">
        <v>42457</v>
      </c>
      <c r="J538" s="93">
        <v>42506</v>
      </c>
      <c r="K538" s="80">
        <f t="shared" si="45"/>
        <v>50</v>
      </c>
      <c r="L538" s="77">
        <f>IF(G538="ISO",IF(OR(F538="Na-Metilato"),10,15),IFERROR(VLOOKUP(G538&amp;D538,'Datos Maestro'!$C$33:$D$62,2,0),VLOOKUP('Demoras Colombia 2016'!G538,'Datos Maestro'!$B$15:$C$19,2,0)))</f>
        <v>10</v>
      </c>
      <c r="M538" s="80">
        <f t="shared" si="42"/>
        <v>40</v>
      </c>
      <c r="N538" s="82">
        <f t="shared" si="43"/>
        <v>20</v>
      </c>
      <c r="O538" s="82">
        <f t="shared" si="44"/>
        <v>20</v>
      </c>
      <c r="P538" s="78">
        <f>IF(G538="ISO",25*N538,IFERROR(VLOOKUP(G538&amp;D538,'Datos Maestro'!$C$33:$F$62,3,0)*N538,VLOOKUP('Demoras Colombia 2016'!G538,'Datos Maestro'!$B$15:$D$19,3,0)*N538))</f>
        <v>500</v>
      </c>
      <c r="Q538" s="78">
        <f>IF(G538="ISO",25*O538,IFERROR(VLOOKUP(G538&amp;D538,'Datos Maestro'!$C$33:$F$62,4,0)*O538,VLOOKUP('Demoras Colombia 2016'!G538,'Datos Maestro'!$B$15:$D$19,3,0)*O538))</f>
        <v>500</v>
      </c>
      <c r="R538" s="78">
        <f t="shared" si="41"/>
        <v>1000</v>
      </c>
      <c r="S538" s="83"/>
      <c r="T538" s="96"/>
      <c r="U538" s="4"/>
      <c r="V538" s="96"/>
      <c r="W538" s="83"/>
      <c r="X538" s="96"/>
      <c r="Y538" s="83"/>
      <c r="Z538" s="102"/>
      <c r="AA538" s="4">
        <v>1652969</v>
      </c>
      <c r="AB538" s="96">
        <v>2743929</v>
      </c>
    </row>
    <row r="539" spans="1:28" ht="15.6" customHeight="1" x14ac:dyDescent="0.35">
      <c r="A539" s="38" t="s">
        <v>23</v>
      </c>
      <c r="B539" s="91" t="s">
        <v>123</v>
      </c>
      <c r="C539" s="94" t="s">
        <v>1334</v>
      </c>
      <c r="D539" s="4" t="s">
        <v>104</v>
      </c>
      <c r="E539" s="4">
        <v>4927943253</v>
      </c>
      <c r="F539" s="87" t="s">
        <v>28</v>
      </c>
      <c r="G539" s="91" t="s">
        <v>2</v>
      </c>
      <c r="H539" s="91" t="s">
        <v>1335</v>
      </c>
      <c r="I539" s="92">
        <v>42457</v>
      </c>
      <c r="J539" s="93">
        <v>42500</v>
      </c>
      <c r="K539" s="80">
        <f t="shared" si="45"/>
        <v>44</v>
      </c>
      <c r="L539" s="77">
        <f>IF(G539="ISO",IF(OR(F539="Na-Metilato"),10,15),IFERROR(VLOOKUP(G539&amp;D539,'Datos Maestro'!$C$33:$D$62,2,0),VLOOKUP('Demoras Colombia 2016'!G539,'Datos Maestro'!$B$15:$C$19,2,0)))</f>
        <v>15</v>
      </c>
      <c r="M539" s="80">
        <f t="shared" si="42"/>
        <v>29</v>
      </c>
      <c r="N539" s="82">
        <f t="shared" si="43"/>
        <v>20</v>
      </c>
      <c r="O539" s="82">
        <f t="shared" si="44"/>
        <v>9</v>
      </c>
      <c r="P539" s="78">
        <f>IF(G539="ISO",25*N539,IFERROR(VLOOKUP(G539&amp;D539,'Datos Maestro'!$C$33:$F$62,3,0)*N539,VLOOKUP('Demoras Colombia 2016'!G539,'Datos Maestro'!$B$15:$D$19,3,0)*N539))</f>
        <v>500</v>
      </c>
      <c r="Q539" s="78">
        <f>IF(G539="ISO",25*O539,IFERROR(VLOOKUP(G539&amp;D539,'Datos Maestro'!$C$33:$F$62,4,0)*O539,VLOOKUP('Demoras Colombia 2016'!G539,'Datos Maestro'!$B$15:$D$19,3,0)*O539))</f>
        <v>225</v>
      </c>
      <c r="R539" s="78">
        <f t="shared" si="41"/>
        <v>725</v>
      </c>
      <c r="S539" s="83"/>
      <c r="T539" s="96"/>
      <c r="U539" s="4"/>
      <c r="V539" s="96"/>
      <c r="W539" s="83"/>
      <c r="X539" s="96"/>
      <c r="Y539" s="83"/>
      <c r="Z539" s="102"/>
      <c r="AA539" s="4"/>
      <c r="AB539" s="96"/>
    </row>
    <row r="540" spans="1:28" ht="15.6" customHeight="1" x14ac:dyDescent="0.35">
      <c r="A540" s="38" t="s">
        <v>23</v>
      </c>
      <c r="B540" s="91" t="s">
        <v>123</v>
      </c>
      <c r="C540" s="94" t="s">
        <v>1336</v>
      </c>
      <c r="D540" s="4" t="s">
        <v>439</v>
      </c>
      <c r="E540" s="4">
        <v>4927502500</v>
      </c>
      <c r="F540" s="91" t="s">
        <v>34</v>
      </c>
      <c r="G540" s="91" t="s">
        <v>2</v>
      </c>
      <c r="H540" s="91" t="s">
        <v>1337</v>
      </c>
      <c r="I540" s="92">
        <v>42470</v>
      </c>
      <c r="J540" s="93">
        <v>42503</v>
      </c>
      <c r="K540" s="80">
        <f t="shared" si="45"/>
        <v>34</v>
      </c>
      <c r="L540" s="77">
        <f>IF(G540="ISO",IF(OR(F540="Na-Metilato"),10,15),IFERROR(VLOOKUP(G540&amp;D540,'Datos Maestro'!$C$33:$D$62,2,0),VLOOKUP('Demoras Colombia 2016'!G540,'Datos Maestro'!$B$15:$C$19,2,0)))</f>
        <v>10</v>
      </c>
      <c r="M540" s="80">
        <f t="shared" si="42"/>
        <v>24</v>
      </c>
      <c r="N540" s="82">
        <f t="shared" si="43"/>
        <v>20</v>
      </c>
      <c r="O540" s="82">
        <f t="shared" si="44"/>
        <v>4</v>
      </c>
      <c r="P540" s="78">
        <f>IF(G540="ISO",25*N540,IFERROR(VLOOKUP(G540&amp;D540,'Datos Maestro'!$C$33:$F$62,3,0)*N540,VLOOKUP('Demoras Colombia 2016'!G540,'Datos Maestro'!$B$15:$D$19,3,0)*N540))</f>
        <v>500</v>
      </c>
      <c r="Q540" s="78">
        <f>IF(G540="ISO",25*O540,IFERROR(VLOOKUP(G540&amp;D540,'Datos Maestro'!$C$33:$F$62,4,0)*O540,VLOOKUP('Demoras Colombia 2016'!G540,'Datos Maestro'!$B$15:$D$19,3,0)*O540))</f>
        <v>100</v>
      </c>
      <c r="R540" s="78">
        <f t="shared" ref="R540:R603" si="46">SUM(P540:Q540)</f>
        <v>600</v>
      </c>
      <c r="S540" s="83"/>
      <c r="T540" s="96"/>
      <c r="U540" s="4"/>
      <c r="V540" s="96"/>
      <c r="W540" s="83"/>
      <c r="X540" s="96"/>
      <c r="Y540" s="83"/>
      <c r="Z540" s="102"/>
      <c r="AA540" s="4">
        <v>1652969</v>
      </c>
      <c r="AB540" s="96">
        <v>1783554</v>
      </c>
    </row>
    <row r="541" spans="1:28" ht="15.6" customHeight="1" x14ac:dyDescent="0.35">
      <c r="A541" s="38" t="s">
        <v>23</v>
      </c>
      <c r="B541" s="91" t="s">
        <v>123</v>
      </c>
      <c r="C541" s="94" t="s">
        <v>1336</v>
      </c>
      <c r="D541" s="4" t="s">
        <v>439</v>
      </c>
      <c r="E541" s="4">
        <v>4927502500</v>
      </c>
      <c r="F541" s="91" t="s">
        <v>34</v>
      </c>
      <c r="G541" s="91" t="s">
        <v>2</v>
      </c>
      <c r="H541" s="91" t="s">
        <v>1338</v>
      </c>
      <c r="I541" s="92">
        <v>42470</v>
      </c>
      <c r="J541" s="93">
        <v>42504</v>
      </c>
      <c r="K541" s="80">
        <f t="shared" si="45"/>
        <v>35</v>
      </c>
      <c r="L541" s="77">
        <f>IF(G541="ISO",IF(OR(F541="Na-Metilato"),10,15),IFERROR(VLOOKUP(G541&amp;D541,'Datos Maestro'!$C$33:$D$62,2,0),VLOOKUP('Demoras Colombia 2016'!G541,'Datos Maestro'!$B$15:$C$19,2,0)))</f>
        <v>10</v>
      </c>
      <c r="M541" s="80">
        <f t="shared" si="42"/>
        <v>25</v>
      </c>
      <c r="N541" s="82">
        <f t="shared" si="43"/>
        <v>20</v>
      </c>
      <c r="O541" s="82">
        <f t="shared" si="44"/>
        <v>5</v>
      </c>
      <c r="P541" s="78">
        <f>IF(G541="ISO",25*N541,IFERROR(VLOOKUP(G541&amp;D541,'Datos Maestro'!$C$33:$F$62,3,0)*N541,VLOOKUP('Demoras Colombia 2016'!G541,'Datos Maestro'!$B$15:$D$19,3,0)*N541))</f>
        <v>500</v>
      </c>
      <c r="Q541" s="78">
        <f>IF(G541="ISO",25*O541,IFERROR(VLOOKUP(G541&amp;D541,'Datos Maestro'!$C$33:$F$62,4,0)*O541,VLOOKUP('Demoras Colombia 2016'!G541,'Datos Maestro'!$B$15:$D$19,3,0)*O541))</f>
        <v>125</v>
      </c>
      <c r="R541" s="78">
        <f t="shared" si="46"/>
        <v>625</v>
      </c>
      <c r="S541" s="83"/>
      <c r="T541" s="96"/>
      <c r="U541" s="4"/>
      <c r="V541" s="96"/>
      <c r="W541" s="83"/>
      <c r="X541" s="96"/>
      <c r="Y541" s="83"/>
      <c r="Z541" s="102"/>
      <c r="AA541" s="4">
        <v>1654390</v>
      </c>
      <c r="AB541" s="96">
        <v>1838409</v>
      </c>
    </row>
    <row r="542" spans="1:28" ht="15.6" customHeight="1" x14ac:dyDescent="0.35">
      <c r="A542" s="38" t="s">
        <v>23</v>
      </c>
      <c r="B542" s="91" t="s">
        <v>123</v>
      </c>
      <c r="C542" s="94" t="s">
        <v>1336</v>
      </c>
      <c r="D542" s="4" t="s">
        <v>439</v>
      </c>
      <c r="E542" s="4">
        <v>4927502500</v>
      </c>
      <c r="F542" s="91" t="s">
        <v>34</v>
      </c>
      <c r="G542" s="91" t="s">
        <v>2</v>
      </c>
      <c r="H542" s="91" t="s">
        <v>1339</v>
      </c>
      <c r="I542" s="92">
        <v>42470</v>
      </c>
      <c r="J542" s="93">
        <v>42507</v>
      </c>
      <c r="K542" s="80">
        <f t="shared" si="45"/>
        <v>38</v>
      </c>
      <c r="L542" s="77">
        <f>IF(G542="ISO",IF(OR(F542="Na-Metilato"),10,15),IFERROR(VLOOKUP(G542&amp;D542,'Datos Maestro'!$C$33:$D$62,2,0),VLOOKUP('Demoras Colombia 2016'!G542,'Datos Maestro'!$B$15:$C$19,2,0)))</f>
        <v>10</v>
      </c>
      <c r="M542" s="80">
        <f t="shared" si="42"/>
        <v>28</v>
      </c>
      <c r="N542" s="82">
        <f t="shared" si="43"/>
        <v>20</v>
      </c>
      <c r="O542" s="82">
        <f t="shared" si="44"/>
        <v>8</v>
      </c>
      <c r="P542" s="78">
        <f>IF(G542="ISO",25*N542,IFERROR(VLOOKUP(G542&amp;D542,'Datos Maestro'!$C$33:$F$62,3,0)*N542,VLOOKUP('Demoras Colombia 2016'!G542,'Datos Maestro'!$B$15:$D$19,3,0)*N542))</f>
        <v>500</v>
      </c>
      <c r="Q542" s="78">
        <f>IF(G542="ISO",25*O542,IFERROR(VLOOKUP(G542&amp;D542,'Datos Maestro'!$C$33:$F$62,4,0)*O542,VLOOKUP('Demoras Colombia 2016'!G542,'Datos Maestro'!$B$15:$D$19,3,0)*O542))</f>
        <v>200</v>
      </c>
      <c r="R542" s="78">
        <f t="shared" si="46"/>
        <v>700</v>
      </c>
      <c r="S542" s="83"/>
      <c r="T542" s="96"/>
      <c r="U542" s="4"/>
      <c r="V542" s="96"/>
      <c r="W542" s="83"/>
      <c r="X542" s="96"/>
      <c r="Y542" s="83"/>
      <c r="Z542" s="102"/>
      <c r="AA542" s="4">
        <v>1656489</v>
      </c>
      <c r="AB542" s="96">
        <v>2007514</v>
      </c>
    </row>
    <row r="543" spans="1:28" ht="15.6" customHeight="1" x14ac:dyDescent="0.35">
      <c r="A543" s="38" t="s">
        <v>23</v>
      </c>
      <c r="B543" s="91" t="s">
        <v>123</v>
      </c>
      <c r="C543" s="94" t="s">
        <v>1336</v>
      </c>
      <c r="D543" s="4" t="s">
        <v>439</v>
      </c>
      <c r="E543" s="4">
        <v>4927502500</v>
      </c>
      <c r="F543" s="91" t="s">
        <v>34</v>
      </c>
      <c r="G543" s="91" t="s">
        <v>2</v>
      </c>
      <c r="H543" s="91" t="s">
        <v>1340</v>
      </c>
      <c r="I543" s="92">
        <v>42470</v>
      </c>
      <c r="J543" s="93">
        <v>42509</v>
      </c>
      <c r="K543" s="80">
        <f t="shared" si="45"/>
        <v>40</v>
      </c>
      <c r="L543" s="77">
        <f>IF(G543="ISO",IF(OR(F543="Na-Metilato"),10,15),IFERROR(VLOOKUP(G543&amp;D543,'Datos Maestro'!$C$33:$D$62,2,0),VLOOKUP('Demoras Colombia 2016'!G543,'Datos Maestro'!$B$15:$C$19,2,0)))</f>
        <v>10</v>
      </c>
      <c r="M543" s="80">
        <f t="shared" si="42"/>
        <v>30</v>
      </c>
      <c r="N543" s="82">
        <f t="shared" si="43"/>
        <v>20</v>
      </c>
      <c r="O543" s="82">
        <f t="shared" si="44"/>
        <v>10</v>
      </c>
      <c r="P543" s="78">
        <f>IF(G543="ISO",25*N543,IFERROR(VLOOKUP(G543&amp;D543,'Datos Maestro'!$C$33:$F$62,3,0)*N543,VLOOKUP('Demoras Colombia 2016'!G543,'Datos Maestro'!$B$15:$D$19,3,0)*N543))</f>
        <v>500</v>
      </c>
      <c r="Q543" s="78">
        <f>IF(G543="ISO",25*O543,IFERROR(VLOOKUP(G543&amp;D543,'Datos Maestro'!$C$33:$F$62,4,0)*O543,VLOOKUP('Demoras Colombia 2016'!G543,'Datos Maestro'!$B$15:$D$19,3,0)*O543))</f>
        <v>250</v>
      </c>
      <c r="R543" s="78">
        <f t="shared" si="46"/>
        <v>750</v>
      </c>
      <c r="S543" s="83"/>
      <c r="T543" s="96"/>
      <c r="U543" s="4"/>
      <c r="V543" s="96"/>
      <c r="W543" s="83"/>
      <c r="X543" s="96"/>
      <c r="Y543" s="83"/>
      <c r="Z543" s="102"/>
      <c r="AA543" s="4">
        <v>1657736</v>
      </c>
      <c r="AB543" s="96">
        <v>2163167</v>
      </c>
    </row>
    <row r="544" spans="1:28" ht="15.6" customHeight="1" x14ac:dyDescent="0.35">
      <c r="A544" s="38" t="s">
        <v>23</v>
      </c>
      <c r="B544" s="91" t="s">
        <v>123</v>
      </c>
      <c r="C544" s="94" t="s">
        <v>1341</v>
      </c>
      <c r="D544" s="4" t="s">
        <v>439</v>
      </c>
      <c r="E544" s="4">
        <v>4927503446</v>
      </c>
      <c r="F544" s="91" t="s">
        <v>34</v>
      </c>
      <c r="G544" s="91" t="s">
        <v>2</v>
      </c>
      <c r="H544" s="91" t="s">
        <v>1342</v>
      </c>
      <c r="I544" s="92">
        <v>42478</v>
      </c>
      <c r="J544" s="93">
        <v>42509</v>
      </c>
      <c r="K544" s="80">
        <f t="shared" si="45"/>
        <v>32</v>
      </c>
      <c r="L544" s="77">
        <f>IF(G544="ISO",IF(OR(F544="Na-Metilato"),10,15),IFERROR(VLOOKUP(G544&amp;D544,'Datos Maestro'!$C$33:$D$62,2,0),VLOOKUP('Demoras Colombia 2016'!G544,'Datos Maestro'!$B$15:$C$19,2,0)))</f>
        <v>10</v>
      </c>
      <c r="M544" s="80">
        <f t="shared" si="42"/>
        <v>22</v>
      </c>
      <c r="N544" s="82">
        <f t="shared" si="43"/>
        <v>20</v>
      </c>
      <c r="O544" s="82">
        <f t="shared" si="44"/>
        <v>2</v>
      </c>
      <c r="P544" s="78">
        <f>IF(G544="ISO",25*N544,IFERROR(VLOOKUP(G544&amp;D544,'Datos Maestro'!$C$33:$F$62,3,0)*N544,VLOOKUP('Demoras Colombia 2016'!G544,'Datos Maestro'!$B$15:$D$19,3,0)*N544))</f>
        <v>500</v>
      </c>
      <c r="Q544" s="78">
        <f>IF(G544="ISO",25*O544,IFERROR(VLOOKUP(G544&amp;D544,'Datos Maestro'!$C$33:$F$62,4,0)*O544,VLOOKUP('Demoras Colombia 2016'!G544,'Datos Maestro'!$B$15:$D$19,3,0)*O544))</f>
        <v>50</v>
      </c>
      <c r="R544" s="78">
        <f t="shared" si="46"/>
        <v>550</v>
      </c>
      <c r="S544" s="83"/>
      <c r="T544" s="96"/>
      <c r="U544" s="4"/>
      <c r="V544" s="96"/>
      <c r="W544" s="83"/>
      <c r="X544" s="96"/>
      <c r="Y544" s="83"/>
      <c r="Z544" s="102"/>
      <c r="AA544" s="4">
        <v>5071773</v>
      </c>
      <c r="AB544" s="96">
        <v>1604930</v>
      </c>
    </row>
    <row r="545" spans="1:28" ht="15.6" customHeight="1" x14ac:dyDescent="0.35">
      <c r="A545" s="38" t="s">
        <v>23</v>
      </c>
      <c r="B545" s="91" t="s">
        <v>123</v>
      </c>
      <c r="C545" s="94" t="s">
        <v>1341</v>
      </c>
      <c r="D545" s="4" t="s">
        <v>439</v>
      </c>
      <c r="E545" s="4">
        <v>4927503446</v>
      </c>
      <c r="F545" s="91" t="s">
        <v>34</v>
      </c>
      <c r="G545" s="91" t="s">
        <v>2</v>
      </c>
      <c r="H545" s="91" t="s">
        <v>1343</v>
      </c>
      <c r="I545" s="92">
        <v>42478</v>
      </c>
      <c r="J545" s="93">
        <v>42513</v>
      </c>
      <c r="K545" s="80">
        <f t="shared" si="45"/>
        <v>36</v>
      </c>
      <c r="L545" s="77">
        <f>IF(G545="ISO",IF(OR(F545="Na-Metilato"),10,15),IFERROR(VLOOKUP(G545&amp;D545,'Datos Maestro'!$C$33:$D$62,2,0),VLOOKUP('Demoras Colombia 2016'!G545,'Datos Maestro'!$B$15:$C$19,2,0)))</f>
        <v>10</v>
      </c>
      <c r="M545" s="80">
        <f t="shared" si="42"/>
        <v>26</v>
      </c>
      <c r="N545" s="82">
        <f t="shared" si="43"/>
        <v>20</v>
      </c>
      <c r="O545" s="82">
        <f t="shared" si="44"/>
        <v>6</v>
      </c>
      <c r="P545" s="78">
        <f>IF(G545="ISO",25*N545,IFERROR(VLOOKUP(G545&amp;D545,'Datos Maestro'!$C$33:$F$62,3,0)*N545,VLOOKUP('Demoras Colombia 2016'!G545,'Datos Maestro'!$B$15:$D$19,3,0)*N545))</f>
        <v>500</v>
      </c>
      <c r="Q545" s="78">
        <f>IF(G545="ISO",25*O545,IFERROR(VLOOKUP(G545&amp;D545,'Datos Maestro'!$C$33:$F$62,4,0)*O545,VLOOKUP('Demoras Colombia 2016'!G545,'Datos Maestro'!$B$15:$D$19,3,0)*O545))</f>
        <v>150</v>
      </c>
      <c r="R545" s="78">
        <f t="shared" si="46"/>
        <v>650</v>
      </c>
      <c r="S545" s="83"/>
      <c r="T545" s="96"/>
      <c r="U545" s="4"/>
      <c r="V545" s="96"/>
      <c r="W545" s="83"/>
      <c r="X545" s="96"/>
      <c r="Y545" s="83"/>
      <c r="Z545" s="102"/>
      <c r="AA545" s="4">
        <v>5071773</v>
      </c>
      <c r="AB545" s="96">
        <v>1604930</v>
      </c>
    </row>
    <row r="546" spans="1:28" ht="15.6" customHeight="1" x14ac:dyDescent="0.35">
      <c r="A546" s="38" t="s">
        <v>23</v>
      </c>
      <c r="B546" s="91" t="s">
        <v>123</v>
      </c>
      <c r="C546" s="94" t="s">
        <v>1341</v>
      </c>
      <c r="D546" s="4" t="s">
        <v>439</v>
      </c>
      <c r="E546" s="4">
        <v>4927503446</v>
      </c>
      <c r="F546" s="91" t="s">
        <v>34</v>
      </c>
      <c r="G546" s="91" t="s">
        <v>2</v>
      </c>
      <c r="H546" s="91" t="s">
        <v>1344</v>
      </c>
      <c r="I546" s="92">
        <v>42478</v>
      </c>
      <c r="J546" s="93">
        <v>42509</v>
      </c>
      <c r="K546" s="80">
        <f t="shared" si="45"/>
        <v>32</v>
      </c>
      <c r="L546" s="77">
        <f>IF(G546="ISO",IF(OR(F546="Na-Metilato"),10,15),IFERROR(VLOOKUP(G546&amp;D546,'Datos Maestro'!$C$33:$D$62,2,0),VLOOKUP('Demoras Colombia 2016'!G546,'Datos Maestro'!$B$15:$C$19,2,0)))</f>
        <v>10</v>
      </c>
      <c r="M546" s="80">
        <f t="shared" si="42"/>
        <v>22</v>
      </c>
      <c r="N546" s="82">
        <f t="shared" si="43"/>
        <v>20</v>
      </c>
      <c r="O546" s="82">
        <f t="shared" si="44"/>
        <v>2</v>
      </c>
      <c r="P546" s="78">
        <f>IF(G546="ISO",25*N546,IFERROR(VLOOKUP(G546&amp;D546,'Datos Maestro'!$C$33:$F$62,3,0)*N546,VLOOKUP('Demoras Colombia 2016'!G546,'Datos Maestro'!$B$15:$D$19,3,0)*N546))</f>
        <v>500</v>
      </c>
      <c r="Q546" s="78">
        <f>IF(G546="ISO",25*O546,IFERROR(VLOOKUP(G546&amp;D546,'Datos Maestro'!$C$33:$F$62,4,0)*O546,VLOOKUP('Demoras Colombia 2016'!G546,'Datos Maestro'!$B$15:$D$19,3,0)*O546))</f>
        <v>50</v>
      </c>
      <c r="R546" s="78">
        <f t="shared" si="46"/>
        <v>550</v>
      </c>
      <c r="S546" s="83"/>
      <c r="T546" s="96"/>
      <c r="U546" s="4"/>
      <c r="V546" s="96"/>
      <c r="W546" s="83"/>
      <c r="X546" s="96"/>
      <c r="Y546" s="83"/>
      <c r="Z546" s="102"/>
      <c r="AA546" s="4">
        <v>5072429</v>
      </c>
      <c r="AB546" s="96">
        <v>1682032</v>
      </c>
    </row>
    <row r="547" spans="1:28" ht="15.6" customHeight="1" x14ac:dyDescent="0.35">
      <c r="A547" s="38" t="s">
        <v>23</v>
      </c>
      <c r="B547" s="91" t="s">
        <v>123</v>
      </c>
      <c r="C547" s="94" t="s">
        <v>1345</v>
      </c>
      <c r="D547" s="4" t="s">
        <v>439</v>
      </c>
      <c r="E547" s="4">
        <v>4927504436</v>
      </c>
      <c r="F547" s="91" t="s">
        <v>34</v>
      </c>
      <c r="G547" s="91" t="s">
        <v>2</v>
      </c>
      <c r="H547" s="91" t="s">
        <v>1346</v>
      </c>
      <c r="I547" s="92">
        <v>42484</v>
      </c>
      <c r="J547" s="93">
        <v>42514</v>
      </c>
      <c r="K547" s="80">
        <f t="shared" si="45"/>
        <v>31</v>
      </c>
      <c r="L547" s="77">
        <f>IF(G547="ISO",IF(OR(F547="Na-Metilato"),10,15),IFERROR(VLOOKUP(G547&amp;D547,'Datos Maestro'!$C$33:$D$62,2,0),VLOOKUP('Demoras Colombia 2016'!G547,'Datos Maestro'!$B$15:$C$19,2,0)))</f>
        <v>10</v>
      </c>
      <c r="M547" s="80">
        <f t="shared" si="42"/>
        <v>21</v>
      </c>
      <c r="N547" s="82">
        <f t="shared" si="43"/>
        <v>20</v>
      </c>
      <c r="O547" s="82">
        <f t="shared" si="44"/>
        <v>1</v>
      </c>
      <c r="P547" s="78">
        <f>IF(G547="ISO",25*N547,IFERROR(VLOOKUP(G547&amp;D547,'Datos Maestro'!$C$33:$F$62,3,0)*N547,VLOOKUP('Demoras Colombia 2016'!G547,'Datos Maestro'!$B$15:$D$19,3,0)*N547))</f>
        <v>500</v>
      </c>
      <c r="Q547" s="78">
        <f>IF(G547="ISO",25*O547,IFERROR(VLOOKUP(G547&amp;D547,'Datos Maestro'!$C$33:$F$62,4,0)*O547,VLOOKUP('Demoras Colombia 2016'!G547,'Datos Maestro'!$B$15:$D$19,3,0)*O547))</f>
        <v>25</v>
      </c>
      <c r="R547" s="78">
        <f t="shared" si="46"/>
        <v>525</v>
      </c>
      <c r="S547" s="83"/>
      <c r="T547" s="96"/>
      <c r="U547" s="4"/>
      <c r="V547" s="96"/>
      <c r="W547" s="83"/>
      <c r="X547" s="96"/>
      <c r="Y547" s="83"/>
      <c r="Z547" s="102"/>
      <c r="AA547" s="4">
        <v>1662749</v>
      </c>
      <c r="AB547" s="96">
        <v>1555694</v>
      </c>
    </row>
    <row r="548" spans="1:28" ht="15.6" customHeight="1" x14ac:dyDescent="0.35">
      <c r="A548" s="38" t="s">
        <v>23</v>
      </c>
      <c r="B548" s="91" t="s">
        <v>123</v>
      </c>
      <c r="C548" s="94" t="s">
        <v>1345</v>
      </c>
      <c r="D548" s="4" t="s">
        <v>439</v>
      </c>
      <c r="E548" s="4">
        <v>4927504436</v>
      </c>
      <c r="F548" s="91" t="s">
        <v>34</v>
      </c>
      <c r="G548" s="91" t="s">
        <v>2</v>
      </c>
      <c r="H548" s="91" t="s">
        <v>1347</v>
      </c>
      <c r="I548" s="92">
        <v>42484</v>
      </c>
      <c r="J548" s="93">
        <v>42516</v>
      </c>
      <c r="K548" s="80">
        <f t="shared" si="45"/>
        <v>33</v>
      </c>
      <c r="L548" s="77">
        <f>IF(G548="ISO",IF(OR(F548="Na-Metilato"),10,15),IFERROR(VLOOKUP(G548&amp;D548,'Datos Maestro'!$C$33:$D$62,2,0),VLOOKUP('Demoras Colombia 2016'!G548,'Datos Maestro'!$B$15:$C$19,2,0)))</f>
        <v>10</v>
      </c>
      <c r="M548" s="80">
        <f t="shared" si="42"/>
        <v>23</v>
      </c>
      <c r="N548" s="82">
        <f t="shared" si="43"/>
        <v>20</v>
      </c>
      <c r="O548" s="82">
        <f t="shared" si="44"/>
        <v>3</v>
      </c>
      <c r="P548" s="78">
        <f>IF(G548="ISO",25*N548,IFERROR(VLOOKUP(G548&amp;D548,'Datos Maestro'!$C$33:$F$62,3,0)*N548,VLOOKUP('Demoras Colombia 2016'!G548,'Datos Maestro'!$B$15:$D$19,3,0)*N548))</f>
        <v>500</v>
      </c>
      <c r="Q548" s="78">
        <f>IF(G548="ISO",25*O548,IFERROR(VLOOKUP(G548&amp;D548,'Datos Maestro'!$C$33:$F$62,4,0)*O548,VLOOKUP('Demoras Colombia 2016'!G548,'Datos Maestro'!$B$15:$D$19,3,0)*O548))</f>
        <v>75</v>
      </c>
      <c r="R548" s="78">
        <f t="shared" si="46"/>
        <v>575</v>
      </c>
      <c r="S548" s="83"/>
      <c r="T548" s="96"/>
      <c r="U548" s="4"/>
      <c r="V548" s="96"/>
      <c r="W548" s="83"/>
      <c r="X548" s="96"/>
      <c r="Y548" s="83"/>
      <c r="Z548" s="102"/>
      <c r="AA548" s="4">
        <v>1666014</v>
      </c>
      <c r="AB548" s="96">
        <v>1845744</v>
      </c>
    </row>
    <row r="549" spans="1:28" ht="15.6" customHeight="1" x14ac:dyDescent="0.35">
      <c r="A549" s="38" t="s">
        <v>23</v>
      </c>
      <c r="B549" s="91" t="s">
        <v>123</v>
      </c>
      <c r="C549" s="94" t="s">
        <v>1348</v>
      </c>
      <c r="D549" s="4" t="s">
        <v>104</v>
      </c>
      <c r="E549" s="4">
        <v>4928618162</v>
      </c>
      <c r="F549" s="87" t="s">
        <v>27</v>
      </c>
      <c r="G549" s="91" t="s">
        <v>2</v>
      </c>
      <c r="H549" s="91" t="s">
        <v>1349</v>
      </c>
      <c r="I549" s="92">
        <v>42505</v>
      </c>
      <c r="J549" s="93">
        <v>42516</v>
      </c>
      <c r="K549" s="80">
        <f t="shared" si="45"/>
        <v>12</v>
      </c>
      <c r="L549" s="77">
        <f>IF(G549="ISO",IF(OR(F549="Na-Metilato"),10,15),IFERROR(VLOOKUP(G549&amp;D549,'Datos Maestro'!$C$33:$D$62,2,0),VLOOKUP('Demoras Colombia 2016'!G549,'Datos Maestro'!$B$15:$C$19,2,0)))</f>
        <v>15</v>
      </c>
      <c r="M549" s="80">
        <f t="shared" si="42"/>
        <v>0</v>
      </c>
      <c r="N549" s="82">
        <f t="shared" si="43"/>
        <v>0</v>
      </c>
      <c r="O549" s="82">
        <f t="shared" si="44"/>
        <v>0</v>
      </c>
      <c r="P549" s="78">
        <f>IF(G549="ISO",25*N549,IFERROR(VLOOKUP(G549&amp;D549,'Datos Maestro'!$C$33:$F$62,3,0)*N549,VLOOKUP('Demoras Colombia 2016'!G549,'Datos Maestro'!$B$15:$D$19,3,0)*N549))</f>
        <v>0</v>
      </c>
      <c r="Q549" s="78">
        <f>IF(G549="ISO",25*O549,IFERROR(VLOOKUP(G549&amp;D549,'Datos Maestro'!$C$33:$F$62,4,0)*O549,VLOOKUP('Demoras Colombia 2016'!G549,'Datos Maestro'!$B$15:$D$19,3,0)*O549))</f>
        <v>0</v>
      </c>
      <c r="R549" s="78">
        <f t="shared" si="46"/>
        <v>0</v>
      </c>
      <c r="S549" s="83" t="s">
        <v>25</v>
      </c>
      <c r="T549" s="96" t="s">
        <v>25</v>
      </c>
      <c r="U549" s="4"/>
      <c r="V549" s="96"/>
      <c r="W549" s="83"/>
      <c r="X549" s="96"/>
      <c r="Y549" s="83"/>
      <c r="Z549" s="102"/>
      <c r="AA549" s="4"/>
      <c r="AB549" s="96"/>
    </row>
    <row r="550" spans="1:28" ht="15.6" customHeight="1" x14ac:dyDescent="0.35">
      <c r="A550" s="38" t="s">
        <v>23</v>
      </c>
      <c r="B550" s="91" t="s">
        <v>17</v>
      </c>
      <c r="C550" s="94" t="s">
        <v>1351</v>
      </c>
      <c r="D550" s="4" t="s">
        <v>118</v>
      </c>
      <c r="E550" s="4">
        <v>4928250760</v>
      </c>
      <c r="F550" s="91" t="s">
        <v>1352</v>
      </c>
      <c r="G550" s="91" t="s">
        <v>13</v>
      </c>
      <c r="H550" s="91" t="s">
        <v>1353</v>
      </c>
      <c r="I550" s="92">
        <v>42489</v>
      </c>
      <c r="J550" s="93">
        <v>42503</v>
      </c>
      <c r="K550" s="80">
        <f t="shared" si="45"/>
        <v>15</v>
      </c>
      <c r="L550" s="77">
        <f>IF(G550="ISO",IF(OR(F550="Na-Metilato"),10,15),IFERROR(VLOOKUP(G550&amp;D550,'Datos Maestro'!$C$33:$D$62,2,0),VLOOKUP('Demoras Colombia 2016'!G550,'Datos Maestro'!$B$15:$C$19,2,0)))</f>
        <v>20</v>
      </c>
      <c r="M550" s="80">
        <f t="shared" si="42"/>
        <v>0</v>
      </c>
      <c r="N550" s="82">
        <f t="shared" si="43"/>
        <v>0</v>
      </c>
      <c r="O550" s="82">
        <f t="shared" si="44"/>
        <v>0</v>
      </c>
      <c r="P550" s="78">
        <f>IF(G550="ISO",25*N550,IFERROR(VLOOKUP(G550&amp;D550,'Datos Maestro'!$C$33:$F$62,3,0)*N550,VLOOKUP('Demoras Colombia 2016'!G550,'Datos Maestro'!$B$15:$D$19,3,0)*N550))</f>
        <v>0</v>
      </c>
      <c r="Q550" s="78">
        <f>IF(G550="ISO",25*O550,IFERROR(VLOOKUP(G550&amp;D550,'Datos Maestro'!$C$33:$F$62,4,0)*O550,VLOOKUP('Demoras Colombia 2016'!G550,'Datos Maestro'!$B$15:$D$19,3,0)*O550))</f>
        <v>0</v>
      </c>
      <c r="R550" s="78">
        <f t="shared" si="46"/>
        <v>0</v>
      </c>
      <c r="S550" s="83" t="s">
        <v>25</v>
      </c>
      <c r="T550" s="96" t="s">
        <v>25</v>
      </c>
      <c r="U550" s="4"/>
      <c r="V550" s="96"/>
      <c r="W550" s="83">
        <v>149989</v>
      </c>
      <c r="X550" s="96">
        <v>211702</v>
      </c>
      <c r="Y550" s="83"/>
      <c r="Z550" s="102"/>
      <c r="AA550" s="4"/>
      <c r="AB550" s="96"/>
    </row>
    <row r="551" spans="1:28" ht="15.6" customHeight="1" x14ac:dyDescent="0.35">
      <c r="A551" s="38" t="s">
        <v>23</v>
      </c>
      <c r="B551" s="91" t="s">
        <v>24</v>
      </c>
      <c r="C551" s="94" t="s">
        <v>1354</v>
      </c>
      <c r="D551" s="4" t="s">
        <v>119</v>
      </c>
      <c r="E551" s="4">
        <v>4928619685</v>
      </c>
      <c r="F551" s="91" t="s">
        <v>1059</v>
      </c>
      <c r="G551" s="91" t="s">
        <v>12</v>
      </c>
      <c r="H551" s="91" t="s">
        <v>1355</v>
      </c>
      <c r="I551" s="92">
        <v>42492</v>
      </c>
      <c r="J551" s="93">
        <v>42509</v>
      </c>
      <c r="K551" s="80">
        <f t="shared" si="45"/>
        <v>18</v>
      </c>
      <c r="L551" s="77">
        <f>IF(G551="ISO",IF(OR(F551="Na-Metilato"),10,15),IFERROR(VLOOKUP(G551&amp;D551,'Datos Maestro'!$C$33:$D$62,2,0),VLOOKUP('Demoras Colombia 2016'!G551,'Datos Maestro'!$B$15:$C$19,2,0)))</f>
        <v>20</v>
      </c>
      <c r="M551" s="80">
        <f t="shared" si="42"/>
        <v>0</v>
      </c>
      <c r="N551" s="82">
        <f t="shared" si="43"/>
        <v>0</v>
      </c>
      <c r="O551" s="82">
        <f t="shared" si="44"/>
        <v>0</v>
      </c>
      <c r="P551" s="78">
        <f>IF(G551="ISO",25*N551,IFERROR(VLOOKUP(G551&amp;D551,'Datos Maestro'!$C$33:$F$62,3,0)*N551,VLOOKUP('Demoras Colombia 2016'!G551,'Datos Maestro'!$B$15:$D$19,3,0)*N551))</f>
        <v>0</v>
      </c>
      <c r="Q551" s="78">
        <f>IF(G551="ISO",25*O551,IFERROR(VLOOKUP(G551&amp;D551,'Datos Maestro'!$C$33:$F$62,4,0)*O551,VLOOKUP('Demoras Colombia 2016'!G551,'Datos Maestro'!$B$15:$D$19,3,0)*O551))</f>
        <v>0</v>
      </c>
      <c r="R551" s="78">
        <f t="shared" si="46"/>
        <v>0</v>
      </c>
      <c r="S551" s="83" t="s">
        <v>25</v>
      </c>
      <c r="T551" s="96" t="s">
        <v>25</v>
      </c>
      <c r="U551" s="4"/>
      <c r="V551" s="96"/>
      <c r="W551" s="83"/>
      <c r="X551" s="96"/>
      <c r="Y551" s="83"/>
      <c r="Z551" s="102"/>
      <c r="AA551" s="4"/>
      <c r="AB551" s="96"/>
    </row>
    <row r="552" spans="1:28" ht="15.6" customHeight="1" x14ac:dyDescent="0.35">
      <c r="A552" s="38" t="s">
        <v>23</v>
      </c>
      <c r="B552" s="91" t="s">
        <v>17</v>
      </c>
      <c r="C552" s="94" t="s">
        <v>1356</v>
      </c>
      <c r="D552" s="4" t="s">
        <v>119</v>
      </c>
      <c r="E552" s="4">
        <v>4928167766</v>
      </c>
      <c r="F552" s="91" t="s">
        <v>1357</v>
      </c>
      <c r="G552" s="91" t="s">
        <v>13</v>
      </c>
      <c r="H552" s="91" t="s">
        <v>1358</v>
      </c>
      <c r="I552" s="92">
        <v>42485</v>
      </c>
      <c r="J552" s="93">
        <v>42507</v>
      </c>
      <c r="K552" s="80">
        <f t="shared" si="45"/>
        <v>23</v>
      </c>
      <c r="L552" s="77">
        <f>IF(G552="ISO",IF(OR(F552="Na-Metilato"),10,15),IFERROR(VLOOKUP(G552&amp;D552,'Datos Maestro'!$C$33:$D$62,2,0),VLOOKUP('Demoras Colombia 2016'!G552,'Datos Maestro'!$B$15:$C$19,2,0)))</f>
        <v>20</v>
      </c>
      <c r="M552" s="80">
        <f t="shared" si="42"/>
        <v>3</v>
      </c>
      <c r="N552" s="82">
        <f t="shared" si="43"/>
        <v>3</v>
      </c>
      <c r="O552" s="82">
        <f t="shared" si="44"/>
        <v>0</v>
      </c>
      <c r="P552" s="78">
        <f>IF(G552="ISO",25*N552,IFERROR(VLOOKUP(G552&amp;D552,'Datos Maestro'!$C$33:$F$62,3,0)*N552,VLOOKUP('Demoras Colombia 2016'!G552,'Datos Maestro'!$B$15:$D$19,3,0)*N552))</f>
        <v>30</v>
      </c>
      <c r="Q552" s="78">
        <f>IF(G552="ISO",25*O552,IFERROR(VLOOKUP(G552&amp;D552,'Datos Maestro'!$C$33:$F$62,4,0)*O552,VLOOKUP('Demoras Colombia 2016'!G552,'Datos Maestro'!$B$15:$D$19,3,0)*O552))</f>
        <v>0</v>
      </c>
      <c r="R552" s="78">
        <f t="shared" si="46"/>
        <v>30</v>
      </c>
      <c r="S552" s="83">
        <v>201852</v>
      </c>
      <c r="T552" s="96">
        <v>91117</v>
      </c>
      <c r="U552" s="4">
        <v>201852</v>
      </c>
      <c r="V552" s="96">
        <v>91117</v>
      </c>
      <c r="W552" s="83"/>
      <c r="X552" s="96"/>
      <c r="Y552" s="83"/>
      <c r="Z552" s="102"/>
      <c r="AA552" s="4"/>
      <c r="AB552" s="96"/>
    </row>
    <row r="553" spans="1:28" ht="15.6" customHeight="1" x14ac:dyDescent="0.35">
      <c r="A553" s="38" t="s">
        <v>23</v>
      </c>
      <c r="B553" s="91" t="s">
        <v>126</v>
      </c>
      <c r="C553" s="94" t="s">
        <v>1359</v>
      </c>
      <c r="D553" s="4" t="s">
        <v>119</v>
      </c>
      <c r="E553" s="4">
        <v>4929022639</v>
      </c>
      <c r="F553" s="91" t="s">
        <v>253</v>
      </c>
      <c r="G553" s="91" t="s">
        <v>13</v>
      </c>
      <c r="H553" s="91" t="s">
        <v>1360</v>
      </c>
      <c r="I553" s="92">
        <v>42491</v>
      </c>
      <c r="J553" s="93">
        <v>42506</v>
      </c>
      <c r="K553" s="80">
        <f t="shared" si="45"/>
        <v>16</v>
      </c>
      <c r="L553" s="77">
        <f>IF(G553="ISO",IF(OR(F553="Na-Metilato"),10,15),IFERROR(VLOOKUP(G553&amp;D553,'Datos Maestro'!$C$33:$D$62,2,0),VLOOKUP('Demoras Colombia 2016'!G553,'Datos Maestro'!$B$15:$C$19,2,0)))</f>
        <v>20</v>
      </c>
      <c r="M553" s="80">
        <f t="shared" si="42"/>
        <v>0</v>
      </c>
      <c r="N553" s="82">
        <f t="shared" si="43"/>
        <v>0</v>
      </c>
      <c r="O553" s="82">
        <f t="shared" si="44"/>
        <v>0</v>
      </c>
      <c r="P553" s="78">
        <f>IF(G553="ISO",25*N553,IFERROR(VLOOKUP(G553&amp;D553,'Datos Maestro'!$C$33:$F$62,3,0)*N553,VLOOKUP('Demoras Colombia 2016'!G553,'Datos Maestro'!$B$15:$D$19,3,0)*N553))</f>
        <v>0</v>
      </c>
      <c r="Q553" s="78">
        <f>IF(G553="ISO",25*O553,IFERROR(VLOOKUP(G553&amp;D553,'Datos Maestro'!$C$33:$F$62,4,0)*O553,VLOOKUP('Demoras Colombia 2016'!G553,'Datos Maestro'!$B$15:$D$19,3,0)*O553))</f>
        <v>0</v>
      </c>
      <c r="R553" s="78">
        <f t="shared" si="46"/>
        <v>0</v>
      </c>
      <c r="S553" s="83" t="s">
        <v>25</v>
      </c>
      <c r="T553" s="96" t="s">
        <v>25</v>
      </c>
      <c r="U553" s="4">
        <v>201911</v>
      </c>
      <c r="V553" s="96">
        <v>91117</v>
      </c>
      <c r="W553" s="83">
        <v>201911</v>
      </c>
      <c r="X553" s="96">
        <v>55460</v>
      </c>
      <c r="Y553" s="83"/>
      <c r="Z553" s="102"/>
      <c r="AA553" s="4"/>
      <c r="AB553" s="96"/>
    </row>
    <row r="554" spans="1:28" ht="15.6" customHeight="1" x14ac:dyDescent="0.35">
      <c r="A554" s="38" t="s">
        <v>23</v>
      </c>
      <c r="B554" s="91" t="s">
        <v>16</v>
      </c>
      <c r="C554" s="94" t="s">
        <v>1300</v>
      </c>
      <c r="D554" s="4" t="s">
        <v>1301</v>
      </c>
      <c r="E554" s="4">
        <v>4928909420</v>
      </c>
      <c r="F554" s="91" t="s">
        <v>121</v>
      </c>
      <c r="G554" s="91" t="s">
        <v>13</v>
      </c>
      <c r="H554" s="91" t="s">
        <v>1361</v>
      </c>
      <c r="I554" s="92">
        <v>42494</v>
      </c>
      <c r="J554" s="93">
        <v>42508</v>
      </c>
      <c r="K554" s="80">
        <f t="shared" si="45"/>
        <v>15</v>
      </c>
      <c r="L554" s="77">
        <f>IF(G554="ISO",IF(OR(F554="Na-Metilato"),10,15),IFERROR(VLOOKUP(G554&amp;D554,'Datos Maestro'!$C$33:$D$62,2,0),VLOOKUP('Demoras Colombia 2016'!G554,'Datos Maestro'!$B$15:$C$19,2,0)))</f>
        <v>10</v>
      </c>
      <c r="M554" s="80">
        <f t="shared" si="42"/>
        <v>5</v>
      </c>
      <c r="N554" s="82">
        <f t="shared" si="43"/>
        <v>5</v>
      </c>
      <c r="O554" s="82">
        <f t="shared" si="44"/>
        <v>0</v>
      </c>
      <c r="P554" s="78">
        <f>IF(G554="ISO",25*N554,IFERROR(VLOOKUP(G554&amp;D554,'Datos Maestro'!$C$33:$F$62,3,0)*N554,VLOOKUP('Demoras Colombia 2016'!G554,'Datos Maestro'!$B$15:$D$19,3,0)*N554))</f>
        <v>600</v>
      </c>
      <c r="Q554" s="78">
        <f>IF(G554="ISO",25*O554,IFERROR(VLOOKUP(G554&amp;D554,'Datos Maestro'!$C$33:$F$62,4,0)*O554,VLOOKUP('Demoras Colombia 2016'!G554,'Datos Maestro'!$B$15:$D$19,3,0)*O554))</f>
        <v>0</v>
      </c>
      <c r="R554" s="78">
        <f t="shared" si="46"/>
        <v>600</v>
      </c>
      <c r="S554" s="83"/>
      <c r="T554" s="96"/>
      <c r="U554" s="4"/>
      <c r="V554" s="96"/>
      <c r="W554" s="83"/>
      <c r="X554" s="96"/>
      <c r="Y554" s="83"/>
      <c r="Z554" s="102"/>
      <c r="AA554" s="4"/>
      <c r="AB554" s="96"/>
    </row>
    <row r="555" spans="1:28" ht="15.6" customHeight="1" x14ac:dyDescent="0.35">
      <c r="A555" s="38" t="s">
        <v>23</v>
      </c>
      <c r="B555" s="91" t="s">
        <v>16</v>
      </c>
      <c r="C555" s="94" t="s">
        <v>1362</v>
      </c>
      <c r="D555" s="4" t="s">
        <v>62</v>
      </c>
      <c r="E555" s="4" t="s">
        <v>1363</v>
      </c>
      <c r="F555" s="91" t="s">
        <v>1364</v>
      </c>
      <c r="G555" s="91" t="s">
        <v>12</v>
      </c>
      <c r="H555" s="91" t="s">
        <v>1365</v>
      </c>
      <c r="I555" s="92">
        <v>42501</v>
      </c>
      <c r="J555" s="93">
        <v>42516</v>
      </c>
      <c r="K555" s="80">
        <f t="shared" si="45"/>
        <v>16</v>
      </c>
      <c r="L555" s="77">
        <f>IF(G555="ISO",IF(OR(F555="Na-Metilato"),10,15),IFERROR(VLOOKUP(G555&amp;D555,'Datos Maestro'!$C$33:$D$62,2,0),VLOOKUP('Demoras Colombia 2016'!G555,'Datos Maestro'!$B$15:$C$19,2,0)))</f>
        <v>20</v>
      </c>
      <c r="M555" s="80">
        <f t="shared" si="42"/>
        <v>0</v>
      </c>
      <c r="N555" s="82">
        <f t="shared" si="43"/>
        <v>0</v>
      </c>
      <c r="O555" s="82">
        <f t="shared" si="44"/>
        <v>0</v>
      </c>
      <c r="P555" s="78">
        <f>IF(G555="ISO",25*N555,IFERROR(VLOOKUP(G555&amp;D555,'Datos Maestro'!$C$33:$F$62,3,0)*N555,VLOOKUP('Demoras Colombia 2016'!G555,'Datos Maestro'!$B$15:$D$19,3,0)*N555))</f>
        <v>0</v>
      </c>
      <c r="Q555" s="78">
        <f>IF(G555="ISO",25*O555,IFERROR(VLOOKUP(G555&amp;D555,'Datos Maestro'!$C$33:$F$62,4,0)*O555,VLOOKUP('Demoras Colombia 2016'!G555,'Datos Maestro'!$B$15:$D$19,3,0)*O555))</f>
        <v>0</v>
      </c>
      <c r="R555" s="78">
        <f t="shared" si="46"/>
        <v>0</v>
      </c>
      <c r="S555" s="83" t="s">
        <v>25</v>
      </c>
      <c r="T555" s="96" t="s">
        <v>25</v>
      </c>
      <c r="U555" s="4">
        <v>96262</v>
      </c>
      <c r="V555" s="96">
        <v>22070</v>
      </c>
      <c r="W555" s="83"/>
      <c r="X555" s="96"/>
      <c r="Y555" s="83"/>
      <c r="Z555" s="102"/>
      <c r="AA555" s="4"/>
      <c r="AB555" s="96"/>
    </row>
    <row r="556" spans="1:28" ht="15.6" customHeight="1" x14ac:dyDescent="0.35">
      <c r="A556" s="38" t="s">
        <v>23</v>
      </c>
      <c r="B556" s="91" t="s">
        <v>16</v>
      </c>
      <c r="C556" s="94" t="s">
        <v>1366</v>
      </c>
      <c r="D556" s="4" t="s">
        <v>119</v>
      </c>
      <c r="E556" s="4">
        <v>4928855799</v>
      </c>
      <c r="F556" s="91" t="s">
        <v>880</v>
      </c>
      <c r="G556" s="91" t="s">
        <v>12</v>
      </c>
      <c r="H556" s="91" t="s">
        <v>1367</v>
      </c>
      <c r="I556" s="92">
        <v>42499</v>
      </c>
      <c r="J556" s="93">
        <v>42516</v>
      </c>
      <c r="K556" s="80">
        <f t="shared" si="45"/>
        <v>18</v>
      </c>
      <c r="L556" s="77">
        <f>IF(G556="ISO",IF(OR(F556="Na-Metilato"),10,15),IFERROR(VLOOKUP(G556&amp;D556,'Datos Maestro'!$C$33:$D$62,2,0),VLOOKUP('Demoras Colombia 2016'!G556,'Datos Maestro'!$B$15:$C$19,2,0)))</f>
        <v>20</v>
      </c>
      <c r="M556" s="80">
        <f t="shared" si="42"/>
        <v>0</v>
      </c>
      <c r="N556" s="82">
        <f t="shared" si="43"/>
        <v>0</v>
      </c>
      <c r="O556" s="82">
        <f t="shared" si="44"/>
        <v>0</v>
      </c>
      <c r="P556" s="78">
        <f>IF(G556="ISO",25*N556,IFERROR(VLOOKUP(G556&amp;D556,'Datos Maestro'!$C$33:$F$62,3,0)*N556,VLOOKUP('Demoras Colombia 2016'!G556,'Datos Maestro'!$B$15:$D$19,3,0)*N556))</f>
        <v>0</v>
      </c>
      <c r="Q556" s="78">
        <f>IF(G556="ISO",25*O556,IFERROR(VLOOKUP(G556&amp;D556,'Datos Maestro'!$C$33:$F$62,4,0)*O556,VLOOKUP('Demoras Colombia 2016'!G556,'Datos Maestro'!$B$15:$D$19,3,0)*O556))</f>
        <v>0</v>
      </c>
      <c r="R556" s="78">
        <f t="shared" si="46"/>
        <v>0</v>
      </c>
      <c r="S556" s="83" t="s">
        <v>25</v>
      </c>
      <c r="T556" s="96" t="s">
        <v>25</v>
      </c>
      <c r="U556" s="4"/>
      <c r="V556" s="96"/>
      <c r="W556" s="83"/>
      <c r="X556" s="96"/>
      <c r="Y556" s="83"/>
      <c r="Z556" s="102"/>
      <c r="AA556" s="4"/>
      <c r="AB556" s="96"/>
    </row>
    <row r="557" spans="1:28" ht="15.6" customHeight="1" x14ac:dyDescent="0.35">
      <c r="A557" s="38" t="s">
        <v>23</v>
      </c>
      <c r="B557" s="91" t="s">
        <v>15</v>
      </c>
      <c r="C557" s="94" t="s">
        <v>1368</v>
      </c>
      <c r="D557" s="4" t="s">
        <v>118</v>
      </c>
      <c r="E557" s="4" t="s">
        <v>1369</v>
      </c>
      <c r="F557" s="91" t="s">
        <v>1370</v>
      </c>
      <c r="G557" s="91" t="s">
        <v>13</v>
      </c>
      <c r="H557" s="91" t="s">
        <v>1371</v>
      </c>
      <c r="I557" s="92">
        <v>42502</v>
      </c>
      <c r="J557" s="93">
        <v>42508</v>
      </c>
      <c r="K557" s="80">
        <f t="shared" si="45"/>
        <v>7</v>
      </c>
      <c r="L557" s="77">
        <f>IF(G557="ISO",IF(OR(F557="Na-Metilato"),10,15),IFERROR(VLOOKUP(G557&amp;D557,'Datos Maestro'!$C$33:$D$62,2,0),VLOOKUP('Demoras Colombia 2016'!G557,'Datos Maestro'!$B$15:$C$19,2,0)))</f>
        <v>20</v>
      </c>
      <c r="M557" s="80">
        <f t="shared" ref="M557:M620" si="47">IF(K557&gt;L557,K557-L557,0)</f>
        <v>0</v>
      </c>
      <c r="N557" s="82">
        <f t="shared" ref="N557:N620" si="48">IF(M557&gt;=20,20,M557)</f>
        <v>0</v>
      </c>
      <c r="O557" s="82">
        <f t="shared" ref="O557:O620" si="49">+M557-N557</f>
        <v>0</v>
      </c>
      <c r="P557" s="78">
        <f>IF(G557="ISO",25*N557,IFERROR(VLOOKUP(G557&amp;D557,'Datos Maestro'!$C$33:$F$62,3,0)*N557,VLOOKUP('Demoras Colombia 2016'!G557,'Datos Maestro'!$B$15:$D$19,3,0)*N557))</f>
        <v>0</v>
      </c>
      <c r="Q557" s="78">
        <f>IF(G557="ISO",25*O557,IFERROR(VLOOKUP(G557&amp;D557,'Datos Maestro'!$C$33:$F$62,4,0)*O557,VLOOKUP('Demoras Colombia 2016'!G557,'Datos Maestro'!$B$15:$D$19,3,0)*O557))</f>
        <v>0</v>
      </c>
      <c r="R557" s="78">
        <f t="shared" si="46"/>
        <v>0</v>
      </c>
      <c r="S557" s="83" t="s">
        <v>25</v>
      </c>
      <c r="T557" s="96" t="s">
        <v>25</v>
      </c>
      <c r="U557" s="4"/>
      <c r="V557" s="96"/>
      <c r="W557" s="83"/>
      <c r="X557" s="96"/>
      <c r="Y557" s="83"/>
      <c r="Z557" s="102"/>
      <c r="AA557" s="4"/>
      <c r="AB557" s="96"/>
    </row>
    <row r="558" spans="1:28" ht="15.6" customHeight="1" x14ac:dyDescent="0.35">
      <c r="A558" s="38" t="s">
        <v>23</v>
      </c>
      <c r="B558" s="91" t="s">
        <v>17</v>
      </c>
      <c r="C558" s="94" t="s">
        <v>1372</v>
      </c>
      <c r="D558" s="4" t="s">
        <v>104</v>
      </c>
      <c r="E558" s="4">
        <v>4929368021</v>
      </c>
      <c r="F558" s="91" t="s">
        <v>1373</v>
      </c>
      <c r="G558" s="91" t="s">
        <v>12</v>
      </c>
      <c r="H558" s="91" t="s">
        <v>1374</v>
      </c>
      <c r="I558" s="92">
        <v>42500</v>
      </c>
      <c r="J558" s="93">
        <v>42516</v>
      </c>
      <c r="K558" s="80">
        <f t="shared" si="45"/>
        <v>17</v>
      </c>
      <c r="L558" s="77">
        <f>IF(G558="ISO",IF(OR(F558="Na-Metilato"),10,15),IFERROR(VLOOKUP(G558&amp;D558,'Datos Maestro'!$C$33:$D$62,2,0),VLOOKUP('Demoras Colombia 2016'!G558,'Datos Maestro'!$B$15:$C$19,2,0)))</f>
        <v>20</v>
      </c>
      <c r="M558" s="80">
        <f t="shared" si="47"/>
        <v>0</v>
      </c>
      <c r="N558" s="82">
        <f t="shared" si="48"/>
        <v>0</v>
      </c>
      <c r="O558" s="82">
        <f t="shared" si="49"/>
        <v>0</v>
      </c>
      <c r="P558" s="78">
        <f>IF(G558="ISO",25*N558,IFERROR(VLOOKUP(G558&amp;D558,'Datos Maestro'!$C$33:$F$62,3,0)*N558,VLOOKUP('Demoras Colombia 2016'!G558,'Datos Maestro'!$B$15:$D$19,3,0)*N558))</f>
        <v>0</v>
      </c>
      <c r="Q558" s="78">
        <f>IF(G558="ISO",25*O558,IFERROR(VLOOKUP(G558&amp;D558,'Datos Maestro'!$C$33:$F$62,4,0)*O558,VLOOKUP('Demoras Colombia 2016'!G558,'Datos Maestro'!$B$15:$D$19,3,0)*O558))</f>
        <v>0</v>
      </c>
      <c r="R558" s="78">
        <f t="shared" si="46"/>
        <v>0</v>
      </c>
      <c r="S558" s="83" t="s">
        <v>25</v>
      </c>
      <c r="T558" s="96" t="s">
        <v>25</v>
      </c>
      <c r="U558" s="4"/>
      <c r="V558" s="96"/>
      <c r="W558" s="83"/>
      <c r="X558" s="96"/>
      <c r="Y558" s="83"/>
      <c r="Z558" s="102"/>
      <c r="AA558" s="4"/>
      <c r="AB558" s="96"/>
    </row>
    <row r="559" spans="1:28" ht="15.6" customHeight="1" x14ac:dyDescent="0.35">
      <c r="A559" s="38" t="s">
        <v>23</v>
      </c>
      <c r="B559" s="91" t="s">
        <v>15</v>
      </c>
      <c r="C559" s="94" t="s">
        <v>1375</v>
      </c>
      <c r="D559" s="4" t="s">
        <v>118</v>
      </c>
      <c r="E559" s="4">
        <v>4924537309</v>
      </c>
      <c r="F559" s="91" t="s">
        <v>557</v>
      </c>
      <c r="G559" s="91" t="s">
        <v>13</v>
      </c>
      <c r="H559" s="91" t="s">
        <v>1376</v>
      </c>
      <c r="I559" s="92">
        <v>42504</v>
      </c>
      <c r="J559" s="93">
        <v>42515</v>
      </c>
      <c r="K559" s="80">
        <f t="shared" si="45"/>
        <v>12</v>
      </c>
      <c r="L559" s="77">
        <f>IF(G559="ISO",IF(OR(F559="Na-Metilato"),10,15),IFERROR(VLOOKUP(G559&amp;D559,'Datos Maestro'!$C$33:$D$62,2,0),VLOOKUP('Demoras Colombia 2016'!G559,'Datos Maestro'!$B$15:$C$19,2,0)))</f>
        <v>20</v>
      </c>
      <c r="M559" s="80">
        <f t="shared" si="47"/>
        <v>0</v>
      </c>
      <c r="N559" s="82">
        <f t="shared" si="48"/>
        <v>0</v>
      </c>
      <c r="O559" s="82">
        <f t="shared" si="49"/>
        <v>0</v>
      </c>
      <c r="P559" s="78">
        <f>IF(G559="ISO",25*N559,IFERROR(VLOOKUP(G559&amp;D559,'Datos Maestro'!$C$33:$F$62,3,0)*N559,VLOOKUP('Demoras Colombia 2016'!G559,'Datos Maestro'!$B$15:$D$19,3,0)*N559))</f>
        <v>0</v>
      </c>
      <c r="Q559" s="78">
        <f>IF(G559="ISO",25*O559,IFERROR(VLOOKUP(G559&amp;D559,'Datos Maestro'!$C$33:$F$62,4,0)*O559,VLOOKUP('Demoras Colombia 2016'!G559,'Datos Maestro'!$B$15:$D$19,3,0)*O559))</f>
        <v>0</v>
      </c>
      <c r="R559" s="78">
        <f t="shared" si="46"/>
        <v>0</v>
      </c>
      <c r="S559" s="83" t="s">
        <v>25</v>
      </c>
      <c r="T559" s="96" t="s">
        <v>25</v>
      </c>
      <c r="U559" s="4"/>
      <c r="V559" s="96"/>
      <c r="W559" s="83"/>
      <c r="X559" s="96"/>
      <c r="Y559" s="83"/>
      <c r="Z559" s="102"/>
      <c r="AA559" s="4"/>
      <c r="AB559" s="96"/>
    </row>
    <row r="560" spans="1:28" ht="15.6" customHeight="1" x14ac:dyDescent="0.35">
      <c r="A560" s="38" t="s">
        <v>23</v>
      </c>
      <c r="B560" s="91" t="s">
        <v>15</v>
      </c>
      <c r="C560" s="94" t="s">
        <v>1375</v>
      </c>
      <c r="D560" s="4" t="s">
        <v>118</v>
      </c>
      <c r="E560" s="4">
        <v>4924537309</v>
      </c>
      <c r="F560" s="91" t="s">
        <v>557</v>
      </c>
      <c r="G560" s="91" t="s">
        <v>13</v>
      </c>
      <c r="H560" s="91" t="s">
        <v>1377</v>
      </c>
      <c r="I560" s="92">
        <v>42504</v>
      </c>
      <c r="J560" s="93">
        <v>42514</v>
      </c>
      <c r="K560" s="80">
        <f t="shared" si="45"/>
        <v>11</v>
      </c>
      <c r="L560" s="77">
        <f>IF(G560="ISO",IF(OR(F560="Na-Metilato"),10,15),IFERROR(VLOOKUP(G560&amp;D560,'Datos Maestro'!$C$33:$D$62,2,0),VLOOKUP('Demoras Colombia 2016'!G560,'Datos Maestro'!$B$15:$C$19,2,0)))</f>
        <v>20</v>
      </c>
      <c r="M560" s="80">
        <f t="shared" si="47"/>
        <v>0</v>
      </c>
      <c r="N560" s="82">
        <f t="shared" si="48"/>
        <v>0</v>
      </c>
      <c r="O560" s="82">
        <f t="shared" si="49"/>
        <v>0</v>
      </c>
      <c r="P560" s="78">
        <f>IF(G560="ISO",25*N560,IFERROR(VLOOKUP(G560&amp;D560,'Datos Maestro'!$C$33:$F$62,3,0)*N560,VLOOKUP('Demoras Colombia 2016'!G560,'Datos Maestro'!$B$15:$D$19,3,0)*N560))</f>
        <v>0</v>
      </c>
      <c r="Q560" s="78">
        <f>IF(G560="ISO",25*O560,IFERROR(VLOOKUP(G560&amp;D560,'Datos Maestro'!$C$33:$F$62,4,0)*O560,VLOOKUP('Demoras Colombia 2016'!G560,'Datos Maestro'!$B$15:$D$19,3,0)*O560))</f>
        <v>0</v>
      </c>
      <c r="R560" s="78">
        <f t="shared" si="46"/>
        <v>0</v>
      </c>
      <c r="S560" s="83" t="s">
        <v>25</v>
      </c>
      <c r="T560" s="96" t="s">
        <v>25</v>
      </c>
      <c r="U560" s="4"/>
      <c r="V560" s="96"/>
      <c r="W560" s="83"/>
      <c r="X560" s="96"/>
      <c r="Y560" s="83"/>
      <c r="Z560" s="102"/>
      <c r="AA560" s="4"/>
      <c r="AB560" s="96"/>
    </row>
    <row r="561" spans="1:28" ht="15.6" customHeight="1" x14ac:dyDescent="0.35">
      <c r="A561" s="38" t="s">
        <v>23</v>
      </c>
      <c r="B561" s="91" t="s">
        <v>16</v>
      </c>
      <c r="C561" s="94" t="s">
        <v>1378</v>
      </c>
      <c r="D561" s="4" t="s">
        <v>119</v>
      </c>
      <c r="E561" s="4">
        <v>4927613106</v>
      </c>
      <c r="F561" s="91" t="s">
        <v>263</v>
      </c>
      <c r="G561" s="91" t="s">
        <v>12</v>
      </c>
      <c r="H561" s="91" t="s">
        <v>1379</v>
      </c>
      <c r="I561" s="92">
        <v>42505</v>
      </c>
      <c r="J561" s="93">
        <v>42517</v>
      </c>
      <c r="K561" s="80">
        <f t="shared" si="45"/>
        <v>13</v>
      </c>
      <c r="L561" s="77">
        <f>IF(G561="ISO",IF(OR(F561="Na-Metilato"),10,15),IFERROR(VLOOKUP(G561&amp;D561,'Datos Maestro'!$C$33:$D$62,2,0),VLOOKUP('Demoras Colombia 2016'!G561,'Datos Maestro'!$B$15:$C$19,2,0)))</f>
        <v>20</v>
      </c>
      <c r="M561" s="80">
        <f t="shared" si="47"/>
        <v>0</v>
      </c>
      <c r="N561" s="82">
        <f t="shared" si="48"/>
        <v>0</v>
      </c>
      <c r="O561" s="82">
        <f t="shared" si="49"/>
        <v>0</v>
      </c>
      <c r="P561" s="78">
        <f>IF(G561="ISO",25*N561,IFERROR(VLOOKUP(G561&amp;D561,'Datos Maestro'!$C$33:$F$62,3,0)*N561,VLOOKUP('Demoras Colombia 2016'!G561,'Datos Maestro'!$B$15:$D$19,3,0)*N561))</f>
        <v>0</v>
      </c>
      <c r="Q561" s="78">
        <f>IF(G561="ISO",25*O561,IFERROR(VLOOKUP(G561&amp;D561,'Datos Maestro'!$C$33:$F$62,4,0)*O561,VLOOKUP('Demoras Colombia 2016'!G561,'Datos Maestro'!$B$15:$D$19,3,0)*O561))</f>
        <v>0</v>
      </c>
      <c r="R561" s="78">
        <f t="shared" si="46"/>
        <v>0</v>
      </c>
      <c r="S561" s="83" t="s">
        <v>25</v>
      </c>
      <c r="T561" s="96" t="s">
        <v>25</v>
      </c>
      <c r="U561" s="4"/>
      <c r="V561" s="96"/>
      <c r="W561" s="83"/>
      <c r="X561" s="96"/>
      <c r="Y561" s="83"/>
      <c r="Z561" s="102"/>
      <c r="AA561" s="4"/>
      <c r="AB561" s="96"/>
    </row>
    <row r="562" spans="1:28" ht="15.6" customHeight="1" x14ac:dyDescent="0.35">
      <c r="A562" s="38" t="s">
        <v>23</v>
      </c>
      <c r="B562" s="91" t="s">
        <v>16</v>
      </c>
      <c r="C562" s="94" t="s">
        <v>1380</v>
      </c>
      <c r="D562" s="4" t="s">
        <v>104</v>
      </c>
      <c r="E562" s="4">
        <v>4928857867</v>
      </c>
      <c r="F562" s="91" t="s">
        <v>1381</v>
      </c>
      <c r="G562" s="91" t="s">
        <v>12</v>
      </c>
      <c r="H562" s="91" t="s">
        <v>1382</v>
      </c>
      <c r="I562" s="92">
        <v>42507</v>
      </c>
      <c r="J562" s="93">
        <v>42521</v>
      </c>
      <c r="K562" s="80">
        <f t="shared" si="45"/>
        <v>15</v>
      </c>
      <c r="L562" s="77">
        <f>IF(G562="ISO",IF(OR(F562="Na-Metilato"),10,15),IFERROR(VLOOKUP(G562&amp;D562,'Datos Maestro'!$C$33:$D$62,2,0),VLOOKUP('Demoras Colombia 2016'!G562,'Datos Maestro'!$B$15:$C$19,2,0)))</f>
        <v>20</v>
      </c>
      <c r="M562" s="80">
        <f t="shared" si="47"/>
        <v>0</v>
      </c>
      <c r="N562" s="82">
        <f t="shared" si="48"/>
        <v>0</v>
      </c>
      <c r="O562" s="82">
        <f t="shared" si="49"/>
        <v>0</v>
      </c>
      <c r="P562" s="78">
        <f>IF(G562="ISO",25*N562,IFERROR(VLOOKUP(G562&amp;D562,'Datos Maestro'!$C$33:$F$62,3,0)*N562,VLOOKUP('Demoras Colombia 2016'!G562,'Datos Maestro'!$B$15:$D$19,3,0)*N562))</f>
        <v>0</v>
      </c>
      <c r="Q562" s="78">
        <f>IF(G562="ISO",25*O562,IFERROR(VLOOKUP(G562&amp;D562,'Datos Maestro'!$C$33:$F$62,4,0)*O562,VLOOKUP('Demoras Colombia 2016'!G562,'Datos Maestro'!$B$15:$D$19,3,0)*O562))</f>
        <v>0</v>
      </c>
      <c r="R562" s="78">
        <f t="shared" si="46"/>
        <v>0</v>
      </c>
      <c r="S562" s="83" t="s">
        <v>25</v>
      </c>
      <c r="T562" s="96" t="s">
        <v>25</v>
      </c>
      <c r="U562" s="4"/>
      <c r="V562" s="96"/>
      <c r="W562" s="83"/>
      <c r="X562" s="96"/>
      <c r="Y562" s="83"/>
      <c r="Z562" s="102"/>
      <c r="AA562" s="4"/>
      <c r="AB562" s="96"/>
    </row>
    <row r="563" spans="1:28" ht="15.6" customHeight="1" x14ac:dyDescent="0.35">
      <c r="A563" s="38" t="s">
        <v>23</v>
      </c>
      <c r="B563" s="91" t="s">
        <v>16</v>
      </c>
      <c r="C563" s="94" t="s">
        <v>1383</v>
      </c>
      <c r="D563" s="4" t="s">
        <v>104</v>
      </c>
      <c r="E563" s="4">
        <v>4927638177</v>
      </c>
      <c r="F563" s="91" t="s">
        <v>233</v>
      </c>
      <c r="G563" s="91" t="s">
        <v>13</v>
      </c>
      <c r="H563" s="91" t="s">
        <v>1384</v>
      </c>
      <c r="I563" s="92">
        <v>42507</v>
      </c>
      <c r="J563" s="93">
        <v>42516</v>
      </c>
      <c r="K563" s="80">
        <f t="shared" si="45"/>
        <v>10</v>
      </c>
      <c r="L563" s="77">
        <f>IF(G563="ISO",IF(OR(F563="Na-Metilato"),10,15),IFERROR(VLOOKUP(G563&amp;D563,'Datos Maestro'!$C$33:$D$62,2,0),VLOOKUP('Demoras Colombia 2016'!G563,'Datos Maestro'!$B$15:$C$19,2,0)))</f>
        <v>20</v>
      </c>
      <c r="M563" s="80">
        <f t="shared" si="47"/>
        <v>0</v>
      </c>
      <c r="N563" s="82">
        <f t="shared" si="48"/>
        <v>0</v>
      </c>
      <c r="O563" s="82">
        <f t="shared" si="49"/>
        <v>0</v>
      </c>
      <c r="P563" s="78">
        <f>IF(G563="ISO",25*N563,IFERROR(VLOOKUP(G563&amp;D563,'Datos Maestro'!$C$33:$F$62,3,0)*N563,VLOOKUP('Demoras Colombia 2016'!G563,'Datos Maestro'!$B$15:$D$19,3,0)*N563))</f>
        <v>0</v>
      </c>
      <c r="Q563" s="78">
        <f>IF(G563="ISO",25*O563,IFERROR(VLOOKUP(G563&amp;D563,'Datos Maestro'!$C$33:$F$62,4,0)*O563,VLOOKUP('Demoras Colombia 2016'!G563,'Datos Maestro'!$B$15:$D$19,3,0)*O563))</f>
        <v>0</v>
      </c>
      <c r="R563" s="78">
        <f t="shared" si="46"/>
        <v>0</v>
      </c>
      <c r="S563" s="83" t="s">
        <v>25</v>
      </c>
      <c r="T563" s="96" t="s">
        <v>25</v>
      </c>
      <c r="U563" s="4"/>
      <c r="V563" s="96"/>
      <c r="W563" s="83"/>
      <c r="X563" s="96"/>
      <c r="Y563" s="83"/>
      <c r="Z563" s="102"/>
      <c r="AA563" s="4"/>
      <c r="AB563" s="96"/>
    </row>
    <row r="564" spans="1:28" ht="15.6" customHeight="1" x14ac:dyDescent="0.35">
      <c r="A564" s="38" t="s">
        <v>23</v>
      </c>
      <c r="B564" s="91" t="s">
        <v>16</v>
      </c>
      <c r="C564" s="94" t="s">
        <v>1385</v>
      </c>
      <c r="D564" s="4" t="s">
        <v>104</v>
      </c>
      <c r="E564" s="4" t="s">
        <v>1386</v>
      </c>
      <c r="F564" s="91" t="s">
        <v>1387</v>
      </c>
      <c r="G564" s="91" t="s">
        <v>13</v>
      </c>
      <c r="H564" s="91" t="s">
        <v>1388</v>
      </c>
      <c r="I564" s="92">
        <v>42507</v>
      </c>
      <c r="J564" s="93">
        <v>42517</v>
      </c>
      <c r="K564" s="80">
        <f t="shared" si="45"/>
        <v>11</v>
      </c>
      <c r="L564" s="77">
        <f>IF(G564="ISO",IF(OR(F564="Na-Metilato"),10,15),IFERROR(VLOOKUP(G564&amp;D564,'Datos Maestro'!$C$33:$D$62,2,0),VLOOKUP('Demoras Colombia 2016'!G564,'Datos Maestro'!$B$15:$C$19,2,0)))</f>
        <v>20</v>
      </c>
      <c r="M564" s="80">
        <f t="shared" si="47"/>
        <v>0</v>
      </c>
      <c r="N564" s="82">
        <f t="shared" si="48"/>
        <v>0</v>
      </c>
      <c r="O564" s="82">
        <f t="shared" si="49"/>
        <v>0</v>
      </c>
      <c r="P564" s="78">
        <f>IF(G564="ISO",25*N564,IFERROR(VLOOKUP(G564&amp;D564,'Datos Maestro'!$C$33:$F$62,3,0)*N564,VLOOKUP('Demoras Colombia 2016'!G564,'Datos Maestro'!$B$15:$D$19,3,0)*N564))</f>
        <v>0</v>
      </c>
      <c r="Q564" s="78">
        <f>IF(G564="ISO",25*O564,IFERROR(VLOOKUP(G564&amp;D564,'Datos Maestro'!$C$33:$F$62,4,0)*O564,VLOOKUP('Demoras Colombia 2016'!G564,'Datos Maestro'!$B$15:$D$19,3,0)*O564))</f>
        <v>0</v>
      </c>
      <c r="R564" s="78">
        <f t="shared" si="46"/>
        <v>0</v>
      </c>
      <c r="S564" s="83" t="s">
        <v>25</v>
      </c>
      <c r="T564" s="96" t="s">
        <v>25</v>
      </c>
      <c r="U564" s="4"/>
      <c r="V564" s="96"/>
      <c r="W564" s="83"/>
      <c r="X564" s="96"/>
      <c r="Y564" s="83"/>
      <c r="Z564" s="102"/>
      <c r="AA564" s="4"/>
      <c r="AB564" s="96"/>
    </row>
    <row r="565" spans="1:28" ht="15.6" customHeight="1" x14ac:dyDescent="0.35">
      <c r="A565" s="38" t="s">
        <v>23</v>
      </c>
      <c r="B565" s="91" t="s">
        <v>16</v>
      </c>
      <c r="C565" s="94" t="s">
        <v>1389</v>
      </c>
      <c r="D565" s="4" t="s">
        <v>119</v>
      </c>
      <c r="E565" s="4">
        <v>4927611348</v>
      </c>
      <c r="F565" s="91" t="s">
        <v>280</v>
      </c>
      <c r="G565" s="91" t="s">
        <v>12</v>
      </c>
      <c r="H565" s="91" t="s">
        <v>1390</v>
      </c>
      <c r="I565" s="92">
        <v>42505</v>
      </c>
      <c r="J565" s="93">
        <v>42526</v>
      </c>
      <c r="K565" s="80">
        <f t="shared" si="45"/>
        <v>22</v>
      </c>
      <c r="L565" s="77">
        <f>IF(G565="ISO",IF(OR(F565="Na-Metilato"),10,15),IFERROR(VLOOKUP(G565&amp;D565,'Datos Maestro'!$C$33:$D$62,2,0),VLOOKUP('Demoras Colombia 2016'!G565,'Datos Maestro'!$B$15:$C$19,2,0)))</f>
        <v>20</v>
      </c>
      <c r="M565" s="80">
        <f t="shared" si="47"/>
        <v>2</v>
      </c>
      <c r="N565" s="82">
        <f t="shared" si="48"/>
        <v>2</v>
      </c>
      <c r="O565" s="82">
        <f t="shared" si="49"/>
        <v>0</v>
      </c>
      <c r="P565" s="78">
        <f>IF(G565="ISO",25*N565,IFERROR(VLOOKUP(G565&amp;D565,'Datos Maestro'!$C$33:$F$62,3,0)*N565,VLOOKUP('Demoras Colombia 2016'!G565,'Datos Maestro'!$B$15:$D$19,3,0)*N565))</f>
        <v>20</v>
      </c>
      <c r="Q565" s="78">
        <f>IF(G565="ISO",25*O565,IFERROR(VLOOKUP(G565&amp;D565,'Datos Maestro'!$C$33:$F$62,4,0)*O565,VLOOKUP('Demoras Colombia 2016'!G565,'Datos Maestro'!$B$15:$D$19,3,0)*O565))</f>
        <v>0</v>
      </c>
      <c r="R565" s="78">
        <f t="shared" si="46"/>
        <v>20</v>
      </c>
      <c r="S565" s="83">
        <v>203532</v>
      </c>
      <c r="T565" s="96">
        <v>148994</v>
      </c>
      <c r="U565" s="4">
        <v>203532</v>
      </c>
      <c r="V565" s="96">
        <v>22349</v>
      </c>
      <c r="W565" s="83"/>
      <c r="X565" s="96"/>
      <c r="Y565" s="83"/>
      <c r="Z565" s="102"/>
      <c r="AA565" s="4"/>
      <c r="AB565" s="96"/>
    </row>
    <row r="566" spans="1:28" ht="15.6" customHeight="1" x14ac:dyDescent="0.35">
      <c r="A566" s="38" t="s">
        <v>23</v>
      </c>
      <c r="B566" s="91" t="s">
        <v>16</v>
      </c>
      <c r="C566" s="94" t="s">
        <v>1391</v>
      </c>
      <c r="D566" s="4" t="s">
        <v>119</v>
      </c>
      <c r="E566" s="4" t="s">
        <v>1392</v>
      </c>
      <c r="F566" s="91" t="s">
        <v>1393</v>
      </c>
      <c r="G566" s="91" t="s">
        <v>13</v>
      </c>
      <c r="H566" s="91" t="s">
        <v>1394</v>
      </c>
      <c r="I566" s="92">
        <v>42505</v>
      </c>
      <c r="J566" s="93">
        <v>42516</v>
      </c>
      <c r="K566" s="80">
        <f t="shared" si="45"/>
        <v>12</v>
      </c>
      <c r="L566" s="77">
        <f>IF(G566="ISO",IF(OR(F566="Na-Metilato"),10,15),IFERROR(VLOOKUP(G566&amp;D566,'Datos Maestro'!$C$33:$D$62,2,0),VLOOKUP('Demoras Colombia 2016'!G566,'Datos Maestro'!$B$15:$C$19,2,0)))</f>
        <v>20</v>
      </c>
      <c r="M566" s="80">
        <f t="shared" si="47"/>
        <v>0</v>
      </c>
      <c r="N566" s="82">
        <f t="shared" si="48"/>
        <v>0</v>
      </c>
      <c r="O566" s="82">
        <f t="shared" si="49"/>
        <v>0</v>
      </c>
      <c r="P566" s="78">
        <f>IF(G566="ISO",25*N566,IFERROR(VLOOKUP(G566&amp;D566,'Datos Maestro'!$C$33:$F$62,3,0)*N566,VLOOKUP('Demoras Colombia 2016'!G566,'Datos Maestro'!$B$15:$D$19,3,0)*N566))</f>
        <v>0</v>
      </c>
      <c r="Q566" s="78">
        <f>IF(G566="ISO",25*O566,IFERROR(VLOOKUP(G566&amp;D566,'Datos Maestro'!$C$33:$F$62,4,0)*O566,VLOOKUP('Demoras Colombia 2016'!G566,'Datos Maestro'!$B$15:$D$19,3,0)*O566))</f>
        <v>0</v>
      </c>
      <c r="R566" s="78">
        <f t="shared" si="46"/>
        <v>0</v>
      </c>
      <c r="S566" s="83" t="s">
        <v>25</v>
      </c>
      <c r="T566" s="96" t="s">
        <v>25</v>
      </c>
      <c r="U566" s="4"/>
      <c r="V566" s="96"/>
      <c r="W566" s="83">
        <v>202619</v>
      </c>
      <c r="X566" s="96">
        <v>27345</v>
      </c>
      <c r="Y566" s="83"/>
      <c r="Z566" s="102"/>
      <c r="AA566" s="4"/>
      <c r="AB566" s="96"/>
    </row>
    <row r="567" spans="1:28" ht="15.6" customHeight="1" x14ac:dyDescent="0.35">
      <c r="A567" s="38" t="s">
        <v>23</v>
      </c>
      <c r="B567" s="91" t="s">
        <v>123</v>
      </c>
      <c r="C567" s="94" t="s">
        <v>1395</v>
      </c>
      <c r="D567" s="4" t="s">
        <v>1396</v>
      </c>
      <c r="E567" s="4">
        <v>4928647164</v>
      </c>
      <c r="F567" s="99" t="s">
        <v>28</v>
      </c>
      <c r="G567" s="91" t="s">
        <v>1</v>
      </c>
      <c r="H567" s="91" t="s">
        <v>1397</v>
      </c>
      <c r="I567" s="92">
        <v>42492</v>
      </c>
      <c r="J567" s="93">
        <v>42514</v>
      </c>
      <c r="K567" s="80">
        <f t="shared" si="45"/>
        <v>23</v>
      </c>
      <c r="L567" s="77">
        <f>IF(G567="ISO",IF(OR(F567="Na-Metilato"),10,15),IFERROR(VLOOKUP(G567&amp;D567,'Datos Maestro'!$C$33:$D$62,2,0),VLOOKUP('Demoras Colombia 2016'!G567,'Datos Maestro'!$B$15:$C$19,2,0)))</f>
        <v>10</v>
      </c>
      <c r="M567" s="80">
        <f t="shared" si="47"/>
        <v>13</v>
      </c>
      <c r="N567" s="82">
        <f t="shared" si="48"/>
        <v>13</v>
      </c>
      <c r="O567" s="82">
        <f t="shared" si="49"/>
        <v>0</v>
      </c>
      <c r="P567" s="78">
        <f>IF(G567="ISO",25*N567,IFERROR(VLOOKUP(G567&amp;D567,'Datos Maestro'!$C$33:$F$62,3,0)*N567,VLOOKUP('Demoras Colombia 2016'!G567,'Datos Maestro'!$B$15:$D$19,3,0)*N567))</f>
        <v>1560</v>
      </c>
      <c r="Q567" s="78">
        <f>IF(G567="ISO",25*O567,IFERROR(VLOOKUP(G567&amp;D567,'Datos Maestro'!$C$33:$F$62,4,0)*O567,VLOOKUP('Demoras Colombia 2016'!G567,'Datos Maestro'!$B$15:$D$19,3,0)*O567))</f>
        <v>0</v>
      </c>
      <c r="R567" s="78">
        <f t="shared" si="46"/>
        <v>1560</v>
      </c>
      <c r="S567" s="83" t="s">
        <v>2879</v>
      </c>
      <c r="T567" s="96">
        <v>2481021</v>
      </c>
      <c r="U567" s="4"/>
      <c r="V567" s="96"/>
      <c r="W567" s="83"/>
      <c r="X567" s="96"/>
      <c r="Y567" s="83"/>
      <c r="Z567" s="102"/>
      <c r="AA567" s="4"/>
      <c r="AB567" s="96"/>
    </row>
    <row r="568" spans="1:28" ht="15.6" customHeight="1" x14ac:dyDescent="0.35">
      <c r="A568" s="38" t="s">
        <v>23</v>
      </c>
      <c r="B568" s="91" t="s">
        <v>16</v>
      </c>
      <c r="C568" s="94" t="s">
        <v>1398</v>
      </c>
      <c r="D568" s="4" t="s">
        <v>104</v>
      </c>
      <c r="E568" s="4" t="s">
        <v>1399</v>
      </c>
      <c r="F568" s="91" t="s">
        <v>1400</v>
      </c>
      <c r="G568" s="91" t="s">
        <v>12</v>
      </c>
      <c r="H568" s="91" t="s">
        <v>1401</v>
      </c>
      <c r="I568" s="92">
        <v>42507</v>
      </c>
      <c r="J568" s="93">
        <v>42518</v>
      </c>
      <c r="K568" s="80">
        <f t="shared" si="45"/>
        <v>12</v>
      </c>
      <c r="L568" s="77">
        <f>IF(G568="ISO",IF(OR(F568="Na-Metilato"),10,15),IFERROR(VLOOKUP(G568&amp;D568,'Datos Maestro'!$C$33:$D$62,2,0),VLOOKUP('Demoras Colombia 2016'!G568,'Datos Maestro'!$B$15:$C$19,2,0)))</f>
        <v>20</v>
      </c>
      <c r="M568" s="80">
        <f t="shared" si="47"/>
        <v>0</v>
      </c>
      <c r="N568" s="82">
        <f t="shared" si="48"/>
        <v>0</v>
      </c>
      <c r="O568" s="82">
        <f t="shared" si="49"/>
        <v>0</v>
      </c>
      <c r="P568" s="78">
        <f>IF(G568="ISO",25*N568,IFERROR(VLOOKUP(G568&amp;D568,'Datos Maestro'!$C$33:$F$62,3,0)*N568,VLOOKUP('Demoras Colombia 2016'!G568,'Datos Maestro'!$B$15:$D$19,3,0)*N568))</f>
        <v>0</v>
      </c>
      <c r="Q568" s="78">
        <f>IF(G568="ISO",25*O568,IFERROR(VLOOKUP(G568&amp;D568,'Datos Maestro'!$C$33:$F$62,4,0)*O568,VLOOKUP('Demoras Colombia 2016'!G568,'Datos Maestro'!$B$15:$D$19,3,0)*O568))</f>
        <v>0</v>
      </c>
      <c r="R568" s="78">
        <f t="shared" si="46"/>
        <v>0</v>
      </c>
      <c r="S568" s="83" t="s">
        <v>25</v>
      </c>
      <c r="T568" s="96" t="s">
        <v>25</v>
      </c>
      <c r="U568" s="4"/>
      <c r="V568" s="96"/>
      <c r="W568" s="83"/>
      <c r="X568" s="96"/>
      <c r="Y568" s="83"/>
      <c r="Z568" s="102"/>
      <c r="AA568" s="4"/>
      <c r="AB568" s="96"/>
    </row>
    <row r="569" spans="1:28" ht="15.6" customHeight="1" x14ac:dyDescent="0.35">
      <c r="A569" s="38" t="s">
        <v>23</v>
      </c>
      <c r="B569" s="91" t="s">
        <v>122</v>
      </c>
      <c r="C569" s="94" t="s">
        <v>1402</v>
      </c>
      <c r="D569" s="4" t="s">
        <v>62</v>
      </c>
      <c r="E569" s="4">
        <v>4927241867</v>
      </c>
      <c r="F569" s="91" t="s">
        <v>1403</v>
      </c>
      <c r="G569" s="91" t="s">
        <v>12</v>
      </c>
      <c r="H569" s="91" t="s">
        <v>1404</v>
      </c>
      <c r="I569" s="92">
        <v>42508</v>
      </c>
      <c r="J569" s="93">
        <v>42516</v>
      </c>
      <c r="K569" s="80">
        <f t="shared" si="45"/>
        <v>9</v>
      </c>
      <c r="L569" s="77">
        <f>IF(G569="ISO",IF(OR(F569="Na-Metilato"),10,15),IFERROR(VLOOKUP(G569&amp;D569,'Datos Maestro'!$C$33:$D$62,2,0),VLOOKUP('Demoras Colombia 2016'!G569,'Datos Maestro'!$B$15:$C$19,2,0)))</f>
        <v>20</v>
      </c>
      <c r="M569" s="80">
        <f t="shared" si="47"/>
        <v>0</v>
      </c>
      <c r="N569" s="82">
        <f t="shared" si="48"/>
        <v>0</v>
      </c>
      <c r="O569" s="82">
        <f t="shared" si="49"/>
        <v>0</v>
      </c>
      <c r="P569" s="78">
        <f>IF(G569="ISO",25*N569,IFERROR(VLOOKUP(G569&amp;D569,'Datos Maestro'!$C$33:$F$62,3,0)*N569,VLOOKUP('Demoras Colombia 2016'!G569,'Datos Maestro'!$B$15:$D$19,3,0)*N569))</f>
        <v>0</v>
      </c>
      <c r="Q569" s="78">
        <f>IF(G569="ISO",25*O569,IFERROR(VLOOKUP(G569&amp;D569,'Datos Maestro'!$C$33:$F$62,4,0)*O569,VLOOKUP('Demoras Colombia 2016'!G569,'Datos Maestro'!$B$15:$D$19,3,0)*O569))</f>
        <v>0</v>
      </c>
      <c r="R569" s="78">
        <f t="shared" si="46"/>
        <v>0</v>
      </c>
      <c r="S569" s="83" t="s">
        <v>25</v>
      </c>
      <c r="T569" s="96" t="s">
        <v>25</v>
      </c>
      <c r="U569" s="4"/>
      <c r="V569" s="96"/>
      <c r="W569" s="83"/>
      <c r="X569" s="96"/>
      <c r="Y569" s="83"/>
      <c r="Z569" s="102"/>
      <c r="AA569" s="4"/>
      <c r="AB569" s="96"/>
    </row>
    <row r="570" spans="1:28" ht="15.6" customHeight="1" x14ac:dyDescent="0.35">
      <c r="A570" s="38" t="s">
        <v>23</v>
      </c>
      <c r="B570" s="91" t="s">
        <v>122</v>
      </c>
      <c r="C570" s="94" t="s">
        <v>1402</v>
      </c>
      <c r="D570" s="4" t="s">
        <v>62</v>
      </c>
      <c r="E570" s="4">
        <v>4927241867</v>
      </c>
      <c r="F570" s="91" t="s">
        <v>1403</v>
      </c>
      <c r="G570" s="91" t="s">
        <v>12</v>
      </c>
      <c r="H570" s="91" t="s">
        <v>1405</v>
      </c>
      <c r="I570" s="92">
        <v>42508</v>
      </c>
      <c r="J570" s="93">
        <v>42515</v>
      </c>
      <c r="K570" s="80">
        <f t="shared" si="45"/>
        <v>8</v>
      </c>
      <c r="L570" s="77">
        <f>IF(G570="ISO",IF(OR(F570="Na-Metilato"),10,15),IFERROR(VLOOKUP(G570&amp;D570,'Datos Maestro'!$C$33:$D$62,2,0),VLOOKUP('Demoras Colombia 2016'!G570,'Datos Maestro'!$B$15:$C$19,2,0)))</f>
        <v>20</v>
      </c>
      <c r="M570" s="80">
        <f t="shared" si="47"/>
        <v>0</v>
      </c>
      <c r="N570" s="82">
        <f t="shared" si="48"/>
        <v>0</v>
      </c>
      <c r="O570" s="82">
        <f t="shared" si="49"/>
        <v>0</v>
      </c>
      <c r="P570" s="78">
        <f>IF(G570="ISO",25*N570,IFERROR(VLOOKUP(G570&amp;D570,'Datos Maestro'!$C$33:$F$62,3,0)*N570,VLOOKUP('Demoras Colombia 2016'!G570,'Datos Maestro'!$B$15:$D$19,3,0)*N570))</f>
        <v>0</v>
      </c>
      <c r="Q570" s="78">
        <f>IF(G570="ISO",25*O570,IFERROR(VLOOKUP(G570&amp;D570,'Datos Maestro'!$C$33:$F$62,4,0)*O570,VLOOKUP('Demoras Colombia 2016'!G570,'Datos Maestro'!$B$15:$D$19,3,0)*O570))</f>
        <v>0</v>
      </c>
      <c r="R570" s="78">
        <f t="shared" si="46"/>
        <v>0</v>
      </c>
      <c r="S570" s="83" t="s">
        <v>25</v>
      </c>
      <c r="T570" s="96" t="s">
        <v>25</v>
      </c>
      <c r="U570" s="4"/>
      <c r="V570" s="96"/>
      <c r="W570" s="83"/>
      <c r="X570" s="96"/>
      <c r="Y570" s="83"/>
      <c r="Z570" s="102"/>
      <c r="AA570" s="4"/>
      <c r="AB570" s="96"/>
    </row>
    <row r="571" spans="1:28" ht="15.6" customHeight="1" x14ac:dyDescent="0.35">
      <c r="A571" s="38" t="s">
        <v>23</v>
      </c>
      <c r="B571" s="91" t="s">
        <v>122</v>
      </c>
      <c r="C571" s="94" t="s">
        <v>1406</v>
      </c>
      <c r="D571" s="4" t="s">
        <v>118</v>
      </c>
      <c r="E571" s="4">
        <v>4929313258</v>
      </c>
      <c r="F571" s="91" t="s">
        <v>1407</v>
      </c>
      <c r="G571" s="91" t="s">
        <v>13</v>
      </c>
      <c r="H571" s="91" t="s">
        <v>1408</v>
      </c>
      <c r="I571" s="92">
        <v>42508</v>
      </c>
      <c r="J571" s="93">
        <v>42514</v>
      </c>
      <c r="K571" s="80">
        <f t="shared" si="45"/>
        <v>7</v>
      </c>
      <c r="L571" s="77">
        <f>IF(G571="ISO",IF(OR(F571="Na-Metilato"),10,15),IFERROR(VLOOKUP(G571&amp;D571,'Datos Maestro'!$C$33:$D$62,2,0),VLOOKUP('Demoras Colombia 2016'!G571,'Datos Maestro'!$B$15:$C$19,2,0)))</f>
        <v>20</v>
      </c>
      <c r="M571" s="80">
        <f t="shared" si="47"/>
        <v>0</v>
      </c>
      <c r="N571" s="82">
        <f t="shared" si="48"/>
        <v>0</v>
      </c>
      <c r="O571" s="82">
        <f t="shared" si="49"/>
        <v>0</v>
      </c>
      <c r="P571" s="78">
        <f>IF(G571="ISO",25*N571,IFERROR(VLOOKUP(G571&amp;D571,'Datos Maestro'!$C$33:$F$62,3,0)*N571,VLOOKUP('Demoras Colombia 2016'!G571,'Datos Maestro'!$B$15:$D$19,3,0)*N571))</f>
        <v>0</v>
      </c>
      <c r="Q571" s="78">
        <f>IF(G571="ISO",25*O571,IFERROR(VLOOKUP(G571&amp;D571,'Datos Maestro'!$C$33:$F$62,4,0)*O571,VLOOKUP('Demoras Colombia 2016'!G571,'Datos Maestro'!$B$15:$D$19,3,0)*O571))</f>
        <v>0</v>
      </c>
      <c r="R571" s="78">
        <f t="shared" si="46"/>
        <v>0</v>
      </c>
      <c r="S571" s="83" t="s">
        <v>25</v>
      </c>
      <c r="T571" s="96" t="s">
        <v>25</v>
      </c>
      <c r="U571" s="4">
        <v>145680</v>
      </c>
      <c r="V571" s="96">
        <v>69834</v>
      </c>
      <c r="W571" s="83">
        <v>145680</v>
      </c>
      <c r="X571" s="96">
        <v>81102</v>
      </c>
      <c r="Y571" s="83"/>
      <c r="Z571" s="102"/>
      <c r="AA571" s="4"/>
      <c r="AB571" s="96"/>
    </row>
    <row r="572" spans="1:28" ht="15.6" customHeight="1" x14ac:dyDescent="0.35">
      <c r="A572" s="38" t="s">
        <v>23</v>
      </c>
      <c r="B572" s="91" t="s">
        <v>122</v>
      </c>
      <c r="C572" s="94" t="s">
        <v>1406</v>
      </c>
      <c r="D572" s="4" t="s">
        <v>118</v>
      </c>
      <c r="E572" s="4">
        <v>4929313258</v>
      </c>
      <c r="F572" s="91" t="s">
        <v>1407</v>
      </c>
      <c r="G572" s="91" t="s">
        <v>13</v>
      </c>
      <c r="H572" s="91" t="s">
        <v>1409</v>
      </c>
      <c r="I572" s="92">
        <v>42508</v>
      </c>
      <c r="J572" s="93">
        <v>42514</v>
      </c>
      <c r="K572" s="80">
        <f t="shared" si="45"/>
        <v>7</v>
      </c>
      <c r="L572" s="77">
        <f>IF(G572="ISO",IF(OR(F572="Na-Metilato"),10,15),IFERROR(VLOOKUP(G572&amp;D572,'Datos Maestro'!$C$33:$D$62,2,0),VLOOKUP('Demoras Colombia 2016'!G572,'Datos Maestro'!$B$15:$C$19,2,0)))</f>
        <v>20</v>
      </c>
      <c r="M572" s="80">
        <f t="shared" si="47"/>
        <v>0</v>
      </c>
      <c r="N572" s="82">
        <f t="shared" si="48"/>
        <v>0</v>
      </c>
      <c r="O572" s="82">
        <f t="shared" si="49"/>
        <v>0</v>
      </c>
      <c r="P572" s="78">
        <f>IF(G572="ISO",25*N572,IFERROR(VLOOKUP(G572&amp;D572,'Datos Maestro'!$C$33:$F$62,3,0)*N572,VLOOKUP('Demoras Colombia 2016'!G572,'Datos Maestro'!$B$15:$D$19,3,0)*N572))</f>
        <v>0</v>
      </c>
      <c r="Q572" s="78">
        <f>IF(G572="ISO",25*O572,IFERROR(VLOOKUP(G572&amp;D572,'Datos Maestro'!$C$33:$F$62,4,0)*O572,VLOOKUP('Demoras Colombia 2016'!G572,'Datos Maestro'!$B$15:$D$19,3,0)*O572))</f>
        <v>0</v>
      </c>
      <c r="R572" s="78">
        <f t="shared" si="46"/>
        <v>0</v>
      </c>
      <c r="S572" s="83" t="s">
        <v>25</v>
      </c>
      <c r="T572" s="96" t="s">
        <v>25</v>
      </c>
      <c r="U572" s="4">
        <v>145680</v>
      </c>
      <c r="V572" s="96">
        <v>69834</v>
      </c>
      <c r="W572" s="83">
        <v>145680</v>
      </c>
      <c r="X572" s="96">
        <v>9540</v>
      </c>
      <c r="Y572" s="83"/>
      <c r="Z572" s="102"/>
      <c r="AA572" s="4"/>
      <c r="AB572" s="96"/>
    </row>
    <row r="573" spans="1:28" ht="15.6" customHeight="1" x14ac:dyDescent="0.35">
      <c r="A573" s="38" t="s">
        <v>23</v>
      </c>
      <c r="B573" s="91" t="s">
        <v>122</v>
      </c>
      <c r="C573" s="94" t="s">
        <v>1410</v>
      </c>
      <c r="D573" s="4" t="s">
        <v>62</v>
      </c>
      <c r="E573" s="4">
        <v>4927239237</v>
      </c>
      <c r="F573" s="91" t="s">
        <v>1403</v>
      </c>
      <c r="G573" s="91" t="s">
        <v>13</v>
      </c>
      <c r="H573" s="91" t="s">
        <v>1411</v>
      </c>
      <c r="I573" s="92">
        <v>42508</v>
      </c>
      <c r="J573" s="93">
        <v>42514</v>
      </c>
      <c r="K573" s="80">
        <f t="shared" si="45"/>
        <v>7</v>
      </c>
      <c r="L573" s="77">
        <f>IF(G573="ISO",IF(OR(F573="Na-Metilato"),10,15),IFERROR(VLOOKUP(G573&amp;D573,'Datos Maestro'!$C$33:$D$62,2,0),VLOOKUP('Demoras Colombia 2016'!G573,'Datos Maestro'!$B$15:$C$19,2,0)))</f>
        <v>20</v>
      </c>
      <c r="M573" s="80">
        <f t="shared" si="47"/>
        <v>0</v>
      </c>
      <c r="N573" s="82">
        <f t="shared" si="48"/>
        <v>0</v>
      </c>
      <c r="O573" s="82">
        <f t="shared" si="49"/>
        <v>0</v>
      </c>
      <c r="P573" s="78">
        <f>IF(G573="ISO",25*N573,IFERROR(VLOOKUP(G573&amp;D573,'Datos Maestro'!$C$33:$F$62,3,0)*N573,VLOOKUP('Demoras Colombia 2016'!G573,'Datos Maestro'!$B$15:$D$19,3,0)*N573))</f>
        <v>0</v>
      </c>
      <c r="Q573" s="78">
        <f>IF(G573="ISO",25*O573,IFERROR(VLOOKUP(G573&amp;D573,'Datos Maestro'!$C$33:$F$62,4,0)*O573,VLOOKUP('Demoras Colombia 2016'!G573,'Datos Maestro'!$B$15:$D$19,3,0)*O573))</f>
        <v>0</v>
      </c>
      <c r="R573" s="78">
        <f t="shared" si="46"/>
        <v>0</v>
      </c>
      <c r="S573" s="83" t="s">
        <v>25</v>
      </c>
      <c r="T573" s="96" t="s">
        <v>25</v>
      </c>
      <c r="U573" s="4"/>
      <c r="V573" s="96"/>
      <c r="W573" s="83"/>
      <c r="X573" s="96"/>
      <c r="Y573" s="83"/>
      <c r="Z573" s="102"/>
      <c r="AA573" s="4"/>
      <c r="AB573" s="96"/>
    </row>
    <row r="574" spans="1:28" ht="15.6" customHeight="1" x14ac:dyDescent="0.35">
      <c r="A574" s="38" t="s">
        <v>23</v>
      </c>
      <c r="B574" s="91" t="s">
        <v>16</v>
      </c>
      <c r="C574" s="94" t="s">
        <v>1412</v>
      </c>
      <c r="D574" s="4" t="s">
        <v>118</v>
      </c>
      <c r="E574" s="4">
        <v>4929211900</v>
      </c>
      <c r="F574" s="91" t="s">
        <v>121</v>
      </c>
      <c r="G574" s="91" t="s">
        <v>13</v>
      </c>
      <c r="H574" s="91" t="s">
        <v>1413</v>
      </c>
      <c r="I574" s="92">
        <v>42504</v>
      </c>
      <c r="J574" s="93">
        <v>42516</v>
      </c>
      <c r="K574" s="80">
        <f t="shared" si="45"/>
        <v>13</v>
      </c>
      <c r="L574" s="77">
        <f>IF(G574="ISO",IF(OR(F574="Na-Metilato"),10,15),IFERROR(VLOOKUP(G574&amp;D574,'Datos Maestro'!$C$33:$D$62,2,0),VLOOKUP('Demoras Colombia 2016'!G574,'Datos Maestro'!$B$15:$C$19,2,0)))</f>
        <v>20</v>
      </c>
      <c r="M574" s="80">
        <f t="shared" si="47"/>
        <v>0</v>
      </c>
      <c r="N574" s="82">
        <f t="shared" si="48"/>
        <v>0</v>
      </c>
      <c r="O574" s="82">
        <f t="shared" si="49"/>
        <v>0</v>
      </c>
      <c r="P574" s="78">
        <f>IF(G574="ISO",25*N574,IFERROR(VLOOKUP(G574&amp;D574,'Datos Maestro'!$C$33:$F$62,3,0)*N574,VLOOKUP('Demoras Colombia 2016'!G574,'Datos Maestro'!$B$15:$D$19,3,0)*N574))</f>
        <v>0</v>
      </c>
      <c r="Q574" s="78">
        <f>IF(G574="ISO",25*O574,IFERROR(VLOOKUP(G574&amp;D574,'Datos Maestro'!$C$33:$F$62,4,0)*O574,VLOOKUP('Demoras Colombia 2016'!G574,'Datos Maestro'!$B$15:$D$19,3,0)*O574))</f>
        <v>0</v>
      </c>
      <c r="R574" s="78">
        <f t="shared" si="46"/>
        <v>0</v>
      </c>
      <c r="S574" s="83" t="s">
        <v>25</v>
      </c>
      <c r="T574" s="96" t="s">
        <v>25</v>
      </c>
      <c r="U574" s="4"/>
      <c r="V574" s="96"/>
      <c r="W574" s="83"/>
      <c r="X574" s="96"/>
      <c r="Y574" s="83"/>
      <c r="Z574" s="102"/>
      <c r="AA574" s="4"/>
      <c r="AB574" s="96"/>
    </row>
    <row r="575" spans="1:28" ht="15.6" customHeight="1" x14ac:dyDescent="0.35">
      <c r="A575" s="38" t="s">
        <v>23</v>
      </c>
      <c r="B575" s="91" t="s">
        <v>16</v>
      </c>
      <c r="C575" s="94" t="s">
        <v>1412</v>
      </c>
      <c r="D575" s="4" t="s">
        <v>118</v>
      </c>
      <c r="E575" s="4">
        <v>4929211900</v>
      </c>
      <c r="F575" s="91" t="s">
        <v>121</v>
      </c>
      <c r="G575" s="91" t="s">
        <v>13</v>
      </c>
      <c r="H575" s="91" t="s">
        <v>1414</v>
      </c>
      <c r="I575" s="92">
        <v>42504</v>
      </c>
      <c r="J575" s="93">
        <v>42516</v>
      </c>
      <c r="K575" s="80">
        <f t="shared" si="45"/>
        <v>13</v>
      </c>
      <c r="L575" s="77">
        <f>IF(G575="ISO",IF(OR(F575="Na-Metilato"),10,15),IFERROR(VLOOKUP(G575&amp;D575,'Datos Maestro'!$C$33:$D$62,2,0),VLOOKUP('Demoras Colombia 2016'!G575,'Datos Maestro'!$B$15:$C$19,2,0)))</f>
        <v>20</v>
      </c>
      <c r="M575" s="80">
        <f t="shared" si="47"/>
        <v>0</v>
      </c>
      <c r="N575" s="82">
        <f t="shared" si="48"/>
        <v>0</v>
      </c>
      <c r="O575" s="82">
        <f t="shared" si="49"/>
        <v>0</v>
      </c>
      <c r="P575" s="78">
        <f>IF(G575="ISO",25*N575,IFERROR(VLOOKUP(G575&amp;D575,'Datos Maestro'!$C$33:$F$62,3,0)*N575,VLOOKUP('Demoras Colombia 2016'!G575,'Datos Maestro'!$B$15:$D$19,3,0)*N575))</f>
        <v>0</v>
      </c>
      <c r="Q575" s="78">
        <f>IF(G575="ISO",25*O575,IFERROR(VLOOKUP(G575&amp;D575,'Datos Maestro'!$C$33:$F$62,4,0)*O575,VLOOKUP('Demoras Colombia 2016'!G575,'Datos Maestro'!$B$15:$D$19,3,0)*O575))</f>
        <v>0</v>
      </c>
      <c r="R575" s="78">
        <f t="shared" si="46"/>
        <v>0</v>
      </c>
      <c r="S575" s="83" t="s">
        <v>25</v>
      </c>
      <c r="T575" s="96" t="s">
        <v>25</v>
      </c>
      <c r="U575" s="4"/>
      <c r="V575" s="96"/>
      <c r="W575" s="83"/>
      <c r="X575" s="96"/>
      <c r="Y575" s="83"/>
      <c r="Z575" s="102"/>
      <c r="AA575" s="4"/>
      <c r="AB575" s="96"/>
    </row>
    <row r="576" spans="1:28" ht="15.6" customHeight="1" x14ac:dyDescent="0.35">
      <c r="A576" s="38" t="s">
        <v>23</v>
      </c>
      <c r="B576" s="91" t="s">
        <v>16</v>
      </c>
      <c r="C576" s="94" t="s">
        <v>1412</v>
      </c>
      <c r="D576" s="4" t="s">
        <v>118</v>
      </c>
      <c r="E576" s="4">
        <v>4929211900</v>
      </c>
      <c r="F576" s="91" t="s">
        <v>121</v>
      </c>
      <c r="G576" s="91" t="s">
        <v>13</v>
      </c>
      <c r="H576" s="91" t="s">
        <v>1415</v>
      </c>
      <c r="I576" s="92">
        <v>42504</v>
      </c>
      <c r="J576" s="93">
        <v>42516</v>
      </c>
      <c r="K576" s="80">
        <f t="shared" si="45"/>
        <v>13</v>
      </c>
      <c r="L576" s="77">
        <f>IF(G576="ISO",IF(OR(F576="Na-Metilato"),10,15),IFERROR(VLOOKUP(G576&amp;D576,'Datos Maestro'!$C$33:$D$62,2,0),VLOOKUP('Demoras Colombia 2016'!G576,'Datos Maestro'!$B$15:$C$19,2,0)))</f>
        <v>20</v>
      </c>
      <c r="M576" s="80">
        <f t="shared" si="47"/>
        <v>0</v>
      </c>
      <c r="N576" s="82">
        <f t="shared" si="48"/>
        <v>0</v>
      </c>
      <c r="O576" s="82">
        <f t="shared" si="49"/>
        <v>0</v>
      </c>
      <c r="P576" s="78">
        <f>IF(G576="ISO",25*N576,IFERROR(VLOOKUP(G576&amp;D576,'Datos Maestro'!$C$33:$F$62,3,0)*N576,VLOOKUP('Demoras Colombia 2016'!G576,'Datos Maestro'!$B$15:$D$19,3,0)*N576))</f>
        <v>0</v>
      </c>
      <c r="Q576" s="78">
        <f>IF(G576="ISO",25*O576,IFERROR(VLOOKUP(G576&amp;D576,'Datos Maestro'!$C$33:$F$62,4,0)*O576,VLOOKUP('Demoras Colombia 2016'!G576,'Datos Maestro'!$B$15:$D$19,3,0)*O576))</f>
        <v>0</v>
      </c>
      <c r="R576" s="78">
        <f t="shared" si="46"/>
        <v>0</v>
      </c>
      <c r="S576" s="83" t="s">
        <v>25</v>
      </c>
      <c r="T576" s="96" t="s">
        <v>25</v>
      </c>
      <c r="U576" s="4"/>
      <c r="V576" s="96"/>
      <c r="W576" s="83"/>
      <c r="X576" s="96"/>
      <c r="Y576" s="83"/>
      <c r="Z576" s="102"/>
      <c r="AA576" s="4"/>
      <c r="AB576" s="96"/>
    </row>
    <row r="577" spans="1:28" ht="15.6" customHeight="1" x14ac:dyDescent="0.35">
      <c r="A577" s="38" t="s">
        <v>23</v>
      </c>
      <c r="B577" s="91" t="s">
        <v>16</v>
      </c>
      <c r="C577" s="94" t="s">
        <v>1412</v>
      </c>
      <c r="D577" s="4" t="s">
        <v>118</v>
      </c>
      <c r="E577" s="4">
        <v>4929211900</v>
      </c>
      <c r="F577" s="91" t="s">
        <v>121</v>
      </c>
      <c r="G577" s="91" t="s">
        <v>13</v>
      </c>
      <c r="H577" s="91" t="s">
        <v>1416</v>
      </c>
      <c r="I577" s="92">
        <v>42504</v>
      </c>
      <c r="J577" s="93">
        <v>42517</v>
      </c>
      <c r="K577" s="80">
        <f t="shared" si="45"/>
        <v>14</v>
      </c>
      <c r="L577" s="77">
        <f>IF(G577="ISO",IF(OR(F577="Na-Metilato"),10,15),IFERROR(VLOOKUP(G577&amp;D577,'Datos Maestro'!$C$33:$D$62,2,0),VLOOKUP('Demoras Colombia 2016'!G577,'Datos Maestro'!$B$15:$C$19,2,0)))</f>
        <v>20</v>
      </c>
      <c r="M577" s="80">
        <f t="shared" si="47"/>
        <v>0</v>
      </c>
      <c r="N577" s="82">
        <f t="shared" si="48"/>
        <v>0</v>
      </c>
      <c r="O577" s="82">
        <f t="shared" si="49"/>
        <v>0</v>
      </c>
      <c r="P577" s="78">
        <f>IF(G577="ISO",25*N577,IFERROR(VLOOKUP(G577&amp;D577,'Datos Maestro'!$C$33:$F$62,3,0)*N577,VLOOKUP('Demoras Colombia 2016'!G577,'Datos Maestro'!$B$15:$D$19,3,0)*N577))</f>
        <v>0</v>
      </c>
      <c r="Q577" s="78">
        <f>IF(G577="ISO",25*O577,IFERROR(VLOOKUP(G577&amp;D577,'Datos Maestro'!$C$33:$F$62,4,0)*O577,VLOOKUP('Demoras Colombia 2016'!G577,'Datos Maestro'!$B$15:$D$19,3,0)*O577))</f>
        <v>0</v>
      </c>
      <c r="R577" s="78">
        <f t="shared" si="46"/>
        <v>0</v>
      </c>
      <c r="S577" s="83"/>
      <c r="T577" s="96"/>
      <c r="U577" s="4"/>
      <c r="V577" s="96"/>
      <c r="W577" s="83"/>
      <c r="X577" s="96"/>
      <c r="Y577" s="83"/>
      <c r="Z577" s="102"/>
      <c r="AA577" s="4"/>
      <c r="AB577" s="96"/>
    </row>
    <row r="578" spans="1:28" ht="15.6" customHeight="1" x14ac:dyDescent="0.35">
      <c r="A578" s="38" t="s">
        <v>23</v>
      </c>
      <c r="B578" s="91" t="s">
        <v>16</v>
      </c>
      <c r="C578" s="94" t="s">
        <v>1418</v>
      </c>
      <c r="D578" s="4" t="s">
        <v>119</v>
      </c>
      <c r="E578" s="4">
        <v>4928539948</v>
      </c>
      <c r="F578" s="91" t="s">
        <v>220</v>
      </c>
      <c r="G578" s="91" t="s">
        <v>12</v>
      </c>
      <c r="H578" s="91" t="s">
        <v>1417</v>
      </c>
      <c r="I578" s="92">
        <v>42496</v>
      </c>
      <c r="J578" s="93">
        <v>42522</v>
      </c>
      <c r="K578" s="80">
        <f t="shared" si="45"/>
        <v>27</v>
      </c>
      <c r="L578" s="77">
        <f>IF(G578="ISO",IF(OR(F578="Na-Metilato"),10,15),IFERROR(VLOOKUP(G578&amp;D578,'Datos Maestro'!$C$33:$D$62,2,0),VLOOKUP('Demoras Colombia 2016'!G578,'Datos Maestro'!$B$15:$C$19,2,0)))</f>
        <v>20</v>
      </c>
      <c r="M578" s="80">
        <f t="shared" si="47"/>
        <v>7</v>
      </c>
      <c r="N578" s="82">
        <f t="shared" si="48"/>
        <v>7</v>
      </c>
      <c r="O578" s="82">
        <f t="shared" si="49"/>
        <v>0</v>
      </c>
      <c r="P578" s="78">
        <f>IF(G578="ISO",25*N578,IFERROR(VLOOKUP(G578&amp;D578,'Datos Maestro'!$C$33:$F$62,3,0)*N578,VLOOKUP('Demoras Colombia 2016'!G578,'Datos Maestro'!$B$15:$D$19,3,0)*N578))</f>
        <v>70</v>
      </c>
      <c r="Q578" s="78">
        <f>IF(G578="ISO",25*O578,IFERROR(VLOOKUP(G578&amp;D578,'Datos Maestro'!$C$33:$F$62,4,0)*O578,VLOOKUP('Demoras Colombia 2016'!G578,'Datos Maestro'!$B$15:$D$19,3,0)*O578))</f>
        <v>0</v>
      </c>
      <c r="R578" s="78">
        <f t="shared" si="46"/>
        <v>70</v>
      </c>
      <c r="S578" s="83">
        <v>203046</v>
      </c>
      <c r="T578" s="96">
        <v>218395</v>
      </c>
      <c r="U578" s="4">
        <v>203046</v>
      </c>
      <c r="V578" s="96">
        <v>23399</v>
      </c>
      <c r="W578" s="83">
        <v>203046</v>
      </c>
      <c r="X578" s="96">
        <v>28485</v>
      </c>
      <c r="Y578" s="83"/>
      <c r="Z578" s="102"/>
      <c r="AA578" s="4"/>
      <c r="AB578" s="96"/>
    </row>
    <row r="579" spans="1:28" ht="15.6" customHeight="1" x14ac:dyDescent="0.35">
      <c r="A579" s="38" t="s">
        <v>23</v>
      </c>
      <c r="B579" s="91" t="s">
        <v>17</v>
      </c>
      <c r="C579" s="94" t="s">
        <v>1419</v>
      </c>
      <c r="D579" s="4" t="s">
        <v>62</v>
      </c>
      <c r="E579" s="4">
        <v>4928112803</v>
      </c>
      <c r="F579" s="91" t="s">
        <v>1420</v>
      </c>
      <c r="G579" s="91" t="s">
        <v>13</v>
      </c>
      <c r="H579" s="91" t="s">
        <v>1421</v>
      </c>
      <c r="I579" s="92">
        <v>42502</v>
      </c>
      <c r="J579" s="93">
        <v>42521</v>
      </c>
      <c r="K579" s="80">
        <f t="shared" si="45"/>
        <v>20</v>
      </c>
      <c r="L579" s="77">
        <f>IF(G579="ISO",IF(OR(F579="Na-Metilato"),10,15),IFERROR(VLOOKUP(G579&amp;D579,'Datos Maestro'!$C$33:$D$62,2,0),VLOOKUP('Demoras Colombia 2016'!G579,'Datos Maestro'!$B$15:$C$19,2,0)))</f>
        <v>20</v>
      </c>
      <c r="M579" s="80">
        <f t="shared" si="47"/>
        <v>0</v>
      </c>
      <c r="N579" s="82">
        <f t="shared" si="48"/>
        <v>0</v>
      </c>
      <c r="O579" s="82">
        <f t="shared" si="49"/>
        <v>0</v>
      </c>
      <c r="P579" s="78">
        <f>IF(G579="ISO",25*N579,IFERROR(VLOOKUP(G579&amp;D579,'Datos Maestro'!$C$33:$F$62,3,0)*N579,VLOOKUP('Demoras Colombia 2016'!G579,'Datos Maestro'!$B$15:$D$19,3,0)*N579))</f>
        <v>0</v>
      </c>
      <c r="Q579" s="78">
        <f>IF(G579="ISO",25*O579,IFERROR(VLOOKUP(G579&amp;D579,'Datos Maestro'!$C$33:$F$62,4,0)*O579,VLOOKUP('Demoras Colombia 2016'!G579,'Datos Maestro'!$B$15:$D$19,3,0)*O579))</f>
        <v>0</v>
      </c>
      <c r="R579" s="78">
        <f t="shared" si="46"/>
        <v>0</v>
      </c>
      <c r="S579" s="83"/>
      <c r="T579" s="96"/>
      <c r="U579" s="4">
        <v>96554</v>
      </c>
      <c r="V579" s="96">
        <v>38452</v>
      </c>
      <c r="W579" s="83"/>
      <c r="X579" s="96"/>
      <c r="Y579" s="83"/>
      <c r="Z579" s="102"/>
      <c r="AA579" s="4"/>
      <c r="AB579" s="96"/>
    </row>
    <row r="580" spans="1:28" ht="15.6" customHeight="1" x14ac:dyDescent="0.35">
      <c r="A580" s="38" t="s">
        <v>23</v>
      </c>
      <c r="B580" s="91" t="s">
        <v>17</v>
      </c>
      <c r="C580" s="94" t="s">
        <v>1422</v>
      </c>
      <c r="D580" s="4" t="s">
        <v>62</v>
      </c>
      <c r="E580" s="4">
        <v>4929183435</v>
      </c>
      <c r="F580" s="91" t="s">
        <v>1423</v>
      </c>
      <c r="G580" s="91" t="s">
        <v>12</v>
      </c>
      <c r="H580" s="91" t="s">
        <v>1424</v>
      </c>
      <c r="I580" s="92">
        <v>42508</v>
      </c>
      <c r="J580" s="93">
        <v>42520</v>
      </c>
      <c r="K580" s="80">
        <f t="shared" ref="K580:K643" si="50">IF(J580="",HOY-I580,(J580-I580)+1)</f>
        <v>13</v>
      </c>
      <c r="L580" s="77">
        <f>IF(G580="ISO",IF(OR(F580="Na-Metilato"),10,15),IFERROR(VLOOKUP(G580&amp;D580,'Datos Maestro'!$C$33:$D$62,2,0),VLOOKUP('Demoras Colombia 2016'!G580,'Datos Maestro'!$B$15:$C$19,2,0)))</f>
        <v>20</v>
      </c>
      <c r="M580" s="80">
        <f t="shared" si="47"/>
        <v>0</v>
      </c>
      <c r="N580" s="82">
        <f t="shared" si="48"/>
        <v>0</v>
      </c>
      <c r="O580" s="82">
        <f t="shared" si="49"/>
        <v>0</v>
      </c>
      <c r="P580" s="78">
        <f>IF(G580="ISO",25*N580,IFERROR(VLOOKUP(G580&amp;D580,'Datos Maestro'!$C$33:$F$62,3,0)*N580,VLOOKUP('Demoras Colombia 2016'!G580,'Datos Maestro'!$B$15:$D$19,3,0)*N580))</f>
        <v>0</v>
      </c>
      <c r="Q580" s="78">
        <f>IF(G580="ISO",25*O580,IFERROR(VLOOKUP(G580&amp;D580,'Datos Maestro'!$C$33:$F$62,4,0)*O580,VLOOKUP('Demoras Colombia 2016'!G580,'Datos Maestro'!$B$15:$D$19,3,0)*O580))</f>
        <v>0</v>
      </c>
      <c r="R580" s="78">
        <f t="shared" si="46"/>
        <v>0</v>
      </c>
      <c r="S580" s="83" t="s">
        <v>25</v>
      </c>
      <c r="T580" s="96" t="s">
        <v>25</v>
      </c>
      <c r="U580" s="4"/>
      <c r="V580" s="96"/>
      <c r="W580" s="83"/>
      <c r="X580" s="96"/>
      <c r="Y580" s="83"/>
      <c r="Z580" s="102"/>
      <c r="AA580" s="4"/>
      <c r="AB580" s="96"/>
    </row>
    <row r="581" spans="1:28" ht="15.6" customHeight="1" x14ac:dyDescent="0.35">
      <c r="A581" s="38" t="s">
        <v>23</v>
      </c>
      <c r="B581" s="91" t="s">
        <v>17</v>
      </c>
      <c r="C581" s="94" t="s">
        <v>1422</v>
      </c>
      <c r="D581" s="4" t="s">
        <v>62</v>
      </c>
      <c r="E581" s="4">
        <v>4929183435</v>
      </c>
      <c r="F581" s="91" t="s">
        <v>1423</v>
      </c>
      <c r="G581" s="91" t="s">
        <v>12</v>
      </c>
      <c r="H581" s="91" t="s">
        <v>1425</v>
      </c>
      <c r="I581" s="92">
        <v>42508</v>
      </c>
      <c r="J581" s="93">
        <v>42522</v>
      </c>
      <c r="K581" s="80">
        <f t="shared" si="50"/>
        <v>15</v>
      </c>
      <c r="L581" s="77">
        <f>IF(G581="ISO",IF(OR(F581="Na-Metilato"),10,15),IFERROR(VLOOKUP(G581&amp;D581,'Datos Maestro'!$C$33:$D$62,2,0),VLOOKUP('Demoras Colombia 2016'!G581,'Datos Maestro'!$B$15:$C$19,2,0)))</f>
        <v>20</v>
      </c>
      <c r="M581" s="80">
        <f t="shared" si="47"/>
        <v>0</v>
      </c>
      <c r="N581" s="82">
        <f t="shared" si="48"/>
        <v>0</v>
      </c>
      <c r="O581" s="82">
        <f t="shared" si="49"/>
        <v>0</v>
      </c>
      <c r="P581" s="78">
        <f>IF(G581="ISO",25*N581,IFERROR(VLOOKUP(G581&amp;D581,'Datos Maestro'!$C$33:$F$62,3,0)*N581,VLOOKUP('Demoras Colombia 2016'!G581,'Datos Maestro'!$B$15:$D$19,3,0)*N581))</f>
        <v>0</v>
      </c>
      <c r="Q581" s="78">
        <f>IF(G581="ISO",25*O581,IFERROR(VLOOKUP(G581&amp;D581,'Datos Maestro'!$C$33:$F$62,4,0)*O581,VLOOKUP('Demoras Colombia 2016'!G581,'Datos Maestro'!$B$15:$D$19,3,0)*O581))</f>
        <v>0</v>
      </c>
      <c r="R581" s="78">
        <f t="shared" si="46"/>
        <v>0</v>
      </c>
      <c r="S581" s="83" t="s">
        <v>25</v>
      </c>
      <c r="T581" s="96" t="s">
        <v>25</v>
      </c>
      <c r="U581" s="4"/>
      <c r="V581" s="96"/>
      <c r="W581" s="83"/>
      <c r="X581" s="96"/>
      <c r="Y581" s="83"/>
      <c r="Z581" s="102"/>
      <c r="AA581" s="4"/>
      <c r="AB581" s="96"/>
    </row>
    <row r="582" spans="1:28" ht="15.6" customHeight="1" x14ac:dyDescent="0.35">
      <c r="A582" s="38" t="s">
        <v>23</v>
      </c>
      <c r="B582" s="91" t="s">
        <v>16</v>
      </c>
      <c r="C582" s="94" t="s">
        <v>1426</v>
      </c>
      <c r="D582" s="4" t="s">
        <v>104</v>
      </c>
      <c r="E582" s="4">
        <v>4928855767</v>
      </c>
      <c r="F582" s="91" t="s">
        <v>221</v>
      </c>
      <c r="G582" s="91" t="s">
        <v>12</v>
      </c>
      <c r="H582" s="91" t="s">
        <v>1427</v>
      </c>
      <c r="I582" s="92">
        <v>42507</v>
      </c>
      <c r="J582" s="93">
        <v>42517</v>
      </c>
      <c r="K582" s="80">
        <f t="shared" si="50"/>
        <v>11</v>
      </c>
      <c r="L582" s="77">
        <f>IF(G582="ISO",IF(OR(F582="Na-Metilato"),10,15),IFERROR(VLOOKUP(G582&amp;D582,'Datos Maestro'!$C$33:$D$62,2,0),VLOOKUP('Demoras Colombia 2016'!G582,'Datos Maestro'!$B$15:$C$19,2,0)))</f>
        <v>20</v>
      </c>
      <c r="M582" s="80">
        <f t="shared" si="47"/>
        <v>0</v>
      </c>
      <c r="N582" s="82">
        <f t="shared" si="48"/>
        <v>0</v>
      </c>
      <c r="O582" s="82">
        <f t="shared" si="49"/>
        <v>0</v>
      </c>
      <c r="P582" s="78">
        <f>IF(G582="ISO",25*N582,IFERROR(VLOOKUP(G582&amp;D582,'Datos Maestro'!$C$33:$F$62,3,0)*N582,VLOOKUP('Demoras Colombia 2016'!G582,'Datos Maestro'!$B$15:$D$19,3,0)*N582))</f>
        <v>0</v>
      </c>
      <c r="Q582" s="78">
        <f>IF(G582="ISO",25*O582,IFERROR(VLOOKUP(G582&amp;D582,'Datos Maestro'!$C$33:$F$62,4,0)*O582,VLOOKUP('Demoras Colombia 2016'!G582,'Datos Maestro'!$B$15:$D$19,3,0)*O582))</f>
        <v>0</v>
      </c>
      <c r="R582" s="78">
        <f t="shared" si="46"/>
        <v>0</v>
      </c>
      <c r="S582" s="83" t="s">
        <v>25</v>
      </c>
      <c r="T582" s="96" t="s">
        <v>25</v>
      </c>
      <c r="U582" s="4"/>
      <c r="V582" s="96"/>
      <c r="W582" s="83"/>
      <c r="X582" s="96"/>
      <c r="Y582" s="83"/>
      <c r="Z582" s="102"/>
      <c r="AA582" s="4"/>
      <c r="AB582" s="96"/>
    </row>
    <row r="583" spans="1:28" ht="15.6" customHeight="1" x14ac:dyDescent="0.35">
      <c r="A583" s="38" t="s">
        <v>23</v>
      </c>
      <c r="B583" s="91" t="s">
        <v>16</v>
      </c>
      <c r="C583" s="94" t="s">
        <v>1428</v>
      </c>
      <c r="D583" s="4" t="s">
        <v>104</v>
      </c>
      <c r="E583" s="4">
        <v>4928832188</v>
      </c>
      <c r="F583" s="91" t="s">
        <v>1429</v>
      </c>
      <c r="G583" s="91" t="s">
        <v>12</v>
      </c>
      <c r="H583" s="91" t="s">
        <v>1430</v>
      </c>
      <c r="I583" s="92">
        <v>42512</v>
      </c>
      <c r="J583" s="93">
        <v>42526</v>
      </c>
      <c r="K583" s="80">
        <f t="shared" si="50"/>
        <v>15</v>
      </c>
      <c r="L583" s="77">
        <f>IF(G583="ISO",IF(OR(F583="Na-Metilato"),10,15),IFERROR(VLOOKUP(G583&amp;D583,'Datos Maestro'!$C$33:$D$62,2,0),VLOOKUP('Demoras Colombia 2016'!G583,'Datos Maestro'!$B$15:$C$19,2,0)))</f>
        <v>20</v>
      </c>
      <c r="M583" s="80">
        <f t="shared" si="47"/>
        <v>0</v>
      </c>
      <c r="N583" s="82">
        <f t="shared" si="48"/>
        <v>0</v>
      </c>
      <c r="O583" s="82">
        <f t="shared" si="49"/>
        <v>0</v>
      </c>
      <c r="P583" s="78">
        <f>IF(G583="ISO",25*N583,IFERROR(VLOOKUP(G583&amp;D583,'Datos Maestro'!$C$33:$F$62,3,0)*N583,VLOOKUP('Demoras Colombia 2016'!G583,'Datos Maestro'!$B$15:$D$19,3,0)*N583))</f>
        <v>0</v>
      </c>
      <c r="Q583" s="78">
        <f>IF(G583="ISO",25*O583,IFERROR(VLOOKUP(G583&amp;D583,'Datos Maestro'!$C$33:$F$62,4,0)*O583,VLOOKUP('Demoras Colombia 2016'!G583,'Datos Maestro'!$B$15:$D$19,3,0)*O583))</f>
        <v>0</v>
      </c>
      <c r="R583" s="78">
        <f t="shared" si="46"/>
        <v>0</v>
      </c>
      <c r="S583" s="83" t="s">
        <v>25</v>
      </c>
      <c r="T583" s="96" t="s">
        <v>25</v>
      </c>
      <c r="U583" s="4"/>
      <c r="V583" s="96"/>
      <c r="W583" s="83"/>
      <c r="X583" s="96"/>
      <c r="Y583" s="83"/>
      <c r="Z583" s="102"/>
      <c r="AA583" s="4"/>
      <c r="AB583" s="96"/>
    </row>
    <row r="584" spans="1:28" ht="15.6" customHeight="1" x14ac:dyDescent="0.35">
      <c r="A584" s="38" t="s">
        <v>23</v>
      </c>
      <c r="B584" s="91" t="s">
        <v>17</v>
      </c>
      <c r="C584" s="94" t="s">
        <v>1431</v>
      </c>
      <c r="D584" s="4" t="s">
        <v>104</v>
      </c>
      <c r="E584" s="4">
        <v>4929183437</v>
      </c>
      <c r="F584" s="91" t="s">
        <v>1423</v>
      </c>
      <c r="G584" s="91" t="s">
        <v>12</v>
      </c>
      <c r="H584" s="91" t="s">
        <v>1432</v>
      </c>
      <c r="I584" s="92">
        <v>42513</v>
      </c>
      <c r="J584" s="93">
        <v>42524</v>
      </c>
      <c r="K584" s="80">
        <f t="shared" si="50"/>
        <v>12</v>
      </c>
      <c r="L584" s="77">
        <f>IF(G584="ISO",IF(OR(F584="Na-Metilato"),10,15),IFERROR(VLOOKUP(G584&amp;D584,'Datos Maestro'!$C$33:$D$62,2,0),VLOOKUP('Demoras Colombia 2016'!G584,'Datos Maestro'!$B$15:$C$19,2,0)))</f>
        <v>20</v>
      </c>
      <c r="M584" s="80">
        <f t="shared" si="47"/>
        <v>0</v>
      </c>
      <c r="N584" s="82">
        <f t="shared" si="48"/>
        <v>0</v>
      </c>
      <c r="O584" s="82">
        <f t="shared" si="49"/>
        <v>0</v>
      </c>
      <c r="P584" s="78">
        <f>IF(G584="ISO",25*N584,IFERROR(VLOOKUP(G584&amp;D584,'Datos Maestro'!$C$33:$F$62,3,0)*N584,VLOOKUP('Demoras Colombia 2016'!G584,'Datos Maestro'!$B$15:$D$19,3,0)*N584))</f>
        <v>0</v>
      </c>
      <c r="Q584" s="78">
        <f>IF(G584="ISO",25*O584,IFERROR(VLOOKUP(G584&amp;D584,'Datos Maestro'!$C$33:$F$62,4,0)*O584,VLOOKUP('Demoras Colombia 2016'!G584,'Datos Maestro'!$B$15:$D$19,3,0)*O584))</f>
        <v>0</v>
      </c>
      <c r="R584" s="78">
        <f t="shared" si="46"/>
        <v>0</v>
      </c>
      <c r="S584" s="83" t="s">
        <v>25</v>
      </c>
      <c r="T584" s="96" t="s">
        <v>25</v>
      </c>
      <c r="U584" s="4"/>
      <c r="V584" s="96"/>
      <c r="W584" s="83"/>
      <c r="X584" s="96"/>
      <c r="Y584" s="83"/>
      <c r="Z584" s="102"/>
      <c r="AA584" s="4"/>
      <c r="AB584" s="96"/>
    </row>
    <row r="585" spans="1:28" ht="15.6" customHeight="1" x14ac:dyDescent="0.35">
      <c r="A585" s="38" t="s">
        <v>23</v>
      </c>
      <c r="B585" s="91" t="s">
        <v>17</v>
      </c>
      <c r="C585" s="94" t="s">
        <v>1431</v>
      </c>
      <c r="D585" s="4" t="s">
        <v>104</v>
      </c>
      <c r="E585" s="4">
        <v>4929183437</v>
      </c>
      <c r="F585" s="91" t="s">
        <v>1423</v>
      </c>
      <c r="G585" s="91" t="s">
        <v>12</v>
      </c>
      <c r="H585" s="91" t="s">
        <v>1433</v>
      </c>
      <c r="I585" s="92">
        <v>42513</v>
      </c>
      <c r="J585" s="93">
        <v>42524</v>
      </c>
      <c r="K585" s="80">
        <f t="shared" si="50"/>
        <v>12</v>
      </c>
      <c r="L585" s="77">
        <f>IF(G585="ISO",IF(OR(F585="Na-Metilato"),10,15),IFERROR(VLOOKUP(G585&amp;D585,'Datos Maestro'!$C$33:$D$62,2,0),VLOOKUP('Demoras Colombia 2016'!G585,'Datos Maestro'!$B$15:$C$19,2,0)))</f>
        <v>20</v>
      </c>
      <c r="M585" s="80">
        <f t="shared" si="47"/>
        <v>0</v>
      </c>
      <c r="N585" s="82">
        <f t="shared" si="48"/>
        <v>0</v>
      </c>
      <c r="O585" s="82">
        <f t="shared" si="49"/>
        <v>0</v>
      </c>
      <c r="P585" s="78">
        <f>IF(G585="ISO",25*N585,IFERROR(VLOOKUP(G585&amp;D585,'Datos Maestro'!$C$33:$F$62,3,0)*N585,VLOOKUP('Demoras Colombia 2016'!G585,'Datos Maestro'!$B$15:$D$19,3,0)*N585))</f>
        <v>0</v>
      </c>
      <c r="Q585" s="78">
        <f>IF(G585="ISO",25*O585,IFERROR(VLOOKUP(G585&amp;D585,'Datos Maestro'!$C$33:$F$62,4,0)*O585,VLOOKUP('Demoras Colombia 2016'!G585,'Datos Maestro'!$B$15:$D$19,3,0)*O585))</f>
        <v>0</v>
      </c>
      <c r="R585" s="78">
        <f t="shared" si="46"/>
        <v>0</v>
      </c>
      <c r="S585" s="83" t="s">
        <v>25</v>
      </c>
      <c r="T585" s="96" t="s">
        <v>25</v>
      </c>
      <c r="U585" s="4"/>
      <c r="V585" s="96"/>
      <c r="W585" s="83"/>
      <c r="X585" s="96"/>
      <c r="Y585" s="83"/>
      <c r="Z585" s="102"/>
      <c r="AA585" s="4"/>
      <c r="AB585" s="96"/>
    </row>
    <row r="586" spans="1:28" ht="15.6" customHeight="1" x14ac:dyDescent="0.35">
      <c r="A586" s="38" t="s">
        <v>23</v>
      </c>
      <c r="B586" s="91" t="s">
        <v>16</v>
      </c>
      <c r="C586" s="94" t="s">
        <v>1434</v>
      </c>
      <c r="D586" s="4" t="s">
        <v>104</v>
      </c>
      <c r="E586" s="4">
        <v>4929543014</v>
      </c>
      <c r="F586" s="91" t="s">
        <v>1435</v>
      </c>
      <c r="G586" s="91" t="s">
        <v>13</v>
      </c>
      <c r="H586" s="91" t="s">
        <v>1436</v>
      </c>
      <c r="I586" s="92">
        <v>42513</v>
      </c>
      <c r="J586" s="93">
        <v>42524</v>
      </c>
      <c r="K586" s="80">
        <f t="shared" si="50"/>
        <v>12</v>
      </c>
      <c r="L586" s="77">
        <f>IF(G586="ISO",IF(OR(F586="Na-Metilato"),10,15),IFERROR(VLOOKUP(G586&amp;D586,'Datos Maestro'!$C$33:$D$62,2,0),VLOOKUP('Demoras Colombia 2016'!G586,'Datos Maestro'!$B$15:$C$19,2,0)))</f>
        <v>20</v>
      </c>
      <c r="M586" s="80">
        <f t="shared" si="47"/>
        <v>0</v>
      </c>
      <c r="N586" s="82">
        <f t="shared" si="48"/>
        <v>0</v>
      </c>
      <c r="O586" s="82">
        <f t="shared" si="49"/>
        <v>0</v>
      </c>
      <c r="P586" s="78">
        <f>IF(G586="ISO",25*N586,IFERROR(VLOOKUP(G586&amp;D586,'Datos Maestro'!$C$33:$F$62,3,0)*N586,VLOOKUP('Demoras Colombia 2016'!G586,'Datos Maestro'!$B$15:$D$19,3,0)*N586))</f>
        <v>0</v>
      </c>
      <c r="Q586" s="78">
        <f>IF(G586="ISO",25*O586,IFERROR(VLOOKUP(G586&amp;D586,'Datos Maestro'!$C$33:$F$62,4,0)*O586,VLOOKUP('Demoras Colombia 2016'!G586,'Datos Maestro'!$B$15:$D$19,3,0)*O586))</f>
        <v>0</v>
      </c>
      <c r="R586" s="78">
        <f t="shared" si="46"/>
        <v>0</v>
      </c>
      <c r="S586" s="83" t="s">
        <v>25</v>
      </c>
      <c r="T586" s="96" t="s">
        <v>25</v>
      </c>
      <c r="U586" s="4"/>
      <c r="V586" s="96"/>
      <c r="W586" s="83"/>
      <c r="X586" s="96"/>
      <c r="Y586" s="83"/>
      <c r="Z586" s="102"/>
      <c r="AA586" s="4"/>
      <c r="AB586" s="96"/>
    </row>
    <row r="587" spans="1:28" ht="15.6" customHeight="1" x14ac:dyDescent="0.35">
      <c r="A587" s="38" t="s">
        <v>23</v>
      </c>
      <c r="B587" s="91" t="s">
        <v>16</v>
      </c>
      <c r="C587" s="94" t="s">
        <v>1437</v>
      </c>
      <c r="D587" s="4" t="s">
        <v>104</v>
      </c>
      <c r="E587" s="4" t="s">
        <v>1438</v>
      </c>
      <c r="F587" s="91" t="s">
        <v>1439</v>
      </c>
      <c r="G587" s="91" t="s">
        <v>13</v>
      </c>
      <c r="H587" s="91" t="s">
        <v>1440</v>
      </c>
      <c r="I587" s="92">
        <v>42513</v>
      </c>
      <c r="J587" s="93">
        <v>42529</v>
      </c>
      <c r="K587" s="80">
        <f t="shared" si="50"/>
        <v>17</v>
      </c>
      <c r="L587" s="77">
        <f>IF(G587="ISO",IF(OR(F587="Na-Metilato"),10,15),IFERROR(VLOOKUP(G587&amp;D587,'Datos Maestro'!$C$33:$D$62,2,0),VLOOKUP('Demoras Colombia 2016'!G587,'Datos Maestro'!$B$15:$C$19,2,0)))</f>
        <v>20</v>
      </c>
      <c r="M587" s="80">
        <f t="shared" si="47"/>
        <v>0</v>
      </c>
      <c r="N587" s="82">
        <f t="shared" si="48"/>
        <v>0</v>
      </c>
      <c r="O587" s="82">
        <f t="shared" si="49"/>
        <v>0</v>
      </c>
      <c r="P587" s="78">
        <f>IF(G587="ISO",25*N587,IFERROR(VLOOKUP(G587&amp;D587,'Datos Maestro'!$C$33:$F$62,3,0)*N587,VLOOKUP('Demoras Colombia 2016'!G587,'Datos Maestro'!$B$15:$D$19,3,0)*N587))</f>
        <v>0</v>
      </c>
      <c r="Q587" s="78">
        <f>IF(G587="ISO",25*O587,IFERROR(VLOOKUP(G587&amp;D587,'Datos Maestro'!$C$33:$F$62,4,0)*O587,VLOOKUP('Demoras Colombia 2016'!G587,'Datos Maestro'!$B$15:$D$19,3,0)*O587))</f>
        <v>0</v>
      </c>
      <c r="R587" s="78">
        <f t="shared" si="46"/>
        <v>0</v>
      </c>
      <c r="S587" s="83"/>
      <c r="T587" s="96"/>
      <c r="U587" s="4"/>
      <c r="V587" s="96"/>
      <c r="W587" s="83"/>
      <c r="X587" s="96"/>
      <c r="Y587" s="83"/>
      <c r="Z587" s="102"/>
      <c r="AA587" s="4"/>
      <c r="AB587" s="96"/>
    </row>
    <row r="588" spans="1:28" ht="15.6" customHeight="1" x14ac:dyDescent="0.35">
      <c r="A588" s="38" t="s">
        <v>23</v>
      </c>
      <c r="B588" s="91" t="s">
        <v>122</v>
      </c>
      <c r="C588" s="94" t="s">
        <v>1441</v>
      </c>
      <c r="D588" s="4" t="s">
        <v>104</v>
      </c>
      <c r="E588" s="4">
        <v>4926529967</v>
      </c>
      <c r="F588" s="91" t="s">
        <v>1442</v>
      </c>
      <c r="G588" s="91" t="s">
        <v>12</v>
      </c>
      <c r="H588" s="91" t="s">
        <v>1443</v>
      </c>
      <c r="I588" s="92">
        <v>42512</v>
      </c>
      <c r="J588" s="93">
        <v>42517</v>
      </c>
      <c r="K588" s="80">
        <f t="shared" si="50"/>
        <v>6</v>
      </c>
      <c r="L588" s="77">
        <f>IF(G588="ISO",IF(OR(F588="Na-Metilato"),10,15),IFERROR(VLOOKUP(G588&amp;D588,'Datos Maestro'!$C$33:$D$62,2,0),VLOOKUP('Demoras Colombia 2016'!G588,'Datos Maestro'!$B$15:$C$19,2,0)))</f>
        <v>20</v>
      </c>
      <c r="M588" s="80">
        <f t="shared" si="47"/>
        <v>0</v>
      </c>
      <c r="N588" s="82">
        <f t="shared" si="48"/>
        <v>0</v>
      </c>
      <c r="O588" s="82">
        <f t="shared" si="49"/>
        <v>0</v>
      </c>
      <c r="P588" s="78">
        <f>IF(G588="ISO",25*N588,IFERROR(VLOOKUP(G588&amp;D588,'Datos Maestro'!$C$33:$F$62,3,0)*N588,VLOOKUP('Demoras Colombia 2016'!G588,'Datos Maestro'!$B$15:$D$19,3,0)*N588))</f>
        <v>0</v>
      </c>
      <c r="Q588" s="78">
        <f>IF(G588="ISO",25*O588,IFERROR(VLOOKUP(G588&amp;D588,'Datos Maestro'!$C$33:$F$62,4,0)*O588,VLOOKUP('Demoras Colombia 2016'!G588,'Datos Maestro'!$B$15:$D$19,3,0)*O588))</f>
        <v>0</v>
      </c>
      <c r="R588" s="78">
        <f t="shared" si="46"/>
        <v>0</v>
      </c>
      <c r="S588" s="83" t="s">
        <v>25</v>
      </c>
      <c r="T588" s="96" t="s">
        <v>25</v>
      </c>
      <c r="U588" s="4"/>
      <c r="V588" s="96"/>
      <c r="W588" s="83"/>
      <c r="X588" s="96"/>
      <c r="Y588" s="83"/>
      <c r="Z588" s="102"/>
      <c r="AA588" s="4"/>
      <c r="AB588" s="96"/>
    </row>
    <row r="589" spans="1:28" ht="15.6" customHeight="1" x14ac:dyDescent="0.35">
      <c r="A589" s="38" t="s">
        <v>23</v>
      </c>
      <c r="B589" s="91" t="s">
        <v>122</v>
      </c>
      <c r="C589" s="94" t="s">
        <v>1444</v>
      </c>
      <c r="D589" s="4" t="s">
        <v>118</v>
      </c>
      <c r="E589" s="4">
        <v>4929425454</v>
      </c>
      <c r="F589" s="91" t="s">
        <v>1407</v>
      </c>
      <c r="G589" s="91" t="s">
        <v>13</v>
      </c>
      <c r="H589" s="91" t="s">
        <v>1445</v>
      </c>
      <c r="I589" s="92">
        <v>42512</v>
      </c>
      <c r="J589" s="93">
        <v>42517</v>
      </c>
      <c r="K589" s="80">
        <f t="shared" si="50"/>
        <v>6</v>
      </c>
      <c r="L589" s="77">
        <f>IF(G589="ISO",IF(OR(F589="Na-Metilato"),10,15),IFERROR(VLOOKUP(G589&amp;D589,'Datos Maestro'!$C$33:$D$62,2,0),VLOOKUP('Demoras Colombia 2016'!G589,'Datos Maestro'!$B$15:$C$19,2,0)))</f>
        <v>20</v>
      </c>
      <c r="M589" s="80">
        <f t="shared" si="47"/>
        <v>0</v>
      </c>
      <c r="N589" s="82">
        <f t="shared" si="48"/>
        <v>0</v>
      </c>
      <c r="O589" s="82">
        <f t="shared" si="49"/>
        <v>0</v>
      </c>
      <c r="P589" s="78">
        <f>IF(G589="ISO",25*N589,IFERROR(VLOOKUP(G589&amp;D589,'Datos Maestro'!$C$33:$F$62,3,0)*N589,VLOOKUP('Demoras Colombia 2016'!G589,'Datos Maestro'!$B$15:$D$19,3,0)*N589))</f>
        <v>0</v>
      </c>
      <c r="Q589" s="78">
        <f>IF(G589="ISO",25*O589,IFERROR(VLOOKUP(G589&amp;D589,'Datos Maestro'!$C$33:$F$62,4,0)*O589,VLOOKUP('Demoras Colombia 2016'!G589,'Datos Maestro'!$B$15:$D$19,3,0)*O589))</f>
        <v>0</v>
      </c>
      <c r="R589" s="78">
        <f t="shared" si="46"/>
        <v>0</v>
      </c>
      <c r="S589" s="83" t="s">
        <v>25</v>
      </c>
      <c r="T589" s="96" t="s">
        <v>25</v>
      </c>
      <c r="U589" s="4"/>
      <c r="V589" s="96"/>
      <c r="W589" s="83"/>
      <c r="X589" s="96"/>
      <c r="Y589" s="83"/>
      <c r="Z589" s="102"/>
      <c r="AA589" s="4"/>
      <c r="AB589" s="96"/>
    </row>
    <row r="590" spans="1:28" ht="15.6" customHeight="1" x14ac:dyDescent="0.35">
      <c r="A590" s="38" t="s">
        <v>23</v>
      </c>
      <c r="B590" s="91" t="s">
        <v>122</v>
      </c>
      <c r="C590" s="94" t="s">
        <v>1444</v>
      </c>
      <c r="D590" s="4" t="s">
        <v>118</v>
      </c>
      <c r="E590" s="4">
        <v>4929425454</v>
      </c>
      <c r="F590" s="91" t="s">
        <v>1407</v>
      </c>
      <c r="G590" s="91" t="s">
        <v>13</v>
      </c>
      <c r="H590" s="91" t="s">
        <v>1446</v>
      </c>
      <c r="I590" s="92">
        <v>42512</v>
      </c>
      <c r="J590" s="93">
        <v>42517</v>
      </c>
      <c r="K590" s="80">
        <f t="shared" si="50"/>
        <v>6</v>
      </c>
      <c r="L590" s="77">
        <f>IF(G590="ISO",IF(OR(F590="Na-Metilato"),10,15),IFERROR(VLOOKUP(G590&amp;D590,'Datos Maestro'!$C$33:$D$62,2,0),VLOOKUP('Demoras Colombia 2016'!G590,'Datos Maestro'!$B$15:$C$19,2,0)))</f>
        <v>20</v>
      </c>
      <c r="M590" s="80">
        <f t="shared" si="47"/>
        <v>0</v>
      </c>
      <c r="N590" s="82">
        <f t="shared" si="48"/>
        <v>0</v>
      </c>
      <c r="O590" s="82">
        <f t="shared" si="49"/>
        <v>0</v>
      </c>
      <c r="P590" s="78">
        <f>IF(G590="ISO",25*N590,IFERROR(VLOOKUP(G590&amp;D590,'Datos Maestro'!$C$33:$F$62,3,0)*N590,VLOOKUP('Demoras Colombia 2016'!G590,'Datos Maestro'!$B$15:$D$19,3,0)*N590))</f>
        <v>0</v>
      </c>
      <c r="Q590" s="78">
        <f>IF(G590="ISO",25*O590,IFERROR(VLOOKUP(G590&amp;D590,'Datos Maestro'!$C$33:$F$62,4,0)*O590,VLOOKUP('Demoras Colombia 2016'!G590,'Datos Maestro'!$B$15:$D$19,3,0)*O590))</f>
        <v>0</v>
      </c>
      <c r="R590" s="78">
        <f t="shared" si="46"/>
        <v>0</v>
      </c>
      <c r="S590" s="83" t="s">
        <v>25</v>
      </c>
      <c r="T590" s="96" t="s">
        <v>25</v>
      </c>
      <c r="U590" s="4"/>
      <c r="V590" s="96"/>
      <c r="W590" s="83"/>
      <c r="X590" s="96"/>
      <c r="Y590" s="83"/>
      <c r="Z590" s="102"/>
      <c r="AA590" s="4"/>
      <c r="AB590" s="96"/>
    </row>
    <row r="591" spans="1:28" ht="15.6" customHeight="1" x14ac:dyDescent="0.35">
      <c r="A591" s="38" t="s">
        <v>23</v>
      </c>
      <c r="B591" s="91" t="s">
        <v>17</v>
      </c>
      <c r="C591" s="94" t="s">
        <v>1356</v>
      </c>
      <c r="D591" s="4" t="s">
        <v>119</v>
      </c>
      <c r="E591" s="4">
        <v>4928167766</v>
      </c>
      <c r="F591" s="91" t="s">
        <v>1357</v>
      </c>
      <c r="G591" s="91" t="s">
        <v>13</v>
      </c>
      <c r="H591" s="91" t="s">
        <v>1447</v>
      </c>
      <c r="I591" s="92">
        <v>42485</v>
      </c>
      <c r="J591" s="93">
        <v>42509</v>
      </c>
      <c r="K591" s="80">
        <f t="shared" si="50"/>
        <v>25</v>
      </c>
      <c r="L591" s="77">
        <f>IF(G591="ISO",IF(OR(F591="Na-Metilato"),10,15),IFERROR(VLOOKUP(G591&amp;D591,'Datos Maestro'!$C$33:$D$62,2,0),VLOOKUP('Demoras Colombia 2016'!G591,'Datos Maestro'!$B$15:$C$19,2,0)))</f>
        <v>20</v>
      </c>
      <c r="M591" s="80">
        <f t="shared" si="47"/>
        <v>5</v>
      </c>
      <c r="N591" s="82">
        <f t="shared" si="48"/>
        <v>5</v>
      </c>
      <c r="O591" s="82">
        <f t="shared" si="49"/>
        <v>0</v>
      </c>
      <c r="P591" s="78">
        <f>IF(G591="ISO",25*N591,IFERROR(VLOOKUP(G591&amp;D591,'Datos Maestro'!$C$33:$F$62,3,0)*N591,VLOOKUP('Demoras Colombia 2016'!G591,'Datos Maestro'!$B$15:$D$19,3,0)*N591))</f>
        <v>50</v>
      </c>
      <c r="Q591" s="78">
        <f>IF(G591="ISO",25*O591,IFERROR(VLOOKUP(G591&amp;D591,'Datos Maestro'!$C$33:$F$62,4,0)*O591,VLOOKUP('Demoras Colombia 2016'!G591,'Datos Maestro'!$B$15:$D$19,3,0)*O591))</f>
        <v>0</v>
      </c>
      <c r="R591" s="78">
        <f t="shared" si="46"/>
        <v>50</v>
      </c>
      <c r="S591" s="83">
        <v>202092</v>
      </c>
      <c r="T591" s="96">
        <v>153060</v>
      </c>
      <c r="U591" s="4">
        <v>202092</v>
      </c>
      <c r="V591" s="96">
        <v>95509</v>
      </c>
      <c r="W591" s="83">
        <v>202092</v>
      </c>
      <c r="X591" s="96">
        <v>1860472</v>
      </c>
      <c r="Y591" s="83"/>
      <c r="Z591" s="102"/>
      <c r="AA591" s="4"/>
      <c r="AB591" s="96"/>
    </row>
    <row r="592" spans="1:28" ht="15.6" customHeight="1" x14ac:dyDescent="0.35">
      <c r="A592" s="38" t="s">
        <v>23</v>
      </c>
      <c r="B592" s="91" t="s">
        <v>16</v>
      </c>
      <c r="C592" s="94" t="s">
        <v>1448</v>
      </c>
      <c r="D592" s="4" t="s">
        <v>118</v>
      </c>
      <c r="E592" s="4" t="s">
        <v>1449</v>
      </c>
      <c r="F592" s="91" t="s">
        <v>1450</v>
      </c>
      <c r="G592" s="91" t="s">
        <v>12</v>
      </c>
      <c r="H592" s="91" t="s">
        <v>1451</v>
      </c>
      <c r="I592" s="92">
        <v>42494</v>
      </c>
      <c r="J592" s="93">
        <v>42509</v>
      </c>
      <c r="K592" s="80">
        <f t="shared" si="50"/>
        <v>16</v>
      </c>
      <c r="L592" s="77">
        <f>IF(G592="ISO",IF(OR(F592="Na-Metilato"),10,15),IFERROR(VLOOKUP(G592&amp;D592,'Datos Maestro'!$C$33:$D$62,2,0),VLOOKUP('Demoras Colombia 2016'!G592,'Datos Maestro'!$B$15:$C$19,2,0)))</f>
        <v>20</v>
      </c>
      <c r="M592" s="80">
        <f t="shared" si="47"/>
        <v>0</v>
      </c>
      <c r="N592" s="82">
        <f t="shared" si="48"/>
        <v>0</v>
      </c>
      <c r="O592" s="82">
        <f t="shared" si="49"/>
        <v>0</v>
      </c>
      <c r="P592" s="78">
        <f>IF(G592="ISO",25*N592,IFERROR(VLOOKUP(G592&amp;D592,'Datos Maestro'!$C$33:$F$62,3,0)*N592,VLOOKUP('Demoras Colombia 2016'!G592,'Datos Maestro'!$B$15:$D$19,3,0)*N592))</f>
        <v>0</v>
      </c>
      <c r="Q592" s="78">
        <f>IF(G592="ISO",25*O592,IFERROR(VLOOKUP(G592&amp;D592,'Datos Maestro'!$C$33:$F$62,4,0)*O592,VLOOKUP('Demoras Colombia 2016'!G592,'Datos Maestro'!$B$15:$D$19,3,0)*O592))</f>
        <v>0</v>
      </c>
      <c r="R592" s="78">
        <f t="shared" si="46"/>
        <v>0</v>
      </c>
      <c r="S592" s="83" t="s">
        <v>25</v>
      </c>
      <c r="T592" s="96" t="s">
        <v>25</v>
      </c>
      <c r="U592" s="4"/>
      <c r="V592" s="96"/>
      <c r="W592" s="83"/>
      <c r="X592" s="96"/>
      <c r="Y592" s="83"/>
      <c r="Z592" s="102"/>
      <c r="AA592" s="4"/>
      <c r="AB592" s="96"/>
    </row>
    <row r="593" spans="1:28" ht="15.6" customHeight="1" x14ac:dyDescent="0.35">
      <c r="A593" s="38" t="s">
        <v>23</v>
      </c>
      <c r="B593" s="91" t="s">
        <v>16</v>
      </c>
      <c r="C593" s="94" t="s">
        <v>1311</v>
      </c>
      <c r="D593" s="4" t="s">
        <v>119</v>
      </c>
      <c r="E593" s="4" t="s">
        <v>1312</v>
      </c>
      <c r="F593" s="91" t="s">
        <v>1313</v>
      </c>
      <c r="G593" s="91" t="s">
        <v>12</v>
      </c>
      <c r="H593" s="91" t="s">
        <v>1452</v>
      </c>
      <c r="I593" s="92">
        <v>42499</v>
      </c>
      <c r="J593" s="93">
        <v>42514</v>
      </c>
      <c r="K593" s="80">
        <f t="shared" si="50"/>
        <v>16</v>
      </c>
      <c r="L593" s="77">
        <f>IF(G593="ISO",IF(OR(F593="Na-Metilato"),10,15),IFERROR(VLOOKUP(G593&amp;D593,'Datos Maestro'!$C$33:$D$62,2,0),VLOOKUP('Demoras Colombia 2016'!G593,'Datos Maestro'!$B$15:$C$19,2,0)))</f>
        <v>20</v>
      </c>
      <c r="M593" s="80">
        <f t="shared" si="47"/>
        <v>0</v>
      </c>
      <c r="N593" s="82">
        <f t="shared" si="48"/>
        <v>0</v>
      </c>
      <c r="O593" s="82">
        <f t="shared" si="49"/>
        <v>0</v>
      </c>
      <c r="P593" s="78">
        <f>IF(G593="ISO",25*N593,IFERROR(VLOOKUP(G593&amp;D593,'Datos Maestro'!$C$33:$F$62,3,0)*N593,VLOOKUP('Demoras Colombia 2016'!G593,'Datos Maestro'!$B$15:$D$19,3,0)*N593))</f>
        <v>0</v>
      </c>
      <c r="Q593" s="78">
        <f>IF(G593="ISO",25*O593,IFERROR(VLOOKUP(G593&amp;D593,'Datos Maestro'!$C$33:$F$62,4,0)*O593,VLOOKUP('Demoras Colombia 2016'!G593,'Datos Maestro'!$B$15:$D$19,3,0)*O593))</f>
        <v>0</v>
      </c>
      <c r="R593" s="78">
        <f t="shared" si="46"/>
        <v>0</v>
      </c>
      <c r="S593" s="83" t="s">
        <v>25</v>
      </c>
      <c r="T593" s="96" t="s">
        <v>25</v>
      </c>
      <c r="U593" s="4"/>
      <c r="V593" s="96"/>
      <c r="W593" s="83"/>
      <c r="X593" s="96"/>
      <c r="Y593" s="83"/>
      <c r="Z593" s="102"/>
      <c r="AA593" s="4"/>
      <c r="AB593" s="96"/>
    </row>
    <row r="594" spans="1:28" ht="15.6" customHeight="1" x14ac:dyDescent="0.35">
      <c r="A594" s="38" t="s">
        <v>23</v>
      </c>
      <c r="B594" s="91" t="s">
        <v>16</v>
      </c>
      <c r="C594" s="94" t="s">
        <v>1385</v>
      </c>
      <c r="D594" s="4" t="s">
        <v>104</v>
      </c>
      <c r="E594" s="4" t="s">
        <v>1386</v>
      </c>
      <c r="F594" s="91" t="s">
        <v>1453</v>
      </c>
      <c r="G594" s="91" t="s">
        <v>12</v>
      </c>
      <c r="H594" s="91" t="s">
        <v>1454</v>
      </c>
      <c r="I594" s="92">
        <v>42507</v>
      </c>
      <c r="J594" s="93">
        <v>42518</v>
      </c>
      <c r="K594" s="80">
        <f t="shared" si="50"/>
        <v>12</v>
      </c>
      <c r="L594" s="77">
        <f>IF(G594="ISO",IF(OR(F594="Na-Metilato"),10,15),IFERROR(VLOOKUP(G594&amp;D594,'Datos Maestro'!$C$33:$D$62,2,0),VLOOKUP('Demoras Colombia 2016'!G594,'Datos Maestro'!$B$15:$C$19,2,0)))</f>
        <v>20</v>
      </c>
      <c r="M594" s="80">
        <f t="shared" si="47"/>
        <v>0</v>
      </c>
      <c r="N594" s="82">
        <f t="shared" si="48"/>
        <v>0</v>
      </c>
      <c r="O594" s="82">
        <f t="shared" si="49"/>
        <v>0</v>
      </c>
      <c r="P594" s="78">
        <f>IF(G594="ISO",25*N594,IFERROR(VLOOKUP(G594&amp;D594,'Datos Maestro'!$C$33:$F$62,3,0)*N594,VLOOKUP('Demoras Colombia 2016'!G594,'Datos Maestro'!$B$15:$D$19,3,0)*N594))</f>
        <v>0</v>
      </c>
      <c r="Q594" s="78">
        <f>IF(G594="ISO",25*O594,IFERROR(VLOOKUP(G594&amp;D594,'Datos Maestro'!$C$33:$F$62,4,0)*O594,VLOOKUP('Demoras Colombia 2016'!G594,'Datos Maestro'!$B$15:$D$19,3,0)*O594))</f>
        <v>0</v>
      </c>
      <c r="R594" s="78">
        <f t="shared" si="46"/>
        <v>0</v>
      </c>
      <c r="S594" s="83" t="s">
        <v>25</v>
      </c>
      <c r="T594" s="96" t="s">
        <v>25</v>
      </c>
      <c r="U594" s="4"/>
      <c r="V594" s="96"/>
      <c r="W594" s="83"/>
      <c r="X594" s="96"/>
      <c r="Y594" s="83"/>
      <c r="Z594" s="102"/>
      <c r="AA594" s="4"/>
      <c r="AB594" s="96"/>
    </row>
    <row r="595" spans="1:28" ht="15.6" customHeight="1" x14ac:dyDescent="0.35">
      <c r="A595" s="38" t="s">
        <v>23</v>
      </c>
      <c r="B595" s="91" t="s">
        <v>16</v>
      </c>
      <c r="C595" s="94" t="s">
        <v>1434</v>
      </c>
      <c r="D595" s="4" t="s">
        <v>104</v>
      </c>
      <c r="E595" s="4">
        <v>4929543014</v>
      </c>
      <c r="F595" s="91" t="s">
        <v>1435</v>
      </c>
      <c r="G595" s="91" t="s">
        <v>13</v>
      </c>
      <c r="H595" s="91" t="s">
        <v>1455</v>
      </c>
      <c r="I595" s="92">
        <v>42513</v>
      </c>
      <c r="J595" s="93">
        <v>42528</v>
      </c>
      <c r="K595" s="80">
        <f t="shared" si="50"/>
        <v>16</v>
      </c>
      <c r="L595" s="77">
        <f>IF(G595="ISO",IF(OR(F595="Na-Metilato"),10,15),IFERROR(VLOOKUP(G595&amp;D595,'Datos Maestro'!$C$33:$D$62,2,0),VLOOKUP('Demoras Colombia 2016'!G595,'Datos Maestro'!$B$15:$C$19,2,0)))</f>
        <v>20</v>
      </c>
      <c r="M595" s="80">
        <f t="shared" si="47"/>
        <v>0</v>
      </c>
      <c r="N595" s="82">
        <f t="shared" si="48"/>
        <v>0</v>
      </c>
      <c r="O595" s="82">
        <f t="shared" si="49"/>
        <v>0</v>
      </c>
      <c r="P595" s="78">
        <f>IF(G595="ISO",25*N595,IFERROR(VLOOKUP(G595&amp;D595,'Datos Maestro'!$C$33:$F$62,3,0)*N595,VLOOKUP('Demoras Colombia 2016'!G595,'Datos Maestro'!$B$15:$D$19,3,0)*N595))</f>
        <v>0</v>
      </c>
      <c r="Q595" s="78">
        <f>IF(G595="ISO",25*O595,IFERROR(VLOOKUP(G595&amp;D595,'Datos Maestro'!$C$33:$F$62,4,0)*O595,VLOOKUP('Demoras Colombia 2016'!G595,'Datos Maestro'!$B$15:$D$19,3,0)*O595))</f>
        <v>0</v>
      </c>
      <c r="R595" s="78">
        <f t="shared" si="46"/>
        <v>0</v>
      </c>
      <c r="S595" s="83" t="s">
        <v>25</v>
      </c>
      <c r="T595" s="96" t="s">
        <v>25</v>
      </c>
      <c r="U595" s="4"/>
      <c r="V595" s="96"/>
      <c r="W595" s="83"/>
      <c r="X595" s="96"/>
      <c r="Y595" s="83"/>
      <c r="Z595" s="102"/>
      <c r="AA595" s="4"/>
      <c r="AB595" s="96"/>
    </row>
    <row r="596" spans="1:28" ht="15.6" customHeight="1" x14ac:dyDescent="0.35">
      <c r="A596" s="38" t="s">
        <v>23</v>
      </c>
      <c r="B596" s="91" t="s">
        <v>123</v>
      </c>
      <c r="C596" s="94" t="s">
        <v>1456</v>
      </c>
      <c r="D596" s="4" t="s">
        <v>118</v>
      </c>
      <c r="E596" s="4">
        <v>4928603739</v>
      </c>
      <c r="F596" s="87" t="s">
        <v>27</v>
      </c>
      <c r="G596" s="91" t="s">
        <v>12</v>
      </c>
      <c r="H596" s="91" t="s">
        <v>1457</v>
      </c>
      <c r="I596" s="92">
        <v>42514</v>
      </c>
      <c r="J596" s="93">
        <v>42518</v>
      </c>
      <c r="K596" s="80">
        <f t="shared" si="50"/>
        <v>5</v>
      </c>
      <c r="L596" s="77">
        <f>IF(G596="ISO",IF(OR(F596="Na-Metilato"),10,15),IFERROR(VLOOKUP(G596&amp;D596,'Datos Maestro'!$C$33:$D$62,2,0),VLOOKUP('Demoras Colombia 2016'!G596,'Datos Maestro'!$B$15:$C$19,2,0)))</f>
        <v>20</v>
      </c>
      <c r="M596" s="80">
        <f t="shared" si="47"/>
        <v>0</v>
      </c>
      <c r="N596" s="82">
        <f t="shared" si="48"/>
        <v>0</v>
      </c>
      <c r="O596" s="82">
        <f t="shared" si="49"/>
        <v>0</v>
      </c>
      <c r="P596" s="78">
        <f>IF(G596="ISO",25*N596,IFERROR(VLOOKUP(G596&amp;D596,'Datos Maestro'!$C$33:$F$62,3,0)*N596,VLOOKUP('Demoras Colombia 2016'!G596,'Datos Maestro'!$B$15:$D$19,3,0)*N596))</f>
        <v>0</v>
      </c>
      <c r="Q596" s="78">
        <f>IF(G596="ISO",25*O596,IFERROR(VLOOKUP(G596&amp;D596,'Datos Maestro'!$C$33:$F$62,4,0)*O596,VLOOKUP('Demoras Colombia 2016'!G596,'Datos Maestro'!$B$15:$D$19,3,0)*O596))</f>
        <v>0</v>
      </c>
      <c r="R596" s="78">
        <f t="shared" si="46"/>
        <v>0</v>
      </c>
      <c r="S596" s="83" t="s">
        <v>25</v>
      </c>
      <c r="T596" s="96" t="s">
        <v>25</v>
      </c>
      <c r="U596" s="4"/>
      <c r="V596" s="96"/>
      <c r="W596" s="83"/>
      <c r="X596" s="96"/>
      <c r="Y596" s="83"/>
      <c r="Z596" s="102"/>
      <c r="AA596" s="4"/>
      <c r="AB596" s="96"/>
    </row>
    <row r="597" spans="1:28" ht="15.6" customHeight="1" x14ac:dyDescent="0.35">
      <c r="A597" s="38" t="s">
        <v>23</v>
      </c>
      <c r="B597" s="91" t="s">
        <v>123</v>
      </c>
      <c r="C597" s="94" t="s">
        <v>1456</v>
      </c>
      <c r="D597" s="4" t="s">
        <v>118</v>
      </c>
      <c r="E597" s="4">
        <v>4928603739</v>
      </c>
      <c r="F597" s="87" t="s">
        <v>27</v>
      </c>
      <c r="G597" s="91" t="s">
        <v>12</v>
      </c>
      <c r="H597" s="91" t="s">
        <v>1458</v>
      </c>
      <c r="I597" s="92">
        <v>42514</v>
      </c>
      <c r="J597" s="93">
        <v>42518</v>
      </c>
      <c r="K597" s="80">
        <f t="shared" si="50"/>
        <v>5</v>
      </c>
      <c r="L597" s="77">
        <f>IF(G597="ISO",IF(OR(F597="Na-Metilato"),10,15),IFERROR(VLOOKUP(G597&amp;D597,'Datos Maestro'!$C$33:$D$62,2,0),VLOOKUP('Demoras Colombia 2016'!G597,'Datos Maestro'!$B$15:$C$19,2,0)))</f>
        <v>20</v>
      </c>
      <c r="M597" s="80">
        <f t="shared" si="47"/>
        <v>0</v>
      </c>
      <c r="N597" s="82">
        <f t="shared" si="48"/>
        <v>0</v>
      </c>
      <c r="O597" s="82">
        <f t="shared" si="49"/>
        <v>0</v>
      </c>
      <c r="P597" s="78">
        <f>IF(G597="ISO",25*N597,IFERROR(VLOOKUP(G597&amp;D597,'Datos Maestro'!$C$33:$F$62,3,0)*N597,VLOOKUP('Demoras Colombia 2016'!G597,'Datos Maestro'!$B$15:$D$19,3,0)*N597))</f>
        <v>0</v>
      </c>
      <c r="Q597" s="78">
        <f>IF(G597="ISO",25*O597,IFERROR(VLOOKUP(G597&amp;D597,'Datos Maestro'!$C$33:$F$62,4,0)*O597,VLOOKUP('Demoras Colombia 2016'!G597,'Datos Maestro'!$B$15:$D$19,3,0)*O597))</f>
        <v>0</v>
      </c>
      <c r="R597" s="78">
        <f t="shared" si="46"/>
        <v>0</v>
      </c>
      <c r="S597" s="83" t="s">
        <v>25</v>
      </c>
      <c r="T597" s="96" t="s">
        <v>25</v>
      </c>
      <c r="U597" s="4"/>
      <c r="V597" s="96"/>
      <c r="W597" s="83"/>
      <c r="X597" s="96"/>
      <c r="Y597" s="83"/>
      <c r="Z597" s="102"/>
      <c r="AA597" s="4"/>
      <c r="AB597" s="96"/>
    </row>
    <row r="598" spans="1:28" ht="15.6" customHeight="1" x14ac:dyDescent="0.35">
      <c r="A598" s="38" t="s">
        <v>23</v>
      </c>
      <c r="B598" s="91" t="s">
        <v>123</v>
      </c>
      <c r="C598" s="94" t="s">
        <v>1456</v>
      </c>
      <c r="D598" s="4" t="s">
        <v>118</v>
      </c>
      <c r="E598" s="4">
        <v>4928603739</v>
      </c>
      <c r="F598" s="87" t="s">
        <v>27</v>
      </c>
      <c r="G598" s="91" t="s">
        <v>12</v>
      </c>
      <c r="H598" s="91" t="s">
        <v>1459</v>
      </c>
      <c r="I598" s="92">
        <v>42514</v>
      </c>
      <c r="J598" s="93">
        <v>42518</v>
      </c>
      <c r="K598" s="80">
        <f t="shared" si="50"/>
        <v>5</v>
      </c>
      <c r="L598" s="77">
        <f>IF(G598="ISO",IF(OR(F598="Na-Metilato"),10,15),IFERROR(VLOOKUP(G598&amp;D598,'Datos Maestro'!$C$33:$D$62,2,0),VLOOKUP('Demoras Colombia 2016'!G598,'Datos Maestro'!$B$15:$C$19,2,0)))</f>
        <v>20</v>
      </c>
      <c r="M598" s="80">
        <f t="shared" si="47"/>
        <v>0</v>
      </c>
      <c r="N598" s="82">
        <f t="shared" si="48"/>
        <v>0</v>
      </c>
      <c r="O598" s="82">
        <f t="shared" si="49"/>
        <v>0</v>
      </c>
      <c r="P598" s="78">
        <f>IF(G598="ISO",25*N598,IFERROR(VLOOKUP(G598&amp;D598,'Datos Maestro'!$C$33:$F$62,3,0)*N598,VLOOKUP('Demoras Colombia 2016'!G598,'Datos Maestro'!$B$15:$D$19,3,0)*N598))</f>
        <v>0</v>
      </c>
      <c r="Q598" s="78">
        <f>IF(G598="ISO",25*O598,IFERROR(VLOOKUP(G598&amp;D598,'Datos Maestro'!$C$33:$F$62,4,0)*O598,VLOOKUP('Demoras Colombia 2016'!G598,'Datos Maestro'!$B$15:$D$19,3,0)*O598))</f>
        <v>0</v>
      </c>
      <c r="R598" s="78">
        <f t="shared" si="46"/>
        <v>0</v>
      </c>
      <c r="S598" s="83" t="s">
        <v>25</v>
      </c>
      <c r="T598" s="96" t="s">
        <v>25</v>
      </c>
      <c r="U598" s="4"/>
      <c r="V598" s="96"/>
      <c r="W598" s="83"/>
      <c r="X598" s="96"/>
      <c r="Y598" s="83"/>
      <c r="Z598" s="102"/>
      <c r="AA598" s="4"/>
      <c r="AB598" s="96"/>
    </row>
    <row r="599" spans="1:28" ht="15.6" customHeight="1" x14ac:dyDescent="0.35">
      <c r="A599" s="38" t="s">
        <v>23</v>
      </c>
      <c r="B599" s="91" t="s">
        <v>123</v>
      </c>
      <c r="C599" s="94" t="s">
        <v>1460</v>
      </c>
      <c r="D599" s="4" t="s">
        <v>118</v>
      </c>
      <c r="E599" s="4">
        <v>4928603738</v>
      </c>
      <c r="F599" s="87" t="s">
        <v>27</v>
      </c>
      <c r="G599" s="91" t="s">
        <v>12</v>
      </c>
      <c r="H599" s="91" t="s">
        <v>1461</v>
      </c>
      <c r="I599" s="92">
        <v>42514</v>
      </c>
      <c r="J599" s="93">
        <v>42518</v>
      </c>
      <c r="K599" s="80">
        <f t="shared" si="50"/>
        <v>5</v>
      </c>
      <c r="L599" s="77">
        <f>IF(G599="ISO",IF(OR(F599="Na-Metilato"),10,15),IFERROR(VLOOKUP(G599&amp;D599,'Datos Maestro'!$C$33:$D$62,2,0),VLOOKUP('Demoras Colombia 2016'!G599,'Datos Maestro'!$B$15:$C$19,2,0)))</f>
        <v>20</v>
      </c>
      <c r="M599" s="80">
        <f t="shared" si="47"/>
        <v>0</v>
      </c>
      <c r="N599" s="82">
        <f t="shared" si="48"/>
        <v>0</v>
      </c>
      <c r="O599" s="82">
        <f t="shared" si="49"/>
        <v>0</v>
      </c>
      <c r="P599" s="78">
        <f>IF(G599="ISO",25*N599,IFERROR(VLOOKUP(G599&amp;D599,'Datos Maestro'!$C$33:$F$62,3,0)*N599,VLOOKUP('Demoras Colombia 2016'!G599,'Datos Maestro'!$B$15:$D$19,3,0)*N599))</f>
        <v>0</v>
      </c>
      <c r="Q599" s="78">
        <f>IF(G599="ISO",25*O599,IFERROR(VLOOKUP(G599&amp;D599,'Datos Maestro'!$C$33:$F$62,4,0)*O599,VLOOKUP('Demoras Colombia 2016'!G599,'Datos Maestro'!$B$15:$D$19,3,0)*O599))</f>
        <v>0</v>
      </c>
      <c r="R599" s="78">
        <f t="shared" si="46"/>
        <v>0</v>
      </c>
      <c r="S599" s="83" t="s">
        <v>25</v>
      </c>
      <c r="T599" s="96" t="s">
        <v>25</v>
      </c>
      <c r="U599" s="4"/>
      <c r="V599" s="96"/>
      <c r="W599" s="83"/>
      <c r="X599" s="96"/>
      <c r="Y599" s="83"/>
      <c r="Z599" s="102"/>
      <c r="AA599" s="4"/>
      <c r="AB599" s="96"/>
    </row>
    <row r="600" spans="1:28" ht="15.6" customHeight="1" x14ac:dyDescent="0.35">
      <c r="A600" s="38" t="s">
        <v>23</v>
      </c>
      <c r="B600" s="91" t="s">
        <v>123</v>
      </c>
      <c r="C600" s="94" t="s">
        <v>1460</v>
      </c>
      <c r="D600" s="4" t="s">
        <v>118</v>
      </c>
      <c r="E600" s="4">
        <v>4928603738</v>
      </c>
      <c r="F600" s="87" t="s">
        <v>27</v>
      </c>
      <c r="G600" s="91" t="s">
        <v>12</v>
      </c>
      <c r="H600" s="91" t="s">
        <v>1462</v>
      </c>
      <c r="I600" s="92">
        <v>42514</v>
      </c>
      <c r="J600" s="93">
        <v>42518</v>
      </c>
      <c r="K600" s="80">
        <f t="shared" si="50"/>
        <v>5</v>
      </c>
      <c r="L600" s="77">
        <f>IF(G600="ISO",IF(OR(F600="Na-Metilato"),10,15),IFERROR(VLOOKUP(G600&amp;D600,'Datos Maestro'!$C$33:$D$62,2,0),VLOOKUP('Demoras Colombia 2016'!G600,'Datos Maestro'!$B$15:$C$19,2,0)))</f>
        <v>20</v>
      </c>
      <c r="M600" s="80">
        <f t="shared" si="47"/>
        <v>0</v>
      </c>
      <c r="N600" s="82">
        <f t="shared" si="48"/>
        <v>0</v>
      </c>
      <c r="O600" s="82">
        <f t="shared" si="49"/>
        <v>0</v>
      </c>
      <c r="P600" s="78">
        <f>IF(G600="ISO",25*N600,IFERROR(VLOOKUP(G600&amp;D600,'Datos Maestro'!$C$33:$F$62,3,0)*N600,VLOOKUP('Demoras Colombia 2016'!G600,'Datos Maestro'!$B$15:$D$19,3,0)*N600))</f>
        <v>0</v>
      </c>
      <c r="Q600" s="78">
        <f>IF(G600="ISO",25*O600,IFERROR(VLOOKUP(G600&amp;D600,'Datos Maestro'!$C$33:$F$62,4,0)*O600,VLOOKUP('Demoras Colombia 2016'!G600,'Datos Maestro'!$B$15:$D$19,3,0)*O600))</f>
        <v>0</v>
      </c>
      <c r="R600" s="78">
        <f t="shared" si="46"/>
        <v>0</v>
      </c>
      <c r="S600" s="83" t="s">
        <v>25</v>
      </c>
      <c r="T600" s="96" t="s">
        <v>25</v>
      </c>
      <c r="U600" s="4"/>
      <c r="V600" s="96"/>
      <c r="W600" s="83"/>
      <c r="X600" s="96"/>
      <c r="Y600" s="83"/>
      <c r="Z600" s="102"/>
      <c r="AA600" s="4"/>
      <c r="AB600" s="96"/>
    </row>
    <row r="601" spans="1:28" ht="15.6" customHeight="1" x14ac:dyDescent="0.35">
      <c r="A601" s="38" t="s">
        <v>23</v>
      </c>
      <c r="B601" s="91" t="s">
        <v>123</v>
      </c>
      <c r="C601" s="94" t="s">
        <v>1460</v>
      </c>
      <c r="D601" s="4" t="s">
        <v>118</v>
      </c>
      <c r="E601" s="4">
        <v>4928603738</v>
      </c>
      <c r="F601" s="87" t="s">
        <v>27</v>
      </c>
      <c r="G601" s="91" t="s">
        <v>12</v>
      </c>
      <c r="H601" s="91" t="s">
        <v>1463</v>
      </c>
      <c r="I601" s="92">
        <v>42514</v>
      </c>
      <c r="J601" s="93">
        <v>42517</v>
      </c>
      <c r="K601" s="80">
        <f t="shared" si="50"/>
        <v>4</v>
      </c>
      <c r="L601" s="77">
        <f>IF(G601="ISO",IF(OR(F601="Na-Metilato"),10,15),IFERROR(VLOOKUP(G601&amp;D601,'Datos Maestro'!$C$33:$D$62,2,0),VLOOKUP('Demoras Colombia 2016'!G601,'Datos Maestro'!$B$15:$C$19,2,0)))</f>
        <v>20</v>
      </c>
      <c r="M601" s="80">
        <f t="shared" si="47"/>
        <v>0</v>
      </c>
      <c r="N601" s="82">
        <f t="shared" si="48"/>
        <v>0</v>
      </c>
      <c r="O601" s="82">
        <f t="shared" si="49"/>
        <v>0</v>
      </c>
      <c r="P601" s="78">
        <f>IF(G601="ISO",25*N601,IFERROR(VLOOKUP(G601&amp;D601,'Datos Maestro'!$C$33:$F$62,3,0)*N601,VLOOKUP('Demoras Colombia 2016'!G601,'Datos Maestro'!$B$15:$D$19,3,0)*N601))</f>
        <v>0</v>
      </c>
      <c r="Q601" s="78">
        <f>IF(G601="ISO",25*O601,IFERROR(VLOOKUP(G601&amp;D601,'Datos Maestro'!$C$33:$F$62,4,0)*O601,VLOOKUP('Demoras Colombia 2016'!G601,'Datos Maestro'!$B$15:$D$19,3,0)*O601))</f>
        <v>0</v>
      </c>
      <c r="R601" s="78">
        <f t="shared" si="46"/>
        <v>0</v>
      </c>
      <c r="S601" s="83" t="s">
        <v>25</v>
      </c>
      <c r="T601" s="96" t="s">
        <v>25</v>
      </c>
      <c r="U601" s="4"/>
      <c r="V601" s="96"/>
      <c r="W601" s="83"/>
      <c r="X601" s="96"/>
      <c r="Y601" s="83"/>
      <c r="Z601" s="102"/>
      <c r="AA601" s="4"/>
      <c r="AB601" s="96"/>
    </row>
    <row r="602" spans="1:28" ht="15.6" customHeight="1" x14ac:dyDescent="0.35">
      <c r="A602" s="38" t="s">
        <v>23</v>
      </c>
      <c r="B602" s="91" t="s">
        <v>15</v>
      </c>
      <c r="C602" s="94" t="s">
        <v>1464</v>
      </c>
      <c r="D602" s="4" t="s">
        <v>118</v>
      </c>
      <c r="E602" s="4">
        <v>4929333471</v>
      </c>
      <c r="F602" s="91" t="s">
        <v>1465</v>
      </c>
      <c r="G602" s="91" t="s">
        <v>12</v>
      </c>
      <c r="H602" s="91" t="s">
        <v>1466</v>
      </c>
      <c r="I602" s="92">
        <v>42514</v>
      </c>
      <c r="J602" s="93">
        <v>42530</v>
      </c>
      <c r="K602" s="80">
        <f t="shared" si="50"/>
        <v>17</v>
      </c>
      <c r="L602" s="77">
        <f>IF(G602="ISO",IF(OR(F602="Na-Metilato"),10,15),IFERROR(VLOOKUP(G602&amp;D602,'Datos Maestro'!$C$33:$D$62,2,0),VLOOKUP('Demoras Colombia 2016'!G602,'Datos Maestro'!$B$15:$C$19,2,0)))</f>
        <v>20</v>
      </c>
      <c r="M602" s="80">
        <f t="shared" si="47"/>
        <v>0</v>
      </c>
      <c r="N602" s="82">
        <f t="shared" si="48"/>
        <v>0</v>
      </c>
      <c r="O602" s="82">
        <f t="shared" si="49"/>
        <v>0</v>
      </c>
      <c r="P602" s="78">
        <f>IF(G602="ISO",25*N602,IFERROR(VLOOKUP(G602&amp;D602,'Datos Maestro'!$C$33:$F$62,3,0)*N602,VLOOKUP('Demoras Colombia 2016'!G602,'Datos Maestro'!$B$15:$D$19,3,0)*N602))</f>
        <v>0</v>
      </c>
      <c r="Q602" s="78">
        <f>IF(G602="ISO",25*O602,IFERROR(VLOOKUP(G602&amp;D602,'Datos Maestro'!$C$33:$F$62,4,0)*O602,VLOOKUP('Demoras Colombia 2016'!G602,'Datos Maestro'!$B$15:$D$19,3,0)*O602))</f>
        <v>0</v>
      </c>
      <c r="R602" s="78">
        <f t="shared" si="46"/>
        <v>0</v>
      </c>
      <c r="S602" s="83" t="s">
        <v>25</v>
      </c>
      <c r="T602" s="96" t="s">
        <v>25</v>
      </c>
      <c r="U602" s="4"/>
      <c r="V602" s="96"/>
      <c r="W602" s="83"/>
      <c r="X602" s="96"/>
      <c r="Y602" s="83"/>
      <c r="Z602" s="102"/>
      <c r="AA602" s="4"/>
      <c r="AB602" s="96"/>
    </row>
    <row r="603" spans="1:28" ht="15.6" customHeight="1" x14ac:dyDescent="0.35">
      <c r="A603" s="38" t="s">
        <v>23</v>
      </c>
      <c r="B603" s="91" t="s">
        <v>122</v>
      </c>
      <c r="C603" s="94" t="s">
        <v>1467</v>
      </c>
      <c r="D603" s="4" t="s">
        <v>62</v>
      </c>
      <c r="E603" s="4">
        <v>4927100255</v>
      </c>
      <c r="F603" s="91" t="s">
        <v>1468</v>
      </c>
      <c r="G603" s="91" t="s">
        <v>12</v>
      </c>
      <c r="H603" s="91" t="s">
        <v>1469</v>
      </c>
      <c r="I603" s="92">
        <v>42515</v>
      </c>
      <c r="J603" s="93">
        <v>42523</v>
      </c>
      <c r="K603" s="80">
        <f t="shared" si="50"/>
        <v>9</v>
      </c>
      <c r="L603" s="77">
        <f>IF(G603="ISO",IF(OR(F603="Na-Metilato"),10,15),IFERROR(VLOOKUP(G603&amp;D603,'Datos Maestro'!$C$33:$D$62,2,0),VLOOKUP('Demoras Colombia 2016'!G603,'Datos Maestro'!$B$15:$C$19,2,0)))</f>
        <v>20</v>
      </c>
      <c r="M603" s="80">
        <f t="shared" si="47"/>
        <v>0</v>
      </c>
      <c r="N603" s="82">
        <f t="shared" si="48"/>
        <v>0</v>
      </c>
      <c r="O603" s="82">
        <f t="shared" si="49"/>
        <v>0</v>
      </c>
      <c r="P603" s="78">
        <f>IF(G603="ISO",25*N603,IFERROR(VLOOKUP(G603&amp;D603,'Datos Maestro'!$C$33:$F$62,3,0)*N603,VLOOKUP('Demoras Colombia 2016'!G603,'Datos Maestro'!$B$15:$D$19,3,0)*N603))</f>
        <v>0</v>
      </c>
      <c r="Q603" s="78">
        <f>IF(G603="ISO",25*O603,IFERROR(VLOOKUP(G603&amp;D603,'Datos Maestro'!$C$33:$F$62,4,0)*O603,VLOOKUP('Demoras Colombia 2016'!G603,'Datos Maestro'!$B$15:$D$19,3,0)*O603))</f>
        <v>0</v>
      </c>
      <c r="R603" s="78">
        <f t="shared" si="46"/>
        <v>0</v>
      </c>
      <c r="S603" s="83" t="s">
        <v>25</v>
      </c>
      <c r="T603" s="96" t="s">
        <v>25</v>
      </c>
      <c r="U603" s="4"/>
      <c r="V603" s="96"/>
      <c r="W603" s="83"/>
      <c r="X603" s="96"/>
      <c r="Y603" s="83"/>
      <c r="Z603" s="102"/>
      <c r="AA603" s="4"/>
      <c r="AB603" s="96"/>
    </row>
    <row r="604" spans="1:28" ht="15.6" customHeight="1" x14ac:dyDescent="0.35">
      <c r="A604" s="38" t="s">
        <v>23</v>
      </c>
      <c r="B604" s="91" t="s">
        <v>122</v>
      </c>
      <c r="C604" s="94" t="s">
        <v>1470</v>
      </c>
      <c r="D604" s="4" t="s">
        <v>118</v>
      </c>
      <c r="E604" s="4">
        <v>4929313260</v>
      </c>
      <c r="F604" s="91" t="s">
        <v>1407</v>
      </c>
      <c r="G604" s="91" t="s">
        <v>13</v>
      </c>
      <c r="H604" s="91" t="s">
        <v>1471</v>
      </c>
      <c r="I604" s="92">
        <v>42514</v>
      </c>
      <c r="J604" s="93">
        <v>42552</v>
      </c>
      <c r="K604" s="80">
        <f t="shared" si="50"/>
        <v>39</v>
      </c>
      <c r="L604" s="77">
        <f>IF(G604="ISO",IF(OR(F604="Na-Metilato"),10,15),IFERROR(VLOOKUP(G604&amp;D604,'Datos Maestro'!$C$33:$D$62,2,0),VLOOKUP('Demoras Colombia 2016'!G604,'Datos Maestro'!$B$15:$C$19,2,0)))</f>
        <v>20</v>
      </c>
      <c r="M604" s="80">
        <f t="shared" si="47"/>
        <v>19</v>
      </c>
      <c r="N604" s="82">
        <f t="shared" si="48"/>
        <v>19</v>
      </c>
      <c r="O604" s="82">
        <f t="shared" si="49"/>
        <v>0</v>
      </c>
      <c r="P604" s="78">
        <f>IF(G604="ISO",25*N604,IFERROR(VLOOKUP(G604&amp;D604,'Datos Maestro'!$C$33:$F$62,3,0)*N604,VLOOKUP('Demoras Colombia 2016'!G604,'Datos Maestro'!$B$15:$D$19,3,0)*N604))</f>
        <v>190</v>
      </c>
      <c r="Q604" s="78">
        <f>IF(G604="ISO",25*O604,IFERROR(VLOOKUP(G604&amp;D604,'Datos Maestro'!$C$33:$F$62,4,0)*O604,VLOOKUP('Demoras Colombia 2016'!G604,'Datos Maestro'!$B$15:$D$19,3,0)*O604))</f>
        <v>0</v>
      </c>
      <c r="R604" s="78">
        <f t="shared" ref="R604:R667" si="51">SUM(P604:Q604)</f>
        <v>190</v>
      </c>
      <c r="S604" s="83"/>
      <c r="T604" s="96"/>
      <c r="U604" s="4">
        <v>146566</v>
      </c>
      <c r="V604" s="96">
        <v>47029</v>
      </c>
      <c r="W604" s="83"/>
      <c r="X604" s="96"/>
      <c r="Y604" s="83"/>
      <c r="Z604" s="102"/>
      <c r="AA604" s="4"/>
      <c r="AB604" s="96"/>
    </row>
    <row r="605" spans="1:28" ht="15.6" customHeight="1" x14ac:dyDescent="0.35">
      <c r="A605" s="38" t="s">
        <v>23</v>
      </c>
      <c r="B605" s="91" t="s">
        <v>122</v>
      </c>
      <c r="C605" s="94" t="s">
        <v>1470</v>
      </c>
      <c r="D605" s="4" t="s">
        <v>118</v>
      </c>
      <c r="E605" s="4">
        <v>4929313260</v>
      </c>
      <c r="F605" s="91" t="s">
        <v>1407</v>
      </c>
      <c r="G605" s="91" t="s">
        <v>13</v>
      </c>
      <c r="H605" s="91" t="s">
        <v>1472</v>
      </c>
      <c r="I605" s="92">
        <v>42514</v>
      </c>
      <c r="J605" s="93">
        <v>42521</v>
      </c>
      <c r="K605" s="80">
        <f t="shared" si="50"/>
        <v>8</v>
      </c>
      <c r="L605" s="77">
        <f>IF(G605="ISO",IF(OR(F605="Na-Metilato"),10,15),IFERROR(VLOOKUP(G605&amp;D605,'Datos Maestro'!$C$33:$D$62,2,0),VLOOKUP('Demoras Colombia 2016'!G605,'Datos Maestro'!$B$15:$C$19,2,0)))</f>
        <v>20</v>
      </c>
      <c r="M605" s="80">
        <f t="shared" si="47"/>
        <v>0</v>
      </c>
      <c r="N605" s="82">
        <f t="shared" si="48"/>
        <v>0</v>
      </c>
      <c r="O605" s="82">
        <f t="shared" si="49"/>
        <v>0</v>
      </c>
      <c r="P605" s="78">
        <f>IF(G605="ISO",25*N605,IFERROR(VLOOKUP(G605&amp;D605,'Datos Maestro'!$C$33:$F$62,3,0)*N605,VLOOKUP('Demoras Colombia 2016'!G605,'Datos Maestro'!$B$15:$D$19,3,0)*N605))</f>
        <v>0</v>
      </c>
      <c r="Q605" s="78">
        <f>IF(G605="ISO",25*O605,IFERROR(VLOOKUP(G605&amp;D605,'Datos Maestro'!$C$33:$F$62,4,0)*O605,VLOOKUP('Demoras Colombia 2016'!G605,'Datos Maestro'!$B$15:$D$19,3,0)*O605))</f>
        <v>0</v>
      </c>
      <c r="R605" s="78">
        <f t="shared" si="51"/>
        <v>0</v>
      </c>
      <c r="S605" s="83" t="s">
        <v>25</v>
      </c>
      <c r="T605" s="96" t="s">
        <v>25</v>
      </c>
      <c r="U605" s="4">
        <v>146566</v>
      </c>
      <c r="V605" s="96">
        <v>70544</v>
      </c>
      <c r="W605" s="83"/>
      <c r="X605" s="96"/>
      <c r="Y605" s="83"/>
      <c r="Z605" s="102"/>
      <c r="AA605" s="4"/>
      <c r="AB605" s="96"/>
    </row>
    <row r="606" spans="1:28" ht="15.6" customHeight="1" x14ac:dyDescent="0.35">
      <c r="A606" s="38" t="s">
        <v>23</v>
      </c>
      <c r="B606" s="91" t="s">
        <v>125</v>
      </c>
      <c r="C606" s="94" t="s">
        <v>1473</v>
      </c>
      <c r="D606" s="4" t="s">
        <v>104</v>
      </c>
      <c r="E606" s="4" t="s">
        <v>1474</v>
      </c>
      <c r="F606" s="91" t="s">
        <v>1475</v>
      </c>
      <c r="G606" s="91" t="s">
        <v>13</v>
      </c>
      <c r="H606" s="91" t="s">
        <v>1476</v>
      </c>
      <c r="I606" s="92">
        <v>42513</v>
      </c>
      <c r="J606" s="93">
        <v>42528</v>
      </c>
      <c r="K606" s="80">
        <f t="shared" si="50"/>
        <v>16</v>
      </c>
      <c r="L606" s="77">
        <f>IF(G606="ISO",IF(OR(F606="Na-Metilato"),10,15),IFERROR(VLOOKUP(G606&amp;D606,'Datos Maestro'!$C$33:$D$62,2,0),VLOOKUP('Demoras Colombia 2016'!G606,'Datos Maestro'!$B$15:$C$19,2,0)))</f>
        <v>20</v>
      </c>
      <c r="M606" s="80">
        <f t="shared" si="47"/>
        <v>0</v>
      </c>
      <c r="N606" s="82">
        <f t="shared" si="48"/>
        <v>0</v>
      </c>
      <c r="O606" s="82">
        <f t="shared" si="49"/>
        <v>0</v>
      </c>
      <c r="P606" s="78">
        <f>IF(G606="ISO",25*N606,IFERROR(VLOOKUP(G606&amp;D606,'Datos Maestro'!$C$33:$F$62,3,0)*N606,VLOOKUP('Demoras Colombia 2016'!G606,'Datos Maestro'!$B$15:$D$19,3,0)*N606))</f>
        <v>0</v>
      </c>
      <c r="Q606" s="78">
        <f>IF(G606="ISO",25*O606,IFERROR(VLOOKUP(G606&amp;D606,'Datos Maestro'!$C$33:$F$62,4,0)*O606,VLOOKUP('Demoras Colombia 2016'!G606,'Datos Maestro'!$B$15:$D$19,3,0)*O606))</f>
        <v>0</v>
      </c>
      <c r="R606" s="78">
        <f t="shared" si="51"/>
        <v>0</v>
      </c>
      <c r="S606" s="83"/>
      <c r="T606" s="96"/>
      <c r="U606" s="4"/>
      <c r="V606" s="96"/>
      <c r="W606" s="83"/>
      <c r="X606" s="96"/>
      <c r="Y606" s="83"/>
      <c r="Z606" s="102"/>
      <c r="AA606" s="4"/>
      <c r="AB606" s="96"/>
    </row>
    <row r="607" spans="1:28" ht="15.6" customHeight="1" x14ac:dyDescent="0.35">
      <c r="A607" s="38" t="s">
        <v>23</v>
      </c>
      <c r="B607" s="91" t="s">
        <v>122</v>
      </c>
      <c r="C607" s="94" t="s">
        <v>1477</v>
      </c>
      <c r="D607" s="4" t="s">
        <v>118</v>
      </c>
      <c r="E607" s="4">
        <v>4928647177</v>
      </c>
      <c r="F607" s="91" t="s">
        <v>1403</v>
      </c>
      <c r="G607" s="91" t="s">
        <v>13</v>
      </c>
      <c r="H607" s="91" t="s">
        <v>1478</v>
      </c>
      <c r="I607" s="92">
        <v>42515</v>
      </c>
      <c r="J607" s="93">
        <v>42523</v>
      </c>
      <c r="K607" s="80">
        <f t="shared" si="50"/>
        <v>9</v>
      </c>
      <c r="L607" s="77">
        <f>IF(G607="ISO",IF(OR(F607="Na-Metilato"),10,15),IFERROR(VLOOKUP(G607&amp;D607,'Datos Maestro'!$C$33:$D$62,2,0),VLOOKUP('Demoras Colombia 2016'!G607,'Datos Maestro'!$B$15:$C$19,2,0)))</f>
        <v>20</v>
      </c>
      <c r="M607" s="80">
        <f t="shared" si="47"/>
        <v>0</v>
      </c>
      <c r="N607" s="82">
        <f t="shared" si="48"/>
        <v>0</v>
      </c>
      <c r="O607" s="82">
        <f t="shared" si="49"/>
        <v>0</v>
      </c>
      <c r="P607" s="78">
        <f>IF(G607="ISO",25*N607,IFERROR(VLOOKUP(G607&amp;D607,'Datos Maestro'!$C$33:$F$62,3,0)*N607,VLOOKUP('Demoras Colombia 2016'!G607,'Datos Maestro'!$B$15:$D$19,3,0)*N607))</f>
        <v>0</v>
      </c>
      <c r="Q607" s="78">
        <f>IF(G607="ISO",25*O607,IFERROR(VLOOKUP(G607&amp;D607,'Datos Maestro'!$C$33:$F$62,4,0)*O607,VLOOKUP('Demoras Colombia 2016'!G607,'Datos Maestro'!$B$15:$D$19,3,0)*O607))</f>
        <v>0</v>
      </c>
      <c r="R607" s="78">
        <f t="shared" si="51"/>
        <v>0</v>
      </c>
      <c r="S607" s="83" t="s">
        <v>25</v>
      </c>
      <c r="T607" s="96" t="s">
        <v>25</v>
      </c>
      <c r="U607" s="4"/>
      <c r="V607" s="96"/>
      <c r="W607" s="83"/>
      <c r="X607" s="96"/>
      <c r="Y607" s="83"/>
      <c r="Z607" s="102"/>
      <c r="AA607" s="4"/>
      <c r="AB607" s="96"/>
    </row>
    <row r="608" spans="1:28" ht="15.6" customHeight="1" x14ac:dyDescent="0.35">
      <c r="A608" s="38" t="s">
        <v>23</v>
      </c>
      <c r="B608" s="91" t="s">
        <v>16</v>
      </c>
      <c r="C608" s="94" t="s">
        <v>1479</v>
      </c>
      <c r="D608" s="4" t="s">
        <v>104</v>
      </c>
      <c r="E608" s="4" t="s">
        <v>1480</v>
      </c>
      <c r="F608" s="91" t="s">
        <v>1481</v>
      </c>
      <c r="G608" s="91" t="s">
        <v>13</v>
      </c>
      <c r="H608" s="91" t="s">
        <v>1482</v>
      </c>
      <c r="I608" s="92">
        <v>42520</v>
      </c>
      <c r="J608" s="93">
        <v>42528</v>
      </c>
      <c r="K608" s="80">
        <f t="shared" si="50"/>
        <v>9</v>
      </c>
      <c r="L608" s="77">
        <f>IF(G608="ISO",IF(OR(F608="Na-Metilato"),10,15),IFERROR(VLOOKUP(G608&amp;D608,'Datos Maestro'!$C$33:$D$62,2,0),VLOOKUP('Demoras Colombia 2016'!G608,'Datos Maestro'!$B$15:$C$19,2,0)))</f>
        <v>20</v>
      </c>
      <c r="M608" s="80">
        <f t="shared" si="47"/>
        <v>0</v>
      </c>
      <c r="N608" s="82">
        <f t="shared" si="48"/>
        <v>0</v>
      </c>
      <c r="O608" s="82">
        <f t="shared" si="49"/>
        <v>0</v>
      </c>
      <c r="P608" s="78">
        <f>IF(G608="ISO",25*N608,IFERROR(VLOOKUP(G608&amp;D608,'Datos Maestro'!$C$33:$F$62,3,0)*N608,VLOOKUP('Demoras Colombia 2016'!G608,'Datos Maestro'!$B$15:$D$19,3,0)*N608))</f>
        <v>0</v>
      </c>
      <c r="Q608" s="78">
        <f>IF(G608="ISO",25*O608,IFERROR(VLOOKUP(G608&amp;D608,'Datos Maestro'!$C$33:$F$62,4,0)*O608,VLOOKUP('Demoras Colombia 2016'!G608,'Datos Maestro'!$B$15:$D$19,3,0)*O608))</f>
        <v>0</v>
      </c>
      <c r="R608" s="78">
        <f t="shared" si="51"/>
        <v>0</v>
      </c>
      <c r="S608" s="83" t="s">
        <v>25</v>
      </c>
      <c r="T608" s="96" t="s">
        <v>25</v>
      </c>
      <c r="U608" s="4"/>
      <c r="V608" s="96"/>
      <c r="W608" s="83"/>
      <c r="X608" s="96"/>
      <c r="Y608" s="83"/>
      <c r="Z608" s="102"/>
      <c r="AA608" s="4"/>
      <c r="AB608" s="96"/>
    </row>
    <row r="609" spans="1:28" ht="15.6" customHeight="1" x14ac:dyDescent="0.35">
      <c r="A609" s="38" t="s">
        <v>23</v>
      </c>
      <c r="B609" s="91" t="s">
        <v>16</v>
      </c>
      <c r="C609" s="94" t="s">
        <v>1483</v>
      </c>
      <c r="D609" s="4" t="s">
        <v>104</v>
      </c>
      <c r="E609" s="4" t="s">
        <v>1484</v>
      </c>
      <c r="F609" s="91" t="s">
        <v>1485</v>
      </c>
      <c r="G609" s="91" t="s">
        <v>12</v>
      </c>
      <c r="H609" s="91" t="s">
        <v>1486</v>
      </c>
      <c r="I609" s="92">
        <v>42521</v>
      </c>
      <c r="J609" s="93">
        <v>42532</v>
      </c>
      <c r="K609" s="80">
        <f t="shared" si="50"/>
        <v>12</v>
      </c>
      <c r="L609" s="77">
        <f>IF(G609="ISO",IF(OR(F609="Na-Metilato"),10,15),IFERROR(VLOOKUP(G609&amp;D609,'Datos Maestro'!$C$33:$D$62,2,0),VLOOKUP('Demoras Colombia 2016'!G609,'Datos Maestro'!$B$15:$C$19,2,0)))</f>
        <v>20</v>
      </c>
      <c r="M609" s="80">
        <f t="shared" si="47"/>
        <v>0</v>
      </c>
      <c r="N609" s="82">
        <f t="shared" si="48"/>
        <v>0</v>
      </c>
      <c r="O609" s="82">
        <f t="shared" si="49"/>
        <v>0</v>
      </c>
      <c r="P609" s="78">
        <f>IF(G609="ISO",25*N609,IFERROR(VLOOKUP(G609&amp;D609,'Datos Maestro'!$C$33:$F$62,3,0)*N609,VLOOKUP('Demoras Colombia 2016'!G609,'Datos Maestro'!$B$15:$D$19,3,0)*N609))</f>
        <v>0</v>
      </c>
      <c r="Q609" s="78">
        <f>IF(G609="ISO",25*O609,IFERROR(VLOOKUP(G609&amp;D609,'Datos Maestro'!$C$33:$F$62,4,0)*O609,VLOOKUP('Demoras Colombia 2016'!G609,'Datos Maestro'!$B$15:$D$19,3,0)*O609))</f>
        <v>0</v>
      </c>
      <c r="R609" s="78">
        <f t="shared" si="51"/>
        <v>0</v>
      </c>
      <c r="S609" s="83" t="s">
        <v>25</v>
      </c>
      <c r="T609" s="96" t="s">
        <v>25</v>
      </c>
      <c r="U609" s="4"/>
      <c r="V609" s="96"/>
      <c r="W609" s="83"/>
      <c r="X609" s="96"/>
      <c r="Y609" s="83"/>
      <c r="Z609" s="102"/>
      <c r="AA609" s="4"/>
      <c r="AB609" s="96"/>
    </row>
    <row r="610" spans="1:28" ht="15.6" customHeight="1" x14ac:dyDescent="0.35">
      <c r="A610" s="38" t="s">
        <v>23</v>
      </c>
      <c r="B610" s="91" t="s">
        <v>125</v>
      </c>
      <c r="C610" s="94" t="s">
        <v>1487</v>
      </c>
      <c r="D610" s="4" t="s">
        <v>104</v>
      </c>
      <c r="E610" s="4">
        <v>4929219176</v>
      </c>
      <c r="F610" s="91" t="s">
        <v>1488</v>
      </c>
      <c r="G610" s="91" t="s">
        <v>12</v>
      </c>
      <c r="H610" s="91" t="s">
        <v>1489</v>
      </c>
      <c r="I610" s="92">
        <v>42520</v>
      </c>
      <c r="J610" s="93">
        <v>42535</v>
      </c>
      <c r="K610" s="80">
        <f t="shared" si="50"/>
        <v>16</v>
      </c>
      <c r="L610" s="77">
        <f>IF(G610="ISO",IF(OR(F610="Na-Metilato"),10,15),IFERROR(VLOOKUP(G610&amp;D610,'Datos Maestro'!$C$33:$D$62,2,0),VLOOKUP('Demoras Colombia 2016'!G610,'Datos Maestro'!$B$15:$C$19,2,0)))</f>
        <v>20</v>
      </c>
      <c r="M610" s="80">
        <f t="shared" si="47"/>
        <v>0</v>
      </c>
      <c r="N610" s="82">
        <f t="shared" si="48"/>
        <v>0</v>
      </c>
      <c r="O610" s="82">
        <f t="shared" si="49"/>
        <v>0</v>
      </c>
      <c r="P610" s="78">
        <f>IF(G610="ISO",25*N610,IFERROR(VLOOKUP(G610&amp;D610,'Datos Maestro'!$C$33:$F$62,3,0)*N610,VLOOKUP('Demoras Colombia 2016'!G610,'Datos Maestro'!$B$15:$D$19,3,0)*N610))</f>
        <v>0</v>
      </c>
      <c r="Q610" s="78">
        <f>IF(G610="ISO",25*O610,IFERROR(VLOOKUP(G610&amp;D610,'Datos Maestro'!$C$33:$F$62,4,0)*O610,VLOOKUP('Demoras Colombia 2016'!G610,'Datos Maestro'!$B$15:$D$19,3,0)*O610))</f>
        <v>0</v>
      </c>
      <c r="R610" s="78">
        <f t="shared" si="51"/>
        <v>0</v>
      </c>
      <c r="S610" s="83" t="s">
        <v>25</v>
      </c>
      <c r="T610" s="96" t="s">
        <v>25</v>
      </c>
      <c r="U610" s="4"/>
      <c r="V610" s="96"/>
      <c r="W610" s="83"/>
      <c r="X610" s="96"/>
      <c r="Y610" s="83"/>
      <c r="Z610" s="102"/>
      <c r="AA610" s="4"/>
      <c r="AB610" s="96"/>
    </row>
    <row r="611" spans="1:28" ht="15.6" customHeight="1" x14ac:dyDescent="0.35">
      <c r="A611" s="38" t="s">
        <v>23</v>
      </c>
      <c r="B611" s="91" t="s">
        <v>16</v>
      </c>
      <c r="C611" s="94" t="s">
        <v>1490</v>
      </c>
      <c r="D611" s="4" t="s">
        <v>104</v>
      </c>
      <c r="E611" s="4">
        <v>4928252780</v>
      </c>
      <c r="F611" s="91" t="s">
        <v>280</v>
      </c>
      <c r="G611" s="91" t="s">
        <v>12</v>
      </c>
      <c r="H611" s="91" t="s">
        <v>1491</v>
      </c>
      <c r="I611" s="92">
        <v>42520</v>
      </c>
      <c r="J611" s="93">
        <v>42538</v>
      </c>
      <c r="K611" s="80">
        <f t="shared" si="50"/>
        <v>19</v>
      </c>
      <c r="L611" s="77">
        <f>IF(G611="ISO",IF(OR(F611="Na-Metilato"),10,15),IFERROR(VLOOKUP(G611&amp;D611,'Datos Maestro'!$C$33:$D$62,2,0),VLOOKUP('Demoras Colombia 2016'!G611,'Datos Maestro'!$B$15:$C$19,2,0)))</f>
        <v>20</v>
      </c>
      <c r="M611" s="80">
        <f t="shared" si="47"/>
        <v>0</v>
      </c>
      <c r="N611" s="82">
        <f t="shared" si="48"/>
        <v>0</v>
      </c>
      <c r="O611" s="82">
        <f t="shared" si="49"/>
        <v>0</v>
      </c>
      <c r="P611" s="78">
        <f>IF(G611="ISO",25*N611,IFERROR(VLOOKUP(G611&amp;D611,'Datos Maestro'!$C$33:$F$62,3,0)*N611,VLOOKUP('Demoras Colombia 2016'!G611,'Datos Maestro'!$B$15:$D$19,3,0)*N611))</f>
        <v>0</v>
      </c>
      <c r="Q611" s="78">
        <f>IF(G611="ISO",25*O611,IFERROR(VLOOKUP(G611&amp;D611,'Datos Maestro'!$C$33:$F$62,4,0)*O611,VLOOKUP('Demoras Colombia 2016'!G611,'Datos Maestro'!$B$15:$D$19,3,0)*O611))</f>
        <v>0</v>
      </c>
      <c r="R611" s="78">
        <f t="shared" si="51"/>
        <v>0</v>
      </c>
      <c r="S611" s="83" t="s">
        <v>25</v>
      </c>
      <c r="T611" s="96" t="s">
        <v>25</v>
      </c>
      <c r="U611" s="4"/>
      <c r="V611" s="96"/>
      <c r="W611" s="83"/>
      <c r="X611" s="96"/>
      <c r="Y611" s="83"/>
      <c r="Z611" s="102"/>
      <c r="AA611" s="4"/>
      <c r="AB611" s="96"/>
    </row>
    <row r="612" spans="1:28" ht="15.6" customHeight="1" x14ac:dyDescent="0.35">
      <c r="A612" s="38" t="s">
        <v>23</v>
      </c>
      <c r="B612" s="91" t="s">
        <v>16</v>
      </c>
      <c r="C612" s="94" t="s">
        <v>1490</v>
      </c>
      <c r="D612" s="4" t="s">
        <v>104</v>
      </c>
      <c r="E612" s="4">
        <v>4928252780</v>
      </c>
      <c r="F612" s="91" t="s">
        <v>280</v>
      </c>
      <c r="G612" s="91" t="s">
        <v>12</v>
      </c>
      <c r="H612" s="91" t="s">
        <v>1492</v>
      </c>
      <c r="I612" s="92">
        <v>42520</v>
      </c>
      <c r="J612" s="93">
        <v>42541</v>
      </c>
      <c r="K612" s="80">
        <f t="shared" si="50"/>
        <v>22</v>
      </c>
      <c r="L612" s="77">
        <f>IF(G612="ISO",IF(OR(F612="Na-Metilato"),10,15),IFERROR(VLOOKUP(G612&amp;D612,'Datos Maestro'!$C$33:$D$62,2,0),VLOOKUP('Demoras Colombia 2016'!G612,'Datos Maestro'!$B$15:$C$19,2,0)))</f>
        <v>20</v>
      </c>
      <c r="M612" s="80">
        <f t="shared" si="47"/>
        <v>2</v>
      </c>
      <c r="N612" s="82">
        <f t="shared" si="48"/>
        <v>2</v>
      </c>
      <c r="O612" s="82">
        <f t="shared" si="49"/>
        <v>0</v>
      </c>
      <c r="P612" s="78">
        <f>IF(G612="ISO",25*N612,IFERROR(VLOOKUP(G612&amp;D612,'Datos Maestro'!$C$33:$F$62,3,0)*N612,VLOOKUP('Demoras Colombia 2016'!G612,'Datos Maestro'!$B$15:$D$19,3,0)*N612))</f>
        <v>20</v>
      </c>
      <c r="Q612" s="78">
        <f>IF(G612="ISO",25*O612,IFERROR(VLOOKUP(G612&amp;D612,'Datos Maestro'!$C$33:$F$62,4,0)*O612,VLOOKUP('Demoras Colombia 2016'!G612,'Datos Maestro'!$B$15:$D$19,3,0)*O612))</f>
        <v>0</v>
      </c>
      <c r="R612" s="78">
        <f t="shared" si="51"/>
        <v>20</v>
      </c>
      <c r="S612" s="83"/>
      <c r="T612" s="96"/>
      <c r="U612" s="4"/>
      <c r="V612" s="96"/>
      <c r="W612" s="83"/>
      <c r="X612" s="96"/>
      <c r="Y612" s="83"/>
      <c r="Z612" s="102"/>
      <c r="AA612" s="4"/>
      <c r="AB612" s="96"/>
    </row>
    <row r="613" spans="1:28" ht="15.6" customHeight="1" x14ac:dyDescent="0.35">
      <c r="A613" s="38" t="s">
        <v>23</v>
      </c>
      <c r="B613" s="91" t="s">
        <v>15</v>
      </c>
      <c r="C613" s="94" t="s">
        <v>1493</v>
      </c>
      <c r="D613" s="4" t="s">
        <v>118</v>
      </c>
      <c r="E613" s="4">
        <v>4924537317</v>
      </c>
      <c r="F613" s="91" t="s">
        <v>1494</v>
      </c>
      <c r="G613" s="91" t="s">
        <v>13</v>
      </c>
      <c r="H613" s="91" t="s">
        <v>1495</v>
      </c>
      <c r="I613" s="92">
        <v>42518</v>
      </c>
      <c r="J613" s="93">
        <v>42534</v>
      </c>
      <c r="K613" s="80">
        <f t="shared" si="50"/>
        <v>17</v>
      </c>
      <c r="L613" s="77">
        <f>IF(G613="ISO",IF(OR(F613="Na-Metilato"),10,15),IFERROR(VLOOKUP(G613&amp;D613,'Datos Maestro'!$C$33:$D$62,2,0),VLOOKUP('Demoras Colombia 2016'!G613,'Datos Maestro'!$B$15:$C$19,2,0)))</f>
        <v>20</v>
      </c>
      <c r="M613" s="80">
        <f t="shared" si="47"/>
        <v>0</v>
      </c>
      <c r="N613" s="82">
        <f t="shared" si="48"/>
        <v>0</v>
      </c>
      <c r="O613" s="82">
        <f t="shared" si="49"/>
        <v>0</v>
      </c>
      <c r="P613" s="78">
        <f>IF(G613="ISO",25*N613,IFERROR(VLOOKUP(G613&amp;D613,'Datos Maestro'!$C$33:$F$62,3,0)*N613,VLOOKUP('Demoras Colombia 2016'!G613,'Datos Maestro'!$B$15:$D$19,3,0)*N613))</f>
        <v>0</v>
      </c>
      <c r="Q613" s="78">
        <f>IF(G613="ISO",25*O613,IFERROR(VLOOKUP(G613&amp;D613,'Datos Maestro'!$C$33:$F$62,4,0)*O613,VLOOKUP('Demoras Colombia 2016'!G613,'Datos Maestro'!$B$15:$D$19,3,0)*O613))</f>
        <v>0</v>
      </c>
      <c r="R613" s="78">
        <f t="shared" si="51"/>
        <v>0</v>
      </c>
      <c r="S613" s="83" t="s">
        <v>25</v>
      </c>
      <c r="T613" s="96" t="s">
        <v>25</v>
      </c>
      <c r="U613" s="4">
        <v>150857</v>
      </c>
      <c r="V613" s="96">
        <v>58419</v>
      </c>
      <c r="W613" s="83"/>
      <c r="X613" s="96"/>
      <c r="Y613" s="83"/>
      <c r="Z613" s="102"/>
      <c r="AA613" s="4"/>
      <c r="AB613" s="96"/>
    </row>
    <row r="614" spans="1:28" ht="15.6" customHeight="1" x14ac:dyDescent="0.35">
      <c r="A614" s="38" t="s">
        <v>23</v>
      </c>
      <c r="B614" s="91" t="s">
        <v>15</v>
      </c>
      <c r="C614" s="94" t="s">
        <v>1493</v>
      </c>
      <c r="D614" s="4" t="s">
        <v>118</v>
      </c>
      <c r="E614" s="4">
        <v>4924537317</v>
      </c>
      <c r="F614" s="91" t="s">
        <v>1494</v>
      </c>
      <c r="G614" s="91" t="s">
        <v>13</v>
      </c>
      <c r="H614" s="91" t="s">
        <v>1496</v>
      </c>
      <c r="I614" s="92">
        <v>42518</v>
      </c>
      <c r="J614" s="93">
        <v>42535</v>
      </c>
      <c r="K614" s="80">
        <f t="shared" si="50"/>
        <v>18</v>
      </c>
      <c r="L614" s="77">
        <f>IF(G614="ISO",IF(OR(F614="Na-Metilato"),10,15),IFERROR(VLOOKUP(G614&amp;D614,'Datos Maestro'!$C$33:$D$62,2,0),VLOOKUP('Demoras Colombia 2016'!G614,'Datos Maestro'!$B$15:$C$19,2,0)))</f>
        <v>20</v>
      </c>
      <c r="M614" s="80">
        <f t="shared" si="47"/>
        <v>0</v>
      </c>
      <c r="N614" s="82">
        <f t="shared" si="48"/>
        <v>0</v>
      </c>
      <c r="O614" s="82">
        <f t="shared" si="49"/>
        <v>0</v>
      </c>
      <c r="P614" s="78">
        <f>IF(G614="ISO",25*N614,IFERROR(VLOOKUP(G614&amp;D614,'Datos Maestro'!$C$33:$F$62,3,0)*N614,VLOOKUP('Demoras Colombia 2016'!G614,'Datos Maestro'!$B$15:$D$19,3,0)*N614))</f>
        <v>0</v>
      </c>
      <c r="Q614" s="78">
        <f>IF(G614="ISO",25*O614,IFERROR(VLOOKUP(G614&amp;D614,'Datos Maestro'!$C$33:$F$62,4,0)*O614,VLOOKUP('Demoras Colombia 2016'!G614,'Datos Maestro'!$B$15:$D$19,3,0)*O614))</f>
        <v>0</v>
      </c>
      <c r="R614" s="78">
        <f t="shared" si="51"/>
        <v>0</v>
      </c>
      <c r="S614" s="83" t="s">
        <v>25</v>
      </c>
      <c r="T614" s="96" t="s">
        <v>25</v>
      </c>
      <c r="U614" s="4">
        <v>150857</v>
      </c>
      <c r="V614" s="96">
        <v>58419</v>
      </c>
      <c r="W614" s="83"/>
      <c r="X614" s="96"/>
      <c r="Y614" s="83"/>
      <c r="Z614" s="102"/>
      <c r="AA614" s="4"/>
      <c r="AB614" s="96"/>
    </row>
    <row r="615" spans="1:28" ht="15.6" customHeight="1" x14ac:dyDescent="0.35">
      <c r="A615" s="38" t="s">
        <v>23</v>
      </c>
      <c r="B615" s="91" t="s">
        <v>16</v>
      </c>
      <c r="C615" s="94" t="s">
        <v>1497</v>
      </c>
      <c r="D615" s="4" t="s">
        <v>62</v>
      </c>
      <c r="E615" s="4">
        <v>4928252777</v>
      </c>
      <c r="F615" s="91" t="s">
        <v>280</v>
      </c>
      <c r="G615" s="91" t="s">
        <v>12</v>
      </c>
      <c r="H615" s="91" t="s">
        <v>1498</v>
      </c>
      <c r="I615" s="92">
        <v>42522</v>
      </c>
      <c r="J615" s="93">
        <v>42535</v>
      </c>
      <c r="K615" s="80">
        <f t="shared" si="50"/>
        <v>14</v>
      </c>
      <c r="L615" s="77">
        <f>IF(G615="ISO",IF(OR(F615="Na-Metilato"),10,15),IFERROR(VLOOKUP(G615&amp;D615,'Datos Maestro'!$C$33:$D$62,2,0),VLOOKUP('Demoras Colombia 2016'!G615,'Datos Maestro'!$B$15:$C$19,2,0)))</f>
        <v>20</v>
      </c>
      <c r="M615" s="80">
        <f t="shared" si="47"/>
        <v>0</v>
      </c>
      <c r="N615" s="82">
        <f t="shared" si="48"/>
        <v>0</v>
      </c>
      <c r="O615" s="82">
        <f t="shared" si="49"/>
        <v>0</v>
      </c>
      <c r="P615" s="78">
        <f>IF(G615="ISO",25*N615,IFERROR(VLOOKUP(G615&amp;D615,'Datos Maestro'!$C$33:$F$62,3,0)*N615,VLOOKUP('Demoras Colombia 2016'!G615,'Datos Maestro'!$B$15:$D$19,3,0)*N615))</f>
        <v>0</v>
      </c>
      <c r="Q615" s="78">
        <f>IF(G615="ISO",25*O615,IFERROR(VLOOKUP(G615&amp;D615,'Datos Maestro'!$C$33:$F$62,4,0)*O615,VLOOKUP('Demoras Colombia 2016'!G615,'Datos Maestro'!$B$15:$D$19,3,0)*O615))</f>
        <v>0</v>
      </c>
      <c r="R615" s="78">
        <f t="shared" si="51"/>
        <v>0</v>
      </c>
      <c r="S615" s="83" t="s">
        <v>25</v>
      </c>
      <c r="T615" s="96" t="s">
        <v>25</v>
      </c>
      <c r="U615" s="4"/>
      <c r="V615" s="96"/>
      <c r="W615" s="83"/>
      <c r="X615" s="96"/>
      <c r="Y615" s="83"/>
      <c r="Z615" s="102"/>
      <c r="AA615" s="4"/>
      <c r="AB615" s="96"/>
    </row>
    <row r="616" spans="1:28" ht="15.6" customHeight="1" x14ac:dyDescent="0.35">
      <c r="A616" s="38" t="s">
        <v>23</v>
      </c>
      <c r="B616" s="91" t="s">
        <v>16</v>
      </c>
      <c r="C616" s="94" t="s">
        <v>1499</v>
      </c>
      <c r="D616" s="4" t="s">
        <v>62</v>
      </c>
      <c r="E616" s="4">
        <v>4928857896</v>
      </c>
      <c r="F616" s="91" t="s">
        <v>263</v>
      </c>
      <c r="G616" s="91" t="s">
        <v>12</v>
      </c>
      <c r="H616" s="91" t="s">
        <v>1500</v>
      </c>
      <c r="I616" s="92">
        <v>42522</v>
      </c>
      <c r="J616" s="93">
        <v>42538</v>
      </c>
      <c r="K616" s="80">
        <f t="shared" si="50"/>
        <v>17</v>
      </c>
      <c r="L616" s="77">
        <f>IF(G616="ISO",IF(OR(F616="Na-Metilato"),10,15),IFERROR(VLOOKUP(G616&amp;D616,'Datos Maestro'!$C$33:$D$62,2,0),VLOOKUP('Demoras Colombia 2016'!G616,'Datos Maestro'!$B$15:$C$19,2,0)))</f>
        <v>20</v>
      </c>
      <c r="M616" s="80">
        <f t="shared" si="47"/>
        <v>0</v>
      </c>
      <c r="N616" s="82">
        <f t="shared" si="48"/>
        <v>0</v>
      </c>
      <c r="O616" s="82">
        <f t="shared" si="49"/>
        <v>0</v>
      </c>
      <c r="P616" s="78">
        <f>IF(G616="ISO",25*N616,IFERROR(VLOOKUP(G616&amp;D616,'Datos Maestro'!$C$33:$F$62,3,0)*N616,VLOOKUP('Demoras Colombia 2016'!G616,'Datos Maestro'!$B$15:$D$19,3,0)*N616))</f>
        <v>0</v>
      </c>
      <c r="Q616" s="78">
        <f>IF(G616="ISO",25*O616,IFERROR(VLOOKUP(G616&amp;D616,'Datos Maestro'!$C$33:$F$62,4,0)*O616,VLOOKUP('Demoras Colombia 2016'!G616,'Datos Maestro'!$B$15:$D$19,3,0)*O616))</f>
        <v>0</v>
      </c>
      <c r="R616" s="78">
        <f t="shared" si="51"/>
        <v>0</v>
      </c>
      <c r="S616" s="83" t="s">
        <v>25</v>
      </c>
      <c r="T616" s="96" t="s">
        <v>25</v>
      </c>
      <c r="U616" s="4">
        <v>96728</v>
      </c>
      <c r="V616" s="96">
        <v>22070</v>
      </c>
      <c r="W616" s="83">
        <v>96728</v>
      </c>
      <c r="X616" s="96">
        <v>74407</v>
      </c>
      <c r="Y616" s="83"/>
      <c r="Z616" s="102"/>
      <c r="AA616" s="4"/>
      <c r="AB616" s="96"/>
    </row>
    <row r="617" spans="1:28" ht="15.6" customHeight="1" x14ac:dyDescent="0.35">
      <c r="A617" s="38" t="s">
        <v>23</v>
      </c>
      <c r="B617" s="91" t="s">
        <v>16</v>
      </c>
      <c r="C617" s="94" t="s">
        <v>1501</v>
      </c>
      <c r="D617" s="4" t="s">
        <v>62</v>
      </c>
      <c r="E617" s="4">
        <v>4928291004</v>
      </c>
      <c r="F617" s="91" t="s">
        <v>233</v>
      </c>
      <c r="G617" s="91" t="s">
        <v>13</v>
      </c>
      <c r="H617" s="91" t="s">
        <v>1502</v>
      </c>
      <c r="I617" s="92">
        <v>42522</v>
      </c>
      <c r="J617" s="93">
        <v>42530</v>
      </c>
      <c r="K617" s="80">
        <f t="shared" si="50"/>
        <v>9</v>
      </c>
      <c r="L617" s="77">
        <f>IF(G617="ISO",IF(OR(F617="Na-Metilato"),10,15),IFERROR(VLOOKUP(G617&amp;D617,'Datos Maestro'!$C$33:$D$62,2,0),VLOOKUP('Demoras Colombia 2016'!G617,'Datos Maestro'!$B$15:$C$19,2,0)))</f>
        <v>20</v>
      </c>
      <c r="M617" s="80">
        <f t="shared" si="47"/>
        <v>0</v>
      </c>
      <c r="N617" s="82">
        <f t="shared" si="48"/>
        <v>0</v>
      </c>
      <c r="O617" s="82">
        <f t="shared" si="49"/>
        <v>0</v>
      </c>
      <c r="P617" s="78">
        <f>IF(G617="ISO",25*N617,IFERROR(VLOOKUP(G617&amp;D617,'Datos Maestro'!$C$33:$F$62,3,0)*N617,VLOOKUP('Demoras Colombia 2016'!G617,'Datos Maestro'!$B$15:$D$19,3,0)*N617))</f>
        <v>0</v>
      </c>
      <c r="Q617" s="78">
        <f>IF(G617="ISO",25*O617,IFERROR(VLOOKUP(G617&amp;D617,'Datos Maestro'!$C$33:$F$62,4,0)*O617,VLOOKUP('Demoras Colombia 2016'!G617,'Datos Maestro'!$B$15:$D$19,3,0)*O617))</f>
        <v>0</v>
      </c>
      <c r="R617" s="78">
        <f t="shared" si="51"/>
        <v>0</v>
      </c>
      <c r="S617" s="83" t="s">
        <v>25</v>
      </c>
      <c r="T617" s="96" t="s">
        <v>25</v>
      </c>
      <c r="U617" s="4">
        <v>96699</v>
      </c>
      <c r="V617" s="96">
        <v>39900</v>
      </c>
      <c r="W617" s="83"/>
      <c r="X617" s="96"/>
      <c r="Y617" s="83"/>
      <c r="Z617" s="102"/>
      <c r="AA617" s="4"/>
      <c r="AB617" s="96"/>
    </row>
    <row r="618" spans="1:28" ht="15.6" customHeight="1" x14ac:dyDescent="0.35">
      <c r="A618" s="38" t="s">
        <v>23</v>
      </c>
      <c r="B618" s="91" t="s">
        <v>16</v>
      </c>
      <c r="C618" s="94" t="s">
        <v>1501</v>
      </c>
      <c r="D618" s="4" t="s">
        <v>62</v>
      </c>
      <c r="E618" s="4">
        <v>4928291004</v>
      </c>
      <c r="F618" s="91" t="s">
        <v>233</v>
      </c>
      <c r="G618" s="91" t="s">
        <v>13</v>
      </c>
      <c r="H618" s="91" t="s">
        <v>1503</v>
      </c>
      <c r="I618" s="92">
        <v>42522</v>
      </c>
      <c r="J618" s="93">
        <v>42535</v>
      </c>
      <c r="K618" s="80">
        <f t="shared" si="50"/>
        <v>14</v>
      </c>
      <c r="L618" s="77">
        <f>IF(G618="ISO",IF(OR(F618="Na-Metilato"),10,15),IFERROR(VLOOKUP(G618&amp;D618,'Datos Maestro'!$C$33:$D$62,2,0),VLOOKUP('Demoras Colombia 2016'!G618,'Datos Maestro'!$B$15:$C$19,2,0)))</f>
        <v>20</v>
      </c>
      <c r="M618" s="80">
        <f t="shared" si="47"/>
        <v>0</v>
      </c>
      <c r="N618" s="82">
        <f t="shared" si="48"/>
        <v>0</v>
      </c>
      <c r="O618" s="82">
        <f t="shared" si="49"/>
        <v>0</v>
      </c>
      <c r="P618" s="78">
        <f>IF(G618="ISO",25*N618,IFERROR(VLOOKUP(G618&amp;D618,'Datos Maestro'!$C$33:$F$62,3,0)*N618,VLOOKUP('Demoras Colombia 2016'!G618,'Datos Maestro'!$B$15:$D$19,3,0)*N618))</f>
        <v>0</v>
      </c>
      <c r="Q618" s="78">
        <f>IF(G618="ISO",25*O618,IFERROR(VLOOKUP(G618&amp;D618,'Datos Maestro'!$C$33:$F$62,4,0)*O618,VLOOKUP('Demoras Colombia 2016'!G618,'Datos Maestro'!$B$15:$D$19,3,0)*O618))</f>
        <v>0</v>
      </c>
      <c r="R618" s="78">
        <f t="shared" si="51"/>
        <v>0</v>
      </c>
      <c r="S618" s="83" t="s">
        <v>25</v>
      </c>
      <c r="T618" s="96" t="s">
        <v>25</v>
      </c>
      <c r="U618" s="4">
        <v>96699</v>
      </c>
      <c r="V618" s="96">
        <v>39900</v>
      </c>
      <c r="W618" s="83"/>
      <c r="X618" s="96"/>
      <c r="Y618" s="83"/>
      <c r="Z618" s="102"/>
      <c r="AA618" s="4"/>
      <c r="AB618" s="96"/>
    </row>
    <row r="619" spans="1:28" ht="15.6" customHeight="1" x14ac:dyDescent="0.35">
      <c r="A619" s="38" t="s">
        <v>23</v>
      </c>
      <c r="B619" s="91" t="s">
        <v>122</v>
      </c>
      <c r="C619" s="94" t="s">
        <v>1504</v>
      </c>
      <c r="D619" s="4" t="s">
        <v>62</v>
      </c>
      <c r="E619" s="4">
        <v>4928038684</v>
      </c>
      <c r="F619" s="91" t="s">
        <v>1505</v>
      </c>
      <c r="G619" s="91" t="s">
        <v>12</v>
      </c>
      <c r="H619" s="91" t="s">
        <v>1506</v>
      </c>
      <c r="I619" s="92">
        <v>42522</v>
      </c>
      <c r="J619" s="93">
        <v>42529</v>
      </c>
      <c r="K619" s="80">
        <f t="shared" si="50"/>
        <v>8</v>
      </c>
      <c r="L619" s="77">
        <f>IF(G619="ISO",IF(OR(F619="Na-Metilato"),10,15),IFERROR(VLOOKUP(G619&amp;D619,'Datos Maestro'!$C$33:$D$62,2,0),VLOOKUP('Demoras Colombia 2016'!G619,'Datos Maestro'!$B$15:$C$19,2,0)))</f>
        <v>20</v>
      </c>
      <c r="M619" s="80">
        <f t="shared" si="47"/>
        <v>0</v>
      </c>
      <c r="N619" s="82">
        <f t="shared" si="48"/>
        <v>0</v>
      </c>
      <c r="O619" s="82">
        <f t="shared" si="49"/>
        <v>0</v>
      </c>
      <c r="P619" s="78">
        <f>IF(G619="ISO",25*N619,IFERROR(VLOOKUP(G619&amp;D619,'Datos Maestro'!$C$33:$F$62,3,0)*N619,VLOOKUP('Demoras Colombia 2016'!G619,'Datos Maestro'!$B$15:$D$19,3,0)*N619))</f>
        <v>0</v>
      </c>
      <c r="Q619" s="78">
        <f>IF(G619="ISO",25*O619,IFERROR(VLOOKUP(G619&amp;D619,'Datos Maestro'!$C$33:$F$62,4,0)*O619,VLOOKUP('Demoras Colombia 2016'!G619,'Datos Maestro'!$B$15:$D$19,3,0)*O619))</f>
        <v>0</v>
      </c>
      <c r="R619" s="78">
        <f t="shared" si="51"/>
        <v>0</v>
      </c>
      <c r="S619" s="83" t="s">
        <v>25</v>
      </c>
      <c r="T619" s="96" t="s">
        <v>25</v>
      </c>
      <c r="U619" s="4"/>
      <c r="V619" s="96"/>
      <c r="W619" s="83"/>
      <c r="X619" s="96"/>
      <c r="Y619" s="83"/>
      <c r="Z619" s="102"/>
      <c r="AA619" s="4"/>
      <c r="AB619" s="96"/>
    </row>
    <row r="620" spans="1:28" ht="15.6" customHeight="1" x14ac:dyDescent="0.35">
      <c r="A620" s="38" t="s">
        <v>23</v>
      </c>
      <c r="B620" s="91" t="s">
        <v>123</v>
      </c>
      <c r="C620" s="94" t="s">
        <v>1507</v>
      </c>
      <c r="D620" s="4" t="s">
        <v>118</v>
      </c>
      <c r="E620" s="4">
        <v>4929314397</v>
      </c>
      <c r="F620" s="87" t="s">
        <v>28</v>
      </c>
      <c r="G620" s="91" t="s">
        <v>12</v>
      </c>
      <c r="H620" s="91" t="s">
        <v>1508</v>
      </c>
      <c r="I620" s="92">
        <v>42521</v>
      </c>
      <c r="J620" s="93">
        <v>42529</v>
      </c>
      <c r="K620" s="80">
        <f t="shared" si="50"/>
        <v>9</v>
      </c>
      <c r="L620" s="77">
        <f>IF(G620="ISO",IF(OR(F620="Na-Metilato"),10,15),IFERROR(VLOOKUP(G620&amp;D620,'Datos Maestro'!$C$33:$D$62,2,0),VLOOKUP('Demoras Colombia 2016'!G620,'Datos Maestro'!$B$15:$C$19,2,0)))</f>
        <v>20</v>
      </c>
      <c r="M620" s="80">
        <f t="shared" si="47"/>
        <v>0</v>
      </c>
      <c r="N620" s="82">
        <f t="shared" si="48"/>
        <v>0</v>
      </c>
      <c r="O620" s="82">
        <f t="shared" si="49"/>
        <v>0</v>
      </c>
      <c r="P620" s="78">
        <f>IF(G620="ISO",25*N620,IFERROR(VLOOKUP(G620&amp;D620,'Datos Maestro'!$C$33:$F$62,3,0)*N620,VLOOKUP('Demoras Colombia 2016'!G620,'Datos Maestro'!$B$15:$D$19,3,0)*N620))</f>
        <v>0</v>
      </c>
      <c r="Q620" s="78">
        <f>IF(G620="ISO",25*O620,IFERROR(VLOOKUP(G620&amp;D620,'Datos Maestro'!$C$33:$F$62,4,0)*O620,VLOOKUP('Demoras Colombia 2016'!G620,'Datos Maestro'!$B$15:$D$19,3,0)*O620))</f>
        <v>0</v>
      </c>
      <c r="R620" s="78">
        <f t="shared" si="51"/>
        <v>0</v>
      </c>
      <c r="S620" s="83" t="s">
        <v>25</v>
      </c>
      <c r="T620" s="96" t="s">
        <v>25</v>
      </c>
      <c r="U620" s="4"/>
      <c r="V620" s="96"/>
      <c r="W620" s="83"/>
      <c r="X620" s="96"/>
      <c r="Y620" s="83"/>
      <c r="Z620" s="102"/>
      <c r="AA620" s="4"/>
      <c r="AB620" s="96"/>
    </row>
    <row r="621" spans="1:28" ht="15.6" customHeight="1" x14ac:dyDescent="0.35">
      <c r="A621" s="38" t="s">
        <v>23</v>
      </c>
      <c r="B621" s="91" t="s">
        <v>123</v>
      </c>
      <c r="C621" s="94" t="s">
        <v>1509</v>
      </c>
      <c r="D621" s="4" t="s">
        <v>118</v>
      </c>
      <c r="E621" s="4">
        <v>4928620523</v>
      </c>
      <c r="F621" s="91" t="s">
        <v>664</v>
      </c>
      <c r="G621" s="91" t="s">
        <v>12</v>
      </c>
      <c r="H621" s="91" t="s">
        <v>1510</v>
      </c>
      <c r="I621" s="92">
        <v>42520</v>
      </c>
      <c r="J621" s="93">
        <v>42528</v>
      </c>
      <c r="K621" s="80">
        <f t="shared" si="50"/>
        <v>9</v>
      </c>
      <c r="L621" s="77">
        <f>IF(G621="ISO",IF(OR(F621="Na-Metilato"),10,15),IFERROR(VLOOKUP(G621&amp;D621,'Datos Maestro'!$C$33:$D$62,2,0),VLOOKUP('Demoras Colombia 2016'!G621,'Datos Maestro'!$B$15:$C$19,2,0)))</f>
        <v>20</v>
      </c>
      <c r="M621" s="80">
        <f t="shared" ref="M621:M684" si="52">IF(K621&gt;L621,K621-L621,0)</f>
        <v>0</v>
      </c>
      <c r="N621" s="82">
        <f t="shared" ref="N621:N684" si="53">IF(M621&gt;=20,20,M621)</f>
        <v>0</v>
      </c>
      <c r="O621" s="82">
        <f t="shared" ref="O621:O684" si="54">+M621-N621</f>
        <v>0</v>
      </c>
      <c r="P621" s="78">
        <f>IF(G621="ISO",25*N621,IFERROR(VLOOKUP(G621&amp;D621,'Datos Maestro'!$C$33:$F$62,3,0)*N621,VLOOKUP('Demoras Colombia 2016'!G621,'Datos Maestro'!$B$15:$D$19,3,0)*N621))</f>
        <v>0</v>
      </c>
      <c r="Q621" s="78">
        <f>IF(G621="ISO",25*O621,IFERROR(VLOOKUP(G621&amp;D621,'Datos Maestro'!$C$33:$F$62,4,0)*O621,VLOOKUP('Demoras Colombia 2016'!G621,'Datos Maestro'!$B$15:$D$19,3,0)*O621))</f>
        <v>0</v>
      </c>
      <c r="R621" s="78">
        <f t="shared" si="51"/>
        <v>0</v>
      </c>
      <c r="S621" s="83" t="s">
        <v>25</v>
      </c>
      <c r="T621" s="96" t="s">
        <v>25</v>
      </c>
      <c r="U621" s="4"/>
      <c r="V621" s="96"/>
      <c r="W621" s="83"/>
      <c r="X621" s="96"/>
      <c r="Y621" s="83"/>
      <c r="Z621" s="102"/>
      <c r="AA621" s="4"/>
      <c r="AB621" s="96"/>
    </row>
    <row r="622" spans="1:28" ht="15.6" customHeight="1" x14ac:dyDescent="0.35">
      <c r="A622" s="38" t="s">
        <v>23</v>
      </c>
      <c r="B622" s="91" t="s">
        <v>124</v>
      </c>
      <c r="C622" s="94" t="s">
        <v>1511</v>
      </c>
      <c r="D622" s="4" t="s">
        <v>118</v>
      </c>
      <c r="E622" s="4">
        <v>4929388577</v>
      </c>
      <c r="F622" s="91" t="s">
        <v>1512</v>
      </c>
      <c r="G622" s="91" t="s">
        <v>12</v>
      </c>
      <c r="H622" s="91" t="s">
        <v>1513</v>
      </c>
      <c r="I622" s="92">
        <v>42526</v>
      </c>
      <c r="J622" s="93">
        <v>42543</v>
      </c>
      <c r="K622" s="80">
        <f t="shared" si="50"/>
        <v>18</v>
      </c>
      <c r="L622" s="77">
        <f>IF(G622="ISO",IF(OR(F622="Na-Metilato"),10,15),IFERROR(VLOOKUP(G622&amp;D622,'Datos Maestro'!$C$33:$D$62,2,0),VLOOKUP('Demoras Colombia 2016'!G622,'Datos Maestro'!$B$15:$C$19,2,0)))</f>
        <v>20</v>
      </c>
      <c r="M622" s="80">
        <f t="shared" si="52"/>
        <v>0</v>
      </c>
      <c r="N622" s="82">
        <f t="shared" si="53"/>
        <v>0</v>
      </c>
      <c r="O622" s="82">
        <f t="shared" si="54"/>
        <v>0</v>
      </c>
      <c r="P622" s="78">
        <f>IF(G622="ISO",25*N622,IFERROR(VLOOKUP(G622&amp;D622,'Datos Maestro'!$C$33:$F$62,3,0)*N622,VLOOKUP('Demoras Colombia 2016'!G622,'Datos Maestro'!$B$15:$D$19,3,0)*N622))</f>
        <v>0</v>
      </c>
      <c r="Q622" s="78">
        <f>IF(G622="ISO",25*O622,IFERROR(VLOOKUP(G622&amp;D622,'Datos Maestro'!$C$33:$F$62,4,0)*O622,VLOOKUP('Demoras Colombia 2016'!G622,'Datos Maestro'!$B$15:$D$19,3,0)*O622))</f>
        <v>0</v>
      </c>
      <c r="R622" s="78">
        <f t="shared" si="51"/>
        <v>0</v>
      </c>
      <c r="S622" s="83" t="s">
        <v>25</v>
      </c>
      <c r="T622" s="96" t="s">
        <v>25</v>
      </c>
      <c r="U622" s="4"/>
      <c r="V622" s="96"/>
      <c r="W622" s="83"/>
      <c r="X622" s="96"/>
      <c r="Y622" s="83"/>
      <c r="Z622" s="102"/>
      <c r="AA622" s="4"/>
      <c r="AB622" s="96"/>
    </row>
    <row r="623" spans="1:28" ht="15.6" customHeight="1" x14ac:dyDescent="0.35">
      <c r="A623" s="38" t="s">
        <v>23</v>
      </c>
      <c r="B623" s="91" t="s">
        <v>24</v>
      </c>
      <c r="C623" s="94" t="s">
        <v>1514</v>
      </c>
      <c r="D623" s="4" t="s">
        <v>104</v>
      </c>
      <c r="E623" s="4">
        <v>4929314842</v>
      </c>
      <c r="F623" s="91" t="s">
        <v>1515</v>
      </c>
      <c r="G623" s="91" t="s">
        <v>13</v>
      </c>
      <c r="H623" s="91" t="s">
        <v>1516</v>
      </c>
      <c r="I623" s="92">
        <v>42523</v>
      </c>
      <c r="J623" s="93">
        <v>42541</v>
      </c>
      <c r="K623" s="80">
        <f t="shared" si="50"/>
        <v>19</v>
      </c>
      <c r="L623" s="77">
        <f>IF(G623="ISO",IF(OR(F623="Na-Metilato"),10,15),IFERROR(VLOOKUP(G623&amp;D623,'Datos Maestro'!$C$33:$D$62,2,0),VLOOKUP('Demoras Colombia 2016'!G623,'Datos Maestro'!$B$15:$C$19,2,0)))</f>
        <v>20</v>
      </c>
      <c r="M623" s="80">
        <f t="shared" si="52"/>
        <v>0</v>
      </c>
      <c r="N623" s="82">
        <f t="shared" si="53"/>
        <v>0</v>
      </c>
      <c r="O623" s="82">
        <f t="shared" si="54"/>
        <v>0</v>
      </c>
      <c r="P623" s="78">
        <f>IF(G623="ISO",25*N623,IFERROR(VLOOKUP(G623&amp;D623,'Datos Maestro'!$C$33:$F$62,3,0)*N623,VLOOKUP('Demoras Colombia 2016'!G623,'Datos Maestro'!$B$15:$D$19,3,0)*N623))</f>
        <v>0</v>
      </c>
      <c r="Q623" s="78">
        <f>IF(G623="ISO",25*O623,IFERROR(VLOOKUP(G623&amp;D623,'Datos Maestro'!$C$33:$F$62,4,0)*O623,VLOOKUP('Demoras Colombia 2016'!G623,'Datos Maestro'!$B$15:$D$19,3,0)*O623))</f>
        <v>0</v>
      </c>
      <c r="R623" s="78">
        <f t="shared" si="51"/>
        <v>0</v>
      </c>
      <c r="S623" s="83" t="s">
        <v>25</v>
      </c>
      <c r="T623" s="96" t="s">
        <v>25</v>
      </c>
      <c r="U623" s="4"/>
      <c r="V623" s="96"/>
      <c r="W623" s="83"/>
      <c r="X623" s="96"/>
      <c r="Y623" s="83"/>
      <c r="Z623" s="102"/>
      <c r="AA623" s="4"/>
      <c r="AB623" s="96"/>
    </row>
    <row r="624" spans="1:28" ht="15.6" customHeight="1" x14ac:dyDescent="0.35">
      <c r="A624" s="38" t="s">
        <v>23</v>
      </c>
      <c r="B624" s="91" t="s">
        <v>16</v>
      </c>
      <c r="C624" s="94" t="s">
        <v>1517</v>
      </c>
      <c r="D624" s="4" t="s">
        <v>62</v>
      </c>
      <c r="E624" s="4" t="s">
        <v>1518</v>
      </c>
      <c r="F624" s="91" t="s">
        <v>1519</v>
      </c>
      <c r="G624" s="91" t="s">
        <v>12</v>
      </c>
      <c r="H624" s="91" t="s">
        <v>1520</v>
      </c>
      <c r="I624" s="92">
        <v>42529</v>
      </c>
      <c r="J624" s="93">
        <v>42538</v>
      </c>
      <c r="K624" s="80">
        <f t="shared" si="50"/>
        <v>10</v>
      </c>
      <c r="L624" s="77">
        <f>IF(G624="ISO",IF(OR(F624="Na-Metilato"),10,15),IFERROR(VLOOKUP(G624&amp;D624,'Datos Maestro'!$C$33:$D$62,2,0),VLOOKUP('Demoras Colombia 2016'!G624,'Datos Maestro'!$B$15:$C$19,2,0)))</f>
        <v>20</v>
      </c>
      <c r="M624" s="80">
        <f t="shared" si="52"/>
        <v>0</v>
      </c>
      <c r="N624" s="82">
        <f t="shared" si="53"/>
        <v>0</v>
      </c>
      <c r="O624" s="82">
        <f t="shared" si="54"/>
        <v>0</v>
      </c>
      <c r="P624" s="78">
        <f>IF(G624="ISO",25*N624,IFERROR(VLOOKUP(G624&amp;D624,'Datos Maestro'!$C$33:$F$62,3,0)*N624,VLOOKUP('Demoras Colombia 2016'!G624,'Datos Maestro'!$B$15:$D$19,3,0)*N624))</f>
        <v>0</v>
      </c>
      <c r="Q624" s="78">
        <f>IF(G624="ISO",25*O624,IFERROR(VLOOKUP(G624&amp;D624,'Datos Maestro'!$C$33:$F$62,4,0)*O624,VLOOKUP('Demoras Colombia 2016'!G624,'Datos Maestro'!$B$15:$D$19,3,0)*O624))</f>
        <v>0</v>
      </c>
      <c r="R624" s="78">
        <f t="shared" si="51"/>
        <v>0</v>
      </c>
      <c r="S624" s="83" t="s">
        <v>25</v>
      </c>
      <c r="T624" s="96" t="s">
        <v>25</v>
      </c>
      <c r="U624" s="4">
        <v>96724</v>
      </c>
      <c r="V624" s="96">
        <v>20678</v>
      </c>
      <c r="W624" s="83"/>
      <c r="X624" s="96"/>
      <c r="Y624" s="83"/>
      <c r="Z624" s="102"/>
      <c r="AA624" s="4"/>
      <c r="AB624" s="96"/>
    </row>
    <row r="625" spans="1:28" ht="15.6" customHeight="1" x14ac:dyDescent="0.35">
      <c r="A625" s="38" t="s">
        <v>23</v>
      </c>
      <c r="B625" s="91" t="s">
        <v>16</v>
      </c>
      <c r="C625" s="94" t="s">
        <v>1517</v>
      </c>
      <c r="D625" s="4" t="s">
        <v>62</v>
      </c>
      <c r="E625" s="4" t="s">
        <v>1518</v>
      </c>
      <c r="F625" s="91" t="s">
        <v>1519</v>
      </c>
      <c r="G625" s="91" t="s">
        <v>12</v>
      </c>
      <c r="H625" s="91" t="s">
        <v>1521</v>
      </c>
      <c r="I625" s="92">
        <v>42529</v>
      </c>
      <c r="J625" s="93">
        <v>42541</v>
      </c>
      <c r="K625" s="80">
        <f t="shared" si="50"/>
        <v>13</v>
      </c>
      <c r="L625" s="77">
        <f>IF(G625="ISO",IF(OR(F625="Na-Metilato"),10,15),IFERROR(VLOOKUP(G625&amp;D625,'Datos Maestro'!$C$33:$D$62,2,0),VLOOKUP('Demoras Colombia 2016'!G625,'Datos Maestro'!$B$15:$C$19,2,0)))</f>
        <v>20</v>
      </c>
      <c r="M625" s="80">
        <f t="shared" si="52"/>
        <v>0</v>
      </c>
      <c r="N625" s="82">
        <f t="shared" si="53"/>
        <v>0</v>
      </c>
      <c r="O625" s="82">
        <f t="shared" si="54"/>
        <v>0</v>
      </c>
      <c r="P625" s="78">
        <f>IF(G625="ISO",25*N625,IFERROR(VLOOKUP(G625&amp;D625,'Datos Maestro'!$C$33:$F$62,3,0)*N625,VLOOKUP('Demoras Colombia 2016'!G625,'Datos Maestro'!$B$15:$D$19,3,0)*N625))</f>
        <v>0</v>
      </c>
      <c r="Q625" s="78">
        <f>IF(G625="ISO",25*O625,IFERROR(VLOOKUP(G625&amp;D625,'Datos Maestro'!$C$33:$F$62,4,0)*O625,VLOOKUP('Demoras Colombia 2016'!G625,'Datos Maestro'!$B$15:$D$19,3,0)*O625))</f>
        <v>0</v>
      </c>
      <c r="R625" s="78">
        <f t="shared" si="51"/>
        <v>0</v>
      </c>
      <c r="S625" s="83" t="s">
        <v>25</v>
      </c>
      <c r="T625" s="96" t="s">
        <v>25</v>
      </c>
      <c r="U625" s="4">
        <v>96724</v>
      </c>
      <c r="V625" s="96">
        <v>20678</v>
      </c>
      <c r="W625" s="83"/>
      <c r="X625" s="96"/>
      <c r="Y625" s="83"/>
      <c r="Z625" s="102"/>
      <c r="AA625" s="4"/>
      <c r="AB625" s="96"/>
    </row>
    <row r="626" spans="1:28" ht="15.6" customHeight="1" x14ac:dyDescent="0.35">
      <c r="A626" s="38" t="s">
        <v>23</v>
      </c>
      <c r="B626" s="91" t="s">
        <v>15</v>
      </c>
      <c r="C626" s="94" t="s">
        <v>1522</v>
      </c>
      <c r="D626" s="4" t="s">
        <v>118</v>
      </c>
      <c r="E626" s="4">
        <v>4927584409</v>
      </c>
      <c r="F626" s="91" t="s">
        <v>1202</v>
      </c>
      <c r="G626" s="91" t="s">
        <v>12</v>
      </c>
      <c r="H626" s="91" t="s">
        <v>1523</v>
      </c>
      <c r="I626" s="92">
        <v>42529</v>
      </c>
      <c r="J626" s="93">
        <v>42541</v>
      </c>
      <c r="K626" s="80">
        <f t="shared" si="50"/>
        <v>13</v>
      </c>
      <c r="L626" s="77">
        <f>IF(G626="ISO",IF(OR(F626="Na-Metilato"),10,15),IFERROR(VLOOKUP(G626&amp;D626,'Datos Maestro'!$C$33:$D$62,2,0),VLOOKUP('Demoras Colombia 2016'!G626,'Datos Maestro'!$B$15:$C$19,2,0)))</f>
        <v>20</v>
      </c>
      <c r="M626" s="80">
        <f t="shared" si="52"/>
        <v>0</v>
      </c>
      <c r="N626" s="82">
        <f t="shared" si="53"/>
        <v>0</v>
      </c>
      <c r="O626" s="82">
        <f t="shared" si="54"/>
        <v>0</v>
      </c>
      <c r="P626" s="78">
        <f>IF(G626="ISO",25*N626,IFERROR(VLOOKUP(G626&amp;D626,'Datos Maestro'!$C$33:$F$62,3,0)*N626,VLOOKUP('Demoras Colombia 2016'!G626,'Datos Maestro'!$B$15:$D$19,3,0)*N626))</f>
        <v>0</v>
      </c>
      <c r="Q626" s="78">
        <f>IF(G626="ISO",25*O626,IFERROR(VLOOKUP(G626&amp;D626,'Datos Maestro'!$C$33:$F$62,4,0)*O626,VLOOKUP('Demoras Colombia 2016'!G626,'Datos Maestro'!$B$15:$D$19,3,0)*O626))</f>
        <v>0</v>
      </c>
      <c r="R626" s="78">
        <f t="shared" si="51"/>
        <v>0</v>
      </c>
      <c r="S626" s="83" t="s">
        <v>25</v>
      </c>
      <c r="T626" s="96" t="s">
        <v>25</v>
      </c>
      <c r="U626" s="4"/>
      <c r="V626" s="96"/>
      <c r="W626" s="83"/>
      <c r="X626" s="96"/>
      <c r="Y626" s="83"/>
      <c r="Z626" s="102"/>
      <c r="AA626" s="4"/>
      <c r="AB626" s="96"/>
    </row>
    <row r="627" spans="1:28" ht="15.6" customHeight="1" x14ac:dyDescent="0.35">
      <c r="A627" s="38" t="s">
        <v>23</v>
      </c>
      <c r="B627" s="91" t="s">
        <v>126</v>
      </c>
      <c r="C627" s="94" t="s">
        <v>1524</v>
      </c>
      <c r="D627" s="4" t="s">
        <v>104</v>
      </c>
      <c r="E627" s="4">
        <v>4929537864</v>
      </c>
      <c r="F627" s="91" t="s">
        <v>1525</v>
      </c>
      <c r="G627" s="91" t="s">
        <v>12</v>
      </c>
      <c r="H627" s="91" t="s">
        <v>1526</v>
      </c>
      <c r="I627" s="92">
        <v>42520</v>
      </c>
      <c r="J627" s="93">
        <v>42538</v>
      </c>
      <c r="K627" s="80">
        <f t="shared" si="50"/>
        <v>19</v>
      </c>
      <c r="L627" s="77">
        <f>IF(G627="ISO",IF(OR(F627="Na-Metilato"),10,15),IFERROR(VLOOKUP(G627&amp;D627,'Datos Maestro'!$C$33:$D$62,2,0),VLOOKUP('Demoras Colombia 2016'!G627,'Datos Maestro'!$B$15:$C$19,2,0)))</f>
        <v>20</v>
      </c>
      <c r="M627" s="80">
        <f t="shared" si="52"/>
        <v>0</v>
      </c>
      <c r="N627" s="82">
        <f t="shared" si="53"/>
        <v>0</v>
      </c>
      <c r="O627" s="82">
        <f t="shared" si="54"/>
        <v>0</v>
      </c>
      <c r="P627" s="78">
        <f>IF(G627="ISO",25*N627,IFERROR(VLOOKUP(G627&amp;D627,'Datos Maestro'!$C$33:$F$62,3,0)*N627,VLOOKUP('Demoras Colombia 2016'!G627,'Datos Maestro'!$B$15:$D$19,3,0)*N627))</f>
        <v>0</v>
      </c>
      <c r="Q627" s="78">
        <f>IF(G627="ISO",25*O627,IFERROR(VLOOKUP(G627&amp;D627,'Datos Maestro'!$C$33:$F$62,4,0)*O627,VLOOKUP('Demoras Colombia 2016'!G627,'Datos Maestro'!$B$15:$D$19,3,0)*O627))</f>
        <v>0</v>
      </c>
      <c r="R627" s="78">
        <f t="shared" si="51"/>
        <v>0</v>
      </c>
      <c r="S627" s="83" t="s">
        <v>25</v>
      </c>
      <c r="T627" s="96" t="s">
        <v>25</v>
      </c>
      <c r="U627" s="4"/>
      <c r="V627" s="96"/>
      <c r="W627" s="83"/>
      <c r="X627" s="96"/>
      <c r="Y627" s="83"/>
      <c r="Z627" s="102"/>
      <c r="AA627" s="4"/>
      <c r="AB627" s="96"/>
    </row>
    <row r="628" spans="1:28" ht="15.6" customHeight="1" x14ac:dyDescent="0.35">
      <c r="A628" s="38" t="s">
        <v>23</v>
      </c>
      <c r="B628" s="91" t="s">
        <v>16</v>
      </c>
      <c r="C628" s="94" t="s">
        <v>1528</v>
      </c>
      <c r="D628" s="4" t="s">
        <v>62</v>
      </c>
      <c r="E628" s="4">
        <v>4928291004</v>
      </c>
      <c r="F628" s="91" t="s">
        <v>233</v>
      </c>
      <c r="G628" s="91" t="s">
        <v>13</v>
      </c>
      <c r="H628" s="91" t="s">
        <v>1527</v>
      </c>
      <c r="I628" s="92">
        <v>42529</v>
      </c>
      <c r="J628" s="93">
        <v>42538</v>
      </c>
      <c r="K628" s="80">
        <f t="shared" si="50"/>
        <v>10</v>
      </c>
      <c r="L628" s="77">
        <f>IF(G628="ISO",IF(OR(F628="Na-Metilato"),10,15),IFERROR(VLOOKUP(G628&amp;D628,'Datos Maestro'!$C$33:$D$62,2,0),VLOOKUP('Demoras Colombia 2016'!G628,'Datos Maestro'!$B$15:$C$19,2,0)))</f>
        <v>20</v>
      </c>
      <c r="M628" s="80">
        <f t="shared" si="52"/>
        <v>0</v>
      </c>
      <c r="N628" s="82">
        <f t="shared" si="53"/>
        <v>0</v>
      </c>
      <c r="O628" s="82">
        <f t="shared" si="54"/>
        <v>0</v>
      </c>
      <c r="P628" s="78">
        <f>IF(G628="ISO",25*N628,IFERROR(VLOOKUP(G628&amp;D628,'Datos Maestro'!$C$33:$F$62,3,0)*N628,VLOOKUP('Demoras Colombia 2016'!G628,'Datos Maestro'!$B$15:$D$19,3,0)*N628))</f>
        <v>0</v>
      </c>
      <c r="Q628" s="78">
        <f>IF(G628="ISO",25*O628,IFERROR(VLOOKUP(G628&amp;D628,'Datos Maestro'!$C$33:$F$62,4,0)*O628,VLOOKUP('Demoras Colombia 2016'!G628,'Datos Maestro'!$B$15:$D$19,3,0)*O628))</f>
        <v>0</v>
      </c>
      <c r="R628" s="78">
        <f t="shared" si="51"/>
        <v>0</v>
      </c>
      <c r="S628" s="83" t="s">
        <v>25</v>
      </c>
      <c r="T628" s="96" t="s">
        <v>25</v>
      </c>
      <c r="U628" s="4">
        <v>96727</v>
      </c>
      <c r="V628" s="96">
        <v>32228</v>
      </c>
      <c r="W628" s="83">
        <v>96727</v>
      </c>
      <c r="X628" s="96">
        <v>19112</v>
      </c>
      <c r="Y628" s="83"/>
      <c r="Z628" s="102"/>
      <c r="AA628" s="4"/>
      <c r="AB628" s="96"/>
    </row>
    <row r="629" spans="1:28" ht="15.6" customHeight="1" x14ac:dyDescent="0.35">
      <c r="A629" s="38" t="s">
        <v>23</v>
      </c>
      <c r="B629" s="91" t="s">
        <v>16</v>
      </c>
      <c r="C629" s="94" t="s">
        <v>1530</v>
      </c>
      <c r="D629" s="4" t="s">
        <v>118</v>
      </c>
      <c r="E629" s="4">
        <v>4929449736</v>
      </c>
      <c r="F629" s="91" t="s">
        <v>1531</v>
      </c>
      <c r="G629" s="91" t="s">
        <v>12</v>
      </c>
      <c r="H629" s="91" t="s">
        <v>1529</v>
      </c>
      <c r="I629" s="92">
        <v>42526</v>
      </c>
      <c r="J629" s="93">
        <v>42542</v>
      </c>
      <c r="K629" s="80">
        <f t="shared" si="50"/>
        <v>17</v>
      </c>
      <c r="L629" s="77">
        <f>IF(G629="ISO",IF(OR(F629="Na-Metilato"),10,15),IFERROR(VLOOKUP(G629&amp;D629,'Datos Maestro'!$C$33:$D$62,2,0),VLOOKUP('Demoras Colombia 2016'!G629,'Datos Maestro'!$B$15:$C$19,2,0)))</f>
        <v>20</v>
      </c>
      <c r="M629" s="80">
        <f t="shared" si="52"/>
        <v>0</v>
      </c>
      <c r="N629" s="82">
        <f t="shared" si="53"/>
        <v>0</v>
      </c>
      <c r="O629" s="82">
        <f t="shared" si="54"/>
        <v>0</v>
      </c>
      <c r="P629" s="78">
        <f>IF(G629="ISO",25*N629,IFERROR(VLOOKUP(G629&amp;D629,'Datos Maestro'!$C$33:$F$62,3,0)*N629,VLOOKUP('Demoras Colombia 2016'!G629,'Datos Maestro'!$B$15:$D$19,3,0)*N629))</f>
        <v>0</v>
      </c>
      <c r="Q629" s="78">
        <f>IF(G629="ISO",25*O629,IFERROR(VLOOKUP(G629&amp;D629,'Datos Maestro'!$C$33:$F$62,4,0)*O629,VLOOKUP('Demoras Colombia 2016'!G629,'Datos Maestro'!$B$15:$D$19,3,0)*O629))</f>
        <v>0</v>
      </c>
      <c r="R629" s="78">
        <f t="shared" si="51"/>
        <v>0</v>
      </c>
      <c r="S629" s="83" t="s">
        <v>25</v>
      </c>
      <c r="T629" s="96" t="s">
        <v>25</v>
      </c>
      <c r="U629" s="4"/>
      <c r="V629" s="96"/>
      <c r="W629" s="83"/>
      <c r="X629" s="96"/>
      <c r="Y629" s="83"/>
      <c r="Z629" s="102"/>
      <c r="AA629" s="4"/>
      <c r="AB629" s="96"/>
    </row>
    <row r="630" spans="1:28" ht="15.6" customHeight="1" x14ac:dyDescent="0.35">
      <c r="A630" s="38" t="s">
        <v>23</v>
      </c>
      <c r="B630" s="91" t="s">
        <v>15</v>
      </c>
      <c r="C630" s="94" t="s">
        <v>1532</v>
      </c>
      <c r="D630" s="4" t="s">
        <v>118</v>
      </c>
      <c r="E630" s="4">
        <v>4928038681</v>
      </c>
      <c r="F630" s="91" t="s">
        <v>450</v>
      </c>
      <c r="G630" s="91" t="s">
        <v>13</v>
      </c>
      <c r="H630" s="91" t="s">
        <v>1533</v>
      </c>
      <c r="I630" s="92">
        <v>42529</v>
      </c>
      <c r="J630" s="93">
        <v>42539</v>
      </c>
      <c r="K630" s="80">
        <f t="shared" si="50"/>
        <v>11</v>
      </c>
      <c r="L630" s="77">
        <f>IF(G630="ISO",IF(OR(F630="Na-Metilato"),10,15),IFERROR(VLOOKUP(G630&amp;D630,'Datos Maestro'!$C$33:$D$62,2,0),VLOOKUP('Demoras Colombia 2016'!G630,'Datos Maestro'!$B$15:$C$19,2,0)))</f>
        <v>20</v>
      </c>
      <c r="M630" s="80">
        <f t="shared" si="52"/>
        <v>0</v>
      </c>
      <c r="N630" s="82">
        <f t="shared" si="53"/>
        <v>0</v>
      </c>
      <c r="O630" s="82">
        <f t="shared" si="54"/>
        <v>0</v>
      </c>
      <c r="P630" s="78">
        <f>IF(G630="ISO",25*N630,IFERROR(VLOOKUP(G630&amp;D630,'Datos Maestro'!$C$33:$F$62,3,0)*N630,VLOOKUP('Demoras Colombia 2016'!G630,'Datos Maestro'!$B$15:$D$19,3,0)*N630))</f>
        <v>0</v>
      </c>
      <c r="Q630" s="78">
        <f>IF(G630="ISO",25*O630,IFERROR(VLOOKUP(G630&amp;D630,'Datos Maestro'!$C$33:$F$62,4,0)*O630,VLOOKUP('Demoras Colombia 2016'!G630,'Datos Maestro'!$B$15:$D$19,3,0)*O630))</f>
        <v>0</v>
      </c>
      <c r="R630" s="78">
        <f t="shared" si="51"/>
        <v>0</v>
      </c>
      <c r="S630" s="83" t="s">
        <v>25</v>
      </c>
      <c r="T630" s="96" t="s">
        <v>25</v>
      </c>
      <c r="U630" s="4"/>
      <c r="V630" s="96"/>
      <c r="W630" s="83">
        <v>150682</v>
      </c>
      <c r="X630" s="96">
        <v>129538</v>
      </c>
      <c r="Y630" s="83"/>
      <c r="Z630" s="102"/>
      <c r="AA630" s="4"/>
      <c r="AB630" s="96"/>
    </row>
    <row r="631" spans="1:28" ht="15.6" customHeight="1" x14ac:dyDescent="0.35">
      <c r="A631" s="38" t="s">
        <v>23</v>
      </c>
      <c r="B631" s="91" t="s">
        <v>16</v>
      </c>
      <c r="C631" s="94" t="s">
        <v>1534</v>
      </c>
      <c r="D631" s="4" t="s">
        <v>118</v>
      </c>
      <c r="E631" s="4">
        <v>4927910043</v>
      </c>
      <c r="F631" s="91" t="s">
        <v>220</v>
      </c>
      <c r="G631" s="91" t="s">
        <v>12</v>
      </c>
      <c r="H631" s="91" t="s">
        <v>1535</v>
      </c>
      <c r="I631" s="92">
        <v>42526</v>
      </c>
      <c r="J631" s="93">
        <v>42539</v>
      </c>
      <c r="K631" s="80">
        <f t="shared" si="50"/>
        <v>14</v>
      </c>
      <c r="L631" s="77">
        <f>IF(G631="ISO",IF(OR(F631="Na-Metilato"),10,15),IFERROR(VLOOKUP(G631&amp;D631,'Datos Maestro'!$C$33:$D$62,2,0),VLOOKUP('Demoras Colombia 2016'!G631,'Datos Maestro'!$B$15:$C$19,2,0)))</f>
        <v>20</v>
      </c>
      <c r="M631" s="80">
        <f t="shared" si="52"/>
        <v>0</v>
      </c>
      <c r="N631" s="82">
        <f t="shared" si="53"/>
        <v>0</v>
      </c>
      <c r="O631" s="82">
        <f t="shared" si="54"/>
        <v>0</v>
      </c>
      <c r="P631" s="78">
        <f>IF(G631="ISO",25*N631,IFERROR(VLOOKUP(G631&amp;D631,'Datos Maestro'!$C$33:$F$62,3,0)*N631,VLOOKUP('Demoras Colombia 2016'!G631,'Datos Maestro'!$B$15:$D$19,3,0)*N631))</f>
        <v>0</v>
      </c>
      <c r="Q631" s="78">
        <f>IF(G631="ISO",25*O631,IFERROR(VLOOKUP(G631&amp;D631,'Datos Maestro'!$C$33:$F$62,4,0)*O631,VLOOKUP('Demoras Colombia 2016'!G631,'Datos Maestro'!$B$15:$D$19,3,0)*O631))</f>
        <v>0</v>
      </c>
      <c r="R631" s="78">
        <f t="shared" si="51"/>
        <v>0</v>
      </c>
      <c r="S631" s="83" t="s">
        <v>25</v>
      </c>
      <c r="T631" s="96" t="s">
        <v>25</v>
      </c>
      <c r="U631" s="4"/>
      <c r="V631" s="96"/>
      <c r="W631" s="83"/>
      <c r="X631" s="96"/>
      <c r="Y631" s="83"/>
      <c r="Z631" s="102"/>
      <c r="AA631" s="4"/>
      <c r="AB631" s="96"/>
    </row>
    <row r="632" spans="1:28" ht="15.6" customHeight="1" x14ac:dyDescent="0.35">
      <c r="A632" s="38" t="s">
        <v>23</v>
      </c>
      <c r="B632" s="91" t="s">
        <v>126</v>
      </c>
      <c r="C632" s="94" t="s">
        <v>1536</v>
      </c>
      <c r="D632" s="4" t="s">
        <v>104</v>
      </c>
      <c r="E632" s="4">
        <v>4929537864</v>
      </c>
      <c r="F632" s="91" t="s">
        <v>253</v>
      </c>
      <c r="G632" s="91" t="s">
        <v>13</v>
      </c>
      <c r="H632" s="91" t="s">
        <v>1537</v>
      </c>
      <c r="I632" s="92">
        <v>42520</v>
      </c>
      <c r="J632" s="93">
        <v>42548</v>
      </c>
      <c r="K632" s="80">
        <f t="shared" si="50"/>
        <v>29</v>
      </c>
      <c r="L632" s="77">
        <f>IF(G632="ISO",IF(OR(F632="Na-Metilato"),10,15),IFERROR(VLOOKUP(G632&amp;D632,'Datos Maestro'!$C$33:$D$62,2,0),VLOOKUP('Demoras Colombia 2016'!G632,'Datos Maestro'!$B$15:$C$19,2,0)))</f>
        <v>20</v>
      </c>
      <c r="M632" s="80">
        <f t="shared" si="52"/>
        <v>9</v>
      </c>
      <c r="N632" s="82">
        <f t="shared" si="53"/>
        <v>9</v>
      </c>
      <c r="O632" s="82">
        <f t="shared" si="54"/>
        <v>0</v>
      </c>
      <c r="P632" s="78">
        <f>IF(G632="ISO",25*N632,IFERROR(VLOOKUP(G632&amp;D632,'Datos Maestro'!$C$33:$F$62,3,0)*N632,VLOOKUP('Demoras Colombia 2016'!G632,'Datos Maestro'!$B$15:$D$19,3,0)*N632))</f>
        <v>90</v>
      </c>
      <c r="Q632" s="78">
        <f>IF(G632="ISO",25*O632,IFERROR(VLOOKUP(G632&amp;D632,'Datos Maestro'!$C$33:$F$62,4,0)*O632,VLOOKUP('Demoras Colombia 2016'!G632,'Datos Maestro'!$B$15:$D$19,3,0)*O632))</f>
        <v>0</v>
      </c>
      <c r="R632" s="78">
        <f t="shared" si="51"/>
        <v>90</v>
      </c>
      <c r="S632" s="83">
        <v>152445</v>
      </c>
      <c r="T632" s="96">
        <v>250701</v>
      </c>
      <c r="U632" s="4"/>
      <c r="V632" s="96"/>
      <c r="W632" s="83"/>
      <c r="X632" s="96"/>
      <c r="Y632" s="83"/>
      <c r="Z632" s="102"/>
      <c r="AA632" s="4"/>
      <c r="AB632" s="96"/>
    </row>
    <row r="633" spans="1:28" ht="15.6" customHeight="1" x14ac:dyDescent="0.35">
      <c r="A633" s="38" t="s">
        <v>23</v>
      </c>
      <c r="B633" s="91" t="s">
        <v>16</v>
      </c>
      <c r="C633" s="94" t="s">
        <v>1538</v>
      </c>
      <c r="D633" s="4" t="s">
        <v>119</v>
      </c>
      <c r="E633" s="4">
        <v>4929042032</v>
      </c>
      <c r="F633" s="91" t="s">
        <v>1539</v>
      </c>
      <c r="G633" s="91" t="s">
        <v>12</v>
      </c>
      <c r="H633" s="91" t="s">
        <v>1540</v>
      </c>
      <c r="I633" s="92">
        <v>42527</v>
      </c>
      <c r="J633" s="93">
        <v>42544</v>
      </c>
      <c r="K633" s="80">
        <f t="shared" si="50"/>
        <v>18</v>
      </c>
      <c r="L633" s="77">
        <f>IF(G633="ISO",IF(OR(F633="Na-Metilato"),10,15),IFERROR(VLOOKUP(G633&amp;D633,'Datos Maestro'!$C$33:$D$62,2,0),VLOOKUP('Demoras Colombia 2016'!G633,'Datos Maestro'!$B$15:$C$19,2,0)))</f>
        <v>20</v>
      </c>
      <c r="M633" s="80">
        <f t="shared" si="52"/>
        <v>0</v>
      </c>
      <c r="N633" s="82">
        <f t="shared" si="53"/>
        <v>0</v>
      </c>
      <c r="O633" s="82">
        <f t="shared" si="54"/>
        <v>0</v>
      </c>
      <c r="P633" s="78">
        <f>IF(G633="ISO",25*N633,IFERROR(VLOOKUP(G633&amp;D633,'Datos Maestro'!$C$33:$F$62,3,0)*N633,VLOOKUP('Demoras Colombia 2016'!G633,'Datos Maestro'!$B$15:$D$19,3,0)*N633))</f>
        <v>0</v>
      </c>
      <c r="Q633" s="78">
        <f>IF(G633="ISO",25*O633,IFERROR(VLOOKUP(G633&amp;D633,'Datos Maestro'!$C$33:$F$62,4,0)*O633,VLOOKUP('Demoras Colombia 2016'!G633,'Datos Maestro'!$B$15:$D$19,3,0)*O633))</f>
        <v>0</v>
      </c>
      <c r="R633" s="78">
        <f t="shared" si="51"/>
        <v>0</v>
      </c>
      <c r="S633" s="83" t="s">
        <v>25</v>
      </c>
      <c r="T633" s="96" t="s">
        <v>25</v>
      </c>
      <c r="U633" s="4"/>
      <c r="V633" s="96"/>
      <c r="W633" s="83"/>
      <c r="X633" s="96"/>
      <c r="Y633" s="83"/>
      <c r="Z633" s="102"/>
      <c r="AA633" s="4"/>
      <c r="AB633" s="96"/>
    </row>
    <row r="634" spans="1:28" ht="15.6" customHeight="1" x14ac:dyDescent="0.35">
      <c r="A634" s="38" t="s">
        <v>23</v>
      </c>
      <c r="B634" s="91" t="s">
        <v>15</v>
      </c>
      <c r="C634" s="94" t="s">
        <v>1541</v>
      </c>
      <c r="D634" s="4" t="s">
        <v>118</v>
      </c>
      <c r="E634" s="4">
        <v>4928738559</v>
      </c>
      <c r="F634" s="91" t="s">
        <v>1123</v>
      </c>
      <c r="G634" s="91" t="s">
        <v>12</v>
      </c>
      <c r="H634" s="91" t="s">
        <v>1542</v>
      </c>
      <c r="I634" s="92">
        <v>42529</v>
      </c>
      <c r="J634" s="93">
        <v>42539</v>
      </c>
      <c r="K634" s="80">
        <f t="shared" si="50"/>
        <v>11</v>
      </c>
      <c r="L634" s="77">
        <f>IF(G634="ISO",IF(OR(F634="Na-Metilato"),10,15),IFERROR(VLOOKUP(G634&amp;D634,'Datos Maestro'!$C$33:$D$62,2,0),VLOOKUP('Demoras Colombia 2016'!G634,'Datos Maestro'!$B$15:$C$19,2,0)))</f>
        <v>20</v>
      </c>
      <c r="M634" s="80">
        <f t="shared" si="52"/>
        <v>0</v>
      </c>
      <c r="N634" s="82">
        <f t="shared" si="53"/>
        <v>0</v>
      </c>
      <c r="O634" s="82">
        <f t="shared" si="54"/>
        <v>0</v>
      </c>
      <c r="P634" s="78">
        <f>IF(G634="ISO",25*N634,IFERROR(VLOOKUP(G634&amp;D634,'Datos Maestro'!$C$33:$F$62,3,0)*N634,VLOOKUP('Demoras Colombia 2016'!G634,'Datos Maestro'!$B$15:$D$19,3,0)*N634))</f>
        <v>0</v>
      </c>
      <c r="Q634" s="78">
        <f>IF(G634="ISO",25*O634,IFERROR(VLOOKUP(G634&amp;D634,'Datos Maestro'!$C$33:$F$62,4,0)*O634,VLOOKUP('Demoras Colombia 2016'!G634,'Datos Maestro'!$B$15:$D$19,3,0)*O634))</f>
        <v>0</v>
      </c>
      <c r="R634" s="78">
        <f t="shared" si="51"/>
        <v>0</v>
      </c>
      <c r="S634" s="83" t="s">
        <v>25</v>
      </c>
      <c r="T634" s="96" t="s">
        <v>25</v>
      </c>
      <c r="U634" s="4"/>
      <c r="V634" s="96"/>
      <c r="W634" s="83"/>
      <c r="X634" s="96"/>
      <c r="Y634" s="83"/>
      <c r="Z634" s="102"/>
      <c r="AA634" s="4"/>
      <c r="AB634" s="96"/>
    </row>
    <row r="635" spans="1:28" ht="15.6" customHeight="1" x14ac:dyDescent="0.35">
      <c r="A635" s="38" t="s">
        <v>23</v>
      </c>
      <c r="B635" s="91" t="s">
        <v>24</v>
      </c>
      <c r="C635" s="94" t="s">
        <v>1543</v>
      </c>
      <c r="D635" s="4" t="s">
        <v>800</v>
      </c>
      <c r="E635" s="4">
        <v>4928822718</v>
      </c>
      <c r="F635" s="91" t="s">
        <v>1059</v>
      </c>
      <c r="G635" s="91" t="s">
        <v>12</v>
      </c>
      <c r="H635" s="91" t="s">
        <v>1544</v>
      </c>
      <c r="I635" s="92">
        <v>42524</v>
      </c>
      <c r="J635" s="93">
        <v>42544</v>
      </c>
      <c r="K635" s="80">
        <f t="shared" si="50"/>
        <v>21</v>
      </c>
      <c r="L635" s="77">
        <f>IF(G635="ISO",IF(OR(F635="Na-Metilato"),10,15),IFERROR(VLOOKUP(G635&amp;D635,'Datos Maestro'!$C$33:$D$62,2,0),VLOOKUP('Demoras Colombia 2016'!G635,'Datos Maestro'!$B$15:$C$19,2,0)))</f>
        <v>10</v>
      </c>
      <c r="M635" s="80">
        <f t="shared" si="52"/>
        <v>11</v>
      </c>
      <c r="N635" s="82">
        <f t="shared" si="53"/>
        <v>11</v>
      </c>
      <c r="O635" s="82">
        <f t="shared" si="54"/>
        <v>0</v>
      </c>
      <c r="P635" s="78">
        <f>IF(G635="ISO",25*N635,IFERROR(VLOOKUP(G635&amp;D635,'Datos Maestro'!$C$33:$F$62,3,0)*N635,VLOOKUP('Demoras Colombia 2016'!G635,'Datos Maestro'!$B$15:$D$19,3,0)*N635))</f>
        <v>1100</v>
      </c>
      <c r="Q635" s="78">
        <f>IF(G635="ISO",25*O635,IFERROR(VLOOKUP(G635&amp;D635,'Datos Maestro'!$C$33:$F$62,4,0)*O635,VLOOKUP('Demoras Colombia 2016'!G635,'Datos Maestro'!$B$15:$D$19,3,0)*O635))</f>
        <v>0</v>
      </c>
      <c r="R635" s="78">
        <f t="shared" si="51"/>
        <v>1100</v>
      </c>
      <c r="S635" s="83"/>
      <c r="T635" s="96"/>
      <c r="U635" s="4"/>
      <c r="V635" s="96"/>
      <c r="W635" s="83"/>
      <c r="X635" s="96"/>
      <c r="Y635" s="83"/>
      <c r="Z635" s="102"/>
      <c r="AA635" s="4"/>
      <c r="AB635" s="96"/>
    </row>
    <row r="636" spans="1:28" ht="15.6" customHeight="1" x14ac:dyDescent="0.35">
      <c r="A636" s="38" t="s">
        <v>23</v>
      </c>
      <c r="B636" s="91" t="s">
        <v>16</v>
      </c>
      <c r="C636" s="94" t="s">
        <v>1545</v>
      </c>
      <c r="D636" s="4" t="s">
        <v>62</v>
      </c>
      <c r="E636" s="4" t="s">
        <v>1546</v>
      </c>
      <c r="F636" s="91" t="s">
        <v>1547</v>
      </c>
      <c r="G636" s="91" t="s">
        <v>12</v>
      </c>
      <c r="H636" s="91" t="s">
        <v>1548</v>
      </c>
      <c r="I636" s="92">
        <v>42529</v>
      </c>
      <c r="J636" s="93">
        <v>42543</v>
      </c>
      <c r="K636" s="80">
        <f t="shared" si="50"/>
        <v>15</v>
      </c>
      <c r="L636" s="77">
        <f>IF(G636="ISO",IF(OR(F636="Na-Metilato"),10,15),IFERROR(VLOOKUP(G636&amp;D636,'Datos Maestro'!$C$33:$D$62,2,0),VLOOKUP('Demoras Colombia 2016'!G636,'Datos Maestro'!$B$15:$C$19,2,0)))</f>
        <v>20</v>
      </c>
      <c r="M636" s="80">
        <f t="shared" si="52"/>
        <v>0</v>
      </c>
      <c r="N636" s="82">
        <f t="shared" si="53"/>
        <v>0</v>
      </c>
      <c r="O636" s="82">
        <f t="shared" si="54"/>
        <v>0</v>
      </c>
      <c r="P636" s="78">
        <f>IF(G636="ISO",25*N636,IFERROR(VLOOKUP(G636&amp;D636,'Datos Maestro'!$C$33:$F$62,3,0)*N636,VLOOKUP('Demoras Colombia 2016'!G636,'Datos Maestro'!$B$15:$D$19,3,0)*N636))</f>
        <v>0</v>
      </c>
      <c r="Q636" s="78">
        <f>IF(G636="ISO",25*O636,IFERROR(VLOOKUP(G636&amp;D636,'Datos Maestro'!$C$33:$F$62,4,0)*O636,VLOOKUP('Demoras Colombia 2016'!G636,'Datos Maestro'!$B$15:$D$19,3,0)*O636))</f>
        <v>0</v>
      </c>
      <c r="R636" s="78">
        <f t="shared" si="51"/>
        <v>0</v>
      </c>
      <c r="S636" s="83"/>
      <c r="T636" s="96"/>
      <c r="U636" s="4">
        <v>97433</v>
      </c>
      <c r="V636" s="96">
        <v>25308</v>
      </c>
      <c r="W636" s="83"/>
      <c r="X636" s="96"/>
      <c r="Y636" s="83"/>
      <c r="Z636" s="102"/>
      <c r="AA636" s="4"/>
      <c r="AB636" s="96"/>
    </row>
    <row r="637" spans="1:28" ht="15.6" customHeight="1" x14ac:dyDescent="0.35">
      <c r="A637" s="38" t="s">
        <v>23</v>
      </c>
      <c r="B637" s="91" t="s">
        <v>16</v>
      </c>
      <c r="C637" s="94" t="s">
        <v>1549</v>
      </c>
      <c r="D637" s="4" t="s">
        <v>118</v>
      </c>
      <c r="E637" s="4" t="s">
        <v>1550</v>
      </c>
      <c r="F637" s="91" t="s">
        <v>1551</v>
      </c>
      <c r="G637" s="91" t="s">
        <v>12</v>
      </c>
      <c r="H637" s="91" t="s">
        <v>1552</v>
      </c>
      <c r="I637" s="92">
        <v>42529</v>
      </c>
      <c r="J637" s="93">
        <v>42539</v>
      </c>
      <c r="K637" s="80">
        <f t="shared" si="50"/>
        <v>11</v>
      </c>
      <c r="L637" s="77">
        <f>IF(G637="ISO",IF(OR(F637="Na-Metilato"),10,15),IFERROR(VLOOKUP(G637&amp;D637,'Datos Maestro'!$C$33:$D$62,2,0),VLOOKUP('Demoras Colombia 2016'!G637,'Datos Maestro'!$B$15:$C$19,2,0)))</f>
        <v>20</v>
      </c>
      <c r="M637" s="80">
        <f t="shared" si="52"/>
        <v>0</v>
      </c>
      <c r="N637" s="82">
        <f t="shared" si="53"/>
        <v>0</v>
      </c>
      <c r="O637" s="82">
        <f t="shared" si="54"/>
        <v>0</v>
      </c>
      <c r="P637" s="78">
        <f>IF(G637="ISO",25*N637,IFERROR(VLOOKUP(G637&amp;D637,'Datos Maestro'!$C$33:$F$62,3,0)*N637,VLOOKUP('Demoras Colombia 2016'!G637,'Datos Maestro'!$B$15:$D$19,3,0)*N637))</f>
        <v>0</v>
      </c>
      <c r="Q637" s="78">
        <f>IF(G637="ISO",25*O637,IFERROR(VLOOKUP(G637&amp;D637,'Datos Maestro'!$C$33:$F$62,4,0)*O637,VLOOKUP('Demoras Colombia 2016'!G637,'Datos Maestro'!$B$15:$D$19,3,0)*O637))</f>
        <v>0</v>
      </c>
      <c r="R637" s="78">
        <f t="shared" si="51"/>
        <v>0</v>
      </c>
      <c r="S637" s="83" t="s">
        <v>25</v>
      </c>
      <c r="T637" s="96" t="s">
        <v>25</v>
      </c>
      <c r="U637" s="4"/>
      <c r="V637" s="96"/>
      <c r="W637" s="83"/>
      <c r="X637" s="96"/>
      <c r="Y637" s="83"/>
      <c r="Z637" s="102"/>
      <c r="AA637" s="4"/>
      <c r="AB637" s="96"/>
    </row>
    <row r="638" spans="1:28" ht="15.6" customHeight="1" x14ac:dyDescent="0.35">
      <c r="A638" s="38" t="s">
        <v>23</v>
      </c>
      <c r="B638" s="91" t="s">
        <v>16</v>
      </c>
      <c r="C638" s="94" t="s">
        <v>1553</v>
      </c>
      <c r="D638" s="4" t="s">
        <v>118</v>
      </c>
      <c r="E638" s="4">
        <v>4929449745</v>
      </c>
      <c r="F638" s="91" t="s">
        <v>1554</v>
      </c>
      <c r="G638" s="91" t="s">
        <v>12</v>
      </c>
      <c r="H638" s="91" t="s">
        <v>1555</v>
      </c>
      <c r="I638" s="92">
        <v>42533</v>
      </c>
      <c r="J638" s="93">
        <v>42543</v>
      </c>
      <c r="K638" s="80">
        <f t="shared" si="50"/>
        <v>11</v>
      </c>
      <c r="L638" s="77">
        <f>IF(G638="ISO",IF(OR(F638="Na-Metilato"),10,15),IFERROR(VLOOKUP(G638&amp;D638,'Datos Maestro'!$C$33:$D$62,2,0),VLOOKUP('Demoras Colombia 2016'!G638,'Datos Maestro'!$B$15:$C$19,2,0)))</f>
        <v>20</v>
      </c>
      <c r="M638" s="80">
        <f t="shared" si="52"/>
        <v>0</v>
      </c>
      <c r="N638" s="82">
        <f t="shared" si="53"/>
        <v>0</v>
      </c>
      <c r="O638" s="82">
        <f t="shared" si="54"/>
        <v>0</v>
      </c>
      <c r="P638" s="78">
        <f>IF(G638="ISO",25*N638,IFERROR(VLOOKUP(G638&amp;D638,'Datos Maestro'!$C$33:$F$62,3,0)*N638,VLOOKUP('Demoras Colombia 2016'!G638,'Datos Maestro'!$B$15:$D$19,3,0)*N638))</f>
        <v>0</v>
      </c>
      <c r="Q638" s="78">
        <f>IF(G638="ISO",25*O638,IFERROR(VLOOKUP(G638&amp;D638,'Datos Maestro'!$C$33:$F$62,4,0)*O638,VLOOKUP('Demoras Colombia 2016'!G638,'Datos Maestro'!$B$15:$D$19,3,0)*O638))</f>
        <v>0</v>
      </c>
      <c r="R638" s="78">
        <f t="shared" si="51"/>
        <v>0</v>
      </c>
      <c r="S638" s="83" t="s">
        <v>25</v>
      </c>
      <c r="T638" s="96" t="s">
        <v>25</v>
      </c>
      <c r="U638" s="4"/>
      <c r="V638" s="96"/>
      <c r="W638" s="83"/>
      <c r="X638" s="96"/>
      <c r="Y638" s="83"/>
      <c r="Z638" s="102"/>
      <c r="AA638" s="4"/>
      <c r="AB638" s="96"/>
    </row>
    <row r="639" spans="1:28" ht="15.6" customHeight="1" x14ac:dyDescent="0.35">
      <c r="A639" s="38" t="s">
        <v>108</v>
      </c>
      <c r="B639" s="91" t="s">
        <v>124</v>
      </c>
      <c r="C639" s="94" t="s">
        <v>1556</v>
      </c>
      <c r="D639" s="4" t="s">
        <v>119</v>
      </c>
      <c r="E639" s="4" t="s">
        <v>1557</v>
      </c>
      <c r="F639" s="91" t="s">
        <v>507</v>
      </c>
      <c r="G639" s="91" t="s">
        <v>12</v>
      </c>
      <c r="H639" s="91" t="s">
        <v>1558</v>
      </c>
      <c r="I639" s="92">
        <v>42497</v>
      </c>
      <c r="J639" s="93">
        <v>42504</v>
      </c>
      <c r="K639" s="80">
        <f t="shared" si="50"/>
        <v>8</v>
      </c>
      <c r="L639" s="77">
        <f>IF(G639="ISO",IF(OR(F639="Na-Metilato"),10,15),IFERROR(VLOOKUP(G639&amp;D639,'Datos Maestro'!$C$33:$D$62,2,0),VLOOKUP('Demoras Colombia 2016'!G639,'Datos Maestro'!$B$15:$C$19,2,0)))</f>
        <v>20</v>
      </c>
      <c r="M639" s="80">
        <f t="shared" si="52"/>
        <v>0</v>
      </c>
      <c r="N639" s="82">
        <f t="shared" si="53"/>
        <v>0</v>
      </c>
      <c r="O639" s="82">
        <f t="shared" si="54"/>
        <v>0</v>
      </c>
      <c r="P639" s="78">
        <f>IF(G639="ISO",25*N639,IFERROR(VLOOKUP(G639&amp;D639,'Datos Maestro'!$C$33:$F$62,3,0)*N639,VLOOKUP('Demoras Colombia 2016'!G639,'Datos Maestro'!$B$15:$D$19,3,0)*N639))</f>
        <v>0</v>
      </c>
      <c r="Q639" s="78">
        <f>IF(G639="ISO",25*O639,IFERROR(VLOOKUP(G639&amp;D639,'Datos Maestro'!$C$33:$F$62,4,0)*O639,VLOOKUP('Demoras Colombia 2016'!G639,'Datos Maestro'!$B$15:$D$19,3,0)*O639))</f>
        <v>0</v>
      </c>
      <c r="R639" s="78">
        <f t="shared" si="51"/>
        <v>0</v>
      </c>
      <c r="S639" s="83" t="s">
        <v>25</v>
      </c>
      <c r="T639" s="96" t="s">
        <v>25</v>
      </c>
      <c r="U639" s="4">
        <v>167615</v>
      </c>
      <c r="V639" s="96">
        <v>47004</v>
      </c>
      <c r="W639" s="83"/>
      <c r="X639" s="96"/>
      <c r="Y639" s="83"/>
      <c r="Z639" s="102"/>
      <c r="AA639" s="4"/>
      <c r="AB639" s="96"/>
    </row>
    <row r="640" spans="1:28" ht="15.6" customHeight="1" x14ac:dyDescent="0.35">
      <c r="A640" s="38" t="s">
        <v>108</v>
      </c>
      <c r="B640" s="91" t="s">
        <v>123</v>
      </c>
      <c r="C640" s="94" t="s">
        <v>1559</v>
      </c>
      <c r="D640" s="4" t="s">
        <v>119</v>
      </c>
      <c r="E640" s="4">
        <v>4927910593</v>
      </c>
      <c r="F640" s="87" t="s">
        <v>236</v>
      </c>
      <c r="G640" s="91" t="s">
        <v>12</v>
      </c>
      <c r="H640" s="91" t="s">
        <v>1560</v>
      </c>
      <c r="I640" s="92">
        <v>42497</v>
      </c>
      <c r="J640" s="93">
        <v>42508</v>
      </c>
      <c r="K640" s="80">
        <f t="shared" si="50"/>
        <v>12</v>
      </c>
      <c r="L640" s="77">
        <f>IF(G640="ISO",IF(OR(F640="Na-Metilato"),10,15),IFERROR(VLOOKUP(G640&amp;D640,'Datos Maestro'!$C$33:$D$62,2,0),VLOOKUP('Demoras Colombia 2016'!G640,'Datos Maestro'!$B$15:$C$19,2,0)))</f>
        <v>20</v>
      </c>
      <c r="M640" s="80">
        <f t="shared" si="52"/>
        <v>0</v>
      </c>
      <c r="N640" s="82">
        <f t="shared" si="53"/>
        <v>0</v>
      </c>
      <c r="O640" s="82">
        <f t="shared" si="54"/>
        <v>0</v>
      </c>
      <c r="P640" s="78">
        <f>IF(G640="ISO",25*N640,IFERROR(VLOOKUP(G640&amp;D640,'Datos Maestro'!$C$33:$F$62,3,0)*N640,VLOOKUP('Demoras Colombia 2016'!G640,'Datos Maestro'!$B$15:$D$19,3,0)*N640))</f>
        <v>0</v>
      </c>
      <c r="Q640" s="78">
        <f>IF(G640="ISO",25*O640,IFERROR(VLOOKUP(G640&amp;D640,'Datos Maestro'!$C$33:$F$62,4,0)*O640,VLOOKUP('Demoras Colombia 2016'!G640,'Datos Maestro'!$B$15:$D$19,3,0)*O640))</f>
        <v>0</v>
      </c>
      <c r="R640" s="78">
        <f t="shared" si="51"/>
        <v>0</v>
      </c>
      <c r="S640" s="83" t="s">
        <v>25</v>
      </c>
      <c r="T640" s="96" t="s">
        <v>25</v>
      </c>
      <c r="U640" s="4"/>
      <c r="V640" s="96"/>
      <c r="W640" s="83"/>
      <c r="X640" s="96"/>
      <c r="Y640" s="83"/>
      <c r="Z640" s="102"/>
      <c r="AA640" s="4"/>
      <c r="AB640" s="96"/>
    </row>
    <row r="641" spans="1:28" ht="15.6" customHeight="1" x14ac:dyDescent="0.35">
      <c r="A641" s="38" t="s">
        <v>108</v>
      </c>
      <c r="B641" s="91" t="s">
        <v>123</v>
      </c>
      <c r="C641" s="94" t="s">
        <v>1559</v>
      </c>
      <c r="D641" s="4" t="s">
        <v>119</v>
      </c>
      <c r="E641" s="4">
        <v>4927910593</v>
      </c>
      <c r="F641" s="87" t="s">
        <v>236</v>
      </c>
      <c r="G641" s="91" t="s">
        <v>12</v>
      </c>
      <c r="H641" s="91" t="s">
        <v>1561</v>
      </c>
      <c r="I641" s="92">
        <v>42497</v>
      </c>
      <c r="J641" s="93">
        <v>42508</v>
      </c>
      <c r="K641" s="80">
        <f t="shared" si="50"/>
        <v>12</v>
      </c>
      <c r="L641" s="77">
        <f>IF(G641="ISO",IF(OR(F641="Na-Metilato"),10,15),IFERROR(VLOOKUP(G641&amp;D641,'Datos Maestro'!$C$33:$D$62,2,0),VLOOKUP('Demoras Colombia 2016'!G641,'Datos Maestro'!$B$15:$C$19,2,0)))</f>
        <v>20</v>
      </c>
      <c r="M641" s="80">
        <f t="shared" si="52"/>
        <v>0</v>
      </c>
      <c r="N641" s="82">
        <f t="shared" si="53"/>
        <v>0</v>
      </c>
      <c r="O641" s="82">
        <f t="shared" si="54"/>
        <v>0</v>
      </c>
      <c r="P641" s="78">
        <f>IF(G641="ISO",25*N641,IFERROR(VLOOKUP(G641&amp;D641,'Datos Maestro'!$C$33:$F$62,3,0)*N641,VLOOKUP('Demoras Colombia 2016'!G641,'Datos Maestro'!$B$15:$D$19,3,0)*N641))</f>
        <v>0</v>
      </c>
      <c r="Q641" s="78">
        <f>IF(G641="ISO",25*O641,IFERROR(VLOOKUP(G641&amp;D641,'Datos Maestro'!$C$33:$F$62,4,0)*O641,VLOOKUP('Demoras Colombia 2016'!G641,'Datos Maestro'!$B$15:$D$19,3,0)*O641))</f>
        <v>0</v>
      </c>
      <c r="R641" s="78">
        <f t="shared" si="51"/>
        <v>0</v>
      </c>
      <c r="S641" s="83" t="s">
        <v>25</v>
      </c>
      <c r="T641" s="96" t="s">
        <v>25</v>
      </c>
      <c r="U641" s="4">
        <v>167892</v>
      </c>
      <c r="V641" s="96">
        <v>25270</v>
      </c>
      <c r="W641" s="83"/>
      <c r="X641" s="96"/>
      <c r="Y641" s="83"/>
      <c r="Z641" s="102"/>
      <c r="AA641" s="4"/>
      <c r="AB641" s="96"/>
    </row>
    <row r="642" spans="1:28" ht="15.6" customHeight="1" x14ac:dyDescent="0.35">
      <c r="A642" s="38" t="s">
        <v>108</v>
      </c>
      <c r="B642" s="91" t="s">
        <v>17</v>
      </c>
      <c r="C642" s="94">
        <v>956213029</v>
      </c>
      <c r="D642" s="4" t="s">
        <v>60</v>
      </c>
      <c r="E642" s="4">
        <v>4929157612</v>
      </c>
      <c r="F642" s="91" t="s">
        <v>1562</v>
      </c>
      <c r="G642" s="91" t="s">
        <v>12</v>
      </c>
      <c r="H642" s="91" t="s">
        <v>1563</v>
      </c>
      <c r="I642" s="92">
        <v>42499</v>
      </c>
      <c r="J642" s="93">
        <v>42510</v>
      </c>
      <c r="K642" s="80">
        <f t="shared" si="50"/>
        <v>12</v>
      </c>
      <c r="L642" s="77">
        <f>IF(G642="ISO",IF(OR(F642="Na-Metilato"),10,15),IFERROR(VLOOKUP(G642&amp;D642,'Datos Maestro'!$C$33:$D$62,2,0),VLOOKUP('Demoras Colombia 2016'!G642,'Datos Maestro'!$B$15:$C$19,2,0)))</f>
        <v>20</v>
      </c>
      <c r="M642" s="80">
        <f t="shared" si="52"/>
        <v>0</v>
      </c>
      <c r="N642" s="82">
        <f t="shared" si="53"/>
        <v>0</v>
      </c>
      <c r="O642" s="82">
        <f t="shared" si="54"/>
        <v>0</v>
      </c>
      <c r="P642" s="78">
        <f>IF(G642="ISO",25*N642,IFERROR(VLOOKUP(G642&amp;D642,'Datos Maestro'!$C$33:$F$62,3,0)*N642,VLOOKUP('Demoras Colombia 2016'!G642,'Datos Maestro'!$B$15:$D$19,3,0)*N642))</f>
        <v>0</v>
      </c>
      <c r="Q642" s="78">
        <f>IF(G642="ISO",25*O642,IFERROR(VLOOKUP(G642&amp;D642,'Datos Maestro'!$C$33:$F$62,4,0)*O642,VLOOKUP('Demoras Colombia 2016'!G642,'Datos Maestro'!$B$15:$D$19,3,0)*O642))</f>
        <v>0</v>
      </c>
      <c r="R642" s="78">
        <f t="shared" si="51"/>
        <v>0</v>
      </c>
      <c r="S642" s="83" t="s">
        <v>25</v>
      </c>
      <c r="T642" s="96" t="s">
        <v>25</v>
      </c>
      <c r="U642" s="4"/>
      <c r="V642" s="96"/>
      <c r="W642" s="83"/>
      <c r="X642" s="96"/>
      <c r="Y642" s="83"/>
      <c r="Z642" s="102"/>
      <c r="AA642" s="4"/>
      <c r="AB642" s="96"/>
    </row>
    <row r="643" spans="1:28" ht="15.6" customHeight="1" x14ac:dyDescent="0.35">
      <c r="A643" s="38" t="s">
        <v>108</v>
      </c>
      <c r="B643" s="91" t="s">
        <v>123</v>
      </c>
      <c r="C643" s="94" t="s">
        <v>1564</v>
      </c>
      <c r="D643" s="4" t="s">
        <v>62</v>
      </c>
      <c r="E643" s="4">
        <v>4928596789</v>
      </c>
      <c r="F643" s="87" t="s">
        <v>27</v>
      </c>
      <c r="G643" s="91" t="s">
        <v>12</v>
      </c>
      <c r="H643" s="91" t="s">
        <v>1565</v>
      </c>
      <c r="I643" s="92">
        <v>42502</v>
      </c>
      <c r="J643" s="93">
        <v>42508</v>
      </c>
      <c r="K643" s="80">
        <f t="shared" si="50"/>
        <v>7</v>
      </c>
      <c r="L643" s="77">
        <f>IF(G643="ISO",IF(OR(F643="Na-Metilato"),10,15),IFERROR(VLOOKUP(G643&amp;D643,'Datos Maestro'!$C$33:$D$62,2,0),VLOOKUP('Demoras Colombia 2016'!G643,'Datos Maestro'!$B$15:$C$19,2,0)))</f>
        <v>20</v>
      </c>
      <c r="M643" s="80">
        <f t="shared" si="52"/>
        <v>0</v>
      </c>
      <c r="N643" s="82">
        <f t="shared" si="53"/>
        <v>0</v>
      </c>
      <c r="O643" s="82">
        <f t="shared" si="54"/>
        <v>0</v>
      </c>
      <c r="P643" s="78">
        <f>IF(G643="ISO",25*N643,IFERROR(VLOOKUP(G643&amp;D643,'Datos Maestro'!$C$33:$F$62,3,0)*N643,VLOOKUP('Demoras Colombia 2016'!G643,'Datos Maestro'!$B$15:$D$19,3,0)*N643))</f>
        <v>0</v>
      </c>
      <c r="Q643" s="78">
        <f>IF(G643="ISO",25*O643,IFERROR(VLOOKUP(G643&amp;D643,'Datos Maestro'!$C$33:$F$62,4,0)*O643,VLOOKUP('Demoras Colombia 2016'!G643,'Datos Maestro'!$B$15:$D$19,3,0)*O643))</f>
        <v>0</v>
      </c>
      <c r="R643" s="78">
        <f t="shared" si="51"/>
        <v>0</v>
      </c>
      <c r="S643" s="83" t="s">
        <v>25</v>
      </c>
      <c r="T643" s="96" t="s">
        <v>25</v>
      </c>
      <c r="U643" s="4"/>
      <c r="V643" s="96"/>
      <c r="W643" s="83">
        <v>96016</v>
      </c>
      <c r="X643" s="96">
        <v>14658</v>
      </c>
      <c r="Y643" s="83"/>
      <c r="Z643" s="102"/>
      <c r="AA643" s="4"/>
      <c r="AB643" s="96"/>
    </row>
    <row r="644" spans="1:28" ht="15.6" customHeight="1" x14ac:dyDescent="0.35">
      <c r="A644" s="38" t="s">
        <v>108</v>
      </c>
      <c r="B644" s="91" t="s">
        <v>123</v>
      </c>
      <c r="C644" s="94" t="s">
        <v>1564</v>
      </c>
      <c r="D644" s="4" t="s">
        <v>62</v>
      </c>
      <c r="E644" s="4">
        <v>4928596789</v>
      </c>
      <c r="F644" s="87" t="s">
        <v>27</v>
      </c>
      <c r="G644" s="91" t="s">
        <v>12</v>
      </c>
      <c r="H644" s="91" t="s">
        <v>1566</v>
      </c>
      <c r="I644" s="92">
        <v>42502</v>
      </c>
      <c r="J644" s="93">
        <v>42508</v>
      </c>
      <c r="K644" s="80">
        <f t="shared" ref="K644:K707" si="55">IF(J644="",HOY-I644,(J644-I644)+1)</f>
        <v>7</v>
      </c>
      <c r="L644" s="77">
        <f>IF(G644="ISO",IF(OR(F644="Na-Metilato"),10,15),IFERROR(VLOOKUP(G644&amp;D644,'Datos Maestro'!$C$33:$D$62,2,0),VLOOKUP('Demoras Colombia 2016'!G644,'Datos Maestro'!$B$15:$C$19,2,0)))</f>
        <v>20</v>
      </c>
      <c r="M644" s="80">
        <f t="shared" si="52"/>
        <v>0</v>
      </c>
      <c r="N644" s="82">
        <f t="shared" si="53"/>
        <v>0</v>
      </c>
      <c r="O644" s="82">
        <f t="shared" si="54"/>
        <v>0</v>
      </c>
      <c r="P644" s="78">
        <f>IF(G644="ISO",25*N644,IFERROR(VLOOKUP(G644&amp;D644,'Datos Maestro'!$C$33:$F$62,3,0)*N644,VLOOKUP('Demoras Colombia 2016'!G644,'Datos Maestro'!$B$15:$D$19,3,0)*N644))</f>
        <v>0</v>
      </c>
      <c r="Q644" s="78">
        <f>IF(G644="ISO",25*O644,IFERROR(VLOOKUP(G644&amp;D644,'Datos Maestro'!$C$33:$F$62,4,0)*O644,VLOOKUP('Demoras Colombia 2016'!G644,'Datos Maestro'!$B$15:$D$19,3,0)*O644))</f>
        <v>0</v>
      </c>
      <c r="R644" s="78">
        <f t="shared" si="51"/>
        <v>0</v>
      </c>
      <c r="S644" s="83" t="s">
        <v>25</v>
      </c>
      <c r="T644" s="96" t="s">
        <v>25</v>
      </c>
      <c r="U644" s="4"/>
      <c r="V644" s="96"/>
      <c r="W644" s="83">
        <v>96016</v>
      </c>
      <c r="X644" s="96">
        <v>14658</v>
      </c>
      <c r="Y644" s="83"/>
      <c r="Z644" s="102"/>
      <c r="AA644" s="4"/>
      <c r="AB644" s="96"/>
    </row>
    <row r="645" spans="1:28" ht="15.6" customHeight="1" x14ac:dyDescent="0.35">
      <c r="A645" s="38" t="s">
        <v>108</v>
      </c>
      <c r="B645" s="91" t="s">
        <v>123</v>
      </c>
      <c r="C645" s="94" t="s">
        <v>1564</v>
      </c>
      <c r="D645" s="4" t="s">
        <v>62</v>
      </c>
      <c r="E645" s="4">
        <v>4928596789</v>
      </c>
      <c r="F645" s="87" t="s">
        <v>27</v>
      </c>
      <c r="G645" s="91" t="s">
        <v>12</v>
      </c>
      <c r="H645" s="91" t="s">
        <v>1567</v>
      </c>
      <c r="I645" s="92">
        <v>42502</v>
      </c>
      <c r="J645" s="93">
        <v>42509</v>
      </c>
      <c r="K645" s="80">
        <f t="shared" si="55"/>
        <v>8</v>
      </c>
      <c r="L645" s="77">
        <f>IF(G645="ISO",IF(OR(F645="Na-Metilato"),10,15),IFERROR(VLOOKUP(G645&amp;D645,'Datos Maestro'!$C$33:$D$62,2,0),VLOOKUP('Demoras Colombia 2016'!G645,'Datos Maestro'!$B$15:$C$19,2,0)))</f>
        <v>20</v>
      </c>
      <c r="M645" s="80">
        <f t="shared" si="52"/>
        <v>0</v>
      </c>
      <c r="N645" s="82">
        <f t="shared" si="53"/>
        <v>0</v>
      </c>
      <c r="O645" s="82">
        <f t="shared" si="54"/>
        <v>0</v>
      </c>
      <c r="P645" s="78">
        <f>IF(G645="ISO",25*N645,IFERROR(VLOOKUP(G645&amp;D645,'Datos Maestro'!$C$33:$F$62,3,0)*N645,VLOOKUP('Demoras Colombia 2016'!G645,'Datos Maestro'!$B$15:$D$19,3,0)*N645))</f>
        <v>0</v>
      </c>
      <c r="Q645" s="78">
        <f>IF(G645="ISO",25*O645,IFERROR(VLOOKUP(G645&amp;D645,'Datos Maestro'!$C$33:$F$62,4,0)*O645,VLOOKUP('Demoras Colombia 2016'!G645,'Datos Maestro'!$B$15:$D$19,3,0)*O645))</f>
        <v>0</v>
      </c>
      <c r="R645" s="78">
        <f t="shared" si="51"/>
        <v>0</v>
      </c>
      <c r="S645" s="83" t="s">
        <v>25</v>
      </c>
      <c r="T645" s="96" t="s">
        <v>25</v>
      </c>
      <c r="U645" s="4">
        <v>96016</v>
      </c>
      <c r="V645" s="96">
        <v>28457</v>
      </c>
      <c r="W645" s="83">
        <v>96016</v>
      </c>
      <c r="X645" s="96">
        <v>14658</v>
      </c>
      <c r="Y645" s="83"/>
      <c r="Z645" s="102"/>
      <c r="AA645" s="4"/>
      <c r="AB645" s="96"/>
    </row>
    <row r="646" spans="1:28" ht="15.6" customHeight="1" x14ac:dyDescent="0.35">
      <c r="A646" s="38" t="s">
        <v>108</v>
      </c>
      <c r="B646" s="91" t="s">
        <v>124</v>
      </c>
      <c r="C646" s="94" t="s">
        <v>1568</v>
      </c>
      <c r="D646" s="4" t="s">
        <v>119</v>
      </c>
      <c r="E646" s="4">
        <v>4928108357</v>
      </c>
      <c r="F646" s="91" t="s">
        <v>507</v>
      </c>
      <c r="G646" s="91" t="s">
        <v>12</v>
      </c>
      <c r="H646" s="91" t="s">
        <v>1569</v>
      </c>
      <c r="I646" s="92">
        <v>42501</v>
      </c>
      <c r="J646" s="93">
        <v>42508</v>
      </c>
      <c r="K646" s="80">
        <f t="shared" si="55"/>
        <v>8</v>
      </c>
      <c r="L646" s="77">
        <f>IF(G646="ISO",IF(OR(F646="Na-Metilato"),10,15),IFERROR(VLOOKUP(G646&amp;D646,'Datos Maestro'!$C$33:$D$62,2,0),VLOOKUP('Demoras Colombia 2016'!G646,'Datos Maestro'!$B$15:$C$19,2,0)))</f>
        <v>20</v>
      </c>
      <c r="M646" s="80">
        <f t="shared" si="52"/>
        <v>0</v>
      </c>
      <c r="N646" s="82">
        <f t="shared" si="53"/>
        <v>0</v>
      </c>
      <c r="O646" s="82">
        <f t="shared" si="54"/>
        <v>0</v>
      </c>
      <c r="P646" s="78">
        <f>IF(G646="ISO",25*N646,IFERROR(VLOOKUP(G646&amp;D646,'Datos Maestro'!$C$33:$F$62,3,0)*N646,VLOOKUP('Demoras Colombia 2016'!G646,'Datos Maestro'!$B$15:$D$19,3,0)*N646))</f>
        <v>0</v>
      </c>
      <c r="Q646" s="78">
        <f>IF(G646="ISO",25*O646,IFERROR(VLOOKUP(G646&amp;D646,'Datos Maestro'!$C$33:$F$62,4,0)*O646,VLOOKUP('Demoras Colombia 2016'!G646,'Datos Maestro'!$B$15:$D$19,3,0)*O646))</f>
        <v>0</v>
      </c>
      <c r="R646" s="78">
        <f t="shared" si="51"/>
        <v>0</v>
      </c>
      <c r="S646" s="83" t="s">
        <v>25</v>
      </c>
      <c r="T646" s="96" t="s">
        <v>25</v>
      </c>
      <c r="U646" s="4">
        <v>168200</v>
      </c>
      <c r="V646" s="96">
        <v>47588</v>
      </c>
      <c r="W646" s="83"/>
      <c r="X646" s="96"/>
      <c r="Y646" s="83"/>
      <c r="Z646" s="102"/>
      <c r="AA646" s="4"/>
      <c r="AB646" s="96"/>
    </row>
    <row r="647" spans="1:28" ht="15.6" customHeight="1" x14ac:dyDescent="0.35">
      <c r="A647" s="38" t="s">
        <v>108</v>
      </c>
      <c r="B647" s="91" t="s">
        <v>123</v>
      </c>
      <c r="C647" s="94" t="s">
        <v>1570</v>
      </c>
      <c r="D647" s="4" t="s">
        <v>62</v>
      </c>
      <c r="E647" s="4">
        <v>4927942281</v>
      </c>
      <c r="F647" s="87" t="s">
        <v>28</v>
      </c>
      <c r="G647" s="91" t="s">
        <v>12</v>
      </c>
      <c r="H647" s="91" t="s">
        <v>1571</v>
      </c>
      <c r="I647" s="92">
        <v>42502</v>
      </c>
      <c r="J647" s="93">
        <v>42507</v>
      </c>
      <c r="K647" s="80">
        <f t="shared" si="55"/>
        <v>6</v>
      </c>
      <c r="L647" s="77">
        <f>IF(G647="ISO",IF(OR(F647="Na-Metilato"),10,15),IFERROR(VLOOKUP(G647&amp;D647,'Datos Maestro'!$C$33:$D$62,2,0),VLOOKUP('Demoras Colombia 2016'!G647,'Datos Maestro'!$B$15:$C$19,2,0)))</f>
        <v>20</v>
      </c>
      <c r="M647" s="80">
        <f t="shared" si="52"/>
        <v>0</v>
      </c>
      <c r="N647" s="82">
        <f t="shared" si="53"/>
        <v>0</v>
      </c>
      <c r="O647" s="82">
        <f t="shared" si="54"/>
        <v>0</v>
      </c>
      <c r="P647" s="78">
        <f>IF(G647="ISO",25*N647,IFERROR(VLOOKUP(G647&amp;D647,'Datos Maestro'!$C$33:$F$62,3,0)*N647,VLOOKUP('Demoras Colombia 2016'!G647,'Datos Maestro'!$B$15:$D$19,3,0)*N647))</f>
        <v>0</v>
      </c>
      <c r="Q647" s="78">
        <f>IF(G647="ISO",25*O647,IFERROR(VLOOKUP(G647&amp;D647,'Datos Maestro'!$C$33:$F$62,4,0)*O647,VLOOKUP('Demoras Colombia 2016'!G647,'Datos Maestro'!$B$15:$D$19,3,0)*O647))</f>
        <v>0</v>
      </c>
      <c r="R647" s="78">
        <f t="shared" si="51"/>
        <v>0</v>
      </c>
      <c r="S647" s="83" t="s">
        <v>25</v>
      </c>
      <c r="T647" s="96" t="s">
        <v>25</v>
      </c>
      <c r="U647" s="4"/>
      <c r="V647" s="96"/>
      <c r="W647" s="83"/>
      <c r="X647" s="96"/>
      <c r="Y647" s="83">
        <v>95913</v>
      </c>
      <c r="Z647" s="102">
        <v>103593</v>
      </c>
      <c r="AA647" s="4"/>
      <c r="AB647" s="96"/>
    </row>
    <row r="648" spans="1:28" ht="15.6" customHeight="1" x14ac:dyDescent="0.35">
      <c r="A648" s="38" t="s">
        <v>108</v>
      </c>
      <c r="B648" s="91" t="s">
        <v>24</v>
      </c>
      <c r="C648" s="94">
        <v>569307195</v>
      </c>
      <c r="D648" s="4" t="s">
        <v>60</v>
      </c>
      <c r="E648" s="4">
        <v>4928571928</v>
      </c>
      <c r="F648" s="91" t="s">
        <v>394</v>
      </c>
      <c r="G648" s="91" t="s">
        <v>12</v>
      </c>
      <c r="H648" s="91" t="s">
        <v>1572</v>
      </c>
      <c r="I648" s="92">
        <v>42502</v>
      </c>
      <c r="J648" s="93">
        <v>42507</v>
      </c>
      <c r="K648" s="80">
        <f t="shared" si="55"/>
        <v>6</v>
      </c>
      <c r="L648" s="77">
        <f>IF(G648="ISO",IF(OR(F648="Na-Metilato"),10,15),IFERROR(VLOOKUP(G648&amp;D648,'Datos Maestro'!$C$33:$D$62,2,0),VLOOKUP('Demoras Colombia 2016'!G648,'Datos Maestro'!$B$15:$C$19,2,0)))</f>
        <v>20</v>
      </c>
      <c r="M648" s="80">
        <f t="shared" si="52"/>
        <v>0</v>
      </c>
      <c r="N648" s="82">
        <f t="shared" si="53"/>
        <v>0</v>
      </c>
      <c r="O648" s="82">
        <f t="shared" si="54"/>
        <v>0</v>
      </c>
      <c r="P648" s="78">
        <f>IF(G648="ISO",25*N648,IFERROR(VLOOKUP(G648&amp;D648,'Datos Maestro'!$C$33:$F$62,3,0)*N648,VLOOKUP('Demoras Colombia 2016'!G648,'Datos Maestro'!$B$15:$D$19,3,0)*N648))</f>
        <v>0</v>
      </c>
      <c r="Q648" s="78">
        <f>IF(G648="ISO",25*O648,IFERROR(VLOOKUP(G648&amp;D648,'Datos Maestro'!$C$33:$F$62,4,0)*O648,VLOOKUP('Demoras Colombia 2016'!G648,'Datos Maestro'!$B$15:$D$19,3,0)*O648))</f>
        <v>0</v>
      </c>
      <c r="R648" s="78">
        <f t="shared" si="51"/>
        <v>0</v>
      </c>
      <c r="S648" s="83" t="s">
        <v>25</v>
      </c>
      <c r="T648" s="96" t="s">
        <v>25</v>
      </c>
      <c r="U648" s="4"/>
      <c r="V648" s="96"/>
      <c r="W648" s="83"/>
      <c r="X648" s="96"/>
      <c r="Y648" s="83"/>
      <c r="Z648" s="102"/>
      <c r="AA648" s="4"/>
      <c r="AB648" s="96"/>
    </row>
    <row r="649" spans="1:28" ht="15.6" customHeight="1" x14ac:dyDescent="0.35">
      <c r="A649" s="38" t="s">
        <v>108</v>
      </c>
      <c r="B649" s="91" t="s">
        <v>124</v>
      </c>
      <c r="C649" s="94" t="s">
        <v>1573</v>
      </c>
      <c r="D649" s="4" t="s">
        <v>119</v>
      </c>
      <c r="E649" s="4">
        <v>4929096445</v>
      </c>
      <c r="F649" s="91" t="s">
        <v>1574</v>
      </c>
      <c r="G649" s="91" t="s">
        <v>12</v>
      </c>
      <c r="H649" s="91" t="s">
        <v>1575</v>
      </c>
      <c r="I649" s="92">
        <v>42501</v>
      </c>
      <c r="J649" s="93">
        <v>42510</v>
      </c>
      <c r="K649" s="80">
        <f t="shared" si="55"/>
        <v>10</v>
      </c>
      <c r="L649" s="77">
        <f>IF(G649="ISO",IF(OR(F649="Na-Metilato"),10,15),IFERROR(VLOOKUP(G649&amp;D649,'Datos Maestro'!$C$33:$D$62,2,0),VLOOKUP('Demoras Colombia 2016'!G649,'Datos Maestro'!$B$15:$C$19,2,0)))</f>
        <v>20</v>
      </c>
      <c r="M649" s="80">
        <f t="shared" si="52"/>
        <v>0</v>
      </c>
      <c r="N649" s="82">
        <f t="shared" si="53"/>
        <v>0</v>
      </c>
      <c r="O649" s="82">
        <f t="shared" si="54"/>
        <v>0</v>
      </c>
      <c r="P649" s="78">
        <f>IF(G649="ISO",25*N649,IFERROR(VLOOKUP(G649&amp;D649,'Datos Maestro'!$C$33:$F$62,3,0)*N649,VLOOKUP('Demoras Colombia 2016'!G649,'Datos Maestro'!$B$15:$D$19,3,0)*N649))</f>
        <v>0</v>
      </c>
      <c r="Q649" s="78">
        <f>IF(G649="ISO",25*O649,IFERROR(VLOOKUP(G649&amp;D649,'Datos Maestro'!$C$33:$F$62,4,0)*O649,VLOOKUP('Demoras Colombia 2016'!G649,'Datos Maestro'!$B$15:$D$19,3,0)*O649))</f>
        <v>0</v>
      </c>
      <c r="R649" s="78">
        <f t="shared" si="51"/>
        <v>0</v>
      </c>
      <c r="S649" s="83" t="s">
        <v>25</v>
      </c>
      <c r="T649" s="96" t="s">
        <v>25</v>
      </c>
      <c r="U649" s="4"/>
      <c r="V649" s="96"/>
      <c r="W649" s="83"/>
      <c r="X649" s="96"/>
      <c r="Y649" s="83"/>
      <c r="Z649" s="102"/>
      <c r="AA649" s="4"/>
      <c r="AB649" s="96"/>
    </row>
    <row r="650" spans="1:28" ht="15.6" customHeight="1" x14ac:dyDescent="0.35">
      <c r="A650" s="38" t="s">
        <v>108</v>
      </c>
      <c r="B650" s="91" t="s">
        <v>24</v>
      </c>
      <c r="C650" s="94" t="s">
        <v>1576</v>
      </c>
      <c r="D650" s="4" t="s">
        <v>118</v>
      </c>
      <c r="E650" s="4">
        <v>4928482976</v>
      </c>
      <c r="F650" s="91" t="s">
        <v>1918</v>
      </c>
      <c r="G650" s="91" t="s">
        <v>13</v>
      </c>
      <c r="H650" s="91" t="s">
        <v>1577</v>
      </c>
      <c r="I650" s="92">
        <v>42499</v>
      </c>
      <c r="J650" s="93">
        <v>42515</v>
      </c>
      <c r="K650" s="80">
        <f t="shared" si="55"/>
        <v>17</v>
      </c>
      <c r="L650" s="77">
        <f>IF(G650="ISO",IF(OR(F650="Na-Metilato"),10,15),IFERROR(VLOOKUP(G650&amp;D650,'Datos Maestro'!$C$33:$D$62,2,0),VLOOKUP('Demoras Colombia 2016'!G650,'Datos Maestro'!$B$15:$C$19,2,0)))</f>
        <v>20</v>
      </c>
      <c r="M650" s="80">
        <f t="shared" si="52"/>
        <v>0</v>
      </c>
      <c r="N650" s="82">
        <f t="shared" si="53"/>
        <v>0</v>
      </c>
      <c r="O650" s="82">
        <f t="shared" si="54"/>
        <v>0</v>
      </c>
      <c r="P650" s="78">
        <f>IF(G650="ISO",25*N650,IFERROR(VLOOKUP(G650&amp;D650,'Datos Maestro'!$C$33:$F$62,3,0)*N650,VLOOKUP('Demoras Colombia 2016'!G650,'Datos Maestro'!$B$15:$D$19,3,0)*N650))</f>
        <v>0</v>
      </c>
      <c r="Q650" s="78">
        <f>IF(G650="ISO",25*O650,IFERROR(VLOOKUP(G650&amp;D650,'Datos Maestro'!$C$33:$F$62,4,0)*O650,VLOOKUP('Demoras Colombia 2016'!G650,'Datos Maestro'!$B$15:$D$19,3,0)*O650))</f>
        <v>0</v>
      </c>
      <c r="R650" s="78">
        <f t="shared" si="51"/>
        <v>0</v>
      </c>
      <c r="S650" s="83" t="s">
        <v>25</v>
      </c>
      <c r="T650" s="96" t="s">
        <v>25</v>
      </c>
      <c r="U650" s="4"/>
      <c r="V650" s="96"/>
      <c r="W650" s="83"/>
      <c r="X650" s="96"/>
      <c r="Y650" s="83">
        <v>157593</v>
      </c>
      <c r="Z650" s="102">
        <v>237986</v>
      </c>
      <c r="AA650" s="4"/>
      <c r="AB650" s="96"/>
    </row>
    <row r="651" spans="1:28" ht="15.6" customHeight="1" x14ac:dyDescent="0.35">
      <c r="A651" s="38" t="s">
        <v>108</v>
      </c>
      <c r="B651" s="91" t="s">
        <v>123</v>
      </c>
      <c r="C651" s="94" t="s">
        <v>1579</v>
      </c>
      <c r="D651" s="4" t="s">
        <v>62</v>
      </c>
      <c r="E651" s="4">
        <v>4928598361</v>
      </c>
      <c r="F651" s="87" t="s">
        <v>27</v>
      </c>
      <c r="G651" s="91" t="s">
        <v>12</v>
      </c>
      <c r="H651" s="91" t="s">
        <v>1578</v>
      </c>
      <c r="I651" s="92">
        <v>42509</v>
      </c>
      <c r="J651" s="93">
        <v>42514</v>
      </c>
      <c r="K651" s="80">
        <f t="shared" si="55"/>
        <v>6</v>
      </c>
      <c r="L651" s="77">
        <f>IF(G651="ISO",IF(OR(F651="Na-Metilato"),10,15),IFERROR(VLOOKUP(G651&amp;D651,'Datos Maestro'!$C$33:$D$62,2,0),VLOOKUP('Demoras Colombia 2016'!G651,'Datos Maestro'!$B$15:$C$19,2,0)))</f>
        <v>20</v>
      </c>
      <c r="M651" s="80">
        <f t="shared" si="52"/>
        <v>0</v>
      </c>
      <c r="N651" s="82">
        <f t="shared" si="53"/>
        <v>0</v>
      </c>
      <c r="O651" s="82">
        <f t="shared" si="54"/>
        <v>0</v>
      </c>
      <c r="P651" s="78">
        <f>IF(G651="ISO",25*N651,IFERROR(VLOOKUP(G651&amp;D651,'Datos Maestro'!$C$33:$F$62,3,0)*N651,VLOOKUP('Demoras Colombia 2016'!G651,'Datos Maestro'!$B$15:$D$19,3,0)*N651))</f>
        <v>0</v>
      </c>
      <c r="Q651" s="78">
        <f>IF(G651="ISO",25*O651,IFERROR(VLOOKUP(G651&amp;D651,'Datos Maestro'!$C$33:$F$62,4,0)*O651,VLOOKUP('Demoras Colombia 2016'!G651,'Datos Maestro'!$B$15:$D$19,3,0)*O651))</f>
        <v>0</v>
      </c>
      <c r="R651" s="78">
        <f t="shared" si="51"/>
        <v>0</v>
      </c>
      <c r="S651" s="83" t="s">
        <v>25</v>
      </c>
      <c r="T651" s="96" t="s">
        <v>25</v>
      </c>
      <c r="U651" s="4">
        <v>96264</v>
      </c>
      <c r="V651" s="96">
        <v>33939</v>
      </c>
      <c r="W651" s="83">
        <v>96264</v>
      </c>
      <c r="X651" s="96">
        <v>103392</v>
      </c>
      <c r="Y651" s="83"/>
      <c r="Z651" s="102"/>
      <c r="AA651" s="4"/>
      <c r="AB651" s="96"/>
    </row>
    <row r="652" spans="1:28" ht="15.6" customHeight="1" x14ac:dyDescent="0.35">
      <c r="A652" s="38" t="s">
        <v>108</v>
      </c>
      <c r="B652" s="91" t="s">
        <v>123</v>
      </c>
      <c r="C652" s="94" t="s">
        <v>1579</v>
      </c>
      <c r="D652" s="4" t="s">
        <v>62</v>
      </c>
      <c r="E652" s="4">
        <v>4928598361</v>
      </c>
      <c r="F652" s="87" t="s">
        <v>27</v>
      </c>
      <c r="G652" s="91" t="s">
        <v>12</v>
      </c>
      <c r="H652" s="91" t="s">
        <v>1580</v>
      </c>
      <c r="I652" s="92">
        <v>42509</v>
      </c>
      <c r="J652" s="93">
        <v>42514</v>
      </c>
      <c r="K652" s="80">
        <f t="shared" si="55"/>
        <v>6</v>
      </c>
      <c r="L652" s="77">
        <f>IF(G652="ISO",IF(OR(F652="Na-Metilato"),10,15),IFERROR(VLOOKUP(G652&amp;D652,'Datos Maestro'!$C$33:$D$62,2,0),VLOOKUP('Demoras Colombia 2016'!G652,'Datos Maestro'!$B$15:$C$19,2,0)))</f>
        <v>20</v>
      </c>
      <c r="M652" s="80">
        <f t="shared" si="52"/>
        <v>0</v>
      </c>
      <c r="N652" s="82">
        <f t="shared" si="53"/>
        <v>0</v>
      </c>
      <c r="O652" s="82">
        <f t="shared" si="54"/>
        <v>0</v>
      </c>
      <c r="P652" s="78">
        <f>IF(G652="ISO",25*N652,IFERROR(VLOOKUP(G652&amp;D652,'Datos Maestro'!$C$33:$F$62,3,0)*N652,VLOOKUP('Demoras Colombia 2016'!G652,'Datos Maestro'!$B$15:$D$19,3,0)*N652))</f>
        <v>0</v>
      </c>
      <c r="Q652" s="78">
        <f>IF(G652="ISO",25*O652,IFERROR(VLOOKUP(G652&amp;D652,'Datos Maestro'!$C$33:$F$62,4,0)*O652,VLOOKUP('Demoras Colombia 2016'!G652,'Datos Maestro'!$B$15:$D$19,3,0)*O652))</f>
        <v>0</v>
      </c>
      <c r="R652" s="78">
        <f t="shared" si="51"/>
        <v>0</v>
      </c>
      <c r="S652" s="83" t="s">
        <v>25</v>
      </c>
      <c r="T652" s="96" t="s">
        <v>25</v>
      </c>
      <c r="U652" s="4"/>
      <c r="V652" s="96"/>
      <c r="W652" s="83">
        <v>96264</v>
      </c>
      <c r="X652" s="96">
        <v>17482</v>
      </c>
      <c r="Y652" s="83"/>
      <c r="Z652" s="102"/>
      <c r="AA652" s="4"/>
      <c r="AB652" s="96"/>
    </row>
    <row r="653" spans="1:28" ht="15.6" customHeight="1" x14ac:dyDescent="0.35">
      <c r="A653" s="38" t="s">
        <v>108</v>
      </c>
      <c r="B653" s="91" t="s">
        <v>123</v>
      </c>
      <c r="C653" s="94" t="s">
        <v>1579</v>
      </c>
      <c r="D653" s="4" t="s">
        <v>62</v>
      </c>
      <c r="E653" s="4">
        <v>4928598361</v>
      </c>
      <c r="F653" s="87" t="s">
        <v>27</v>
      </c>
      <c r="G653" s="91" t="s">
        <v>12</v>
      </c>
      <c r="H653" s="91" t="s">
        <v>1581</v>
      </c>
      <c r="I653" s="92">
        <v>42509</v>
      </c>
      <c r="J653" s="93">
        <v>42514</v>
      </c>
      <c r="K653" s="80">
        <f t="shared" si="55"/>
        <v>6</v>
      </c>
      <c r="L653" s="77">
        <f>IF(G653="ISO",IF(OR(F653="Na-Metilato"),10,15),IFERROR(VLOOKUP(G653&amp;D653,'Datos Maestro'!$C$33:$D$62,2,0),VLOOKUP('Demoras Colombia 2016'!G653,'Datos Maestro'!$B$15:$C$19,2,0)))</f>
        <v>20</v>
      </c>
      <c r="M653" s="80">
        <f t="shared" si="52"/>
        <v>0</v>
      </c>
      <c r="N653" s="82">
        <f t="shared" si="53"/>
        <v>0</v>
      </c>
      <c r="O653" s="82">
        <f t="shared" si="54"/>
        <v>0</v>
      </c>
      <c r="P653" s="78">
        <f>IF(G653="ISO",25*N653,IFERROR(VLOOKUP(G653&amp;D653,'Datos Maestro'!$C$33:$F$62,3,0)*N653,VLOOKUP('Demoras Colombia 2016'!G653,'Datos Maestro'!$B$15:$D$19,3,0)*N653))</f>
        <v>0</v>
      </c>
      <c r="Q653" s="78">
        <f>IF(G653="ISO",25*O653,IFERROR(VLOOKUP(G653&amp;D653,'Datos Maestro'!$C$33:$F$62,4,0)*O653,VLOOKUP('Demoras Colombia 2016'!G653,'Datos Maestro'!$B$15:$D$19,3,0)*O653))</f>
        <v>0</v>
      </c>
      <c r="R653" s="78">
        <f t="shared" si="51"/>
        <v>0</v>
      </c>
      <c r="S653" s="83" t="s">
        <v>25</v>
      </c>
      <c r="T653" s="96" t="s">
        <v>25</v>
      </c>
      <c r="U653" s="4">
        <v>96264</v>
      </c>
      <c r="V653" s="96">
        <v>33939</v>
      </c>
      <c r="W653" s="83">
        <v>96264</v>
      </c>
      <c r="X653" s="96">
        <v>49300</v>
      </c>
      <c r="Y653" s="83"/>
      <c r="Z653" s="102"/>
      <c r="AA653" s="4"/>
      <c r="AB653" s="96"/>
    </row>
    <row r="654" spans="1:28" ht="15.6" customHeight="1" x14ac:dyDescent="0.35">
      <c r="A654" s="38" t="s">
        <v>108</v>
      </c>
      <c r="B654" s="91" t="s">
        <v>123</v>
      </c>
      <c r="C654" s="94" t="s">
        <v>1579</v>
      </c>
      <c r="D654" s="4" t="s">
        <v>62</v>
      </c>
      <c r="E654" s="4">
        <v>4928598361</v>
      </c>
      <c r="F654" s="87" t="s">
        <v>27</v>
      </c>
      <c r="G654" s="91" t="s">
        <v>12</v>
      </c>
      <c r="H654" s="91" t="s">
        <v>1582</v>
      </c>
      <c r="I654" s="92">
        <v>42509</v>
      </c>
      <c r="J654" s="93">
        <v>42514</v>
      </c>
      <c r="K654" s="80">
        <f t="shared" si="55"/>
        <v>6</v>
      </c>
      <c r="L654" s="77">
        <f>IF(G654="ISO",IF(OR(F654="Na-Metilato"),10,15),IFERROR(VLOOKUP(G654&amp;D654,'Datos Maestro'!$C$33:$D$62,2,0),VLOOKUP('Demoras Colombia 2016'!G654,'Datos Maestro'!$B$15:$C$19,2,0)))</f>
        <v>20</v>
      </c>
      <c r="M654" s="80">
        <f t="shared" si="52"/>
        <v>0</v>
      </c>
      <c r="N654" s="82">
        <f t="shared" si="53"/>
        <v>0</v>
      </c>
      <c r="O654" s="82">
        <f t="shared" si="54"/>
        <v>0</v>
      </c>
      <c r="P654" s="78">
        <f>IF(G654="ISO",25*N654,IFERROR(VLOOKUP(G654&amp;D654,'Datos Maestro'!$C$33:$F$62,3,0)*N654,VLOOKUP('Demoras Colombia 2016'!G654,'Datos Maestro'!$B$15:$D$19,3,0)*N654))</f>
        <v>0</v>
      </c>
      <c r="Q654" s="78">
        <f>IF(G654="ISO",25*O654,IFERROR(VLOOKUP(G654&amp;D654,'Datos Maestro'!$C$33:$F$62,4,0)*O654,VLOOKUP('Demoras Colombia 2016'!G654,'Datos Maestro'!$B$15:$D$19,3,0)*O654))</f>
        <v>0</v>
      </c>
      <c r="R654" s="78">
        <f t="shared" si="51"/>
        <v>0</v>
      </c>
      <c r="S654" s="83" t="s">
        <v>25</v>
      </c>
      <c r="T654" s="96" t="s">
        <v>25</v>
      </c>
      <c r="U654" s="4">
        <v>96264</v>
      </c>
      <c r="V654" s="96">
        <v>33939</v>
      </c>
      <c r="W654" s="83">
        <v>96264</v>
      </c>
      <c r="X654" s="96">
        <v>17482</v>
      </c>
      <c r="Y654" s="83"/>
      <c r="Z654" s="102"/>
      <c r="AA654" s="4"/>
      <c r="AB654" s="96"/>
    </row>
    <row r="655" spans="1:28" ht="15.6" customHeight="1" x14ac:dyDescent="0.35">
      <c r="A655" s="38" t="s">
        <v>108</v>
      </c>
      <c r="B655" s="91" t="s">
        <v>24</v>
      </c>
      <c r="C655" s="94" t="s">
        <v>1583</v>
      </c>
      <c r="D655" s="4" t="s">
        <v>118</v>
      </c>
      <c r="E655" s="4" t="s">
        <v>1584</v>
      </c>
      <c r="F655" s="91" t="s">
        <v>1585</v>
      </c>
      <c r="G655" s="91" t="s">
        <v>13</v>
      </c>
      <c r="H655" s="91" t="s">
        <v>1586</v>
      </c>
      <c r="I655" s="92">
        <v>42520</v>
      </c>
      <c r="J655" s="93">
        <v>42529</v>
      </c>
      <c r="K655" s="80">
        <f t="shared" si="55"/>
        <v>10</v>
      </c>
      <c r="L655" s="77">
        <f>IF(G655="ISO",IF(OR(F655="Na-Metilato"),10,15),IFERROR(VLOOKUP(G655&amp;D655,'Datos Maestro'!$C$33:$D$62,2,0),VLOOKUP('Demoras Colombia 2016'!G655,'Datos Maestro'!$B$15:$C$19,2,0)))</f>
        <v>20</v>
      </c>
      <c r="M655" s="80">
        <f t="shared" si="52"/>
        <v>0</v>
      </c>
      <c r="N655" s="82">
        <f t="shared" si="53"/>
        <v>0</v>
      </c>
      <c r="O655" s="82">
        <f t="shared" si="54"/>
        <v>0</v>
      </c>
      <c r="P655" s="78">
        <f>IF(G655="ISO",25*N655,IFERROR(VLOOKUP(G655&amp;D655,'Datos Maestro'!$C$33:$F$62,3,0)*N655,VLOOKUP('Demoras Colombia 2016'!G655,'Datos Maestro'!$B$15:$D$19,3,0)*N655))</f>
        <v>0</v>
      </c>
      <c r="Q655" s="78">
        <f>IF(G655="ISO",25*O655,IFERROR(VLOOKUP(G655&amp;D655,'Datos Maestro'!$C$33:$F$62,4,0)*O655,VLOOKUP('Demoras Colombia 2016'!G655,'Datos Maestro'!$B$15:$D$19,3,0)*O655))</f>
        <v>0</v>
      </c>
      <c r="R655" s="78">
        <f t="shared" si="51"/>
        <v>0</v>
      </c>
      <c r="S655" s="83" t="s">
        <v>25</v>
      </c>
      <c r="T655" s="96" t="s">
        <v>25</v>
      </c>
      <c r="U655" s="4"/>
      <c r="V655" s="96"/>
      <c r="W655" s="83"/>
      <c r="X655" s="96"/>
      <c r="Y655" s="83"/>
      <c r="Z655" s="102"/>
      <c r="AA655" s="4"/>
      <c r="AB655" s="96"/>
    </row>
    <row r="656" spans="1:28" ht="15.6" customHeight="1" x14ac:dyDescent="0.35">
      <c r="A656" s="38" t="s">
        <v>108</v>
      </c>
      <c r="B656" s="91" t="s">
        <v>24</v>
      </c>
      <c r="C656" s="94" t="s">
        <v>1583</v>
      </c>
      <c r="D656" s="4" t="s">
        <v>118</v>
      </c>
      <c r="E656" s="4" t="s">
        <v>1584</v>
      </c>
      <c r="F656" s="91" t="s">
        <v>1585</v>
      </c>
      <c r="G656" s="91" t="s">
        <v>13</v>
      </c>
      <c r="H656" s="91" t="s">
        <v>1587</v>
      </c>
      <c r="I656" s="92">
        <v>42520</v>
      </c>
      <c r="J656" s="93">
        <v>42529</v>
      </c>
      <c r="K656" s="80">
        <f t="shared" si="55"/>
        <v>10</v>
      </c>
      <c r="L656" s="77">
        <f>IF(G656="ISO",IF(OR(F656="Na-Metilato"),10,15),IFERROR(VLOOKUP(G656&amp;D656,'Datos Maestro'!$C$33:$D$62,2,0),VLOOKUP('Demoras Colombia 2016'!G656,'Datos Maestro'!$B$15:$C$19,2,0)))</f>
        <v>20</v>
      </c>
      <c r="M656" s="80">
        <f t="shared" si="52"/>
        <v>0</v>
      </c>
      <c r="N656" s="82">
        <f t="shared" si="53"/>
        <v>0</v>
      </c>
      <c r="O656" s="82">
        <f t="shared" si="54"/>
        <v>0</v>
      </c>
      <c r="P656" s="78">
        <f>IF(G656="ISO",25*N656,IFERROR(VLOOKUP(G656&amp;D656,'Datos Maestro'!$C$33:$F$62,3,0)*N656,VLOOKUP('Demoras Colombia 2016'!G656,'Datos Maestro'!$B$15:$D$19,3,0)*N656))</f>
        <v>0</v>
      </c>
      <c r="Q656" s="78">
        <f>IF(G656="ISO",25*O656,IFERROR(VLOOKUP(G656&amp;D656,'Datos Maestro'!$C$33:$F$62,4,0)*O656,VLOOKUP('Demoras Colombia 2016'!G656,'Datos Maestro'!$B$15:$D$19,3,0)*O656))</f>
        <v>0</v>
      </c>
      <c r="R656" s="78">
        <f t="shared" si="51"/>
        <v>0</v>
      </c>
      <c r="S656" s="83" t="s">
        <v>25</v>
      </c>
      <c r="T656" s="96" t="s">
        <v>25</v>
      </c>
      <c r="U656" s="4"/>
      <c r="V656" s="96"/>
      <c r="W656" s="83"/>
      <c r="X656" s="96"/>
      <c r="Y656" s="83"/>
      <c r="Z656" s="102"/>
      <c r="AA656" s="4"/>
      <c r="AB656" s="96"/>
    </row>
    <row r="657" spans="1:28" ht="15.6" customHeight="1" x14ac:dyDescent="0.35">
      <c r="A657" s="38" t="s">
        <v>108</v>
      </c>
      <c r="B657" s="91" t="s">
        <v>123</v>
      </c>
      <c r="C657" s="94" t="s">
        <v>1588</v>
      </c>
      <c r="D657" s="4" t="s">
        <v>104</v>
      </c>
      <c r="E657" s="4">
        <v>4928622840</v>
      </c>
      <c r="F657" s="87" t="s">
        <v>236</v>
      </c>
      <c r="G657" s="91" t="s">
        <v>12</v>
      </c>
      <c r="H657" s="91" t="s">
        <v>1589</v>
      </c>
      <c r="I657" s="92">
        <v>42523</v>
      </c>
      <c r="J657" s="93">
        <v>42530</v>
      </c>
      <c r="K657" s="80">
        <f t="shared" si="55"/>
        <v>8</v>
      </c>
      <c r="L657" s="77">
        <f>IF(G657="ISO",IF(OR(F657="Na-Metilato"),10,15),IFERROR(VLOOKUP(G657&amp;D657,'Datos Maestro'!$C$33:$D$62,2,0),VLOOKUP('Demoras Colombia 2016'!G657,'Datos Maestro'!$B$15:$C$19,2,0)))</f>
        <v>20</v>
      </c>
      <c r="M657" s="80">
        <f t="shared" si="52"/>
        <v>0</v>
      </c>
      <c r="N657" s="82">
        <f t="shared" si="53"/>
        <v>0</v>
      </c>
      <c r="O657" s="82">
        <f t="shared" si="54"/>
        <v>0</v>
      </c>
      <c r="P657" s="78">
        <f>IF(G657="ISO",25*N657,IFERROR(VLOOKUP(G657&amp;D657,'Datos Maestro'!$C$33:$F$62,3,0)*N657,VLOOKUP('Demoras Colombia 2016'!G657,'Datos Maestro'!$B$15:$D$19,3,0)*N657))</f>
        <v>0</v>
      </c>
      <c r="Q657" s="78">
        <f>IF(G657="ISO",25*O657,IFERROR(VLOOKUP(G657&amp;D657,'Datos Maestro'!$C$33:$F$62,4,0)*O657,VLOOKUP('Demoras Colombia 2016'!G657,'Datos Maestro'!$B$15:$D$19,3,0)*O657))</f>
        <v>0</v>
      </c>
      <c r="R657" s="78">
        <f t="shared" si="51"/>
        <v>0</v>
      </c>
      <c r="S657" s="83" t="s">
        <v>25</v>
      </c>
      <c r="T657" s="96" t="s">
        <v>25</v>
      </c>
      <c r="U657" s="4"/>
      <c r="V657" s="96"/>
      <c r="W657" s="83"/>
      <c r="X657" s="96"/>
      <c r="Y657" s="83"/>
      <c r="Z657" s="102"/>
      <c r="AA657" s="4"/>
      <c r="AB657" s="96"/>
    </row>
    <row r="658" spans="1:28" ht="15.6" customHeight="1" x14ac:dyDescent="0.35">
      <c r="A658" s="38" t="s">
        <v>108</v>
      </c>
      <c r="B658" s="91" t="s">
        <v>123</v>
      </c>
      <c r="C658" s="94" t="s">
        <v>1588</v>
      </c>
      <c r="D658" s="4" t="s">
        <v>104</v>
      </c>
      <c r="E658" s="4">
        <v>4928622840</v>
      </c>
      <c r="F658" s="87" t="s">
        <v>236</v>
      </c>
      <c r="G658" s="91" t="s">
        <v>12</v>
      </c>
      <c r="H658" s="91" t="s">
        <v>1590</v>
      </c>
      <c r="I658" s="92">
        <v>42523</v>
      </c>
      <c r="J658" s="93">
        <v>42528</v>
      </c>
      <c r="K658" s="80">
        <f t="shared" si="55"/>
        <v>6</v>
      </c>
      <c r="L658" s="77">
        <f>IF(G658="ISO",IF(OR(F658="Na-Metilato"),10,15),IFERROR(VLOOKUP(G658&amp;D658,'Datos Maestro'!$C$33:$D$62,2,0),VLOOKUP('Demoras Colombia 2016'!G658,'Datos Maestro'!$B$15:$C$19,2,0)))</f>
        <v>20</v>
      </c>
      <c r="M658" s="80">
        <f t="shared" si="52"/>
        <v>0</v>
      </c>
      <c r="N658" s="82">
        <f t="shared" si="53"/>
        <v>0</v>
      </c>
      <c r="O658" s="82">
        <f t="shared" si="54"/>
        <v>0</v>
      </c>
      <c r="P658" s="78">
        <f>IF(G658="ISO",25*N658,IFERROR(VLOOKUP(G658&amp;D658,'Datos Maestro'!$C$33:$F$62,3,0)*N658,VLOOKUP('Demoras Colombia 2016'!G658,'Datos Maestro'!$B$15:$D$19,3,0)*N658))</f>
        <v>0</v>
      </c>
      <c r="Q658" s="78">
        <f>IF(G658="ISO",25*O658,IFERROR(VLOOKUP(G658&amp;D658,'Datos Maestro'!$C$33:$F$62,4,0)*O658,VLOOKUP('Demoras Colombia 2016'!G658,'Datos Maestro'!$B$15:$D$19,3,0)*O658))</f>
        <v>0</v>
      </c>
      <c r="R658" s="78">
        <f t="shared" si="51"/>
        <v>0</v>
      </c>
      <c r="S658" s="83" t="s">
        <v>25</v>
      </c>
      <c r="T658" s="96" t="s">
        <v>25</v>
      </c>
      <c r="U658" s="4"/>
      <c r="V658" s="96"/>
      <c r="W658" s="83"/>
      <c r="X658" s="96"/>
      <c r="Y658" s="83"/>
      <c r="Z658" s="102"/>
      <c r="AA658" s="4"/>
      <c r="AB658" s="96"/>
    </row>
    <row r="659" spans="1:28" ht="15.6" customHeight="1" x14ac:dyDescent="0.35">
      <c r="A659" s="38" t="s">
        <v>108</v>
      </c>
      <c r="B659" s="91" t="s">
        <v>123</v>
      </c>
      <c r="C659" s="94" t="s">
        <v>1591</v>
      </c>
      <c r="D659" s="4" t="s">
        <v>62</v>
      </c>
      <c r="E659" s="4">
        <v>4928622843</v>
      </c>
      <c r="F659" s="87" t="s">
        <v>28</v>
      </c>
      <c r="G659" s="91" t="s">
        <v>12</v>
      </c>
      <c r="H659" s="91" t="s">
        <v>1592</v>
      </c>
      <c r="I659" s="92">
        <v>42523</v>
      </c>
      <c r="J659" s="93">
        <v>42531</v>
      </c>
      <c r="K659" s="80">
        <f t="shared" si="55"/>
        <v>9</v>
      </c>
      <c r="L659" s="77">
        <f>IF(G659="ISO",IF(OR(F659="Na-Metilato"),10,15),IFERROR(VLOOKUP(G659&amp;D659,'Datos Maestro'!$C$33:$D$62,2,0),VLOOKUP('Demoras Colombia 2016'!G659,'Datos Maestro'!$B$15:$C$19,2,0)))</f>
        <v>20</v>
      </c>
      <c r="M659" s="80">
        <f t="shared" si="52"/>
        <v>0</v>
      </c>
      <c r="N659" s="82">
        <f t="shared" si="53"/>
        <v>0</v>
      </c>
      <c r="O659" s="82">
        <f t="shared" si="54"/>
        <v>0</v>
      </c>
      <c r="P659" s="78">
        <f>IF(G659="ISO",25*N659,IFERROR(VLOOKUP(G659&amp;D659,'Datos Maestro'!$C$33:$F$62,3,0)*N659,VLOOKUP('Demoras Colombia 2016'!G659,'Datos Maestro'!$B$15:$D$19,3,0)*N659))</f>
        <v>0</v>
      </c>
      <c r="Q659" s="78">
        <f>IF(G659="ISO",25*O659,IFERROR(VLOOKUP(G659&amp;D659,'Datos Maestro'!$C$33:$F$62,4,0)*O659,VLOOKUP('Demoras Colombia 2016'!G659,'Datos Maestro'!$B$15:$D$19,3,0)*O659))</f>
        <v>0</v>
      </c>
      <c r="R659" s="78">
        <f t="shared" si="51"/>
        <v>0</v>
      </c>
      <c r="S659" s="83" t="s">
        <v>25</v>
      </c>
      <c r="T659" s="96" t="s">
        <v>25</v>
      </c>
      <c r="U659" s="4">
        <v>96510</v>
      </c>
      <c r="V659" s="96">
        <v>33939</v>
      </c>
      <c r="W659" s="83">
        <v>96510</v>
      </c>
      <c r="X659" s="96">
        <v>35842</v>
      </c>
      <c r="Y659" s="83"/>
      <c r="Z659" s="102"/>
      <c r="AA659" s="4"/>
      <c r="AB659" s="96"/>
    </row>
    <row r="660" spans="1:28" ht="15.6" customHeight="1" x14ac:dyDescent="0.35">
      <c r="A660" s="38" t="s">
        <v>108</v>
      </c>
      <c r="B660" s="91" t="s">
        <v>24</v>
      </c>
      <c r="C660" s="94" t="s">
        <v>1593</v>
      </c>
      <c r="D660" s="4" t="s">
        <v>62</v>
      </c>
      <c r="E660" s="4">
        <v>4928744067</v>
      </c>
      <c r="F660" s="91" t="s">
        <v>394</v>
      </c>
      <c r="G660" s="91" t="s">
        <v>12</v>
      </c>
      <c r="H660" s="91" t="s">
        <v>1594</v>
      </c>
      <c r="I660" s="92">
        <v>42530</v>
      </c>
      <c r="J660" s="93">
        <v>42536</v>
      </c>
      <c r="K660" s="80">
        <f t="shared" si="55"/>
        <v>7</v>
      </c>
      <c r="L660" s="77">
        <f>IF(G660="ISO",IF(OR(F660="Na-Metilato"),10,15),IFERROR(VLOOKUP(G660&amp;D660,'Datos Maestro'!$C$33:$D$62,2,0),VLOOKUP('Demoras Colombia 2016'!G660,'Datos Maestro'!$B$15:$C$19,2,0)))</f>
        <v>20</v>
      </c>
      <c r="M660" s="80">
        <f t="shared" si="52"/>
        <v>0</v>
      </c>
      <c r="N660" s="82">
        <f t="shared" si="53"/>
        <v>0</v>
      </c>
      <c r="O660" s="82">
        <f t="shared" si="54"/>
        <v>0</v>
      </c>
      <c r="P660" s="78">
        <f>IF(G660="ISO",25*N660,IFERROR(VLOOKUP(G660&amp;D660,'Datos Maestro'!$C$33:$F$62,3,0)*N660,VLOOKUP('Demoras Colombia 2016'!G660,'Datos Maestro'!$B$15:$D$19,3,0)*N660))</f>
        <v>0</v>
      </c>
      <c r="Q660" s="78">
        <f>IF(G660="ISO",25*O660,IFERROR(VLOOKUP(G660&amp;D660,'Datos Maestro'!$C$33:$F$62,4,0)*O660,VLOOKUP('Demoras Colombia 2016'!G660,'Datos Maestro'!$B$15:$D$19,3,0)*O660))</f>
        <v>0</v>
      </c>
      <c r="R660" s="78">
        <f t="shared" si="51"/>
        <v>0</v>
      </c>
      <c r="S660" s="83" t="s">
        <v>25</v>
      </c>
      <c r="T660" s="96" t="s">
        <v>25</v>
      </c>
      <c r="U660" s="4">
        <v>96729</v>
      </c>
      <c r="V660" s="96">
        <v>27413</v>
      </c>
      <c r="W660" s="83">
        <v>96729</v>
      </c>
      <c r="X660" s="96">
        <v>364082</v>
      </c>
      <c r="Y660" s="83"/>
      <c r="Z660" s="102"/>
      <c r="AA660" s="4"/>
      <c r="AB660" s="96"/>
    </row>
    <row r="661" spans="1:28" ht="15.6" customHeight="1" x14ac:dyDescent="0.35">
      <c r="A661" s="38" t="s">
        <v>108</v>
      </c>
      <c r="B661" s="91" t="s">
        <v>123</v>
      </c>
      <c r="C661" s="94" t="s">
        <v>1595</v>
      </c>
      <c r="D661" s="4" t="s">
        <v>118</v>
      </c>
      <c r="E661" s="4">
        <v>4928622845</v>
      </c>
      <c r="F661" s="87" t="s">
        <v>28</v>
      </c>
      <c r="G661" s="91" t="s">
        <v>12</v>
      </c>
      <c r="H661" s="91" t="s">
        <v>1596</v>
      </c>
      <c r="I661" s="92">
        <v>42534</v>
      </c>
      <c r="J661" s="93">
        <v>42539</v>
      </c>
      <c r="K661" s="80">
        <f t="shared" si="55"/>
        <v>6</v>
      </c>
      <c r="L661" s="77">
        <f>IF(G661="ISO",IF(OR(F661="Na-Metilato"),10,15),IFERROR(VLOOKUP(G661&amp;D661,'Datos Maestro'!$C$33:$D$62,2,0),VLOOKUP('Demoras Colombia 2016'!G661,'Datos Maestro'!$B$15:$C$19,2,0)))</f>
        <v>20</v>
      </c>
      <c r="M661" s="80">
        <f t="shared" si="52"/>
        <v>0</v>
      </c>
      <c r="N661" s="82">
        <f t="shared" si="53"/>
        <v>0</v>
      </c>
      <c r="O661" s="82">
        <f t="shared" si="54"/>
        <v>0</v>
      </c>
      <c r="P661" s="78">
        <f>IF(G661="ISO",25*N661,IFERROR(VLOOKUP(G661&amp;D661,'Datos Maestro'!$C$33:$F$62,3,0)*N661,VLOOKUP('Demoras Colombia 2016'!G661,'Datos Maestro'!$B$15:$D$19,3,0)*N661))</f>
        <v>0</v>
      </c>
      <c r="Q661" s="78">
        <f>IF(G661="ISO",25*O661,IFERROR(VLOOKUP(G661&amp;D661,'Datos Maestro'!$C$33:$F$62,4,0)*O661,VLOOKUP('Demoras Colombia 2016'!G661,'Datos Maestro'!$B$15:$D$19,3,0)*O661))</f>
        <v>0</v>
      </c>
      <c r="R661" s="78">
        <f t="shared" si="51"/>
        <v>0</v>
      </c>
      <c r="S661" s="83" t="s">
        <v>25</v>
      </c>
      <c r="T661" s="96" t="s">
        <v>25</v>
      </c>
      <c r="U661" s="4"/>
      <c r="V661" s="96"/>
      <c r="W661" s="83"/>
      <c r="X661" s="96"/>
      <c r="Y661" s="83"/>
      <c r="Z661" s="102"/>
      <c r="AA661" s="4"/>
      <c r="AB661" s="96"/>
    </row>
    <row r="662" spans="1:28" ht="15.6" customHeight="1" x14ac:dyDescent="0.35">
      <c r="A662" s="38" t="s">
        <v>108</v>
      </c>
      <c r="B662" s="91" t="s">
        <v>24</v>
      </c>
      <c r="C662" s="94" t="s">
        <v>1597</v>
      </c>
      <c r="D662" s="4" t="s">
        <v>439</v>
      </c>
      <c r="E662" s="4">
        <v>4927859990</v>
      </c>
      <c r="F662" s="91" t="s">
        <v>26</v>
      </c>
      <c r="G662" s="91" t="s">
        <v>2</v>
      </c>
      <c r="H662" s="91" t="s">
        <v>1598</v>
      </c>
      <c r="I662" s="92">
        <v>42467</v>
      </c>
      <c r="J662" s="93">
        <v>42501</v>
      </c>
      <c r="K662" s="80">
        <f t="shared" si="55"/>
        <v>35</v>
      </c>
      <c r="L662" s="77">
        <f>IF(G662="ISO",IF(OR(F662="Na-Metilato"),10,15),IFERROR(VLOOKUP(G662&amp;D662,'Datos Maestro'!$C$33:$D$62,2,0),VLOOKUP('Demoras Colombia 2016'!G662,'Datos Maestro'!$B$15:$C$19,2,0)))</f>
        <v>15</v>
      </c>
      <c r="M662" s="80">
        <f t="shared" si="52"/>
        <v>20</v>
      </c>
      <c r="N662" s="82">
        <f t="shared" si="53"/>
        <v>20</v>
      </c>
      <c r="O662" s="82">
        <f t="shared" si="54"/>
        <v>0</v>
      </c>
      <c r="P662" s="78">
        <f>IF(G662="ISO",25*N662,IFERROR(VLOOKUP(G662&amp;D662,'Datos Maestro'!$C$33:$F$62,3,0)*N662,VLOOKUP('Demoras Colombia 2016'!G662,'Datos Maestro'!$B$15:$D$19,3,0)*N662))</f>
        <v>500</v>
      </c>
      <c r="Q662" s="78">
        <f>IF(G662="ISO",25*O662,IFERROR(VLOOKUP(G662&amp;D662,'Datos Maestro'!$C$33:$F$62,4,0)*O662,VLOOKUP('Demoras Colombia 2016'!G662,'Datos Maestro'!$B$15:$D$19,3,0)*O662))</f>
        <v>0</v>
      </c>
      <c r="R662" s="78">
        <f t="shared" si="51"/>
        <v>500</v>
      </c>
      <c r="S662" s="83"/>
      <c r="T662" s="96"/>
      <c r="U662" s="4"/>
      <c r="V662" s="96"/>
      <c r="W662" s="83"/>
      <c r="X662" s="96"/>
      <c r="Y662" s="83"/>
      <c r="Z662" s="102"/>
      <c r="AA662" s="4"/>
      <c r="AB662" s="96"/>
    </row>
    <row r="663" spans="1:28" ht="15.6" customHeight="1" x14ac:dyDescent="0.35">
      <c r="A663" s="38" t="s">
        <v>23</v>
      </c>
      <c r="B663" s="91" t="s">
        <v>123</v>
      </c>
      <c r="C663" s="94" t="s">
        <v>1599</v>
      </c>
      <c r="D663" s="4" t="s">
        <v>104</v>
      </c>
      <c r="E663" s="4">
        <v>4927222160</v>
      </c>
      <c r="F663" s="87" t="s">
        <v>236</v>
      </c>
      <c r="G663" s="91" t="s">
        <v>2</v>
      </c>
      <c r="H663" s="91" t="s">
        <v>1600</v>
      </c>
      <c r="I663" s="92">
        <v>42426</v>
      </c>
      <c r="J663" s="93">
        <v>42479</v>
      </c>
      <c r="K663" s="80">
        <f t="shared" si="55"/>
        <v>54</v>
      </c>
      <c r="L663" s="77">
        <f>IF(G663="ISO",IF(OR(F663="Na-Metilato"),10,15),IFERROR(VLOOKUP(G663&amp;D663,'Datos Maestro'!$C$33:$D$62,2,0),VLOOKUP('Demoras Colombia 2016'!G663,'Datos Maestro'!$B$15:$C$19,2,0)))</f>
        <v>15</v>
      </c>
      <c r="M663" s="80">
        <f t="shared" si="52"/>
        <v>39</v>
      </c>
      <c r="N663" s="82">
        <f t="shared" si="53"/>
        <v>20</v>
      </c>
      <c r="O663" s="82">
        <f t="shared" si="54"/>
        <v>19</v>
      </c>
      <c r="P663" s="78">
        <f>IF(G663="ISO",25*N663,IFERROR(VLOOKUP(G663&amp;D663,'Datos Maestro'!$C$33:$F$62,3,0)*N663,VLOOKUP('Demoras Colombia 2016'!G663,'Datos Maestro'!$B$15:$D$19,3,0)*N663))</f>
        <v>500</v>
      </c>
      <c r="Q663" s="78">
        <f>IF(G663="ISO",25*O663,IFERROR(VLOOKUP(G663&amp;D663,'Datos Maestro'!$C$33:$F$62,4,0)*O663,VLOOKUP('Demoras Colombia 2016'!G663,'Datos Maestro'!$B$15:$D$19,3,0)*O663))</f>
        <v>475</v>
      </c>
      <c r="R663" s="78">
        <f t="shared" si="51"/>
        <v>975</v>
      </c>
      <c r="S663" s="83" t="s">
        <v>1707</v>
      </c>
      <c r="T663" s="96">
        <v>3302112</v>
      </c>
      <c r="U663" s="4"/>
      <c r="V663" s="96"/>
      <c r="W663" s="83"/>
      <c r="X663" s="96"/>
      <c r="Y663" s="83"/>
      <c r="Z663" s="102"/>
      <c r="AA663" s="4"/>
      <c r="AB663" s="96"/>
    </row>
    <row r="664" spans="1:28" ht="15.6" customHeight="1" x14ac:dyDescent="0.35">
      <c r="A664" s="38" t="s">
        <v>23</v>
      </c>
      <c r="B664" s="91" t="s">
        <v>123</v>
      </c>
      <c r="C664" s="94" t="s">
        <v>1599</v>
      </c>
      <c r="D664" s="4" t="s">
        <v>104</v>
      </c>
      <c r="E664" s="4">
        <v>4927222160</v>
      </c>
      <c r="F664" s="87" t="s">
        <v>236</v>
      </c>
      <c r="G664" s="91" t="s">
        <v>2</v>
      </c>
      <c r="H664" s="91" t="s">
        <v>1601</v>
      </c>
      <c r="I664" s="92">
        <v>42426</v>
      </c>
      <c r="J664" s="93">
        <v>42479</v>
      </c>
      <c r="K664" s="80">
        <f t="shared" si="55"/>
        <v>54</v>
      </c>
      <c r="L664" s="77">
        <f>IF(G664="ISO",IF(OR(F664="Na-Metilato"),10,15),IFERROR(VLOOKUP(G664&amp;D664,'Datos Maestro'!$C$33:$D$62,2,0),VLOOKUP('Demoras Colombia 2016'!G664,'Datos Maestro'!$B$15:$C$19,2,0)))</f>
        <v>15</v>
      </c>
      <c r="M664" s="80">
        <f t="shared" si="52"/>
        <v>39</v>
      </c>
      <c r="N664" s="82">
        <f t="shared" si="53"/>
        <v>20</v>
      </c>
      <c r="O664" s="82">
        <f t="shared" si="54"/>
        <v>19</v>
      </c>
      <c r="P664" s="78">
        <f>IF(G664="ISO",25*N664,IFERROR(VLOOKUP(G664&amp;D664,'Datos Maestro'!$C$33:$F$62,3,0)*N664,VLOOKUP('Demoras Colombia 2016'!G664,'Datos Maestro'!$B$15:$D$19,3,0)*N664))</f>
        <v>500</v>
      </c>
      <c r="Q664" s="78">
        <f>IF(G664="ISO",25*O664,IFERROR(VLOOKUP(G664&amp;D664,'Datos Maestro'!$C$33:$F$62,4,0)*O664,VLOOKUP('Demoras Colombia 2016'!G664,'Datos Maestro'!$B$15:$D$19,3,0)*O664))</f>
        <v>475</v>
      </c>
      <c r="R664" s="78">
        <f t="shared" si="51"/>
        <v>975</v>
      </c>
      <c r="S664" s="83" t="s">
        <v>1707</v>
      </c>
      <c r="T664" s="96">
        <v>3302112</v>
      </c>
      <c r="U664" s="4"/>
      <c r="V664" s="96"/>
      <c r="W664" s="83"/>
      <c r="X664" s="96"/>
      <c r="Y664" s="83"/>
      <c r="Z664" s="102"/>
      <c r="AA664" s="4"/>
      <c r="AB664" s="96"/>
    </row>
    <row r="665" spans="1:28" ht="15.6" customHeight="1" x14ac:dyDescent="0.35">
      <c r="A665" s="38" t="s">
        <v>23</v>
      </c>
      <c r="B665" s="91" t="s">
        <v>123</v>
      </c>
      <c r="C665" s="94" t="s">
        <v>1330</v>
      </c>
      <c r="D665" s="4" t="s">
        <v>439</v>
      </c>
      <c r="E665" s="4">
        <v>4926954976</v>
      </c>
      <c r="F665" s="91" t="s">
        <v>34</v>
      </c>
      <c r="G665" s="91" t="s">
        <v>2</v>
      </c>
      <c r="H665" s="91" t="s">
        <v>1602</v>
      </c>
      <c r="I665" s="92">
        <v>42457</v>
      </c>
      <c r="J665" s="93">
        <v>42513</v>
      </c>
      <c r="K665" s="80">
        <f t="shared" si="55"/>
        <v>57</v>
      </c>
      <c r="L665" s="77">
        <f>IF(G665="ISO",IF(OR(F665="Na-Metilato"),10,15),IFERROR(VLOOKUP(G665&amp;D665,'Datos Maestro'!$C$33:$D$62,2,0),VLOOKUP('Demoras Colombia 2016'!G665,'Datos Maestro'!$B$15:$C$19,2,0)))</f>
        <v>10</v>
      </c>
      <c r="M665" s="80">
        <f t="shared" si="52"/>
        <v>47</v>
      </c>
      <c r="N665" s="82">
        <f t="shared" si="53"/>
        <v>20</v>
      </c>
      <c r="O665" s="82">
        <f t="shared" si="54"/>
        <v>27</v>
      </c>
      <c r="P665" s="78">
        <f>IF(G665="ISO",25*N665,IFERROR(VLOOKUP(G665&amp;D665,'Datos Maestro'!$C$33:$F$62,3,0)*N665,VLOOKUP('Demoras Colombia 2016'!G665,'Datos Maestro'!$B$15:$D$19,3,0)*N665))</f>
        <v>500</v>
      </c>
      <c r="Q665" s="78">
        <f>IF(G665="ISO",25*O665,IFERROR(VLOOKUP(G665&amp;D665,'Datos Maestro'!$C$33:$F$62,4,0)*O665,VLOOKUP('Demoras Colombia 2016'!G665,'Datos Maestro'!$B$15:$D$19,3,0)*O665))</f>
        <v>675</v>
      </c>
      <c r="R665" s="78">
        <f t="shared" si="51"/>
        <v>1175</v>
      </c>
      <c r="S665" s="83"/>
      <c r="T665" s="96"/>
      <c r="U665" s="4"/>
      <c r="V665" s="96"/>
      <c r="W665" s="83"/>
      <c r="X665" s="96"/>
      <c r="Y665" s="83"/>
      <c r="Z665" s="102"/>
      <c r="AA665" s="4">
        <v>1652969</v>
      </c>
      <c r="AB665" s="96">
        <v>2743929</v>
      </c>
    </row>
    <row r="666" spans="1:28" ht="15.6" customHeight="1" x14ac:dyDescent="0.35">
      <c r="A666" s="38" t="s">
        <v>23</v>
      </c>
      <c r="B666" s="91" t="s">
        <v>123</v>
      </c>
      <c r="C666" s="94" t="s">
        <v>1341</v>
      </c>
      <c r="D666" s="4" t="s">
        <v>439</v>
      </c>
      <c r="E666" s="4">
        <v>4927503446</v>
      </c>
      <c r="F666" s="91" t="s">
        <v>34</v>
      </c>
      <c r="G666" s="91" t="s">
        <v>2</v>
      </c>
      <c r="H666" s="91" t="s">
        <v>1603</v>
      </c>
      <c r="I666" s="92">
        <v>42478</v>
      </c>
      <c r="J666" s="93">
        <v>42511</v>
      </c>
      <c r="K666" s="80">
        <f t="shared" si="55"/>
        <v>34</v>
      </c>
      <c r="L666" s="77">
        <f>IF(G666="ISO",IF(OR(F666="Na-Metilato"),10,15),IFERROR(VLOOKUP(G666&amp;D666,'Datos Maestro'!$C$33:$D$62,2,0),VLOOKUP('Demoras Colombia 2016'!G666,'Datos Maestro'!$B$15:$C$19,2,0)))</f>
        <v>10</v>
      </c>
      <c r="M666" s="80">
        <f t="shared" si="52"/>
        <v>24</v>
      </c>
      <c r="N666" s="82">
        <f t="shared" si="53"/>
        <v>20</v>
      </c>
      <c r="O666" s="82">
        <f t="shared" si="54"/>
        <v>4</v>
      </c>
      <c r="P666" s="78">
        <f>IF(G666="ISO",25*N666,IFERROR(VLOOKUP(G666&amp;D666,'Datos Maestro'!$C$33:$F$62,3,0)*N666,VLOOKUP('Demoras Colombia 2016'!G666,'Datos Maestro'!$B$15:$D$19,3,0)*N666))</f>
        <v>500</v>
      </c>
      <c r="Q666" s="78">
        <f>IF(G666="ISO",25*O666,IFERROR(VLOOKUP(G666&amp;D666,'Datos Maestro'!$C$33:$F$62,4,0)*O666,VLOOKUP('Demoras Colombia 2016'!G666,'Datos Maestro'!$B$15:$D$19,3,0)*O666))</f>
        <v>100</v>
      </c>
      <c r="R666" s="78">
        <f t="shared" si="51"/>
        <v>600</v>
      </c>
      <c r="S666" s="83"/>
      <c r="T666" s="96"/>
      <c r="U666" s="4"/>
      <c r="V666" s="96"/>
      <c r="W666" s="83"/>
      <c r="X666" s="96"/>
      <c r="Y666" s="83"/>
      <c r="Z666" s="102"/>
      <c r="AA666" s="4">
        <v>5073470</v>
      </c>
      <c r="AB666" s="96">
        <v>1843415</v>
      </c>
    </row>
    <row r="667" spans="1:28" ht="15.6" customHeight="1" x14ac:dyDescent="0.35">
      <c r="A667" s="38" t="s">
        <v>23</v>
      </c>
      <c r="B667" s="91" t="s">
        <v>123</v>
      </c>
      <c r="C667" s="94" t="s">
        <v>1341</v>
      </c>
      <c r="D667" s="4" t="s">
        <v>439</v>
      </c>
      <c r="E667" s="4">
        <v>4927503446</v>
      </c>
      <c r="F667" s="91" t="s">
        <v>34</v>
      </c>
      <c r="G667" s="91" t="s">
        <v>2</v>
      </c>
      <c r="H667" s="91" t="s">
        <v>1604</v>
      </c>
      <c r="I667" s="92">
        <v>42478</v>
      </c>
      <c r="J667" s="93">
        <v>42517</v>
      </c>
      <c r="K667" s="80">
        <f t="shared" si="55"/>
        <v>40</v>
      </c>
      <c r="L667" s="77">
        <f>IF(G667="ISO",IF(OR(F667="Na-Metilato"),10,15),IFERROR(VLOOKUP(G667&amp;D667,'Datos Maestro'!$C$33:$D$62,2,0),VLOOKUP('Demoras Colombia 2016'!G667,'Datos Maestro'!$B$15:$C$19,2,0)))</f>
        <v>10</v>
      </c>
      <c r="M667" s="80">
        <f t="shared" si="52"/>
        <v>30</v>
      </c>
      <c r="N667" s="82">
        <f t="shared" si="53"/>
        <v>20</v>
      </c>
      <c r="O667" s="82">
        <f t="shared" si="54"/>
        <v>10</v>
      </c>
      <c r="P667" s="78">
        <f>IF(G667="ISO",25*N667,IFERROR(VLOOKUP(G667&amp;D667,'Datos Maestro'!$C$33:$F$62,3,0)*N667,VLOOKUP('Demoras Colombia 2016'!G667,'Datos Maestro'!$B$15:$D$19,3,0)*N667))</f>
        <v>500</v>
      </c>
      <c r="Q667" s="78">
        <f>IF(G667="ISO",25*O667,IFERROR(VLOOKUP(G667&amp;D667,'Datos Maestro'!$C$33:$F$62,4,0)*O667,VLOOKUP('Demoras Colombia 2016'!G667,'Datos Maestro'!$B$15:$D$19,3,0)*O667))</f>
        <v>250</v>
      </c>
      <c r="R667" s="78">
        <f t="shared" si="51"/>
        <v>750</v>
      </c>
      <c r="S667" s="83"/>
      <c r="T667" s="96"/>
      <c r="U667" s="4"/>
      <c r="V667" s="96"/>
      <c r="W667" s="83"/>
      <c r="X667" s="96"/>
      <c r="Y667" s="83"/>
      <c r="Z667" s="102"/>
      <c r="AA667" s="4">
        <v>1666014</v>
      </c>
      <c r="AB667" s="96">
        <v>1845743.5</v>
      </c>
    </row>
    <row r="668" spans="1:28" ht="15.6" customHeight="1" x14ac:dyDescent="0.35">
      <c r="A668" s="38" t="s">
        <v>23</v>
      </c>
      <c r="B668" s="91" t="s">
        <v>123</v>
      </c>
      <c r="C668" s="94" t="s">
        <v>1341</v>
      </c>
      <c r="D668" s="4" t="s">
        <v>439</v>
      </c>
      <c r="E668" s="4">
        <v>4927503446</v>
      </c>
      <c r="F668" s="91" t="s">
        <v>34</v>
      </c>
      <c r="G668" s="91" t="s">
        <v>2</v>
      </c>
      <c r="H668" s="91" t="s">
        <v>1605</v>
      </c>
      <c r="I668" s="92">
        <v>42478</v>
      </c>
      <c r="J668" s="93">
        <v>42521</v>
      </c>
      <c r="K668" s="80">
        <f t="shared" si="55"/>
        <v>44</v>
      </c>
      <c r="L668" s="77">
        <f>IF(G668="ISO",IF(OR(F668="Na-Metilato"),10,15),IFERROR(VLOOKUP(G668&amp;D668,'Datos Maestro'!$C$33:$D$62,2,0),VLOOKUP('Demoras Colombia 2016'!G668,'Datos Maestro'!$B$15:$C$19,2,0)))</f>
        <v>10</v>
      </c>
      <c r="M668" s="80">
        <f t="shared" si="52"/>
        <v>34</v>
      </c>
      <c r="N668" s="82">
        <f t="shared" si="53"/>
        <v>20</v>
      </c>
      <c r="O668" s="82">
        <f t="shared" si="54"/>
        <v>14</v>
      </c>
      <c r="P668" s="78">
        <f>IF(G668="ISO",25*N668,IFERROR(VLOOKUP(G668&amp;D668,'Datos Maestro'!$C$33:$F$62,3,0)*N668,VLOOKUP('Demoras Colombia 2016'!G668,'Datos Maestro'!$B$15:$D$19,3,0)*N668))</f>
        <v>500</v>
      </c>
      <c r="Q668" s="78">
        <f>IF(G668="ISO",25*O668,IFERROR(VLOOKUP(G668&amp;D668,'Datos Maestro'!$C$33:$F$62,4,0)*O668,VLOOKUP('Demoras Colombia 2016'!G668,'Datos Maestro'!$B$15:$D$19,3,0)*O668))</f>
        <v>350</v>
      </c>
      <c r="R668" s="78">
        <f t="shared" ref="R668:R731" si="56">SUM(P668:Q668)</f>
        <v>850</v>
      </c>
      <c r="S668" s="83"/>
      <c r="T668" s="96"/>
      <c r="U668" s="4"/>
      <c r="V668" s="96"/>
      <c r="W668" s="83"/>
      <c r="X668" s="96"/>
      <c r="Y668" s="83"/>
      <c r="Z668" s="102"/>
      <c r="AA668" s="4">
        <v>1663824</v>
      </c>
      <c r="AB668" s="96">
        <v>1626407</v>
      </c>
    </row>
    <row r="669" spans="1:28" ht="15.6" customHeight="1" x14ac:dyDescent="0.35">
      <c r="A669" s="38" t="s">
        <v>23</v>
      </c>
      <c r="B669" s="91" t="s">
        <v>123</v>
      </c>
      <c r="C669" s="94" t="s">
        <v>1607</v>
      </c>
      <c r="D669" s="4" t="s">
        <v>439</v>
      </c>
      <c r="E669" s="4">
        <v>4927943260</v>
      </c>
      <c r="F669" s="87" t="s">
        <v>28</v>
      </c>
      <c r="G669" s="91" t="s">
        <v>2</v>
      </c>
      <c r="H669" s="91" t="s">
        <v>1606</v>
      </c>
      <c r="I669" s="92">
        <v>42485</v>
      </c>
      <c r="J669" s="93">
        <v>42518</v>
      </c>
      <c r="K669" s="80">
        <f t="shared" si="55"/>
        <v>34</v>
      </c>
      <c r="L669" s="77">
        <f>IF(G669="ISO",IF(OR(F669="Na-Metilato"),10,15),IFERROR(VLOOKUP(G669&amp;D669,'Datos Maestro'!$C$33:$D$62,2,0),VLOOKUP('Demoras Colombia 2016'!G669,'Datos Maestro'!$B$15:$C$19,2,0)))</f>
        <v>15</v>
      </c>
      <c r="M669" s="80">
        <f t="shared" si="52"/>
        <v>19</v>
      </c>
      <c r="N669" s="82">
        <f t="shared" si="53"/>
        <v>19</v>
      </c>
      <c r="O669" s="82">
        <f t="shared" si="54"/>
        <v>0</v>
      </c>
      <c r="P669" s="78">
        <f>IF(G669="ISO",25*N669,IFERROR(VLOOKUP(G669&amp;D669,'Datos Maestro'!$C$33:$F$62,3,0)*N669,VLOOKUP('Demoras Colombia 2016'!G669,'Datos Maestro'!$B$15:$D$19,3,0)*N669))</f>
        <v>475</v>
      </c>
      <c r="Q669" s="78">
        <f>IF(G669="ISO",25*O669,IFERROR(VLOOKUP(G669&amp;D669,'Datos Maestro'!$C$33:$F$62,4,0)*O669,VLOOKUP('Demoras Colombia 2016'!G669,'Datos Maestro'!$B$15:$D$19,3,0)*O669))</f>
        <v>0</v>
      </c>
      <c r="R669" s="78">
        <f t="shared" si="56"/>
        <v>475</v>
      </c>
      <c r="S669" s="83"/>
      <c r="T669" s="96"/>
      <c r="U669" s="4"/>
      <c r="V669" s="96"/>
      <c r="W669" s="83"/>
      <c r="X669" s="96"/>
      <c r="Y669" s="83"/>
      <c r="Z669" s="102"/>
      <c r="AA669" s="4"/>
      <c r="AB669" s="96"/>
    </row>
    <row r="670" spans="1:28" ht="15.6" customHeight="1" x14ac:dyDescent="0.35">
      <c r="A670" s="38" t="s">
        <v>23</v>
      </c>
      <c r="B670" s="91" t="s">
        <v>123</v>
      </c>
      <c r="C670" s="94" t="s">
        <v>1608</v>
      </c>
      <c r="D670" s="4" t="s">
        <v>439</v>
      </c>
      <c r="E670" s="4">
        <v>4927943263</v>
      </c>
      <c r="F670" s="87" t="s">
        <v>28</v>
      </c>
      <c r="G670" s="91" t="s">
        <v>2</v>
      </c>
      <c r="H670" s="91" t="s">
        <v>1609</v>
      </c>
      <c r="I670" s="92">
        <v>42485</v>
      </c>
      <c r="J670" s="93">
        <v>42536</v>
      </c>
      <c r="K670" s="80">
        <f t="shared" si="55"/>
        <v>52</v>
      </c>
      <c r="L670" s="77">
        <f>IF(G670="ISO",IF(OR(F670="Na-Metilato"),10,15),IFERROR(VLOOKUP(G670&amp;D670,'Datos Maestro'!$C$33:$D$62,2,0),VLOOKUP('Demoras Colombia 2016'!G670,'Datos Maestro'!$B$15:$C$19,2,0)))</f>
        <v>15</v>
      </c>
      <c r="M670" s="80">
        <f t="shared" si="52"/>
        <v>37</v>
      </c>
      <c r="N670" s="82">
        <f t="shared" si="53"/>
        <v>20</v>
      </c>
      <c r="O670" s="82">
        <f t="shared" si="54"/>
        <v>17</v>
      </c>
      <c r="P670" s="78">
        <f>IF(G670="ISO",25*N670,IFERROR(VLOOKUP(G670&amp;D670,'Datos Maestro'!$C$33:$F$62,3,0)*N670,VLOOKUP('Demoras Colombia 2016'!G670,'Datos Maestro'!$B$15:$D$19,3,0)*N670))</f>
        <v>500</v>
      </c>
      <c r="Q670" s="78">
        <f>IF(G670="ISO",25*O670,IFERROR(VLOOKUP(G670&amp;D670,'Datos Maestro'!$C$33:$F$62,4,0)*O670,VLOOKUP('Demoras Colombia 2016'!G670,'Datos Maestro'!$B$15:$D$19,3,0)*O670))</f>
        <v>425</v>
      </c>
      <c r="R670" s="78">
        <f t="shared" si="56"/>
        <v>925</v>
      </c>
      <c r="S670" s="83"/>
      <c r="T670" s="96"/>
      <c r="U670" s="4"/>
      <c r="V670" s="96"/>
      <c r="W670" s="83"/>
      <c r="X670" s="96"/>
      <c r="Y670" s="83"/>
      <c r="Z670" s="102"/>
      <c r="AA670" s="4"/>
      <c r="AB670" s="96"/>
    </row>
    <row r="671" spans="1:28" ht="15.6" customHeight="1" x14ac:dyDescent="0.35">
      <c r="A671" s="38" t="s">
        <v>23</v>
      </c>
      <c r="B671" s="91" t="s">
        <v>123</v>
      </c>
      <c r="C671" s="94" t="s">
        <v>1608</v>
      </c>
      <c r="D671" s="4" t="s">
        <v>439</v>
      </c>
      <c r="E671" s="4">
        <v>4927943263</v>
      </c>
      <c r="F671" s="87" t="s">
        <v>28</v>
      </c>
      <c r="G671" s="91" t="s">
        <v>2</v>
      </c>
      <c r="H671" s="91" t="s">
        <v>1610</v>
      </c>
      <c r="I671" s="92">
        <v>42485</v>
      </c>
      <c r="J671" s="93">
        <v>42542</v>
      </c>
      <c r="K671" s="80">
        <f t="shared" si="55"/>
        <v>58</v>
      </c>
      <c r="L671" s="77">
        <f>IF(G671="ISO",IF(OR(F671="Na-Metilato"),10,15),IFERROR(VLOOKUP(G671&amp;D671,'Datos Maestro'!$C$33:$D$62,2,0),VLOOKUP('Demoras Colombia 2016'!G671,'Datos Maestro'!$B$15:$C$19,2,0)))</f>
        <v>15</v>
      </c>
      <c r="M671" s="80">
        <f t="shared" si="52"/>
        <v>43</v>
      </c>
      <c r="N671" s="82">
        <f t="shared" si="53"/>
        <v>20</v>
      </c>
      <c r="O671" s="82">
        <f t="shared" si="54"/>
        <v>23</v>
      </c>
      <c r="P671" s="78">
        <f>IF(G671="ISO",25*N671,IFERROR(VLOOKUP(G671&amp;D671,'Datos Maestro'!$C$33:$F$62,3,0)*N671,VLOOKUP('Demoras Colombia 2016'!G671,'Datos Maestro'!$B$15:$D$19,3,0)*N671))</f>
        <v>500</v>
      </c>
      <c r="Q671" s="78">
        <f>IF(G671="ISO",25*O671,IFERROR(VLOOKUP(G671&amp;D671,'Datos Maestro'!$C$33:$F$62,4,0)*O671,VLOOKUP('Demoras Colombia 2016'!G671,'Datos Maestro'!$B$15:$D$19,3,0)*O671))</f>
        <v>575</v>
      </c>
      <c r="R671" s="78">
        <f t="shared" si="56"/>
        <v>1075</v>
      </c>
      <c r="S671" s="83"/>
      <c r="T671" s="96"/>
      <c r="U671" s="4"/>
      <c r="V671" s="96"/>
      <c r="W671" s="83"/>
      <c r="X671" s="96"/>
      <c r="Y671" s="83"/>
      <c r="Z671" s="102"/>
      <c r="AA671" s="4"/>
      <c r="AB671" s="96"/>
    </row>
    <row r="672" spans="1:28" ht="15.6" customHeight="1" x14ac:dyDescent="0.35">
      <c r="A672" s="38" t="s">
        <v>23</v>
      </c>
      <c r="B672" s="91" t="s">
        <v>123</v>
      </c>
      <c r="C672" s="94" t="s">
        <v>1611</v>
      </c>
      <c r="D672" s="4" t="s">
        <v>104</v>
      </c>
      <c r="E672" s="4">
        <v>4927468375</v>
      </c>
      <c r="F672" s="87" t="s">
        <v>236</v>
      </c>
      <c r="G672" s="91" t="s">
        <v>2</v>
      </c>
      <c r="H672" s="91" t="s">
        <v>1612</v>
      </c>
      <c r="I672" s="92">
        <v>42493</v>
      </c>
      <c r="J672" s="93">
        <v>42521</v>
      </c>
      <c r="K672" s="80">
        <f t="shared" si="55"/>
        <v>29</v>
      </c>
      <c r="L672" s="77">
        <f>IF(G672="ISO",IF(OR(F672="Na-Metilato"),10,15),IFERROR(VLOOKUP(G672&amp;D672,'Datos Maestro'!$C$33:$D$62,2,0),VLOOKUP('Demoras Colombia 2016'!G672,'Datos Maestro'!$B$15:$C$19,2,0)))</f>
        <v>15</v>
      </c>
      <c r="M672" s="80">
        <f t="shared" si="52"/>
        <v>14</v>
      </c>
      <c r="N672" s="82">
        <f t="shared" si="53"/>
        <v>14</v>
      </c>
      <c r="O672" s="82">
        <f t="shared" si="54"/>
        <v>0</v>
      </c>
      <c r="P672" s="78">
        <f>IF(G672="ISO",25*N672,IFERROR(VLOOKUP(G672&amp;D672,'Datos Maestro'!$C$33:$F$62,3,0)*N672,VLOOKUP('Demoras Colombia 2016'!G672,'Datos Maestro'!$B$15:$D$19,3,0)*N672))</f>
        <v>350</v>
      </c>
      <c r="Q672" s="78">
        <f>IF(G672="ISO",25*O672,IFERROR(VLOOKUP(G672&amp;D672,'Datos Maestro'!$C$33:$F$62,4,0)*O672,VLOOKUP('Demoras Colombia 2016'!G672,'Datos Maestro'!$B$15:$D$19,3,0)*O672))</f>
        <v>0</v>
      </c>
      <c r="R672" s="78">
        <f t="shared" si="56"/>
        <v>350</v>
      </c>
      <c r="S672" s="83" t="s">
        <v>1797</v>
      </c>
      <c r="T672" s="96">
        <v>2161689</v>
      </c>
      <c r="U672" s="4"/>
      <c r="V672" s="96"/>
      <c r="W672" s="83"/>
      <c r="X672" s="96"/>
      <c r="Y672" s="83"/>
      <c r="Z672" s="102"/>
      <c r="AA672" s="4"/>
      <c r="AB672" s="96"/>
    </row>
    <row r="673" spans="1:28" ht="15.6" customHeight="1" x14ac:dyDescent="0.35">
      <c r="A673" s="38" t="s">
        <v>23</v>
      </c>
      <c r="B673" s="91" t="s">
        <v>123</v>
      </c>
      <c r="C673" s="94" t="s">
        <v>1613</v>
      </c>
      <c r="D673" s="4" t="s">
        <v>439</v>
      </c>
      <c r="E673" s="4">
        <v>4927910599</v>
      </c>
      <c r="F673" s="91" t="s">
        <v>34</v>
      </c>
      <c r="G673" s="91" t="s">
        <v>2</v>
      </c>
      <c r="H673" s="91" t="s">
        <v>1614</v>
      </c>
      <c r="I673" s="92">
        <v>42499</v>
      </c>
      <c r="J673" s="93">
        <v>42522</v>
      </c>
      <c r="K673" s="80">
        <f t="shared" si="55"/>
        <v>24</v>
      </c>
      <c r="L673" s="77">
        <f>IF(G673="ISO",IF(OR(F673="Na-Metilato"),10,15),IFERROR(VLOOKUP(G673&amp;D673,'Datos Maestro'!$C$33:$D$62,2,0),VLOOKUP('Demoras Colombia 2016'!G673,'Datos Maestro'!$B$15:$C$19,2,0)))</f>
        <v>10</v>
      </c>
      <c r="M673" s="80">
        <f t="shared" si="52"/>
        <v>14</v>
      </c>
      <c r="N673" s="82">
        <f t="shared" si="53"/>
        <v>14</v>
      </c>
      <c r="O673" s="82">
        <f t="shared" si="54"/>
        <v>0</v>
      </c>
      <c r="P673" s="78">
        <f>IF(G673="ISO",25*N673,IFERROR(VLOOKUP(G673&amp;D673,'Datos Maestro'!$C$33:$F$62,3,0)*N673,VLOOKUP('Demoras Colombia 2016'!G673,'Datos Maestro'!$B$15:$D$19,3,0)*N673))</f>
        <v>350</v>
      </c>
      <c r="Q673" s="78">
        <f>IF(G673="ISO",25*O673,IFERROR(VLOOKUP(G673&amp;D673,'Datos Maestro'!$C$33:$F$62,4,0)*O673,VLOOKUP('Demoras Colombia 2016'!G673,'Datos Maestro'!$B$15:$D$19,3,0)*O673))</f>
        <v>0</v>
      </c>
      <c r="R673" s="78">
        <f t="shared" si="56"/>
        <v>350</v>
      </c>
      <c r="S673" s="83"/>
      <c r="T673" s="96"/>
      <c r="U673" s="4"/>
      <c r="V673" s="96"/>
      <c r="W673" s="83"/>
      <c r="X673" s="96"/>
      <c r="Y673" s="83"/>
      <c r="Z673" s="102"/>
      <c r="AA673" s="4">
        <v>1670558</v>
      </c>
      <c r="AB673" s="96">
        <v>524061</v>
      </c>
    </row>
    <row r="674" spans="1:28" ht="15.6" customHeight="1" x14ac:dyDescent="0.35">
      <c r="A674" s="38" t="s">
        <v>23</v>
      </c>
      <c r="B674" s="91" t="s">
        <v>123</v>
      </c>
      <c r="C674" s="94" t="s">
        <v>1613</v>
      </c>
      <c r="D674" s="4" t="s">
        <v>439</v>
      </c>
      <c r="E674" s="4">
        <v>4927910599</v>
      </c>
      <c r="F674" s="91" t="s">
        <v>34</v>
      </c>
      <c r="G674" s="91" t="s">
        <v>2</v>
      </c>
      <c r="H674" s="91" t="s">
        <v>1615</v>
      </c>
      <c r="I674" s="92">
        <v>42499</v>
      </c>
      <c r="J674" s="93">
        <v>42529</v>
      </c>
      <c r="K674" s="80">
        <f t="shared" si="55"/>
        <v>31</v>
      </c>
      <c r="L674" s="77">
        <f>IF(G674="ISO",IF(OR(F674="Na-Metilato"),10,15),IFERROR(VLOOKUP(G674&amp;D674,'Datos Maestro'!$C$33:$D$62,2,0),VLOOKUP('Demoras Colombia 2016'!G674,'Datos Maestro'!$B$15:$C$19,2,0)))</f>
        <v>10</v>
      </c>
      <c r="M674" s="80">
        <f t="shared" si="52"/>
        <v>21</v>
      </c>
      <c r="N674" s="82">
        <f t="shared" si="53"/>
        <v>20</v>
      </c>
      <c r="O674" s="82">
        <f t="shared" si="54"/>
        <v>1</v>
      </c>
      <c r="P674" s="78">
        <f>IF(G674="ISO",25*N674,IFERROR(VLOOKUP(G674&amp;D674,'Datos Maestro'!$C$33:$F$62,3,0)*N674,VLOOKUP('Demoras Colombia 2016'!G674,'Datos Maestro'!$B$15:$D$19,3,0)*N674))</f>
        <v>500</v>
      </c>
      <c r="Q674" s="78">
        <f>IF(G674="ISO",25*O674,IFERROR(VLOOKUP(G674&amp;D674,'Datos Maestro'!$C$33:$F$62,4,0)*O674,VLOOKUP('Demoras Colombia 2016'!G674,'Datos Maestro'!$B$15:$D$19,3,0)*O674))</f>
        <v>25</v>
      </c>
      <c r="R674" s="78">
        <f t="shared" si="56"/>
        <v>525</v>
      </c>
      <c r="S674" s="83"/>
      <c r="T674" s="96"/>
      <c r="U674" s="4"/>
      <c r="V674" s="96"/>
      <c r="W674" s="83"/>
      <c r="X674" s="96"/>
      <c r="Y674" s="83"/>
      <c r="Z674" s="102"/>
      <c r="AA674" s="4">
        <v>1672791</v>
      </c>
      <c r="AB674" s="96">
        <v>527557.5</v>
      </c>
    </row>
    <row r="675" spans="1:28" ht="15.6" customHeight="1" x14ac:dyDescent="0.35">
      <c r="A675" s="38" t="s">
        <v>23</v>
      </c>
      <c r="B675" s="91" t="s">
        <v>123</v>
      </c>
      <c r="C675" s="94" t="s">
        <v>1613</v>
      </c>
      <c r="D675" s="4" t="s">
        <v>439</v>
      </c>
      <c r="E675" s="4">
        <v>4927910599</v>
      </c>
      <c r="F675" s="91" t="s">
        <v>34</v>
      </c>
      <c r="G675" s="91" t="s">
        <v>2</v>
      </c>
      <c r="H675" s="91" t="s">
        <v>1616</v>
      </c>
      <c r="I675" s="92">
        <v>42499</v>
      </c>
      <c r="J675" s="93">
        <v>42523</v>
      </c>
      <c r="K675" s="80">
        <f t="shared" si="55"/>
        <v>25</v>
      </c>
      <c r="L675" s="77">
        <f>IF(G675="ISO",IF(OR(F675="Na-Metilato"),10,15),IFERROR(VLOOKUP(G675&amp;D675,'Datos Maestro'!$C$33:$D$62,2,0),VLOOKUP('Demoras Colombia 2016'!G675,'Datos Maestro'!$B$15:$C$19,2,0)))</f>
        <v>10</v>
      </c>
      <c r="M675" s="80">
        <f t="shared" si="52"/>
        <v>15</v>
      </c>
      <c r="N675" s="82">
        <f t="shared" si="53"/>
        <v>15</v>
      </c>
      <c r="O675" s="82">
        <f t="shared" si="54"/>
        <v>0</v>
      </c>
      <c r="P675" s="78">
        <f>IF(G675="ISO",25*N675,IFERROR(VLOOKUP(G675&amp;D675,'Datos Maestro'!$C$33:$F$62,3,0)*N675,VLOOKUP('Demoras Colombia 2016'!G675,'Datos Maestro'!$B$15:$D$19,3,0)*N675))</f>
        <v>375</v>
      </c>
      <c r="Q675" s="78">
        <f>IF(G675="ISO",25*O675,IFERROR(VLOOKUP(G675&amp;D675,'Datos Maestro'!$C$33:$F$62,4,0)*O675,VLOOKUP('Demoras Colombia 2016'!G675,'Datos Maestro'!$B$15:$D$19,3,0)*O675))</f>
        <v>0</v>
      </c>
      <c r="R675" s="78">
        <f t="shared" si="56"/>
        <v>375</v>
      </c>
      <c r="S675" s="83"/>
      <c r="T675" s="96"/>
      <c r="U675" s="4"/>
      <c r="V675" s="96"/>
      <c r="W675" s="83"/>
      <c r="X675" s="96"/>
      <c r="Y675" s="83"/>
      <c r="Z675" s="102"/>
      <c r="AA675" s="4">
        <v>1672791</v>
      </c>
      <c r="AB675" s="96">
        <v>527557.5</v>
      </c>
    </row>
    <row r="676" spans="1:28" ht="15.6" customHeight="1" x14ac:dyDescent="0.35">
      <c r="A676" s="38" t="s">
        <v>23</v>
      </c>
      <c r="B676" s="91" t="s">
        <v>123</v>
      </c>
      <c r="C676" s="94" t="s">
        <v>1613</v>
      </c>
      <c r="D676" s="4" t="s">
        <v>439</v>
      </c>
      <c r="E676" s="4">
        <v>4927910599</v>
      </c>
      <c r="F676" s="91" t="s">
        <v>34</v>
      </c>
      <c r="G676" s="91" t="s">
        <v>2</v>
      </c>
      <c r="H676" s="91" t="s">
        <v>1617</v>
      </c>
      <c r="I676" s="92">
        <v>42499</v>
      </c>
      <c r="J676" s="93">
        <v>42529</v>
      </c>
      <c r="K676" s="80">
        <f t="shared" si="55"/>
        <v>31</v>
      </c>
      <c r="L676" s="77">
        <f>IF(G676="ISO",IF(OR(F676="Na-Metilato"),10,15),IFERROR(VLOOKUP(G676&amp;D676,'Datos Maestro'!$C$33:$D$62,2,0),VLOOKUP('Demoras Colombia 2016'!G676,'Datos Maestro'!$B$15:$C$19,2,0)))</f>
        <v>10</v>
      </c>
      <c r="M676" s="80">
        <f t="shared" si="52"/>
        <v>21</v>
      </c>
      <c r="N676" s="82">
        <f t="shared" si="53"/>
        <v>20</v>
      </c>
      <c r="O676" s="82">
        <f t="shared" si="54"/>
        <v>1</v>
      </c>
      <c r="P676" s="78">
        <f>IF(G676="ISO",25*N676,IFERROR(VLOOKUP(G676&amp;D676,'Datos Maestro'!$C$33:$F$62,3,0)*N676,VLOOKUP('Demoras Colombia 2016'!G676,'Datos Maestro'!$B$15:$D$19,3,0)*N676))</f>
        <v>500</v>
      </c>
      <c r="Q676" s="78">
        <f>IF(G676="ISO",25*O676,IFERROR(VLOOKUP(G676&amp;D676,'Datos Maestro'!$C$33:$F$62,4,0)*O676,VLOOKUP('Demoras Colombia 2016'!G676,'Datos Maestro'!$B$15:$D$19,3,0)*O676))</f>
        <v>25</v>
      </c>
      <c r="R676" s="78">
        <f t="shared" si="56"/>
        <v>525</v>
      </c>
      <c r="S676" s="83"/>
      <c r="T676" s="96"/>
      <c r="U676" s="4"/>
      <c r="V676" s="96"/>
      <c r="W676" s="83"/>
      <c r="X676" s="96"/>
      <c r="Y676" s="83"/>
      <c r="Z676" s="102"/>
      <c r="AA676" s="4">
        <v>1674039</v>
      </c>
      <c r="AB676" s="96">
        <v>532369</v>
      </c>
    </row>
    <row r="677" spans="1:28" ht="15.6" customHeight="1" x14ac:dyDescent="0.35">
      <c r="A677" s="38" t="s">
        <v>23</v>
      </c>
      <c r="B677" s="91" t="s">
        <v>123</v>
      </c>
      <c r="C677" s="94" t="s">
        <v>1618</v>
      </c>
      <c r="D677" s="4" t="s">
        <v>439</v>
      </c>
      <c r="E677" s="4">
        <v>4929218639</v>
      </c>
      <c r="F677" s="91" t="s">
        <v>34</v>
      </c>
      <c r="G677" s="91" t="s">
        <v>2</v>
      </c>
      <c r="H677" s="91" t="s">
        <v>1619</v>
      </c>
      <c r="I677" s="92">
        <v>42499</v>
      </c>
      <c r="J677" s="93">
        <v>42529</v>
      </c>
      <c r="K677" s="80">
        <f t="shared" si="55"/>
        <v>31</v>
      </c>
      <c r="L677" s="77">
        <f>IF(G677="ISO",IF(OR(F677="Na-Metilato"),10,15),IFERROR(VLOOKUP(G677&amp;D677,'Datos Maestro'!$C$33:$D$62,2,0),VLOOKUP('Demoras Colombia 2016'!G677,'Datos Maestro'!$B$15:$C$19,2,0)))</f>
        <v>10</v>
      </c>
      <c r="M677" s="80">
        <f t="shared" si="52"/>
        <v>21</v>
      </c>
      <c r="N677" s="82">
        <f t="shared" si="53"/>
        <v>20</v>
      </c>
      <c r="O677" s="82">
        <f t="shared" si="54"/>
        <v>1</v>
      </c>
      <c r="P677" s="78">
        <f>IF(G677="ISO",25*N677,IFERROR(VLOOKUP(G677&amp;D677,'Datos Maestro'!$C$33:$F$62,3,0)*N677,VLOOKUP('Demoras Colombia 2016'!G677,'Datos Maestro'!$B$15:$D$19,3,0)*N677))</f>
        <v>500</v>
      </c>
      <c r="Q677" s="78">
        <f>IF(G677="ISO",25*O677,IFERROR(VLOOKUP(G677&amp;D677,'Datos Maestro'!$C$33:$F$62,4,0)*O677,VLOOKUP('Demoras Colombia 2016'!G677,'Datos Maestro'!$B$15:$D$19,3,0)*O677))</f>
        <v>25</v>
      </c>
      <c r="R677" s="78">
        <f t="shared" si="56"/>
        <v>525</v>
      </c>
      <c r="S677" s="83"/>
      <c r="T677" s="96"/>
      <c r="U677" s="4"/>
      <c r="V677" s="96"/>
      <c r="W677" s="83"/>
      <c r="X677" s="96"/>
      <c r="Y677" s="83"/>
      <c r="Z677" s="102"/>
      <c r="AA677" s="4">
        <v>1676842</v>
      </c>
      <c r="AB677" s="96">
        <v>1470228</v>
      </c>
    </row>
    <row r="678" spans="1:28" ht="15.6" customHeight="1" x14ac:dyDescent="0.35">
      <c r="A678" s="38" t="s">
        <v>23</v>
      </c>
      <c r="B678" s="91" t="s">
        <v>123</v>
      </c>
      <c r="C678" s="94" t="s">
        <v>1618</v>
      </c>
      <c r="D678" s="4" t="s">
        <v>439</v>
      </c>
      <c r="E678" s="4">
        <v>4929218639</v>
      </c>
      <c r="F678" s="91" t="s">
        <v>34</v>
      </c>
      <c r="G678" s="91" t="s">
        <v>2</v>
      </c>
      <c r="H678" s="91" t="s">
        <v>1620</v>
      </c>
      <c r="I678" s="92">
        <v>42499</v>
      </c>
      <c r="J678" s="93">
        <v>42532</v>
      </c>
      <c r="K678" s="80">
        <f t="shared" si="55"/>
        <v>34</v>
      </c>
      <c r="L678" s="77">
        <f>IF(G678="ISO",IF(OR(F678="Na-Metilato"),10,15),IFERROR(VLOOKUP(G678&amp;D678,'Datos Maestro'!$C$33:$D$62,2,0),VLOOKUP('Demoras Colombia 2016'!G678,'Datos Maestro'!$B$15:$C$19,2,0)))</f>
        <v>10</v>
      </c>
      <c r="M678" s="80">
        <f t="shared" si="52"/>
        <v>24</v>
      </c>
      <c r="N678" s="82">
        <f t="shared" si="53"/>
        <v>20</v>
      </c>
      <c r="O678" s="82">
        <f t="shared" si="54"/>
        <v>4</v>
      </c>
      <c r="P678" s="78">
        <f>IF(G678="ISO",25*N678,IFERROR(VLOOKUP(G678&amp;D678,'Datos Maestro'!$C$33:$F$62,3,0)*N678,VLOOKUP('Demoras Colombia 2016'!G678,'Datos Maestro'!$B$15:$D$19,3,0)*N678))</f>
        <v>500</v>
      </c>
      <c r="Q678" s="78">
        <f>IF(G678="ISO",25*O678,IFERROR(VLOOKUP(G678&amp;D678,'Datos Maestro'!$C$33:$F$62,4,0)*O678,VLOOKUP('Demoras Colombia 2016'!G678,'Datos Maestro'!$B$15:$D$19,3,0)*O678))</f>
        <v>100</v>
      </c>
      <c r="R678" s="78">
        <f t="shared" si="56"/>
        <v>600</v>
      </c>
      <c r="S678" s="83"/>
      <c r="T678" s="96"/>
      <c r="U678" s="4"/>
      <c r="V678" s="96"/>
      <c r="W678" s="83"/>
      <c r="X678" s="96"/>
      <c r="Y678" s="83"/>
      <c r="Z678" s="102"/>
      <c r="AA678" s="4">
        <v>1680617</v>
      </c>
      <c r="AB678" s="96">
        <v>1752435</v>
      </c>
    </row>
    <row r="679" spans="1:28" ht="15.6" customHeight="1" x14ac:dyDescent="0.35">
      <c r="A679" s="38" t="s">
        <v>23</v>
      </c>
      <c r="B679" s="91" t="s">
        <v>123</v>
      </c>
      <c r="C679" s="94" t="s">
        <v>1618</v>
      </c>
      <c r="D679" s="4" t="s">
        <v>439</v>
      </c>
      <c r="E679" s="4">
        <v>4929218639</v>
      </c>
      <c r="F679" s="91" t="s">
        <v>34</v>
      </c>
      <c r="G679" s="91" t="s">
        <v>2</v>
      </c>
      <c r="H679" s="91" t="s">
        <v>1621</v>
      </c>
      <c r="I679" s="92">
        <v>42499</v>
      </c>
      <c r="J679" s="93">
        <v>42531</v>
      </c>
      <c r="K679" s="80">
        <f t="shared" si="55"/>
        <v>33</v>
      </c>
      <c r="L679" s="77">
        <f>IF(G679="ISO",IF(OR(F679="Na-Metilato"),10,15),IFERROR(VLOOKUP(G679&amp;D679,'Datos Maestro'!$C$33:$D$62,2,0),VLOOKUP('Demoras Colombia 2016'!G679,'Datos Maestro'!$B$15:$C$19,2,0)))</f>
        <v>10</v>
      </c>
      <c r="M679" s="80">
        <f t="shared" si="52"/>
        <v>23</v>
      </c>
      <c r="N679" s="82">
        <f t="shared" si="53"/>
        <v>20</v>
      </c>
      <c r="O679" s="82">
        <f t="shared" si="54"/>
        <v>3</v>
      </c>
      <c r="P679" s="78">
        <f>IF(G679="ISO",25*N679,IFERROR(VLOOKUP(G679&amp;D679,'Datos Maestro'!$C$33:$F$62,3,0)*N679,VLOOKUP('Demoras Colombia 2016'!G679,'Datos Maestro'!$B$15:$D$19,3,0)*N679))</f>
        <v>500</v>
      </c>
      <c r="Q679" s="78">
        <f>IF(G679="ISO",25*O679,IFERROR(VLOOKUP(G679&amp;D679,'Datos Maestro'!$C$33:$F$62,4,0)*O679,VLOOKUP('Demoras Colombia 2016'!G679,'Datos Maestro'!$B$15:$D$19,3,0)*O679))</f>
        <v>75</v>
      </c>
      <c r="R679" s="78">
        <f t="shared" si="56"/>
        <v>575</v>
      </c>
      <c r="S679" s="83"/>
      <c r="T679" s="96"/>
      <c r="U679" s="4"/>
      <c r="V679" s="96"/>
      <c r="W679" s="83"/>
      <c r="X679" s="96"/>
      <c r="Y679" s="83"/>
      <c r="Z679" s="102"/>
      <c r="AA679" s="4">
        <v>1674039</v>
      </c>
      <c r="AB679" s="96">
        <v>1374339</v>
      </c>
    </row>
    <row r="680" spans="1:28" ht="15.6" customHeight="1" x14ac:dyDescent="0.35">
      <c r="A680" s="38" t="s">
        <v>23</v>
      </c>
      <c r="B680" s="91" t="s">
        <v>123</v>
      </c>
      <c r="C680" s="94" t="s">
        <v>1618</v>
      </c>
      <c r="D680" s="4" t="s">
        <v>439</v>
      </c>
      <c r="E680" s="4">
        <v>4929218639</v>
      </c>
      <c r="F680" s="91" t="s">
        <v>34</v>
      </c>
      <c r="G680" s="91" t="s">
        <v>2</v>
      </c>
      <c r="H680" s="91" t="s">
        <v>1622</v>
      </c>
      <c r="I680" s="92">
        <v>42499</v>
      </c>
      <c r="J680" s="93">
        <v>42532</v>
      </c>
      <c r="K680" s="80">
        <f t="shared" si="55"/>
        <v>34</v>
      </c>
      <c r="L680" s="77">
        <f>IF(G680="ISO",IF(OR(F680="Na-Metilato"),10,15),IFERROR(VLOOKUP(G680&amp;D680,'Datos Maestro'!$C$33:$D$62,2,0),VLOOKUP('Demoras Colombia 2016'!G680,'Datos Maestro'!$B$15:$C$19,2,0)))</f>
        <v>10</v>
      </c>
      <c r="M680" s="80">
        <f t="shared" si="52"/>
        <v>24</v>
      </c>
      <c r="N680" s="82">
        <f t="shared" si="53"/>
        <v>20</v>
      </c>
      <c r="O680" s="82">
        <f t="shared" si="54"/>
        <v>4</v>
      </c>
      <c r="P680" s="78">
        <f>IF(G680="ISO",25*N680,IFERROR(VLOOKUP(G680&amp;D680,'Datos Maestro'!$C$33:$F$62,3,0)*N680,VLOOKUP('Demoras Colombia 2016'!G680,'Datos Maestro'!$B$15:$D$19,3,0)*N680))</f>
        <v>500</v>
      </c>
      <c r="Q680" s="78">
        <f>IF(G680="ISO",25*O680,IFERROR(VLOOKUP(G680&amp;D680,'Datos Maestro'!$C$33:$F$62,4,0)*O680,VLOOKUP('Demoras Colombia 2016'!G680,'Datos Maestro'!$B$15:$D$19,3,0)*O680))</f>
        <v>100</v>
      </c>
      <c r="R680" s="78">
        <f t="shared" si="56"/>
        <v>600</v>
      </c>
      <c r="S680" s="83"/>
      <c r="T680" s="96"/>
      <c r="U680" s="4"/>
      <c r="V680" s="96"/>
      <c r="W680" s="83"/>
      <c r="X680" s="96"/>
      <c r="Y680" s="83"/>
      <c r="Z680" s="102"/>
      <c r="AA680" s="4">
        <v>1681966</v>
      </c>
      <c r="AB680" s="96">
        <v>1842950</v>
      </c>
    </row>
    <row r="681" spans="1:28" ht="15.6" customHeight="1" x14ac:dyDescent="0.35">
      <c r="A681" s="38" t="s">
        <v>23</v>
      </c>
      <c r="B681" s="91" t="s">
        <v>123</v>
      </c>
      <c r="C681" s="94" t="s">
        <v>1623</v>
      </c>
      <c r="D681" s="4" t="s">
        <v>439</v>
      </c>
      <c r="E681" s="4">
        <v>4927914152</v>
      </c>
      <c r="F681" s="91" t="s">
        <v>34</v>
      </c>
      <c r="G681" s="91" t="s">
        <v>2</v>
      </c>
      <c r="H681" s="91" t="s">
        <v>1624</v>
      </c>
      <c r="I681" s="92">
        <v>42505</v>
      </c>
      <c r="J681" s="93">
        <v>42534</v>
      </c>
      <c r="K681" s="80">
        <f t="shared" si="55"/>
        <v>30</v>
      </c>
      <c r="L681" s="77">
        <f>IF(G681="ISO",IF(OR(F681="Na-Metilato"),10,15),IFERROR(VLOOKUP(G681&amp;D681,'Datos Maestro'!$C$33:$D$62,2,0),VLOOKUP('Demoras Colombia 2016'!G681,'Datos Maestro'!$B$15:$C$19,2,0)))</f>
        <v>10</v>
      </c>
      <c r="M681" s="80">
        <f t="shared" si="52"/>
        <v>20</v>
      </c>
      <c r="N681" s="82">
        <f t="shared" si="53"/>
        <v>20</v>
      </c>
      <c r="O681" s="82">
        <f t="shared" si="54"/>
        <v>0</v>
      </c>
      <c r="P681" s="78">
        <f>IF(G681="ISO",25*N681,IFERROR(VLOOKUP(G681&amp;D681,'Datos Maestro'!$C$33:$F$62,3,0)*N681,VLOOKUP('Demoras Colombia 2016'!G681,'Datos Maestro'!$B$15:$D$19,3,0)*N681))</f>
        <v>500</v>
      </c>
      <c r="Q681" s="78">
        <f>IF(G681="ISO",25*O681,IFERROR(VLOOKUP(G681&amp;D681,'Datos Maestro'!$C$33:$F$62,4,0)*O681,VLOOKUP('Demoras Colombia 2016'!G681,'Datos Maestro'!$B$15:$D$19,3,0)*O681))</f>
        <v>0</v>
      </c>
      <c r="R681" s="78">
        <f t="shared" si="56"/>
        <v>500</v>
      </c>
      <c r="S681" s="83"/>
      <c r="T681" s="96"/>
      <c r="U681" s="4"/>
      <c r="V681" s="96"/>
      <c r="W681" s="83"/>
      <c r="X681" s="96"/>
      <c r="Y681" s="83"/>
      <c r="Z681" s="102"/>
      <c r="AA681" s="4">
        <v>1679184</v>
      </c>
      <c r="AB681" s="96">
        <v>1300779</v>
      </c>
    </row>
    <row r="682" spans="1:28" ht="15.6" customHeight="1" x14ac:dyDescent="0.35">
      <c r="A682" s="38" t="s">
        <v>23</v>
      </c>
      <c r="B682" s="91" t="s">
        <v>123</v>
      </c>
      <c r="C682" s="94" t="s">
        <v>1623</v>
      </c>
      <c r="D682" s="4" t="s">
        <v>439</v>
      </c>
      <c r="E682" s="4">
        <v>4927914152</v>
      </c>
      <c r="F682" s="91" t="s">
        <v>34</v>
      </c>
      <c r="G682" s="91" t="s">
        <v>2</v>
      </c>
      <c r="H682" s="91" t="s">
        <v>1625</v>
      </c>
      <c r="I682" s="92">
        <v>42505</v>
      </c>
      <c r="J682" s="93">
        <v>42535</v>
      </c>
      <c r="K682" s="80">
        <f t="shared" si="55"/>
        <v>31</v>
      </c>
      <c r="L682" s="77">
        <f>IF(G682="ISO",IF(OR(F682="Na-Metilato"),10,15),IFERROR(VLOOKUP(G682&amp;D682,'Datos Maestro'!$C$33:$D$62,2,0),VLOOKUP('Demoras Colombia 2016'!G682,'Datos Maestro'!$B$15:$C$19,2,0)))</f>
        <v>10</v>
      </c>
      <c r="M682" s="80">
        <f t="shared" si="52"/>
        <v>21</v>
      </c>
      <c r="N682" s="82">
        <f t="shared" si="53"/>
        <v>20</v>
      </c>
      <c r="O682" s="82">
        <f t="shared" si="54"/>
        <v>1</v>
      </c>
      <c r="P682" s="78">
        <f>IF(G682="ISO",25*N682,IFERROR(VLOOKUP(G682&amp;D682,'Datos Maestro'!$C$33:$F$62,3,0)*N682,VLOOKUP('Demoras Colombia 2016'!G682,'Datos Maestro'!$B$15:$D$19,3,0)*N682))</f>
        <v>500</v>
      </c>
      <c r="Q682" s="78">
        <f>IF(G682="ISO",25*O682,IFERROR(VLOOKUP(G682&amp;D682,'Datos Maestro'!$C$33:$F$62,4,0)*O682,VLOOKUP('Demoras Colombia 2016'!G682,'Datos Maestro'!$B$15:$D$19,3,0)*O682))</f>
        <v>25</v>
      </c>
      <c r="R682" s="78">
        <f t="shared" si="56"/>
        <v>525</v>
      </c>
      <c r="S682" s="83"/>
      <c r="T682" s="96"/>
      <c r="U682" s="4"/>
      <c r="V682" s="96"/>
      <c r="W682" s="83"/>
      <c r="X682" s="96"/>
      <c r="Y682" s="83"/>
      <c r="Z682" s="102"/>
      <c r="AA682" s="4">
        <v>1684555</v>
      </c>
      <c r="AB682" s="96">
        <v>1584701.5</v>
      </c>
    </row>
    <row r="683" spans="1:28" ht="15.6" customHeight="1" x14ac:dyDescent="0.35">
      <c r="A683" s="38" t="s">
        <v>23</v>
      </c>
      <c r="B683" s="91" t="s">
        <v>123</v>
      </c>
      <c r="C683" s="94" t="s">
        <v>1623</v>
      </c>
      <c r="D683" s="4" t="s">
        <v>439</v>
      </c>
      <c r="E683" s="4">
        <v>4927914152</v>
      </c>
      <c r="F683" s="91" t="s">
        <v>34</v>
      </c>
      <c r="G683" s="91" t="s">
        <v>2</v>
      </c>
      <c r="H683" s="91" t="s">
        <v>1626</v>
      </c>
      <c r="I683" s="92">
        <v>42505</v>
      </c>
      <c r="J683" s="93">
        <v>42538</v>
      </c>
      <c r="K683" s="80">
        <f t="shared" si="55"/>
        <v>34</v>
      </c>
      <c r="L683" s="77">
        <f>IF(G683="ISO",IF(OR(F683="Na-Metilato"),10,15),IFERROR(VLOOKUP(G683&amp;D683,'Datos Maestro'!$C$33:$D$62,2,0),VLOOKUP('Demoras Colombia 2016'!G683,'Datos Maestro'!$B$15:$C$19,2,0)))</f>
        <v>10</v>
      </c>
      <c r="M683" s="80">
        <f t="shared" si="52"/>
        <v>24</v>
      </c>
      <c r="N683" s="82">
        <f t="shared" si="53"/>
        <v>20</v>
      </c>
      <c r="O683" s="82">
        <f t="shared" si="54"/>
        <v>4</v>
      </c>
      <c r="P683" s="78">
        <f>IF(G683="ISO",25*N683,IFERROR(VLOOKUP(G683&amp;D683,'Datos Maestro'!$C$33:$F$62,3,0)*N683,VLOOKUP('Demoras Colombia 2016'!G683,'Datos Maestro'!$B$15:$D$19,3,0)*N683))</f>
        <v>500</v>
      </c>
      <c r="Q683" s="78">
        <f>IF(G683="ISO",25*O683,IFERROR(VLOOKUP(G683&amp;D683,'Datos Maestro'!$C$33:$F$62,4,0)*O683,VLOOKUP('Demoras Colombia 2016'!G683,'Datos Maestro'!$B$15:$D$19,3,0)*O683))</f>
        <v>100</v>
      </c>
      <c r="R683" s="78">
        <f t="shared" si="56"/>
        <v>600</v>
      </c>
      <c r="S683" s="83"/>
      <c r="T683" s="96"/>
      <c r="U683" s="4"/>
      <c r="V683" s="96"/>
      <c r="W683" s="83"/>
      <c r="X683" s="96"/>
      <c r="Y683" s="83"/>
      <c r="Z683" s="102"/>
      <c r="AA683" s="4">
        <v>1684555</v>
      </c>
      <c r="AB683" s="96">
        <v>1584701.5</v>
      </c>
    </row>
    <row r="684" spans="1:28" ht="15.6" customHeight="1" x14ac:dyDescent="0.35">
      <c r="A684" s="38" t="s">
        <v>23</v>
      </c>
      <c r="B684" s="91" t="s">
        <v>123</v>
      </c>
      <c r="C684" s="94" t="s">
        <v>1623</v>
      </c>
      <c r="D684" s="4" t="s">
        <v>439</v>
      </c>
      <c r="E684" s="4">
        <v>4927914152</v>
      </c>
      <c r="F684" s="91" t="s">
        <v>34</v>
      </c>
      <c r="G684" s="91" t="s">
        <v>2</v>
      </c>
      <c r="H684" s="91" t="s">
        <v>1627</v>
      </c>
      <c r="I684" s="92">
        <v>42505</v>
      </c>
      <c r="J684" s="93">
        <v>42546</v>
      </c>
      <c r="K684" s="80">
        <f t="shared" si="55"/>
        <v>42</v>
      </c>
      <c r="L684" s="77">
        <f>IF(G684="ISO",IF(OR(F684="Na-Metilato"),10,15),IFERROR(VLOOKUP(G684&amp;D684,'Datos Maestro'!$C$33:$D$62,2,0),VLOOKUP('Demoras Colombia 2016'!G684,'Datos Maestro'!$B$15:$C$19,2,0)))</f>
        <v>10</v>
      </c>
      <c r="M684" s="80">
        <f t="shared" si="52"/>
        <v>32</v>
      </c>
      <c r="N684" s="82">
        <f t="shared" si="53"/>
        <v>20</v>
      </c>
      <c r="O684" s="82">
        <f t="shared" si="54"/>
        <v>12</v>
      </c>
      <c r="P684" s="78">
        <f>IF(G684="ISO",25*N684,IFERROR(VLOOKUP(G684&amp;D684,'Datos Maestro'!$C$33:$F$62,3,0)*N684,VLOOKUP('Demoras Colombia 2016'!G684,'Datos Maestro'!$B$15:$D$19,3,0)*N684))</f>
        <v>500</v>
      </c>
      <c r="Q684" s="78">
        <f>IF(G684="ISO",25*O684,IFERROR(VLOOKUP(G684&amp;D684,'Datos Maestro'!$C$33:$F$62,4,0)*O684,VLOOKUP('Demoras Colombia 2016'!G684,'Datos Maestro'!$B$15:$D$19,3,0)*O684))</f>
        <v>300</v>
      </c>
      <c r="R684" s="78">
        <f t="shared" si="56"/>
        <v>800</v>
      </c>
      <c r="S684" s="83"/>
      <c r="T684" s="96"/>
      <c r="U684" s="4"/>
      <c r="V684" s="96"/>
      <c r="W684" s="83"/>
      <c r="X684" s="96"/>
      <c r="Y684" s="83"/>
      <c r="Z684" s="102"/>
      <c r="AA684" s="4">
        <v>1684966</v>
      </c>
      <c r="AB684" s="96">
        <v>1433406</v>
      </c>
    </row>
    <row r="685" spans="1:28" ht="15.6" customHeight="1" x14ac:dyDescent="0.35">
      <c r="A685" s="38" t="s">
        <v>23</v>
      </c>
      <c r="B685" s="91" t="s">
        <v>123</v>
      </c>
      <c r="C685" s="94" t="s">
        <v>1642</v>
      </c>
      <c r="D685" s="4" t="s">
        <v>439</v>
      </c>
      <c r="E685" s="4">
        <v>4928618162</v>
      </c>
      <c r="F685" s="87" t="s">
        <v>27</v>
      </c>
      <c r="G685" s="91" t="s">
        <v>2</v>
      </c>
      <c r="H685" s="91" t="s">
        <v>1628</v>
      </c>
      <c r="I685" s="92">
        <v>42505</v>
      </c>
      <c r="J685" s="93">
        <v>42521</v>
      </c>
      <c r="K685" s="80">
        <f t="shared" si="55"/>
        <v>17</v>
      </c>
      <c r="L685" s="77">
        <f>IF(G685="ISO",IF(OR(F685="Na-Metilato"),10,15),IFERROR(VLOOKUP(G685&amp;D685,'Datos Maestro'!$C$33:$D$62,2,0),VLOOKUP('Demoras Colombia 2016'!G685,'Datos Maestro'!$B$15:$C$19,2,0)))</f>
        <v>15</v>
      </c>
      <c r="M685" s="80">
        <f t="shared" ref="M685:M748" si="57">IF(K685&gt;L685,K685-L685,0)</f>
        <v>2</v>
      </c>
      <c r="N685" s="82">
        <f t="shared" ref="N685:N748" si="58">IF(M685&gt;=20,20,M685)</f>
        <v>2</v>
      </c>
      <c r="O685" s="82">
        <f t="shared" ref="O685:O748" si="59">+M685-N685</f>
        <v>0</v>
      </c>
      <c r="P685" s="78">
        <f>IF(G685="ISO",25*N685,IFERROR(VLOOKUP(G685&amp;D685,'Datos Maestro'!$C$33:$F$62,3,0)*N685,VLOOKUP('Demoras Colombia 2016'!G685,'Datos Maestro'!$B$15:$D$19,3,0)*N685))</f>
        <v>50</v>
      </c>
      <c r="Q685" s="78">
        <f>IF(G685="ISO",25*O685,IFERROR(VLOOKUP(G685&amp;D685,'Datos Maestro'!$C$33:$F$62,4,0)*O685,VLOOKUP('Demoras Colombia 2016'!G685,'Datos Maestro'!$B$15:$D$19,3,0)*O685))</f>
        <v>0</v>
      </c>
      <c r="R685" s="78">
        <f t="shared" si="56"/>
        <v>50</v>
      </c>
      <c r="S685" s="83"/>
      <c r="T685" s="96"/>
      <c r="U685" s="4"/>
      <c r="V685" s="96"/>
      <c r="W685" s="83"/>
      <c r="X685" s="96"/>
      <c r="Y685" s="83"/>
      <c r="Z685" s="102"/>
      <c r="AA685" s="4"/>
      <c r="AB685" s="96"/>
    </row>
    <row r="686" spans="1:28" ht="15.6" customHeight="1" x14ac:dyDescent="0.35">
      <c r="A686" s="38" t="s">
        <v>23</v>
      </c>
      <c r="B686" s="91" t="s">
        <v>123</v>
      </c>
      <c r="C686" s="94" t="s">
        <v>1629</v>
      </c>
      <c r="D686" s="4" t="s">
        <v>439</v>
      </c>
      <c r="E686" s="4">
        <v>4928616648</v>
      </c>
      <c r="F686" s="87" t="s">
        <v>27</v>
      </c>
      <c r="G686" s="91" t="s">
        <v>2</v>
      </c>
      <c r="H686" s="91" t="s">
        <v>1630</v>
      </c>
      <c r="I686" s="92">
        <v>42508</v>
      </c>
      <c r="J686" s="93">
        <v>42521</v>
      </c>
      <c r="K686" s="80">
        <f t="shared" si="55"/>
        <v>14</v>
      </c>
      <c r="L686" s="77">
        <f>IF(G686="ISO",IF(OR(F686="Na-Metilato"),10,15),IFERROR(VLOOKUP(G686&amp;D686,'Datos Maestro'!$C$33:$D$62,2,0),VLOOKUP('Demoras Colombia 2016'!G686,'Datos Maestro'!$B$15:$C$19,2,0)))</f>
        <v>15</v>
      </c>
      <c r="M686" s="80">
        <f t="shared" si="57"/>
        <v>0</v>
      </c>
      <c r="N686" s="82">
        <f t="shared" si="58"/>
        <v>0</v>
      </c>
      <c r="O686" s="82">
        <f t="shared" si="59"/>
        <v>0</v>
      </c>
      <c r="P686" s="78">
        <f>IF(G686="ISO",25*N686,IFERROR(VLOOKUP(G686&amp;D686,'Datos Maestro'!$C$33:$F$62,3,0)*N686,VLOOKUP('Demoras Colombia 2016'!G686,'Datos Maestro'!$B$15:$D$19,3,0)*N686))</f>
        <v>0</v>
      </c>
      <c r="Q686" s="78">
        <f>IF(G686="ISO",25*O686,IFERROR(VLOOKUP(G686&amp;D686,'Datos Maestro'!$C$33:$F$62,4,0)*O686,VLOOKUP('Demoras Colombia 2016'!G686,'Datos Maestro'!$B$15:$D$19,3,0)*O686))</f>
        <v>0</v>
      </c>
      <c r="R686" s="78">
        <f t="shared" si="56"/>
        <v>0</v>
      </c>
      <c r="S686" s="83" t="s">
        <v>25</v>
      </c>
      <c r="T686" s="96" t="s">
        <v>25</v>
      </c>
      <c r="U686" s="4"/>
      <c r="V686" s="96"/>
      <c r="W686" s="83"/>
      <c r="X686" s="96"/>
      <c r="Y686" s="83"/>
      <c r="Z686" s="102"/>
      <c r="AA686" s="4"/>
      <c r="AB686" s="96"/>
    </row>
    <row r="687" spans="1:28" ht="15.6" customHeight="1" x14ac:dyDescent="0.35">
      <c r="A687" s="38" t="s">
        <v>23</v>
      </c>
      <c r="B687" s="91" t="s">
        <v>123</v>
      </c>
      <c r="C687" s="94" t="s">
        <v>1631</v>
      </c>
      <c r="D687" s="4" t="s">
        <v>439</v>
      </c>
      <c r="E687" s="4">
        <v>4927914153</v>
      </c>
      <c r="F687" s="91" t="s">
        <v>34</v>
      </c>
      <c r="G687" s="91" t="s">
        <v>2</v>
      </c>
      <c r="H687" s="91" t="s">
        <v>1632</v>
      </c>
      <c r="I687" s="92">
        <v>42513</v>
      </c>
      <c r="J687" s="93">
        <v>42535</v>
      </c>
      <c r="K687" s="80">
        <f t="shared" si="55"/>
        <v>23</v>
      </c>
      <c r="L687" s="77">
        <f>IF(G687="ISO",IF(OR(F687="Na-Metilato"),10,15),IFERROR(VLOOKUP(G687&amp;D687,'Datos Maestro'!$C$33:$D$62,2,0),VLOOKUP('Demoras Colombia 2016'!G687,'Datos Maestro'!$B$15:$C$19,2,0)))</f>
        <v>10</v>
      </c>
      <c r="M687" s="80">
        <f t="shared" si="57"/>
        <v>13</v>
      </c>
      <c r="N687" s="82">
        <f t="shared" si="58"/>
        <v>13</v>
      </c>
      <c r="O687" s="82">
        <f t="shared" si="59"/>
        <v>0</v>
      </c>
      <c r="P687" s="78">
        <f>IF(G687="ISO",25*N687,IFERROR(VLOOKUP(G687&amp;D687,'Datos Maestro'!$C$33:$F$62,3,0)*N687,VLOOKUP('Demoras Colombia 2016'!G687,'Datos Maestro'!$B$15:$D$19,3,0)*N687))</f>
        <v>325</v>
      </c>
      <c r="Q687" s="78">
        <f>IF(G687="ISO",25*O687,IFERROR(VLOOKUP(G687&amp;D687,'Datos Maestro'!$C$33:$F$62,4,0)*O687,VLOOKUP('Demoras Colombia 2016'!G687,'Datos Maestro'!$B$15:$D$19,3,0)*O687))</f>
        <v>0</v>
      </c>
      <c r="R687" s="78">
        <f t="shared" si="56"/>
        <v>325</v>
      </c>
      <c r="S687" s="83"/>
      <c r="T687" s="96"/>
      <c r="U687" s="4"/>
      <c r="V687" s="96"/>
      <c r="W687" s="83"/>
      <c r="X687" s="96"/>
      <c r="Y687" s="83"/>
      <c r="Z687" s="102"/>
      <c r="AA687" s="4">
        <v>5083832</v>
      </c>
      <c r="AB687" s="96">
        <v>964601</v>
      </c>
    </row>
    <row r="688" spans="1:28" ht="15.6" customHeight="1" x14ac:dyDescent="0.35">
      <c r="A688" s="38" t="s">
        <v>23</v>
      </c>
      <c r="B688" s="91" t="s">
        <v>123</v>
      </c>
      <c r="C688" s="94" t="s">
        <v>1631</v>
      </c>
      <c r="D688" s="4" t="s">
        <v>439</v>
      </c>
      <c r="E688" s="4">
        <v>4927914153</v>
      </c>
      <c r="F688" s="91" t="s">
        <v>34</v>
      </c>
      <c r="G688" s="91" t="s">
        <v>2</v>
      </c>
      <c r="H688" s="91" t="s">
        <v>1633</v>
      </c>
      <c r="I688" s="92">
        <v>42513</v>
      </c>
      <c r="J688" s="93">
        <v>42537</v>
      </c>
      <c r="K688" s="80">
        <f t="shared" si="55"/>
        <v>25</v>
      </c>
      <c r="L688" s="77">
        <f>IF(G688="ISO",IF(OR(F688="Na-Metilato"),10,15),IFERROR(VLOOKUP(G688&amp;D688,'Datos Maestro'!$C$33:$D$62,2,0),VLOOKUP('Demoras Colombia 2016'!G688,'Datos Maestro'!$B$15:$C$19,2,0)))</f>
        <v>10</v>
      </c>
      <c r="M688" s="80">
        <f t="shared" si="57"/>
        <v>15</v>
      </c>
      <c r="N688" s="82">
        <f t="shared" si="58"/>
        <v>15</v>
      </c>
      <c r="O688" s="82">
        <f t="shared" si="59"/>
        <v>0</v>
      </c>
      <c r="P688" s="78">
        <f>IF(G688="ISO",25*N688,IFERROR(VLOOKUP(G688&amp;D688,'Datos Maestro'!$C$33:$F$62,3,0)*N688,VLOOKUP('Demoras Colombia 2016'!G688,'Datos Maestro'!$B$15:$D$19,3,0)*N688))</f>
        <v>375</v>
      </c>
      <c r="Q688" s="78">
        <f>IF(G688="ISO",25*O688,IFERROR(VLOOKUP(G688&amp;D688,'Datos Maestro'!$C$33:$F$62,4,0)*O688,VLOOKUP('Demoras Colombia 2016'!G688,'Datos Maestro'!$B$15:$D$19,3,0)*O688))</f>
        <v>0</v>
      </c>
      <c r="R688" s="78">
        <f t="shared" si="56"/>
        <v>375</v>
      </c>
      <c r="S688" s="83"/>
      <c r="T688" s="96"/>
      <c r="U688" s="4"/>
      <c r="V688" s="96"/>
      <c r="W688" s="83"/>
      <c r="X688" s="96"/>
      <c r="Y688" s="83"/>
      <c r="Z688" s="102"/>
      <c r="AA688" s="4">
        <v>5085126</v>
      </c>
      <c r="AB688" s="96">
        <v>1184494</v>
      </c>
    </row>
    <row r="689" spans="1:28" ht="15.6" customHeight="1" x14ac:dyDescent="0.35">
      <c r="A689" s="38" t="s">
        <v>23</v>
      </c>
      <c r="B689" s="91" t="s">
        <v>123</v>
      </c>
      <c r="C689" s="94" t="s">
        <v>1631</v>
      </c>
      <c r="D689" s="4" t="s">
        <v>439</v>
      </c>
      <c r="E689" s="4">
        <v>4927914153</v>
      </c>
      <c r="F689" s="91" t="s">
        <v>34</v>
      </c>
      <c r="G689" s="91" t="s">
        <v>2</v>
      </c>
      <c r="H689" s="91" t="s">
        <v>1634</v>
      </c>
      <c r="I689" s="92">
        <v>42513</v>
      </c>
      <c r="J689" s="93">
        <v>42538</v>
      </c>
      <c r="K689" s="80">
        <f t="shared" si="55"/>
        <v>26</v>
      </c>
      <c r="L689" s="77">
        <f>IF(G689="ISO",IF(OR(F689="Na-Metilato"),10,15),IFERROR(VLOOKUP(G689&amp;D689,'Datos Maestro'!$C$33:$D$62,2,0),VLOOKUP('Demoras Colombia 2016'!G689,'Datos Maestro'!$B$15:$C$19,2,0)))</f>
        <v>10</v>
      </c>
      <c r="M689" s="80">
        <f t="shared" si="57"/>
        <v>16</v>
      </c>
      <c r="N689" s="82">
        <f t="shared" si="58"/>
        <v>16</v>
      </c>
      <c r="O689" s="82">
        <f t="shared" si="59"/>
        <v>0</v>
      </c>
      <c r="P689" s="78">
        <f>IF(G689="ISO",25*N689,IFERROR(VLOOKUP(G689&amp;D689,'Datos Maestro'!$C$33:$F$62,3,0)*N689,VLOOKUP('Demoras Colombia 2016'!G689,'Datos Maestro'!$B$15:$D$19,3,0)*N689))</f>
        <v>400</v>
      </c>
      <c r="Q689" s="78">
        <f>IF(G689="ISO",25*O689,IFERROR(VLOOKUP(G689&amp;D689,'Datos Maestro'!$C$33:$F$62,4,0)*O689,VLOOKUP('Demoras Colombia 2016'!G689,'Datos Maestro'!$B$15:$D$19,3,0)*O689))</f>
        <v>0</v>
      </c>
      <c r="R689" s="78">
        <f t="shared" si="56"/>
        <v>400</v>
      </c>
      <c r="S689" s="83"/>
      <c r="T689" s="96"/>
      <c r="U689" s="4"/>
      <c r="V689" s="96"/>
      <c r="W689" s="83"/>
      <c r="X689" s="96"/>
      <c r="Y689" s="83"/>
      <c r="Z689" s="102"/>
      <c r="AA689" s="4">
        <v>5085763</v>
      </c>
      <c r="AB689" s="96">
        <v>1248440</v>
      </c>
    </row>
    <row r="690" spans="1:28" ht="15.6" customHeight="1" x14ac:dyDescent="0.35">
      <c r="A690" s="38" t="s">
        <v>23</v>
      </c>
      <c r="B690" s="91" t="s">
        <v>123</v>
      </c>
      <c r="C690" s="94" t="s">
        <v>1631</v>
      </c>
      <c r="D690" s="4" t="s">
        <v>439</v>
      </c>
      <c r="E690" s="4">
        <v>4927914153</v>
      </c>
      <c r="F690" s="91" t="s">
        <v>34</v>
      </c>
      <c r="G690" s="91" t="s">
        <v>2</v>
      </c>
      <c r="H690" s="91" t="s">
        <v>1635</v>
      </c>
      <c r="I690" s="92">
        <v>42513</v>
      </c>
      <c r="J690" s="93">
        <v>42539</v>
      </c>
      <c r="K690" s="80">
        <f t="shared" si="55"/>
        <v>27</v>
      </c>
      <c r="L690" s="77">
        <f>IF(G690="ISO",IF(OR(F690="Na-Metilato"),10,15),IFERROR(VLOOKUP(G690&amp;D690,'Datos Maestro'!$C$33:$D$62,2,0),VLOOKUP('Demoras Colombia 2016'!G690,'Datos Maestro'!$B$15:$C$19,2,0)))</f>
        <v>10</v>
      </c>
      <c r="M690" s="80">
        <f t="shared" si="57"/>
        <v>17</v>
      </c>
      <c r="N690" s="82">
        <f t="shared" si="58"/>
        <v>17</v>
      </c>
      <c r="O690" s="82">
        <f t="shared" si="59"/>
        <v>0</v>
      </c>
      <c r="P690" s="78">
        <f>IF(G690="ISO",25*N690,IFERROR(VLOOKUP(G690&amp;D690,'Datos Maestro'!$C$33:$F$62,3,0)*N690,VLOOKUP('Demoras Colombia 2016'!G690,'Datos Maestro'!$B$15:$D$19,3,0)*N690))</f>
        <v>425</v>
      </c>
      <c r="Q690" s="78">
        <f>IF(G690="ISO",25*O690,IFERROR(VLOOKUP(G690&amp;D690,'Datos Maestro'!$C$33:$F$62,4,0)*O690,VLOOKUP('Demoras Colombia 2016'!G690,'Datos Maestro'!$B$15:$D$19,3,0)*O690))</f>
        <v>0</v>
      </c>
      <c r="R690" s="78">
        <f t="shared" si="56"/>
        <v>425</v>
      </c>
      <c r="S690" s="83"/>
      <c r="T690" s="96"/>
      <c r="U690" s="4"/>
      <c r="V690" s="96"/>
      <c r="W690" s="83"/>
      <c r="X690" s="96"/>
      <c r="Y690" s="83"/>
      <c r="Z690" s="102"/>
      <c r="AA690" s="4">
        <v>5086347</v>
      </c>
      <c r="AB690" s="96">
        <v>1330828</v>
      </c>
    </row>
    <row r="691" spans="1:28" ht="15.6" customHeight="1" x14ac:dyDescent="0.35">
      <c r="A691" s="38" t="s">
        <v>23</v>
      </c>
      <c r="B691" s="91" t="s">
        <v>123</v>
      </c>
      <c r="C691" s="94" t="s">
        <v>1636</v>
      </c>
      <c r="D691" s="4" t="s">
        <v>439</v>
      </c>
      <c r="E691" s="4">
        <v>4927914154</v>
      </c>
      <c r="F691" s="91" t="s">
        <v>34</v>
      </c>
      <c r="G691" s="91" t="s">
        <v>2</v>
      </c>
      <c r="H691" s="91" t="s">
        <v>1637</v>
      </c>
      <c r="I691" s="92">
        <v>42513</v>
      </c>
      <c r="J691" s="93">
        <v>42542</v>
      </c>
      <c r="K691" s="80">
        <f t="shared" si="55"/>
        <v>30</v>
      </c>
      <c r="L691" s="77">
        <f>IF(G691="ISO",IF(OR(F691="Na-Metilato"),10,15),IFERROR(VLOOKUP(G691&amp;D691,'Datos Maestro'!$C$33:$D$62,2,0),VLOOKUP('Demoras Colombia 2016'!G691,'Datos Maestro'!$B$15:$C$19,2,0)))</f>
        <v>10</v>
      </c>
      <c r="M691" s="80">
        <f t="shared" si="57"/>
        <v>20</v>
      </c>
      <c r="N691" s="82">
        <f t="shared" si="58"/>
        <v>20</v>
      </c>
      <c r="O691" s="82">
        <f t="shared" si="59"/>
        <v>0</v>
      </c>
      <c r="P691" s="78">
        <f>IF(G691="ISO",25*N691,IFERROR(VLOOKUP(G691&amp;D691,'Datos Maestro'!$C$33:$F$62,3,0)*N691,VLOOKUP('Demoras Colombia 2016'!G691,'Datos Maestro'!$B$15:$D$19,3,0)*N691))</f>
        <v>500</v>
      </c>
      <c r="Q691" s="78">
        <f>IF(G691="ISO",25*O691,IFERROR(VLOOKUP(G691&amp;D691,'Datos Maestro'!$C$33:$F$62,4,0)*O691,VLOOKUP('Demoras Colombia 2016'!G691,'Datos Maestro'!$B$15:$D$19,3,0)*O691))</f>
        <v>0</v>
      </c>
      <c r="R691" s="78">
        <f t="shared" si="56"/>
        <v>500</v>
      </c>
      <c r="S691" s="83"/>
      <c r="T691" s="96"/>
      <c r="U691" s="4"/>
      <c r="V691" s="96"/>
      <c r="W691" s="83"/>
      <c r="X691" s="96"/>
      <c r="Y691" s="83"/>
      <c r="Z691" s="102"/>
      <c r="AA691" s="4">
        <v>5086964</v>
      </c>
      <c r="AB691" s="96">
        <v>1397062</v>
      </c>
    </row>
    <row r="692" spans="1:28" ht="15.6" customHeight="1" x14ac:dyDescent="0.35">
      <c r="A692" s="38" t="s">
        <v>23</v>
      </c>
      <c r="B692" s="91" t="s">
        <v>123</v>
      </c>
      <c r="C692" s="94" t="s">
        <v>1636</v>
      </c>
      <c r="D692" s="4" t="s">
        <v>439</v>
      </c>
      <c r="E692" s="4">
        <v>4927914154</v>
      </c>
      <c r="F692" s="91" t="s">
        <v>34</v>
      </c>
      <c r="G692" s="91" t="s">
        <v>2</v>
      </c>
      <c r="H692" s="91" t="s">
        <v>1638</v>
      </c>
      <c r="I692" s="92">
        <v>42513</v>
      </c>
      <c r="J692" s="93">
        <v>42543</v>
      </c>
      <c r="K692" s="80">
        <f t="shared" si="55"/>
        <v>31</v>
      </c>
      <c r="L692" s="77">
        <f>IF(G692="ISO",IF(OR(F692="Na-Metilato"),10,15),IFERROR(VLOOKUP(G692&amp;D692,'Datos Maestro'!$C$33:$D$62,2,0),VLOOKUP('Demoras Colombia 2016'!G692,'Datos Maestro'!$B$15:$C$19,2,0)))</f>
        <v>10</v>
      </c>
      <c r="M692" s="80">
        <f t="shared" si="57"/>
        <v>21</v>
      </c>
      <c r="N692" s="82">
        <f t="shared" si="58"/>
        <v>20</v>
      </c>
      <c r="O692" s="82">
        <f t="shared" si="59"/>
        <v>1</v>
      </c>
      <c r="P692" s="78">
        <f>IF(G692="ISO",25*N692,IFERROR(VLOOKUP(G692&amp;D692,'Datos Maestro'!$C$33:$F$62,3,0)*N692,VLOOKUP('Demoras Colombia 2016'!G692,'Datos Maestro'!$B$15:$D$19,3,0)*N692))</f>
        <v>500</v>
      </c>
      <c r="Q692" s="78">
        <f>IF(G692="ISO",25*O692,IFERROR(VLOOKUP(G692&amp;D692,'Datos Maestro'!$C$33:$F$62,4,0)*O692,VLOOKUP('Demoras Colombia 2016'!G692,'Datos Maestro'!$B$15:$D$19,3,0)*O692))</f>
        <v>25</v>
      </c>
      <c r="R692" s="78">
        <f t="shared" si="56"/>
        <v>525</v>
      </c>
      <c r="S692" s="83"/>
      <c r="T692" s="96"/>
      <c r="U692" s="4"/>
      <c r="V692" s="96"/>
      <c r="W692" s="83"/>
      <c r="X692" s="96"/>
      <c r="Y692" s="83"/>
      <c r="Z692" s="102"/>
      <c r="AA692" s="4">
        <v>5087197</v>
      </c>
      <c r="AB692" s="96">
        <v>1466915</v>
      </c>
    </row>
    <row r="693" spans="1:28" ht="15.6" customHeight="1" x14ac:dyDescent="0.35">
      <c r="A693" s="38" t="s">
        <v>23</v>
      </c>
      <c r="B693" s="91" t="s">
        <v>123</v>
      </c>
      <c r="C693" s="94" t="s">
        <v>1639</v>
      </c>
      <c r="D693" s="4" t="s">
        <v>104</v>
      </c>
      <c r="E693" s="4">
        <v>4929280529</v>
      </c>
      <c r="F693" s="87" t="s">
        <v>236</v>
      </c>
      <c r="G693" s="91" t="s">
        <v>2</v>
      </c>
      <c r="H693" s="91" t="s">
        <v>1640</v>
      </c>
      <c r="I693" s="92">
        <v>42517</v>
      </c>
      <c r="J693" s="93">
        <v>42538</v>
      </c>
      <c r="K693" s="80">
        <f t="shared" si="55"/>
        <v>22</v>
      </c>
      <c r="L693" s="77">
        <f>IF(G693="ISO",IF(OR(F693="Na-Metilato"),10,15),IFERROR(VLOOKUP(G693&amp;D693,'Datos Maestro'!$C$33:$D$62,2,0),VLOOKUP('Demoras Colombia 2016'!G693,'Datos Maestro'!$B$15:$C$19,2,0)))</f>
        <v>15</v>
      </c>
      <c r="M693" s="80">
        <f t="shared" si="57"/>
        <v>7</v>
      </c>
      <c r="N693" s="82">
        <f t="shared" si="58"/>
        <v>7</v>
      </c>
      <c r="O693" s="82">
        <f t="shared" si="59"/>
        <v>0</v>
      </c>
      <c r="P693" s="78">
        <f>IF(G693="ISO",25*N693,IFERROR(VLOOKUP(G693&amp;D693,'Datos Maestro'!$C$33:$F$62,3,0)*N693,VLOOKUP('Demoras Colombia 2016'!G693,'Datos Maestro'!$B$15:$D$19,3,0)*N693))</f>
        <v>175</v>
      </c>
      <c r="Q693" s="78">
        <f>IF(G693="ISO",25*O693,IFERROR(VLOOKUP(G693&amp;D693,'Datos Maestro'!$C$33:$F$62,4,0)*O693,VLOOKUP('Demoras Colombia 2016'!G693,'Datos Maestro'!$B$15:$D$19,3,0)*O693))</f>
        <v>0</v>
      </c>
      <c r="R693" s="78">
        <f t="shared" si="56"/>
        <v>175</v>
      </c>
      <c r="S693" s="83" t="s">
        <v>1798</v>
      </c>
      <c r="T693" s="96">
        <v>894492</v>
      </c>
      <c r="U693" s="4"/>
      <c r="V693" s="96"/>
      <c r="W693" s="83"/>
      <c r="X693" s="96"/>
      <c r="Y693" s="83"/>
      <c r="Z693" s="102"/>
      <c r="AA693" s="4"/>
      <c r="AB693" s="96"/>
    </row>
    <row r="694" spans="1:28" ht="15.6" customHeight="1" x14ac:dyDescent="0.35">
      <c r="A694" s="38" t="s">
        <v>23</v>
      </c>
      <c r="B694" s="91" t="s">
        <v>123</v>
      </c>
      <c r="C694" s="94" t="s">
        <v>1639</v>
      </c>
      <c r="D694" s="4" t="s">
        <v>104</v>
      </c>
      <c r="E694" s="4">
        <v>4929280529</v>
      </c>
      <c r="F694" s="87" t="s">
        <v>236</v>
      </c>
      <c r="G694" s="91" t="s">
        <v>2</v>
      </c>
      <c r="H694" s="91" t="s">
        <v>1641</v>
      </c>
      <c r="I694" s="92">
        <v>42517</v>
      </c>
      <c r="J694" s="93">
        <v>42535</v>
      </c>
      <c r="K694" s="80">
        <f t="shared" si="55"/>
        <v>19</v>
      </c>
      <c r="L694" s="77">
        <f>IF(G694="ISO",IF(OR(F694="Na-Metilato"),10,15),IFERROR(VLOOKUP(G694&amp;D694,'Datos Maestro'!$C$33:$D$62,2,0),VLOOKUP('Demoras Colombia 2016'!G694,'Datos Maestro'!$B$15:$C$19,2,0)))</f>
        <v>15</v>
      </c>
      <c r="M694" s="80">
        <f t="shared" si="57"/>
        <v>4</v>
      </c>
      <c r="N694" s="82">
        <f t="shared" si="58"/>
        <v>4</v>
      </c>
      <c r="O694" s="82">
        <f t="shared" si="59"/>
        <v>0</v>
      </c>
      <c r="P694" s="78">
        <f>IF(G694="ISO",25*N694,IFERROR(VLOOKUP(G694&amp;D694,'Datos Maestro'!$C$33:$F$62,3,0)*N694,VLOOKUP('Demoras Colombia 2016'!G694,'Datos Maestro'!$B$15:$D$19,3,0)*N694))</f>
        <v>100</v>
      </c>
      <c r="Q694" s="78">
        <f>IF(G694="ISO",25*O694,IFERROR(VLOOKUP(G694&amp;D694,'Datos Maestro'!$C$33:$F$62,4,0)*O694,VLOOKUP('Demoras Colombia 2016'!G694,'Datos Maestro'!$B$15:$D$19,3,0)*O694))</f>
        <v>0</v>
      </c>
      <c r="R694" s="78">
        <f t="shared" si="56"/>
        <v>100</v>
      </c>
      <c r="S694" s="83" t="s">
        <v>1799</v>
      </c>
      <c r="T694" s="96">
        <v>670869</v>
      </c>
      <c r="U694" s="4"/>
      <c r="V694" s="96"/>
      <c r="W694" s="83"/>
      <c r="X694" s="96"/>
      <c r="Y694" s="83" t="s">
        <v>1709</v>
      </c>
      <c r="Z694" s="102">
        <v>232000</v>
      </c>
      <c r="AA694" s="4"/>
      <c r="AB694" s="96"/>
    </row>
    <row r="695" spans="1:28" ht="15.6" customHeight="1" x14ac:dyDescent="0.35">
      <c r="A695" s="38" t="s">
        <v>23</v>
      </c>
      <c r="B695" s="91" t="s">
        <v>17</v>
      </c>
      <c r="C695" s="94" t="s">
        <v>1643</v>
      </c>
      <c r="D695" s="4" t="s">
        <v>104</v>
      </c>
      <c r="E695" s="4">
        <v>4929813876</v>
      </c>
      <c r="F695" s="91" t="s">
        <v>237</v>
      </c>
      <c r="G695" s="91" t="s">
        <v>12</v>
      </c>
      <c r="H695" s="91" t="s">
        <v>1644</v>
      </c>
      <c r="I695" s="92">
        <v>42535</v>
      </c>
      <c r="J695" s="93">
        <v>42548</v>
      </c>
      <c r="K695" s="80">
        <f t="shared" si="55"/>
        <v>14</v>
      </c>
      <c r="L695" s="77">
        <f>IF(G695="ISO",IF(OR(F695="Na-Metilato"),10,15),IFERROR(VLOOKUP(G695&amp;D695,'Datos Maestro'!$C$33:$D$62,2,0),VLOOKUP('Demoras Colombia 2016'!G695,'Datos Maestro'!$B$15:$C$19,2,0)))</f>
        <v>20</v>
      </c>
      <c r="M695" s="80">
        <f t="shared" si="57"/>
        <v>0</v>
      </c>
      <c r="N695" s="82">
        <f t="shared" si="58"/>
        <v>0</v>
      </c>
      <c r="O695" s="82">
        <f t="shared" si="59"/>
        <v>0</v>
      </c>
      <c r="P695" s="78">
        <f>IF(G695="ISO",25*N695,IFERROR(VLOOKUP(G695&amp;D695,'Datos Maestro'!$C$33:$F$62,3,0)*N695,VLOOKUP('Demoras Colombia 2016'!G695,'Datos Maestro'!$B$15:$D$19,3,0)*N695))</f>
        <v>0</v>
      </c>
      <c r="Q695" s="78">
        <f>IF(G695="ISO",25*O695,IFERROR(VLOOKUP(G695&amp;D695,'Datos Maestro'!$C$33:$F$62,4,0)*O695,VLOOKUP('Demoras Colombia 2016'!G695,'Datos Maestro'!$B$15:$D$19,3,0)*O695))</f>
        <v>0</v>
      </c>
      <c r="R695" s="78">
        <f t="shared" si="56"/>
        <v>0</v>
      </c>
      <c r="S695" s="83" t="s">
        <v>25</v>
      </c>
      <c r="T695" s="96" t="s">
        <v>25</v>
      </c>
      <c r="U695" s="4"/>
      <c r="V695" s="96"/>
      <c r="W695" s="83"/>
      <c r="X695" s="96"/>
      <c r="Y695" s="83"/>
      <c r="Z695" s="102"/>
      <c r="AA695" s="4"/>
      <c r="AB695" s="96"/>
    </row>
    <row r="696" spans="1:28" ht="15.6" customHeight="1" x14ac:dyDescent="0.35">
      <c r="A696" s="38" t="s">
        <v>23</v>
      </c>
      <c r="B696" s="91" t="s">
        <v>17</v>
      </c>
      <c r="C696" s="94" t="s">
        <v>1643</v>
      </c>
      <c r="D696" s="4" t="s">
        <v>104</v>
      </c>
      <c r="E696" s="4">
        <v>4929813876</v>
      </c>
      <c r="F696" s="91" t="s">
        <v>237</v>
      </c>
      <c r="G696" s="91" t="s">
        <v>12</v>
      </c>
      <c r="H696" s="91" t="s">
        <v>1645</v>
      </c>
      <c r="I696" s="92">
        <v>42535</v>
      </c>
      <c r="J696" s="93">
        <v>42548</v>
      </c>
      <c r="K696" s="80">
        <f t="shared" si="55"/>
        <v>14</v>
      </c>
      <c r="L696" s="77">
        <f>IF(G696="ISO",IF(OR(F696="Na-Metilato"),10,15),IFERROR(VLOOKUP(G696&amp;D696,'Datos Maestro'!$C$33:$D$62,2,0),VLOOKUP('Demoras Colombia 2016'!G696,'Datos Maestro'!$B$15:$C$19,2,0)))</f>
        <v>20</v>
      </c>
      <c r="M696" s="80">
        <f t="shared" si="57"/>
        <v>0</v>
      </c>
      <c r="N696" s="82">
        <f t="shared" si="58"/>
        <v>0</v>
      </c>
      <c r="O696" s="82">
        <f t="shared" si="59"/>
        <v>0</v>
      </c>
      <c r="P696" s="78">
        <f>IF(G696="ISO",25*N696,IFERROR(VLOOKUP(G696&amp;D696,'Datos Maestro'!$C$33:$F$62,3,0)*N696,VLOOKUP('Demoras Colombia 2016'!G696,'Datos Maestro'!$B$15:$D$19,3,0)*N696))</f>
        <v>0</v>
      </c>
      <c r="Q696" s="78">
        <f>IF(G696="ISO",25*O696,IFERROR(VLOOKUP(G696&amp;D696,'Datos Maestro'!$C$33:$F$62,4,0)*O696,VLOOKUP('Demoras Colombia 2016'!G696,'Datos Maestro'!$B$15:$D$19,3,0)*O696))</f>
        <v>0</v>
      </c>
      <c r="R696" s="78">
        <f t="shared" si="56"/>
        <v>0</v>
      </c>
      <c r="S696" s="83" t="s">
        <v>25</v>
      </c>
      <c r="T696" s="96" t="s">
        <v>25</v>
      </c>
      <c r="U696" s="4"/>
      <c r="V696" s="96"/>
      <c r="W696" s="83"/>
      <c r="X696" s="96"/>
      <c r="Y696" s="83"/>
      <c r="Z696" s="102"/>
      <c r="AA696" s="4"/>
      <c r="AB696" s="96"/>
    </row>
    <row r="697" spans="1:28" ht="15.6" customHeight="1" x14ac:dyDescent="0.35">
      <c r="A697" s="38" t="s">
        <v>23</v>
      </c>
      <c r="B697" s="91" t="s">
        <v>17</v>
      </c>
      <c r="C697" s="94" t="s">
        <v>1643</v>
      </c>
      <c r="D697" s="4" t="s">
        <v>104</v>
      </c>
      <c r="E697" s="4">
        <v>4929813876</v>
      </c>
      <c r="F697" s="91" t="s">
        <v>237</v>
      </c>
      <c r="G697" s="91" t="s">
        <v>12</v>
      </c>
      <c r="H697" s="91" t="s">
        <v>1646</v>
      </c>
      <c r="I697" s="92">
        <v>42535</v>
      </c>
      <c r="J697" s="93">
        <v>42549</v>
      </c>
      <c r="K697" s="80">
        <f t="shared" si="55"/>
        <v>15</v>
      </c>
      <c r="L697" s="77">
        <f>IF(G697="ISO",IF(OR(F697="Na-Metilato"),10,15),IFERROR(VLOOKUP(G697&amp;D697,'Datos Maestro'!$C$33:$D$62,2,0),VLOOKUP('Demoras Colombia 2016'!G697,'Datos Maestro'!$B$15:$C$19,2,0)))</f>
        <v>20</v>
      </c>
      <c r="M697" s="80">
        <f t="shared" si="57"/>
        <v>0</v>
      </c>
      <c r="N697" s="82">
        <f t="shared" si="58"/>
        <v>0</v>
      </c>
      <c r="O697" s="82">
        <f t="shared" si="59"/>
        <v>0</v>
      </c>
      <c r="P697" s="78">
        <f>IF(G697="ISO",25*N697,IFERROR(VLOOKUP(G697&amp;D697,'Datos Maestro'!$C$33:$F$62,3,0)*N697,VLOOKUP('Demoras Colombia 2016'!G697,'Datos Maestro'!$B$15:$D$19,3,0)*N697))</f>
        <v>0</v>
      </c>
      <c r="Q697" s="78">
        <f>IF(G697="ISO",25*O697,IFERROR(VLOOKUP(G697&amp;D697,'Datos Maestro'!$C$33:$F$62,4,0)*O697,VLOOKUP('Demoras Colombia 2016'!G697,'Datos Maestro'!$B$15:$D$19,3,0)*O697))</f>
        <v>0</v>
      </c>
      <c r="R697" s="78">
        <f t="shared" si="56"/>
        <v>0</v>
      </c>
      <c r="S697" s="83" t="s">
        <v>25</v>
      </c>
      <c r="T697" s="96" t="s">
        <v>25</v>
      </c>
      <c r="U697" s="4"/>
      <c r="V697" s="96"/>
      <c r="W697" s="83"/>
      <c r="X697" s="96"/>
      <c r="Y697" s="83"/>
      <c r="Z697" s="102"/>
      <c r="AA697" s="4"/>
      <c r="AB697" s="96"/>
    </row>
    <row r="698" spans="1:28" ht="15.6" customHeight="1" x14ac:dyDescent="0.35">
      <c r="A698" s="38" t="s">
        <v>23</v>
      </c>
      <c r="B698" s="91" t="s">
        <v>17</v>
      </c>
      <c r="C698" s="94" t="s">
        <v>1643</v>
      </c>
      <c r="D698" s="4" t="s">
        <v>104</v>
      </c>
      <c r="E698" s="4">
        <v>4929813876</v>
      </c>
      <c r="F698" s="91" t="s">
        <v>237</v>
      </c>
      <c r="G698" s="91" t="s">
        <v>12</v>
      </c>
      <c r="H698" s="91" t="s">
        <v>1647</v>
      </c>
      <c r="I698" s="92">
        <v>42535</v>
      </c>
      <c r="J698" s="93">
        <v>42548</v>
      </c>
      <c r="K698" s="80">
        <f t="shared" si="55"/>
        <v>14</v>
      </c>
      <c r="L698" s="77">
        <f>IF(G698="ISO",IF(OR(F698="Na-Metilato"),10,15),IFERROR(VLOOKUP(G698&amp;D698,'Datos Maestro'!$C$33:$D$62,2,0),VLOOKUP('Demoras Colombia 2016'!G698,'Datos Maestro'!$B$15:$C$19,2,0)))</f>
        <v>20</v>
      </c>
      <c r="M698" s="80">
        <f t="shared" si="57"/>
        <v>0</v>
      </c>
      <c r="N698" s="82">
        <f t="shared" si="58"/>
        <v>0</v>
      </c>
      <c r="O698" s="82">
        <f t="shared" si="59"/>
        <v>0</v>
      </c>
      <c r="P698" s="78">
        <f>IF(G698="ISO",25*N698,IFERROR(VLOOKUP(G698&amp;D698,'Datos Maestro'!$C$33:$F$62,3,0)*N698,VLOOKUP('Demoras Colombia 2016'!G698,'Datos Maestro'!$B$15:$D$19,3,0)*N698))</f>
        <v>0</v>
      </c>
      <c r="Q698" s="78">
        <f>IF(G698="ISO",25*O698,IFERROR(VLOOKUP(G698&amp;D698,'Datos Maestro'!$C$33:$F$62,4,0)*O698,VLOOKUP('Demoras Colombia 2016'!G698,'Datos Maestro'!$B$15:$D$19,3,0)*O698))</f>
        <v>0</v>
      </c>
      <c r="R698" s="78">
        <f t="shared" si="56"/>
        <v>0</v>
      </c>
      <c r="S698" s="83" t="s">
        <v>25</v>
      </c>
      <c r="T698" s="96" t="s">
        <v>25</v>
      </c>
      <c r="U698" s="4"/>
      <c r="V698" s="96"/>
      <c r="W698" s="83"/>
      <c r="X698" s="96"/>
      <c r="Y698" s="83"/>
      <c r="Z698" s="102"/>
      <c r="AA698" s="4"/>
      <c r="AB698" s="96"/>
    </row>
    <row r="699" spans="1:28" ht="15.6" customHeight="1" x14ac:dyDescent="0.35">
      <c r="A699" s="38" t="s">
        <v>23</v>
      </c>
      <c r="B699" s="91" t="s">
        <v>16</v>
      </c>
      <c r="C699" s="94" t="s">
        <v>1648</v>
      </c>
      <c r="D699" s="4" t="s">
        <v>62</v>
      </c>
      <c r="E699" s="4" t="s">
        <v>1649</v>
      </c>
      <c r="F699" s="91" t="s">
        <v>1650</v>
      </c>
      <c r="G699" s="91" t="s">
        <v>12</v>
      </c>
      <c r="H699" s="91" t="s">
        <v>1651</v>
      </c>
      <c r="I699" s="92">
        <v>42529</v>
      </c>
      <c r="J699" s="93">
        <v>42548</v>
      </c>
      <c r="K699" s="80">
        <f t="shared" si="55"/>
        <v>20</v>
      </c>
      <c r="L699" s="77">
        <f>IF(G699="ISO",IF(OR(F699="Na-Metilato"),10,15),IFERROR(VLOOKUP(G699&amp;D699,'Datos Maestro'!$C$33:$D$62,2,0),VLOOKUP('Demoras Colombia 2016'!G699,'Datos Maestro'!$B$15:$C$19,2,0)))</f>
        <v>20</v>
      </c>
      <c r="M699" s="80">
        <f t="shared" si="57"/>
        <v>0</v>
      </c>
      <c r="N699" s="82">
        <f t="shared" si="58"/>
        <v>0</v>
      </c>
      <c r="O699" s="82">
        <f t="shared" si="59"/>
        <v>0</v>
      </c>
      <c r="P699" s="78">
        <f>IF(G699="ISO",25*N699,IFERROR(VLOOKUP(G699&amp;D699,'Datos Maestro'!$C$33:$F$62,3,0)*N699,VLOOKUP('Demoras Colombia 2016'!G699,'Datos Maestro'!$B$15:$D$19,3,0)*N699))</f>
        <v>0</v>
      </c>
      <c r="Q699" s="78">
        <f>IF(G699="ISO",25*O699,IFERROR(VLOOKUP(G699&amp;D699,'Datos Maestro'!$C$33:$F$62,4,0)*O699,VLOOKUP('Demoras Colombia 2016'!G699,'Datos Maestro'!$B$15:$D$19,3,0)*O699))</f>
        <v>0</v>
      </c>
      <c r="R699" s="78">
        <f t="shared" si="56"/>
        <v>0</v>
      </c>
      <c r="S699" s="83" t="s">
        <v>25</v>
      </c>
      <c r="T699" s="96" t="s">
        <v>25</v>
      </c>
      <c r="U699" s="4"/>
      <c r="V699" s="96"/>
      <c r="W699" s="83"/>
      <c r="X699" s="96"/>
      <c r="Y699" s="83"/>
      <c r="Z699" s="102"/>
      <c r="AA699" s="4"/>
      <c r="AB699" s="96"/>
    </row>
    <row r="700" spans="1:28" ht="15.6" customHeight="1" x14ac:dyDescent="0.35">
      <c r="A700" s="38" t="s">
        <v>23</v>
      </c>
      <c r="B700" s="91" t="s">
        <v>125</v>
      </c>
      <c r="C700" s="94" t="s">
        <v>1653</v>
      </c>
      <c r="D700" s="4" t="s">
        <v>104</v>
      </c>
      <c r="E700" s="4" t="s">
        <v>1654</v>
      </c>
      <c r="F700" s="91" t="s">
        <v>244</v>
      </c>
      <c r="G700" s="91" t="s">
        <v>12</v>
      </c>
      <c r="H700" s="91" t="s">
        <v>1652</v>
      </c>
      <c r="I700" s="92">
        <v>42535</v>
      </c>
      <c r="J700" s="93">
        <v>42544</v>
      </c>
      <c r="K700" s="80">
        <f t="shared" si="55"/>
        <v>10</v>
      </c>
      <c r="L700" s="77">
        <f>IF(G700="ISO",IF(OR(F700="Na-Metilato"),10,15),IFERROR(VLOOKUP(G700&amp;D700,'Datos Maestro'!$C$33:$D$62,2,0),VLOOKUP('Demoras Colombia 2016'!G700,'Datos Maestro'!$B$15:$C$19,2,0)))</f>
        <v>20</v>
      </c>
      <c r="M700" s="80">
        <f t="shared" si="57"/>
        <v>0</v>
      </c>
      <c r="N700" s="82">
        <f t="shared" si="58"/>
        <v>0</v>
      </c>
      <c r="O700" s="82">
        <f t="shared" si="59"/>
        <v>0</v>
      </c>
      <c r="P700" s="78">
        <f>IF(G700="ISO",25*N700,IFERROR(VLOOKUP(G700&amp;D700,'Datos Maestro'!$C$33:$F$62,3,0)*N700,VLOOKUP('Demoras Colombia 2016'!G700,'Datos Maestro'!$B$15:$D$19,3,0)*N700))</f>
        <v>0</v>
      </c>
      <c r="Q700" s="78">
        <f>IF(G700="ISO",25*O700,IFERROR(VLOOKUP(G700&amp;D700,'Datos Maestro'!$C$33:$F$62,4,0)*O700,VLOOKUP('Demoras Colombia 2016'!G700,'Datos Maestro'!$B$15:$D$19,3,0)*O700))</f>
        <v>0</v>
      </c>
      <c r="R700" s="78">
        <f t="shared" si="56"/>
        <v>0</v>
      </c>
      <c r="S700" s="83" t="s">
        <v>25</v>
      </c>
      <c r="T700" s="96" t="s">
        <v>25</v>
      </c>
      <c r="U700" s="4"/>
      <c r="V700" s="96"/>
      <c r="W700" s="83"/>
      <c r="X700" s="96"/>
      <c r="Y700" s="83"/>
      <c r="Z700" s="102"/>
      <c r="AA700" s="4"/>
      <c r="AB700" s="96"/>
    </row>
    <row r="701" spans="1:28" ht="15.6" customHeight="1" x14ac:dyDescent="0.35">
      <c r="A701" s="38" t="s">
        <v>23</v>
      </c>
      <c r="B701" s="91" t="s">
        <v>125</v>
      </c>
      <c r="C701" s="94" t="s">
        <v>1653</v>
      </c>
      <c r="D701" s="4" t="s">
        <v>104</v>
      </c>
      <c r="E701" s="4" t="s">
        <v>1654</v>
      </c>
      <c r="F701" s="91" t="s">
        <v>244</v>
      </c>
      <c r="G701" s="91" t="s">
        <v>12</v>
      </c>
      <c r="H701" s="91" t="s">
        <v>1655</v>
      </c>
      <c r="I701" s="92">
        <v>42535</v>
      </c>
      <c r="J701" s="93">
        <v>42545</v>
      </c>
      <c r="K701" s="80">
        <f t="shared" si="55"/>
        <v>11</v>
      </c>
      <c r="L701" s="77">
        <f>IF(G701="ISO",IF(OR(F701="Na-Metilato"),10,15),IFERROR(VLOOKUP(G701&amp;D701,'Datos Maestro'!$C$33:$D$62,2,0),VLOOKUP('Demoras Colombia 2016'!G701,'Datos Maestro'!$B$15:$C$19,2,0)))</f>
        <v>20</v>
      </c>
      <c r="M701" s="80">
        <f t="shared" si="57"/>
        <v>0</v>
      </c>
      <c r="N701" s="82">
        <f t="shared" si="58"/>
        <v>0</v>
      </c>
      <c r="O701" s="82">
        <f t="shared" si="59"/>
        <v>0</v>
      </c>
      <c r="P701" s="78">
        <f>IF(G701="ISO",25*N701,IFERROR(VLOOKUP(G701&amp;D701,'Datos Maestro'!$C$33:$F$62,3,0)*N701,VLOOKUP('Demoras Colombia 2016'!G701,'Datos Maestro'!$B$15:$D$19,3,0)*N701))</f>
        <v>0</v>
      </c>
      <c r="Q701" s="78">
        <f>IF(G701="ISO",25*O701,IFERROR(VLOOKUP(G701&amp;D701,'Datos Maestro'!$C$33:$F$62,4,0)*O701,VLOOKUP('Demoras Colombia 2016'!G701,'Datos Maestro'!$B$15:$D$19,3,0)*O701))</f>
        <v>0</v>
      </c>
      <c r="R701" s="78">
        <f t="shared" si="56"/>
        <v>0</v>
      </c>
      <c r="S701" s="83" t="s">
        <v>25</v>
      </c>
      <c r="T701" s="96" t="s">
        <v>25</v>
      </c>
      <c r="U701" s="4"/>
      <c r="V701" s="96"/>
      <c r="W701" s="83"/>
      <c r="X701" s="96"/>
      <c r="Y701" s="83"/>
      <c r="Z701" s="102"/>
      <c r="AA701" s="4"/>
      <c r="AB701" s="96"/>
    </row>
    <row r="702" spans="1:28" ht="15.6" customHeight="1" x14ac:dyDescent="0.35">
      <c r="A702" s="38" t="s">
        <v>23</v>
      </c>
      <c r="B702" s="91" t="s">
        <v>125</v>
      </c>
      <c r="C702" s="94" t="s">
        <v>1653</v>
      </c>
      <c r="D702" s="4" t="s">
        <v>104</v>
      </c>
      <c r="E702" s="4" t="s">
        <v>1654</v>
      </c>
      <c r="F702" s="91" t="s">
        <v>244</v>
      </c>
      <c r="G702" s="91" t="s">
        <v>12</v>
      </c>
      <c r="H702" s="91" t="s">
        <v>1656</v>
      </c>
      <c r="I702" s="92">
        <v>42535</v>
      </c>
      <c r="J702" s="93">
        <v>42548</v>
      </c>
      <c r="K702" s="80">
        <f t="shared" si="55"/>
        <v>14</v>
      </c>
      <c r="L702" s="77">
        <f>IF(G702="ISO",IF(OR(F702="Na-Metilato"),10,15),IFERROR(VLOOKUP(G702&amp;D702,'Datos Maestro'!$C$33:$D$62,2,0),VLOOKUP('Demoras Colombia 2016'!G702,'Datos Maestro'!$B$15:$C$19,2,0)))</f>
        <v>20</v>
      </c>
      <c r="M702" s="80">
        <f t="shared" si="57"/>
        <v>0</v>
      </c>
      <c r="N702" s="82">
        <f t="shared" si="58"/>
        <v>0</v>
      </c>
      <c r="O702" s="82">
        <f t="shared" si="59"/>
        <v>0</v>
      </c>
      <c r="P702" s="78">
        <f>IF(G702="ISO",25*N702,IFERROR(VLOOKUP(G702&amp;D702,'Datos Maestro'!$C$33:$F$62,3,0)*N702,VLOOKUP('Demoras Colombia 2016'!G702,'Datos Maestro'!$B$15:$D$19,3,0)*N702))</f>
        <v>0</v>
      </c>
      <c r="Q702" s="78">
        <f>IF(G702="ISO",25*O702,IFERROR(VLOOKUP(G702&amp;D702,'Datos Maestro'!$C$33:$F$62,4,0)*O702,VLOOKUP('Demoras Colombia 2016'!G702,'Datos Maestro'!$B$15:$D$19,3,0)*O702))</f>
        <v>0</v>
      </c>
      <c r="R702" s="78">
        <f t="shared" si="56"/>
        <v>0</v>
      </c>
      <c r="S702" s="83" t="s">
        <v>25</v>
      </c>
      <c r="T702" s="96" t="s">
        <v>25</v>
      </c>
      <c r="U702" s="4"/>
      <c r="V702" s="96"/>
      <c r="W702" s="83"/>
      <c r="X702" s="96"/>
      <c r="Y702" s="83"/>
      <c r="Z702" s="102"/>
      <c r="AA702" s="4"/>
      <c r="AB702" s="96"/>
    </row>
    <row r="703" spans="1:28" ht="15.6" customHeight="1" x14ac:dyDescent="0.35">
      <c r="A703" s="38" t="s">
        <v>23</v>
      </c>
      <c r="B703" s="91" t="s">
        <v>16</v>
      </c>
      <c r="C703" s="94" t="s">
        <v>1657</v>
      </c>
      <c r="D703" s="4" t="s">
        <v>104</v>
      </c>
      <c r="E703" s="4">
        <v>4928855799</v>
      </c>
      <c r="F703" s="91" t="s">
        <v>880</v>
      </c>
      <c r="G703" s="91" t="s">
        <v>12</v>
      </c>
      <c r="H703" s="91" t="s">
        <v>1658</v>
      </c>
      <c r="I703" s="92">
        <v>42535</v>
      </c>
      <c r="J703" s="93">
        <v>42548</v>
      </c>
      <c r="K703" s="80">
        <f t="shared" si="55"/>
        <v>14</v>
      </c>
      <c r="L703" s="77">
        <f>IF(G703="ISO",IF(OR(F703="Na-Metilato"),10,15),IFERROR(VLOOKUP(G703&amp;D703,'Datos Maestro'!$C$33:$D$62,2,0),VLOOKUP('Demoras Colombia 2016'!G703,'Datos Maestro'!$B$15:$C$19,2,0)))</f>
        <v>20</v>
      </c>
      <c r="M703" s="80">
        <f t="shared" si="57"/>
        <v>0</v>
      </c>
      <c r="N703" s="82">
        <f t="shared" si="58"/>
        <v>0</v>
      </c>
      <c r="O703" s="82">
        <f t="shared" si="59"/>
        <v>0</v>
      </c>
      <c r="P703" s="78">
        <f>IF(G703="ISO",25*N703,IFERROR(VLOOKUP(G703&amp;D703,'Datos Maestro'!$C$33:$F$62,3,0)*N703,VLOOKUP('Demoras Colombia 2016'!G703,'Datos Maestro'!$B$15:$D$19,3,0)*N703))</f>
        <v>0</v>
      </c>
      <c r="Q703" s="78">
        <f>IF(G703="ISO",25*O703,IFERROR(VLOOKUP(G703&amp;D703,'Datos Maestro'!$C$33:$F$62,4,0)*O703,VLOOKUP('Demoras Colombia 2016'!G703,'Datos Maestro'!$B$15:$D$19,3,0)*O703))</f>
        <v>0</v>
      </c>
      <c r="R703" s="78">
        <f t="shared" si="56"/>
        <v>0</v>
      </c>
      <c r="S703" s="83" t="s">
        <v>25</v>
      </c>
      <c r="T703" s="96" t="s">
        <v>25</v>
      </c>
      <c r="U703" s="4"/>
      <c r="V703" s="96"/>
      <c r="W703" s="83"/>
      <c r="X703" s="96"/>
      <c r="Y703" s="83"/>
      <c r="Z703" s="102"/>
      <c r="AA703" s="4"/>
      <c r="AB703" s="96"/>
    </row>
    <row r="704" spans="1:28" ht="15.6" customHeight="1" x14ac:dyDescent="0.35">
      <c r="A704" s="38" t="s">
        <v>23</v>
      </c>
      <c r="B704" s="91" t="s">
        <v>16</v>
      </c>
      <c r="C704" s="94" t="s">
        <v>1659</v>
      </c>
      <c r="D704" s="4" t="s">
        <v>104</v>
      </c>
      <c r="E704" s="4">
        <v>4928256332</v>
      </c>
      <c r="F704" s="91" t="s">
        <v>280</v>
      </c>
      <c r="G704" s="91" t="s">
        <v>12</v>
      </c>
      <c r="H704" s="91" t="s">
        <v>1660</v>
      </c>
      <c r="I704" s="92">
        <v>42535</v>
      </c>
      <c r="J704" s="93">
        <v>42549</v>
      </c>
      <c r="K704" s="80">
        <f t="shared" si="55"/>
        <v>15</v>
      </c>
      <c r="L704" s="77">
        <f>IF(G704="ISO",IF(OR(F704="Na-Metilato"),10,15),IFERROR(VLOOKUP(G704&amp;D704,'Datos Maestro'!$C$33:$D$62,2,0),VLOOKUP('Demoras Colombia 2016'!G704,'Datos Maestro'!$B$15:$C$19,2,0)))</f>
        <v>20</v>
      </c>
      <c r="M704" s="80">
        <f t="shared" si="57"/>
        <v>0</v>
      </c>
      <c r="N704" s="82">
        <f t="shared" si="58"/>
        <v>0</v>
      </c>
      <c r="O704" s="82">
        <f t="shared" si="59"/>
        <v>0</v>
      </c>
      <c r="P704" s="78">
        <f>IF(G704="ISO",25*N704,IFERROR(VLOOKUP(G704&amp;D704,'Datos Maestro'!$C$33:$F$62,3,0)*N704,VLOOKUP('Demoras Colombia 2016'!G704,'Datos Maestro'!$B$15:$D$19,3,0)*N704))</f>
        <v>0</v>
      </c>
      <c r="Q704" s="78">
        <f>IF(G704="ISO",25*O704,IFERROR(VLOOKUP(G704&amp;D704,'Datos Maestro'!$C$33:$F$62,4,0)*O704,VLOOKUP('Demoras Colombia 2016'!G704,'Datos Maestro'!$B$15:$D$19,3,0)*O704))</f>
        <v>0</v>
      </c>
      <c r="R704" s="78">
        <f t="shared" si="56"/>
        <v>0</v>
      </c>
      <c r="S704" s="83" t="s">
        <v>25</v>
      </c>
      <c r="T704" s="96" t="s">
        <v>25</v>
      </c>
      <c r="U704" s="4"/>
      <c r="V704" s="96"/>
      <c r="W704" s="83"/>
      <c r="X704" s="96"/>
      <c r="Y704" s="83"/>
      <c r="Z704" s="102"/>
      <c r="AA704" s="4"/>
      <c r="AB704" s="96"/>
    </row>
    <row r="705" spans="1:28" ht="15.6" customHeight="1" x14ac:dyDescent="0.35">
      <c r="A705" s="38" t="s">
        <v>23</v>
      </c>
      <c r="B705" s="91" t="s">
        <v>24</v>
      </c>
      <c r="C705" s="94" t="s">
        <v>1661</v>
      </c>
      <c r="D705" s="4" t="s">
        <v>118</v>
      </c>
      <c r="E705" s="4">
        <v>4930219315</v>
      </c>
      <c r="F705" s="91" t="s">
        <v>1662</v>
      </c>
      <c r="G705" s="91" t="s">
        <v>12</v>
      </c>
      <c r="H705" s="91" t="s">
        <v>1663</v>
      </c>
      <c r="I705" s="92">
        <v>42533</v>
      </c>
      <c r="J705" s="93">
        <v>42542</v>
      </c>
      <c r="K705" s="80">
        <f t="shared" si="55"/>
        <v>10</v>
      </c>
      <c r="L705" s="77">
        <f>IF(G705="ISO",IF(OR(F705="Na-Metilato"),10,15),IFERROR(VLOOKUP(G705&amp;D705,'Datos Maestro'!$C$33:$D$62,2,0),VLOOKUP('Demoras Colombia 2016'!G705,'Datos Maestro'!$B$15:$C$19,2,0)))</f>
        <v>20</v>
      </c>
      <c r="M705" s="80">
        <f t="shared" si="57"/>
        <v>0</v>
      </c>
      <c r="N705" s="82">
        <f t="shared" si="58"/>
        <v>0</v>
      </c>
      <c r="O705" s="82">
        <f t="shared" si="59"/>
        <v>0</v>
      </c>
      <c r="P705" s="78">
        <f>IF(G705="ISO",25*N705,IFERROR(VLOOKUP(G705&amp;D705,'Datos Maestro'!$C$33:$F$62,3,0)*N705,VLOOKUP('Demoras Colombia 2016'!G705,'Datos Maestro'!$B$15:$D$19,3,0)*N705))</f>
        <v>0</v>
      </c>
      <c r="Q705" s="78">
        <f>IF(G705="ISO",25*O705,IFERROR(VLOOKUP(G705&amp;D705,'Datos Maestro'!$C$33:$F$62,4,0)*O705,VLOOKUP('Demoras Colombia 2016'!G705,'Datos Maestro'!$B$15:$D$19,3,0)*O705))</f>
        <v>0</v>
      </c>
      <c r="R705" s="78">
        <f t="shared" si="56"/>
        <v>0</v>
      </c>
      <c r="S705" s="83" t="s">
        <v>25</v>
      </c>
      <c r="T705" s="96" t="s">
        <v>25</v>
      </c>
      <c r="U705" s="4"/>
      <c r="V705" s="96"/>
      <c r="W705" s="83"/>
      <c r="X705" s="96"/>
      <c r="Y705" s="83"/>
      <c r="Z705" s="102"/>
      <c r="AA705" s="4"/>
      <c r="AB705" s="96"/>
    </row>
    <row r="706" spans="1:28" ht="15.6" customHeight="1" x14ac:dyDescent="0.35">
      <c r="A706" s="38" t="s">
        <v>23</v>
      </c>
      <c r="B706" s="91" t="s">
        <v>24</v>
      </c>
      <c r="C706" s="94" t="s">
        <v>1661</v>
      </c>
      <c r="D706" s="4" t="s">
        <v>118</v>
      </c>
      <c r="E706" s="4">
        <v>4930219315</v>
      </c>
      <c r="F706" s="91" t="s">
        <v>1662</v>
      </c>
      <c r="G706" s="91" t="s">
        <v>12</v>
      </c>
      <c r="H706" s="91" t="s">
        <v>1664</v>
      </c>
      <c r="I706" s="92">
        <v>42533</v>
      </c>
      <c r="J706" s="93">
        <v>42542</v>
      </c>
      <c r="K706" s="80">
        <f t="shared" si="55"/>
        <v>10</v>
      </c>
      <c r="L706" s="77">
        <f>IF(G706="ISO",IF(OR(F706="Na-Metilato"),10,15),IFERROR(VLOOKUP(G706&amp;D706,'Datos Maestro'!$C$33:$D$62,2,0),VLOOKUP('Demoras Colombia 2016'!G706,'Datos Maestro'!$B$15:$C$19,2,0)))</f>
        <v>20</v>
      </c>
      <c r="M706" s="80">
        <f t="shared" si="57"/>
        <v>0</v>
      </c>
      <c r="N706" s="82">
        <f t="shared" si="58"/>
        <v>0</v>
      </c>
      <c r="O706" s="82">
        <f t="shared" si="59"/>
        <v>0</v>
      </c>
      <c r="P706" s="78">
        <f>IF(G706="ISO",25*N706,IFERROR(VLOOKUP(G706&amp;D706,'Datos Maestro'!$C$33:$F$62,3,0)*N706,VLOOKUP('Demoras Colombia 2016'!G706,'Datos Maestro'!$B$15:$D$19,3,0)*N706))</f>
        <v>0</v>
      </c>
      <c r="Q706" s="78">
        <f>IF(G706="ISO",25*O706,IFERROR(VLOOKUP(G706&amp;D706,'Datos Maestro'!$C$33:$F$62,4,0)*O706,VLOOKUP('Demoras Colombia 2016'!G706,'Datos Maestro'!$B$15:$D$19,3,0)*O706))</f>
        <v>0</v>
      </c>
      <c r="R706" s="78">
        <f t="shared" si="56"/>
        <v>0</v>
      </c>
      <c r="S706" s="83" t="s">
        <v>25</v>
      </c>
      <c r="T706" s="96" t="s">
        <v>25</v>
      </c>
      <c r="U706" s="4"/>
      <c r="V706" s="96"/>
      <c r="W706" s="83"/>
      <c r="X706" s="96"/>
      <c r="Y706" s="83"/>
      <c r="Z706" s="102"/>
      <c r="AA706" s="4"/>
      <c r="AB706" s="96"/>
    </row>
    <row r="707" spans="1:28" ht="15.6" customHeight="1" x14ac:dyDescent="0.35">
      <c r="A707" s="38" t="s">
        <v>23</v>
      </c>
      <c r="B707" s="91" t="s">
        <v>16</v>
      </c>
      <c r="C707" s="94" t="s">
        <v>1665</v>
      </c>
      <c r="D707" s="4" t="s">
        <v>104</v>
      </c>
      <c r="E707" s="4">
        <v>4929452900</v>
      </c>
      <c r="F707" s="91" t="s">
        <v>235</v>
      </c>
      <c r="G707" s="91" t="s">
        <v>12</v>
      </c>
      <c r="H707" s="91" t="s">
        <v>1666</v>
      </c>
      <c r="I707" s="92">
        <v>42535</v>
      </c>
      <c r="J707" s="93">
        <v>42545</v>
      </c>
      <c r="K707" s="80">
        <f t="shared" si="55"/>
        <v>11</v>
      </c>
      <c r="L707" s="77">
        <f>IF(G707="ISO",IF(OR(F707="Na-Metilato"),10,15),IFERROR(VLOOKUP(G707&amp;D707,'Datos Maestro'!$C$33:$D$62,2,0),VLOOKUP('Demoras Colombia 2016'!G707,'Datos Maestro'!$B$15:$C$19,2,0)))</f>
        <v>20</v>
      </c>
      <c r="M707" s="80">
        <f t="shared" si="57"/>
        <v>0</v>
      </c>
      <c r="N707" s="82">
        <f t="shared" si="58"/>
        <v>0</v>
      </c>
      <c r="O707" s="82">
        <f t="shared" si="59"/>
        <v>0</v>
      </c>
      <c r="P707" s="78">
        <f>IF(G707="ISO",25*N707,IFERROR(VLOOKUP(G707&amp;D707,'Datos Maestro'!$C$33:$F$62,3,0)*N707,VLOOKUP('Demoras Colombia 2016'!G707,'Datos Maestro'!$B$15:$D$19,3,0)*N707))</f>
        <v>0</v>
      </c>
      <c r="Q707" s="78">
        <f>IF(G707="ISO",25*O707,IFERROR(VLOOKUP(G707&amp;D707,'Datos Maestro'!$C$33:$F$62,4,0)*O707,VLOOKUP('Demoras Colombia 2016'!G707,'Datos Maestro'!$B$15:$D$19,3,0)*O707))</f>
        <v>0</v>
      </c>
      <c r="R707" s="78">
        <f t="shared" si="56"/>
        <v>0</v>
      </c>
      <c r="S707" s="83" t="s">
        <v>25</v>
      </c>
      <c r="T707" s="96" t="s">
        <v>25</v>
      </c>
      <c r="U707" s="4"/>
      <c r="V707" s="96"/>
      <c r="W707" s="83"/>
      <c r="X707" s="96"/>
      <c r="Y707" s="83"/>
      <c r="Z707" s="102"/>
      <c r="AA707" s="4"/>
      <c r="AB707" s="96"/>
    </row>
    <row r="708" spans="1:28" ht="15.6" customHeight="1" x14ac:dyDescent="0.35">
      <c r="A708" s="38" t="s">
        <v>23</v>
      </c>
      <c r="B708" s="91" t="s">
        <v>16</v>
      </c>
      <c r="C708" s="94" t="s">
        <v>1667</v>
      </c>
      <c r="D708" s="4" t="s">
        <v>104</v>
      </c>
      <c r="E708" s="4">
        <v>4929543014</v>
      </c>
      <c r="F708" s="91" t="s">
        <v>1668</v>
      </c>
      <c r="G708" s="91" t="s">
        <v>13</v>
      </c>
      <c r="H708" s="91" t="s">
        <v>1669</v>
      </c>
      <c r="I708" s="92">
        <v>42535</v>
      </c>
      <c r="J708" s="93">
        <v>42548</v>
      </c>
      <c r="K708" s="80">
        <f t="shared" ref="K708:K771" si="60">IF(J708="",HOY-I708,(J708-I708)+1)</f>
        <v>14</v>
      </c>
      <c r="L708" s="77">
        <f>IF(G708="ISO",IF(OR(F708="Na-Metilato"),10,15),IFERROR(VLOOKUP(G708&amp;D708,'Datos Maestro'!$C$33:$D$62,2,0),VLOOKUP('Demoras Colombia 2016'!G708,'Datos Maestro'!$B$15:$C$19,2,0)))</f>
        <v>20</v>
      </c>
      <c r="M708" s="80">
        <f t="shared" si="57"/>
        <v>0</v>
      </c>
      <c r="N708" s="82">
        <f t="shared" si="58"/>
        <v>0</v>
      </c>
      <c r="O708" s="82">
        <f t="shared" si="59"/>
        <v>0</v>
      </c>
      <c r="P708" s="78">
        <f>IF(G708="ISO",25*N708,IFERROR(VLOOKUP(G708&amp;D708,'Datos Maestro'!$C$33:$F$62,3,0)*N708,VLOOKUP('Demoras Colombia 2016'!G708,'Datos Maestro'!$B$15:$D$19,3,0)*N708))</f>
        <v>0</v>
      </c>
      <c r="Q708" s="78">
        <f>IF(G708="ISO",25*O708,IFERROR(VLOOKUP(G708&amp;D708,'Datos Maestro'!$C$33:$F$62,4,0)*O708,VLOOKUP('Demoras Colombia 2016'!G708,'Datos Maestro'!$B$15:$D$19,3,0)*O708))</f>
        <v>0</v>
      </c>
      <c r="R708" s="78">
        <f t="shared" si="56"/>
        <v>0</v>
      </c>
      <c r="S708" s="83" t="s">
        <v>25</v>
      </c>
      <c r="T708" s="96" t="s">
        <v>25</v>
      </c>
      <c r="U708" s="4"/>
      <c r="V708" s="96"/>
      <c r="W708" s="83"/>
      <c r="X708" s="96"/>
      <c r="Y708" s="83"/>
      <c r="Z708" s="102"/>
      <c r="AA708" s="4"/>
      <c r="AB708" s="96"/>
    </row>
    <row r="709" spans="1:28" ht="15.6" customHeight="1" x14ac:dyDescent="0.35">
      <c r="A709" s="38" t="s">
        <v>23</v>
      </c>
      <c r="B709" s="91" t="s">
        <v>122</v>
      </c>
      <c r="C709" s="94" t="s">
        <v>1670</v>
      </c>
      <c r="D709" s="4" t="s">
        <v>104</v>
      </c>
      <c r="E709" s="4">
        <v>4928081302</v>
      </c>
      <c r="F709" s="91" t="s">
        <v>1671</v>
      </c>
      <c r="G709" s="91" t="s">
        <v>12</v>
      </c>
      <c r="H709" s="91" t="s">
        <v>1672</v>
      </c>
      <c r="I709" s="92">
        <v>42535</v>
      </c>
      <c r="J709" s="93">
        <v>42541</v>
      </c>
      <c r="K709" s="80">
        <f t="shared" si="60"/>
        <v>7</v>
      </c>
      <c r="L709" s="77">
        <f>IF(G709="ISO",IF(OR(F709="Na-Metilato"),10,15),IFERROR(VLOOKUP(G709&amp;D709,'Datos Maestro'!$C$33:$D$62,2,0),VLOOKUP('Demoras Colombia 2016'!G709,'Datos Maestro'!$B$15:$C$19,2,0)))</f>
        <v>20</v>
      </c>
      <c r="M709" s="80">
        <f t="shared" si="57"/>
        <v>0</v>
      </c>
      <c r="N709" s="82">
        <f t="shared" si="58"/>
        <v>0</v>
      </c>
      <c r="O709" s="82">
        <f t="shared" si="59"/>
        <v>0</v>
      </c>
      <c r="P709" s="78">
        <f>IF(G709="ISO",25*N709,IFERROR(VLOOKUP(G709&amp;D709,'Datos Maestro'!$C$33:$F$62,3,0)*N709,VLOOKUP('Demoras Colombia 2016'!G709,'Datos Maestro'!$B$15:$D$19,3,0)*N709))</f>
        <v>0</v>
      </c>
      <c r="Q709" s="78">
        <f>IF(G709="ISO",25*O709,IFERROR(VLOOKUP(G709&amp;D709,'Datos Maestro'!$C$33:$F$62,4,0)*O709,VLOOKUP('Demoras Colombia 2016'!G709,'Datos Maestro'!$B$15:$D$19,3,0)*O709))</f>
        <v>0</v>
      </c>
      <c r="R709" s="78">
        <f t="shared" si="56"/>
        <v>0</v>
      </c>
      <c r="S709" s="83" t="s">
        <v>25</v>
      </c>
      <c r="T709" s="96" t="s">
        <v>25</v>
      </c>
      <c r="U709" s="4"/>
      <c r="V709" s="96"/>
      <c r="W709" s="83"/>
      <c r="X709" s="96"/>
      <c r="Y709" s="83"/>
      <c r="Z709" s="102"/>
      <c r="AA709" s="4"/>
      <c r="AB709" s="96"/>
    </row>
    <row r="710" spans="1:28" ht="15.6" customHeight="1" x14ac:dyDescent="0.35">
      <c r="A710" s="38" t="s">
        <v>23</v>
      </c>
      <c r="B710" s="91" t="s">
        <v>124</v>
      </c>
      <c r="C710" s="94" t="s">
        <v>1673</v>
      </c>
      <c r="D710" s="4" t="s">
        <v>62</v>
      </c>
      <c r="E710" s="4">
        <v>4929754232</v>
      </c>
      <c r="F710" s="91" t="s">
        <v>1574</v>
      </c>
      <c r="G710" s="91" t="s">
        <v>12</v>
      </c>
      <c r="H710" s="91" t="s">
        <v>1674</v>
      </c>
      <c r="I710" s="92">
        <v>42536</v>
      </c>
      <c r="J710" s="93">
        <v>42549</v>
      </c>
      <c r="K710" s="80">
        <f t="shared" si="60"/>
        <v>14</v>
      </c>
      <c r="L710" s="77">
        <f>IF(G710="ISO",IF(OR(F710="Na-Metilato"),10,15),IFERROR(VLOOKUP(G710&amp;D710,'Datos Maestro'!$C$33:$D$62,2,0),VLOOKUP('Demoras Colombia 2016'!G710,'Datos Maestro'!$B$15:$C$19,2,0)))</f>
        <v>20</v>
      </c>
      <c r="M710" s="80">
        <f t="shared" si="57"/>
        <v>0</v>
      </c>
      <c r="N710" s="82">
        <f t="shared" si="58"/>
        <v>0</v>
      </c>
      <c r="O710" s="82">
        <f t="shared" si="59"/>
        <v>0</v>
      </c>
      <c r="P710" s="78">
        <f>IF(G710="ISO",25*N710,IFERROR(VLOOKUP(G710&amp;D710,'Datos Maestro'!$C$33:$F$62,3,0)*N710,VLOOKUP('Demoras Colombia 2016'!G710,'Datos Maestro'!$B$15:$D$19,3,0)*N710))</f>
        <v>0</v>
      </c>
      <c r="Q710" s="78">
        <f>IF(G710="ISO",25*O710,IFERROR(VLOOKUP(G710&amp;D710,'Datos Maestro'!$C$33:$F$62,4,0)*O710,VLOOKUP('Demoras Colombia 2016'!G710,'Datos Maestro'!$B$15:$D$19,3,0)*O710))</f>
        <v>0</v>
      </c>
      <c r="R710" s="78">
        <f t="shared" si="56"/>
        <v>0</v>
      </c>
      <c r="S710" s="83" t="s">
        <v>25</v>
      </c>
      <c r="T710" s="96" t="s">
        <v>25</v>
      </c>
      <c r="U710" s="4"/>
      <c r="V710" s="96"/>
      <c r="W710" s="83"/>
      <c r="X710" s="96"/>
      <c r="Y710" s="83"/>
      <c r="Z710" s="102"/>
      <c r="AA710" s="4"/>
      <c r="AB710" s="96"/>
    </row>
    <row r="711" spans="1:28" ht="15.6" customHeight="1" x14ac:dyDescent="0.35">
      <c r="A711" s="38" t="s">
        <v>23</v>
      </c>
      <c r="B711" s="91" t="s">
        <v>15</v>
      </c>
      <c r="C711" s="94" t="s">
        <v>1675</v>
      </c>
      <c r="D711" s="4" t="s">
        <v>118</v>
      </c>
      <c r="E711" s="4" t="s">
        <v>1676</v>
      </c>
      <c r="F711" s="91" t="s">
        <v>1677</v>
      </c>
      <c r="G711" s="91" t="s">
        <v>13</v>
      </c>
      <c r="H711" s="91" t="s">
        <v>1678</v>
      </c>
      <c r="I711" s="92">
        <v>42536</v>
      </c>
      <c r="J711" s="93">
        <v>42546</v>
      </c>
      <c r="K711" s="80">
        <f t="shared" si="60"/>
        <v>11</v>
      </c>
      <c r="L711" s="77">
        <f>IF(G711="ISO",IF(OR(F711="Na-Metilato"),10,15),IFERROR(VLOOKUP(G711&amp;D711,'Datos Maestro'!$C$33:$D$62,2,0),VLOOKUP('Demoras Colombia 2016'!G711,'Datos Maestro'!$B$15:$C$19,2,0)))</f>
        <v>20</v>
      </c>
      <c r="M711" s="80">
        <f t="shared" si="57"/>
        <v>0</v>
      </c>
      <c r="N711" s="82">
        <f t="shared" si="58"/>
        <v>0</v>
      </c>
      <c r="O711" s="82">
        <f t="shared" si="59"/>
        <v>0</v>
      </c>
      <c r="P711" s="78">
        <f>IF(G711="ISO",25*N711,IFERROR(VLOOKUP(G711&amp;D711,'Datos Maestro'!$C$33:$F$62,3,0)*N711,VLOOKUP('Demoras Colombia 2016'!G711,'Datos Maestro'!$B$15:$D$19,3,0)*N711))</f>
        <v>0</v>
      </c>
      <c r="Q711" s="78">
        <f>IF(G711="ISO",25*O711,IFERROR(VLOOKUP(G711&amp;D711,'Datos Maestro'!$C$33:$F$62,4,0)*O711,VLOOKUP('Demoras Colombia 2016'!G711,'Datos Maestro'!$B$15:$D$19,3,0)*O711))</f>
        <v>0</v>
      </c>
      <c r="R711" s="78">
        <f t="shared" si="56"/>
        <v>0</v>
      </c>
      <c r="S711" s="83" t="s">
        <v>25</v>
      </c>
      <c r="T711" s="96" t="s">
        <v>25</v>
      </c>
      <c r="U711" s="4"/>
      <c r="V711" s="96"/>
      <c r="W711" s="83">
        <v>151115</v>
      </c>
      <c r="X711" s="96">
        <v>132712</v>
      </c>
      <c r="Y711" s="83"/>
      <c r="Z711" s="102"/>
      <c r="AA711" s="4"/>
      <c r="AB711" s="96"/>
    </row>
    <row r="712" spans="1:28" ht="15.6" customHeight="1" x14ac:dyDescent="0.35">
      <c r="A712" s="38" t="s">
        <v>23</v>
      </c>
      <c r="B712" s="91" t="s">
        <v>16</v>
      </c>
      <c r="C712" s="94" t="s">
        <v>1679</v>
      </c>
      <c r="D712" s="4" t="s">
        <v>118</v>
      </c>
      <c r="E712" s="4">
        <v>4928855799</v>
      </c>
      <c r="F712" s="91" t="s">
        <v>880</v>
      </c>
      <c r="G712" s="91" t="s">
        <v>12</v>
      </c>
      <c r="H712" s="91" t="s">
        <v>1680</v>
      </c>
      <c r="I712" s="92">
        <v>42536</v>
      </c>
      <c r="J712" s="93">
        <v>42549</v>
      </c>
      <c r="K712" s="80">
        <f t="shared" si="60"/>
        <v>14</v>
      </c>
      <c r="L712" s="77">
        <f>IF(G712="ISO",IF(OR(F712="Na-Metilato"),10,15),IFERROR(VLOOKUP(G712&amp;D712,'Datos Maestro'!$C$33:$D$62,2,0),VLOOKUP('Demoras Colombia 2016'!G712,'Datos Maestro'!$B$15:$C$19,2,0)))</f>
        <v>20</v>
      </c>
      <c r="M712" s="80">
        <f t="shared" si="57"/>
        <v>0</v>
      </c>
      <c r="N712" s="82">
        <f t="shared" si="58"/>
        <v>0</v>
      </c>
      <c r="O712" s="82">
        <f t="shared" si="59"/>
        <v>0</v>
      </c>
      <c r="P712" s="78">
        <f>IF(G712="ISO",25*N712,IFERROR(VLOOKUP(G712&amp;D712,'Datos Maestro'!$C$33:$F$62,3,0)*N712,VLOOKUP('Demoras Colombia 2016'!G712,'Datos Maestro'!$B$15:$D$19,3,0)*N712))</f>
        <v>0</v>
      </c>
      <c r="Q712" s="78">
        <f>IF(G712="ISO",25*O712,IFERROR(VLOOKUP(G712&amp;D712,'Datos Maestro'!$C$33:$F$62,4,0)*O712,VLOOKUP('Demoras Colombia 2016'!G712,'Datos Maestro'!$B$15:$D$19,3,0)*O712))</f>
        <v>0</v>
      </c>
      <c r="R712" s="78">
        <f t="shared" si="56"/>
        <v>0</v>
      </c>
      <c r="S712" s="83" t="s">
        <v>25</v>
      </c>
      <c r="T712" s="96" t="s">
        <v>25</v>
      </c>
      <c r="U712" s="4"/>
      <c r="V712" s="96"/>
      <c r="W712" s="83"/>
      <c r="X712" s="96"/>
      <c r="Y712" s="83"/>
      <c r="Z712" s="102"/>
      <c r="AA712" s="4"/>
      <c r="AB712" s="96"/>
    </row>
    <row r="713" spans="1:28" ht="15.6" customHeight="1" x14ac:dyDescent="0.35">
      <c r="A713" s="38" t="s">
        <v>23</v>
      </c>
      <c r="B713" s="91" t="s">
        <v>124</v>
      </c>
      <c r="C713" s="94" t="s">
        <v>1681</v>
      </c>
      <c r="D713" s="4" t="s">
        <v>62</v>
      </c>
      <c r="E713" s="4">
        <v>4929948173</v>
      </c>
      <c r="F713" s="91" t="s">
        <v>1682</v>
      </c>
      <c r="G713" s="91" t="s">
        <v>12</v>
      </c>
      <c r="H713" s="91" t="s">
        <v>1683</v>
      </c>
      <c r="I713" s="92">
        <v>42539</v>
      </c>
      <c r="J713" s="93">
        <v>42548</v>
      </c>
      <c r="K713" s="80">
        <f t="shared" si="60"/>
        <v>10</v>
      </c>
      <c r="L713" s="77">
        <f>IF(G713="ISO",IF(OR(F713="Na-Metilato"),10,15),IFERROR(VLOOKUP(G713&amp;D713,'Datos Maestro'!$C$33:$D$62,2,0),VLOOKUP('Demoras Colombia 2016'!G713,'Datos Maestro'!$B$15:$C$19,2,0)))</f>
        <v>20</v>
      </c>
      <c r="M713" s="80">
        <f t="shared" si="57"/>
        <v>0</v>
      </c>
      <c r="N713" s="82">
        <f t="shared" si="58"/>
        <v>0</v>
      </c>
      <c r="O713" s="82">
        <f t="shared" si="59"/>
        <v>0</v>
      </c>
      <c r="P713" s="78">
        <f>IF(G713="ISO",25*N713,IFERROR(VLOOKUP(G713&amp;D713,'Datos Maestro'!$C$33:$F$62,3,0)*N713,VLOOKUP('Demoras Colombia 2016'!G713,'Datos Maestro'!$B$15:$D$19,3,0)*N713))</f>
        <v>0</v>
      </c>
      <c r="Q713" s="78">
        <f>IF(G713="ISO",25*O713,IFERROR(VLOOKUP(G713&amp;D713,'Datos Maestro'!$C$33:$F$62,4,0)*O713,VLOOKUP('Demoras Colombia 2016'!G713,'Datos Maestro'!$B$15:$D$19,3,0)*O713))</f>
        <v>0</v>
      </c>
      <c r="R713" s="78">
        <f t="shared" si="56"/>
        <v>0</v>
      </c>
      <c r="S713" s="83" t="s">
        <v>25</v>
      </c>
      <c r="T713" s="96" t="s">
        <v>25</v>
      </c>
      <c r="U713" s="4"/>
      <c r="V713" s="96"/>
      <c r="W713" s="83"/>
      <c r="X713" s="96"/>
      <c r="Y713" s="83"/>
      <c r="Z713" s="102"/>
      <c r="AA713" s="4"/>
      <c r="AB713" s="96"/>
    </row>
    <row r="714" spans="1:28" ht="15.6" customHeight="1" x14ac:dyDescent="0.35">
      <c r="A714" s="38" t="s">
        <v>23</v>
      </c>
      <c r="B714" s="91" t="s">
        <v>15</v>
      </c>
      <c r="C714" s="94" t="s">
        <v>1684</v>
      </c>
      <c r="D714" s="4" t="s">
        <v>118</v>
      </c>
      <c r="E714" s="4">
        <v>4927115198</v>
      </c>
      <c r="F714" s="91" t="s">
        <v>1306</v>
      </c>
      <c r="G714" s="91" t="s">
        <v>12</v>
      </c>
      <c r="H714" s="91" t="s">
        <v>1685</v>
      </c>
      <c r="I714" s="92">
        <v>42536</v>
      </c>
      <c r="J714" s="93">
        <v>42549</v>
      </c>
      <c r="K714" s="80">
        <f t="shared" si="60"/>
        <v>14</v>
      </c>
      <c r="L714" s="77">
        <f>IF(G714="ISO",IF(OR(F714="Na-Metilato"),10,15),IFERROR(VLOOKUP(G714&amp;D714,'Datos Maestro'!$C$33:$D$62,2,0),VLOOKUP('Demoras Colombia 2016'!G714,'Datos Maestro'!$B$15:$C$19,2,0)))</f>
        <v>20</v>
      </c>
      <c r="M714" s="80">
        <f t="shared" si="57"/>
        <v>0</v>
      </c>
      <c r="N714" s="82">
        <f t="shared" si="58"/>
        <v>0</v>
      </c>
      <c r="O714" s="82">
        <f t="shared" si="59"/>
        <v>0</v>
      </c>
      <c r="P714" s="78">
        <f>IF(G714="ISO",25*N714,IFERROR(VLOOKUP(G714&amp;D714,'Datos Maestro'!$C$33:$F$62,3,0)*N714,VLOOKUP('Demoras Colombia 2016'!G714,'Datos Maestro'!$B$15:$D$19,3,0)*N714))</f>
        <v>0</v>
      </c>
      <c r="Q714" s="78">
        <f>IF(G714="ISO",25*O714,IFERROR(VLOOKUP(G714&amp;D714,'Datos Maestro'!$C$33:$F$62,4,0)*O714,VLOOKUP('Demoras Colombia 2016'!G714,'Datos Maestro'!$B$15:$D$19,3,0)*O714))</f>
        <v>0</v>
      </c>
      <c r="R714" s="78">
        <f t="shared" si="56"/>
        <v>0</v>
      </c>
      <c r="S714" s="83" t="s">
        <v>25</v>
      </c>
      <c r="T714" s="96" t="s">
        <v>25</v>
      </c>
      <c r="U714" s="4"/>
      <c r="V714" s="96"/>
      <c r="W714" s="83"/>
      <c r="X714" s="96"/>
      <c r="Y714" s="83"/>
      <c r="Z714" s="102"/>
      <c r="AA714" s="4"/>
      <c r="AB714" s="96"/>
    </row>
    <row r="715" spans="1:28" ht="15.6" customHeight="1" x14ac:dyDescent="0.35">
      <c r="A715" s="38" t="s">
        <v>23</v>
      </c>
      <c r="B715" s="91" t="s">
        <v>16</v>
      </c>
      <c r="C715" s="94" t="s">
        <v>1686</v>
      </c>
      <c r="D715" s="4" t="s">
        <v>104</v>
      </c>
      <c r="E715" s="4" t="s">
        <v>1687</v>
      </c>
      <c r="F715" s="91" t="s">
        <v>1688</v>
      </c>
      <c r="G715" s="91" t="s">
        <v>12</v>
      </c>
      <c r="H715" s="91" t="s">
        <v>1689</v>
      </c>
      <c r="I715" s="92">
        <v>42535</v>
      </c>
      <c r="J715" s="93">
        <v>42549</v>
      </c>
      <c r="K715" s="80">
        <f t="shared" si="60"/>
        <v>15</v>
      </c>
      <c r="L715" s="77">
        <f>IF(G715="ISO",IF(OR(F715="Na-Metilato"),10,15),IFERROR(VLOOKUP(G715&amp;D715,'Datos Maestro'!$C$33:$D$62,2,0),VLOOKUP('Demoras Colombia 2016'!G715,'Datos Maestro'!$B$15:$C$19,2,0)))</f>
        <v>20</v>
      </c>
      <c r="M715" s="80">
        <f t="shared" si="57"/>
        <v>0</v>
      </c>
      <c r="N715" s="82">
        <f t="shared" si="58"/>
        <v>0</v>
      </c>
      <c r="O715" s="82">
        <f t="shared" si="59"/>
        <v>0</v>
      </c>
      <c r="P715" s="78">
        <f>IF(G715="ISO",25*N715,IFERROR(VLOOKUP(G715&amp;D715,'Datos Maestro'!$C$33:$F$62,3,0)*N715,VLOOKUP('Demoras Colombia 2016'!G715,'Datos Maestro'!$B$15:$D$19,3,0)*N715))</f>
        <v>0</v>
      </c>
      <c r="Q715" s="78">
        <f>IF(G715="ISO",25*O715,IFERROR(VLOOKUP(G715&amp;D715,'Datos Maestro'!$C$33:$F$62,4,0)*O715,VLOOKUP('Demoras Colombia 2016'!G715,'Datos Maestro'!$B$15:$D$19,3,0)*O715))</f>
        <v>0</v>
      </c>
      <c r="R715" s="78">
        <f t="shared" si="56"/>
        <v>0</v>
      </c>
      <c r="S715" s="83" t="s">
        <v>25</v>
      </c>
      <c r="T715" s="96" t="s">
        <v>25</v>
      </c>
      <c r="U715" s="4"/>
      <c r="V715" s="96"/>
      <c r="W715" s="83"/>
      <c r="X715" s="96"/>
      <c r="Y715" s="83"/>
      <c r="Z715" s="102"/>
      <c r="AA715" s="4"/>
      <c r="AB715" s="96"/>
    </row>
    <row r="716" spans="1:28" ht="15.6" customHeight="1" x14ac:dyDescent="0.35">
      <c r="A716" s="38" t="s">
        <v>23</v>
      </c>
      <c r="B716" s="91" t="s">
        <v>16</v>
      </c>
      <c r="C716" s="94" t="s">
        <v>1690</v>
      </c>
      <c r="D716" s="4" t="s">
        <v>118</v>
      </c>
      <c r="E716" s="4">
        <v>4929543015</v>
      </c>
      <c r="F716" s="91" t="s">
        <v>1668</v>
      </c>
      <c r="G716" s="91" t="s">
        <v>13</v>
      </c>
      <c r="H716" s="91" t="s">
        <v>1691</v>
      </c>
      <c r="I716" s="92">
        <v>42536</v>
      </c>
      <c r="J716" s="93">
        <v>42550</v>
      </c>
      <c r="K716" s="80">
        <f t="shared" si="60"/>
        <v>15</v>
      </c>
      <c r="L716" s="77">
        <f>IF(G716="ISO",IF(OR(F716="Na-Metilato"),10,15),IFERROR(VLOOKUP(G716&amp;D716,'Datos Maestro'!$C$33:$D$62,2,0),VLOOKUP('Demoras Colombia 2016'!G716,'Datos Maestro'!$B$15:$C$19,2,0)))</f>
        <v>20</v>
      </c>
      <c r="M716" s="80">
        <f t="shared" si="57"/>
        <v>0</v>
      </c>
      <c r="N716" s="82">
        <f t="shared" si="58"/>
        <v>0</v>
      </c>
      <c r="O716" s="82">
        <f t="shared" si="59"/>
        <v>0</v>
      </c>
      <c r="P716" s="78">
        <f>IF(G716="ISO",25*N716,IFERROR(VLOOKUP(G716&amp;D716,'Datos Maestro'!$C$33:$F$62,3,0)*N716,VLOOKUP('Demoras Colombia 2016'!G716,'Datos Maestro'!$B$15:$D$19,3,0)*N716))</f>
        <v>0</v>
      </c>
      <c r="Q716" s="78">
        <f>IF(G716="ISO",25*O716,IFERROR(VLOOKUP(G716&amp;D716,'Datos Maestro'!$C$33:$F$62,4,0)*O716,VLOOKUP('Demoras Colombia 2016'!G716,'Datos Maestro'!$B$15:$D$19,3,0)*O716))</f>
        <v>0</v>
      </c>
      <c r="R716" s="78">
        <f t="shared" si="56"/>
        <v>0</v>
      </c>
      <c r="S716" s="83" t="s">
        <v>25</v>
      </c>
      <c r="T716" s="96" t="s">
        <v>25</v>
      </c>
      <c r="U716" s="4"/>
      <c r="V716" s="96"/>
      <c r="W716" s="83"/>
      <c r="X716" s="96"/>
      <c r="Y716" s="83"/>
      <c r="Z716" s="102"/>
      <c r="AA716" s="4"/>
      <c r="AB716" s="96"/>
    </row>
    <row r="717" spans="1:28" ht="15.6" customHeight="1" x14ac:dyDescent="0.35">
      <c r="A717" s="38" t="s">
        <v>23</v>
      </c>
      <c r="B717" s="91" t="s">
        <v>15</v>
      </c>
      <c r="C717" s="94" t="s">
        <v>1694</v>
      </c>
      <c r="D717" s="4" t="s">
        <v>118</v>
      </c>
      <c r="E717" s="4" t="s">
        <v>1693</v>
      </c>
      <c r="F717" s="91" t="s">
        <v>1695</v>
      </c>
      <c r="G717" s="91" t="s">
        <v>12</v>
      </c>
      <c r="H717" s="91" t="s">
        <v>1692</v>
      </c>
      <c r="I717" s="92">
        <v>42536</v>
      </c>
      <c r="J717" s="93">
        <v>42544</v>
      </c>
      <c r="K717" s="80">
        <f t="shared" si="60"/>
        <v>9</v>
      </c>
      <c r="L717" s="77">
        <f>IF(G717="ISO",IF(OR(F717="Na-Metilato"),10,15),IFERROR(VLOOKUP(G717&amp;D717,'Datos Maestro'!$C$33:$D$62,2,0),VLOOKUP('Demoras Colombia 2016'!G717,'Datos Maestro'!$B$15:$C$19,2,0)))</f>
        <v>20</v>
      </c>
      <c r="M717" s="80">
        <f t="shared" si="57"/>
        <v>0</v>
      </c>
      <c r="N717" s="82">
        <f t="shared" si="58"/>
        <v>0</v>
      </c>
      <c r="O717" s="82">
        <f t="shared" si="59"/>
        <v>0</v>
      </c>
      <c r="P717" s="78">
        <f>IF(G717="ISO",25*N717,IFERROR(VLOOKUP(G717&amp;D717,'Datos Maestro'!$C$33:$F$62,3,0)*N717,VLOOKUP('Demoras Colombia 2016'!G717,'Datos Maestro'!$B$15:$D$19,3,0)*N717))</f>
        <v>0</v>
      </c>
      <c r="Q717" s="78">
        <f>IF(G717="ISO",25*O717,IFERROR(VLOOKUP(G717&amp;D717,'Datos Maestro'!$C$33:$F$62,4,0)*O717,VLOOKUP('Demoras Colombia 2016'!G717,'Datos Maestro'!$B$15:$D$19,3,0)*O717))</f>
        <v>0</v>
      </c>
      <c r="R717" s="78">
        <f t="shared" si="56"/>
        <v>0</v>
      </c>
      <c r="S717" s="83" t="s">
        <v>25</v>
      </c>
      <c r="T717" s="96" t="s">
        <v>25</v>
      </c>
      <c r="U717" s="4"/>
      <c r="V717" s="96"/>
      <c r="W717" s="83"/>
      <c r="X717" s="96"/>
      <c r="Y717" s="83"/>
      <c r="Z717" s="102"/>
      <c r="AA717" s="4"/>
      <c r="AB717" s="96"/>
    </row>
    <row r="718" spans="1:28" ht="15.6" customHeight="1" x14ac:dyDescent="0.35">
      <c r="A718" s="38" t="s">
        <v>23</v>
      </c>
      <c r="B718" s="91" t="s">
        <v>16</v>
      </c>
      <c r="C718" s="94" t="s">
        <v>1696</v>
      </c>
      <c r="D718" s="4" t="s">
        <v>104</v>
      </c>
      <c r="E718" s="4">
        <v>4929478328</v>
      </c>
      <c r="F718" s="91" t="s">
        <v>248</v>
      </c>
      <c r="G718" s="91" t="s">
        <v>12</v>
      </c>
      <c r="H718" s="91" t="s">
        <v>1697</v>
      </c>
      <c r="I718" s="92">
        <v>42540</v>
      </c>
      <c r="J718" s="93">
        <v>42556</v>
      </c>
      <c r="K718" s="80">
        <f t="shared" si="60"/>
        <v>17</v>
      </c>
      <c r="L718" s="77">
        <f>IF(G718="ISO",IF(OR(F718="Na-Metilato"),10,15),IFERROR(VLOOKUP(G718&amp;D718,'Datos Maestro'!$C$33:$D$62,2,0),VLOOKUP('Demoras Colombia 2016'!G718,'Datos Maestro'!$B$15:$C$19,2,0)))</f>
        <v>20</v>
      </c>
      <c r="M718" s="80">
        <f t="shared" si="57"/>
        <v>0</v>
      </c>
      <c r="N718" s="82">
        <f t="shared" si="58"/>
        <v>0</v>
      </c>
      <c r="O718" s="82">
        <f t="shared" si="59"/>
        <v>0</v>
      </c>
      <c r="P718" s="78">
        <f>IF(G718="ISO",25*N718,IFERROR(VLOOKUP(G718&amp;D718,'Datos Maestro'!$C$33:$F$62,3,0)*N718,VLOOKUP('Demoras Colombia 2016'!G718,'Datos Maestro'!$B$15:$D$19,3,0)*N718))</f>
        <v>0</v>
      </c>
      <c r="Q718" s="78">
        <f>IF(G718="ISO",25*O718,IFERROR(VLOOKUP(G718&amp;D718,'Datos Maestro'!$C$33:$F$62,4,0)*O718,VLOOKUP('Demoras Colombia 2016'!G718,'Datos Maestro'!$B$15:$D$19,3,0)*O718))</f>
        <v>0</v>
      </c>
      <c r="R718" s="78">
        <f t="shared" si="56"/>
        <v>0</v>
      </c>
      <c r="S718" s="83" t="s">
        <v>25</v>
      </c>
      <c r="T718" s="96" t="s">
        <v>25</v>
      </c>
      <c r="U718" s="4"/>
      <c r="V718" s="96"/>
      <c r="W718" s="83"/>
      <c r="X718" s="96"/>
      <c r="Y718" s="83">
        <v>153281</v>
      </c>
      <c r="Z718" s="102">
        <v>468904</v>
      </c>
      <c r="AA718" s="4"/>
      <c r="AB718" s="96"/>
    </row>
    <row r="719" spans="1:28" ht="15.6" customHeight="1" x14ac:dyDescent="0.35">
      <c r="A719" s="38" t="s">
        <v>23</v>
      </c>
      <c r="B719" s="91" t="s">
        <v>16</v>
      </c>
      <c r="C719" s="94" t="s">
        <v>1698</v>
      </c>
      <c r="D719" s="4" t="s">
        <v>62</v>
      </c>
      <c r="E719" s="4">
        <v>4929508050</v>
      </c>
      <c r="F719" s="91" t="s">
        <v>990</v>
      </c>
      <c r="G719" s="91" t="s">
        <v>12</v>
      </c>
      <c r="H719" s="91" t="s">
        <v>1699</v>
      </c>
      <c r="I719" s="92">
        <v>42541</v>
      </c>
      <c r="J719" s="93">
        <v>42556</v>
      </c>
      <c r="K719" s="80">
        <f t="shared" si="60"/>
        <v>16</v>
      </c>
      <c r="L719" s="77">
        <f>IF(G719="ISO",IF(OR(F719="Na-Metilato"),10,15),IFERROR(VLOOKUP(G719&amp;D719,'Datos Maestro'!$C$33:$D$62,2,0),VLOOKUP('Demoras Colombia 2016'!G719,'Datos Maestro'!$B$15:$C$19,2,0)))</f>
        <v>20</v>
      </c>
      <c r="M719" s="80">
        <f t="shared" si="57"/>
        <v>0</v>
      </c>
      <c r="N719" s="82">
        <f t="shared" si="58"/>
        <v>0</v>
      </c>
      <c r="O719" s="82">
        <f t="shared" si="59"/>
        <v>0</v>
      </c>
      <c r="P719" s="78">
        <f>IF(G719="ISO",25*N719,IFERROR(VLOOKUP(G719&amp;D719,'Datos Maestro'!$C$33:$F$62,3,0)*N719,VLOOKUP('Demoras Colombia 2016'!G719,'Datos Maestro'!$B$15:$D$19,3,0)*N719))</f>
        <v>0</v>
      </c>
      <c r="Q719" s="78">
        <f>IF(G719="ISO",25*O719,IFERROR(VLOOKUP(G719&amp;D719,'Datos Maestro'!$C$33:$F$62,4,0)*O719,VLOOKUP('Demoras Colombia 2016'!G719,'Datos Maestro'!$B$15:$D$19,3,0)*O719))</f>
        <v>0</v>
      </c>
      <c r="R719" s="78">
        <f t="shared" si="56"/>
        <v>0</v>
      </c>
      <c r="S719" s="83" t="s">
        <v>25</v>
      </c>
      <c r="T719" s="96" t="s">
        <v>25</v>
      </c>
      <c r="U719" s="4">
        <v>97042</v>
      </c>
      <c r="V719" s="96">
        <v>24534</v>
      </c>
      <c r="W719" s="83"/>
      <c r="X719" s="96"/>
      <c r="Y719" s="83"/>
      <c r="Z719" s="102"/>
      <c r="AA719" s="4"/>
      <c r="AB719" s="96"/>
    </row>
    <row r="720" spans="1:28" ht="15.6" customHeight="1" x14ac:dyDescent="0.35">
      <c r="A720" s="38" t="s">
        <v>23</v>
      </c>
      <c r="B720" s="91" t="s">
        <v>126</v>
      </c>
      <c r="C720" s="94" t="s">
        <v>1700</v>
      </c>
      <c r="D720" s="4" t="s">
        <v>118</v>
      </c>
      <c r="E720" s="4">
        <v>4927962718</v>
      </c>
      <c r="F720" s="91" t="s">
        <v>1701</v>
      </c>
      <c r="G720" s="91" t="s">
        <v>12</v>
      </c>
      <c r="H720" s="91" t="s">
        <v>1702</v>
      </c>
      <c r="I720" s="92">
        <v>42539</v>
      </c>
      <c r="J720" s="93">
        <v>42550</v>
      </c>
      <c r="K720" s="80">
        <f t="shared" si="60"/>
        <v>12</v>
      </c>
      <c r="L720" s="77">
        <f>IF(G720="ISO",IF(OR(F720="Na-Metilato"),10,15),IFERROR(VLOOKUP(G720&amp;D720,'Datos Maestro'!$C$33:$D$62,2,0),VLOOKUP('Demoras Colombia 2016'!G720,'Datos Maestro'!$B$15:$C$19,2,0)))</f>
        <v>20</v>
      </c>
      <c r="M720" s="80">
        <f t="shared" si="57"/>
        <v>0</v>
      </c>
      <c r="N720" s="82">
        <f t="shared" si="58"/>
        <v>0</v>
      </c>
      <c r="O720" s="82">
        <f t="shared" si="59"/>
        <v>0</v>
      </c>
      <c r="P720" s="78">
        <f>IF(G720="ISO",25*N720,IFERROR(VLOOKUP(G720&amp;D720,'Datos Maestro'!$C$33:$F$62,3,0)*N720,VLOOKUP('Demoras Colombia 2016'!G720,'Datos Maestro'!$B$15:$D$19,3,0)*N720))</f>
        <v>0</v>
      </c>
      <c r="Q720" s="78">
        <f>IF(G720="ISO",25*O720,IFERROR(VLOOKUP(G720&amp;D720,'Datos Maestro'!$C$33:$F$62,4,0)*O720,VLOOKUP('Demoras Colombia 2016'!G720,'Datos Maestro'!$B$15:$D$19,3,0)*O720))</f>
        <v>0</v>
      </c>
      <c r="R720" s="78">
        <f t="shared" si="56"/>
        <v>0</v>
      </c>
      <c r="S720" s="83" t="s">
        <v>25</v>
      </c>
      <c r="T720" s="96" t="s">
        <v>25</v>
      </c>
      <c r="U720" s="4"/>
      <c r="V720" s="96"/>
      <c r="W720" s="83"/>
      <c r="X720" s="96"/>
      <c r="Y720" s="83"/>
      <c r="Z720" s="102"/>
      <c r="AA720" s="4"/>
      <c r="AB720" s="96"/>
    </row>
    <row r="721" spans="1:28" ht="15.6" customHeight="1" x14ac:dyDescent="0.35">
      <c r="A721" s="38" t="s">
        <v>23</v>
      </c>
      <c r="B721" s="91" t="s">
        <v>24</v>
      </c>
      <c r="C721" s="94" t="s">
        <v>1710</v>
      </c>
      <c r="D721" s="4" t="s">
        <v>62</v>
      </c>
      <c r="E721" s="4" t="s">
        <v>1711</v>
      </c>
      <c r="F721" s="91" t="s">
        <v>1712</v>
      </c>
      <c r="G721" s="91" t="s">
        <v>12</v>
      </c>
      <c r="H721" s="91" t="s">
        <v>1713</v>
      </c>
      <c r="I721" s="92">
        <v>42536</v>
      </c>
      <c r="J721" s="93">
        <v>42553</v>
      </c>
      <c r="K721" s="80">
        <f t="shared" si="60"/>
        <v>18</v>
      </c>
      <c r="L721" s="77">
        <f>IF(G721="ISO",IF(OR(F721="Na-Metilato"),10,15),IFERROR(VLOOKUP(G721&amp;D721,'Datos Maestro'!$C$33:$D$62,2,0),VLOOKUP('Demoras Colombia 2016'!G721,'Datos Maestro'!$B$15:$C$19,2,0)))</f>
        <v>20</v>
      </c>
      <c r="M721" s="80">
        <f t="shared" si="57"/>
        <v>0</v>
      </c>
      <c r="N721" s="82">
        <f t="shared" si="58"/>
        <v>0</v>
      </c>
      <c r="O721" s="82">
        <f t="shared" si="59"/>
        <v>0</v>
      </c>
      <c r="P721" s="78">
        <f>IF(G721="ISO",25*N721,IFERROR(VLOOKUP(G721&amp;D721,'Datos Maestro'!$C$33:$F$62,3,0)*N721,VLOOKUP('Demoras Colombia 2016'!G721,'Datos Maestro'!$B$15:$D$19,3,0)*N721))</f>
        <v>0</v>
      </c>
      <c r="Q721" s="78">
        <f>IF(G721="ISO",25*O721,IFERROR(VLOOKUP(G721&amp;D721,'Datos Maestro'!$C$33:$F$62,4,0)*O721,VLOOKUP('Demoras Colombia 2016'!G721,'Datos Maestro'!$B$15:$D$19,3,0)*O721))</f>
        <v>0</v>
      </c>
      <c r="R721" s="78">
        <f t="shared" si="56"/>
        <v>0</v>
      </c>
      <c r="S721" s="83" t="s">
        <v>25</v>
      </c>
      <c r="T721" s="96" t="s">
        <v>25</v>
      </c>
      <c r="U721" s="4"/>
      <c r="V721" s="96"/>
      <c r="W721" s="83">
        <v>97183</v>
      </c>
      <c r="X721" s="96">
        <v>51224</v>
      </c>
      <c r="Y721" s="83">
        <v>97183</v>
      </c>
      <c r="Z721" s="102">
        <v>63153</v>
      </c>
      <c r="AA721" s="4"/>
      <c r="AB721" s="96"/>
    </row>
    <row r="722" spans="1:28" ht="15.6" customHeight="1" x14ac:dyDescent="0.35">
      <c r="A722" s="38" t="s">
        <v>23</v>
      </c>
      <c r="B722" s="91" t="s">
        <v>16</v>
      </c>
      <c r="C722" s="94" t="s">
        <v>1714</v>
      </c>
      <c r="D722" s="4" t="s">
        <v>104</v>
      </c>
      <c r="E722" s="4">
        <v>4929475639</v>
      </c>
      <c r="F722" s="91" t="s">
        <v>611</v>
      </c>
      <c r="G722" s="91" t="s">
        <v>12</v>
      </c>
      <c r="H722" s="91" t="s">
        <v>1715</v>
      </c>
      <c r="I722" s="92">
        <v>42542</v>
      </c>
      <c r="J722" s="93">
        <v>42551</v>
      </c>
      <c r="K722" s="80">
        <f t="shared" si="60"/>
        <v>10</v>
      </c>
      <c r="L722" s="77">
        <f>IF(G722="ISO",IF(OR(F722="Na-Metilato"),10,15),IFERROR(VLOOKUP(G722&amp;D722,'Datos Maestro'!$C$33:$D$62,2,0),VLOOKUP('Demoras Colombia 2016'!G722,'Datos Maestro'!$B$15:$C$19,2,0)))</f>
        <v>20</v>
      </c>
      <c r="M722" s="80">
        <f t="shared" si="57"/>
        <v>0</v>
      </c>
      <c r="N722" s="82">
        <f t="shared" si="58"/>
        <v>0</v>
      </c>
      <c r="O722" s="82">
        <f t="shared" si="59"/>
        <v>0</v>
      </c>
      <c r="P722" s="78">
        <f>IF(G722="ISO",25*N722,IFERROR(VLOOKUP(G722&amp;D722,'Datos Maestro'!$C$33:$F$62,3,0)*N722,VLOOKUP('Demoras Colombia 2016'!G722,'Datos Maestro'!$B$15:$D$19,3,0)*N722))</f>
        <v>0</v>
      </c>
      <c r="Q722" s="78">
        <f>IF(G722="ISO",25*O722,IFERROR(VLOOKUP(G722&amp;D722,'Datos Maestro'!$C$33:$F$62,4,0)*O722,VLOOKUP('Demoras Colombia 2016'!G722,'Datos Maestro'!$B$15:$D$19,3,0)*O722))</f>
        <v>0</v>
      </c>
      <c r="R722" s="78">
        <f t="shared" si="56"/>
        <v>0</v>
      </c>
      <c r="S722" s="83" t="s">
        <v>25</v>
      </c>
      <c r="T722" s="96" t="s">
        <v>25</v>
      </c>
      <c r="U722" s="4"/>
      <c r="V722" s="96"/>
      <c r="W722" s="83"/>
      <c r="X722" s="96"/>
      <c r="Y722" s="83"/>
      <c r="Z722" s="102"/>
      <c r="AA722" s="4"/>
      <c r="AB722" s="96"/>
    </row>
    <row r="723" spans="1:28" ht="15.6" customHeight="1" x14ac:dyDescent="0.35">
      <c r="A723" s="38" t="s">
        <v>23</v>
      </c>
      <c r="B723" s="91" t="s">
        <v>17</v>
      </c>
      <c r="C723" s="94" t="s">
        <v>1716</v>
      </c>
      <c r="D723" s="4" t="s">
        <v>104</v>
      </c>
      <c r="E723" s="4">
        <v>4929811005</v>
      </c>
      <c r="F723" s="91" t="s">
        <v>607</v>
      </c>
      <c r="G723" s="91" t="s">
        <v>12</v>
      </c>
      <c r="H723" s="91" t="s">
        <v>1717</v>
      </c>
      <c r="I723" s="92">
        <v>42542</v>
      </c>
      <c r="J723" s="93">
        <v>42550</v>
      </c>
      <c r="K723" s="80">
        <f t="shared" si="60"/>
        <v>9</v>
      </c>
      <c r="L723" s="77">
        <f>IF(G723="ISO",IF(OR(F723="Na-Metilato"),10,15),IFERROR(VLOOKUP(G723&amp;D723,'Datos Maestro'!$C$33:$D$62,2,0),VLOOKUP('Demoras Colombia 2016'!G723,'Datos Maestro'!$B$15:$C$19,2,0)))</f>
        <v>20</v>
      </c>
      <c r="M723" s="80">
        <f t="shared" si="57"/>
        <v>0</v>
      </c>
      <c r="N723" s="82">
        <f t="shared" si="58"/>
        <v>0</v>
      </c>
      <c r="O723" s="82">
        <f t="shared" si="59"/>
        <v>0</v>
      </c>
      <c r="P723" s="78">
        <f>IF(G723="ISO",25*N723,IFERROR(VLOOKUP(G723&amp;D723,'Datos Maestro'!$C$33:$F$62,3,0)*N723,VLOOKUP('Demoras Colombia 2016'!G723,'Datos Maestro'!$B$15:$D$19,3,0)*N723))</f>
        <v>0</v>
      </c>
      <c r="Q723" s="78">
        <f>IF(G723="ISO",25*O723,IFERROR(VLOOKUP(G723&amp;D723,'Datos Maestro'!$C$33:$F$62,4,0)*O723,VLOOKUP('Demoras Colombia 2016'!G723,'Datos Maestro'!$B$15:$D$19,3,0)*O723))</f>
        <v>0</v>
      </c>
      <c r="R723" s="78">
        <f t="shared" si="56"/>
        <v>0</v>
      </c>
      <c r="S723" s="83" t="s">
        <v>25</v>
      </c>
      <c r="T723" s="96" t="s">
        <v>25</v>
      </c>
      <c r="U723" s="4"/>
      <c r="V723" s="96"/>
      <c r="W723" s="83"/>
      <c r="X723" s="96"/>
      <c r="Y723" s="83"/>
      <c r="Z723" s="102"/>
      <c r="AA723" s="4"/>
      <c r="AB723" s="96"/>
    </row>
    <row r="724" spans="1:28" ht="15.6" customHeight="1" x14ac:dyDescent="0.35">
      <c r="A724" s="38" t="s">
        <v>23</v>
      </c>
      <c r="B724" s="91" t="s">
        <v>15</v>
      </c>
      <c r="C724" s="94" t="s">
        <v>1718</v>
      </c>
      <c r="D724" s="4" t="s">
        <v>62</v>
      </c>
      <c r="E724" s="4">
        <v>4927907407</v>
      </c>
      <c r="F724" s="91" t="s">
        <v>1719</v>
      </c>
      <c r="G724" s="91" t="s">
        <v>13</v>
      </c>
      <c r="H724" s="91" t="s">
        <v>1720</v>
      </c>
      <c r="I724" s="92">
        <v>42541</v>
      </c>
      <c r="J724" s="93">
        <v>42546</v>
      </c>
      <c r="K724" s="80">
        <f t="shared" si="60"/>
        <v>6</v>
      </c>
      <c r="L724" s="77">
        <f>IF(G724="ISO",IF(OR(F724="Na-Metilato"),10,15),IFERROR(VLOOKUP(G724&amp;D724,'Datos Maestro'!$C$33:$D$62,2,0),VLOOKUP('Demoras Colombia 2016'!G724,'Datos Maestro'!$B$15:$C$19,2,0)))</f>
        <v>20</v>
      </c>
      <c r="M724" s="80">
        <f t="shared" si="57"/>
        <v>0</v>
      </c>
      <c r="N724" s="82">
        <f t="shared" si="58"/>
        <v>0</v>
      </c>
      <c r="O724" s="82">
        <f t="shared" si="59"/>
        <v>0</v>
      </c>
      <c r="P724" s="78">
        <f>IF(G724="ISO",25*N724,IFERROR(VLOOKUP(G724&amp;D724,'Datos Maestro'!$C$33:$F$62,3,0)*N724,VLOOKUP('Demoras Colombia 2016'!G724,'Datos Maestro'!$B$15:$D$19,3,0)*N724))</f>
        <v>0</v>
      </c>
      <c r="Q724" s="78">
        <f>IF(G724="ISO",25*O724,IFERROR(VLOOKUP(G724&amp;D724,'Datos Maestro'!$C$33:$F$62,4,0)*O724,VLOOKUP('Demoras Colombia 2016'!G724,'Datos Maestro'!$B$15:$D$19,3,0)*O724))</f>
        <v>0</v>
      </c>
      <c r="R724" s="78">
        <f t="shared" si="56"/>
        <v>0</v>
      </c>
      <c r="S724" s="83" t="s">
        <v>25</v>
      </c>
      <c r="T724" s="96" t="s">
        <v>25</v>
      </c>
      <c r="U724" s="4"/>
      <c r="V724" s="96"/>
      <c r="W724" s="83"/>
      <c r="X724" s="96"/>
      <c r="Y724" s="83">
        <v>97434</v>
      </c>
      <c r="Z724" s="102">
        <v>105173</v>
      </c>
      <c r="AA724" s="4"/>
      <c r="AB724" s="96"/>
    </row>
    <row r="725" spans="1:28" ht="15.6" customHeight="1" x14ac:dyDescent="0.35">
      <c r="A725" s="38" t="s">
        <v>23</v>
      </c>
      <c r="B725" s="91" t="s">
        <v>16</v>
      </c>
      <c r="C725" s="94" t="s">
        <v>1721</v>
      </c>
      <c r="D725" s="4" t="s">
        <v>104</v>
      </c>
      <c r="E725" s="4" t="s">
        <v>1722</v>
      </c>
      <c r="F725" s="91" t="s">
        <v>1723</v>
      </c>
      <c r="G725" s="91" t="s">
        <v>12</v>
      </c>
      <c r="H725" s="91" t="s">
        <v>1724</v>
      </c>
      <c r="I725" s="92">
        <v>42542</v>
      </c>
      <c r="J725" s="93">
        <v>42553</v>
      </c>
      <c r="K725" s="80">
        <f t="shared" si="60"/>
        <v>12</v>
      </c>
      <c r="L725" s="77">
        <f>IF(G725="ISO",IF(OR(F725="Na-Metilato"),10,15),IFERROR(VLOOKUP(G725&amp;D725,'Datos Maestro'!$C$33:$D$62,2,0),VLOOKUP('Demoras Colombia 2016'!G725,'Datos Maestro'!$B$15:$C$19,2,0)))</f>
        <v>20</v>
      </c>
      <c r="M725" s="80">
        <f t="shared" si="57"/>
        <v>0</v>
      </c>
      <c r="N725" s="82">
        <f t="shared" si="58"/>
        <v>0</v>
      </c>
      <c r="O725" s="82">
        <f t="shared" si="59"/>
        <v>0</v>
      </c>
      <c r="P725" s="78">
        <f>IF(G725="ISO",25*N725,IFERROR(VLOOKUP(G725&amp;D725,'Datos Maestro'!$C$33:$F$62,3,0)*N725,VLOOKUP('Demoras Colombia 2016'!G725,'Datos Maestro'!$B$15:$D$19,3,0)*N725))</f>
        <v>0</v>
      </c>
      <c r="Q725" s="78">
        <f>IF(G725="ISO",25*O725,IFERROR(VLOOKUP(G725&amp;D725,'Datos Maestro'!$C$33:$F$62,4,0)*O725,VLOOKUP('Demoras Colombia 2016'!G725,'Datos Maestro'!$B$15:$D$19,3,0)*O725))</f>
        <v>0</v>
      </c>
      <c r="R725" s="78">
        <f t="shared" si="56"/>
        <v>0</v>
      </c>
      <c r="S725" s="83" t="s">
        <v>25</v>
      </c>
      <c r="T725" s="96" t="s">
        <v>25</v>
      </c>
      <c r="U725" s="4"/>
      <c r="V725" s="96"/>
      <c r="W725" s="83"/>
      <c r="X725" s="96"/>
      <c r="Y725" s="83"/>
      <c r="Z725" s="102"/>
      <c r="AA725" s="4"/>
      <c r="AB725" s="96"/>
    </row>
    <row r="726" spans="1:28" ht="15.6" customHeight="1" x14ac:dyDescent="0.35">
      <c r="A726" s="38" t="s">
        <v>23</v>
      </c>
      <c r="B726" s="91" t="s">
        <v>122</v>
      </c>
      <c r="C726" s="94" t="s">
        <v>1725</v>
      </c>
      <c r="D726" s="4" t="s">
        <v>118</v>
      </c>
      <c r="E726" s="4" t="s">
        <v>1726</v>
      </c>
      <c r="F726" s="91" t="s">
        <v>1727</v>
      </c>
      <c r="G726" s="91" t="s">
        <v>12</v>
      </c>
      <c r="H726" s="91" t="s">
        <v>1728</v>
      </c>
      <c r="I726" s="92">
        <v>42543</v>
      </c>
      <c r="J726" s="93">
        <v>42550</v>
      </c>
      <c r="K726" s="80">
        <f t="shared" si="60"/>
        <v>8</v>
      </c>
      <c r="L726" s="77">
        <f>IF(G726="ISO",IF(OR(F726="Na-Metilato"),10,15),IFERROR(VLOOKUP(G726&amp;D726,'Datos Maestro'!$C$33:$D$62,2,0),VLOOKUP('Demoras Colombia 2016'!G726,'Datos Maestro'!$B$15:$C$19,2,0)))</f>
        <v>20</v>
      </c>
      <c r="M726" s="80">
        <f t="shared" si="57"/>
        <v>0</v>
      </c>
      <c r="N726" s="82">
        <f t="shared" si="58"/>
        <v>0</v>
      </c>
      <c r="O726" s="82">
        <f t="shared" si="59"/>
        <v>0</v>
      </c>
      <c r="P726" s="78">
        <f>IF(G726="ISO",25*N726,IFERROR(VLOOKUP(G726&amp;D726,'Datos Maestro'!$C$33:$F$62,3,0)*N726,VLOOKUP('Demoras Colombia 2016'!G726,'Datos Maestro'!$B$15:$D$19,3,0)*N726))</f>
        <v>0</v>
      </c>
      <c r="Q726" s="78">
        <f>IF(G726="ISO",25*O726,IFERROR(VLOOKUP(G726&amp;D726,'Datos Maestro'!$C$33:$F$62,4,0)*O726,VLOOKUP('Demoras Colombia 2016'!G726,'Datos Maestro'!$B$15:$D$19,3,0)*O726))</f>
        <v>0</v>
      </c>
      <c r="R726" s="78">
        <f t="shared" si="56"/>
        <v>0</v>
      </c>
      <c r="S726" s="83" t="s">
        <v>25</v>
      </c>
      <c r="T726" s="96" t="s">
        <v>25</v>
      </c>
      <c r="U726" s="4"/>
      <c r="V726" s="96"/>
      <c r="W726" s="83"/>
      <c r="X726" s="96"/>
      <c r="Y726" s="83"/>
      <c r="Z726" s="102"/>
      <c r="AA726" s="4"/>
      <c r="AB726" s="96"/>
    </row>
    <row r="727" spans="1:28" ht="15.6" customHeight="1" x14ac:dyDescent="0.35">
      <c r="A727" s="38" t="s">
        <v>23</v>
      </c>
      <c r="B727" s="91" t="s">
        <v>122</v>
      </c>
      <c r="C727" s="94" t="s">
        <v>1729</v>
      </c>
      <c r="D727" s="4" t="s">
        <v>118</v>
      </c>
      <c r="E727" s="4">
        <v>4929425452</v>
      </c>
      <c r="F727" s="91" t="s">
        <v>1407</v>
      </c>
      <c r="G727" s="91" t="s">
        <v>13</v>
      </c>
      <c r="H727" s="91" t="s">
        <v>1730</v>
      </c>
      <c r="I727" s="92">
        <v>42540</v>
      </c>
      <c r="J727" s="93">
        <v>42550</v>
      </c>
      <c r="K727" s="80">
        <f t="shared" si="60"/>
        <v>11</v>
      </c>
      <c r="L727" s="77">
        <f>IF(G727="ISO",IF(OR(F727="Na-Metilato"),10,15),IFERROR(VLOOKUP(G727&amp;D727,'Datos Maestro'!$C$33:$D$62,2,0),VLOOKUP('Demoras Colombia 2016'!G727,'Datos Maestro'!$B$15:$C$19,2,0)))</f>
        <v>20</v>
      </c>
      <c r="M727" s="80">
        <f t="shared" si="57"/>
        <v>0</v>
      </c>
      <c r="N727" s="82">
        <f t="shared" si="58"/>
        <v>0</v>
      </c>
      <c r="O727" s="82">
        <f t="shared" si="59"/>
        <v>0</v>
      </c>
      <c r="P727" s="78">
        <f>IF(G727="ISO",25*N727,IFERROR(VLOOKUP(G727&amp;D727,'Datos Maestro'!$C$33:$F$62,3,0)*N727,VLOOKUP('Demoras Colombia 2016'!G727,'Datos Maestro'!$B$15:$D$19,3,0)*N727))</f>
        <v>0</v>
      </c>
      <c r="Q727" s="78">
        <f>IF(G727="ISO",25*O727,IFERROR(VLOOKUP(G727&amp;D727,'Datos Maestro'!$C$33:$F$62,4,0)*O727,VLOOKUP('Demoras Colombia 2016'!G727,'Datos Maestro'!$B$15:$D$19,3,0)*O727))</f>
        <v>0</v>
      </c>
      <c r="R727" s="78">
        <f t="shared" si="56"/>
        <v>0</v>
      </c>
      <c r="S727" s="83" t="s">
        <v>25</v>
      </c>
      <c r="T727" s="96" t="s">
        <v>25</v>
      </c>
      <c r="U727" s="4"/>
      <c r="V727" s="96"/>
      <c r="W727" s="83"/>
      <c r="X727" s="96"/>
      <c r="Y727" s="83"/>
      <c r="Z727" s="102"/>
      <c r="AA727" s="4"/>
      <c r="AB727" s="96"/>
    </row>
    <row r="728" spans="1:28" ht="15.6" customHeight="1" x14ac:dyDescent="0.35">
      <c r="A728" s="38" t="s">
        <v>23</v>
      </c>
      <c r="B728" s="91" t="s">
        <v>122</v>
      </c>
      <c r="C728" s="94" t="s">
        <v>1729</v>
      </c>
      <c r="D728" s="4" t="s">
        <v>118</v>
      </c>
      <c r="E728" s="4">
        <v>4929425452</v>
      </c>
      <c r="F728" s="91" t="s">
        <v>1407</v>
      </c>
      <c r="G728" s="91" t="s">
        <v>13</v>
      </c>
      <c r="H728" s="91" t="s">
        <v>1731</v>
      </c>
      <c r="I728" s="92">
        <v>42540</v>
      </c>
      <c r="J728" s="93">
        <v>42550</v>
      </c>
      <c r="K728" s="80">
        <f t="shared" si="60"/>
        <v>11</v>
      </c>
      <c r="L728" s="77">
        <f>IF(G728="ISO",IF(OR(F728="Na-Metilato"),10,15),IFERROR(VLOOKUP(G728&amp;D728,'Datos Maestro'!$C$33:$D$62,2,0),VLOOKUP('Demoras Colombia 2016'!G728,'Datos Maestro'!$B$15:$C$19,2,0)))</f>
        <v>20</v>
      </c>
      <c r="M728" s="80">
        <f t="shared" si="57"/>
        <v>0</v>
      </c>
      <c r="N728" s="82">
        <f t="shared" si="58"/>
        <v>0</v>
      </c>
      <c r="O728" s="82">
        <f t="shared" si="59"/>
        <v>0</v>
      </c>
      <c r="P728" s="78">
        <f>IF(G728="ISO",25*N728,IFERROR(VLOOKUP(G728&amp;D728,'Datos Maestro'!$C$33:$F$62,3,0)*N728,VLOOKUP('Demoras Colombia 2016'!G728,'Datos Maestro'!$B$15:$D$19,3,0)*N728))</f>
        <v>0</v>
      </c>
      <c r="Q728" s="78">
        <f>IF(G728="ISO",25*O728,IFERROR(VLOOKUP(G728&amp;D728,'Datos Maestro'!$C$33:$F$62,4,0)*O728,VLOOKUP('Demoras Colombia 2016'!G728,'Datos Maestro'!$B$15:$D$19,3,0)*O728))</f>
        <v>0</v>
      </c>
      <c r="R728" s="78">
        <f t="shared" si="56"/>
        <v>0</v>
      </c>
      <c r="S728" s="83" t="s">
        <v>25</v>
      </c>
      <c r="T728" s="96" t="s">
        <v>25</v>
      </c>
      <c r="U728" s="4"/>
      <c r="V728" s="96"/>
      <c r="W728" s="83"/>
      <c r="X728" s="96"/>
      <c r="Y728" s="83"/>
      <c r="Z728" s="102"/>
      <c r="AA728" s="4"/>
      <c r="AB728" s="96"/>
    </row>
    <row r="729" spans="1:28" ht="15.6" customHeight="1" x14ac:dyDescent="0.35">
      <c r="A729" s="38" t="s">
        <v>23</v>
      </c>
      <c r="B729" s="91" t="s">
        <v>123</v>
      </c>
      <c r="C729" s="94" t="s">
        <v>1732</v>
      </c>
      <c r="D729" s="4" t="s">
        <v>118</v>
      </c>
      <c r="E729" s="4">
        <v>4929748095</v>
      </c>
      <c r="F729" s="87" t="s">
        <v>236</v>
      </c>
      <c r="G729" s="91" t="s">
        <v>12</v>
      </c>
      <c r="H729" s="91" t="s">
        <v>1733</v>
      </c>
      <c r="I729" s="92">
        <v>42547</v>
      </c>
      <c r="J729" s="93">
        <v>42549</v>
      </c>
      <c r="K729" s="80">
        <f t="shared" si="60"/>
        <v>3</v>
      </c>
      <c r="L729" s="77">
        <f>IF(G729="ISO",IF(OR(F729="Na-Metilato"),10,15),IFERROR(VLOOKUP(G729&amp;D729,'Datos Maestro'!$C$33:$D$62,2,0),VLOOKUP('Demoras Colombia 2016'!G729,'Datos Maestro'!$B$15:$C$19,2,0)))</f>
        <v>20</v>
      </c>
      <c r="M729" s="80">
        <f t="shared" si="57"/>
        <v>0</v>
      </c>
      <c r="N729" s="82">
        <f t="shared" si="58"/>
        <v>0</v>
      </c>
      <c r="O729" s="82">
        <f t="shared" si="59"/>
        <v>0</v>
      </c>
      <c r="P729" s="78">
        <f>IF(G729="ISO",25*N729,IFERROR(VLOOKUP(G729&amp;D729,'Datos Maestro'!$C$33:$F$62,3,0)*N729,VLOOKUP('Demoras Colombia 2016'!G729,'Datos Maestro'!$B$15:$D$19,3,0)*N729))</f>
        <v>0</v>
      </c>
      <c r="Q729" s="78">
        <f>IF(G729="ISO",25*O729,IFERROR(VLOOKUP(G729&amp;D729,'Datos Maestro'!$C$33:$F$62,4,0)*O729,VLOOKUP('Demoras Colombia 2016'!G729,'Datos Maestro'!$B$15:$D$19,3,0)*O729))</f>
        <v>0</v>
      </c>
      <c r="R729" s="78">
        <f t="shared" si="56"/>
        <v>0</v>
      </c>
      <c r="S729" s="83" t="s">
        <v>25</v>
      </c>
      <c r="T729" s="96" t="s">
        <v>25</v>
      </c>
      <c r="U729" s="4"/>
      <c r="V729" s="96"/>
      <c r="W729" s="83"/>
      <c r="X729" s="96"/>
      <c r="Y729" s="83"/>
      <c r="Z729" s="102"/>
      <c r="AA729" s="4"/>
      <c r="AB729" s="96"/>
    </row>
    <row r="730" spans="1:28" ht="15.6" customHeight="1" x14ac:dyDescent="0.35">
      <c r="A730" s="38" t="s">
        <v>23</v>
      </c>
      <c r="B730" s="91" t="s">
        <v>123</v>
      </c>
      <c r="C730" s="94" t="s">
        <v>1734</v>
      </c>
      <c r="D730" s="4" t="s">
        <v>104</v>
      </c>
      <c r="E730" s="4">
        <v>4929314398</v>
      </c>
      <c r="F730" s="87" t="s">
        <v>28</v>
      </c>
      <c r="G730" s="91" t="s">
        <v>12</v>
      </c>
      <c r="H730" s="91" t="s">
        <v>1735</v>
      </c>
      <c r="I730" s="92">
        <v>42548</v>
      </c>
      <c r="J730" s="93">
        <v>42551</v>
      </c>
      <c r="K730" s="80">
        <f t="shared" si="60"/>
        <v>4</v>
      </c>
      <c r="L730" s="77">
        <f>IF(G730="ISO",IF(OR(F730="Na-Metilato"),10,15),IFERROR(VLOOKUP(G730&amp;D730,'Datos Maestro'!$C$33:$D$62,2,0),VLOOKUP('Demoras Colombia 2016'!G730,'Datos Maestro'!$B$15:$C$19,2,0)))</f>
        <v>20</v>
      </c>
      <c r="M730" s="80">
        <f t="shared" si="57"/>
        <v>0</v>
      </c>
      <c r="N730" s="82">
        <f t="shared" si="58"/>
        <v>0</v>
      </c>
      <c r="O730" s="82">
        <f t="shared" si="59"/>
        <v>0</v>
      </c>
      <c r="P730" s="78">
        <f>IF(G730="ISO",25*N730,IFERROR(VLOOKUP(G730&amp;D730,'Datos Maestro'!$C$33:$F$62,3,0)*N730,VLOOKUP('Demoras Colombia 2016'!G730,'Datos Maestro'!$B$15:$D$19,3,0)*N730))</f>
        <v>0</v>
      </c>
      <c r="Q730" s="78">
        <f>IF(G730="ISO",25*O730,IFERROR(VLOOKUP(G730&amp;D730,'Datos Maestro'!$C$33:$F$62,4,0)*O730,VLOOKUP('Demoras Colombia 2016'!G730,'Datos Maestro'!$B$15:$D$19,3,0)*O730))</f>
        <v>0</v>
      </c>
      <c r="R730" s="78">
        <f t="shared" si="56"/>
        <v>0</v>
      </c>
      <c r="S730" s="83" t="s">
        <v>25</v>
      </c>
      <c r="T730" s="96" t="s">
        <v>25</v>
      </c>
      <c r="U730" s="4"/>
      <c r="V730" s="96"/>
      <c r="W730" s="83"/>
      <c r="X730" s="96"/>
      <c r="Y730" s="83"/>
      <c r="Z730" s="102"/>
      <c r="AA730" s="4"/>
      <c r="AB730" s="96"/>
    </row>
    <row r="731" spans="1:28" ht="15.6" customHeight="1" x14ac:dyDescent="0.35">
      <c r="A731" s="38" t="s">
        <v>23</v>
      </c>
      <c r="B731" s="91" t="s">
        <v>16</v>
      </c>
      <c r="C731" s="94" t="s">
        <v>1736</v>
      </c>
      <c r="D731" s="4" t="s">
        <v>104</v>
      </c>
      <c r="E731" s="4">
        <v>4928570877</v>
      </c>
      <c r="F731" s="91" t="s">
        <v>1453</v>
      </c>
      <c r="G731" s="91" t="s">
        <v>12</v>
      </c>
      <c r="H731" s="91" t="s">
        <v>1737</v>
      </c>
      <c r="I731" s="92">
        <v>42548</v>
      </c>
      <c r="J731" s="93">
        <v>42558</v>
      </c>
      <c r="K731" s="80">
        <f t="shared" si="60"/>
        <v>11</v>
      </c>
      <c r="L731" s="77">
        <f>IF(G731="ISO",IF(OR(F731="Na-Metilato"),10,15),IFERROR(VLOOKUP(G731&amp;D731,'Datos Maestro'!$C$33:$D$62,2,0),VLOOKUP('Demoras Colombia 2016'!G731,'Datos Maestro'!$B$15:$C$19,2,0)))</f>
        <v>20</v>
      </c>
      <c r="M731" s="80">
        <f t="shared" si="57"/>
        <v>0</v>
      </c>
      <c r="N731" s="82">
        <f t="shared" si="58"/>
        <v>0</v>
      </c>
      <c r="O731" s="82">
        <f t="shared" si="59"/>
        <v>0</v>
      </c>
      <c r="P731" s="78">
        <f>IF(G731="ISO",25*N731,IFERROR(VLOOKUP(G731&amp;D731,'Datos Maestro'!$C$33:$F$62,3,0)*N731,VLOOKUP('Demoras Colombia 2016'!G731,'Datos Maestro'!$B$15:$D$19,3,0)*N731))</f>
        <v>0</v>
      </c>
      <c r="Q731" s="78">
        <f>IF(G731="ISO",25*O731,IFERROR(VLOOKUP(G731&amp;D731,'Datos Maestro'!$C$33:$F$62,4,0)*O731,VLOOKUP('Demoras Colombia 2016'!G731,'Datos Maestro'!$B$15:$D$19,3,0)*O731))</f>
        <v>0</v>
      </c>
      <c r="R731" s="78">
        <f t="shared" si="56"/>
        <v>0</v>
      </c>
      <c r="S731" s="83" t="s">
        <v>25</v>
      </c>
      <c r="T731" s="96" t="s">
        <v>25</v>
      </c>
      <c r="U731" s="4"/>
      <c r="V731" s="96"/>
      <c r="W731" s="83"/>
      <c r="X731" s="96"/>
      <c r="Y731" s="83"/>
      <c r="Z731" s="102"/>
      <c r="AA731" s="4"/>
      <c r="AB731" s="96"/>
    </row>
    <row r="732" spans="1:28" ht="15.6" customHeight="1" x14ac:dyDescent="0.35">
      <c r="A732" s="38" t="s">
        <v>23</v>
      </c>
      <c r="B732" s="91" t="s">
        <v>122</v>
      </c>
      <c r="C732" s="94" t="s">
        <v>1738</v>
      </c>
      <c r="D732" s="4" t="s">
        <v>104</v>
      </c>
      <c r="E732" s="4">
        <v>4928038679</v>
      </c>
      <c r="F732" s="91" t="s">
        <v>1739</v>
      </c>
      <c r="G732" s="91" t="s">
        <v>12</v>
      </c>
      <c r="H732" s="91" t="s">
        <v>1740</v>
      </c>
      <c r="I732" s="92">
        <v>42548</v>
      </c>
      <c r="J732" s="93">
        <v>42551</v>
      </c>
      <c r="K732" s="80">
        <f t="shared" si="60"/>
        <v>4</v>
      </c>
      <c r="L732" s="77">
        <f>IF(G732="ISO",IF(OR(F732="Na-Metilato"),10,15),IFERROR(VLOOKUP(G732&amp;D732,'Datos Maestro'!$C$33:$D$62,2,0),VLOOKUP('Demoras Colombia 2016'!G732,'Datos Maestro'!$B$15:$C$19,2,0)))</f>
        <v>20</v>
      </c>
      <c r="M732" s="80">
        <f t="shared" si="57"/>
        <v>0</v>
      </c>
      <c r="N732" s="82">
        <f t="shared" si="58"/>
        <v>0</v>
      </c>
      <c r="O732" s="82">
        <f t="shared" si="59"/>
        <v>0</v>
      </c>
      <c r="P732" s="78">
        <f>IF(G732="ISO",25*N732,IFERROR(VLOOKUP(G732&amp;D732,'Datos Maestro'!$C$33:$F$62,3,0)*N732,VLOOKUP('Demoras Colombia 2016'!G732,'Datos Maestro'!$B$15:$D$19,3,0)*N732))</f>
        <v>0</v>
      </c>
      <c r="Q732" s="78">
        <f>IF(G732="ISO",25*O732,IFERROR(VLOOKUP(G732&amp;D732,'Datos Maestro'!$C$33:$F$62,4,0)*O732,VLOOKUP('Demoras Colombia 2016'!G732,'Datos Maestro'!$B$15:$D$19,3,0)*O732))</f>
        <v>0</v>
      </c>
      <c r="R732" s="78">
        <f t="shared" ref="R732:R795" si="61">SUM(P732:Q732)</f>
        <v>0</v>
      </c>
      <c r="S732" s="83" t="s">
        <v>25</v>
      </c>
      <c r="T732" s="96" t="s">
        <v>25</v>
      </c>
      <c r="U732" s="4"/>
      <c r="V732" s="96"/>
      <c r="W732" s="83"/>
      <c r="X732" s="96"/>
      <c r="Y732" s="83"/>
      <c r="Z732" s="102"/>
      <c r="AA732" s="4"/>
      <c r="AB732" s="96"/>
    </row>
    <row r="733" spans="1:28" ht="15.6" customHeight="1" x14ac:dyDescent="0.35">
      <c r="A733" s="38" t="s">
        <v>23</v>
      </c>
      <c r="B733" s="91" t="s">
        <v>122</v>
      </c>
      <c r="C733" s="94" t="s">
        <v>1741</v>
      </c>
      <c r="D733" s="4" t="s">
        <v>104</v>
      </c>
      <c r="E733" s="4">
        <v>4928038684</v>
      </c>
      <c r="F733" s="91" t="s">
        <v>1739</v>
      </c>
      <c r="G733" s="91" t="s">
        <v>13</v>
      </c>
      <c r="H733" s="91" t="s">
        <v>1742</v>
      </c>
      <c r="I733" s="92">
        <v>42548</v>
      </c>
      <c r="J733" s="93">
        <v>42552</v>
      </c>
      <c r="K733" s="80">
        <f t="shared" si="60"/>
        <v>5</v>
      </c>
      <c r="L733" s="77">
        <f>IF(G733="ISO",IF(OR(F733="Na-Metilato"),10,15),IFERROR(VLOOKUP(G733&amp;D733,'Datos Maestro'!$C$33:$D$62,2,0),VLOOKUP('Demoras Colombia 2016'!G733,'Datos Maestro'!$B$15:$C$19,2,0)))</f>
        <v>20</v>
      </c>
      <c r="M733" s="80">
        <f t="shared" si="57"/>
        <v>0</v>
      </c>
      <c r="N733" s="82">
        <f t="shared" si="58"/>
        <v>0</v>
      </c>
      <c r="O733" s="82">
        <f t="shared" si="59"/>
        <v>0</v>
      </c>
      <c r="P733" s="78">
        <f>IF(G733="ISO",25*N733,IFERROR(VLOOKUP(G733&amp;D733,'Datos Maestro'!$C$33:$F$62,3,0)*N733,VLOOKUP('Demoras Colombia 2016'!G733,'Datos Maestro'!$B$15:$D$19,3,0)*N733))</f>
        <v>0</v>
      </c>
      <c r="Q733" s="78">
        <f>IF(G733="ISO",25*O733,IFERROR(VLOOKUP(G733&amp;D733,'Datos Maestro'!$C$33:$F$62,4,0)*O733,VLOOKUP('Demoras Colombia 2016'!G733,'Datos Maestro'!$B$15:$D$19,3,0)*O733))</f>
        <v>0</v>
      </c>
      <c r="R733" s="78">
        <f t="shared" si="61"/>
        <v>0</v>
      </c>
      <c r="S733" s="83" t="s">
        <v>25</v>
      </c>
      <c r="T733" s="96" t="s">
        <v>25</v>
      </c>
      <c r="U733" s="4"/>
      <c r="V733" s="96"/>
      <c r="W733" s="83"/>
      <c r="X733" s="96"/>
      <c r="Y733" s="83"/>
      <c r="Z733" s="102"/>
      <c r="AA733" s="4"/>
      <c r="AB733" s="96"/>
    </row>
    <row r="734" spans="1:28" ht="15.6" customHeight="1" x14ac:dyDescent="0.35">
      <c r="A734" s="38" t="s">
        <v>23</v>
      </c>
      <c r="B734" s="91" t="s">
        <v>15</v>
      </c>
      <c r="C734" s="94" t="s">
        <v>1743</v>
      </c>
      <c r="D734" s="4" t="s">
        <v>118</v>
      </c>
      <c r="E734" s="4">
        <v>4929333478</v>
      </c>
      <c r="F734" s="91" t="s">
        <v>254</v>
      </c>
      <c r="G734" s="91" t="s">
        <v>12</v>
      </c>
      <c r="H734" s="91" t="s">
        <v>1744</v>
      </c>
      <c r="I734" s="92">
        <v>42547</v>
      </c>
      <c r="J734" s="93">
        <v>42560</v>
      </c>
      <c r="K734" s="80">
        <f t="shared" si="60"/>
        <v>14</v>
      </c>
      <c r="L734" s="77">
        <f>IF(G734="ISO",IF(OR(F734="Na-Metilato"),10,15),IFERROR(VLOOKUP(G734&amp;D734,'Datos Maestro'!$C$33:$D$62,2,0),VLOOKUP('Demoras Colombia 2016'!G734,'Datos Maestro'!$B$15:$C$19,2,0)))</f>
        <v>20</v>
      </c>
      <c r="M734" s="80">
        <f t="shared" si="57"/>
        <v>0</v>
      </c>
      <c r="N734" s="82">
        <f t="shared" si="58"/>
        <v>0</v>
      </c>
      <c r="O734" s="82">
        <f t="shared" si="59"/>
        <v>0</v>
      </c>
      <c r="P734" s="78">
        <f>IF(G734="ISO",25*N734,IFERROR(VLOOKUP(G734&amp;D734,'Datos Maestro'!$C$33:$F$62,3,0)*N734,VLOOKUP('Demoras Colombia 2016'!G734,'Datos Maestro'!$B$15:$D$19,3,0)*N734))</f>
        <v>0</v>
      </c>
      <c r="Q734" s="78">
        <f>IF(G734="ISO",25*O734,IFERROR(VLOOKUP(G734&amp;D734,'Datos Maestro'!$C$33:$F$62,4,0)*O734,VLOOKUP('Demoras Colombia 2016'!G734,'Datos Maestro'!$B$15:$D$19,3,0)*O734))</f>
        <v>0</v>
      </c>
      <c r="R734" s="78">
        <f t="shared" si="61"/>
        <v>0</v>
      </c>
      <c r="S734" s="83" t="s">
        <v>25</v>
      </c>
      <c r="T734" s="96" t="s">
        <v>25</v>
      </c>
      <c r="U734" s="4"/>
      <c r="V734" s="96"/>
      <c r="W734" s="83"/>
      <c r="X734" s="96"/>
      <c r="Y734" s="83"/>
      <c r="Z734" s="102"/>
      <c r="AA734" s="4"/>
      <c r="AB734" s="96"/>
    </row>
    <row r="735" spans="1:28" ht="15.6" customHeight="1" x14ac:dyDescent="0.35">
      <c r="A735" s="38" t="s">
        <v>23</v>
      </c>
      <c r="B735" s="91" t="s">
        <v>122</v>
      </c>
      <c r="C735" s="94" t="s">
        <v>1745</v>
      </c>
      <c r="D735" s="4" t="s">
        <v>62</v>
      </c>
      <c r="E735" s="4">
        <v>4927553757</v>
      </c>
      <c r="F735" s="91" t="s">
        <v>247</v>
      </c>
      <c r="G735" s="91" t="s">
        <v>12</v>
      </c>
      <c r="H735" s="91" t="s">
        <v>1746</v>
      </c>
      <c r="I735" s="92">
        <v>42548</v>
      </c>
      <c r="J735" s="93">
        <v>42552</v>
      </c>
      <c r="K735" s="80">
        <f t="shared" si="60"/>
        <v>5</v>
      </c>
      <c r="L735" s="77">
        <f>IF(G735="ISO",IF(OR(F735="Na-Metilato"),10,15),IFERROR(VLOOKUP(G735&amp;D735,'Datos Maestro'!$C$33:$D$62,2,0),VLOOKUP('Demoras Colombia 2016'!G735,'Datos Maestro'!$B$15:$C$19,2,0)))</f>
        <v>20</v>
      </c>
      <c r="M735" s="80">
        <f t="shared" si="57"/>
        <v>0</v>
      </c>
      <c r="N735" s="82">
        <f t="shared" si="58"/>
        <v>0</v>
      </c>
      <c r="O735" s="82">
        <f t="shared" si="59"/>
        <v>0</v>
      </c>
      <c r="P735" s="78">
        <f>IF(G735="ISO",25*N735,IFERROR(VLOOKUP(G735&amp;D735,'Datos Maestro'!$C$33:$F$62,3,0)*N735,VLOOKUP('Demoras Colombia 2016'!G735,'Datos Maestro'!$B$15:$D$19,3,0)*N735))</f>
        <v>0</v>
      </c>
      <c r="Q735" s="78">
        <f>IF(G735="ISO",25*O735,IFERROR(VLOOKUP(G735&amp;D735,'Datos Maestro'!$C$33:$F$62,4,0)*O735,VLOOKUP('Demoras Colombia 2016'!G735,'Datos Maestro'!$B$15:$D$19,3,0)*O735))</f>
        <v>0</v>
      </c>
      <c r="R735" s="78">
        <f t="shared" si="61"/>
        <v>0</v>
      </c>
      <c r="S735" s="83" t="s">
        <v>25</v>
      </c>
      <c r="T735" s="96" t="s">
        <v>25</v>
      </c>
      <c r="U735" s="4"/>
      <c r="V735" s="96"/>
      <c r="W735" s="83"/>
      <c r="X735" s="96"/>
      <c r="Y735" s="83">
        <v>97184</v>
      </c>
      <c r="Z735" s="102">
        <v>63846</v>
      </c>
      <c r="AA735" s="4"/>
      <c r="AB735" s="96"/>
    </row>
    <row r="736" spans="1:28" ht="15.6" customHeight="1" x14ac:dyDescent="0.35">
      <c r="A736" s="38" t="s">
        <v>23</v>
      </c>
      <c r="B736" s="91" t="s">
        <v>125</v>
      </c>
      <c r="C736" s="94" t="s">
        <v>1747</v>
      </c>
      <c r="D736" s="4" t="s">
        <v>104</v>
      </c>
      <c r="E736" s="4">
        <v>4929949626</v>
      </c>
      <c r="F736" s="91" t="s">
        <v>232</v>
      </c>
      <c r="G736" s="91" t="s">
        <v>12</v>
      </c>
      <c r="H736" s="91" t="s">
        <v>1748</v>
      </c>
      <c r="I736" s="92">
        <v>42548</v>
      </c>
      <c r="J736" s="93">
        <v>42562</v>
      </c>
      <c r="K736" s="80">
        <f t="shared" si="60"/>
        <v>15</v>
      </c>
      <c r="L736" s="77">
        <f>IF(G736="ISO",IF(OR(F736="Na-Metilato"),10,15),IFERROR(VLOOKUP(G736&amp;D736,'Datos Maestro'!$C$33:$D$62,2,0),VLOOKUP('Demoras Colombia 2016'!G736,'Datos Maestro'!$B$15:$C$19,2,0)))</f>
        <v>20</v>
      </c>
      <c r="M736" s="80">
        <f t="shared" si="57"/>
        <v>0</v>
      </c>
      <c r="N736" s="82">
        <f t="shared" si="58"/>
        <v>0</v>
      </c>
      <c r="O736" s="82">
        <f t="shared" si="59"/>
        <v>0</v>
      </c>
      <c r="P736" s="78">
        <f>IF(G736="ISO",25*N736,IFERROR(VLOOKUP(G736&amp;D736,'Datos Maestro'!$C$33:$F$62,3,0)*N736,VLOOKUP('Demoras Colombia 2016'!G736,'Datos Maestro'!$B$15:$D$19,3,0)*N736))</f>
        <v>0</v>
      </c>
      <c r="Q736" s="78">
        <f>IF(G736="ISO",25*O736,IFERROR(VLOOKUP(G736&amp;D736,'Datos Maestro'!$C$33:$F$62,4,0)*O736,VLOOKUP('Demoras Colombia 2016'!G736,'Datos Maestro'!$B$15:$D$19,3,0)*O736))</f>
        <v>0</v>
      </c>
      <c r="R736" s="78">
        <f t="shared" si="61"/>
        <v>0</v>
      </c>
      <c r="S736" s="83" t="s">
        <v>25</v>
      </c>
      <c r="T736" s="96" t="s">
        <v>25</v>
      </c>
      <c r="U736" s="4"/>
      <c r="V736" s="96"/>
      <c r="W736" s="83"/>
      <c r="X736" s="96"/>
      <c r="Y736" s="83"/>
      <c r="Z736" s="102"/>
      <c r="AA736" s="4"/>
      <c r="AB736" s="96"/>
    </row>
    <row r="737" spans="1:28" ht="15.6" customHeight="1" x14ac:dyDescent="0.35">
      <c r="A737" s="38" t="s">
        <v>23</v>
      </c>
      <c r="B737" s="91" t="s">
        <v>16</v>
      </c>
      <c r="C737" s="94" t="s">
        <v>1749</v>
      </c>
      <c r="D737" s="4" t="s">
        <v>119</v>
      </c>
      <c r="E737" s="4">
        <v>4929996944</v>
      </c>
      <c r="F737" s="91" t="s">
        <v>1750</v>
      </c>
      <c r="G737" s="91" t="s">
        <v>12</v>
      </c>
      <c r="H737" s="91" t="s">
        <v>1751</v>
      </c>
      <c r="I737" s="92">
        <v>42548</v>
      </c>
      <c r="J737" s="93">
        <v>42560</v>
      </c>
      <c r="K737" s="80">
        <f t="shared" si="60"/>
        <v>13</v>
      </c>
      <c r="L737" s="77">
        <f>IF(G737="ISO",IF(OR(F737="Na-Metilato"),10,15),IFERROR(VLOOKUP(G737&amp;D737,'Datos Maestro'!$C$33:$D$62,2,0),VLOOKUP('Demoras Colombia 2016'!G737,'Datos Maestro'!$B$15:$C$19,2,0)))</f>
        <v>20</v>
      </c>
      <c r="M737" s="80">
        <f t="shared" si="57"/>
        <v>0</v>
      </c>
      <c r="N737" s="82">
        <f t="shared" si="58"/>
        <v>0</v>
      </c>
      <c r="O737" s="82">
        <f t="shared" si="59"/>
        <v>0</v>
      </c>
      <c r="P737" s="78">
        <f>IF(G737="ISO",25*N737,IFERROR(VLOOKUP(G737&amp;D737,'Datos Maestro'!$C$33:$F$62,3,0)*N737,VLOOKUP('Demoras Colombia 2016'!G737,'Datos Maestro'!$B$15:$D$19,3,0)*N737))</f>
        <v>0</v>
      </c>
      <c r="Q737" s="78">
        <f>IF(G737="ISO",25*O737,IFERROR(VLOOKUP(G737&amp;D737,'Datos Maestro'!$C$33:$F$62,4,0)*O737,VLOOKUP('Demoras Colombia 2016'!G737,'Datos Maestro'!$B$15:$D$19,3,0)*O737))</f>
        <v>0</v>
      </c>
      <c r="R737" s="78">
        <f t="shared" si="61"/>
        <v>0</v>
      </c>
      <c r="S737" s="83" t="s">
        <v>25</v>
      </c>
      <c r="T737" s="96" t="s">
        <v>25</v>
      </c>
      <c r="U737" s="4" t="s">
        <v>2200</v>
      </c>
      <c r="V737" s="96">
        <v>22362</v>
      </c>
      <c r="W737" s="83"/>
      <c r="X737" s="96"/>
      <c r="Y737" s="83"/>
      <c r="Z737" s="102"/>
      <c r="AA737" s="4"/>
      <c r="AB737" s="96"/>
    </row>
    <row r="738" spans="1:28" ht="15.6" customHeight="1" x14ac:dyDescent="0.35">
      <c r="A738" s="38" t="s">
        <v>23</v>
      </c>
      <c r="B738" s="91" t="s">
        <v>124</v>
      </c>
      <c r="C738" s="94" t="s">
        <v>1752</v>
      </c>
      <c r="D738" s="4" t="s">
        <v>119</v>
      </c>
      <c r="E738" s="4">
        <v>4929564820</v>
      </c>
      <c r="F738" s="91" t="s">
        <v>1753</v>
      </c>
      <c r="G738" s="91" t="s">
        <v>2</v>
      </c>
      <c r="H738" s="91" t="s">
        <v>1754</v>
      </c>
      <c r="I738" s="92">
        <v>42538</v>
      </c>
      <c r="J738" s="93">
        <v>42559</v>
      </c>
      <c r="K738" s="80">
        <f t="shared" si="60"/>
        <v>22</v>
      </c>
      <c r="L738" s="77">
        <f>IF(G738="ISO",IF(OR(F738="Na-Metilato"),10,15),IFERROR(VLOOKUP(G738&amp;D738,'Datos Maestro'!$C$33:$D$62,2,0),VLOOKUP('Demoras Colombia 2016'!G738,'Datos Maestro'!$B$15:$C$19,2,0)))</f>
        <v>15</v>
      </c>
      <c r="M738" s="80">
        <f t="shared" si="57"/>
        <v>7</v>
      </c>
      <c r="N738" s="82">
        <f t="shared" si="58"/>
        <v>7</v>
      </c>
      <c r="O738" s="82">
        <f t="shared" si="59"/>
        <v>0</v>
      </c>
      <c r="P738" s="78">
        <f>IF(G738="ISO",25*N738,IFERROR(VLOOKUP(G738&amp;D738,'Datos Maestro'!$C$33:$F$62,3,0)*N738,VLOOKUP('Demoras Colombia 2016'!G738,'Datos Maestro'!$B$15:$D$19,3,0)*N738))</f>
        <v>175</v>
      </c>
      <c r="Q738" s="78">
        <f>IF(G738="ISO",25*O738,IFERROR(VLOOKUP(G738&amp;D738,'Datos Maestro'!$C$33:$F$62,4,0)*O738,VLOOKUP('Demoras Colombia 2016'!G738,'Datos Maestro'!$B$15:$D$19,3,0)*O738))</f>
        <v>0</v>
      </c>
      <c r="R738" s="78">
        <f t="shared" si="61"/>
        <v>175</v>
      </c>
      <c r="S738" s="83"/>
      <c r="T738" s="96"/>
      <c r="U738" s="4"/>
      <c r="V738" s="96"/>
      <c r="W738" s="83"/>
      <c r="X738" s="96"/>
      <c r="Y738" s="83"/>
      <c r="Z738" s="102"/>
      <c r="AA738" s="4"/>
      <c r="AB738" s="96"/>
    </row>
    <row r="739" spans="1:28" ht="15.6" customHeight="1" x14ac:dyDescent="0.35">
      <c r="A739" s="38" t="s">
        <v>23</v>
      </c>
      <c r="B739" s="91" t="s">
        <v>16</v>
      </c>
      <c r="C739" s="94" t="s">
        <v>1755</v>
      </c>
      <c r="D739" s="4" t="s">
        <v>62</v>
      </c>
      <c r="E739" s="4" t="s">
        <v>1756</v>
      </c>
      <c r="F739" s="91" t="s">
        <v>1757</v>
      </c>
      <c r="G739" s="91" t="s">
        <v>13</v>
      </c>
      <c r="H739" s="91" t="s">
        <v>1758</v>
      </c>
      <c r="I739" s="92">
        <v>42551</v>
      </c>
      <c r="J739" s="93">
        <v>42563</v>
      </c>
      <c r="K739" s="80">
        <f t="shared" si="60"/>
        <v>13</v>
      </c>
      <c r="L739" s="77">
        <f>IF(G739="ISO",IF(OR(F739="Na-Metilato"),10,15),IFERROR(VLOOKUP(G739&amp;D739,'Datos Maestro'!$C$33:$D$62,2,0),VLOOKUP('Demoras Colombia 2016'!G739,'Datos Maestro'!$B$15:$C$19,2,0)))</f>
        <v>20</v>
      </c>
      <c r="M739" s="80">
        <f t="shared" si="57"/>
        <v>0</v>
      </c>
      <c r="N739" s="82">
        <f t="shared" si="58"/>
        <v>0</v>
      </c>
      <c r="O739" s="82">
        <f t="shared" si="59"/>
        <v>0</v>
      </c>
      <c r="P739" s="78">
        <f>IF(G739="ISO",25*N739,IFERROR(VLOOKUP(G739&amp;D739,'Datos Maestro'!$C$33:$F$62,3,0)*N739,VLOOKUP('Demoras Colombia 2016'!G739,'Datos Maestro'!$B$15:$D$19,3,0)*N739))</f>
        <v>0</v>
      </c>
      <c r="Q739" s="78">
        <f>IF(G739="ISO",25*O739,IFERROR(VLOOKUP(G739&amp;D739,'Datos Maestro'!$C$33:$F$62,4,0)*O739,VLOOKUP('Demoras Colombia 2016'!G739,'Datos Maestro'!$B$15:$D$19,3,0)*O739))</f>
        <v>0</v>
      </c>
      <c r="R739" s="78">
        <f t="shared" si="61"/>
        <v>0</v>
      </c>
      <c r="S739" s="83" t="s">
        <v>25</v>
      </c>
      <c r="T739" s="96" t="s">
        <v>25</v>
      </c>
      <c r="U739" s="4">
        <v>97875</v>
      </c>
      <c r="V739" s="96">
        <v>39553</v>
      </c>
      <c r="W739" s="83">
        <v>97875</v>
      </c>
      <c r="X739" s="96">
        <v>93751</v>
      </c>
      <c r="Y739" s="83"/>
      <c r="Z739" s="102"/>
      <c r="AA739" s="4"/>
      <c r="AB739" s="96"/>
    </row>
    <row r="740" spans="1:28" ht="15.6" customHeight="1" x14ac:dyDescent="0.35">
      <c r="A740" s="38" t="s">
        <v>23</v>
      </c>
      <c r="B740" s="91" t="s">
        <v>122</v>
      </c>
      <c r="C740" s="94" t="s">
        <v>1759</v>
      </c>
      <c r="D740" s="4" t="s">
        <v>62</v>
      </c>
      <c r="E740" s="4">
        <v>4928038687</v>
      </c>
      <c r="F740" s="91" t="s">
        <v>1739</v>
      </c>
      <c r="G740" s="91" t="s">
        <v>13</v>
      </c>
      <c r="H740" s="91" t="s">
        <v>1760</v>
      </c>
      <c r="I740" s="92">
        <v>42551</v>
      </c>
      <c r="J740" s="93">
        <v>42557</v>
      </c>
      <c r="K740" s="80">
        <f t="shared" si="60"/>
        <v>7</v>
      </c>
      <c r="L740" s="77">
        <f>IF(G740="ISO",IF(OR(F740="Na-Metilato"),10,15),IFERROR(VLOOKUP(G740&amp;D740,'Datos Maestro'!$C$33:$D$62,2,0),VLOOKUP('Demoras Colombia 2016'!G740,'Datos Maestro'!$B$15:$C$19,2,0)))</f>
        <v>20</v>
      </c>
      <c r="M740" s="80">
        <f t="shared" si="57"/>
        <v>0</v>
      </c>
      <c r="N740" s="82">
        <f t="shared" si="58"/>
        <v>0</v>
      </c>
      <c r="O740" s="82">
        <f t="shared" si="59"/>
        <v>0</v>
      </c>
      <c r="P740" s="78">
        <f>IF(G740="ISO",25*N740,IFERROR(VLOOKUP(G740&amp;D740,'Datos Maestro'!$C$33:$F$62,3,0)*N740,VLOOKUP('Demoras Colombia 2016'!G740,'Datos Maestro'!$B$15:$D$19,3,0)*N740))</f>
        <v>0</v>
      </c>
      <c r="Q740" s="78">
        <f>IF(G740="ISO",25*O740,IFERROR(VLOOKUP(G740&amp;D740,'Datos Maestro'!$C$33:$F$62,4,0)*O740,VLOOKUP('Demoras Colombia 2016'!G740,'Datos Maestro'!$B$15:$D$19,3,0)*O740))</f>
        <v>0</v>
      </c>
      <c r="R740" s="78">
        <f t="shared" si="61"/>
        <v>0</v>
      </c>
      <c r="S740" s="83" t="s">
        <v>25</v>
      </c>
      <c r="T740" s="96" t="s">
        <v>25</v>
      </c>
      <c r="U740" s="4"/>
      <c r="V740" s="96"/>
      <c r="W740" s="83">
        <v>97091</v>
      </c>
      <c r="X740" s="96">
        <v>176370</v>
      </c>
      <c r="Y740" s="83">
        <v>97091</v>
      </c>
      <c r="Z740" s="102">
        <v>99585</v>
      </c>
      <c r="AA740" s="4"/>
      <c r="AB740" s="96"/>
    </row>
    <row r="741" spans="1:28" ht="15.6" customHeight="1" x14ac:dyDescent="0.35">
      <c r="A741" s="38" t="s">
        <v>23</v>
      </c>
      <c r="B741" s="91" t="s">
        <v>16</v>
      </c>
      <c r="C741" s="94" t="s">
        <v>1761</v>
      </c>
      <c r="D741" s="4" t="s">
        <v>119</v>
      </c>
      <c r="E741" s="4">
        <v>4929282169</v>
      </c>
      <c r="F741" s="91" t="s">
        <v>220</v>
      </c>
      <c r="G741" s="91" t="s">
        <v>12</v>
      </c>
      <c r="H741" s="91" t="s">
        <v>1762</v>
      </c>
      <c r="I741" s="92">
        <v>42545</v>
      </c>
      <c r="J741" s="93">
        <v>42559</v>
      </c>
      <c r="K741" s="80">
        <f t="shared" si="60"/>
        <v>15</v>
      </c>
      <c r="L741" s="77">
        <f>IF(G741="ISO",IF(OR(F741="Na-Metilato"),10,15),IFERROR(VLOOKUP(G741&amp;D741,'Datos Maestro'!$C$33:$D$62,2,0),VLOOKUP('Demoras Colombia 2016'!G741,'Datos Maestro'!$B$15:$C$19,2,0)))</f>
        <v>20</v>
      </c>
      <c r="M741" s="80">
        <f t="shared" si="57"/>
        <v>0</v>
      </c>
      <c r="N741" s="82">
        <f t="shared" si="58"/>
        <v>0</v>
      </c>
      <c r="O741" s="82">
        <f t="shared" si="59"/>
        <v>0</v>
      </c>
      <c r="P741" s="78">
        <f>IF(G741="ISO",25*N741,IFERROR(VLOOKUP(G741&amp;D741,'Datos Maestro'!$C$33:$F$62,3,0)*N741,VLOOKUP('Demoras Colombia 2016'!G741,'Datos Maestro'!$B$15:$D$19,3,0)*N741))</f>
        <v>0</v>
      </c>
      <c r="Q741" s="78">
        <f>IF(G741="ISO",25*O741,IFERROR(VLOOKUP(G741&amp;D741,'Datos Maestro'!$C$33:$F$62,4,0)*O741,VLOOKUP('Demoras Colombia 2016'!G741,'Datos Maestro'!$B$15:$D$19,3,0)*O741))</f>
        <v>0</v>
      </c>
      <c r="R741" s="78">
        <f t="shared" si="61"/>
        <v>0</v>
      </c>
      <c r="S741" s="83" t="s">
        <v>25</v>
      </c>
      <c r="T741" s="96" t="s">
        <v>25</v>
      </c>
      <c r="U741" s="4" t="s">
        <v>2199</v>
      </c>
      <c r="V741" s="96">
        <v>22618</v>
      </c>
      <c r="W741" s="83"/>
      <c r="X741" s="96"/>
      <c r="Y741" s="83" t="s">
        <v>2199</v>
      </c>
      <c r="Z741" s="102">
        <v>10947</v>
      </c>
      <c r="AA741" s="4"/>
      <c r="AB741" s="96"/>
    </row>
    <row r="742" spans="1:28" ht="15.6" customHeight="1" x14ac:dyDescent="0.35">
      <c r="A742" s="38" t="s">
        <v>23</v>
      </c>
      <c r="B742" s="91" t="s">
        <v>123</v>
      </c>
      <c r="C742" s="94" t="s">
        <v>1763</v>
      </c>
      <c r="D742" s="4" t="s">
        <v>118</v>
      </c>
      <c r="E742" s="4">
        <v>4929280528</v>
      </c>
      <c r="F742" s="87" t="s">
        <v>27</v>
      </c>
      <c r="G742" s="91" t="s">
        <v>12</v>
      </c>
      <c r="H742" s="91" t="s">
        <v>1764</v>
      </c>
      <c r="I742" s="92">
        <v>42554</v>
      </c>
      <c r="J742" s="93">
        <v>42557</v>
      </c>
      <c r="K742" s="80">
        <f t="shared" si="60"/>
        <v>4</v>
      </c>
      <c r="L742" s="77">
        <f>IF(G742="ISO",IF(OR(F742="Na-Metilato"),10,15),IFERROR(VLOOKUP(G742&amp;D742,'Datos Maestro'!$C$33:$D$62,2,0),VLOOKUP('Demoras Colombia 2016'!G742,'Datos Maestro'!$B$15:$C$19,2,0)))</f>
        <v>20</v>
      </c>
      <c r="M742" s="80">
        <f t="shared" si="57"/>
        <v>0</v>
      </c>
      <c r="N742" s="82">
        <f t="shared" si="58"/>
        <v>0</v>
      </c>
      <c r="O742" s="82">
        <f t="shared" si="59"/>
        <v>0</v>
      </c>
      <c r="P742" s="78">
        <f>IF(G742="ISO",25*N742,IFERROR(VLOOKUP(G742&amp;D742,'Datos Maestro'!$C$33:$F$62,3,0)*N742,VLOOKUP('Demoras Colombia 2016'!G742,'Datos Maestro'!$B$15:$D$19,3,0)*N742))</f>
        <v>0</v>
      </c>
      <c r="Q742" s="78">
        <f>IF(G742="ISO",25*O742,IFERROR(VLOOKUP(G742&amp;D742,'Datos Maestro'!$C$33:$F$62,4,0)*O742,VLOOKUP('Demoras Colombia 2016'!G742,'Datos Maestro'!$B$15:$D$19,3,0)*O742))</f>
        <v>0</v>
      </c>
      <c r="R742" s="78">
        <f t="shared" si="61"/>
        <v>0</v>
      </c>
      <c r="S742" s="83" t="s">
        <v>25</v>
      </c>
      <c r="T742" s="96" t="s">
        <v>25</v>
      </c>
      <c r="U742" s="4"/>
      <c r="V742" s="96"/>
      <c r="W742" s="83"/>
      <c r="X742" s="96"/>
      <c r="Y742" s="83"/>
      <c r="Z742" s="102"/>
      <c r="AA742" s="4"/>
      <c r="AB742" s="96"/>
    </row>
    <row r="743" spans="1:28" ht="15.6" customHeight="1" x14ac:dyDescent="0.35">
      <c r="A743" s="38" t="s">
        <v>23</v>
      </c>
      <c r="B743" s="91" t="s">
        <v>123</v>
      </c>
      <c r="C743" s="94" t="s">
        <v>1763</v>
      </c>
      <c r="D743" s="4" t="s">
        <v>118</v>
      </c>
      <c r="E743" s="4">
        <v>4929280528</v>
      </c>
      <c r="F743" s="87" t="s">
        <v>27</v>
      </c>
      <c r="G743" s="91" t="s">
        <v>12</v>
      </c>
      <c r="H743" s="91" t="s">
        <v>1765</v>
      </c>
      <c r="I743" s="92">
        <v>42554</v>
      </c>
      <c r="J743" s="93">
        <v>42557</v>
      </c>
      <c r="K743" s="80">
        <f t="shared" si="60"/>
        <v>4</v>
      </c>
      <c r="L743" s="77">
        <f>IF(G743="ISO",IF(OR(F743="Na-Metilato"),10,15),IFERROR(VLOOKUP(G743&amp;D743,'Datos Maestro'!$C$33:$D$62,2,0),VLOOKUP('Demoras Colombia 2016'!G743,'Datos Maestro'!$B$15:$C$19,2,0)))</f>
        <v>20</v>
      </c>
      <c r="M743" s="80">
        <f t="shared" si="57"/>
        <v>0</v>
      </c>
      <c r="N743" s="82">
        <f t="shared" si="58"/>
        <v>0</v>
      </c>
      <c r="O743" s="82">
        <f t="shared" si="59"/>
        <v>0</v>
      </c>
      <c r="P743" s="78">
        <f>IF(G743="ISO",25*N743,IFERROR(VLOOKUP(G743&amp;D743,'Datos Maestro'!$C$33:$F$62,3,0)*N743,VLOOKUP('Demoras Colombia 2016'!G743,'Datos Maestro'!$B$15:$D$19,3,0)*N743))</f>
        <v>0</v>
      </c>
      <c r="Q743" s="78">
        <f>IF(G743="ISO",25*O743,IFERROR(VLOOKUP(G743&amp;D743,'Datos Maestro'!$C$33:$F$62,4,0)*O743,VLOOKUP('Demoras Colombia 2016'!G743,'Datos Maestro'!$B$15:$D$19,3,0)*O743))</f>
        <v>0</v>
      </c>
      <c r="R743" s="78">
        <f t="shared" si="61"/>
        <v>0</v>
      </c>
      <c r="S743" s="83" t="s">
        <v>25</v>
      </c>
      <c r="T743" s="96" t="s">
        <v>25</v>
      </c>
      <c r="U743" s="4"/>
      <c r="V743" s="96"/>
      <c r="W743" s="83"/>
      <c r="X743" s="96"/>
      <c r="Y743" s="83"/>
      <c r="Z743" s="102"/>
      <c r="AA743" s="4"/>
      <c r="AB743" s="96"/>
    </row>
    <row r="744" spans="1:28" ht="15.6" customHeight="1" x14ac:dyDescent="0.35">
      <c r="A744" s="38" t="s">
        <v>23</v>
      </c>
      <c r="B744" s="91" t="s">
        <v>123</v>
      </c>
      <c r="C744" s="94" t="s">
        <v>1766</v>
      </c>
      <c r="D744" s="4" t="s">
        <v>118</v>
      </c>
      <c r="E744" s="4">
        <v>4929363099</v>
      </c>
      <c r="F744" s="91" t="s">
        <v>664</v>
      </c>
      <c r="G744" s="91" t="s">
        <v>12</v>
      </c>
      <c r="H744" s="91" t="s">
        <v>1767</v>
      </c>
      <c r="I744" s="92">
        <v>42554</v>
      </c>
      <c r="J744" s="93">
        <v>42558</v>
      </c>
      <c r="K744" s="80">
        <f t="shared" si="60"/>
        <v>5</v>
      </c>
      <c r="L744" s="77">
        <f>IF(G744="ISO",IF(OR(F744="Na-Metilato"),10,15),IFERROR(VLOOKUP(G744&amp;D744,'Datos Maestro'!$C$33:$D$62,2,0),VLOOKUP('Demoras Colombia 2016'!G744,'Datos Maestro'!$B$15:$C$19,2,0)))</f>
        <v>20</v>
      </c>
      <c r="M744" s="80">
        <f t="shared" si="57"/>
        <v>0</v>
      </c>
      <c r="N744" s="82">
        <f t="shared" si="58"/>
        <v>0</v>
      </c>
      <c r="O744" s="82">
        <f t="shared" si="59"/>
        <v>0</v>
      </c>
      <c r="P744" s="78">
        <f>IF(G744="ISO",25*N744,IFERROR(VLOOKUP(G744&amp;D744,'Datos Maestro'!$C$33:$F$62,3,0)*N744,VLOOKUP('Demoras Colombia 2016'!G744,'Datos Maestro'!$B$15:$D$19,3,0)*N744))</f>
        <v>0</v>
      </c>
      <c r="Q744" s="78">
        <f>IF(G744="ISO",25*O744,IFERROR(VLOOKUP(G744&amp;D744,'Datos Maestro'!$C$33:$F$62,4,0)*O744,VLOOKUP('Demoras Colombia 2016'!G744,'Datos Maestro'!$B$15:$D$19,3,0)*O744))</f>
        <v>0</v>
      </c>
      <c r="R744" s="78">
        <f t="shared" si="61"/>
        <v>0</v>
      </c>
      <c r="S744" s="83" t="s">
        <v>25</v>
      </c>
      <c r="T744" s="96" t="s">
        <v>25</v>
      </c>
      <c r="U744" s="4"/>
      <c r="V744" s="96"/>
      <c r="W744" s="83"/>
      <c r="X744" s="96"/>
      <c r="Y744" s="83"/>
      <c r="Z744" s="102"/>
      <c r="AA744" s="4"/>
      <c r="AB744" s="96"/>
    </row>
    <row r="745" spans="1:28" ht="15.6" customHeight="1" x14ac:dyDescent="0.35">
      <c r="A745" s="38" t="s">
        <v>23</v>
      </c>
      <c r="B745" s="91" t="s">
        <v>15</v>
      </c>
      <c r="C745" s="94" t="s">
        <v>1768</v>
      </c>
      <c r="D745" s="4" t="s">
        <v>62</v>
      </c>
      <c r="E745" s="4" t="s">
        <v>1769</v>
      </c>
      <c r="F745" s="91" t="s">
        <v>695</v>
      </c>
      <c r="G745" s="91" t="s">
        <v>12</v>
      </c>
      <c r="H745" s="91" t="s">
        <v>1770</v>
      </c>
      <c r="I745" s="92">
        <v>42555</v>
      </c>
      <c r="J745" s="93">
        <v>42560</v>
      </c>
      <c r="K745" s="80">
        <f t="shared" si="60"/>
        <v>6</v>
      </c>
      <c r="L745" s="77">
        <f>IF(G745="ISO",IF(OR(F745="Na-Metilato"),10,15),IFERROR(VLOOKUP(G745&amp;D745,'Datos Maestro'!$C$33:$D$62,2,0),VLOOKUP('Demoras Colombia 2016'!G745,'Datos Maestro'!$B$15:$C$19,2,0)))</f>
        <v>20</v>
      </c>
      <c r="M745" s="80">
        <f t="shared" si="57"/>
        <v>0</v>
      </c>
      <c r="N745" s="82">
        <f t="shared" si="58"/>
        <v>0</v>
      </c>
      <c r="O745" s="82">
        <f t="shared" si="59"/>
        <v>0</v>
      </c>
      <c r="P745" s="78">
        <f>IF(G745="ISO",25*N745,IFERROR(VLOOKUP(G745&amp;D745,'Datos Maestro'!$C$33:$F$62,3,0)*N745,VLOOKUP('Demoras Colombia 2016'!G745,'Datos Maestro'!$B$15:$D$19,3,0)*N745))</f>
        <v>0</v>
      </c>
      <c r="Q745" s="78">
        <f>IF(G745="ISO",25*O745,IFERROR(VLOOKUP(G745&amp;D745,'Datos Maestro'!$C$33:$F$62,4,0)*O745,VLOOKUP('Demoras Colombia 2016'!G745,'Datos Maestro'!$B$15:$D$19,3,0)*O745))</f>
        <v>0</v>
      </c>
      <c r="R745" s="78">
        <f t="shared" si="61"/>
        <v>0</v>
      </c>
      <c r="S745" s="83" t="s">
        <v>25</v>
      </c>
      <c r="T745" s="96" t="s">
        <v>25</v>
      </c>
      <c r="U745" s="4">
        <v>97332</v>
      </c>
      <c r="V745" s="96">
        <v>24065</v>
      </c>
      <c r="W745" s="83"/>
      <c r="X745" s="96"/>
      <c r="Y745" s="83"/>
      <c r="Z745" s="102"/>
      <c r="AA745" s="4"/>
      <c r="AB745" s="96"/>
    </row>
    <row r="746" spans="1:28" ht="15.6" customHeight="1" x14ac:dyDescent="0.35">
      <c r="A746" s="38" t="s">
        <v>23</v>
      </c>
      <c r="B746" s="91" t="s">
        <v>122</v>
      </c>
      <c r="C746" s="94" t="s">
        <v>1771</v>
      </c>
      <c r="D746" s="4" t="s">
        <v>119</v>
      </c>
      <c r="E746" s="4">
        <v>4926529967</v>
      </c>
      <c r="F746" s="91" t="s">
        <v>1442</v>
      </c>
      <c r="G746" s="91" t="s">
        <v>12</v>
      </c>
      <c r="H746" s="91" t="s">
        <v>1772</v>
      </c>
      <c r="I746" s="92">
        <v>42552</v>
      </c>
      <c r="J746" s="93">
        <v>42562</v>
      </c>
      <c r="K746" s="80">
        <f t="shared" si="60"/>
        <v>11</v>
      </c>
      <c r="L746" s="77">
        <f>IF(G746="ISO",IF(OR(F746="Na-Metilato"),10,15),IFERROR(VLOOKUP(G746&amp;D746,'Datos Maestro'!$C$33:$D$62,2,0),VLOOKUP('Demoras Colombia 2016'!G746,'Datos Maestro'!$B$15:$C$19,2,0)))</f>
        <v>20</v>
      </c>
      <c r="M746" s="80">
        <f t="shared" si="57"/>
        <v>0</v>
      </c>
      <c r="N746" s="82">
        <f t="shared" si="58"/>
        <v>0</v>
      </c>
      <c r="O746" s="82">
        <f t="shared" si="59"/>
        <v>0</v>
      </c>
      <c r="P746" s="78">
        <f>IF(G746="ISO",25*N746,IFERROR(VLOOKUP(G746&amp;D746,'Datos Maestro'!$C$33:$F$62,3,0)*N746,VLOOKUP('Demoras Colombia 2016'!G746,'Datos Maestro'!$B$15:$D$19,3,0)*N746))</f>
        <v>0</v>
      </c>
      <c r="Q746" s="78">
        <f>IF(G746="ISO",25*O746,IFERROR(VLOOKUP(G746&amp;D746,'Datos Maestro'!$C$33:$F$62,4,0)*O746,VLOOKUP('Demoras Colombia 2016'!G746,'Datos Maestro'!$B$15:$D$19,3,0)*O746))</f>
        <v>0</v>
      </c>
      <c r="R746" s="78">
        <f t="shared" si="61"/>
        <v>0</v>
      </c>
      <c r="S746" s="83" t="s">
        <v>25</v>
      </c>
      <c r="T746" s="96" t="s">
        <v>25</v>
      </c>
      <c r="U746" s="4"/>
      <c r="V746" s="96"/>
      <c r="W746" s="83"/>
      <c r="X746" s="96"/>
      <c r="Y746" s="83" t="s">
        <v>2204</v>
      </c>
      <c r="Z746" s="102">
        <v>27222</v>
      </c>
      <c r="AA746" s="4"/>
      <c r="AB746" s="96"/>
    </row>
    <row r="747" spans="1:28" ht="15.6" customHeight="1" x14ac:dyDescent="0.35">
      <c r="A747" s="38" t="s">
        <v>23</v>
      </c>
      <c r="B747" s="91" t="s">
        <v>1774</v>
      </c>
      <c r="C747" s="94" t="s">
        <v>1773</v>
      </c>
      <c r="D747" s="4" t="s">
        <v>62</v>
      </c>
      <c r="E747" s="4">
        <v>4929107827</v>
      </c>
      <c r="F747" s="91" t="s">
        <v>1775</v>
      </c>
      <c r="G747" s="91" t="s">
        <v>12</v>
      </c>
      <c r="H747" s="91" t="s">
        <v>1776</v>
      </c>
      <c r="I747" s="92">
        <v>42550</v>
      </c>
      <c r="J747" s="93">
        <v>42563</v>
      </c>
      <c r="K747" s="80">
        <f t="shared" si="60"/>
        <v>14</v>
      </c>
      <c r="L747" s="77">
        <f>IF(G747="ISO",IF(OR(F747="Na-Metilato"),10,15),IFERROR(VLOOKUP(G747&amp;D747,'Datos Maestro'!$C$33:$D$62,2,0),VLOOKUP('Demoras Colombia 2016'!G747,'Datos Maestro'!$B$15:$C$19,2,0)))</f>
        <v>20</v>
      </c>
      <c r="M747" s="80">
        <f t="shared" si="57"/>
        <v>0</v>
      </c>
      <c r="N747" s="82">
        <f t="shared" si="58"/>
        <v>0</v>
      </c>
      <c r="O747" s="82">
        <f t="shared" si="59"/>
        <v>0</v>
      </c>
      <c r="P747" s="78">
        <f>IF(G747="ISO",25*N747,IFERROR(VLOOKUP(G747&amp;D747,'Datos Maestro'!$C$33:$F$62,3,0)*N747,VLOOKUP('Demoras Colombia 2016'!G747,'Datos Maestro'!$B$15:$D$19,3,0)*N747))</f>
        <v>0</v>
      </c>
      <c r="Q747" s="78">
        <f>IF(G747="ISO",25*O747,IFERROR(VLOOKUP(G747&amp;D747,'Datos Maestro'!$C$33:$F$62,4,0)*O747,VLOOKUP('Demoras Colombia 2016'!G747,'Datos Maestro'!$B$15:$D$19,3,0)*O747))</f>
        <v>0</v>
      </c>
      <c r="R747" s="78">
        <f t="shared" si="61"/>
        <v>0</v>
      </c>
      <c r="S747" s="83" t="s">
        <v>25</v>
      </c>
      <c r="T747" s="96" t="s">
        <v>25</v>
      </c>
      <c r="U747" s="4"/>
      <c r="V747" s="96"/>
      <c r="W747" s="83"/>
      <c r="X747" s="96"/>
      <c r="Y747" s="83"/>
      <c r="Z747" s="102"/>
      <c r="AA747" s="4"/>
      <c r="AB747" s="96"/>
    </row>
    <row r="748" spans="1:28" ht="15.6" customHeight="1" x14ac:dyDescent="0.35">
      <c r="A748" s="38" t="s">
        <v>23</v>
      </c>
      <c r="B748" s="91" t="s">
        <v>1774</v>
      </c>
      <c r="C748" s="94" t="s">
        <v>1777</v>
      </c>
      <c r="D748" s="4" t="s">
        <v>104</v>
      </c>
      <c r="E748" s="4">
        <v>4929107823</v>
      </c>
      <c r="F748" s="91" t="s">
        <v>1775</v>
      </c>
      <c r="G748" s="91" t="s">
        <v>12</v>
      </c>
      <c r="H748" s="91" t="s">
        <v>1778</v>
      </c>
      <c r="I748" s="92">
        <v>42520</v>
      </c>
      <c r="J748" s="93">
        <v>42564</v>
      </c>
      <c r="K748" s="80">
        <f t="shared" si="60"/>
        <v>45</v>
      </c>
      <c r="L748" s="77">
        <f>IF(G748="ISO",IF(OR(F748="Na-Metilato"),10,15),IFERROR(VLOOKUP(G748&amp;D748,'Datos Maestro'!$C$33:$D$62,2,0),VLOOKUP('Demoras Colombia 2016'!G748,'Datos Maestro'!$B$15:$C$19,2,0)))</f>
        <v>20</v>
      </c>
      <c r="M748" s="80">
        <f t="shared" si="57"/>
        <v>25</v>
      </c>
      <c r="N748" s="82">
        <f t="shared" si="58"/>
        <v>20</v>
      </c>
      <c r="O748" s="82">
        <f t="shared" si="59"/>
        <v>5</v>
      </c>
      <c r="P748" s="78">
        <f>IF(G748="ISO",25*N748,IFERROR(VLOOKUP(G748&amp;D748,'Datos Maestro'!$C$33:$F$62,3,0)*N748,VLOOKUP('Demoras Colombia 2016'!G748,'Datos Maestro'!$B$15:$D$19,3,0)*N748))</f>
        <v>200</v>
      </c>
      <c r="Q748" s="78">
        <f>IF(G748="ISO",25*O748,IFERROR(VLOOKUP(G748&amp;D748,'Datos Maestro'!$C$33:$F$62,4,0)*O748,VLOOKUP('Demoras Colombia 2016'!G748,'Datos Maestro'!$B$15:$D$19,3,0)*O748))</f>
        <v>500</v>
      </c>
      <c r="R748" s="78">
        <f t="shared" si="61"/>
        <v>700</v>
      </c>
      <c r="S748" s="83">
        <v>73113</v>
      </c>
      <c r="T748" s="96">
        <v>1651492</v>
      </c>
      <c r="U748" s="4"/>
      <c r="V748" s="96"/>
      <c r="W748" s="83"/>
      <c r="X748" s="96"/>
      <c r="Y748" s="83"/>
      <c r="Z748" s="102"/>
      <c r="AA748" s="4"/>
      <c r="AB748" s="96"/>
    </row>
    <row r="749" spans="1:28" ht="15.6" customHeight="1" x14ac:dyDescent="0.35">
      <c r="A749" s="38" t="s">
        <v>23</v>
      </c>
      <c r="B749" s="91" t="s">
        <v>1774</v>
      </c>
      <c r="C749" s="94" t="s">
        <v>1777</v>
      </c>
      <c r="D749" s="4" t="s">
        <v>104</v>
      </c>
      <c r="E749" s="4">
        <v>4929107823</v>
      </c>
      <c r="F749" s="91" t="s">
        <v>1775</v>
      </c>
      <c r="G749" s="91" t="s">
        <v>12</v>
      </c>
      <c r="H749" s="91" t="s">
        <v>1779</v>
      </c>
      <c r="I749" s="92">
        <v>42520</v>
      </c>
      <c r="J749" s="93">
        <v>42563</v>
      </c>
      <c r="K749" s="80">
        <f t="shared" si="60"/>
        <v>44</v>
      </c>
      <c r="L749" s="77">
        <f>IF(G749="ISO",IF(OR(F749="Na-Metilato"),10,15),IFERROR(VLOOKUP(G749&amp;D749,'Datos Maestro'!$C$33:$D$62,2,0),VLOOKUP('Demoras Colombia 2016'!G749,'Datos Maestro'!$B$15:$C$19,2,0)))</f>
        <v>20</v>
      </c>
      <c r="M749" s="80">
        <f t="shared" ref="M749:M812" si="62">IF(K749&gt;L749,K749-L749,0)</f>
        <v>24</v>
      </c>
      <c r="N749" s="82">
        <f t="shared" ref="N749:N812" si="63">IF(M749&gt;=20,20,M749)</f>
        <v>20</v>
      </c>
      <c r="O749" s="82">
        <f t="shared" ref="O749:O812" si="64">+M749-N749</f>
        <v>4</v>
      </c>
      <c r="P749" s="78">
        <f>IF(G749="ISO",25*N749,IFERROR(VLOOKUP(G749&amp;D749,'Datos Maestro'!$C$33:$F$62,3,0)*N749,VLOOKUP('Demoras Colombia 2016'!G749,'Datos Maestro'!$B$15:$D$19,3,0)*N749))</f>
        <v>200</v>
      </c>
      <c r="Q749" s="78">
        <f>IF(G749="ISO",25*O749,IFERROR(VLOOKUP(G749&amp;D749,'Datos Maestro'!$C$33:$F$62,4,0)*O749,VLOOKUP('Demoras Colombia 2016'!G749,'Datos Maestro'!$B$15:$D$19,3,0)*O749))</f>
        <v>400</v>
      </c>
      <c r="R749" s="78">
        <f t="shared" si="61"/>
        <v>600</v>
      </c>
      <c r="S749" s="83">
        <v>73113</v>
      </c>
      <c r="T749" s="96">
        <v>1651492</v>
      </c>
      <c r="U749" s="4"/>
      <c r="V749" s="96"/>
      <c r="W749" s="83"/>
      <c r="X749" s="96"/>
      <c r="Y749" s="83"/>
      <c r="Z749" s="102"/>
      <c r="AA749" s="4"/>
      <c r="AB749" s="96"/>
    </row>
    <row r="750" spans="1:28" ht="15.6" customHeight="1" x14ac:dyDescent="0.35">
      <c r="A750" s="38" t="s">
        <v>23</v>
      </c>
      <c r="B750" s="91" t="s">
        <v>1774</v>
      </c>
      <c r="C750" s="94" t="s">
        <v>1777</v>
      </c>
      <c r="D750" s="4" t="s">
        <v>104</v>
      </c>
      <c r="E750" s="4">
        <v>4929107823</v>
      </c>
      <c r="F750" s="91" t="s">
        <v>1775</v>
      </c>
      <c r="G750" s="91" t="s">
        <v>12</v>
      </c>
      <c r="H750" s="91" t="s">
        <v>1780</v>
      </c>
      <c r="I750" s="92">
        <v>42520</v>
      </c>
      <c r="J750" s="93">
        <v>42564</v>
      </c>
      <c r="K750" s="80">
        <f t="shared" si="60"/>
        <v>45</v>
      </c>
      <c r="L750" s="77">
        <f>IF(G750="ISO",IF(OR(F750="Na-Metilato"),10,15),IFERROR(VLOOKUP(G750&amp;D750,'Datos Maestro'!$C$33:$D$62,2,0),VLOOKUP('Demoras Colombia 2016'!G750,'Datos Maestro'!$B$15:$C$19,2,0)))</f>
        <v>20</v>
      </c>
      <c r="M750" s="80">
        <f t="shared" si="62"/>
        <v>25</v>
      </c>
      <c r="N750" s="82">
        <f t="shared" si="63"/>
        <v>20</v>
      </c>
      <c r="O750" s="82">
        <f t="shared" si="64"/>
        <v>5</v>
      </c>
      <c r="P750" s="78">
        <f>IF(G750="ISO",25*N750,IFERROR(VLOOKUP(G750&amp;D750,'Datos Maestro'!$C$33:$F$62,3,0)*N750,VLOOKUP('Demoras Colombia 2016'!G750,'Datos Maestro'!$B$15:$D$19,3,0)*N750))</f>
        <v>200</v>
      </c>
      <c r="Q750" s="78">
        <f>IF(G750="ISO",25*O750,IFERROR(VLOOKUP(G750&amp;D750,'Datos Maestro'!$C$33:$F$62,4,0)*O750,VLOOKUP('Demoras Colombia 2016'!G750,'Datos Maestro'!$B$15:$D$19,3,0)*O750))</f>
        <v>500</v>
      </c>
      <c r="R750" s="78">
        <f t="shared" si="61"/>
        <v>700</v>
      </c>
      <c r="S750" s="83">
        <v>73113</v>
      </c>
      <c r="T750" s="96">
        <v>1651492</v>
      </c>
      <c r="U750" s="4"/>
      <c r="V750" s="96"/>
      <c r="W750" s="83"/>
      <c r="X750" s="96"/>
      <c r="Y750" s="83"/>
      <c r="Z750" s="102"/>
      <c r="AA750" s="4"/>
      <c r="AB750" s="96"/>
    </row>
    <row r="751" spans="1:28" ht="15.6" customHeight="1" x14ac:dyDescent="0.35">
      <c r="A751" s="38" t="s">
        <v>23</v>
      </c>
      <c r="B751" s="91" t="s">
        <v>123</v>
      </c>
      <c r="C751" s="94" t="s">
        <v>1781</v>
      </c>
      <c r="D751" s="4" t="s">
        <v>439</v>
      </c>
      <c r="E751" s="4">
        <v>4927914156</v>
      </c>
      <c r="F751" s="91" t="s">
        <v>34</v>
      </c>
      <c r="G751" s="91" t="s">
        <v>2</v>
      </c>
      <c r="H751" s="91" t="s">
        <v>1782</v>
      </c>
      <c r="I751" s="92">
        <v>42520</v>
      </c>
      <c r="J751" s="93">
        <v>42556</v>
      </c>
      <c r="K751" s="80">
        <f t="shared" si="60"/>
        <v>37</v>
      </c>
      <c r="L751" s="77">
        <f>IF(G751="ISO",IF(OR(F751="Na-Metilato"),10,15),IFERROR(VLOOKUP(G751&amp;D751,'Datos Maestro'!$C$33:$D$62,2,0),VLOOKUP('Demoras Colombia 2016'!G751,'Datos Maestro'!$B$15:$C$19,2,0)))</f>
        <v>10</v>
      </c>
      <c r="M751" s="80">
        <f t="shared" si="62"/>
        <v>27</v>
      </c>
      <c r="N751" s="82">
        <f t="shared" si="63"/>
        <v>20</v>
      </c>
      <c r="O751" s="82">
        <f t="shared" si="64"/>
        <v>7</v>
      </c>
      <c r="P751" s="78">
        <f>IF(G751="ISO",25*N751,IFERROR(VLOOKUP(G751&amp;D751,'Datos Maestro'!$C$33:$F$62,3,0)*N751,VLOOKUP('Demoras Colombia 2016'!G751,'Datos Maestro'!$B$15:$D$19,3,0)*N751))</f>
        <v>500</v>
      </c>
      <c r="Q751" s="78">
        <f>IF(G751="ISO",25*O751,IFERROR(VLOOKUP(G751&amp;D751,'Datos Maestro'!$C$33:$F$62,4,0)*O751,VLOOKUP('Demoras Colombia 2016'!G751,'Datos Maestro'!$B$15:$D$19,3,0)*O751))</f>
        <v>175</v>
      </c>
      <c r="R751" s="78">
        <f t="shared" si="61"/>
        <v>675</v>
      </c>
      <c r="S751" s="83"/>
      <c r="T751" s="96"/>
      <c r="U751" s="4"/>
      <c r="V751" s="96"/>
      <c r="W751" s="83"/>
      <c r="X751" s="96"/>
      <c r="Y751" s="83"/>
      <c r="Z751" s="102"/>
      <c r="AA751" s="4">
        <v>5091895</v>
      </c>
      <c r="AB751" s="96">
        <v>1691367</v>
      </c>
    </row>
    <row r="752" spans="1:28" ht="15.6" customHeight="1" x14ac:dyDescent="0.35">
      <c r="A752" s="38" t="s">
        <v>23</v>
      </c>
      <c r="B752" s="91" t="s">
        <v>123</v>
      </c>
      <c r="C752" s="94" t="s">
        <v>1781</v>
      </c>
      <c r="D752" s="4" t="s">
        <v>439</v>
      </c>
      <c r="E752" s="4">
        <v>4927914156</v>
      </c>
      <c r="F752" s="91" t="s">
        <v>34</v>
      </c>
      <c r="G752" s="91" t="s">
        <v>2</v>
      </c>
      <c r="H752" s="91" t="s">
        <v>1783</v>
      </c>
      <c r="I752" s="92">
        <v>42520</v>
      </c>
      <c r="J752" s="93">
        <v>42561</v>
      </c>
      <c r="K752" s="80">
        <f t="shared" si="60"/>
        <v>42</v>
      </c>
      <c r="L752" s="77">
        <f>IF(G752="ISO",IF(OR(F752="Na-Metilato"),10,15),IFERROR(VLOOKUP(G752&amp;D752,'Datos Maestro'!$C$33:$D$62,2,0),VLOOKUP('Demoras Colombia 2016'!G752,'Datos Maestro'!$B$15:$C$19,2,0)))</f>
        <v>10</v>
      </c>
      <c r="M752" s="80">
        <f t="shared" si="62"/>
        <v>32</v>
      </c>
      <c r="N752" s="82">
        <f t="shared" si="63"/>
        <v>20</v>
      </c>
      <c r="O752" s="82">
        <f t="shared" si="64"/>
        <v>12</v>
      </c>
      <c r="P752" s="78">
        <f>IF(G752="ISO",25*N752,IFERROR(VLOOKUP(G752&amp;D752,'Datos Maestro'!$C$33:$F$62,3,0)*N752,VLOOKUP('Demoras Colombia 2016'!G752,'Datos Maestro'!$B$15:$D$19,3,0)*N752))</f>
        <v>500</v>
      </c>
      <c r="Q752" s="78">
        <f>IF(G752="ISO",25*O752,IFERROR(VLOOKUP(G752&amp;D752,'Datos Maestro'!$C$33:$F$62,4,0)*O752,VLOOKUP('Demoras Colombia 2016'!G752,'Datos Maestro'!$B$15:$D$19,3,0)*O752))</f>
        <v>300</v>
      </c>
      <c r="R752" s="78">
        <f t="shared" si="61"/>
        <v>800</v>
      </c>
      <c r="S752" s="83"/>
      <c r="T752" s="96"/>
      <c r="U752" s="4"/>
      <c r="V752" s="96"/>
      <c r="W752" s="83"/>
      <c r="X752" s="96"/>
      <c r="Y752" s="83"/>
      <c r="Z752" s="102"/>
      <c r="AA752" s="4">
        <v>5092596</v>
      </c>
      <c r="AB752" s="96">
        <v>1448407</v>
      </c>
    </row>
    <row r="753" spans="1:28" ht="15.6" customHeight="1" x14ac:dyDescent="0.35">
      <c r="A753" s="38" t="s">
        <v>23</v>
      </c>
      <c r="B753" s="91" t="s">
        <v>123</v>
      </c>
      <c r="C753" s="94" t="s">
        <v>1784</v>
      </c>
      <c r="D753" s="4" t="s">
        <v>439</v>
      </c>
      <c r="E753" s="4">
        <v>4928645915</v>
      </c>
      <c r="F753" s="91" t="s">
        <v>34</v>
      </c>
      <c r="G753" s="91" t="s">
        <v>2</v>
      </c>
      <c r="H753" s="91" t="s">
        <v>1785</v>
      </c>
      <c r="I753" s="92">
        <v>42535</v>
      </c>
      <c r="J753" s="93">
        <v>42557</v>
      </c>
      <c r="K753" s="80">
        <f t="shared" si="60"/>
        <v>23</v>
      </c>
      <c r="L753" s="77">
        <f>IF(G753="ISO",IF(OR(F753="Na-Metilato"),10,15),IFERROR(VLOOKUP(G753&amp;D753,'Datos Maestro'!$C$33:$D$62,2,0),VLOOKUP('Demoras Colombia 2016'!G753,'Datos Maestro'!$B$15:$C$19,2,0)))</f>
        <v>10</v>
      </c>
      <c r="M753" s="80">
        <f t="shared" si="62"/>
        <v>13</v>
      </c>
      <c r="N753" s="82">
        <f t="shared" si="63"/>
        <v>13</v>
      </c>
      <c r="O753" s="82">
        <f t="shared" si="64"/>
        <v>0</v>
      </c>
      <c r="P753" s="78">
        <f>IF(G753="ISO",25*N753,IFERROR(VLOOKUP(G753&amp;D753,'Datos Maestro'!$C$33:$F$62,3,0)*N753,VLOOKUP('Demoras Colombia 2016'!G753,'Datos Maestro'!$B$15:$D$19,3,0)*N753))</f>
        <v>325</v>
      </c>
      <c r="Q753" s="78">
        <f>IF(G753="ISO",25*O753,IFERROR(VLOOKUP(G753&amp;D753,'Datos Maestro'!$C$33:$F$62,4,0)*O753,VLOOKUP('Demoras Colombia 2016'!G753,'Datos Maestro'!$B$15:$D$19,3,0)*O753))</f>
        <v>0</v>
      </c>
      <c r="R753" s="78">
        <f t="shared" si="61"/>
        <v>325</v>
      </c>
      <c r="S753" s="83"/>
      <c r="T753" s="96"/>
      <c r="U753" s="4"/>
      <c r="V753" s="96"/>
      <c r="W753" s="83"/>
      <c r="X753" s="96"/>
      <c r="Y753" s="83"/>
      <c r="Z753" s="102"/>
      <c r="AA753" s="4">
        <v>5094119</v>
      </c>
      <c r="AB753" s="96">
        <v>946590.5</v>
      </c>
    </row>
    <row r="754" spans="1:28" ht="15.6" customHeight="1" x14ac:dyDescent="0.35">
      <c r="A754" s="38" t="s">
        <v>23</v>
      </c>
      <c r="B754" s="91" t="s">
        <v>123</v>
      </c>
      <c r="C754" s="94" t="s">
        <v>1784</v>
      </c>
      <c r="D754" s="4" t="s">
        <v>439</v>
      </c>
      <c r="E754" s="4">
        <v>4928645915</v>
      </c>
      <c r="F754" s="91" t="s">
        <v>34</v>
      </c>
      <c r="G754" s="91" t="s">
        <v>2</v>
      </c>
      <c r="H754" s="91" t="s">
        <v>1786</v>
      </c>
      <c r="I754" s="92">
        <v>42535</v>
      </c>
      <c r="J754" s="93">
        <v>42559</v>
      </c>
      <c r="K754" s="80">
        <f t="shared" si="60"/>
        <v>25</v>
      </c>
      <c r="L754" s="77">
        <f>IF(G754="ISO",IF(OR(F754="Na-Metilato"),10,15),IFERROR(VLOOKUP(G754&amp;D754,'Datos Maestro'!$C$33:$D$62,2,0),VLOOKUP('Demoras Colombia 2016'!G754,'Datos Maestro'!$B$15:$C$19,2,0)))</f>
        <v>10</v>
      </c>
      <c r="M754" s="80">
        <f t="shared" si="62"/>
        <v>15</v>
      </c>
      <c r="N754" s="82">
        <f t="shared" si="63"/>
        <v>15</v>
      </c>
      <c r="O754" s="82">
        <f t="shared" si="64"/>
        <v>0</v>
      </c>
      <c r="P754" s="78">
        <f>IF(G754="ISO",25*N754,IFERROR(VLOOKUP(G754&amp;D754,'Datos Maestro'!$C$33:$F$62,3,0)*N754,VLOOKUP('Demoras Colombia 2016'!G754,'Datos Maestro'!$B$15:$D$19,3,0)*N754))</f>
        <v>375</v>
      </c>
      <c r="Q754" s="78">
        <f>IF(G754="ISO",25*O754,IFERROR(VLOOKUP(G754&amp;D754,'Datos Maestro'!$C$33:$F$62,4,0)*O754,VLOOKUP('Demoras Colombia 2016'!G754,'Datos Maestro'!$B$15:$D$19,3,0)*O754))</f>
        <v>0</v>
      </c>
      <c r="R754" s="78">
        <f t="shared" si="61"/>
        <v>375</v>
      </c>
      <c r="S754" s="83"/>
      <c r="T754" s="96"/>
      <c r="U754" s="4"/>
      <c r="V754" s="96"/>
      <c r="W754" s="83"/>
      <c r="X754" s="96"/>
      <c r="Y754" s="83"/>
      <c r="Z754" s="102"/>
      <c r="AA754" s="4">
        <v>5095645</v>
      </c>
      <c r="AB754" s="96">
        <v>1254136</v>
      </c>
    </row>
    <row r="755" spans="1:28" ht="15.6" customHeight="1" x14ac:dyDescent="0.35">
      <c r="A755" s="38" t="s">
        <v>23</v>
      </c>
      <c r="B755" s="91" t="s">
        <v>123</v>
      </c>
      <c r="C755" s="94" t="s">
        <v>1784</v>
      </c>
      <c r="D755" s="4" t="s">
        <v>439</v>
      </c>
      <c r="E755" s="4">
        <v>4928645915</v>
      </c>
      <c r="F755" s="91" t="s">
        <v>34</v>
      </c>
      <c r="G755" s="91" t="s">
        <v>2</v>
      </c>
      <c r="H755" s="91" t="s">
        <v>1787</v>
      </c>
      <c r="I755" s="92">
        <v>42535</v>
      </c>
      <c r="J755" s="93">
        <v>42564</v>
      </c>
      <c r="K755" s="80">
        <f t="shared" si="60"/>
        <v>30</v>
      </c>
      <c r="L755" s="77">
        <f>IF(G755="ISO",IF(OR(F755="Na-Metilato"),10,15),IFERROR(VLOOKUP(G755&amp;D755,'Datos Maestro'!$C$33:$D$62,2,0),VLOOKUP('Demoras Colombia 2016'!G755,'Datos Maestro'!$B$15:$C$19,2,0)))</f>
        <v>10</v>
      </c>
      <c r="M755" s="80">
        <f t="shared" si="62"/>
        <v>20</v>
      </c>
      <c r="N755" s="82">
        <f t="shared" si="63"/>
        <v>20</v>
      </c>
      <c r="O755" s="82">
        <f t="shared" si="64"/>
        <v>0</v>
      </c>
      <c r="P755" s="78">
        <f>IF(G755="ISO",25*N755,IFERROR(VLOOKUP(G755&amp;D755,'Datos Maestro'!$C$33:$F$62,3,0)*N755,VLOOKUP('Demoras Colombia 2016'!G755,'Datos Maestro'!$B$15:$D$19,3,0)*N755))</f>
        <v>500</v>
      </c>
      <c r="Q755" s="78">
        <f>IF(G755="ISO",25*O755,IFERROR(VLOOKUP(G755&amp;D755,'Datos Maestro'!$C$33:$F$62,4,0)*O755,VLOOKUP('Demoras Colombia 2016'!G755,'Datos Maestro'!$B$15:$D$19,3,0)*O755))</f>
        <v>0</v>
      </c>
      <c r="R755" s="78">
        <f t="shared" si="61"/>
        <v>500</v>
      </c>
      <c r="S755" s="83"/>
      <c r="T755" s="96"/>
      <c r="U755" s="4"/>
      <c r="V755" s="96"/>
      <c r="W755" s="83"/>
      <c r="X755" s="96"/>
      <c r="Y755" s="83"/>
      <c r="Z755" s="102"/>
      <c r="AA755" s="4">
        <v>5096790</v>
      </c>
      <c r="AB755" s="96">
        <v>1370025</v>
      </c>
    </row>
    <row r="756" spans="1:28" ht="15.6" customHeight="1" x14ac:dyDescent="0.35">
      <c r="A756" s="38" t="s">
        <v>23</v>
      </c>
      <c r="B756" s="91" t="s">
        <v>123</v>
      </c>
      <c r="C756" s="94" t="s">
        <v>1788</v>
      </c>
      <c r="D756" s="4" t="s">
        <v>62</v>
      </c>
      <c r="E756" s="4">
        <v>4929280520</v>
      </c>
      <c r="F756" s="87" t="s">
        <v>27</v>
      </c>
      <c r="G756" s="91" t="s">
        <v>2</v>
      </c>
      <c r="H756" s="91" t="s">
        <v>1789</v>
      </c>
      <c r="I756" s="92">
        <v>42536</v>
      </c>
      <c r="J756" s="93">
        <v>42557</v>
      </c>
      <c r="K756" s="80">
        <f t="shared" si="60"/>
        <v>22</v>
      </c>
      <c r="L756" s="77">
        <f>IF(G756="ISO",IF(OR(F756="Na-Metilato"),10,15),IFERROR(VLOOKUP(G756&amp;D756,'Datos Maestro'!$C$33:$D$62,2,0),VLOOKUP('Demoras Colombia 2016'!G756,'Datos Maestro'!$B$15:$C$19,2,0)))</f>
        <v>15</v>
      </c>
      <c r="M756" s="80">
        <f t="shared" si="62"/>
        <v>7</v>
      </c>
      <c r="N756" s="82">
        <f t="shared" si="63"/>
        <v>7</v>
      </c>
      <c r="O756" s="82">
        <f t="shared" si="64"/>
        <v>0</v>
      </c>
      <c r="P756" s="78">
        <f>IF(G756="ISO",25*N756,IFERROR(VLOOKUP(G756&amp;D756,'Datos Maestro'!$C$33:$F$62,3,0)*N756,VLOOKUP('Demoras Colombia 2016'!G756,'Datos Maestro'!$B$15:$D$19,3,0)*N756))</f>
        <v>175</v>
      </c>
      <c r="Q756" s="78">
        <f>IF(G756="ISO",25*O756,IFERROR(VLOOKUP(G756&amp;D756,'Datos Maestro'!$C$33:$F$62,4,0)*O756,VLOOKUP('Demoras Colombia 2016'!G756,'Datos Maestro'!$B$15:$D$19,3,0)*O756))</f>
        <v>0</v>
      </c>
      <c r="R756" s="78">
        <f t="shared" si="61"/>
        <v>175</v>
      </c>
      <c r="S756" s="83"/>
      <c r="T756" s="96"/>
      <c r="U756" s="4"/>
      <c r="V756" s="96"/>
      <c r="W756" s="83"/>
      <c r="X756" s="96"/>
      <c r="Y756" s="83"/>
      <c r="Z756" s="102"/>
      <c r="AA756" s="4"/>
      <c r="AB756" s="96"/>
    </row>
    <row r="757" spans="1:28" ht="15.6" customHeight="1" x14ac:dyDescent="0.35">
      <c r="A757" s="38" t="s">
        <v>23</v>
      </c>
      <c r="B757" s="91" t="s">
        <v>123</v>
      </c>
      <c r="C757" s="94" t="s">
        <v>1636</v>
      </c>
      <c r="D757" s="4" t="s">
        <v>439</v>
      </c>
      <c r="E757" s="4">
        <v>4927914154</v>
      </c>
      <c r="F757" s="91" t="s">
        <v>34</v>
      </c>
      <c r="G757" s="91" t="s">
        <v>2</v>
      </c>
      <c r="H757" s="91" t="s">
        <v>1790</v>
      </c>
      <c r="I757" s="92">
        <v>42513</v>
      </c>
      <c r="J757" s="93">
        <v>42569</v>
      </c>
      <c r="K757" s="80">
        <f t="shared" si="60"/>
        <v>57</v>
      </c>
      <c r="L757" s="77">
        <f>IF(G757="ISO",IF(OR(F757="Na-Metilato"),10,15),IFERROR(VLOOKUP(G757&amp;D757,'Datos Maestro'!$C$33:$D$62,2,0),VLOOKUP('Demoras Colombia 2016'!G757,'Datos Maestro'!$B$15:$C$19,2,0)))</f>
        <v>10</v>
      </c>
      <c r="M757" s="80">
        <f t="shared" si="62"/>
        <v>47</v>
      </c>
      <c r="N757" s="82">
        <f t="shared" si="63"/>
        <v>20</v>
      </c>
      <c r="O757" s="82">
        <f t="shared" si="64"/>
        <v>27</v>
      </c>
      <c r="P757" s="78">
        <f>IF(G757="ISO",25*N757,IFERROR(VLOOKUP(G757&amp;D757,'Datos Maestro'!$C$33:$F$62,3,0)*N757,VLOOKUP('Demoras Colombia 2016'!G757,'Datos Maestro'!$B$15:$D$19,3,0)*N757))</f>
        <v>500</v>
      </c>
      <c r="Q757" s="78">
        <f>IF(G757="ISO",25*O757,IFERROR(VLOOKUP(G757&amp;D757,'Datos Maestro'!$C$33:$F$62,4,0)*O757,VLOOKUP('Demoras Colombia 2016'!G757,'Datos Maestro'!$B$15:$D$19,3,0)*O757))</f>
        <v>675</v>
      </c>
      <c r="R757" s="78">
        <f t="shared" si="61"/>
        <v>1175</v>
      </c>
      <c r="S757" s="83"/>
      <c r="T757" s="96"/>
      <c r="U757" s="4"/>
      <c r="V757" s="96"/>
      <c r="W757" s="83"/>
      <c r="X757" s="96"/>
      <c r="Y757" s="83"/>
      <c r="Z757" s="102"/>
      <c r="AA757" s="4">
        <v>5086964</v>
      </c>
      <c r="AB757" s="96">
        <v>1397062</v>
      </c>
    </row>
    <row r="758" spans="1:28" ht="15.6" customHeight="1" x14ac:dyDescent="0.35">
      <c r="A758" s="38" t="s">
        <v>23</v>
      </c>
      <c r="B758" s="91" t="s">
        <v>123</v>
      </c>
      <c r="C758" s="94" t="s">
        <v>1784</v>
      </c>
      <c r="D758" s="4" t="s">
        <v>439</v>
      </c>
      <c r="E758" s="4">
        <v>4928645915</v>
      </c>
      <c r="F758" s="91" t="s">
        <v>34</v>
      </c>
      <c r="G758" s="91" t="s">
        <v>2</v>
      </c>
      <c r="H758" s="91" t="s">
        <v>1791</v>
      </c>
      <c r="I758" s="92">
        <v>42535</v>
      </c>
      <c r="J758" s="93">
        <v>42572</v>
      </c>
      <c r="K758" s="80">
        <f t="shared" si="60"/>
        <v>38</v>
      </c>
      <c r="L758" s="77">
        <f>IF(G758="ISO",IF(OR(F758="Na-Metilato"),10,15),IFERROR(VLOOKUP(G758&amp;D758,'Datos Maestro'!$C$33:$D$62,2,0),VLOOKUP('Demoras Colombia 2016'!G758,'Datos Maestro'!$B$15:$C$19,2,0)))</f>
        <v>10</v>
      </c>
      <c r="M758" s="80">
        <f t="shared" si="62"/>
        <v>28</v>
      </c>
      <c r="N758" s="82">
        <f t="shared" si="63"/>
        <v>20</v>
      </c>
      <c r="O758" s="82">
        <f t="shared" si="64"/>
        <v>8</v>
      </c>
      <c r="P758" s="78">
        <f>IF(G758="ISO",25*N758,IFERROR(VLOOKUP(G758&amp;D758,'Datos Maestro'!$C$33:$F$62,3,0)*N758,VLOOKUP('Demoras Colombia 2016'!G758,'Datos Maestro'!$B$15:$D$19,3,0)*N758))</f>
        <v>500</v>
      </c>
      <c r="Q758" s="78">
        <f>IF(G758="ISO",25*O758,IFERROR(VLOOKUP(G758&amp;D758,'Datos Maestro'!$C$33:$F$62,4,0)*O758,VLOOKUP('Demoras Colombia 2016'!G758,'Datos Maestro'!$B$15:$D$19,3,0)*O758))</f>
        <v>200</v>
      </c>
      <c r="R758" s="78">
        <f t="shared" si="61"/>
        <v>700</v>
      </c>
      <c r="S758" s="83"/>
      <c r="T758" s="96"/>
      <c r="U758" s="4"/>
      <c r="V758" s="96"/>
      <c r="W758" s="83"/>
      <c r="X758" s="96"/>
      <c r="Y758" s="83"/>
      <c r="Z758" s="102"/>
      <c r="AA758" s="4">
        <v>5094119</v>
      </c>
      <c r="AB758" s="96">
        <v>946590.5</v>
      </c>
    </row>
    <row r="759" spans="1:28" ht="15.6" customHeight="1" x14ac:dyDescent="0.35">
      <c r="A759" s="38" t="s">
        <v>23</v>
      </c>
      <c r="B759" s="91" t="s">
        <v>123</v>
      </c>
      <c r="C759" s="94" t="s">
        <v>1792</v>
      </c>
      <c r="D759" s="4" t="s">
        <v>439</v>
      </c>
      <c r="E759" s="4">
        <v>4928645927</v>
      </c>
      <c r="F759" s="91" t="s">
        <v>34</v>
      </c>
      <c r="G759" s="91" t="s">
        <v>2</v>
      </c>
      <c r="H759" s="91" t="s">
        <v>1793</v>
      </c>
      <c r="I759" s="92">
        <v>42536</v>
      </c>
      <c r="J759" s="93">
        <v>42570</v>
      </c>
      <c r="K759" s="80">
        <f t="shared" si="60"/>
        <v>35</v>
      </c>
      <c r="L759" s="77">
        <f>IF(G759="ISO",IF(OR(F759="Na-Metilato"),10,15),IFERROR(VLOOKUP(G759&amp;D759,'Datos Maestro'!$C$33:$D$62,2,0),VLOOKUP('Demoras Colombia 2016'!G759,'Datos Maestro'!$B$15:$C$19,2,0)))</f>
        <v>10</v>
      </c>
      <c r="M759" s="80">
        <f t="shared" si="62"/>
        <v>25</v>
      </c>
      <c r="N759" s="82">
        <f t="shared" si="63"/>
        <v>20</v>
      </c>
      <c r="O759" s="82">
        <f t="shared" si="64"/>
        <v>5</v>
      </c>
      <c r="P759" s="78">
        <f>IF(G759="ISO",25*N759,IFERROR(VLOOKUP(G759&amp;D759,'Datos Maestro'!$C$33:$F$62,3,0)*N759,VLOOKUP('Demoras Colombia 2016'!G759,'Datos Maestro'!$B$15:$D$19,3,0)*N759))</f>
        <v>500</v>
      </c>
      <c r="Q759" s="78">
        <f>IF(G759="ISO",25*O759,IFERROR(VLOOKUP(G759&amp;D759,'Datos Maestro'!$C$33:$F$62,4,0)*O759,VLOOKUP('Demoras Colombia 2016'!G759,'Datos Maestro'!$B$15:$D$19,3,0)*O759))</f>
        <v>125</v>
      </c>
      <c r="R759" s="78">
        <f t="shared" si="61"/>
        <v>625</v>
      </c>
      <c r="S759" s="83"/>
      <c r="T759" s="96"/>
      <c r="U759" s="4"/>
      <c r="V759" s="96"/>
      <c r="W759" s="83"/>
      <c r="X759" s="96"/>
      <c r="Y759" s="83"/>
      <c r="Z759" s="102"/>
      <c r="AA759" s="4">
        <v>5100832</v>
      </c>
      <c r="AB759" s="96">
        <v>1899080</v>
      </c>
    </row>
    <row r="760" spans="1:28" ht="15.6" customHeight="1" x14ac:dyDescent="0.35">
      <c r="A760" s="38" t="s">
        <v>23</v>
      </c>
      <c r="B760" s="91" t="s">
        <v>123</v>
      </c>
      <c r="C760" s="94" t="s">
        <v>1794</v>
      </c>
      <c r="D760" s="4" t="s">
        <v>439</v>
      </c>
      <c r="E760" s="4">
        <v>4928645930</v>
      </c>
      <c r="F760" s="91" t="s">
        <v>34</v>
      </c>
      <c r="G760" s="91" t="s">
        <v>2</v>
      </c>
      <c r="H760" s="91" t="s">
        <v>1795</v>
      </c>
      <c r="I760" s="92">
        <v>42542</v>
      </c>
      <c r="J760" s="93">
        <v>42570</v>
      </c>
      <c r="K760" s="80">
        <f t="shared" si="60"/>
        <v>29</v>
      </c>
      <c r="L760" s="77">
        <f>IF(G760="ISO",IF(OR(F760="Na-Metilato"),10,15),IFERROR(VLOOKUP(G760&amp;D760,'Datos Maestro'!$C$33:$D$62,2,0),VLOOKUP('Demoras Colombia 2016'!G760,'Datos Maestro'!$B$15:$C$19,2,0)))</f>
        <v>10</v>
      </c>
      <c r="M760" s="80">
        <f t="shared" si="62"/>
        <v>19</v>
      </c>
      <c r="N760" s="82">
        <f t="shared" si="63"/>
        <v>19</v>
      </c>
      <c r="O760" s="82">
        <f t="shared" si="64"/>
        <v>0</v>
      </c>
      <c r="P760" s="78">
        <f>IF(G760="ISO",25*N760,IFERROR(VLOOKUP(G760&amp;D760,'Datos Maestro'!$C$33:$F$62,3,0)*N760,VLOOKUP('Demoras Colombia 2016'!G760,'Datos Maestro'!$B$15:$D$19,3,0)*N760))</f>
        <v>475</v>
      </c>
      <c r="Q760" s="78">
        <f>IF(G760="ISO",25*O760,IFERROR(VLOOKUP(G760&amp;D760,'Datos Maestro'!$C$33:$F$62,4,0)*O760,VLOOKUP('Demoras Colombia 2016'!G760,'Datos Maestro'!$B$15:$D$19,3,0)*O760))</f>
        <v>0</v>
      </c>
      <c r="R760" s="78">
        <f t="shared" si="61"/>
        <v>475</v>
      </c>
      <c r="S760" s="83"/>
      <c r="T760" s="96"/>
      <c r="U760" s="4"/>
      <c r="V760" s="96"/>
      <c r="W760" s="83"/>
      <c r="X760" s="96"/>
      <c r="Y760" s="83"/>
      <c r="Z760" s="102"/>
      <c r="AA760" s="4">
        <v>5099298</v>
      </c>
      <c r="AB760" s="96">
        <v>1226295</v>
      </c>
    </row>
    <row r="761" spans="1:28" ht="15.6" customHeight="1" x14ac:dyDescent="0.35">
      <c r="A761" s="38" t="s">
        <v>23</v>
      </c>
      <c r="B761" s="91" t="s">
        <v>16</v>
      </c>
      <c r="C761" s="94" t="s">
        <v>1761</v>
      </c>
      <c r="D761" s="4" t="s">
        <v>119</v>
      </c>
      <c r="E761" s="4">
        <v>4929449747</v>
      </c>
      <c r="F761" s="91" t="s">
        <v>220</v>
      </c>
      <c r="G761" s="91" t="s">
        <v>12</v>
      </c>
      <c r="H761" s="91" t="s">
        <v>1800</v>
      </c>
      <c r="I761" s="92">
        <v>42545</v>
      </c>
      <c r="J761" s="93">
        <v>42569</v>
      </c>
      <c r="K761" s="80">
        <f t="shared" si="60"/>
        <v>25</v>
      </c>
      <c r="L761" s="77">
        <f>IF(G761="ISO",IF(OR(F761="Na-Metilato"),10,15),IFERROR(VLOOKUP(G761&amp;D761,'Datos Maestro'!$C$33:$D$62,2,0),VLOOKUP('Demoras Colombia 2016'!G761,'Datos Maestro'!$B$15:$C$19,2,0)))</f>
        <v>20</v>
      </c>
      <c r="M761" s="80">
        <f t="shared" si="62"/>
        <v>5</v>
      </c>
      <c r="N761" s="82">
        <f t="shared" si="63"/>
        <v>5</v>
      </c>
      <c r="O761" s="82">
        <f t="shared" si="64"/>
        <v>0</v>
      </c>
      <c r="P761" s="78">
        <f>IF(G761="ISO",25*N761,IFERROR(VLOOKUP(G761&amp;D761,'Datos Maestro'!$C$33:$F$62,3,0)*N761,VLOOKUP('Demoras Colombia 2016'!G761,'Datos Maestro'!$B$15:$D$19,3,0)*N761))</f>
        <v>50</v>
      </c>
      <c r="Q761" s="78">
        <f>IF(G761="ISO",25*O761,IFERROR(VLOOKUP(G761&amp;D761,'Datos Maestro'!$C$33:$F$62,4,0)*O761,VLOOKUP('Demoras Colombia 2016'!G761,'Datos Maestro'!$B$15:$D$19,3,0)*O761))</f>
        <v>0</v>
      </c>
      <c r="R761" s="78">
        <f t="shared" si="61"/>
        <v>50</v>
      </c>
      <c r="S761" s="83" t="s">
        <v>2197</v>
      </c>
      <c r="T761" s="96">
        <v>147606</v>
      </c>
      <c r="U761" s="4"/>
      <c r="V761" s="96"/>
      <c r="W761" s="83"/>
      <c r="X761" s="96"/>
      <c r="Y761" s="83"/>
      <c r="Z761" s="102"/>
      <c r="AA761" s="4"/>
      <c r="AB761" s="96"/>
    </row>
    <row r="762" spans="1:28" ht="15.6" customHeight="1" x14ac:dyDescent="0.35">
      <c r="A762" s="38" t="s">
        <v>23</v>
      </c>
      <c r="B762" s="91" t="s">
        <v>125</v>
      </c>
      <c r="C762" s="94" t="s">
        <v>1801</v>
      </c>
      <c r="D762" s="4" t="s">
        <v>62</v>
      </c>
      <c r="E762" s="4">
        <v>4929869997</v>
      </c>
      <c r="F762" s="91" t="s">
        <v>902</v>
      </c>
      <c r="G762" s="91" t="s">
        <v>12</v>
      </c>
      <c r="H762" s="91" t="s">
        <v>1802</v>
      </c>
      <c r="I762" s="92">
        <v>42550</v>
      </c>
      <c r="J762" s="93">
        <v>42565</v>
      </c>
      <c r="K762" s="80">
        <f t="shared" si="60"/>
        <v>16</v>
      </c>
      <c r="L762" s="77">
        <f>IF(G762="ISO",IF(OR(F762="Na-Metilato"),10,15),IFERROR(VLOOKUP(G762&amp;D762,'Datos Maestro'!$C$33:$D$62,2,0),VLOOKUP('Demoras Colombia 2016'!G762,'Datos Maestro'!$B$15:$C$19,2,0)))</f>
        <v>20</v>
      </c>
      <c r="M762" s="80">
        <f t="shared" si="62"/>
        <v>0</v>
      </c>
      <c r="N762" s="82">
        <f t="shared" si="63"/>
        <v>0</v>
      </c>
      <c r="O762" s="82">
        <f t="shared" si="64"/>
        <v>0</v>
      </c>
      <c r="P762" s="78">
        <f>IF(G762="ISO",25*N762,IFERROR(VLOOKUP(G762&amp;D762,'Datos Maestro'!$C$33:$F$62,3,0)*N762,VLOOKUP('Demoras Colombia 2016'!G762,'Datos Maestro'!$B$15:$D$19,3,0)*N762))</f>
        <v>0</v>
      </c>
      <c r="Q762" s="78">
        <f>IF(G762="ISO",25*O762,IFERROR(VLOOKUP(G762&amp;D762,'Datos Maestro'!$C$33:$F$62,4,0)*O762,VLOOKUP('Demoras Colombia 2016'!G762,'Datos Maestro'!$B$15:$D$19,3,0)*O762))</f>
        <v>0</v>
      </c>
      <c r="R762" s="78">
        <f t="shared" si="61"/>
        <v>0</v>
      </c>
      <c r="S762" s="83" t="s">
        <v>25</v>
      </c>
      <c r="T762" s="96" t="s">
        <v>25</v>
      </c>
      <c r="U762" s="4"/>
      <c r="V762" s="96"/>
      <c r="W762" s="83"/>
      <c r="X762" s="96"/>
      <c r="Y762" s="83"/>
      <c r="Z762" s="102"/>
      <c r="AA762" s="4"/>
      <c r="AB762" s="96"/>
    </row>
    <row r="763" spans="1:28" ht="15.6" customHeight="1" x14ac:dyDescent="0.35">
      <c r="A763" s="38" t="s">
        <v>23</v>
      </c>
      <c r="B763" s="91" t="s">
        <v>123</v>
      </c>
      <c r="C763" s="94" t="s">
        <v>1803</v>
      </c>
      <c r="D763" s="4" t="s">
        <v>118</v>
      </c>
      <c r="E763" s="4">
        <v>4929280525</v>
      </c>
      <c r="F763" s="87" t="s">
        <v>27</v>
      </c>
      <c r="G763" s="91" t="s">
        <v>12</v>
      </c>
      <c r="H763" s="91" t="s">
        <v>1804</v>
      </c>
      <c r="I763" s="92">
        <v>42554</v>
      </c>
      <c r="J763" s="93">
        <v>42564</v>
      </c>
      <c r="K763" s="80">
        <f t="shared" si="60"/>
        <v>11</v>
      </c>
      <c r="L763" s="77">
        <f>IF(G763="ISO",IF(OR(F763="Na-Metilato"),10,15),IFERROR(VLOOKUP(G763&amp;D763,'Datos Maestro'!$C$33:$D$62,2,0),VLOOKUP('Demoras Colombia 2016'!G763,'Datos Maestro'!$B$15:$C$19,2,0)))</f>
        <v>20</v>
      </c>
      <c r="M763" s="80">
        <f t="shared" si="62"/>
        <v>0</v>
      </c>
      <c r="N763" s="82">
        <f t="shared" si="63"/>
        <v>0</v>
      </c>
      <c r="O763" s="82">
        <f t="shared" si="64"/>
        <v>0</v>
      </c>
      <c r="P763" s="78">
        <f>IF(G763="ISO",25*N763,IFERROR(VLOOKUP(G763&amp;D763,'Datos Maestro'!$C$33:$F$62,3,0)*N763,VLOOKUP('Demoras Colombia 2016'!G763,'Datos Maestro'!$B$15:$D$19,3,0)*N763))</f>
        <v>0</v>
      </c>
      <c r="Q763" s="78">
        <f>IF(G763="ISO",25*O763,IFERROR(VLOOKUP(G763&amp;D763,'Datos Maestro'!$C$33:$F$62,4,0)*O763,VLOOKUP('Demoras Colombia 2016'!G763,'Datos Maestro'!$B$15:$D$19,3,0)*O763))</f>
        <v>0</v>
      </c>
      <c r="R763" s="78">
        <f t="shared" si="61"/>
        <v>0</v>
      </c>
      <c r="S763" s="83" t="s">
        <v>25</v>
      </c>
      <c r="T763" s="83" t="s">
        <v>25</v>
      </c>
      <c r="U763" s="4"/>
      <c r="V763" s="96"/>
      <c r="W763" s="83"/>
      <c r="X763" s="96"/>
      <c r="Y763" s="83"/>
      <c r="Z763" s="102"/>
      <c r="AA763" s="4"/>
      <c r="AB763" s="96"/>
    </row>
    <row r="764" spans="1:28" ht="15.6" customHeight="1" x14ac:dyDescent="0.35">
      <c r="A764" s="38" t="s">
        <v>23</v>
      </c>
      <c r="B764" s="91" t="s">
        <v>123</v>
      </c>
      <c r="C764" s="94" t="s">
        <v>1803</v>
      </c>
      <c r="D764" s="4" t="s">
        <v>118</v>
      </c>
      <c r="E764" s="4">
        <v>4929280525</v>
      </c>
      <c r="F764" s="87" t="s">
        <v>27</v>
      </c>
      <c r="G764" s="91" t="s">
        <v>12</v>
      </c>
      <c r="H764" s="91" t="s">
        <v>1805</v>
      </c>
      <c r="I764" s="92">
        <v>42554</v>
      </c>
      <c r="J764" s="93">
        <v>42573</v>
      </c>
      <c r="K764" s="80">
        <f t="shared" si="60"/>
        <v>20</v>
      </c>
      <c r="L764" s="77">
        <f>IF(G764="ISO",IF(OR(F764="Na-Metilato"),10,15),IFERROR(VLOOKUP(G764&amp;D764,'Datos Maestro'!$C$33:$D$62,2,0),VLOOKUP('Demoras Colombia 2016'!G764,'Datos Maestro'!$B$15:$C$19,2,0)))</f>
        <v>20</v>
      </c>
      <c r="M764" s="80">
        <f t="shared" si="62"/>
        <v>0</v>
      </c>
      <c r="N764" s="82">
        <f t="shared" si="63"/>
        <v>0</v>
      </c>
      <c r="O764" s="82">
        <f t="shared" si="64"/>
        <v>0</v>
      </c>
      <c r="P764" s="78">
        <f>IF(G764="ISO",25*N764,IFERROR(VLOOKUP(G764&amp;D764,'Datos Maestro'!$C$33:$F$62,3,0)*N764,VLOOKUP('Demoras Colombia 2016'!G764,'Datos Maestro'!$B$15:$D$19,3,0)*N764))</f>
        <v>0</v>
      </c>
      <c r="Q764" s="78">
        <f>IF(G764="ISO",25*O764,IFERROR(VLOOKUP(G764&amp;D764,'Datos Maestro'!$C$33:$F$62,4,0)*O764,VLOOKUP('Demoras Colombia 2016'!G764,'Datos Maestro'!$B$15:$D$19,3,0)*O764))</f>
        <v>0</v>
      </c>
      <c r="R764" s="78">
        <f t="shared" si="61"/>
        <v>0</v>
      </c>
      <c r="S764" s="83" t="s">
        <v>25</v>
      </c>
      <c r="T764" s="83" t="s">
        <v>25</v>
      </c>
      <c r="U764" s="4"/>
      <c r="V764" s="96"/>
      <c r="W764" s="83"/>
      <c r="X764" s="96"/>
      <c r="Y764" s="83"/>
      <c r="Z764" s="102"/>
      <c r="AA764" s="4"/>
      <c r="AB764" s="96"/>
    </row>
    <row r="765" spans="1:28" ht="15.6" customHeight="1" x14ac:dyDescent="0.35">
      <c r="A765" s="38" t="s">
        <v>23</v>
      </c>
      <c r="B765" s="91" t="s">
        <v>123</v>
      </c>
      <c r="C765" s="94" t="s">
        <v>1803</v>
      </c>
      <c r="D765" s="4" t="s">
        <v>118</v>
      </c>
      <c r="E765" s="4">
        <v>4929280525</v>
      </c>
      <c r="F765" s="87" t="s">
        <v>27</v>
      </c>
      <c r="G765" s="91" t="s">
        <v>12</v>
      </c>
      <c r="H765" s="91" t="s">
        <v>1806</v>
      </c>
      <c r="I765" s="92">
        <v>42554</v>
      </c>
      <c r="J765" s="93">
        <v>42573</v>
      </c>
      <c r="K765" s="80">
        <f t="shared" si="60"/>
        <v>20</v>
      </c>
      <c r="L765" s="77">
        <f>IF(G765="ISO",IF(OR(F765="Na-Metilato"),10,15),IFERROR(VLOOKUP(G765&amp;D765,'Datos Maestro'!$C$33:$D$62,2,0),VLOOKUP('Demoras Colombia 2016'!G765,'Datos Maestro'!$B$15:$C$19,2,0)))</f>
        <v>20</v>
      </c>
      <c r="M765" s="80">
        <f t="shared" si="62"/>
        <v>0</v>
      </c>
      <c r="N765" s="82">
        <f t="shared" si="63"/>
        <v>0</v>
      </c>
      <c r="O765" s="82">
        <f t="shared" si="64"/>
        <v>0</v>
      </c>
      <c r="P765" s="78">
        <f>IF(G765="ISO",25*N765,IFERROR(VLOOKUP(G765&amp;D765,'Datos Maestro'!$C$33:$F$62,3,0)*N765,VLOOKUP('Demoras Colombia 2016'!G765,'Datos Maestro'!$B$15:$D$19,3,0)*N765))</f>
        <v>0</v>
      </c>
      <c r="Q765" s="78">
        <f>IF(G765="ISO",25*O765,IFERROR(VLOOKUP(G765&amp;D765,'Datos Maestro'!$C$33:$F$62,4,0)*O765,VLOOKUP('Demoras Colombia 2016'!G765,'Datos Maestro'!$B$15:$D$19,3,0)*O765))</f>
        <v>0</v>
      </c>
      <c r="R765" s="78">
        <f t="shared" si="61"/>
        <v>0</v>
      </c>
      <c r="S765" s="83" t="s">
        <v>25</v>
      </c>
      <c r="T765" s="83" t="s">
        <v>25</v>
      </c>
      <c r="U765" s="4"/>
      <c r="V765" s="96"/>
      <c r="W765" s="83"/>
      <c r="X765" s="96"/>
      <c r="Y765" s="83"/>
      <c r="Z765" s="102"/>
      <c r="AA765" s="4"/>
      <c r="AB765" s="96"/>
    </row>
    <row r="766" spans="1:28" ht="15.6" customHeight="1" x14ac:dyDescent="0.35">
      <c r="A766" s="38" t="s">
        <v>23</v>
      </c>
      <c r="B766" s="91" t="s">
        <v>16</v>
      </c>
      <c r="C766" s="94" t="s">
        <v>1807</v>
      </c>
      <c r="D766" s="4" t="s">
        <v>118</v>
      </c>
      <c r="E766" s="4">
        <v>4929211896</v>
      </c>
      <c r="F766" s="91" t="s">
        <v>1808</v>
      </c>
      <c r="G766" s="91" t="s">
        <v>12</v>
      </c>
      <c r="H766" s="91" t="s">
        <v>1809</v>
      </c>
      <c r="I766" s="92">
        <v>42553</v>
      </c>
      <c r="J766" s="93">
        <v>42567</v>
      </c>
      <c r="K766" s="80">
        <f t="shared" si="60"/>
        <v>15</v>
      </c>
      <c r="L766" s="77">
        <f>IF(G766="ISO",IF(OR(F766="Na-Metilato"),10,15),IFERROR(VLOOKUP(G766&amp;D766,'Datos Maestro'!$C$33:$D$62,2,0),VLOOKUP('Demoras Colombia 2016'!G766,'Datos Maestro'!$B$15:$C$19,2,0)))</f>
        <v>20</v>
      </c>
      <c r="M766" s="80">
        <f t="shared" si="62"/>
        <v>0</v>
      </c>
      <c r="N766" s="82">
        <f t="shared" si="63"/>
        <v>0</v>
      </c>
      <c r="O766" s="82">
        <f t="shared" si="64"/>
        <v>0</v>
      </c>
      <c r="P766" s="78">
        <f>IF(G766="ISO",25*N766,IFERROR(VLOOKUP(G766&amp;D766,'Datos Maestro'!$C$33:$F$62,3,0)*N766,VLOOKUP('Demoras Colombia 2016'!G766,'Datos Maestro'!$B$15:$D$19,3,0)*N766))</f>
        <v>0</v>
      </c>
      <c r="Q766" s="78">
        <f>IF(G766="ISO",25*O766,IFERROR(VLOOKUP(G766&amp;D766,'Datos Maestro'!$C$33:$F$62,4,0)*O766,VLOOKUP('Demoras Colombia 2016'!G766,'Datos Maestro'!$B$15:$D$19,3,0)*O766))</f>
        <v>0</v>
      </c>
      <c r="R766" s="78">
        <f t="shared" si="61"/>
        <v>0</v>
      </c>
      <c r="S766" s="83" t="s">
        <v>25</v>
      </c>
      <c r="T766" s="83" t="s">
        <v>25</v>
      </c>
      <c r="U766" s="4"/>
      <c r="V766" s="96"/>
      <c r="W766" s="83"/>
      <c r="X766" s="96"/>
      <c r="Y766" s="83"/>
      <c r="Z766" s="102"/>
      <c r="AA766" s="4"/>
      <c r="AB766" s="96"/>
    </row>
    <row r="767" spans="1:28" ht="15.6" customHeight="1" x14ac:dyDescent="0.35">
      <c r="A767" s="38" t="s">
        <v>23</v>
      </c>
      <c r="B767" s="91" t="s">
        <v>17</v>
      </c>
      <c r="C767" s="94" t="s">
        <v>1810</v>
      </c>
      <c r="D767" s="4" t="s">
        <v>62</v>
      </c>
      <c r="E767" s="4">
        <v>4929160353</v>
      </c>
      <c r="F767" s="91" t="s">
        <v>1811</v>
      </c>
      <c r="G767" s="91" t="s">
        <v>12</v>
      </c>
      <c r="H767" s="91" t="s">
        <v>1812</v>
      </c>
      <c r="I767" s="92">
        <v>42555</v>
      </c>
      <c r="J767" s="93">
        <v>42573</v>
      </c>
      <c r="K767" s="80">
        <f t="shared" si="60"/>
        <v>19</v>
      </c>
      <c r="L767" s="77">
        <f>IF(G767="ISO",IF(OR(F767="Na-Metilato"),10,15),IFERROR(VLOOKUP(G767&amp;D767,'Datos Maestro'!$C$33:$D$62,2,0),VLOOKUP('Demoras Colombia 2016'!G767,'Datos Maestro'!$B$15:$C$19,2,0)))</f>
        <v>20</v>
      </c>
      <c r="M767" s="80">
        <f t="shared" si="62"/>
        <v>0</v>
      </c>
      <c r="N767" s="82">
        <f t="shared" si="63"/>
        <v>0</v>
      </c>
      <c r="O767" s="82">
        <f t="shared" si="64"/>
        <v>0</v>
      </c>
      <c r="P767" s="78">
        <f>IF(G767="ISO",25*N767,IFERROR(VLOOKUP(G767&amp;D767,'Datos Maestro'!$C$33:$F$62,3,0)*N767,VLOOKUP('Demoras Colombia 2016'!G767,'Datos Maestro'!$B$15:$D$19,3,0)*N767))</f>
        <v>0</v>
      </c>
      <c r="Q767" s="78">
        <f>IF(G767="ISO",25*O767,IFERROR(VLOOKUP(G767&amp;D767,'Datos Maestro'!$C$33:$F$62,4,0)*O767,VLOOKUP('Demoras Colombia 2016'!G767,'Datos Maestro'!$B$15:$D$19,3,0)*O767))</f>
        <v>0</v>
      </c>
      <c r="R767" s="78">
        <f t="shared" si="61"/>
        <v>0</v>
      </c>
      <c r="S767" s="83" t="s">
        <v>25</v>
      </c>
      <c r="T767" s="83" t="s">
        <v>25</v>
      </c>
      <c r="U767" s="4">
        <v>97447</v>
      </c>
      <c r="V767" s="96">
        <v>25308</v>
      </c>
      <c r="W767" s="83">
        <v>97447</v>
      </c>
      <c r="X767" s="96">
        <v>85324</v>
      </c>
      <c r="Y767" s="83"/>
      <c r="Z767" s="102"/>
      <c r="AA767" s="4"/>
      <c r="AB767" s="96"/>
    </row>
    <row r="768" spans="1:28" ht="15.6" customHeight="1" x14ac:dyDescent="0.35">
      <c r="A768" s="38" t="s">
        <v>23</v>
      </c>
      <c r="B768" s="91" t="s">
        <v>15</v>
      </c>
      <c r="C768" s="94" t="s">
        <v>1813</v>
      </c>
      <c r="D768" s="4" t="s">
        <v>118</v>
      </c>
      <c r="E768" s="4">
        <v>4928038660</v>
      </c>
      <c r="F768" s="91" t="s">
        <v>1814</v>
      </c>
      <c r="G768" s="91" t="s">
        <v>12</v>
      </c>
      <c r="H768" s="91" t="s">
        <v>1815</v>
      </c>
      <c r="I768" s="92">
        <v>42557</v>
      </c>
      <c r="J768" s="93">
        <v>42574</v>
      </c>
      <c r="K768" s="80">
        <f t="shared" si="60"/>
        <v>18</v>
      </c>
      <c r="L768" s="77">
        <f>IF(G768="ISO",IF(OR(F768="Na-Metilato"),10,15),IFERROR(VLOOKUP(G768&amp;D768,'Datos Maestro'!$C$33:$D$62,2,0),VLOOKUP('Demoras Colombia 2016'!G768,'Datos Maestro'!$B$15:$C$19,2,0)))</f>
        <v>20</v>
      </c>
      <c r="M768" s="80">
        <f t="shared" si="62"/>
        <v>0</v>
      </c>
      <c r="N768" s="82">
        <f t="shared" si="63"/>
        <v>0</v>
      </c>
      <c r="O768" s="82">
        <f t="shared" si="64"/>
        <v>0</v>
      </c>
      <c r="P768" s="78">
        <f>IF(G768="ISO",25*N768,IFERROR(VLOOKUP(G768&amp;D768,'Datos Maestro'!$C$33:$F$62,3,0)*N768,VLOOKUP('Demoras Colombia 2016'!G768,'Datos Maestro'!$B$15:$D$19,3,0)*N768))</f>
        <v>0</v>
      </c>
      <c r="Q768" s="78">
        <f>IF(G768="ISO",25*O768,IFERROR(VLOOKUP(G768&amp;D768,'Datos Maestro'!$C$33:$F$62,4,0)*O768,VLOOKUP('Demoras Colombia 2016'!G768,'Datos Maestro'!$B$15:$D$19,3,0)*O768))</f>
        <v>0</v>
      </c>
      <c r="R768" s="78">
        <f t="shared" si="61"/>
        <v>0</v>
      </c>
      <c r="S768" s="83" t="s">
        <v>25</v>
      </c>
      <c r="T768" s="83" t="s">
        <v>25</v>
      </c>
      <c r="U768" s="4"/>
      <c r="V768" s="96"/>
      <c r="W768" s="83"/>
      <c r="X768" s="96"/>
      <c r="Y768" s="83"/>
      <c r="Z768" s="102"/>
      <c r="AA768" s="4"/>
      <c r="AB768" s="96"/>
    </row>
    <row r="769" spans="1:28" ht="15.6" customHeight="1" x14ac:dyDescent="0.35">
      <c r="A769" s="38" t="s">
        <v>23</v>
      </c>
      <c r="B769" s="91" t="s">
        <v>16</v>
      </c>
      <c r="C769" s="94" t="s">
        <v>1816</v>
      </c>
      <c r="D769" s="4" t="s">
        <v>118</v>
      </c>
      <c r="E769" s="4">
        <v>4930049159</v>
      </c>
      <c r="F769" s="91" t="s">
        <v>1817</v>
      </c>
      <c r="G769" s="91" t="s">
        <v>13</v>
      </c>
      <c r="H769" s="91" t="s">
        <v>1818</v>
      </c>
      <c r="I769" s="92">
        <v>42557</v>
      </c>
      <c r="J769" s="93">
        <v>42569</v>
      </c>
      <c r="K769" s="80">
        <f t="shared" si="60"/>
        <v>13</v>
      </c>
      <c r="L769" s="77">
        <f>IF(G769="ISO",IF(OR(F769="Na-Metilato"),10,15),IFERROR(VLOOKUP(G769&amp;D769,'Datos Maestro'!$C$33:$D$62,2,0),VLOOKUP('Demoras Colombia 2016'!G769,'Datos Maestro'!$B$15:$C$19,2,0)))</f>
        <v>20</v>
      </c>
      <c r="M769" s="80">
        <f t="shared" si="62"/>
        <v>0</v>
      </c>
      <c r="N769" s="82">
        <f t="shared" si="63"/>
        <v>0</v>
      </c>
      <c r="O769" s="82">
        <f t="shared" si="64"/>
        <v>0</v>
      </c>
      <c r="P769" s="78">
        <f>IF(G769="ISO",25*N769,IFERROR(VLOOKUP(G769&amp;D769,'Datos Maestro'!$C$33:$F$62,3,0)*N769,VLOOKUP('Demoras Colombia 2016'!G769,'Datos Maestro'!$B$15:$D$19,3,0)*N769))</f>
        <v>0</v>
      </c>
      <c r="Q769" s="78">
        <f>IF(G769="ISO",25*O769,IFERROR(VLOOKUP(G769&amp;D769,'Datos Maestro'!$C$33:$F$62,4,0)*O769,VLOOKUP('Demoras Colombia 2016'!G769,'Datos Maestro'!$B$15:$D$19,3,0)*O769))</f>
        <v>0</v>
      </c>
      <c r="R769" s="78">
        <f t="shared" si="61"/>
        <v>0</v>
      </c>
      <c r="S769" s="83" t="s">
        <v>25</v>
      </c>
      <c r="T769" s="83" t="s">
        <v>25</v>
      </c>
      <c r="U769" s="4"/>
      <c r="V769" s="96"/>
      <c r="W769" s="83"/>
      <c r="X769" s="96"/>
      <c r="Y769" s="83"/>
      <c r="Z769" s="102"/>
      <c r="AA769" s="4"/>
      <c r="AB769" s="96"/>
    </row>
    <row r="770" spans="1:28" ht="15.6" customHeight="1" x14ac:dyDescent="0.35">
      <c r="A770" s="38" t="s">
        <v>23</v>
      </c>
      <c r="B770" s="91" t="s">
        <v>15</v>
      </c>
      <c r="C770" s="94" t="s">
        <v>1819</v>
      </c>
      <c r="D770" s="4" t="s">
        <v>118</v>
      </c>
      <c r="E770" s="4">
        <v>4928738593</v>
      </c>
      <c r="F770" s="91" t="s">
        <v>1123</v>
      </c>
      <c r="G770" s="91" t="s">
        <v>12</v>
      </c>
      <c r="H770" s="91" t="s">
        <v>1820</v>
      </c>
      <c r="I770" s="92">
        <v>42557</v>
      </c>
      <c r="J770" s="93">
        <v>42569</v>
      </c>
      <c r="K770" s="80">
        <f t="shared" si="60"/>
        <v>13</v>
      </c>
      <c r="L770" s="77">
        <f>IF(G770="ISO",IF(OR(F770="Na-Metilato"),10,15),IFERROR(VLOOKUP(G770&amp;D770,'Datos Maestro'!$C$33:$D$62,2,0),VLOOKUP('Demoras Colombia 2016'!G770,'Datos Maestro'!$B$15:$C$19,2,0)))</f>
        <v>20</v>
      </c>
      <c r="M770" s="80">
        <f t="shared" si="62"/>
        <v>0</v>
      </c>
      <c r="N770" s="82">
        <f t="shared" si="63"/>
        <v>0</v>
      </c>
      <c r="O770" s="82">
        <f t="shared" si="64"/>
        <v>0</v>
      </c>
      <c r="P770" s="78">
        <f>IF(G770="ISO",25*N770,IFERROR(VLOOKUP(G770&amp;D770,'Datos Maestro'!$C$33:$F$62,3,0)*N770,VLOOKUP('Demoras Colombia 2016'!G770,'Datos Maestro'!$B$15:$D$19,3,0)*N770))</f>
        <v>0</v>
      </c>
      <c r="Q770" s="78">
        <f>IF(G770="ISO",25*O770,IFERROR(VLOOKUP(G770&amp;D770,'Datos Maestro'!$C$33:$F$62,4,0)*O770,VLOOKUP('Demoras Colombia 2016'!G770,'Datos Maestro'!$B$15:$D$19,3,0)*O770))</f>
        <v>0</v>
      </c>
      <c r="R770" s="78">
        <f t="shared" si="61"/>
        <v>0</v>
      </c>
      <c r="S770" s="83" t="s">
        <v>25</v>
      </c>
      <c r="T770" s="83" t="s">
        <v>25</v>
      </c>
      <c r="U770" s="4"/>
      <c r="V770" s="96"/>
      <c r="W770" s="83"/>
      <c r="X770" s="96"/>
      <c r="Y770" s="83"/>
      <c r="Z770" s="102"/>
      <c r="AA770" s="4"/>
      <c r="AB770" s="96"/>
    </row>
    <row r="771" spans="1:28" ht="15.6" customHeight="1" x14ac:dyDescent="0.35">
      <c r="A771" s="38" t="s">
        <v>23</v>
      </c>
      <c r="B771" s="91" t="s">
        <v>16</v>
      </c>
      <c r="C771" s="94" t="s">
        <v>1821</v>
      </c>
      <c r="D771" s="4" t="s">
        <v>118</v>
      </c>
      <c r="E771" s="4" t="s">
        <v>1822</v>
      </c>
      <c r="F771" s="91" t="s">
        <v>1823</v>
      </c>
      <c r="G771" s="91" t="s">
        <v>13</v>
      </c>
      <c r="H771" s="91" t="s">
        <v>1824</v>
      </c>
      <c r="I771" s="92">
        <v>42557</v>
      </c>
      <c r="J771" s="93">
        <v>42570</v>
      </c>
      <c r="K771" s="80">
        <f t="shared" si="60"/>
        <v>14</v>
      </c>
      <c r="L771" s="77">
        <f>IF(G771="ISO",IF(OR(F771="Na-Metilato"),10,15),IFERROR(VLOOKUP(G771&amp;D771,'Datos Maestro'!$C$33:$D$62,2,0),VLOOKUP('Demoras Colombia 2016'!G771,'Datos Maestro'!$B$15:$C$19,2,0)))</f>
        <v>20</v>
      </c>
      <c r="M771" s="80">
        <f t="shared" si="62"/>
        <v>0</v>
      </c>
      <c r="N771" s="82">
        <f t="shared" si="63"/>
        <v>0</v>
      </c>
      <c r="O771" s="82">
        <f t="shared" si="64"/>
        <v>0</v>
      </c>
      <c r="P771" s="78">
        <f>IF(G771="ISO",25*N771,IFERROR(VLOOKUP(G771&amp;D771,'Datos Maestro'!$C$33:$F$62,3,0)*N771,VLOOKUP('Demoras Colombia 2016'!G771,'Datos Maestro'!$B$15:$D$19,3,0)*N771))</f>
        <v>0</v>
      </c>
      <c r="Q771" s="78">
        <f>IF(G771="ISO",25*O771,IFERROR(VLOOKUP(G771&amp;D771,'Datos Maestro'!$C$33:$F$62,4,0)*O771,VLOOKUP('Demoras Colombia 2016'!G771,'Datos Maestro'!$B$15:$D$19,3,0)*O771))</f>
        <v>0</v>
      </c>
      <c r="R771" s="78">
        <f t="shared" si="61"/>
        <v>0</v>
      </c>
      <c r="S771" s="83" t="s">
        <v>25</v>
      </c>
      <c r="T771" s="83" t="s">
        <v>25</v>
      </c>
      <c r="U771" s="4"/>
      <c r="V771" s="96"/>
      <c r="W771" s="83">
        <v>153215</v>
      </c>
      <c r="X771" s="96">
        <v>120282</v>
      </c>
      <c r="Y771" s="83">
        <v>153215</v>
      </c>
      <c r="Z771" s="102">
        <v>135733</v>
      </c>
      <c r="AA771" s="4"/>
      <c r="AB771" s="96"/>
    </row>
    <row r="772" spans="1:28" ht="15.6" customHeight="1" x14ac:dyDescent="0.35">
      <c r="A772" s="38" t="s">
        <v>23</v>
      </c>
      <c r="B772" s="91" t="s">
        <v>1774</v>
      </c>
      <c r="C772" s="94" t="s">
        <v>1825</v>
      </c>
      <c r="D772" s="4" t="s">
        <v>104</v>
      </c>
      <c r="E772" s="4">
        <v>4929107824</v>
      </c>
      <c r="F772" s="91" t="s">
        <v>1775</v>
      </c>
      <c r="G772" s="91" t="s">
        <v>12</v>
      </c>
      <c r="H772" s="91" t="s">
        <v>1826</v>
      </c>
      <c r="I772" s="92">
        <v>42535</v>
      </c>
      <c r="J772" s="93">
        <v>42563</v>
      </c>
      <c r="K772" s="80">
        <f t="shared" ref="K772:K835" si="65">IF(J772="",HOY-I772,(J772-I772)+1)</f>
        <v>29</v>
      </c>
      <c r="L772" s="77">
        <f>IF(G772="ISO",IF(OR(F772="Na-Metilato"),10,15),IFERROR(VLOOKUP(G772&amp;D772,'Datos Maestro'!$C$33:$D$62,2,0),VLOOKUP('Demoras Colombia 2016'!G772,'Datos Maestro'!$B$15:$C$19,2,0)))</f>
        <v>20</v>
      </c>
      <c r="M772" s="80">
        <f t="shared" si="62"/>
        <v>9</v>
      </c>
      <c r="N772" s="82">
        <f t="shared" si="63"/>
        <v>9</v>
      </c>
      <c r="O772" s="82">
        <f t="shared" si="64"/>
        <v>0</v>
      </c>
      <c r="P772" s="78">
        <f>IF(G772="ISO",25*N772,IFERROR(VLOOKUP(G772&amp;D772,'Datos Maestro'!$C$33:$F$62,3,0)*N772,VLOOKUP('Demoras Colombia 2016'!G772,'Datos Maestro'!$B$15:$D$19,3,0)*N772))</f>
        <v>90</v>
      </c>
      <c r="Q772" s="78">
        <f>IF(G772="ISO",25*O772,IFERROR(VLOOKUP(G772&amp;D772,'Datos Maestro'!$C$33:$F$62,4,0)*O772,VLOOKUP('Demoras Colombia 2016'!G772,'Datos Maestro'!$B$15:$D$19,3,0)*O772))</f>
        <v>0</v>
      </c>
      <c r="R772" s="78">
        <f t="shared" si="61"/>
        <v>90</v>
      </c>
      <c r="S772" s="83">
        <v>154070</v>
      </c>
      <c r="T772" s="96">
        <v>250701</v>
      </c>
      <c r="U772" s="4"/>
      <c r="V772" s="96"/>
      <c r="W772" s="83"/>
      <c r="X772" s="96"/>
      <c r="Y772" s="83"/>
      <c r="Z772" s="102"/>
      <c r="AA772" s="4"/>
      <c r="AB772" s="96"/>
    </row>
    <row r="773" spans="1:28" ht="15.6" customHeight="1" x14ac:dyDescent="0.35">
      <c r="A773" s="38" t="s">
        <v>23</v>
      </c>
      <c r="B773" s="91" t="s">
        <v>16</v>
      </c>
      <c r="C773" s="94" t="s">
        <v>1827</v>
      </c>
      <c r="D773" s="4" t="s">
        <v>104</v>
      </c>
      <c r="E773" s="4" t="s">
        <v>1828</v>
      </c>
      <c r="F773" s="91" t="s">
        <v>1829</v>
      </c>
      <c r="G773" s="91" t="s">
        <v>13</v>
      </c>
      <c r="H773" s="91" t="s">
        <v>1830</v>
      </c>
      <c r="I773" s="92">
        <v>42556</v>
      </c>
      <c r="J773" s="93">
        <v>42574</v>
      </c>
      <c r="K773" s="80">
        <f t="shared" si="65"/>
        <v>19</v>
      </c>
      <c r="L773" s="77">
        <f>IF(G773="ISO",IF(OR(F773="Na-Metilato"),10,15),IFERROR(VLOOKUP(G773&amp;D773,'Datos Maestro'!$C$33:$D$62,2,0),VLOOKUP('Demoras Colombia 2016'!G773,'Datos Maestro'!$B$15:$C$19,2,0)))</f>
        <v>20</v>
      </c>
      <c r="M773" s="80">
        <f t="shared" si="62"/>
        <v>0</v>
      </c>
      <c r="N773" s="82">
        <f t="shared" si="63"/>
        <v>0</v>
      </c>
      <c r="O773" s="82">
        <f t="shared" si="64"/>
        <v>0</v>
      </c>
      <c r="P773" s="78">
        <f>IF(G773="ISO",25*N773,IFERROR(VLOOKUP(G773&amp;D773,'Datos Maestro'!$C$33:$F$62,3,0)*N773,VLOOKUP('Demoras Colombia 2016'!G773,'Datos Maestro'!$B$15:$D$19,3,0)*N773))</f>
        <v>0</v>
      </c>
      <c r="Q773" s="78">
        <f>IF(G773="ISO",25*O773,IFERROR(VLOOKUP(G773&amp;D773,'Datos Maestro'!$C$33:$F$62,4,0)*O773,VLOOKUP('Demoras Colombia 2016'!G773,'Datos Maestro'!$B$15:$D$19,3,0)*O773))</f>
        <v>0</v>
      </c>
      <c r="R773" s="78">
        <f t="shared" si="61"/>
        <v>0</v>
      </c>
      <c r="S773" s="83" t="s">
        <v>25</v>
      </c>
      <c r="T773" s="83" t="s">
        <v>25</v>
      </c>
      <c r="U773" s="4"/>
      <c r="V773" s="96"/>
      <c r="W773" s="83"/>
      <c r="X773" s="96"/>
      <c r="Y773" s="83"/>
      <c r="Z773" s="102"/>
      <c r="AA773" s="4"/>
      <c r="AB773" s="96"/>
    </row>
    <row r="774" spans="1:28" ht="15.6" customHeight="1" x14ac:dyDescent="0.35">
      <c r="A774" s="38" t="s">
        <v>23</v>
      </c>
      <c r="B774" s="91" t="s">
        <v>16</v>
      </c>
      <c r="C774" s="94" t="s">
        <v>1831</v>
      </c>
      <c r="D774" s="4" t="s">
        <v>118</v>
      </c>
      <c r="E774" s="4">
        <v>4928798288</v>
      </c>
      <c r="F774" s="91" t="s">
        <v>1832</v>
      </c>
      <c r="G774" s="91" t="s">
        <v>12</v>
      </c>
      <c r="H774" s="91" t="s">
        <v>1833</v>
      </c>
      <c r="I774" s="92">
        <v>42554</v>
      </c>
      <c r="J774" s="93">
        <v>42570</v>
      </c>
      <c r="K774" s="80">
        <f t="shared" si="65"/>
        <v>17</v>
      </c>
      <c r="L774" s="77">
        <f>IF(G774="ISO",IF(OR(F774="Na-Metilato"),10,15),IFERROR(VLOOKUP(G774&amp;D774,'Datos Maestro'!$C$33:$D$62,2,0),VLOOKUP('Demoras Colombia 2016'!G774,'Datos Maestro'!$B$15:$C$19,2,0)))</f>
        <v>20</v>
      </c>
      <c r="M774" s="80">
        <f t="shared" si="62"/>
        <v>0</v>
      </c>
      <c r="N774" s="82">
        <f t="shared" si="63"/>
        <v>0</v>
      </c>
      <c r="O774" s="82">
        <f t="shared" si="64"/>
        <v>0</v>
      </c>
      <c r="P774" s="78">
        <f>IF(G774="ISO",25*N774,IFERROR(VLOOKUP(G774&amp;D774,'Datos Maestro'!$C$33:$F$62,3,0)*N774,VLOOKUP('Demoras Colombia 2016'!G774,'Datos Maestro'!$B$15:$D$19,3,0)*N774))</f>
        <v>0</v>
      </c>
      <c r="Q774" s="78">
        <f>IF(G774="ISO",25*O774,IFERROR(VLOOKUP(G774&amp;D774,'Datos Maestro'!$C$33:$F$62,4,0)*O774,VLOOKUP('Demoras Colombia 2016'!G774,'Datos Maestro'!$B$15:$D$19,3,0)*O774))</f>
        <v>0</v>
      </c>
      <c r="R774" s="78">
        <f t="shared" si="61"/>
        <v>0</v>
      </c>
      <c r="S774" s="83" t="s">
        <v>25</v>
      </c>
      <c r="T774" s="83" t="s">
        <v>25</v>
      </c>
      <c r="U774" s="4">
        <v>152466</v>
      </c>
      <c r="V774" s="96">
        <v>38481</v>
      </c>
      <c r="W774" s="83"/>
      <c r="X774" s="96"/>
      <c r="Y774" s="83"/>
      <c r="Z774" s="102"/>
      <c r="AA774" s="4"/>
      <c r="AB774" s="96"/>
    </row>
    <row r="775" spans="1:28" ht="15.6" customHeight="1" x14ac:dyDescent="0.35">
      <c r="A775" s="38" t="s">
        <v>23</v>
      </c>
      <c r="B775" s="91" t="s">
        <v>16</v>
      </c>
      <c r="C775" s="94" t="s">
        <v>1834</v>
      </c>
      <c r="D775" s="4" t="s">
        <v>104</v>
      </c>
      <c r="E775" s="4">
        <v>4930110034</v>
      </c>
      <c r="F775" s="91" t="s">
        <v>218</v>
      </c>
      <c r="G775" s="91" t="s">
        <v>12</v>
      </c>
      <c r="H775" s="91" t="s">
        <v>1835</v>
      </c>
      <c r="I775" s="92">
        <v>42562</v>
      </c>
      <c r="J775" s="93">
        <v>42576</v>
      </c>
      <c r="K775" s="80">
        <f t="shared" si="65"/>
        <v>15</v>
      </c>
      <c r="L775" s="77">
        <f>IF(G775="ISO",IF(OR(F775="Na-Metilato"),10,15),IFERROR(VLOOKUP(G775&amp;D775,'Datos Maestro'!$C$33:$D$62,2,0),VLOOKUP('Demoras Colombia 2016'!G775,'Datos Maestro'!$B$15:$C$19,2,0)))</f>
        <v>20</v>
      </c>
      <c r="M775" s="80">
        <f t="shared" si="62"/>
        <v>0</v>
      </c>
      <c r="N775" s="82">
        <f t="shared" si="63"/>
        <v>0</v>
      </c>
      <c r="O775" s="82">
        <f t="shared" si="64"/>
        <v>0</v>
      </c>
      <c r="P775" s="78">
        <f>IF(G775="ISO",25*N775,IFERROR(VLOOKUP(G775&amp;D775,'Datos Maestro'!$C$33:$F$62,3,0)*N775,VLOOKUP('Demoras Colombia 2016'!G775,'Datos Maestro'!$B$15:$D$19,3,0)*N775))</f>
        <v>0</v>
      </c>
      <c r="Q775" s="78">
        <f>IF(G775="ISO",25*O775,IFERROR(VLOOKUP(G775&amp;D775,'Datos Maestro'!$C$33:$F$62,4,0)*O775,VLOOKUP('Demoras Colombia 2016'!G775,'Datos Maestro'!$B$15:$D$19,3,0)*O775))</f>
        <v>0</v>
      </c>
      <c r="R775" s="78">
        <f t="shared" si="61"/>
        <v>0</v>
      </c>
      <c r="S775" s="83" t="s">
        <v>25</v>
      </c>
      <c r="T775" s="83" t="s">
        <v>25</v>
      </c>
      <c r="U775" s="4"/>
      <c r="V775" s="96"/>
      <c r="W775" s="83"/>
      <c r="X775" s="96"/>
      <c r="Y775" s="83"/>
      <c r="Z775" s="102"/>
      <c r="AA775" s="4"/>
      <c r="AB775" s="96"/>
    </row>
    <row r="776" spans="1:28" ht="15.6" customHeight="1" x14ac:dyDescent="0.35">
      <c r="A776" s="38" t="s">
        <v>23</v>
      </c>
      <c r="B776" s="91" t="s">
        <v>16</v>
      </c>
      <c r="C776" s="94" t="s">
        <v>1836</v>
      </c>
      <c r="D776" s="4" t="s">
        <v>118</v>
      </c>
      <c r="E776" s="4">
        <v>4930624727</v>
      </c>
      <c r="F776" s="91" t="s">
        <v>1837</v>
      </c>
      <c r="G776" s="91" t="s">
        <v>12</v>
      </c>
      <c r="H776" s="91" t="s">
        <v>1838</v>
      </c>
      <c r="I776" s="92">
        <v>42560</v>
      </c>
      <c r="J776" s="93">
        <v>42578</v>
      </c>
      <c r="K776" s="80">
        <f t="shared" si="65"/>
        <v>19</v>
      </c>
      <c r="L776" s="77">
        <f>IF(G776="ISO",IF(OR(F776="Na-Metilato"),10,15),IFERROR(VLOOKUP(G776&amp;D776,'Datos Maestro'!$C$33:$D$62,2,0),VLOOKUP('Demoras Colombia 2016'!G776,'Datos Maestro'!$B$15:$C$19,2,0)))</f>
        <v>20</v>
      </c>
      <c r="M776" s="80">
        <f t="shared" si="62"/>
        <v>0</v>
      </c>
      <c r="N776" s="82">
        <f t="shared" si="63"/>
        <v>0</v>
      </c>
      <c r="O776" s="82">
        <f t="shared" si="64"/>
        <v>0</v>
      </c>
      <c r="P776" s="78">
        <f>IF(G776="ISO",25*N776,IFERROR(VLOOKUP(G776&amp;D776,'Datos Maestro'!$C$33:$F$62,3,0)*N776,VLOOKUP('Demoras Colombia 2016'!G776,'Datos Maestro'!$B$15:$D$19,3,0)*N776))</f>
        <v>0</v>
      </c>
      <c r="Q776" s="78">
        <f>IF(G776="ISO",25*O776,IFERROR(VLOOKUP(G776&amp;D776,'Datos Maestro'!$C$33:$F$62,4,0)*O776,VLOOKUP('Demoras Colombia 2016'!G776,'Datos Maestro'!$B$15:$D$19,3,0)*O776))</f>
        <v>0</v>
      </c>
      <c r="R776" s="78">
        <f t="shared" si="61"/>
        <v>0</v>
      </c>
      <c r="S776" s="83" t="s">
        <v>25</v>
      </c>
      <c r="T776" s="83" t="s">
        <v>25</v>
      </c>
      <c r="U776" s="4"/>
      <c r="V776" s="96"/>
      <c r="W776" s="83"/>
      <c r="X776" s="96"/>
      <c r="Y776" s="83"/>
      <c r="Z776" s="102"/>
      <c r="AA776" s="4"/>
      <c r="AB776" s="96"/>
    </row>
    <row r="777" spans="1:28" ht="15.6" customHeight="1" x14ac:dyDescent="0.35">
      <c r="A777" s="38" t="s">
        <v>23</v>
      </c>
      <c r="B777" s="91" t="s">
        <v>1774</v>
      </c>
      <c r="C777" s="94" t="s">
        <v>1839</v>
      </c>
      <c r="D777" s="4" t="s">
        <v>62</v>
      </c>
      <c r="E777" s="4">
        <v>4929420035</v>
      </c>
      <c r="F777" s="91" t="s">
        <v>1775</v>
      </c>
      <c r="G777" s="91" t="s">
        <v>13</v>
      </c>
      <c r="H777" s="91" t="s">
        <v>1840</v>
      </c>
      <c r="I777" s="92">
        <v>42564</v>
      </c>
      <c r="J777" s="93">
        <v>42570</v>
      </c>
      <c r="K777" s="80">
        <f t="shared" si="65"/>
        <v>7</v>
      </c>
      <c r="L777" s="77">
        <f>IF(G777="ISO",IF(OR(F777="Na-Metilato"),10,15),IFERROR(VLOOKUP(G777&amp;D777,'Datos Maestro'!$C$33:$D$62,2,0),VLOOKUP('Demoras Colombia 2016'!G777,'Datos Maestro'!$B$15:$C$19,2,0)))</f>
        <v>20</v>
      </c>
      <c r="M777" s="80">
        <f t="shared" si="62"/>
        <v>0</v>
      </c>
      <c r="N777" s="82">
        <f t="shared" si="63"/>
        <v>0</v>
      </c>
      <c r="O777" s="82">
        <f t="shared" si="64"/>
        <v>0</v>
      </c>
      <c r="P777" s="78">
        <f>IF(G777="ISO",25*N777,IFERROR(VLOOKUP(G777&amp;D777,'Datos Maestro'!$C$33:$F$62,3,0)*N777,VLOOKUP('Demoras Colombia 2016'!G777,'Datos Maestro'!$B$15:$D$19,3,0)*N777))</f>
        <v>0</v>
      </c>
      <c r="Q777" s="78">
        <f>IF(G777="ISO",25*O777,IFERROR(VLOOKUP(G777&amp;D777,'Datos Maestro'!$C$33:$F$62,4,0)*O777,VLOOKUP('Demoras Colombia 2016'!G777,'Datos Maestro'!$B$15:$D$19,3,0)*O777))</f>
        <v>0</v>
      </c>
      <c r="R777" s="78">
        <f t="shared" si="61"/>
        <v>0</v>
      </c>
      <c r="S777" s="83" t="s">
        <v>25</v>
      </c>
      <c r="T777" s="83" t="s">
        <v>25</v>
      </c>
      <c r="U777" s="4">
        <v>97450</v>
      </c>
      <c r="V777" s="96">
        <v>39445</v>
      </c>
      <c r="W777" s="83">
        <v>97450</v>
      </c>
      <c r="X777" s="96">
        <v>87891</v>
      </c>
      <c r="Y777" s="83"/>
      <c r="Z777" s="102"/>
      <c r="AA777" s="4"/>
      <c r="AB777" s="96"/>
    </row>
    <row r="778" spans="1:28" ht="15.6" customHeight="1" x14ac:dyDescent="0.35">
      <c r="A778" s="38" t="s">
        <v>23</v>
      </c>
      <c r="B778" s="91" t="s">
        <v>122</v>
      </c>
      <c r="C778" s="94" t="s">
        <v>1841</v>
      </c>
      <c r="D778" s="4" t="s">
        <v>62</v>
      </c>
      <c r="E778" s="4" t="s">
        <v>1842</v>
      </c>
      <c r="F778" s="91" t="s">
        <v>1843</v>
      </c>
      <c r="G778" s="91" t="s">
        <v>13</v>
      </c>
      <c r="H778" s="91" t="s">
        <v>1844</v>
      </c>
      <c r="I778" s="92">
        <v>42564</v>
      </c>
      <c r="J778" s="93">
        <v>42573</v>
      </c>
      <c r="K778" s="80">
        <f t="shared" si="65"/>
        <v>10</v>
      </c>
      <c r="L778" s="77">
        <f>IF(G778="ISO",IF(OR(F778="Na-Metilato"),10,15),IFERROR(VLOOKUP(G778&amp;D778,'Datos Maestro'!$C$33:$D$62,2,0),VLOOKUP('Demoras Colombia 2016'!G778,'Datos Maestro'!$B$15:$C$19,2,0)))</f>
        <v>20</v>
      </c>
      <c r="M778" s="80">
        <f t="shared" si="62"/>
        <v>0</v>
      </c>
      <c r="N778" s="82">
        <f t="shared" si="63"/>
        <v>0</v>
      </c>
      <c r="O778" s="82">
        <f t="shared" si="64"/>
        <v>0</v>
      </c>
      <c r="P778" s="78">
        <f>IF(G778="ISO",25*N778,IFERROR(VLOOKUP(G778&amp;D778,'Datos Maestro'!$C$33:$F$62,3,0)*N778,VLOOKUP('Demoras Colombia 2016'!G778,'Datos Maestro'!$B$15:$D$19,3,0)*N778))</f>
        <v>0</v>
      </c>
      <c r="Q778" s="78">
        <f>IF(G778="ISO",25*O778,IFERROR(VLOOKUP(G778&amp;D778,'Datos Maestro'!$C$33:$F$62,4,0)*O778,VLOOKUP('Demoras Colombia 2016'!G778,'Datos Maestro'!$B$15:$D$19,3,0)*O778))</f>
        <v>0</v>
      </c>
      <c r="R778" s="78">
        <f t="shared" si="61"/>
        <v>0</v>
      </c>
      <c r="S778" s="83" t="s">
        <v>25</v>
      </c>
      <c r="T778" s="96" t="s">
        <v>25</v>
      </c>
      <c r="U778" s="4"/>
      <c r="V778" s="96"/>
      <c r="W778" s="83">
        <v>97460</v>
      </c>
      <c r="X778" s="96">
        <v>166201</v>
      </c>
      <c r="Y778" s="83">
        <v>97460</v>
      </c>
      <c r="Z778" s="102">
        <v>39445</v>
      </c>
      <c r="AA778" s="4"/>
      <c r="AB778" s="96"/>
    </row>
    <row r="779" spans="1:28" ht="15.6" customHeight="1" x14ac:dyDescent="0.35">
      <c r="A779" s="38" t="s">
        <v>23</v>
      </c>
      <c r="B779" s="91" t="s">
        <v>125</v>
      </c>
      <c r="C779" s="94" t="s">
        <v>1845</v>
      </c>
      <c r="D779" s="4" t="s">
        <v>104</v>
      </c>
      <c r="E779" s="4">
        <v>4928161133</v>
      </c>
      <c r="F779" s="91" t="s">
        <v>1846</v>
      </c>
      <c r="G779" s="91" t="s">
        <v>12</v>
      </c>
      <c r="H779" s="91" t="s">
        <v>1847</v>
      </c>
      <c r="I779" s="92">
        <v>42556</v>
      </c>
      <c r="J779" s="93">
        <v>42576</v>
      </c>
      <c r="K779" s="80">
        <f t="shared" si="65"/>
        <v>21</v>
      </c>
      <c r="L779" s="77">
        <f>IF(G779="ISO",IF(OR(F779="Na-Metilato"),10,15),IFERROR(VLOOKUP(G779&amp;D779,'Datos Maestro'!$C$33:$D$62,2,0),VLOOKUP('Demoras Colombia 2016'!G779,'Datos Maestro'!$B$15:$C$19,2,0)))</f>
        <v>20</v>
      </c>
      <c r="M779" s="80">
        <f t="shared" si="62"/>
        <v>1</v>
      </c>
      <c r="N779" s="82">
        <f t="shared" si="63"/>
        <v>1</v>
      </c>
      <c r="O779" s="82">
        <f t="shared" si="64"/>
        <v>0</v>
      </c>
      <c r="P779" s="78">
        <f>IF(G779="ISO",25*N779,IFERROR(VLOOKUP(G779&amp;D779,'Datos Maestro'!$C$33:$F$62,3,0)*N779,VLOOKUP('Demoras Colombia 2016'!G779,'Datos Maestro'!$B$15:$D$19,3,0)*N779))</f>
        <v>10</v>
      </c>
      <c r="Q779" s="78">
        <f>IF(G779="ISO",25*O779,IFERROR(VLOOKUP(G779&amp;D779,'Datos Maestro'!$C$33:$F$62,4,0)*O779,VLOOKUP('Demoras Colombia 2016'!G779,'Datos Maestro'!$B$15:$D$19,3,0)*O779))</f>
        <v>0</v>
      </c>
      <c r="R779" s="78">
        <f t="shared" si="61"/>
        <v>10</v>
      </c>
      <c r="S779" s="83" t="s">
        <v>25</v>
      </c>
      <c r="T779" s="83" t="s">
        <v>25</v>
      </c>
      <c r="U779" s="4"/>
      <c r="V779" s="96"/>
      <c r="W779" s="83"/>
      <c r="X779" s="96"/>
      <c r="Y779" s="83"/>
      <c r="Z779" s="102"/>
      <c r="AA779" s="4"/>
      <c r="AB779" s="96"/>
    </row>
    <row r="780" spans="1:28" ht="15.6" customHeight="1" x14ac:dyDescent="0.35">
      <c r="A780" s="38" t="s">
        <v>23</v>
      </c>
      <c r="B780" s="91" t="s">
        <v>125</v>
      </c>
      <c r="C780" s="94" t="s">
        <v>1845</v>
      </c>
      <c r="D780" s="4" t="s">
        <v>104</v>
      </c>
      <c r="E780" s="4">
        <v>4928161133</v>
      </c>
      <c r="F780" s="91" t="s">
        <v>1846</v>
      </c>
      <c r="G780" s="91" t="s">
        <v>12</v>
      </c>
      <c r="H780" s="91" t="s">
        <v>1848</v>
      </c>
      <c r="I780" s="92">
        <v>42556</v>
      </c>
      <c r="J780" s="93">
        <v>42576</v>
      </c>
      <c r="K780" s="80">
        <f t="shared" si="65"/>
        <v>21</v>
      </c>
      <c r="L780" s="77">
        <f>IF(G780="ISO",IF(OR(F780="Na-Metilato"),10,15),IFERROR(VLOOKUP(G780&amp;D780,'Datos Maestro'!$C$33:$D$62,2,0),VLOOKUP('Demoras Colombia 2016'!G780,'Datos Maestro'!$B$15:$C$19,2,0)))</f>
        <v>20</v>
      </c>
      <c r="M780" s="80">
        <f t="shared" si="62"/>
        <v>1</v>
      </c>
      <c r="N780" s="82">
        <f t="shared" si="63"/>
        <v>1</v>
      </c>
      <c r="O780" s="82">
        <f t="shared" si="64"/>
        <v>0</v>
      </c>
      <c r="P780" s="78">
        <f>IF(G780="ISO",25*N780,IFERROR(VLOOKUP(G780&amp;D780,'Datos Maestro'!$C$33:$F$62,3,0)*N780,VLOOKUP('Demoras Colombia 2016'!G780,'Datos Maestro'!$B$15:$D$19,3,0)*N780))</f>
        <v>10</v>
      </c>
      <c r="Q780" s="78">
        <f>IF(G780="ISO",25*O780,IFERROR(VLOOKUP(G780&amp;D780,'Datos Maestro'!$C$33:$F$62,4,0)*O780,VLOOKUP('Demoras Colombia 2016'!G780,'Datos Maestro'!$B$15:$D$19,3,0)*O780))</f>
        <v>0</v>
      </c>
      <c r="R780" s="78">
        <f t="shared" si="61"/>
        <v>10</v>
      </c>
      <c r="S780" s="83" t="s">
        <v>25</v>
      </c>
      <c r="T780" s="83" t="s">
        <v>25</v>
      </c>
      <c r="U780" s="4"/>
      <c r="V780" s="96"/>
      <c r="W780" s="83"/>
      <c r="X780" s="96"/>
      <c r="Y780" s="83"/>
      <c r="Z780" s="102"/>
      <c r="AA780" s="4"/>
      <c r="AB780" s="96"/>
    </row>
    <row r="781" spans="1:28" ht="15.6" customHeight="1" x14ac:dyDescent="0.35">
      <c r="A781" s="38" t="s">
        <v>23</v>
      </c>
      <c r="B781" s="91" t="s">
        <v>122</v>
      </c>
      <c r="C781" s="94" t="s">
        <v>1849</v>
      </c>
      <c r="D781" s="4" t="s">
        <v>119</v>
      </c>
      <c r="E781" s="4" t="s">
        <v>1850</v>
      </c>
      <c r="F781" s="91" t="s">
        <v>1851</v>
      </c>
      <c r="G781" s="91" t="s">
        <v>12</v>
      </c>
      <c r="H781" s="91" t="s">
        <v>1852</v>
      </c>
      <c r="I781" s="92">
        <v>42566</v>
      </c>
      <c r="J781" s="93">
        <v>42572</v>
      </c>
      <c r="K781" s="80">
        <f t="shared" si="65"/>
        <v>7</v>
      </c>
      <c r="L781" s="77">
        <f>IF(G781="ISO",IF(OR(F781="Na-Metilato"),10,15),IFERROR(VLOOKUP(G781&amp;D781,'Datos Maestro'!$C$33:$D$62,2,0),VLOOKUP('Demoras Colombia 2016'!G781,'Datos Maestro'!$B$15:$C$19,2,0)))</f>
        <v>20</v>
      </c>
      <c r="M781" s="80">
        <f t="shared" si="62"/>
        <v>0</v>
      </c>
      <c r="N781" s="82">
        <f t="shared" si="63"/>
        <v>0</v>
      </c>
      <c r="O781" s="82">
        <f t="shared" si="64"/>
        <v>0</v>
      </c>
      <c r="P781" s="78">
        <f>IF(G781="ISO",25*N781,IFERROR(VLOOKUP(G781&amp;D781,'Datos Maestro'!$C$33:$F$62,3,0)*N781,VLOOKUP('Demoras Colombia 2016'!G781,'Datos Maestro'!$B$15:$D$19,3,0)*N781))</f>
        <v>0</v>
      </c>
      <c r="Q781" s="78">
        <f>IF(G781="ISO",25*O781,IFERROR(VLOOKUP(G781&amp;D781,'Datos Maestro'!$C$33:$F$62,4,0)*O781,VLOOKUP('Demoras Colombia 2016'!G781,'Datos Maestro'!$B$15:$D$19,3,0)*O781))</f>
        <v>0</v>
      </c>
      <c r="R781" s="78">
        <f t="shared" si="61"/>
        <v>0</v>
      </c>
      <c r="S781" s="83" t="s">
        <v>25</v>
      </c>
      <c r="T781" s="83" t="s">
        <v>25</v>
      </c>
      <c r="U781" s="4"/>
      <c r="V781" s="96"/>
      <c r="W781" s="83"/>
      <c r="X781" s="96"/>
      <c r="Y781" s="83"/>
      <c r="Z781" s="102"/>
      <c r="AA781" s="4"/>
      <c r="AB781" s="96"/>
    </row>
    <row r="782" spans="1:28" ht="15.6" customHeight="1" x14ac:dyDescent="0.35">
      <c r="A782" s="38" t="s">
        <v>23</v>
      </c>
      <c r="B782" s="91" t="s">
        <v>15</v>
      </c>
      <c r="C782" s="94" t="s">
        <v>1853</v>
      </c>
      <c r="D782" s="4" t="s">
        <v>118</v>
      </c>
      <c r="E782" s="4">
        <v>4929205003</v>
      </c>
      <c r="F782" s="91" t="s">
        <v>231</v>
      </c>
      <c r="G782" s="91" t="s">
        <v>12</v>
      </c>
      <c r="H782" s="91" t="s">
        <v>1854</v>
      </c>
      <c r="I782" s="92">
        <v>42564</v>
      </c>
      <c r="J782" s="93">
        <v>42577</v>
      </c>
      <c r="K782" s="80">
        <f t="shared" si="65"/>
        <v>14</v>
      </c>
      <c r="L782" s="77">
        <f>IF(G782="ISO",IF(OR(F782="Na-Metilato"),10,15),IFERROR(VLOOKUP(G782&amp;D782,'Datos Maestro'!$C$33:$D$62,2,0),VLOOKUP('Demoras Colombia 2016'!G782,'Datos Maestro'!$B$15:$C$19,2,0)))</f>
        <v>20</v>
      </c>
      <c r="M782" s="80">
        <f t="shared" si="62"/>
        <v>0</v>
      </c>
      <c r="N782" s="82">
        <f t="shared" si="63"/>
        <v>0</v>
      </c>
      <c r="O782" s="82">
        <f t="shared" si="64"/>
        <v>0</v>
      </c>
      <c r="P782" s="78">
        <f>IF(G782="ISO",25*N782,IFERROR(VLOOKUP(G782&amp;D782,'Datos Maestro'!$C$33:$F$62,3,0)*N782,VLOOKUP('Demoras Colombia 2016'!G782,'Datos Maestro'!$B$15:$D$19,3,0)*N782))</f>
        <v>0</v>
      </c>
      <c r="Q782" s="78">
        <f>IF(G782="ISO",25*O782,IFERROR(VLOOKUP(G782&amp;D782,'Datos Maestro'!$C$33:$F$62,4,0)*O782,VLOOKUP('Demoras Colombia 2016'!G782,'Datos Maestro'!$B$15:$D$19,3,0)*O782))</f>
        <v>0</v>
      </c>
      <c r="R782" s="78">
        <f t="shared" si="61"/>
        <v>0</v>
      </c>
      <c r="S782" s="83" t="s">
        <v>25</v>
      </c>
      <c r="T782" s="83" t="s">
        <v>25</v>
      </c>
      <c r="U782" s="4"/>
      <c r="V782" s="96"/>
      <c r="W782" s="83"/>
      <c r="X782" s="96"/>
      <c r="Y782" s="83"/>
      <c r="Z782" s="102"/>
      <c r="AA782" s="4"/>
      <c r="AB782" s="96"/>
    </row>
    <row r="783" spans="1:28" ht="15.6" customHeight="1" x14ac:dyDescent="0.35">
      <c r="A783" s="38" t="s">
        <v>23</v>
      </c>
      <c r="B783" s="91" t="s">
        <v>16</v>
      </c>
      <c r="C783" s="94" t="s">
        <v>1855</v>
      </c>
      <c r="D783" s="4" t="s">
        <v>118</v>
      </c>
      <c r="E783" s="4">
        <v>4929543018</v>
      </c>
      <c r="F783" s="91" t="s">
        <v>220</v>
      </c>
      <c r="G783" s="91" t="s">
        <v>12</v>
      </c>
      <c r="H783" s="91" t="s">
        <v>1856</v>
      </c>
      <c r="I783" s="92">
        <v>42553</v>
      </c>
      <c r="J783" s="93">
        <v>42580</v>
      </c>
      <c r="K783" s="80">
        <f t="shared" si="65"/>
        <v>28</v>
      </c>
      <c r="L783" s="77">
        <f>IF(G783="ISO",IF(OR(F783="Na-Metilato"),10,15),IFERROR(VLOOKUP(G783&amp;D783,'Datos Maestro'!$C$33:$D$62,2,0),VLOOKUP('Demoras Colombia 2016'!G783,'Datos Maestro'!$B$15:$C$19,2,0)))</f>
        <v>20</v>
      </c>
      <c r="M783" s="80">
        <f t="shared" si="62"/>
        <v>8</v>
      </c>
      <c r="N783" s="82">
        <f t="shared" si="63"/>
        <v>8</v>
      </c>
      <c r="O783" s="82">
        <f t="shared" si="64"/>
        <v>0</v>
      </c>
      <c r="P783" s="78">
        <f>IF(G783="ISO",25*N783,IFERROR(VLOOKUP(G783&amp;D783,'Datos Maestro'!$C$33:$F$62,3,0)*N783,VLOOKUP('Demoras Colombia 2016'!G783,'Datos Maestro'!$B$15:$D$19,3,0)*N783))</f>
        <v>80</v>
      </c>
      <c r="Q783" s="78">
        <f>IF(G783="ISO",25*O783,IFERROR(VLOOKUP(G783&amp;D783,'Datos Maestro'!$C$33:$F$62,4,0)*O783,VLOOKUP('Demoras Colombia 2016'!G783,'Datos Maestro'!$B$15:$D$19,3,0)*O783))</f>
        <v>0</v>
      </c>
      <c r="R783" s="78">
        <f t="shared" si="61"/>
        <v>80</v>
      </c>
      <c r="S783" s="83">
        <v>154595</v>
      </c>
      <c r="T783" s="96">
        <v>251154</v>
      </c>
      <c r="U783" s="4"/>
      <c r="V783" s="96"/>
      <c r="W783" s="83"/>
      <c r="X783" s="96"/>
      <c r="Y783" s="83"/>
      <c r="Z783" s="102"/>
      <c r="AA783" s="4"/>
      <c r="AB783" s="96"/>
    </row>
    <row r="784" spans="1:28" ht="15.6" customHeight="1" x14ac:dyDescent="0.35">
      <c r="A784" s="38" t="s">
        <v>23</v>
      </c>
      <c r="B784" s="91" t="s">
        <v>16</v>
      </c>
      <c r="C784" s="94" t="s">
        <v>1857</v>
      </c>
      <c r="D784" s="4" t="s">
        <v>104</v>
      </c>
      <c r="E784" s="4">
        <v>4930020680</v>
      </c>
      <c r="F784" s="91" t="s">
        <v>454</v>
      </c>
      <c r="G784" s="91" t="s">
        <v>12</v>
      </c>
      <c r="H784" s="91" t="s">
        <v>1858</v>
      </c>
      <c r="I784" s="92">
        <v>42562</v>
      </c>
      <c r="J784" s="93">
        <v>42581</v>
      </c>
      <c r="K784" s="80">
        <f t="shared" si="65"/>
        <v>20</v>
      </c>
      <c r="L784" s="77">
        <f>IF(G784="ISO",IF(OR(F784="Na-Metilato"),10,15),IFERROR(VLOOKUP(G784&amp;D784,'Datos Maestro'!$C$33:$D$62,2,0),VLOOKUP('Demoras Colombia 2016'!G784,'Datos Maestro'!$B$15:$C$19,2,0)))</f>
        <v>20</v>
      </c>
      <c r="M784" s="80">
        <f t="shared" si="62"/>
        <v>0</v>
      </c>
      <c r="N784" s="82">
        <f t="shared" si="63"/>
        <v>0</v>
      </c>
      <c r="O784" s="82">
        <f t="shared" si="64"/>
        <v>0</v>
      </c>
      <c r="P784" s="78">
        <f>IF(G784="ISO",25*N784,IFERROR(VLOOKUP(G784&amp;D784,'Datos Maestro'!$C$33:$F$62,3,0)*N784,VLOOKUP('Demoras Colombia 2016'!G784,'Datos Maestro'!$B$15:$D$19,3,0)*N784))</f>
        <v>0</v>
      </c>
      <c r="Q784" s="78">
        <f>IF(G784="ISO",25*O784,IFERROR(VLOOKUP(G784&amp;D784,'Datos Maestro'!$C$33:$F$62,4,0)*O784,VLOOKUP('Demoras Colombia 2016'!G784,'Datos Maestro'!$B$15:$D$19,3,0)*O784))</f>
        <v>0</v>
      </c>
      <c r="R784" s="78">
        <f t="shared" si="61"/>
        <v>0</v>
      </c>
      <c r="S784" s="83" t="s">
        <v>25</v>
      </c>
      <c r="T784" s="83" t="s">
        <v>25</v>
      </c>
      <c r="U784" s="4"/>
      <c r="V784" s="96"/>
      <c r="W784" s="83"/>
      <c r="X784" s="96"/>
      <c r="Y784" s="83"/>
      <c r="Z784" s="102"/>
      <c r="AA784" s="4"/>
      <c r="AB784" s="96"/>
    </row>
    <row r="785" spans="1:28" ht="15.6" customHeight="1" x14ac:dyDescent="0.35">
      <c r="A785" s="38" t="s">
        <v>23</v>
      </c>
      <c r="B785" s="91" t="s">
        <v>15</v>
      </c>
      <c r="C785" s="94" t="s">
        <v>1859</v>
      </c>
      <c r="D785" s="4" t="s">
        <v>104</v>
      </c>
      <c r="E785" s="4" t="s">
        <v>1860</v>
      </c>
      <c r="F785" s="91" t="s">
        <v>1861</v>
      </c>
      <c r="G785" s="91" t="s">
        <v>13</v>
      </c>
      <c r="H785" s="91" t="s">
        <v>1862</v>
      </c>
      <c r="I785" s="92">
        <v>42562</v>
      </c>
      <c r="J785" s="93">
        <v>42574</v>
      </c>
      <c r="K785" s="80">
        <f t="shared" si="65"/>
        <v>13</v>
      </c>
      <c r="L785" s="77">
        <f>IF(G785="ISO",IF(OR(F785="Na-Metilato"),10,15),IFERROR(VLOOKUP(G785&amp;D785,'Datos Maestro'!$C$33:$D$62,2,0),VLOOKUP('Demoras Colombia 2016'!G785,'Datos Maestro'!$B$15:$C$19,2,0)))</f>
        <v>20</v>
      </c>
      <c r="M785" s="80">
        <f t="shared" si="62"/>
        <v>0</v>
      </c>
      <c r="N785" s="82">
        <f t="shared" si="63"/>
        <v>0</v>
      </c>
      <c r="O785" s="82">
        <f t="shared" si="64"/>
        <v>0</v>
      </c>
      <c r="P785" s="78">
        <f>IF(G785="ISO",25*N785,IFERROR(VLOOKUP(G785&amp;D785,'Datos Maestro'!$C$33:$F$62,3,0)*N785,VLOOKUP('Demoras Colombia 2016'!G785,'Datos Maestro'!$B$15:$D$19,3,0)*N785))</f>
        <v>0</v>
      </c>
      <c r="Q785" s="78">
        <f>IF(G785="ISO",25*O785,IFERROR(VLOOKUP(G785&amp;D785,'Datos Maestro'!$C$33:$F$62,4,0)*O785,VLOOKUP('Demoras Colombia 2016'!G785,'Datos Maestro'!$B$15:$D$19,3,0)*O785))</f>
        <v>0</v>
      </c>
      <c r="R785" s="78">
        <f t="shared" si="61"/>
        <v>0</v>
      </c>
      <c r="S785" s="83" t="s">
        <v>25</v>
      </c>
      <c r="T785" s="83" t="s">
        <v>25</v>
      </c>
      <c r="U785" s="4"/>
      <c r="V785" s="96"/>
      <c r="W785" s="83"/>
      <c r="X785" s="96"/>
      <c r="Y785" s="83"/>
      <c r="Z785" s="102"/>
      <c r="AA785" s="4"/>
      <c r="AB785" s="96"/>
    </row>
    <row r="786" spans="1:28" ht="15.6" customHeight="1" x14ac:dyDescent="0.35">
      <c r="A786" s="38" t="s">
        <v>23</v>
      </c>
      <c r="B786" s="91" t="s">
        <v>15</v>
      </c>
      <c r="C786" s="94" t="s">
        <v>1863</v>
      </c>
      <c r="D786" s="4" t="s">
        <v>119</v>
      </c>
      <c r="E786" s="4">
        <v>4929188976</v>
      </c>
      <c r="F786" s="91" t="s">
        <v>1864</v>
      </c>
      <c r="G786" s="91" t="s">
        <v>12</v>
      </c>
      <c r="H786" s="91" t="s">
        <v>1865</v>
      </c>
      <c r="I786" s="92">
        <v>42566</v>
      </c>
      <c r="J786" s="93">
        <v>42583</v>
      </c>
      <c r="K786" s="80">
        <f t="shared" si="65"/>
        <v>18</v>
      </c>
      <c r="L786" s="77">
        <f>IF(G786="ISO",IF(OR(F786="Na-Metilato"),10,15),IFERROR(VLOOKUP(G786&amp;D786,'Datos Maestro'!$C$33:$D$62,2,0),VLOOKUP('Demoras Colombia 2016'!G786,'Datos Maestro'!$B$15:$C$19,2,0)))</f>
        <v>20</v>
      </c>
      <c r="M786" s="80">
        <f t="shared" si="62"/>
        <v>0</v>
      </c>
      <c r="N786" s="82">
        <f t="shared" si="63"/>
        <v>0</v>
      </c>
      <c r="O786" s="82">
        <f t="shared" si="64"/>
        <v>0</v>
      </c>
      <c r="P786" s="78">
        <f>IF(G786="ISO",25*N786,IFERROR(VLOOKUP(G786&amp;D786,'Datos Maestro'!$C$33:$F$62,3,0)*N786,VLOOKUP('Demoras Colombia 2016'!G786,'Datos Maestro'!$B$15:$D$19,3,0)*N786))</f>
        <v>0</v>
      </c>
      <c r="Q786" s="78">
        <f>IF(G786="ISO",25*O786,IFERROR(VLOOKUP(G786&amp;D786,'Datos Maestro'!$C$33:$F$62,4,0)*O786,VLOOKUP('Demoras Colombia 2016'!G786,'Datos Maestro'!$B$15:$D$19,3,0)*O786))</f>
        <v>0</v>
      </c>
      <c r="R786" s="78">
        <f t="shared" si="61"/>
        <v>0</v>
      </c>
      <c r="S786" s="83" t="s">
        <v>25</v>
      </c>
      <c r="T786" s="83" t="s">
        <v>25</v>
      </c>
      <c r="U786" s="4" t="s">
        <v>2202</v>
      </c>
      <c r="V786" s="96">
        <v>23340</v>
      </c>
      <c r="W786" s="83"/>
      <c r="X786" s="96"/>
      <c r="Y786" s="83"/>
      <c r="Z786" s="102"/>
      <c r="AA786" s="4"/>
      <c r="AB786" s="96"/>
    </row>
    <row r="787" spans="1:28" ht="15.6" customHeight="1" x14ac:dyDescent="0.35">
      <c r="A787" s="38" t="s">
        <v>23</v>
      </c>
      <c r="B787" s="91" t="s">
        <v>125</v>
      </c>
      <c r="C787" s="94" t="s">
        <v>1866</v>
      </c>
      <c r="D787" s="4" t="s">
        <v>104</v>
      </c>
      <c r="E787" s="4">
        <v>4930232539</v>
      </c>
      <c r="F787" s="91" t="s">
        <v>229</v>
      </c>
      <c r="G787" s="91" t="s">
        <v>12</v>
      </c>
      <c r="H787" s="91" t="s">
        <v>1867</v>
      </c>
      <c r="I787" s="92">
        <v>42569</v>
      </c>
      <c r="J787" s="93">
        <v>42583</v>
      </c>
      <c r="K787" s="80">
        <f t="shared" si="65"/>
        <v>15</v>
      </c>
      <c r="L787" s="77">
        <f>IF(G787="ISO",IF(OR(F787="Na-Metilato"),10,15),IFERROR(VLOOKUP(G787&amp;D787,'Datos Maestro'!$C$33:$D$62,2,0),VLOOKUP('Demoras Colombia 2016'!G787,'Datos Maestro'!$B$15:$C$19,2,0)))</f>
        <v>20</v>
      </c>
      <c r="M787" s="80">
        <f t="shared" si="62"/>
        <v>0</v>
      </c>
      <c r="N787" s="82">
        <f t="shared" si="63"/>
        <v>0</v>
      </c>
      <c r="O787" s="82">
        <f t="shared" si="64"/>
        <v>0</v>
      </c>
      <c r="P787" s="78">
        <f>IF(G787="ISO",25*N787,IFERROR(VLOOKUP(G787&amp;D787,'Datos Maestro'!$C$33:$F$62,3,0)*N787,VLOOKUP('Demoras Colombia 2016'!G787,'Datos Maestro'!$B$15:$D$19,3,0)*N787))</f>
        <v>0</v>
      </c>
      <c r="Q787" s="78">
        <f>IF(G787="ISO",25*O787,IFERROR(VLOOKUP(G787&amp;D787,'Datos Maestro'!$C$33:$F$62,4,0)*O787,VLOOKUP('Demoras Colombia 2016'!G787,'Datos Maestro'!$B$15:$D$19,3,0)*O787))</f>
        <v>0</v>
      </c>
      <c r="R787" s="78">
        <f t="shared" si="61"/>
        <v>0</v>
      </c>
      <c r="S787" s="83" t="s">
        <v>25</v>
      </c>
      <c r="T787" s="83" t="s">
        <v>25</v>
      </c>
      <c r="U787" s="4"/>
      <c r="V787" s="96"/>
      <c r="W787" s="83"/>
      <c r="X787" s="96"/>
      <c r="Y787" s="83"/>
      <c r="Z787" s="102"/>
      <c r="AA787" s="4"/>
      <c r="AB787" s="96"/>
    </row>
    <row r="788" spans="1:28" ht="15.6" customHeight="1" x14ac:dyDescent="0.35">
      <c r="A788" s="38" t="s">
        <v>23</v>
      </c>
      <c r="B788" s="91" t="s">
        <v>16</v>
      </c>
      <c r="C788" s="94" t="s">
        <v>1868</v>
      </c>
      <c r="D788" s="4" t="s">
        <v>119</v>
      </c>
      <c r="E788" s="4">
        <v>4930680786</v>
      </c>
      <c r="F788" s="91" t="s">
        <v>1869</v>
      </c>
      <c r="G788" s="91" t="s">
        <v>12</v>
      </c>
      <c r="H788" s="91" t="s">
        <v>1870</v>
      </c>
      <c r="I788" s="92">
        <v>42569</v>
      </c>
      <c r="J788" s="93">
        <v>42577</v>
      </c>
      <c r="K788" s="80">
        <f t="shared" si="65"/>
        <v>9</v>
      </c>
      <c r="L788" s="77">
        <f>IF(G788="ISO",IF(OR(F788="Na-Metilato"),10,15),IFERROR(VLOOKUP(G788&amp;D788,'Datos Maestro'!$C$33:$D$62,2,0),VLOOKUP('Demoras Colombia 2016'!G788,'Datos Maestro'!$B$15:$C$19,2,0)))</f>
        <v>20</v>
      </c>
      <c r="M788" s="80">
        <f t="shared" si="62"/>
        <v>0</v>
      </c>
      <c r="N788" s="82">
        <f t="shared" si="63"/>
        <v>0</v>
      </c>
      <c r="O788" s="82">
        <f t="shared" si="64"/>
        <v>0</v>
      </c>
      <c r="P788" s="78">
        <f>IF(G788="ISO",25*N788,IFERROR(VLOOKUP(G788&amp;D788,'Datos Maestro'!$C$33:$F$62,3,0)*N788,VLOOKUP('Demoras Colombia 2016'!G788,'Datos Maestro'!$B$15:$D$19,3,0)*N788))</f>
        <v>0</v>
      </c>
      <c r="Q788" s="78">
        <f>IF(G788="ISO",25*O788,IFERROR(VLOOKUP(G788&amp;D788,'Datos Maestro'!$C$33:$F$62,4,0)*O788,VLOOKUP('Demoras Colombia 2016'!G788,'Datos Maestro'!$B$15:$D$19,3,0)*O788))</f>
        <v>0</v>
      </c>
      <c r="R788" s="78">
        <f t="shared" si="61"/>
        <v>0</v>
      </c>
      <c r="S788" s="83" t="s">
        <v>25</v>
      </c>
      <c r="T788" s="83" t="s">
        <v>25</v>
      </c>
      <c r="U788" s="4" t="s">
        <v>2198</v>
      </c>
      <c r="V788" s="96">
        <v>22700</v>
      </c>
      <c r="W788" s="83"/>
      <c r="X788" s="96"/>
      <c r="Y788" s="83"/>
      <c r="Z788" s="102"/>
      <c r="AA788" s="4"/>
      <c r="AB788" s="96"/>
    </row>
    <row r="789" spans="1:28" ht="15.6" customHeight="1" x14ac:dyDescent="0.35">
      <c r="A789" s="38" t="s">
        <v>23</v>
      </c>
      <c r="B789" s="91" t="s">
        <v>15</v>
      </c>
      <c r="C789" s="94" t="s">
        <v>1871</v>
      </c>
      <c r="D789" s="4" t="s">
        <v>62</v>
      </c>
      <c r="E789" s="4">
        <v>4927665945</v>
      </c>
      <c r="F789" s="91" t="s">
        <v>1719</v>
      </c>
      <c r="G789" s="91" t="s">
        <v>12</v>
      </c>
      <c r="H789" s="91" t="s">
        <v>1872</v>
      </c>
      <c r="I789" s="92">
        <v>42569</v>
      </c>
      <c r="J789" s="93">
        <v>42576</v>
      </c>
      <c r="K789" s="80">
        <f t="shared" si="65"/>
        <v>8</v>
      </c>
      <c r="L789" s="77">
        <f>IF(G789="ISO",IF(OR(F789="Na-Metilato"),10,15),IFERROR(VLOOKUP(G789&amp;D789,'Datos Maestro'!$C$33:$D$62,2,0),VLOOKUP('Demoras Colombia 2016'!G789,'Datos Maestro'!$B$15:$C$19,2,0)))</f>
        <v>20</v>
      </c>
      <c r="M789" s="80">
        <f t="shared" si="62"/>
        <v>0</v>
      </c>
      <c r="N789" s="82">
        <f t="shared" si="63"/>
        <v>0</v>
      </c>
      <c r="O789" s="82">
        <f t="shared" si="64"/>
        <v>0</v>
      </c>
      <c r="P789" s="78">
        <f>IF(G789="ISO",25*N789,IFERROR(VLOOKUP(G789&amp;D789,'Datos Maestro'!$C$33:$F$62,3,0)*N789,VLOOKUP('Demoras Colombia 2016'!G789,'Datos Maestro'!$B$15:$D$19,3,0)*N789))</f>
        <v>0</v>
      </c>
      <c r="Q789" s="78">
        <f>IF(G789="ISO",25*O789,IFERROR(VLOOKUP(G789&amp;D789,'Datos Maestro'!$C$33:$F$62,4,0)*O789,VLOOKUP('Demoras Colombia 2016'!G789,'Datos Maestro'!$B$15:$D$19,3,0)*O789))</f>
        <v>0</v>
      </c>
      <c r="R789" s="78">
        <f t="shared" si="61"/>
        <v>0</v>
      </c>
      <c r="S789" s="83" t="s">
        <v>25</v>
      </c>
      <c r="T789" s="83" t="s">
        <v>25</v>
      </c>
      <c r="U789" s="4"/>
      <c r="V789" s="96"/>
      <c r="W789" s="83">
        <v>97458</v>
      </c>
      <c r="X789" s="96">
        <v>160886</v>
      </c>
      <c r="Y789" s="83">
        <v>97458</v>
      </c>
      <c r="Z789" s="102">
        <v>65078</v>
      </c>
      <c r="AA789" s="4"/>
      <c r="AB789" s="96"/>
    </row>
    <row r="790" spans="1:28" ht="15.6" customHeight="1" x14ac:dyDescent="0.35">
      <c r="A790" s="38" t="s">
        <v>23</v>
      </c>
      <c r="B790" s="91" t="s">
        <v>16</v>
      </c>
      <c r="C790" s="94" t="s">
        <v>1873</v>
      </c>
      <c r="D790" s="4" t="s">
        <v>104</v>
      </c>
      <c r="E790" s="4">
        <v>4929543015</v>
      </c>
      <c r="F790" s="91" t="s">
        <v>1668</v>
      </c>
      <c r="G790" s="91" t="s">
        <v>13</v>
      </c>
      <c r="H790" s="91" t="s">
        <v>1874</v>
      </c>
      <c r="I790" s="92">
        <v>42562</v>
      </c>
      <c r="J790" s="93">
        <v>42586</v>
      </c>
      <c r="K790" s="80">
        <f t="shared" si="65"/>
        <v>25</v>
      </c>
      <c r="L790" s="77">
        <f>IF(G790="ISO",IF(OR(F790="Na-Metilato"),10,15),IFERROR(VLOOKUP(G790&amp;D790,'Datos Maestro'!$C$33:$D$62,2,0),VLOOKUP('Demoras Colombia 2016'!G790,'Datos Maestro'!$B$15:$C$19,2,0)))</f>
        <v>20</v>
      </c>
      <c r="M790" s="80">
        <f t="shared" si="62"/>
        <v>5</v>
      </c>
      <c r="N790" s="82">
        <f t="shared" si="63"/>
        <v>5</v>
      </c>
      <c r="O790" s="82">
        <f t="shared" si="64"/>
        <v>0</v>
      </c>
      <c r="P790" s="78">
        <f>IF(G790="ISO",25*N790,IFERROR(VLOOKUP(G790&amp;D790,'Datos Maestro'!$C$33:$F$62,3,0)*N790,VLOOKUP('Demoras Colombia 2016'!G790,'Datos Maestro'!$B$15:$D$19,3,0)*N790))</f>
        <v>50</v>
      </c>
      <c r="Q790" s="78">
        <f>IF(G790="ISO",25*O790,IFERROR(VLOOKUP(G790&amp;D790,'Datos Maestro'!$C$33:$F$62,4,0)*O790,VLOOKUP('Demoras Colombia 2016'!G790,'Datos Maestro'!$B$15:$D$19,3,0)*O790))</f>
        <v>0</v>
      </c>
      <c r="R790" s="78">
        <f t="shared" si="61"/>
        <v>50</v>
      </c>
      <c r="S790" s="83">
        <v>158580</v>
      </c>
      <c r="T790" s="96">
        <v>116634</v>
      </c>
      <c r="U790" s="4"/>
      <c r="V790" s="96"/>
      <c r="W790" s="83"/>
      <c r="X790" s="96"/>
      <c r="Y790" s="83"/>
      <c r="Z790" s="102"/>
      <c r="AA790" s="4"/>
      <c r="AB790" s="96"/>
    </row>
    <row r="791" spans="1:28" ht="15.6" customHeight="1" x14ac:dyDescent="0.35">
      <c r="A791" s="38" t="s">
        <v>23</v>
      </c>
      <c r="B791" s="91" t="s">
        <v>16</v>
      </c>
      <c r="C791" s="94" t="s">
        <v>1875</v>
      </c>
      <c r="D791" s="4" t="s">
        <v>104</v>
      </c>
      <c r="E791" s="4">
        <v>4930048363</v>
      </c>
      <c r="F791" s="91" t="s">
        <v>1668</v>
      </c>
      <c r="G791" s="91" t="s">
        <v>13</v>
      </c>
      <c r="H791" s="91" t="s">
        <v>1876</v>
      </c>
      <c r="I791" s="92">
        <v>42562</v>
      </c>
      <c r="J791" s="93">
        <v>42585</v>
      </c>
      <c r="K791" s="80">
        <f t="shared" si="65"/>
        <v>24</v>
      </c>
      <c r="L791" s="77">
        <f>IF(G791="ISO",IF(OR(F791="Na-Metilato"),10,15),IFERROR(VLOOKUP(G791&amp;D791,'Datos Maestro'!$C$33:$D$62,2,0),VLOOKUP('Demoras Colombia 2016'!G791,'Datos Maestro'!$B$15:$C$19,2,0)))</f>
        <v>20</v>
      </c>
      <c r="M791" s="80">
        <f t="shared" si="62"/>
        <v>4</v>
      </c>
      <c r="N791" s="82">
        <f t="shared" si="63"/>
        <v>4</v>
      </c>
      <c r="O791" s="82">
        <f t="shared" si="64"/>
        <v>0</v>
      </c>
      <c r="P791" s="78">
        <f>IF(G791="ISO",25*N791,IFERROR(VLOOKUP(G791&amp;D791,'Datos Maestro'!$C$33:$F$62,3,0)*N791,VLOOKUP('Demoras Colombia 2016'!G791,'Datos Maestro'!$B$15:$D$19,3,0)*N791))</f>
        <v>40</v>
      </c>
      <c r="Q791" s="78">
        <f>IF(G791="ISO",25*O791,IFERROR(VLOOKUP(G791&amp;D791,'Datos Maestro'!$C$33:$F$62,4,0)*O791,VLOOKUP('Demoras Colombia 2016'!G791,'Datos Maestro'!$B$15:$D$19,3,0)*O791))</f>
        <v>0</v>
      </c>
      <c r="R791" s="78">
        <f t="shared" si="61"/>
        <v>40</v>
      </c>
      <c r="S791" s="83">
        <v>158805</v>
      </c>
      <c r="T791" s="96">
        <v>87476</v>
      </c>
      <c r="U791" s="4"/>
      <c r="V791" s="96"/>
      <c r="W791" s="83"/>
      <c r="X791" s="96"/>
      <c r="Y791" s="83"/>
      <c r="Z791" s="102"/>
      <c r="AA791" s="4"/>
      <c r="AB791" s="96"/>
    </row>
    <row r="792" spans="1:28" ht="15.6" customHeight="1" x14ac:dyDescent="0.35">
      <c r="A792" s="38" t="s">
        <v>23</v>
      </c>
      <c r="B792" s="91" t="s">
        <v>16</v>
      </c>
      <c r="C792" s="94" t="s">
        <v>1877</v>
      </c>
      <c r="D792" s="4" t="s">
        <v>104</v>
      </c>
      <c r="E792" s="4" t="s">
        <v>1878</v>
      </c>
      <c r="F792" s="91" t="s">
        <v>1879</v>
      </c>
      <c r="G792" s="91" t="s">
        <v>13</v>
      </c>
      <c r="H792" s="91" t="s">
        <v>1880</v>
      </c>
      <c r="I792" s="92">
        <v>42562</v>
      </c>
      <c r="J792" s="93">
        <v>42580</v>
      </c>
      <c r="K792" s="80">
        <f t="shared" si="65"/>
        <v>19</v>
      </c>
      <c r="L792" s="77">
        <f>IF(G792="ISO",IF(OR(F792="Na-Metilato"),10,15),IFERROR(VLOOKUP(G792&amp;D792,'Datos Maestro'!$C$33:$D$62,2,0),VLOOKUP('Demoras Colombia 2016'!G792,'Datos Maestro'!$B$15:$C$19,2,0)))</f>
        <v>20</v>
      </c>
      <c r="M792" s="80">
        <f t="shared" si="62"/>
        <v>0</v>
      </c>
      <c r="N792" s="82">
        <f t="shared" si="63"/>
        <v>0</v>
      </c>
      <c r="O792" s="82">
        <f t="shared" si="64"/>
        <v>0</v>
      </c>
      <c r="P792" s="78">
        <f>IF(G792="ISO",25*N792,IFERROR(VLOOKUP(G792&amp;D792,'Datos Maestro'!$C$33:$F$62,3,0)*N792,VLOOKUP('Demoras Colombia 2016'!G792,'Datos Maestro'!$B$15:$D$19,3,0)*N792))</f>
        <v>0</v>
      </c>
      <c r="Q792" s="78">
        <f>IF(G792="ISO",25*O792,IFERROR(VLOOKUP(G792&amp;D792,'Datos Maestro'!$C$33:$F$62,4,0)*O792,VLOOKUP('Demoras Colombia 2016'!G792,'Datos Maestro'!$B$15:$D$19,3,0)*O792))</f>
        <v>0</v>
      </c>
      <c r="R792" s="78">
        <f t="shared" si="61"/>
        <v>0</v>
      </c>
      <c r="S792" s="83" t="s">
        <v>25</v>
      </c>
      <c r="T792" s="83" t="s">
        <v>25</v>
      </c>
      <c r="U792" s="4"/>
      <c r="V792" s="96"/>
      <c r="W792" s="83"/>
      <c r="X792" s="96"/>
      <c r="Y792" s="83"/>
      <c r="Z792" s="102"/>
      <c r="AA792" s="4"/>
      <c r="AB792" s="96"/>
    </row>
    <row r="793" spans="1:28" ht="15.6" customHeight="1" x14ac:dyDescent="0.35">
      <c r="A793" s="38" t="s">
        <v>23</v>
      </c>
      <c r="B793" s="91" t="s">
        <v>16</v>
      </c>
      <c r="C793" s="94" t="s">
        <v>1881</v>
      </c>
      <c r="D793" s="4" t="s">
        <v>62</v>
      </c>
      <c r="E793" s="4">
        <v>4930048363</v>
      </c>
      <c r="F793" s="91" t="s">
        <v>1668</v>
      </c>
      <c r="G793" s="91" t="s">
        <v>13</v>
      </c>
      <c r="H793" s="91" t="s">
        <v>1882</v>
      </c>
      <c r="I793" s="92">
        <v>42571</v>
      </c>
      <c r="J793" s="93">
        <v>42583</v>
      </c>
      <c r="K793" s="80">
        <f t="shared" si="65"/>
        <v>13</v>
      </c>
      <c r="L793" s="77">
        <f>IF(G793="ISO",IF(OR(F793="Na-Metilato"),10,15),IFERROR(VLOOKUP(G793&amp;D793,'Datos Maestro'!$C$33:$D$62,2,0),VLOOKUP('Demoras Colombia 2016'!G793,'Datos Maestro'!$B$15:$C$19,2,0)))</f>
        <v>20</v>
      </c>
      <c r="M793" s="80">
        <f t="shared" si="62"/>
        <v>0</v>
      </c>
      <c r="N793" s="82">
        <f t="shared" si="63"/>
        <v>0</v>
      </c>
      <c r="O793" s="82">
        <f t="shared" si="64"/>
        <v>0</v>
      </c>
      <c r="P793" s="78">
        <f>IF(G793="ISO",25*N793,IFERROR(VLOOKUP(G793&amp;D793,'Datos Maestro'!$C$33:$F$62,3,0)*N793,VLOOKUP('Demoras Colombia 2016'!G793,'Datos Maestro'!$B$15:$D$19,3,0)*N793))</f>
        <v>0</v>
      </c>
      <c r="Q793" s="78">
        <f>IF(G793="ISO",25*O793,IFERROR(VLOOKUP(G793&amp;D793,'Datos Maestro'!$C$33:$F$62,4,0)*O793,VLOOKUP('Demoras Colombia 2016'!G793,'Datos Maestro'!$B$15:$D$19,3,0)*O793))</f>
        <v>0</v>
      </c>
      <c r="R793" s="78">
        <f t="shared" si="61"/>
        <v>0</v>
      </c>
      <c r="S793" s="83" t="s">
        <v>25</v>
      </c>
      <c r="T793" s="83" t="s">
        <v>25</v>
      </c>
      <c r="U793" s="4"/>
      <c r="V793" s="96"/>
      <c r="W793" s="83"/>
      <c r="X793" s="96"/>
      <c r="Y793" s="83"/>
      <c r="Z793" s="102"/>
      <c r="AA793" s="4"/>
      <c r="AB793" s="96"/>
    </row>
    <row r="794" spans="1:28" ht="15.6" customHeight="1" x14ac:dyDescent="0.35">
      <c r="A794" s="38" t="s">
        <v>23</v>
      </c>
      <c r="B794" s="91" t="s">
        <v>16</v>
      </c>
      <c r="C794" s="94" t="s">
        <v>1881</v>
      </c>
      <c r="D794" s="4" t="s">
        <v>62</v>
      </c>
      <c r="E794" s="4">
        <v>4930048363</v>
      </c>
      <c r="F794" s="91" t="s">
        <v>1668</v>
      </c>
      <c r="G794" s="91" t="s">
        <v>13</v>
      </c>
      <c r="H794" s="91" t="s">
        <v>1883</v>
      </c>
      <c r="I794" s="92">
        <v>42571</v>
      </c>
      <c r="J794" s="93">
        <v>42584</v>
      </c>
      <c r="K794" s="80">
        <f t="shared" si="65"/>
        <v>14</v>
      </c>
      <c r="L794" s="77">
        <f>IF(G794="ISO",IF(OR(F794="Na-Metilato"),10,15),IFERROR(VLOOKUP(G794&amp;D794,'Datos Maestro'!$C$33:$D$62,2,0),VLOOKUP('Demoras Colombia 2016'!G794,'Datos Maestro'!$B$15:$C$19,2,0)))</f>
        <v>20</v>
      </c>
      <c r="M794" s="80">
        <f t="shared" si="62"/>
        <v>0</v>
      </c>
      <c r="N794" s="82">
        <f t="shared" si="63"/>
        <v>0</v>
      </c>
      <c r="O794" s="82">
        <f t="shared" si="64"/>
        <v>0</v>
      </c>
      <c r="P794" s="78">
        <f>IF(G794="ISO",25*N794,IFERROR(VLOOKUP(G794&amp;D794,'Datos Maestro'!$C$33:$F$62,3,0)*N794,VLOOKUP('Demoras Colombia 2016'!G794,'Datos Maestro'!$B$15:$D$19,3,0)*N794))</f>
        <v>0</v>
      </c>
      <c r="Q794" s="78">
        <f>IF(G794="ISO",25*O794,IFERROR(VLOOKUP(G794&amp;D794,'Datos Maestro'!$C$33:$F$62,4,0)*O794,VLOOKUP('Demoras Colombia 2016'!G794,'Datos Maestro'!$B$15:$D$19,3,0)*O794))</f>
        <v>0</v>
      </c>
      <c r="R794" s="78">
        <f t="shared" si="61"/>
        <v>0</v>
      </c>
      <c r="S794" s="83" t="s">
        <v>25</v>
      </c>
      <c r="T794" s="83" t="s">
        <v>25</v>
      </c>
      <c r="U794" s="4">
        <v>98580</v>
      </c>
      <c r="V794" s="96">
        <v>37538</v>
      </c>
      <c r="W794" s="83"/>
      <c r="X794" s="96"/>
      <c r="Y794" s="83">
        <v>98580</v>
      </c>
      <c r="Z794" s="102">
        <v>52917</v>
      </c>
      <c r="AA794" s="4"/>
      <c r="AB794" s="96"/>
    </row>
    <row r="795" spans="1:28" ht="15.6" customHeight="1" x14ac:dyDescent="0.35">
      <c r="A795" s="38" t="s">
        <v>23</v>
      </c>
      <c r="B795" s="91" t="s">
        <v>122</v>
      </c>
      <c r="C795" s="94" t="s">
        <v>1884</v>
      </c>
      <c r="D795" s="4" t="s">
        <v>62</v>
      </c>
      <c r="E795" s="4">
        <v>4928038679</v>
      </c>
      <c r="F795" s="91" t="s">
        <v>1403</v>
      </c>
      <c r="G795" s="91" t="s">
        <v>13</v>
      </c>
      <c r="H795" s="91" t="s">
        <v>1885</v>
      </c>
      <c r="I795" s="92">
        <v>42571</v>
      </c>
      <c r="J795" s="93">
        <v>42579</v>
      </c>
      <c r="K795" s="80">
        <f t="shared" si="65"/>
        <v>9</v>
      </c>
      <c r="L795" s="77">
        <f>IF(G795="ISO",IF(OR(F795="Na-Metilato"),10,15),IFERROR(VLOOKUP(G795&amp;D795,'Datos Maestro'!$C$33:$D$62,2,0),VLOOKUP('Demoras Colombia 2016'!G795,'Datos Maestro'!$B$15:$C$19,2,0)))</f>
        <v>20</v>
      </c>
      <c r="M795" s="80">
        <f t="shared" si="62"/>
        <v>0</v>
      </c>
      <c r="N795" s="82">
        <f t="shared" si="63"/>
        <v>0</v>
      </c>
      <c r="O795" s="82">
        <f t="shared" si="64"/>
        <v>0</v>
      </c>
      <c r="P795" s="78">
        <f>IF(G795="ISO",25*N795,IFERROR(VLOOKUP(G795&amp;D795,'Datos Maestro'!$C$33:$F$62,3,0)*N795,VLOOKUP('Demoras Colombia 2016'!G795,'Datos Maestro'!$B$15:$D$19,3,0)*N795))</f>
        <v>0</v>
      </c>
      <c r="Q795" s="78">
        <f>IF(G795="ISO",25*O795,IFERROR(VLOOKUP(G795&amp;D795,'Datos Maestro'!$C$33:$F$62,4,0)*O795,VLOOKUP('Demoras Colombia 2016'!G795,'Datos Maestro'!$B$15:$D$19,3,0)*O795))</f>
        <v>0</v>
      </c>
      <c r="R795" s="78">
        <f t="shared" si="61"/>
        <v>0</v>
      </c>
      <c r="S795" s="83" t="s">
        <v>25</v>
      </c>
      <c r="T795" s="83" t="s">
        <v>25</v>
      </c>
      <c r="U795" s="4"/>
      <c r="V795" s="96"/>
      <c r="W795" s="83">
        <v>98660</v>
      </c>
      <c r="X795" s="96">
        <v>100088</v>
      </c>
      <c r="Y795" s="83"/>
      <c r="Z795" s="102"/>
      <c r="AA795" s="4"/>
      <c r="AB795" s="96"/>
    </row>
    <row r="796" spans="1:28" ht="15.6" customHeight="1" x14ac:dyDescent="0.35">
      <c r="A796" s="38" t="s">
        <v>23</v>
      </c>
      <c r="B796" s="91" t="s">
        <v>122</v>
      </c>
      <c r="C796" s="94" t="s">
        <v>1886</v>
      </c>
      <c r="D796" s="4" t="s">
        <v>62</v>
      </c>
      <c r="E796" s="4" t="s">
        <v>1887</v>
      </c>
      <c r="F796" s="91" t="s">
        <v>1403</v>
      </c>
      <c r="G796" s="91" t="s">
        <v>12</v>
      </c>
      <c r="H796" s="91" t="s">
        <v>1888</v>
      </c>
      <c r="I796" s="92">
        <v>42571</v>
      </c>
      <c r="J796" s="93">
        <v>42579</v>
      </c>
      <c r="K796" s="80">
        <f t="shared" si="65"/>
        <v>9</v>
      </c>
      <c r="L796" s="77">
        <f>IF(G796="ISO",IF(OR(F796="Na-Metilato"),10,15),IFERROR(VLOOKUP(G796&amp;D796,'Datos Maestro'!$C$33:$D$62,2,0),VLOOKUP('Demoras Colombia 2016'!G796,'Datos Maestro'!$B$15:$C$19,2,0)))</f>
        <v>20</v>
      </c>
      <c r="M796" s="80">
        <f t="shared" si="62"/>
        <v>0</v>
      </c>
      <c r="N796" s="82">
        <f t="shared" si="63"/>
        <v>0</v>
      </c>
      <c r="O796" s="82">
        <f t="shared" si="64"/>
        <v>0</v>
      </c>
      <c r="P796" s="78">
        <f>IF(G796="ISO",25*N796,IFERROR(VLOOKUP(G796&amp;D796,'Datos Maestro'!$C$33:$F$62,3,0)*N796,VLOOKUP('Demoras Colombia 2016'!G796,'Datos Maestro'!$B$15:$D$19,3,0)*N796))</f>
        <v>0</v>
      </c>
      <c r="Q796" s="78">
        <f>IF(G796="ISO",25*O796,IFERROR(VLOOKUP(G796&amp;D796,'Datos Maestro'!$C$33:$F$62,4,0)*O796,VLOOKUP('Demoras Colombia 2016'!G796,'Datos Maestro'!$B$15:$D$19,3,0)*O796))</f>
        <v>0</v>
      </c>
      <c r="R796" s="78">
        <f t="shared" ref="R796:R859" si="66">SUM(P796:Q796)</f>
        <v>0</v>
      </c>
      <c r="S796" s="83" t="s">
        <v>25</v>
      </c>
      <c r="T796" s="83" t="s">
        <v>25</v>
      </c>
      <c r="U796" s="4"/>
      <c r="V796" s="96"/>
      <c r="W796" s="83"/>
      <c r="X796" s="96"/>
      <c r="Y796" s="83"/>
      <c r="Z796" s="102"/>
      <c r="AA796" s="4"/>
      <c r="AB796" s="96"/>
    </row>
    <row r="797" spans="1:28" ht="15.6" customHeight="1" x14ac:dyDescent="0.35">
      <c r="A797" s="38" t="s">
        <v>23</v>
      </c>
      <c r="B797" s="91" t="s">
        <v>122</v>
      </c>
      <c r="C797" s="94" t="s">
        <v>1886</v>
      </c>
      <c r="D797" s="4" t="s">
        <v>62</v>
      </c>
      <c r="E797" s="4" t="s">
        <v>1887</v>
      </c>
      <c r="F797" s="91" t="s">
        <v>1403</v>
      </c>
      <c r="G797" s="91" t="s">
        <v>12</v>
      </c>
      <c r="H797" s="91" t="s">
        <v>1889</v>
      </c>
      <c r="I797" s="92">
        <v>42571</v>
      </c>
      <c r="J797" s="93">
        <v>42579</v>
      </c>
      <c r="K797" s="80">
        <f t="shared" si="65"/>
        <v>9</v>
      </c>
      <c r="L797" s="77">
        <f>IF(G797="ISO",IF(OR(F797="Na-Metilato"),10,15),IFERROR(VLOOKUP(G797&amp;D797,'Datos Maestro'!$C$33:$D$62,2,0),VLOOKUP('Demoras Colombia 2016'!G797,'Datos Maestro'!$B$15:$C$19,2,0)))</f>
        <v>20</v>
      </c>
      <c r="M797" s="80">
        <f t="shared" si="62"/>
        <v>0</v>
      </c>
      <c r="N797" s="82">
        <f t="shared" si="63"/>
        <v>0</v>
      </c>
      <c r="O797" s="82">
        <f t="shared" si="64"/>
        <v>0</v>
      </c>
      <c r="P797" s="78">
        <f>IF(G797="ISO",25*N797,IFERROR(VLOOKUP(G797&amp;D797,'Datos Maestro'!$C$33:$F$62,3,0)*N797,VLOOKUP('Demoras Colombia 2016'!G797,'Datos Maestro'!$B$15:$D$19,3,0)*N797))</f>
        <v>0</v>
      </c>
      <c r="Q797" s="78">
        <f>IF(G797="ISO",25*O797,IFERROR(VLOOKUP(G797&amp;D797,'Datos Maestro'!$C$33:$F$62,4,0)*O797,VLOOKUP('Demoras Colombia 2016'!G797,'Datos Maestro'!$B$15:$D$19,3,0)*O797))</f>
        <v>0</v>
      </c>
      <c r="R797" s="78">
        <f t="shared" si="66"/>
        <v>0</v>
      </c>
      <c r="S797" s="83" t="s">
        <v>25</v>
      </c>
      <c r="T797" s="83" t="s">
        <v>25</v>
      </c>
      <c r="U797" s="4">
        <v>98659</v>
      </c>
      <c r="V797" s="96">
        <v>24085</v>
      </c>
      <c r="W797" s="83">
        <v>98659</v>
      </c>
      <c r="X797" s="96">
        <v>61931</v>
      </c>
      <c r="Y797" s="83">
        <v>98659</v>
      </c>
      <c r="Z797" s="102">
        <v>215351</v>
      </c>
      <c r="AA797" s="4"/>
      <c r="AB797" s="96"/>
    </row>
    <row r="798" spans="1:28" ht="15.6" customHeight="1" x14ac:dyDescent="0.35">
      <c r="A798" s="38" t="s">
        <v>23</v>
      </c>
      <c r="B798" s="91" t="s">
        <v>16</v>
      </c>
      <c r="C798" s="94" t="s">
        <v>1890</v>
      </c>
      <c r="D798" s="4" t="s">
        <v>118</v>
      </c>
      <c r="E798" s="4">
        <v>4929211894</v>
      </c>
      <c r="F798" s="91" t="s">
        <v>1808</v>
      </c>
      <c r="G798" s="91" t="s">
        <v>12</v>
      </c>
      <c r="H798" s="91" t="s">
        <v>1891</v>
      </c>
      <c r="I798" s="92">
        <v>42567</v>
      </c>
      <c r="J798" s="93">
        <v>42584</v>
      </c>
      <c r="K798" s="80">
        <f t="shared" si="65"/>
        <v>18</v>
      </c>
      <c r="L798" s="77">
        <f>IF(G798="ISO",IF(OR(F798="Na-Metilato"),10,15),IFERROR(VLOOKUP(G798&amp;D798,'Datos Maestro'!$C$33:$D$62,2,0),VLOOKUP('Demoras Colombia 2016'!G798,'Datos Maestro'!$B$15:$C$19,2,0)))</f>
        <v>20</v>
      </c>
      <c r="M798" s="80">
        <f t="shared" si="62"/>
        <v>0</v>
      </c>
      <c r="N798" s="82">
        <f t="shared" si="63"/>
        <v>0</v>
      </c>
      <c r="O798" s="82">
        <f t="shared" si="64"/>
        <v>0</v>
      </c>
      <c r="P798" s="78">
        <f>IF(G798="ISO",25*N798,IFERROR(VLOOKUP(G798&amp;D798,'Datos Maestro'!$C$33:$F$62,3,0)*N798,VLOOKUP('Demoras Colombia 2016'!G798,'Datos Maestro'!$B$15:$D$19,3,0)*N798))</f>
        <v>0</v>
      </c>
      <c r="Q798" s="78">
        <f>IF(G798="ISO",25*O798,IFERROR(VLOOKUP(G798&amp;D798,'Datos Maestro'!$C$33:$F$62,4,0)*O798,VLOOKUP('Demoras Colombia 2016'!G798,'Datos Maestro'!$B$15:$D$19,3,0)*O798))</f>
        <v>0</v>
      </c>
      <c r="R798" s="78">
        <f t="shared" si="66"/>
        <v>0</v>
      </c>
      <c r="S798" s="83" t="s">
        <v>25</v>
      </c>
      <c r="T798" s="83" t="s">
        <v>25</v>
      </c>
      <c r="U798" s="4"/>
      <c r="V798" s="96"/>
      <c r="W798" s="83"/>
      <c r="X798" s="96"/>
      <c r="Y798" s="83"/>
      <c r="Z798" s="102"/>
      <c r="AA798" s="4"/>
      <c r="AB798" s="96"/>
    </row>
    <row r="799" spans="1:28" ht="15.6" customHeight="1" x14ac:dyDescent="0.35">
      <c r="A799" s="38" t="s">
        <v>23</v>
      </c>
      <c r="B799" s="91" t="s">
        <v>15</v>
      </c>
      <c r="C799" s="94" t="s">
        <v>1892</v>
      </c>
      <c r="D799" s="4" t="s">
        <v>119</v>
      </c>
      <c r="E799" s="4" t="s">
        <v>1893</v>
      </c>
      <c r="F799" s="91" t="s">
        <v>1894</v>
      </c>
      <c r="G799" s="91" t="s">
        <v>12</v>
      </c>
      <c r="H799" s="91" t="s">
        <v>1895</v>
      </c>
      <c r="I799" s="92">
        <v>42566</v>
      </c>
      <c r="J799" s="93">
        <v>42584</v>
      </c>
      <c r="K799" s="80">
        <f t="shared" si="65"/>
        <v>19</v>
      </c>
      <c r="L799" s="77">
        <f>IF(G799="ISO",IF(OR(F799="Na-Metilato"),10,15),IFERROR(VLOOKUP(G799&amp;D799,'Datos Maestro'!$C$33:$D$62,2,0),VLOOKUP('Demoras Colombia 2016'!G799,'Datos Maestro'!$B$15:$C$19,2,0)))</f>
        <v>20</v>
      </c>
      <c r="M799" s="80">
        <f t="shared" si="62"/>
        <v>0</v>
      </c>
      <c r="N799" s="82">
        <f t="shared" si="63"/>
        <v>0</v>
      </c>
      <c r="O799" s="82">
        <f t="shared" si="64"/>
        <v>0</v>
      </c>
      <c r="P799" s="78">
        <f>IF(G799="ISO",25*N799,IFERROR(VLOOKUP(G799&amp;D799,'Datos Maestro'!$C$33:$F$62,3,0)*N799,VLOOKUP('Demoras Colombia 2016'!G799,'Datos Maestro'!$B$15:$D$19,3,0)*N799))</f>
        <v>0</v>
      </c>
      <c r="Q799" s="78">
        <f>IF(G799="ISO",25*O799,IFERROR(VLOOKUP(G799&amp;D799,'Datos Maestro'!$C$33:$F$62,4,0)*O799,VLOOKUP('Demoras Colombia 2016'!G799,'Datos Maestro'!$B$15:$D$19,3,0)*O799))</f>
        <v>0</v>
      </c>
      <c r="R799" s="78">
        <f t="shared" si="66"/>
        <v>0</v>
      </c>
      <c r="S799" s="83" t="s">
        <v>25</v>
      </c>
      <c r="T799" s="83" t="s">
        <v>25</v>
      </c>
      <c r="U799" s="4" t="s">
        <v>2201</v>
      </c>
      <c r="V799" s="96">
        <v>46808</v>
      </c>
      <c r="W799" s="83"/>
      <c r="X799" s="96"/>
      <c r="Y799" s="83" t="s">
        <v>2201</v>
      </c>
      <c r="Z799" s="102">
        <v>28491</v>
      </c>
      <c r="AA799" s="4"/>
      <c r="AB799" s="96"/>
    </row>
    <row r="800" spans="1:28" ht="15.6" customHeight="1" x14ac:dyDescent="0.35">
      <c r="A800" s="38" t="s">
        <v>23</v>
      </c>
      <c r="B800" s="91" t="s">
        <v>16</v>
      </c>
      <c r="C800" s="94" t="s">
        <v>1896</v>
      </c>
      <c r="D800" s="4" t="s">
        <v>118</v>
      </c>
      <c r="E800" s="4">
        <v>4929927315</v>
      </c>
      <c r="F800" s="91" t="s">
        <v>220</v>
      </c>
      <c r="G800" s="91" t="s">
        <v>12</v>
      </c>
      <c r="H800" s="91" t="s">
        <v>1897</v>
      </c>
      <c r="I800" s="92">
        <v>42567</v>
      </c>
      <c r="J800" s="93">
        <v>42583</v>
      </c>
      <c r="K800" s="80">
        <f t="shared" si="65"/>
        <v>17</v>
      </c>
      <c r="L800" s="77">
        <f>IF(G800="ISO",IF(OR(F800="Na-Metilato"),10,15),IFERROR(VLOOKUP(G800&amp;D800,'Datos Maestro'!$C$33:$D$62,2,0),VLOOKUP('Demoras Colombia 2016'!G800,'Datos Maestro'!$B$15:$C$19,2,0)))</f>
        <v>20</v>
      </c>
      <c r="M800" s="80">
        <f t="shared" si="62"/>
        <v>0</v>
      </c>
      <c r="N800" s="82">
        <f t="shared" si="63"/>
        <v>0</v>
      </c>
      <c r="O800" s="82">
        <f t="shared" si="64"/>
        <v>0</v>
      </c>
      <c r="P800" s="78">
        <f>IF(G800="ISO",25*N800,IFERROR(VLOOKUP(G800&amp;D800,'Datos Maestro'!$C$33:$F$62,3,0)*N800,VLOOKUP('Demoras Colombia 2016'!G800,'Datos Maestro'!$B$15:$D$19,3,0)*N800))</f>
        <v>0</v>
      </c>
      <c r="Q800" s="78">
        <f>IF(G800="ISO",25*O800,IFERROR(VLOOKUP(G800&amp;D800,'Datos Maestro'!$C$33:$F$62,4,0)*O800,VLOOKUP('Demoras Colombia 2016'!G800,'Datos Maestro'!$B$15:$D$19,3,0)*O800))</f>
        <v>0</v>
      </c>
      <c r="R800" s="78">
        <f t="shared" si="66"/>
        <v>0</v>
      </c>
      <c r="S800" s="83" t="s">
        <v>25</v>
      </c>
      <c r="T800" s="83" t="s">
        <v>25</v>
      </c>
      <c r="U800" s="4"/>
      <c r="V800" s="96"/>
      <c r="W800" s="83"/>
      <c r="X800" s="96"/>
      <c r="Y800" s="83"/>
      <c r="Z800" s="102"/>
      <c r="AA800" s="4"/>
      <c r="AB800" s="96"/>
    </row>
    <row r="801" spans="1:28" ht="15.6" customHeight="1" x14ac:dyDescent="0.35">
      <c r="A801" s="38" t="s">
        <v>23</v>
      </c>
      <c r="B801" s="91" t="s">
        <v>15</v>
      </c>
      <c r="C801" s="94" t="s">
        <v>1898</v>
      </c>
      <c r="D801" s="4" t="s">
        <v>118</v>
      </c>
      <c r="E801" s="4">
        <v>4929678182</v>
      </c>
      <c r="F801" s="91" t="s">
        <v>678</v>
      </c>
      <c r="G801" s="91" t="s">
        <v>13</v>
      </c>
      <c r="H801" s="91" t="s">
        <v>1899</v>
      </c>
      <c r="I801" s="92">
        <v>42571</v>
      </c>
      <c r="J801" s="93">
        <v>42585</v>
      </c>
      <c r="K801" s="80">
        <f t="shared" si="65"/>
        <v>15</v>
      </c>
      <c r="L801" s="77">
        <f>IF(G801="ISO",IF(OR(F801="Na-Metilato"),10,15),IFERROR(VLOOKUP(G801&amp;D801,'Datos Maestro'!$C$33:$D$62,2,0),VLOOKUP('Demoras Colombia 2016'!G801,'Datos Maestro'!$B$15:$C$19,2,0)))</f>
        <v>20</v>
      </c>
      <c r="M801" s="80">
        <f t="shared" si="62"/>
        <v>0</v>
      </c>
      <c r="N801" s="82">
        <f t="shared" si="63"/>
        <v>0</v>
      </c>
      <c r="O801" s="82">
        <f t="shared" si="64"/>
        <v>0</v>
      </c>
      <c r="P801" s="78">
        <f>IF(G801="ISO",25*N801,IFERROR(VLOOKUP(G801&amp;D801,'Datos Maestro'!$C$33:$F$62,3,0)*N801,VLOOKUP('Demoras Colombia 2016'!G801,'Datos Maestro'!$B$15:$D$19,3,0)*N801))</f>
        <v>0</v>
      </c>
      <c r="Q801" s="78">
        <f>IF(G801="ISO",25*O801,IFERROR(VLOOKUP(G801&amp;D801,'Datos Maestro'!$C$33:$F$62,4,0)*O801,VLOOKUP('Demoras Colombia 2016'!G801,'Datos Maestro'!$B$15:$D$19,3,0)*O801))</f>
        <v>0</v>
      </c>
      <c r="R801" s="78">
        <f t="shared" si="66"/>
        <v>0</v>
      </c>
      <c r="S801" s="83" t="s">
        <v>25</v>
      </c>
      <c r="T801" s="83" t="s">
        <v>25</v>
      </c>
      <c r="U801" s="4"/>
      <c r="V801" s="96"/>
      <c r="W801" s="83"/>
      <c r="X801" s="96"/>
      <c r="Y801" s="83"/>
      <c r="Z801" s="102"/>
      <c r="AA801" s="4"/>
      <c r="AB801" s="96"/>
    </row>
    <row r="802" spans="1:28" ht="15.6" customHeight="1" x14ac:dyDescent="0.35">
      <c r="A802" s="38" t="s">
        <v>23</v>
      </c>
      <c r="B802" s="91" t="s">
        <v>122</v>
      </c>
      <c r="C802" s="94" t="s">
        <v>1900</v>
      </c>
      <c r="D802" s="4" t="s">
        <v>119</v>
      </c>
      <c r="E802" s="4" t="s">
        <v>1901</v>
      </c>
      <c r="F802" s="91" t="s">
        <v>214</v>
      </c>
      <c r="G802" s="91" t="s">
        <v>12</v>
      </c>
      <c r="H802" s="91" t="s">
        <v>1902</v>
      </c>
      <c r="I802" s="92">
        <v>42573</v>
      </c>
      <c r="J802" s="93">
        <v>42583</v>
      </c>
      <c r="K802" s="80">
        <f t="shared" si="65"/>
        <v>11</v>
      </c>
      <c r="L802" s="77">
        <f>IF(G802="ISO",IF(OR(F802="Na-Metilato"),10,15),IFERROR(VLOOKUP(G802&amp;D802,'Datos Maestro'!$C$33:$D$62,2,0),VLOOKUP('Demoras Colombia 2016'!G802,'Datos Maestro'!$B$15:$C$19,2,0)))</f>
        <v>20</v>
      </c>
      <c r="M802" s="80">
        <f t="shared" si="62"/>
        <v>0</v>
      </c>
      <c r="N802" s="82">
        <f t="shared" si="63"/>
        <v>0</v>
      </c>
      <c r="O802" s="82">
        <f t="shared" si="64"/>
        <v>0</v>
      </c>
      <c r="P802" s="78">
        <f>IF(G802="ISO",25*N802,IFERROR(VLOOKUP(G802&amp;D802,'Datos Maestro'!$C$33:$F$62,3,0)*N802,VLOOKUP('Demoras Colombia 2016'!G802,'Datos Maestro'!$B$15:$D$19,3,0)*N802))</f>
        <v>0</v>
      </c>
      <c r="Q802" s="78">
        <f>IF(G802="ISO",25*O802,IFERROR(VLOOKUP(G802&amp;D802,'Datos Maestro'!$C$33:$F$62,4,0)*O802,VLOOKUP('Demoras Colombia 2016'!G802,'Datos Maestro'!$B$15:$D$19,3,0)*O802))</f>
        <v>0</v>
      </c>
      <c r="R802" s="78">
        <f t="shared" si="66"/>
        <v>0</v>
      </c>
      <c r="S802" s="83" t="s">
        <v>25</v>
      </c>
      <c r="T802" s="83" t="s">
        <v>25</v>
      </c>
      <c r="U802" s="4"/>
      <c r="V802" s="96"/>
      <c r="W802" s="83"/>
      <c r="X802" s="96"/>
      <c r="Y802" s="83" t="s">
        <v>2205</v>
      </c>
      <c r="Z802" s="102">
        <v>25412</v>
      </c>
      <c r="AA802" s="4"/>
      <c r="AB802" s="96"/>
    </row>
    <row r="803" spans="1:28" ht="15.6" customHeight="1" x14ac:dyDescent="0.35">
      <c r="A803" s="38" t="s">
        <v>23</v>
      </c>
      <c r="B803" s="91" t="s">
        <v>122</v>
      </c>
      <c r="C803" s="94" t="s">
        <v>1900</v>
      </c>
      <c r="D803" s="4" t="s">
        <v>119</v>
      </c>
      <c r="E803" s="4" t="s">
        <v>1901</v>
      </c>
      <c r="F803" s="91" t="s">
        <v>214</v>
      </c>
      <c r="G803" s="91" t="s">
        <v>13</v>
      </c>
      <c r="H803" s="91" t="s">
        <v>1903</v>
      </c>
      <c r="I803" s="92">
        <v>42573</v>
      </c>
      <c r="J803" s="93">
        <v>42584</v>
      </c>
      <c r="K803" s="80">
        <f t="shared" si="65"/>
        <v>12</v>
      </c>
      <c r="L803" s="77">
        <f>IF(G803="ISO",IF(OR(F803="Na-Metilato"),10,15),IFERROR(VLOOKUP(G803&amp;D803,'Datos Maestro'!$C$33:$D$62,2,0),VLOOKUP('Demoras Colombia 2016'!G803,'Datos Maestro'!$B$15:$C$19,2,0)))</f>
        <v>20</v>
      </c>
      <c r="M803" s="80">
        <f t="shared" si="62"/>
        <v>0</v>
      </c>
      <c r="N803" s="82">
        <f t="shared" si="63"/>
        <v>0</v>
      </c>
      <c r="O803" s="82">
        <f t="shared" si="64"/>
        <v>0</v>
      </c>
      <c r="P803" s="78">
        <f>IF(G803="ISO",25*N803,IFERROR(VLOOKUP(G803&amp;D803,'Datos Maestro'!$C$33:$F$62,3,0)*N803,VLOOKUP('Demoras Colombia 2016'!G803,'Datos Maestro'!$B$15:$D$19,3,0)*N803))</f>
        <v>0</v>
      </c>
      <c r="Q803" s="78">
        <f>IF(G803="ISO",25*O803,IFERROR(VLOOKUP(G803&amp;D803,'Datos Maestro'!$C$33:$F$62,4,0)*O803,VLOOKUP('Demoras Colombia 2016'!G803,'Datos Maestro'!$B$15:$D$19,3,0)*O803))</f>
        <v>0</v>
      </c>
      <c r="R803" s="78">
        <f t="shared" si="66"/>
        <v>0</v>
      </c>
      <c r="S803" s="83" t="s">
        <v>25</v>
      </c>
      <c r="T803" s="83" t="s">
        <v>25</v>
      </c>
      <c r="U803" s="4"/>
      <c r="V803" s="96"/>
      <c r="W803" s="83"/>
      <c r="X803" s="96"/>
      <c r="Y803" s="83"/>
      <c r="Z803" s="102"/>
      <c r="AA803" s="4"/>
      <c r="AB803" s="96"/>
    </row>
    <row r="804" spans="1:28" ht="15.6" customHeight="1" x14ac:dyDescent="0.35">
      <c r="A804" s="38" t="s">
        <v>23</v>
      </c>
      <c r="B804" s="91" t="s">
        <v>122</v>
      </c>
      <c r="C804" s="94" t="s">
        <v>1904</v>
      </c>
      <c r="D804" s="4" t="s">
        <v>119</v>
      </c>
      <c r="E804" s="4" t="s">
        <v>1905</v>
      </c>
      <c r="F804" s="91" t="s">
        <v>1851</v>
      </c>
      <c r="G804" s="91" t="s">
        <v>12</v>
      </c>
      <c r="H804" s="91" t="s">
        <v>1906</v>
      </c>
      <c r="I804" s="92">
        <v>42573</v>
      </c>
      <c r="J804" s="93">
        <v>42583</v>
      </c>
      <c r="K804" s="80">
        <f t="shared" si="65"/>
        <v>11</v>
      </c>
      <c r="L804" s="77">
        <f>IF(G804="ISO",IF(OR(F804="Na-Metilato"),10,15),IFERROR(VLOOKUP(G804&amp;D804,'Datos Maestro'!$C$33:$D$62,2,0),VLOOKUP('Demoras Colombia 2016'!G804,'Datos Maestro'!$B$15:$C$19,2,0)))</f>
        <v>20</v>
      </c>
      <c r="M804" s="80">
        <f t="shared" si="62"/>
        <v>0</v>
      </c>
      <c r="N804" s="82">
        <f t="shared" si="63"/>
        <v>0</v>
      </c>
      <c r="O804" s="82">
        <f t="shared" si="64"/>
        <v>0</v>
      </c>
      <c r="P804" s="78">
        <f>IF(G804="ISO",25*N804,IFERROR(VLOOKUP(G804&amp;D804,'Datos Maestro'!$C$33:$F$62,3,0)*N804,VLOOKUP('Demoras Colombia 2016'!G804,'Datos Maestro'!$B$15:$D$19,3,0)*N804))</f>
        <v>0</v>
      </c>
      <c r="Q804" s="78">
        <f>IF(G804="ISO",25*O804,IFERROR(VLOOKUP(G804&amp;D804,'Datos Maestro'!$C$33:$F$62,4,0)*O804,VLOOKUP('Demoras Colombia 2016'!G804,'Datos Maestro'!$B$15:$D$19,3,0)*O804))</f>
        <v>0</v>
      </c>
      <c r="R804" s="78">
        <f t="shared" si="66"/>
        <v>0</v>
      </c>
      <c r="S804" s="83" t="s">
        <v>25</v>
      </c>
      <c r="T804" s="83" t="s">
        <v>25</v>
      </c>
      <c r="U804" s="4" t="s">
        <v>2203</v>
      </c>
      <c r="V804" s="96">
        <v>28412</v>
      </c>
      <c r="W804" s="83"/>
      <c r="X804" s="96"/>
      <c r="Y804" s="83" t="s">
        <v>2203</v>
      </c>
      <c r="Z804" s="102">
        <v>28412</v>
      </c>
      <c r="AA804" s="4"/>
      <c r="AB804" s="96"/>
    </row>
    <row r="805" spans="1:28" ht="15.6" customHeight="1" x14ac:dyDescent="0.35">
      <c r="A805" s="38" t="s">
        <v>108</v>
      </c>
      <c r="B805" s="91" t="s">
        <v>124</v>
      </c>
      <c r="C805" s="94" t="s">
        <v>1907</v>
      </c>
      <c r="D805" s="4" t="s">
        <v>62</v>
      </c>
      <c r="E805" s="4">
        <v>4929365674</v>
      </c>
      <c r="F805" s="91" t="s">
        <v>271</v>
      </c>
      <c r="G805" s="91" t="s">
        <v>12</v>
      </c>
      <c r="H805" s="91" t="s">
        <v>1908</v>
      </c>
      <c r="I805" s="92">
        <v>42558</v>
      </c>
      <c r="J805" s="93">
        <v>42573</v>
      </c>
      <c r="K805" s="80">
        <f t="shared" si="65"/>
        <v>16</v>
      </c>
      <c r="L805" s="77">
        <f>IF(G805="ISO",IF(OR(F805="Na-Metilato"),10,15),IFERROR(VLOOKUP(G805&amp;D805,'Datos Maestro'!$C$33:$D$62,2,0),VLOOKUP('Demoras Colombia 2016'!G805,'Datos Maestro'!$B$15:$C$19,2,0)))</f>
        <v>20</v>
      </c>
      <c r="M805" s="80">
        <f t="shared" si="62"/>
        <v>0</v>
      </c>
      <c r="N805" s="82">
        <f t="shared" si="63"/>
        <v>0</v>
      </c>
      <c r="O805" s="82">
        <f t="shared" si="64"/>
        <v>0</v>
      </c>
      <c r="P805" s="78">
        <f>IF(G805="ISO",25*N805,IFERROR(VLOOKUP(G805&amp;D805,'Datos Maestro'!$C$33:$F$62,3,0)*N805,VLOOKUP('Demoras Colombia 2016'!G805,'Datos Maestro'!$B$15:$D$19,3,0)*N805))</f>
        <v>0</v>
      </c>
      <c r="Q805" s="78">
        <f>IF(G805="ISO",25*O805,IFERROR(VLOOKUP(G805&amp;D805,'Datos Maestro'!$C$33:$F$62,4,0)*O805,VLOOKUP('Demoras Colombia 2016'!G805,'Datos Maestro'!$B$15:$D$19,3,0)*O805))</f>
        <v>0</v>
      </c>
      <c r="R805" s="78">
        <f t="shared" si="66"/>
        <v>0</v>
      </c>
      <c r="S805" s="83" t="s">
        <v>25</v>
      </c>
      <c r="T805" s="83" t="s">
        <v>25</v>
      </c>
      <c r="U805" s="4">
        <v>97446</v>
      </c>
      <c r="V805" s="96">
        <v>33551</v>
      </c>
      <c r="W805" s="83">
        <v>97446</v>
      </c>
      <c r="X805" s="96">
        <v>62908</v>
      </c>
      <c r="Y805" s="83"/>
      <c r="Z805" s="102"/>
      <c r="AA805" s="4"/>
      <c r="AB805" s="96"/>
    </row>
    <row r="806" spans="1:28" ht="15.6" customHeight="1" x14ac:dyDescent="0.35">
      <c r="A806" s="38" t="s">
        <v>108</v>
      </c>
      <c r="B806" s="91" t="s">
        <v>123</v>
      </c>
      <c r="C806" s="94" t="s">
        <v>1909</v>
      </c>
      <c r="D806" s="4" t="s">
        <v>104</v>
      </c>
      <c r="E806" s="4">
        <v>4929280523</v>
      </c>
      <c r="F806" s="87" t="s">
        <v>236</v>
      </c>
      <c r="G806" s="91" t="s">
        <v>12</v>
      </c>
      <c r="H806" s="91" t="s">
        <v>1910</v>
      </c>
      <c r="I806" s="92">
        <v>42544</v>
      </c>
      <c r="J806" s="93">
        <v>42573</v>
      </c>
      <c r="K806" s="80">
        <f t="shared" si="65"/>
        <v>30</v>
      </c>
      <c r="L806" s="77">
        <f>IF(G806="ISO",IF(OR(F806="Na-Metilato"),10,15),IFERROR(VLOOKUP(G806&amp;D806,'Datos Maestro'!$C$33:$D$62,2,0),VLOOKUP('Demoras Colombia 2016'!G806,'Datos Maestro'!$B$15:$C$19,2,0)))</f>
        <v>20</v>
      </c>
      <c r="M806" s="80">
        <f t="shared" si="62"/>
        <v>10</v>
      </c>
      <c r="N806" s="82">
        <f t="shared" si="63"/>
        <v>10</v>
      </c>
      <c r="O806" s="82">
        <f t="shared" si="64"/>
        <v>0</v>
      </c>
      <c r="P806" s="78">
        <f>IF(G806="ISO",25*N806,IFERROR(VLOOKUP(G806&amp;D806,'Datos Maestro'!$C$33:$F$62,3,0)*N806,VLOOKUP('Demoras Colombia 2016'!G806,'Datos Maestro'!$B$15:$D$19,3,0)*N806))</f>
        <v>100</v>
      </c>
      <c r="Q806" s="78">
        <f>IF(G806="ISO",25*O806,IFERROR(VLOOKUP(G806&amp;D806,'Datos Maestro'!$C$33:$F$62,4,0)*O806,VLOOKUP('Demoras Colombia 2016'!G806,'Datos Maestro'!$B$15:$D$19,3,0)*O806))</f>
        <v>0</v>
      </c>
      <c r="R806" s="78">
        <f t="shared" si="66"/>
        <v>100</v>
      </c>
      <c r="S806" s="83"/>
      <c r="T806" s="96"/>
      <c r="U806" s="4"/>
      <c r="V806" s="96"/>
      <c r="W806" s="83"/>
      <c r="X806" s="96"/>
      <c r="Y806" s="83"/>
      <c r="Z806" s="102"/>
      <c r="AA806" s="4"/>
      <c r="AB806" s="96"/>
    </row>
    <row r="807" spans="1:28" ht="15.6" customHeight="1" x14ac:dyDescent="0.35">
      <c r="A807" s="38" t="s">
        <v>108</v>
      </c>
      <c r="B807" s="91" t="s">
        <v>123</v>
      </c>
      <c r="C807" s="94" t="s">
        <v>1909</v>
      </c>
      <c r="D807" s="4" t="s">
        <v>104</v>
      </c>
      <c r="E807" s="4">
        <v>4929280523</v>
      </c>
      <c r="F807" s="87" t="s">
        <v>236</v>
      </c>
      <c r="G807" s="91" t="s">
        <v>12</v>
      </c>
      <c r="H807" s="91" t="s">
        <v>1911</v>
      </c>
      <c r="I807" s="92">
        <v>42544</v>
      </c>
      <c r="J807" s="93">
        <v>42574</v>
      </c>
      <c r="K807" s="80">
        <f t="shared" si="65"/>
        <v>31</v>
      </c>
      <c r="L807" s="77">
        <f>IF(G807="ISO",IF(OR(F807="Na-Metilato"),10,15),IFERROR(VLOOKUP(G807&amp;D807,'Datos Maestro'!$C$33:$D$62,2,0),VLOOKUP('Demoras Colombia 2016'!G807,'Datos Maestro'!$B$15:$C$19,2,0)))</f>
        <v>20</v>
      </c>
      <c r="M807" s="80">
        <f t="shared" si="62"/>
        <v>11</v>
      </c>
      <c r="N807" s="82">
        <f t="shared" si="63"/>
        <v>11</v>
      </c>
      <c r="O807" s="82">
        <f t="shared" si="64"/>
        <v>0</v>
      </c>
      <c r="P807" s="78">
        <f>IF(G807="ISO",25*N807,IFERROR(VLOOKUP(G807&amp;D807,'Datos Maestro'!$C$33:$F$62,3,0)*N807,VLOOKUP('Demoras Colombia 2016'!G807,'Datos Maestro'!$B$15:$D$19,3,0)*N807))</f>
        <v>110</v>
      </c>
      <c r="Q807" s="78">
        <f>IF(G807="ISO",25*O807,IFERROR(VLOOKUP(G807&amp;D807,'Datos Maestro'!$C$33:$F$62,4,0)*O807,VLOOKUP('Demoras Colombia 2016'!G807,'Datos Maestro'!$B$15:$D$19,3,0)*O807))</f>
        <v>0</v>
      </c>
      <c r="R807" s="78">
        <f t="shared" si="66"/>
        <v>110</v>
      </c>
      <c r="S807" s="83"/>
      <c r="T807" s="96"/>
      <c r="U807" s="4"/>
      <c r="V807" s="96"/>
      <c r="W807" s="83"/>
      <c r="X807" s="96"/>
      <c r="Y807" s="83"/>
      <c r="Z807" s="102"/>
      <c r="AA807" s="4"/>
      <c r="AB807" s="96"/>
    </row>
    <row r="808" spans="1:28" ht="15.6" customHeight="1" x14ac:dyDescent="0.35">
      <c r="A808" s="38" t="s">
        <v>108</v>
      </c>
      <c r="B808" s="91" t="s">
        <v>123</v>
      </c>
      <c r="C808" s="94" t="s">
        <v>1912</v>
      </c>
      <c r="D808" s="4" t="s">
        <v>118</v>
      </c>
      <c r="E808" s="4">
        <v>4929280526</v>
      </c>
      <c r="F808" s="87" t="s">
        <v>27</v>
      </c>
      <c r="G808" s="91" t="s">
        <v>12</v>
      </c>
      <c r="H808" s="91" t="s">
        <v>1913</v>
      </c>
      <c r="I808" s="92">
        <v>42548</v>
      </c>
      <c r="J808" s="93">
        <v>42573</v>
      </c>
      <c r="K808" s="80">
        <f t="shared" si="65"/>
        <v>26</v>
      </c>
      <c r="L808" s="77">
        <f>IF(G808="ISO",IF(OR(F808="Na-Metilato"),10,15),IFERROR(VLOOKUP(G808&amp;D808,'Datos Maestro'!$C$33:$D$62,2,0),VLOOKUP('Demoras Colombia 2016'!G808,'Datos Maestro'!$B$15:$C$19,2,0)))</f>
        <v>20</v>
      </c>
      <c r="M808" s="80">
        <f t="shared" si="62"/>
        <v>6</v>
      </c>
      <c r="N808" s="82">
        <f t="shared" si="63"/>
        <v>6</v>
      </c>
      <c r="O808" s="82">
        <f t="shared" si="64"/>
        <v>0</v>
      </c>
      <c r="P808" s="78">
        <f>IF(G808="ISO",25*N808,IFERROR(VLOOKUP(G808&amp;D808,'Datos Maestro'!$C$33:$F$62,3,0)*N808,VLOOKUP('Demoras Colombia 2016'!G808,'Datos Maestro'!$B$15:$D$19,3,0)*N808))</f>
        <v>60</v>
      </c>
      <c r="Q808" s="78">
        <f>IF(G808="ISO",25*O808,IFERROR(VLOOKUP(G808&amp;D808,'Datos Maestro'!$C$33:$F$62,4,0)*O808,VLOOKUP('Demoras Colombia 2016'!G808,'Datos Maestro'!$B$15:$D$19,3,0)*O808))</f>
        <v>0</v>
      </c>
      <c r="R808" s="78">
        <f t="shared" si="66"/>
        <v>60</v>
      </c>
      <c r="S808" s="83">
        <v>76911</v>
      </c>
      <c r="T808" s="96">
        <v>186007</v>
      </c>
      <c r="U808" s="4"/>
      <c r="V808" s="96"/>
      <c r="W808" s="83"/>
      <c r="X808" s="96"/>
      <c r="Y808" s="83"/>
      <c r="Z808" s="102"/>
      <c r="AA808" s="4"/>
      <c r="AB808" s="96"/>
    </row>
    <row r="809" spans="1:28" ht="15.6" customHeight="1" x14ac:dyDescent="0.35">
      <c r="A809" s="38" t="s">
        <v>108</v>
      </c>
      <c r="B809" s="91" t="s">
        <v>123</v>
      </c>
      <c r="C809" s="94" t="s">
        <v>1912</v>
      </c>
      <c r="D809" s="4" t="s">
        <v>118</v>
      </c>
      <c r="E809" s="4">
        <v>4929280526</v>
      </c>
      <c r="F809" s="87" t="s">
        <v>27</v>
      </c>
      <c r="G809" s="91" t="s">
        <v>12</v>
      </c>
      <c r="H809" s="91" t="s">
        <v>1914</v>
      </c>
      <c r="I809" s="92">
        <v>42548</v>
      </c>
      <c r="J809" s="93">
        <v>42573</v>
      </c>
      <c r="K809" s="80">
        <f t="shared" si="65"/>
        <v>26</v>
      </c>
      <c r="L809" s="77">
        <f>IF(G809="ISO",IF(OR(F809="Na-Metilato"),10,15),IFERROR(VLOOKUP(G809&amp;D809,'Datos Maestro'!$C$33:$D$62,2,0),VLOOKUP('Demoras Colombia 2016'!G809,'Datos Maestro'!$B$15:$C$19,2,0)))</f>
        <v>20</v>
      </c>
      <c r="M809" s="80">
        <f t="shared" si="62"/>
        <v>6</v>
      </c>
      <c r="N809" s="82">
        <f t="shared" si="63"/>
        <v>6</v>
      </c>
      <c r="O809" s="82">
        <f t="shared" si="64"/>
        <v>0</v>
      </c>
      <c r="P809" s="78">
        <f>IF(G809="ISO",25*N809,IFERROR(VLOOKUP(G809&amp;D809,'Datos Maestro'!$C$33:$F$62,3,0)*N809,VLOOKUP('Demoras Colombia 2016'!G809,'Datos Maestro'!$B$15:$D$19,3,0)*N809))</f>
        <v>60</v>
      </c>
      <c r="Q809" s="78">
        <f>IF(G809="ISO",25*O809,IFERROR(VLOOKUP(G809&amp;D809,'Datos Maestro'!$C$33:$F$62,4,0)*O809,VLOOKUP('Demoras Colombia 2016'!G809,'Datos Maestro'!$B$15:$D$19,3,0)*O809))</f>
        <v>0</v>
      </c>
      <c r="R809" s="78">
        <f t="shared" si="66"/>
        <v>60</v>
      </c>
      <c r="S809" s="83">
        <v>76908</v>
      </c>
      <c r="T809" s="96">
        <v>185972</v>
      </c>
      <c r="U809" s="4"/>
      <c r="V809" s="96"/>
      <c r="W809" s="83"/>
      <c r="X809" s="96"/>
      <c r="Y809" s="83"/>
      <c r="Z809" s="102"/>
      <c r="AA809" s="4"/>
      <c r="AB809" s="96"/>
    </row>
    <row r="810" spans="1:28" ht="15.6" customHeight="1" x14ac:dyDescent="0.35">
      <c r="A810" s="38" t="s">
        <v>108</v>
      </c>
      <c r="B810" s="91" t="s">
        <v>123</v>
      </c>
      <c r="C810" s="94" t="s">
        <v>1915</v>
      </c>
      <c r="D810" s="4" t="s">
        <v>118</v>
      </c>
      <c r="E810" s="4">
        <v>4929280526</v>
      </c>
      <c r="F810" s="87" t="s">
        <v>27</v>
      </c>
      <c r="G810" s="91" t="s">
        <v>12</v>
      </c>
      <c r="H810" s="91" t="s">
        <v>1916</v>
      </c>
      <c r="I810" s="92">
        <v>42548</v>
      </c>
      <c r="J810" s="93">
        <v>42573</v>
      </c>
      <c r="K810" s="80">
        <f t="shared" si="65"/>
        <v>26</v>
      </c>
      <c r="L810" s="77">
        <f>IF(G810="ISO",IF(OR(F810="Na-Metilato"),10,15),IFERROR(VLOOKUP(G810&amp;D810,'Datos Maestro'!$C$33:$D$62,2,0),VLOOKUP('Demoras Colombia 2016'!G810,'Datos Maestro'!$B$15:$C$19,2,0)))</f>
        <v>20</v>
      </c>
      <c r="M810" s="80">
        <f t="shared" si="62"/>
        <v>6</v>
      </c>
      <c r="N810" s="82">
        <f t="shared" si="63"/>
        <v>6</v>
      </c>
      <c r="O810" s="82">
        <f t="shared" si="64"/>
        <v>0</v>
      </c>
      <c r="P810" s="78">
        <f>IF(G810="ISO",25*N810,IFERROR(VLOOKUP(G810&amp;D810,'Datos Maestro'!$C$33:$F$62,3,0)*N810,VLOOKUP('Demoras Colombia 2016'!G810,'Datos Maestro'!$B$15:$D$19,3,0)*N810))</f>
        <v>60</v>
      </c>
      <c r="Q810" s="78">
        <f>IF(G810="ISO",25*O810,IFERROR(VLOOKUP(G810&amp;D810,'Datos Maestro'!$C$33:$F$62,4,0)*O810,VLOOKUP('Demoras Colombia 2016'!G810,'Datos Maestro'!$B$15:$D$19,3,0)*O810))</f>
        <v>0</v>
      </c>
      <c r="R810" s="78">
        <f t="shared" si="66"/>
        <v>60</v>
      </c>
      <c r="S810" s="83">
        <v>76908</v>
      </c>
      <c r="T810" s="96">
        <v>185972</v>
      </c>
      <c r="U810" s="4"/>
      <c r="V810" s="96"/>
      <c r="W810" s="83"/>
      <c r="X810" s="96"/>
      <c r="Y810" s="83"/>
      <c r="Z810" s="102"/>
      <c r="AA810" s="4"/>
      <c r="AB810" s="96"/>
    </row>
    <row r="811" spans="1:28" ht="15.6" customHeight="1" x14ac:dyDescent="0.35">
      <c r="A811" s="38" t="s">
        <v>108</v>
      </c>
      <c r="B811" s="91" t="s">
        <v>24</v>
      </c>
      <c r="C811" s="94" t="s">
        <v>1917</v>
      </c>
      <c r="D811" s="4" t="s">
        <v>118</v>
      </c>
      <c r="E811" s="4">
        <v>4928797628</v>
      </c>
      <c r="F811" s="91" t="s">
        <v>1918</v>
      </c>
      <c r="G811" s="91" t="s">
        <v>13</v>
      </c>
      <c r="H811" s="91" t="s">
        <v>1919</v>
      </c>
      <c r="I811" s="92">
        <v>42548</v>
      </c>
      <c r="J811" s="93">
        <v>42576</v>
      </c>
      <c r="K811" s="80">
        <f t="shared" si="65"/>
        <v>29</v>
      </c>
      <c r="L811" s="77">
        <f>IF(G811="ISO",IF(OR(F811="Na-Metilato"),10,15),IFERROR(VLOOKUP(G811&amp;D811,'Datos Maestro'!$C$33:$D$62,2,0),VLOOKUP('Demoras Colombia 2016'!G811,'Datos Maestro'!$B$15:$C$19,2,0)))</f>
        <v>20</v>
      </c>
      <c r="M811" s="80">
        <f t="shared" si="62"/>
        <v>9</v>
      </c>
      <c r="N811" s="82">
        <f t="shared" si="63"/>
        <v>9</v>
      </c>
      <c r="O811" s="82">
        <f t="shared" si="64"/>
        <v>0</v>
      </c>
      <c r="P811" s="78">
        <f>IF(G811="ISO",25*N811,IFERROR(VLOOKUP(G811&amp;D811,'Datos Maestro'!$C$33:$F$62,3,0)*N811,VLOOKUP('Demoras Colombia 2016'!G811,'Datos Maestro'!$B$15:$D$19,3,0)*N811))</f>
        <v>90</v>
      </c>
      <c r="Q811" s="78">
        <f>IF(G811="ISO",25*O811,IFERROR(VLOOKUP(G811&amp;D811,'Datos Maestro'!$C$33:$F$62,4,0)*O811,VLOOKUP('Demoras Colombia 2016'!G811,'Datos Maestro'!$B$15:$D$19,3,0)*O811))</f>
        <v>0</v>
      </c>
      <c r="R811" s="78">
        <f t="shared" si="66"/>
        <v>90</v>
      </c>
      <c r="S811" s="83">
        <v>154046</v>
      </c>
      <c r="T811" s="96">
        <v>279968</v>
      </c>
      <c r="U811" s="4"/>
      <c r="V811" s="96"/>
      <c r="W811" s="83"/>
      <c r="X811" s="96"/>
      <c r="Y811" s="83"/>
      <c r="Z811" s="102"/>
      <c r="AA811" s="4"/>
      <c r="AB811" s="96"/>
    </row>
    <row r="812" spans="1:28" ht="15.6" customHeight="1" x14ac:dyDescent="0.35">
      <c r="A812" s="38" t="s">
        <v>108</v>
      </c>
      <c r="B812" s="91" t="s">
        <v>123</v>
      </c>
      <c r="C812" s="94" t="s">
        <v>1920</v>
      </c>
      <c r="D812" s="4" t="s">
        <v>118</v>
      </c>
      <c r="E812" s="4">
        <v>4929280527</v>
      </c>
      <c r="F812" s="87" t="s">
        <v>27</v>
      </c>
      <c r="G812" s="91" t="s">
        <v>12</v>
      </c>
      <c r="H812" s="91" t="s">
        <v>1921</v>
      </c>
      <c r="I812" s="92">
        <v>42548</v>
      </c>
      <c r="J812" s="93">
        <v>42574</v>
      </c>
      <c r="K812" s="80">
        <f t="shared" si="65"/>
        <v>27</v>
      </c>
      <c r="L812" s="77">
        <f>IF(G812="ISO",IF(OR(F812="Na-Metilato"),10,15),IFERROR(VLOOKUP(G812&amp;D812,'Datos Maestro'!$C$33:$D$62,2,0),VLOOKUP('Demoras Colombia 2016'!G812,'Datos Maestro'!$B$15:$C$19,2,0)))</f>
        <v>20</v>
      </c>
      <c r="M812" s="80">
        <f t="shared" si="62"/>
        <v>7</v>
      </c>
      <c r="N812" s="82">
        <f t="shared" si="63"/>
        <v>7</v>
      </c>
      <c r="O812" s="82">
        <f t="shared" si="64"/>
        <v>0</v>
      </c>
      <c r="P812" s="78">
        <f>IF(G812="ISO",25*N812,IFERROR(VLOOKUP(G812&amp;D812,'Datos Maestro'!$C$33:$F$62,3,0)*N812,VLOOKUP('Demoras Colombia 2016'!G812,'Datos Maestro'!$B$15:$D$19,3,0)*N812))</f>
        <v>70</v>
      </c>
      <c r="Q812" s="78">
        <f>IF(G812="ISO",25*O812,IFERROR(VLOOKUP(G812&amp;D812,'Datos Maestro'!$C$33:$F$62,4,0)*O812,VLOOKUP('Demoras Colombia 2016'!G812,'Datos Maestro'!$B$15:$D$19,3,0)*O812))</f>
        <v>0</v>
      </c>
      <c r="R812" s="78">
        <f t="shared" si="66"/>
        <v>70</v>
      </c>
      <c r="S812" s="83">
        <v>76909</v>
      </c>
      <c r="T812" s="96">
        <v>216968</v>
      </c>
      <c r="U812" s="4"/>
      <c r="V812" s="96"/>
      <c r="W812" s="83"/>
      <c r="X812" s="96"/>
      <c r="Y812" s="83"/>
      <c r="Z812" s="102"/>
      <c r="AA812" s="4"/>
      <c r="AB812" s="96"/>
    </row>
    <row r="813" spans="1:28" ht="15.6" customHeight="1" x14ac:dyDescent="0.35">
      <c r="A813" s="38" t="s">
        <v>108</v>
      </c>
      <c r="B813" s="91" t="s">
        <v>123</v>
      </c>
      <c r="C813" s="94" t="s">
        <v>1920</v>
      </c>
      <c r="D813" s="4" t="s">
        <v>118</v>
      </c>
      <c r="E813" s="4">
        <v>4929280527</v>
      </c>
      <c r="F813" s="87" t="s">
        <v>27</v>
      </c>
      <c r="G813" s="91" t="s">
        <v>12</v>
      </c>
      <c r="H813" s="91" t="s">
        <v>1922</v>
      </c>
      <c r="I813" s="92">
        <v>42548</v>
      </c>
      <c r="J813" s="93">
        <v>42574</v>
      </c>
      <c r="K813" s="80">
        <f t="shared" si="65"/>
        <v>27</v>
      </c>
      <c r="L813" s="77">
        <f>IF(G813="ISO",IF(OR(F813="Na-Metilato"),10,15),IFERROR(VLOOKUP(G813&amp;D813,'Datos Maestro'!$C$33:$D$62,2,0),VLOOKUP('Demoras Colombia 2016'!G813,'Datos Maestro'!$B$15:$C$19,2,0)))</f>
        <v>20</v>
      </c>
      <c r="M813" s="80">
        <f t="shared" ref="M813:M876" si="67">IF(K813&gt;L813,K813-L813,0)</f>
        <v>7</v>
      </c>
      <c r="N813" s="82">
        <f t="shared" ref="N813:N876" si="68">IF(M813&gt;=20,20,M813)</f>
        <v>7</v>
      </c>
      <c r="O813" s="82">
        <f t="shared" ref="O813:O876" si="69">+M813-N813</f>
        <v>0</v>
      </c>
      <c r="P813" s="78">
        <f>IF(G813="ISO",25*N813,IFERROR(VLOOKUP(G813&amp;D813,'Datos Maestro'!$C$33:$F$62,3,0)*N813,VLOOKUP('Demoras Colombia 2016'!G813,'Datos Maestro'!$B$15:$D$19,3,0)*N813))</f>
        <v>70</v>
      </c>
      <c r="Q813" s="78">
        <f>IF(G813="ISO",25*O813,IFERROR(VLOOKUP(G813&amp;D813,'Datos Maestro'!$C$33:$F$62,4,0)*O813,VLOOKUP('Demoras Colombia 2016'!G813,'Datos Maestro'!$B$15:$D$19,3,0)*O813))</f>
        <v>0</v>
      </c>
      <c r="R813" s="78">
        <f t="shared" si="66"/>
        <v>70</v>
      </c>
      <c r="S813" s="83">
        <v>76909</v>
      </c>
      <c r="T813" s="96">
        <v>216968</v>
      </c>
      <c r="U813" s="4"/>
      <c r="V813" s="96"/>
      <c r="W813" s="83"/>
      <c r="X813" s="96"/>
      <c r="Y813" s="83"/>
      <c r="Z813" s="102"/>
      <c r="AA813" s="4"/>
      <c r="AB813" s="96"/>
    </row>
    <row r="814" spans="1:28" ht="15.6" customHeight="1" x14ac:dyDescent="0.35">
      <c r="A814" s="38" t="s">
        <v>108</v>
      </c>
      <c r="B814" s="91" t="s">
        <v>123</v>
      </c>
      <c r="C814" s="94" t="s">
        <v>1923</v>
      </c>
      <c r="D814" s="4" t="s">
        <v>104</v>
      </c>
      <c r="E814" s="4">
        <v>4929311315</v>
      </c>
      <c r="F814" s="87" t="s">
        <v>236</v>
      </c>
      <c r="G814" s="91" t="s">
        <v>12</v>
      </c>
      <c r="H814" s="91" t="s">
        <v>1924</v>
      </c>
      <c r="I814" s="92">
        <v>42551</v>
      </c>
      <c r="J814" s="93">
        <v>42577</v>
      </c>
      <c r="K814" s="80">
        <f t="shared" si="65"/>
        <v>27</v>
      </c>
      <c r="L814" s="77">
        <f>IF(G814="ISO",IF(OR(F814="Na-Metilato"),10,15),IFERROR(VLOOKUP(G814&amp;D814,'Datos Maestro'!$C$33:$D$62,2,0),VLOOKUP('Demoras Colombia 2016'!G814,'Datos Maestro'!$B$15:$C$19,2,0)))</f>
        <v>20</v>
      </c>
      <c r="M814" s="80">
        <f t="shared" si="67"/>
        <v>7</v>
      </c>
      <c r="N814" s="82">
        <f t="shared" si="68"/>
        <v>7</v>
      </c>
      <c r="O814" s="82">
        <f t="shared" si="69"/>
        <v>0</v>
      </c>
      <c r="P814" s="78">
        <f>IF(G814="ISO",25*N814,IFERROR(VLOOKUP(G814&amp;D814,'Datos Maestro'!$C$33:$F$62,3,0)*N814,VLOOKUP('Demoras Colombia 2016'!G814,'Datos Maestro'!$B$15:$D$19,3,0)*N814))</f>
        <v>70</v>
      </c>
      <c r="Q814" s="78">
        <f>IF(G814="ISO",25*O814,IFERROR(VLOOKUP(G814&amp;D814,'Datos Maestro'!$C$33:$F$62,4,0)*O814,VLOOKUP('Demoras Colombia 2016'!G814,'Datos Maestro'!$B$15:$D$19,3,0)*O814))</f>
        <v>0</v>
      </c>
      <c r="R814" s="78">
        <f t="shared" si="66"/>
        <v>70</v>
      </c>
      <c r="S814" s="83">
        <v>156548</v>
      </c>
      <c r="T814" s="96">
        <v>1698452</v>
      </c>
      <c r="U814" s="4"/>
      <c r="V814" s="96"/>
      <c r="W814" s="83"/>
      <c r="X814" s="96"/>
      <c r="Y814" s="83"/>
      <c r="Z814" s="102"/>
      <c r="AA814" s="4"/>
      <c r="AB814" s="96"/>
    </row>
    <row r="815" spans="1:28" ht="15.6" customHeight="1" x14ac:dyDescent="0.35">
      <c r="A815" s="38" t="s">
        <v>108</v>
      </c>
      <c r="B815" s="91" t="s">
        <v>123</v>
      </c>
      <c r="C815" s="94" t="s">
        <v>1925</v>
      </c>
      <c r="D815" s="4" t="s">
        <v>62</v>
      </c>
      <c r="E815" s="4">
        <v>4929314400</v>
      </c>
      <c r="F815" s="87" t="s">
        <v>28</v>
      </c>
      <c r="G815" s="91" t="s">
        <v>12</v>
      </c>
      <c r="H815" s="91" t="s">
        <v>1926</v>
      </c>
      <c r="I815" s="92">
        <v>42552</v>
      </c>
      <c r="J815" s="93">
        <v>42574</v>
      </c>
      <c r="K815" s="80">
        <f t="shared" si="65"/>
        <v>23</v>
      </c>
      <c r="L815" s="77">
        <f>IF(G815="ISO",IF(OR(F815="Na-Metilato"),10,15),IFERROR(VLOOKUP(G815&amp;D815,'Datos Maestro'!$C$33:$D$62,2,0),VLOOKUP('Demoras Colombia 2016'!G815,'Datos Maestro'!$B$15:$C$19,2,0)))</f>
        <v>20</v>
      </c>
      <c r="M815" s="80">
        <f t="shared" si="67"/>
        <v>3</v>
      </c>
      <c r="N815" s="82">
        <f t="shared" si="68"/>
        <v>3</v>
      </c>
      <c r="O815" s="82">
        <f t="shared" si="69"/>
        <v>0</v>
      </c>
      <c r="P815" s="78">
        <f>IF(G815="ISO",25*N815,IFERROR(VLOOKUP(G815&amp;D815,'Datos Maestro'!$C$33:$F$62,3,0)*N815,VLOOKUP('Demoras Colombia 2016'!G815,'Datos Maestro'!$B$15:$D$19,3,0)*N815))</f>
        <v>30</v>
      </c>
      <c r="Q815" s="78">
        <f>IF(G815="ISO",25*O815,IFERROR(VLOOKUP(G815&amp;D815,'Datos Maestro'!$C$33:$F$62,4,0)*O815,VLOOKUP('Demoras Colombia 2016'!G815,'Datos Maestro'!$B$15:$D$19,3,0)*O815))</f>
        <v>0</v>
      </c>
      <c r="R815" s="78">
        <f t="shared" si="66"/>
        <v>30</v>
      </c>
      <c r="S815" s="83">
        <v>99788</v>
      </c>
      <c r="T815" s="96">
        <v>108463</v>
      </c>
      <c r="U815" s="4">
        <v>97464</v>
      </c>
      <c r="V815" s="96">
        <v>33551</v>
      </c>
      <c r="W815" s="83"/>
      <c r="X815" s="96"/>
      <c r="Y815" s="83"/>
      <c r="Z815" s="102"/>
      <c r="AA815" s="4"/>
      <c r="AB815" s="96"/>
    </row>
    <row r="816" spans="1:28" ht="15.6" customHeight="1" x14ac:dyDescent="0.35">
      <c r="A816" s="38" t="s">
        <v>108</v>
      </c>
      <c r="B816" s="91" t="s">
        <v>124</v>
      </c>
      <c r="C816" s="94" t="s">
        <v>1927</v>
      </c>
      <c r="D816" s="4" t="s">
        <v>62</v>
      </c>
      <c r="E816" s="4" t="s">
        <v>1928</v>
      </c>
      <c r="F816" s="91" t="s">
        <v>1929</v>
      </c>
      <c r="G816" s="91" t="s">
        <v>12</v>
      </c>
      <c r="H816" s="91" t="s">
        <v>1930</v>
      </c>
      <c r="I816" s="92">
        <v>42556</v>
      </c>
      <c r="J816" s="93">
        <v>42577</v>
      </c>
      <c r="K816" s="80">
        <f t="shared" si="65"/>
        <v>22</v>
      </c>
      <c r="L816" s="77">
        <f>IF(G816="ISO",IF(OR(F816="Na-Metilato"),10,15),IFERROR(VLOOKUP(G816&amp;D816,'Datos Maestro'!$C$33:$D$62,2,0),VLOOKUP('Demoras Colombia 2016'!G816,'Datos Maestro'!$B$15:$C$19,2,0)))</f>
        <v>20</v>
      </c>
      <c r="M816" s="80">
        <f t="shared" si="67"/>
        <v>2</v>
      </c>
      <c r="N816" s="82">
        <f t="shared" si="68"/>
        <v>2</v>
      </c>
      <c r="O816" s="82">
        <f t="shared" si="69"/>
        <v>0</v>
      </c>
      <c r="P816" s="78">
        <f>IF(G816="ISO",25*N816,IFERROR(VLOOKUP(G816&amp;D816,'Datos Maestro'!$C$33:$F$62,3,0)*N816,VLOOKUP('Demoras Colombia 2016'!G816,'Datos Maestro'!$B$15:$D$19,3,0)*N816))</f>
        <v>20</v>
      </c>
      <c r="Q816" s="78">
        <f>IF(G816="ISO",25*O816,IFERROR(VLOOKUP(G816&amp;D816,'Datos Maestro'!$C$33:$F$62,4,0)*O816,VLOOKUP('Demoras Colombia 2016'!G816,'Datos Maestro'!$B$15:$D$19,3,0)*O816))</f>
        <v>0</v>
      </c>
      <c r="R816" s="78">
        <f t="shared" si="66"/>
        <v>20</v>
      </c>
      <c r="S816" s="83">
        <v>97456</v>
      </c>
      <c r="T816" s="96">
        <v>723086</v>
      </c>
      <c r="U816" s="4">
        <v>97457</v>
      </c>
      <c r="V816" s="96">
        <v>33551</v>
      </c>
      <c r="W816" s="83"/>
      <c r="X816" s="96"/>
      <c r="Y816" s="83"/>
      <c r="Z816" s="102"/>
      <c r="AA816" s="4"/>
      <c r="AB816" s="96"/>
    </row>
    <row r="817" spans="1:28" ht="15.6" customHeight="1" x14ac:dyDescent="0.35">
      <c r="A817" s="38" t="s">
        <v>108</v>
      </c>
      <c r="B817" s="91" t="s">
        <v>17</v>
      </c>
      <c r="C817" s="94" t="s">
        <v>1931</v>
      </c>
      <c r="D817" s="4" t="s">
        <v>954</v>
      </c>
      <c r="E817" s="4">
        <v>4930048968</v>
      </c>
      <c r="F817" s="91" t="s">
        <v>215</v>
      </c>
      <c r="G817" s="91" t="s">
        <v>12</v>
      </c>
      <c r="H817" s="91" t="s">
        <v>1932</v>
      </c>
      <c r="I817" s="92">
        <v>42571</v>
      </c>
      <c r="J817" s="93">
        <v>42583</v>
      </c>
      <c r="K817" s="80">
        <f t="shared" si="65"/>
        <v>13</v>
      </c>
      <c r="L817" s="77">
        <f>IF(G817="ISO",IF(OR(F817="Na-Metilato"),10,15),IFERROR(VLOOKUP(G817&amp;D817,'Datos Maestro'!$C$33:$D$62,2,0),VLOOKUP('Demoras Colombia 2016'!G817,'Datos Maestro'!$B$15:$C$19,2,0)))</f>
        <v>10</v>
      </c>
      <c r="M817" s="80">
        <f t="shared" si="67"/>
        <v>3</v>
      </c>
      <c r="N817" s="82">
        <f t="shared" si="68"/>
        <v>3</v>
      </c>
      <c r="O817" s="82">
        <f t="shared" si="69"/>
        <v>0</v>
      </c>
      <c r="P817" s="78">
        <f>IF(G817="ISO",25*N817,IFERROR(VLOOKUP(G817&amp;D817,'Datos Maestro'!$C$33:$F$62,3,0)*N817,VLOOKUP('Demoras Colombia 2016'!G817,'Datos Maestro'!$B$15:$D$19,3,0)*N817))</f>
        <v>300</v>
      </c>
      <c r="Q817" s="78">
        <f>IF(G817="ISO",25*O817,IFERROR(VLOOKUP(G817&amp;D817,'Datos Maestro'!$C$33:$F$62,4,0)*O817,VLOOKUP('Demoras Colombia 2016'!G817,'Datos Maestro'!$B$15:$D$19,3,0)*O817))</f>
        <v>0</v>
      </c>
      <c r="R817" s="78">
        <f t="shared" si="66"/>
        <v>300</v>
      </c>
      <c r="S817" s="83"/>
      <c r="T817" s="96"/>
      <c r="U817" s="4"/>
      <c r="V817" s="96"/>
      <c r="W817" s="83"/>
      <c r="X817" s="96"/>
      <c r="Y817" s="83"/>
      <c r="Z817" s="102"/>
      <c r="AA817" s="4"/>
      <c r="AB817" s="96"/>
    </row>
    <row r="818" spans="1:28" ht="15.6" customHeight="1" x14ac:dyDescent="0.35">
      <c r="A818" s="38" t="s">
        <v>108</v>
      </c>
      <c r="B818" s="91" t="s">
        <v>24</v>
      </c>
      <c r="C818" s="94" t="s">
        <v>1933</v>
      </c>
      <c r="D818" s="4" t="s">
        <v>60</v>
      </c>
      <c r="E818" s="4" t="s">
        <v>1934</v>
      </c>
      <c r="F818" s="91" t="s">
        <v>1935</v>
      </c>
      <c r="G818" s="91" t="s">
        <v>13</v>
      </c>
      <c r="H818" s="91" t="s">
        <v>1936</v>
      </c>
      <c r="I818" s="92">
        <v>42549</v>
      </c>
      <c r="J818" s="93">
        <v>42579</v>
      </c>
      <c r="K818" s="80">
        <f t="shared" si="65"/>
        <v>31</v>
      </c>
      <c r="L818" s="77">
        <f>IF(G818="ISO",IF(OR(F818="Na-Metilato"),10,15),IFERROR(VLOOKUP(G818&amp;D818,'Datos Maestro'!$C$33:$D$62,2,0),VLOOKUP('Demoras Colombia 2016'!G818,'Datos Maestro'!$B$15:$C$19,2,0)))</f>
        <v>20</v>
      </c>
      <c r="M818" s="80">
        <f t="shared" si="67"/>
        <v>11</v>
      </c>
      <c r="N818" s="82">
        <f t="shared" si="68"/>
        <v>11</v>
      </c>
      <c r="O818" s="82">
        <f t="shared" si="69"/>
        <v>0</v>
      </c>
      <c r="P818" s="78">
        <f>IF(G818="ISO",25*N818,IFERROR(VLOOKUP(G818&amp;D818,'Datos Maestro'!$C$33:$F$62,3,0)*N818,VLOOKUP('Demoras Colombia 2016'!G818,'Datos Maestro'!$B$15:$D$19,3,0)*N818))</f>
        <v>110</v>
      </c>
      <c r="Q818" s="78">
        <f>IF(G818="ISO",25*O818,IFERROR(VLOOKUP(G818&amp;D818,'Datos Maestro'!$C$33:$F$62,4,0)*O818,VLOOKUP('Demoras Colombia 2016'!G818,'Datos Maestro'!$B$15:$D$19,3,0)*O818))</f>
        <v>0</v>
      </c>
      <c r="R818" s="78">
        <f t="shared" si="66"/>
        <v>110</v>
      </c>
      <c r="S818" s="83">
        <v>9533231668</v>
      </c>
      <c r="T818" s="96">
        <v>594512</v>
      </c>
      <c r="U818" s="4"/>
      <c r="V818" s="96"/>
      <c r="W818" s="83"/>
      <c r="X818" s="96"/>
      <c r="Y818" s="83"/>
      <c r="Z818" s="102"/>
      <c r="AA818" s="4"/>
      <c r="AB818" s="96"/>
    </row>
    <row r="819" spans="1:28" ht="15.6" customHeight="1" x14ac:dyDescent="0.35">
      <c r="A819" s="38" t="s">
        <v>108</v>
      </c>
      <c r="B819" s="91" t="s">
        <v>24</v>
      </c>
      <c r="C819" s="94" t="s">
        <v>1937</v>
      </c>
      <c r="D819" s="4" t="s">
        <v>60</v>
      </c>
      <c r="E819" s="4">
        <v>4928797633</v>
      </c>
      <c r="F819" s="91" t="s">
        <v>1918</v>
      </c>
      <c r="G819" s="91" t="s">
        <v>13</v>
      </c>
      <c r="H819" s="91" t="s">
        <v>1938</v>
      </c>
      <c r="I819" s="92">
        <v>42571</v>
      </c>
      <c r="J819" s="93">
        <v>42579</v>
      </c>
      <c r="K819" s="80">
        <f t="shared" si="65"/>
        <v>9</v>
      </c>
      <c r="L819" s="77">
        <f>IF(G819="ISO",IF(OR(F819="Na-Metilato"),10,15),IFERROR(VLOOKUP(G819&amp;D819,'Datos Maestro'!$C$33:$D$62,2,0),VLOOKUP('Demoras Colombia 2016'!G819,'Datos Maestro'!$B$15:$C$19,2,0)))</f>
        <v>20</v>
      </c>
      <c r="M819" s="80">
        <f t="shared" si="67"/>
        <v>0</v>
      </c>
      <c r="N819" s="82">
        <f t="shared" si="68"/>
        <v>0</v>
      </c>
      <c r="O819" s="82">
        <f t="shared" si="69"/>
        <v>0</v>
      </c>
      <c r="P819" s="78">
        <f>IF(G819="ISO",25*N819,IFERROR(VLOOKUP(G819&amp;D819,'Datos Maestro'!$C$33:$F$62,3,0)*N819,VLOOKUP('Demoras Colombia 2016'!G819,'Datos Maestro'!$B$15:$D$19,3,0)*N819))</f>
        <v>0</v>
      </c>
      <c r="Q819" s="78">
        <f>IF(G819="ISO",25*O819,IFERROR(VLOOKUP(G819&amp;D819,'Datos Maestro'!$C$33:$F$62,4,0)*O819,VLOOKUP('Demoras Colombia 2016'!G819,'Datos Maestro'!$B$15:$D$19,3,0)*O819))</f>
        <v>0</v>
      </c>
      <c r="R819" s="78">
        <f t="shared" si="66"/>
        <v>0</v>
      </c>
      <c r="S819" s="83" t="s">
        <v>25</v>
      </c>
      <c r="T819" s="83" t="s">
        <v>25</v>
      </c>
      <c r="U819" s="4"/>
      <c r="V819" s="96"/>
      <c r="W819" s="83"/>
      <c r="X819" s="96"/>
      <c r="Y819" s="83"/>
      <c r="Z819" s="102"/>
      <c r="AA819" s="4"/>
      <c r="AB819" s="96"/>
    </row>
    <row r="820" spans="1:28" ht="15.6" customHeight="1" x14ac:dyDescent="0.35">
      <c r="A820" s="38" t="s">
        <v>108</v>
      </c>
      <c r="B820" s="91" t="s">
        <v>24</v>
      </c>
      <c r="C820" s="94" t="s">
        <v>1939</v>
      </c>
      <c r="D820" s="4" t="s">
        <v>60</v>
      </c>
      <c r="E820" s="4" t="s">
        <v>1940</v>
      </c>
      <c r="F820" s="91" t="s">
        <v>1918</v>
      </c>
      <c r="G820" s="91" t="s">
        <v>13</v>
      </c>
      <c r="H820" s="91" t="s">
        <v>1941</v>
      </c>
      <c r="I820" s="92">
        <v>42577</v>
      </c>
      <c r="J820" s="93">
        <v>42584</v>
      </c>
      <c r="K820" s="80">
        <f t="shared" si="65"/>
        <v>8</v>
      </c>
      <c r="L820" s="77">
        <f>IF(G820="ISO",IF(OR(F820="Na-Metilato"),10,15),IFERROR(VLOOKUP(G820&amp;D820,'Datos Maestro'!$C$33:$D$62,2,0),VLOOKUP('Demoras Colombia 2016'!G820,'Datos Maestro'!$B$15:$C$19,2,0)))</f>
        <v>20</v>
      </c>
      <c r="M820" s="80">
        <f t="shared" si="67"/>
        <v>0</v>
      </c>
      <c r="N820" s="82">
        <f t="shared" si="68"/>
        <v>0</v>
      </c>
      <c r="O820" s="82">
        <f t="shared" si="69"/>
        <v>0</v>
      </c>
      <c r="P820" s="78">
        <f>IF(G820="ISO",25*N820,IFERROR(VLOOKUP(G820&amp;D820,'Datos Maestro'!$C$33:$F$62,3,0)*N820,VLOOKUP('Demoras Colombia 2016'!G820,'Datos Maestro'!$B$15:$D$19,3,0)*N820))</f>
        <v>0</v>
      </c>
      <c r="Q820" s="78">
        <f>IF(G820="ISO",25*O820,IFERROR(VLOOKUP(G820&amp;D820,'Datos Maestro'!$C$33:$F$62,4,0)*O820,VLOOKUP('Demoras Colombia 2016'!G820,'Datos Maestro'!$B$15:$D$19,3,0)*O820))</f>
        <v>0</v>
      </c>
      <c r="R820" s="78">
        <f t="shared" si="66"/>
        <v>0</v>
      </c>
      <c r="S820" s="83" t="s">
        <v>25</v>
      </c>
      <c r="T820" s="83" t="s">
        <v>25</v>
      </c>
      <c r="U820" s="4"/>
      <c r="V820" s="96"/>
      <c r="W820" s="83"/>
      <c r="X820" s="96"/>
      <c r="Y820" s="83"/>
      <c r="Z820" s="102"/>
      <c r="AA820" s="4"/>
      <c r="AB820" s="96"/>
    </row>
    <row r="821" spans="1:28" ht="15.6" customHeight="1" x14ac:dyDescent="0.35">
      <c r="A821" s="38" t="s">
        <v>108</v>
      </c>
      <c r="B821" s="91" t="s">
        <v>24</v>
      </c>
      <c r="C821" s="94" t="s">
        <v>1939</v>
      </c>
      <c r="D821" s="4" t="s">
        <v>60</v>
      </c>
      <c r="E821" s="4" t="s">
        <v>1940</v>
      </c>
      <c r="F821" s="91" t="s">
        <v>1918</v>
      </c>
      <c r="G821" s="91" t="s">
        <v>13</v>
      </c>
      <c r="H821" s="91" t="s">
        <v>1942</v>
      </c>
      <c r="I821" s="92">
        <v>42577</v>
      </c>
      <c r="J821" s="93">
        <v>42585</v>
      </c>
      <c r="K821" s="80">
        <f t="shared" si="65"/>
        <v>9</v>
      </c>
      <c r="L821" s="77">
        <f>IF(G821="ISO",IF(OR(F821="Na-Metilato"),10,15),IFERROR(VLOOKUP(G821&amp;D821,'Datos Maestro'!$C$33:$D$62,2,0),VLOOKUP('Demoras Colombia 2016'!G821,'Datos Maestro'!$B$15:$C$19,2,0)))</f>
        <v>20</v>
      </c>
      <c r="M821" s="80">
        <f t="shared" si="67"/>
        <v>0</v>
      </c>
      <c r="N821" s="82">
        <f t="shared" si="68"/>
        <v>0</v>
      </c>
      <c r="O821" s="82">
        <f t="shared" si="69"/>
        <v>0</v>
      </c>
      <c r="P821" s="78">
        <f>IF(G821="ISO",25*N821,IFERROR(VLOOKUP(G821&amp;D821,'Datos Maestro'!$C$33:$F$62,3,0)*N821,VLOOKUP('Demoras Colombia 2016'!G821,'Datos Maestro'!$B$15:$D$19,3,0)*N821))</f>
        <v>0</v>
      </c>
      <c r="Q821" s="78">
        <f>IF(G821="ISO",25*O821,IFERROR(VLOOKUP(G821&amp;D821,'Datos Maestro'!$C$33:$F$62,4,0)*O821,VLOOKUP('Demoras Colombia 2016'!G821,'Datos Maestro'!$B$15:$D$19,3,0)*O821))</f>
        <v>0</v>
      </c>
      <c r="R821" s="78">
        <f t="shared" si="66"/>
        <v>0</v>
      </c>
      <c r="S821" s="83" t="s">
        <v>25</v>
      </c>
      <c r="T821" s="83" t="s">
        <v>25</v>
      </c>
      <c r="U821" s="4"/>
      <c r="V821" s="96"/>
      <c r="W821" s="83"/>
      <c r="X821" s="96"/>
      <c r="Y821" s="83"/>
      <c r="Z821" s="102"/>
      <c r="AA821" s="4"/>
      <c r="AB821" s="96"/>
    </row>
    <row r="822" spans="1:28" ht="15.6" customHeight="1" x14ac:dyDescent="0.35">
      <c r="A822" s="38" t="s">
        <v>108</v>
      </c>
      <c r="B822" s="91" t="s">
        <v>24</v>
      </c>
      <c r="C822" s="94" t="s">
        <v>1943</v>
      </c>
      <c r="D822" s="4" t="s">
        <v>60</v>
      </c>
      <c r="E822" s="4" t="s">
        <v>1944</v>
      </c>
      <c r="F822" s="91" t="s">
        <v>1945</v>
      </c>
      <c r="G822" s="91" t="s">
        <v>13</v>
      </c>
      <c r="H822" s="91" t="s">
        <v>1946</v>
      </c>
      <c r="I822" s="92">
        <v>42577</v>
      </c>
      <c r="J822" s="93">
        <v>42583</v>
      </c>
      <c r="K822" s="80">
        <f t="shared" si="65"/>
        <v>7</v>
      </c>
      <c r="L822" s="77">
        <f>IF(G822="ISO",IF(OR(F822="Na-Metilato"),10,15),IFERROR(VLOOKUP(G822&amp;D822,'Datos Maestro'!$C$33:$D$62,2,0),VLOOKUP('Demoras Colombia 2016'!G822,'Datos Maestro'!$B$15:$C$19,2,0)))</f>
        <v>20</v>
      </c>
      <c r="M822" s="80">
        <f t="shared" si="67"/>
        <v>0</v>
      </c>
      <c r="N822" s="82">
        <f t="shared" si="68"/>
        <v>0</v>
      </c>
      <c r="O822" s="82">
        <f t="shared" si="69"/>
        <v>0</v>
      </c>
      <c r="P822" s="78">
        <f>IF(G822="ISO",25*N822,IFERROR(VLOOKUP(G822&amp;D822,'Datos Maestro'!$C$33:$F$62,3,0)*N822,VLOOKUP('Demoras Colombia 2016'!G822,'Datos Maestro'!$B$15:$D$19,3,0)*N822))</f>
        <v>0</v>
      </c>
      <c r="Q822" s="78">
        <f>IF(G822="ISO",25*O822,IFERROR(VLOOKUP(G822&amp;D822,'Datos Maestro'!$C$33:$F$62,4,0)*O822,VLOOKUP('Demoras Colombia 2016'!G822,'Datos Maestro'!$B$15:$D$19,3,0)*O822))</f>
        <v>0</v>
      </c>
      <c r="R822" s="78">
        <f t="shared" si="66"/>
        <v>0</v>
      </c>
      <c r="S822" s="83" t="s">
        <v>25</v>
      </c>
      <c r="T822" s="83" t="s">
        <v>25</v>
      </c>
      <c r="U822" s="4"/>
      <c r="V822" s="96"/>
      <c r="W822" s="83"/>
      <c r="X822" s="96"/>
      <c r="Y822" s="83"/>
      <c r="Z822" s="102"/>
      <c r="AA822" s="4"/>
      <c r="AB822" s="96"/>
    </row>
    <row r="823" spans="1:28" ht="15.6" customHeight="1" x14ac:dyDescent="0.35">
      <c r="A823" s="38" t="s">
        <v>108</v>
      </c>
      <c r="B823" s="91" t="s">
        <v>24</v>
      </c>
      <c r="C823" s="94" t="s">
        <v>1954</v>
      </c>
      <c r="D823" s="4" t="s">
        <v>439</v>
      </c>
      <c r="E823" s="4">
        <v>4927859990</v>
      </c>
      <c r="F823" s="91" t="s">
        <v>26</v>
      </c>
      <c r="G823" s="91" t="s">
        <v>2</v>
      </c>
      <c r="H823" s="91" t="s">
        <v>1947</v>
      </c>
      <c r="I823" s="92">
        <v>42467</v>
      </c>
      <c r="J823" s="93">
        <v>42535</v>
      </c>
      <c r="K823" s="80">
        <f t="shared" si="65"/>
        <v>69</v>
      </c>
      <c r="L823" s="77">
        <f>IF(G823="ISO",IF(OR(F823="Na-Metilato"),10,15),IFERROR(VLOOKUP(G823&amp;D823,'Datos Maestro'!$C$33:$D$62,2,0),VLOOKUP('Demoras Colombia 2016'!G823,'Datos Maestro'!$B$15:$C$19,2,0)))</f>
        <v>15</v>
      </c>
      <c r="M823" s="80">
        <f t="shared" si="67"/>
        <v>54</v>
      </c>
      <c r="N823" s="82">
        <f t="shared" si="68"/>
        <v>20</v>
      </c>
      <c r="O823" s="82">
        <f t="shared" si="69"/>
        <v>34</v>
      </c>
      <c r="P823" s="78">
        <f>IF(G823="ISO",25*N823,IFERROR(VLOOKUP(G823&amp;D823,'Datos Maestro'!$C$33:$F$62,3,0)*N823,VLOOKUP('Demoras Colombia 2016'!G823,'Datos Maestro'!$B$15:$D$19,3,0)*N823))</f>
        <v>500</v>
      </c>
      <c r="Q823" s="78">
        <f>IF(G823="ISO",25*O823,IFERROR(VLOOKUP(G823&amp;D823,'Datos Maestro'!$C$33:$F$62,4,0)*O823,VLOOKUP('Demoras Colombia 2016'!G823,'Datos Maestro'!$B$15:$D$19,3,0)*O823))</f>
        <v>850</v>
      </c>
      <c r="R823" s="78">
        <f t="shared" si="66"/>
        <v>1350</v>
      </c>
      <c r="S823" s="83"/>
      <c r="T823" s="96"/>
      <c r="U823" s="4"/>
      <c r="V823" s="96"/>
      <c r="W823" s="83"/>
      <c r="X823" s="96"/>
      <c r="Y823" s="83"/>
      <c r="Z823" s="102"/>
      <c r="AA823" s="4"/>
      <c r="AB823" s="96"/>
    </row>
    <row r="824" spans="1:28" ht="15.6" customHeight="1" x14ac:dyDescent="0.35">
      <c r="A824" s="38" t="s">
        <v>108</v>
      </c>
      <c r="B824" s="91" t="s">
        <v>24</v>
      </c>
      <c r="C824" s="94" t="s">
        <v>1948</v>
      </c>
      <c r="D824" s="4" t="s">
        <v>439</v>
      </c>
      <c r="E824" s="4">
        <v>4928516370</v>
      </c>
      <c r="F824" s="91" t="s">
        <v>26</v>
      </c>
      <c r="G824" s="91" t="s">
        <v>2</v>
      </c>
      <c r="H824" s="91" t="s">
        <v>1949</v>
      </c>
      <c r="I824" s="92">
        <v>42502</v>
      </c>
      <c r="J824" s="93">
        <v>42541</v>
      </c>
      <c r="K824" s="80">
        <f t="shared" si="65"/>
        <v>40</v>
      </c>
      <c r="L824" s="77">
        <f>IF(G824="ISO",IF(OR(F824="Na-Metilato"),10,15),IFERROR(VLOOKUP(G824&amp;D824,'Datos Maestro'!$C$33:$D$62,2,0),VLOOKUP('Demoras Colombia 2016'!G824,'Datos Maestro'!$B$15:$C$19,2,0)))</f>
        <v>15</v>
      </c>
      <c r="M824" s="80">
        <f t="shared" si="67"/>
        <v>25</v>
      </c>
      <c r="N824" s="82">
        <f t="shared" si="68"/>
        <v>20</v>
      </c>
      <c r="O824" s="82">
        <f t="shared" si="69"/>
        <v>5</v>
      </c>
      <c r="P824" s="78">
        <f>IF(G824="ISO",25*N824,IFERROR(VLOOKUP(G824&amp;D824,'Datos Maestro'!$C$33:$F$62,3,0)*N824,VLOOKUP('Demoras Colombia 2016'!G824,'Datos Maestro'!$B$15:$D$19,3,0)*N824))</f>
        <v>500</v>
      </c>
      <c r="Q824" s="78">
        <f>IF(G824="ISO",25*O824,IFERROR(VLOOKUP(G824&amp;D824,'Datos Maestro'!$C$33:$F$62,4,0)*O824,VLOOKUP('Demoras Colombia 2016'!G824,'Datos Maestro'!$B$15:$D$19,3,0)*O824))</f>
        <v>125</v>
      </c>
      <c r="R824" s="78">
        <f t="shared" si="66"/>
        <v>625</v>
      </c>
      <c r="S824" s="83"/>
      <c r="T824" s="96"/>
      <c r="U824" s="4"/>
      <c r="V824" s="96"/>
      <c r="W824" s="83"/>
      <c r="X824" s="96"/>
      <c r="Y824" s="83"/>
      <c r="Z824" s="102"/>
      <c r="AA824" s="4"/>
      <c r="AB824" s="96"/>
    </row>
    <row r="825" spans="1:28" ht="15.6" customHeight="1" x14ac:dyDescent="0.35">
      <c r="A825" s="38" t="s">
        <v>108</v>
      </c>
      <c r="B825" s="91" t="s">
        <v>24</v>
      </c>
      <c r="C825" s="94" t="s">
        <v>1950</v>
      </c>
      <c r="D825" s="4" t="s">
        <v>439</v>
      </c>
      <c r="E825" s="4">
        <v>4928535673</v>
      </c>
      <c r="F825" s="91" t="s">
        <v>26</v>
      </c>
      <c r="G825" s="91" t="s">
        <v>2</v>
      </c>
      <c r="H825" s="91" t="s">
        <v>1951</v>
      </c>
      <c r="I825" s="92">
        <v>42502</v>
      </c>
      <c r="J825" s="93">
        <v>42556</v>
      </c>
      <c r="K825" s="80">
        <f t="shared" si="65"/>
        <v>55</v>
      </c>
      <c r="L825" s="77">
        <f>IF(G825="ISO",IF(OR(F825="Na-Metilato"),10,15),IFERROR(VLOOKUP(G825&amp;D825,'Datos Maestro'!$C$33:$D$62,2,0),VLOOKUP('Demoras Colombia 2016'!G825,'Datos Maestro'!$B$15:$C$19,2,0)))</f>
        <v>15</v>
      </c>
      <c r="M825" s="80">
        <f t="shared" si="67"/>
        <v>40</v>
      </c>
      <c r="N825" s="82">
        <f t="shared" si="68"/>
        <v>20</v>
      </c>
      <c r="O825" s="82">
        <f t="shared" si="69"/>
        <v>20</v>
      </c>
      <c r="P825" s="78">
        <f>IF(G825="ISO",25*N825,IFERROR(VLOOKUP(G825&amp;D825,'Datos Maestro'!$C$33:$F$62,3,0)*N825,VLOOKUP('Demoras Colombia 2016'!G825,'Datos Maestro'!$B$15:$D$19,3,0)*N825))</f>
        <v>500</v>
      </c>
      <c r="Q825" s="78">
        <f>IF(G825="ISO",25*O825,IFERROR(VLOOKUP(G825&amp;D825,'Datos Maestro'!$C$33:$F$62,4,0)*O825,VLOOKUP('Demoras Colombia 2016'!G825,'Datos Maestro'!$B$15:$D$19,3,0)*O825))</f>
        <v>500</v>
      </c>
      <c r="R825" s="78">
        <f t="shared" si="66"/>
        <v>1000</v>
      </c>
      <c r="S825" s="83"/>
      <c r="T825" s="96"/>
      <c r="U825" s="4"/>
      <c r="V825" s="96"/>
      <c r="W825" s="83"/>
      <c r="X825" s="96"/>
      <c r="Y825" s="83"/>
      <c r="Z825" s="102"/>
      <c r="AA825" s="4"/>
      <c r="AB825" s="96"/>
    </row>
    <row r="826" spans="1:28" ht="15.6" customHeight="1" x14ac:dyDescent="0.35">
      <c r="A826" s="38" t="s">
        <v>108</v>
      </c>
      <c r="B826" s="91" t="s">
        <v>24</v>
      </c>
      <c r="C826" s="94" t="s">
        <v>1952</v>
      </c>
      <c r="D826" s="4" t="s">
        <v>439</v>
      </c>
      <c r="E826" s="4">
        <v>4928569498</v>
      </c>
      <c r="F826" s="91" t="s">
        <v>26</v>
      </c>
      <c r="G826" s="91" t="s">
        <v>2</v>
      </c>
      <c r="H826" s="91" t="s">
        <v>1953</v>
      </c>
      <c r="I826" s="92">
        <v>42529</v>
      </c>
      <c r="J826" s="93">
        <v>42584</v>
      </c>
      <c r="K826" s="80">
        <f t="shared" si="65"/>
        <v>56</v>
      </c>
      <c r="L826" s="77">
        <f>IF(G826="ISO",IF(OR(F826="Na-Metilato"),10,15),IFERROR(VLOOKUP(G826&amp;D826,'Datos Maestro'!$C$33:$D$62,2,0),VLOOKUP('Demoras Colombia 2016'!G826,'Datos Maestro'!$B$15:$C$19,2,0)))</f>
        <v>15</v>
      </c>
      <c r="M826" s="80">
        <f t="shared" si="67"/>
        <v>41</v>
      </c>
      <c r="N826" s="82">
        <f t="shared" si="68"/>
        <v>20</v>
      </c>
      <c r="O826" s="82">
        <f t="shared" si="69"/>
        <v>21</v>
      </c>
      <c r="P826" s="78">
        <f>IF(G826="ISO",25*N826,IFERROR(VLOOKUP(G826&amp;D826,'Datos Maestro'!$C$33:$F$62,3,0)*N826,VLOOKUP('Demoras Colombia 2016'!G826,'Datos Maestro'!$B$15:$D$19,3,0)*N826))</f>
        <v>500</v>
      </c>
      <c r="Q826" s="78">
        <f>IF(G826="ISO",25*O826,IFERROR(VLOOKUP(G826&amp;D826,'Datos Maestro'!$C$33:$F$62,4,0)*O826,VLOOKUP('Demoras Colombia 2016'!G826,'Datos Maestro'!$B$15:$D$19,3,0)*O826))</f>
        <v>525</v>
      </c>
      <c r="R826" s="78">
        <f t="shared" si="66"/>
        <v>1025</v>
      </c>
      <c r="S826" s="83"/>
      <c r="T826" s="96"/>
      <c r="U826" s="4"/>
      <c r="V826" s="96"/>
      <c r="W826" s="83"/>
      <c r="X826" s="96"/>
      <c r="Y826" s="83"/>
      <c r="Z826" s="102"/>
      <c r="AA826" s="4"/>
      <c r="AB826" s="96"/>
    </row>
    <row r="827" spans="1:28" ht="15.6" customHeight="1" x14ac:dyDescent="0.35">
      <c r="A827" s="38" t="s">
        <v>23</v>
      </c>
      <c r="B827" s="91" t="s">
        <v>24</v>
      </c>
      <c r="C827" s="94" t="s">
        <v>1955</v>
      </c>
      <c r="D827" s="4" t="s">
        <v>800</v>
      </c>
      <c r="E827" s="4">
        <v>4929818189</v>
      </c>
      <c r="F827" s="91" t="s">
        <v>1956</v>
      </c>
      <c r="G827" s="91" t="s">
        <v>12</v>
      </c>
      <c r="H827" s="91" t="s">
        <v>1957</v>
      </c>
      <c r="I827" s="92">
        <v>42545</v>
      </c>
      <c r="J827" s="93">
        <v>42560</v>
      </c>
      <c r="K827" s="80">
        <f t="shared" si="65"/>
        <v>16</v>
      </c>
      <c r="L827" s="77">
        <f>IF(G827="ISO",IF(OR(F827="Na-Metilato"),10,15),IFERROR(VLOOKUP(G827&amp;D827,'Datos Maestro'!$C$33:$D$62,2,0),VLOOKUP('Demoras Colombia 2016'!G827,'Datos Maestro'!$B$15:$C$19,2,0)))</f>
        <v>10</v>
      </c>
      <c r="M827" s="80">
        <f t="shared" si="67"/>
        <v>6</v>
      </c>
      <c r="N827" s="82">
        <f t="shared" si="68"/>
        <v>6</v>
      </c>
      <c r="O827" s="82">
        <f t="shared" si="69"/>
        <v>0</v>
      </c>
      <c r="P827" s="78">
        <f>IF(G827="ISO",25*N827,IFERROR(VLOOKUP(G827&amp;D827,'Datos Maestro'!$C$33:$F$62,3,0)*N827,VLOOKUP('Demoras Colombia 2016'!G827,'Datos Maestro'!$B$15:$D$19,3,0)*N827))</f>
        <v>600</v>
      </c>
      <c r="Q827" s="78">
        <f>IF(G827="ISO",25*O827,IFERROR(VLOOKUP(G827&amp;D827,'Datos Maestro'!$C$33:$F$62,4,0)*O827,VLOOKUP('Demoras Colombia 2016'!G827,'Datos Maestro'!$B$15:$D$19,3,0)*O827))</f>
        <v>0</v>
      </c>
      <c r="R827" s="78">
        <f t="shared" si="66"/>
        <v>600</v>
      </c>
      <c r="S827" s="83"/>
      <c r="T827" s="96"/>
      <c r="U827" s="4"/>
      <c r="V827" s="96"/>
      <c r="W827" s="83"/>
      <c r="X827" s="96"/>
      <c r="Y827" s="83"/>
      <c r="Z827" s="102"/>
      <c r="AA827" s="4"/>
      <c r="AB827" s="96"/>
    </row>
    <row r="828" spans="1:28" ht="15.6" customHeight="1" x14ac:dyDescent="0.35">
      <c r="A828" s="38" t="s">
        <v>23</v>
      </c>
      <c r="B828" s="91" t="s">
        <v>16</v>
      </c>
      <c r="C828" s="94" t="s">
        <v>1958</v>
      </c>
      <c r="D828" s="4" t="s">
        <v>118</v>
      </c>
      <c r="E828" s="4">
        <v>4929996948</v>
      </c>
      <c r="F828" s="91" t="s">
        <v>1959</v>
      </c>
      <c r="G828" s="91" t="s">
        <v>12</v>
      </c>
      <c r="H828" s="91" t="s">
        <v>1960</v>
      </c>
      <c r="I828" s="92">
        <v>42554</v>
      </c>
      <c r="J828" s="93">
        <v>42586</v>
      </c>
      <c r="K828" s="80">
        <f t="shared" si="65"/>
        <v>33</v>
      </c>
      <c r="L828" s="77">
        <f>IF(G828="ISO",IF(OR(F828="Na-Metilato"),10,15),IFERROR(VLOOKUP(G828&amp;D828,'Datos Maestro'!$C$33:$D$62,2,0),VLOOKUP('Demoras Colombia 2016'!G828,'Datos Maestro'!$B$15:$C$19,2,0)))</f>
        <v>20</v>
      </c>
      <c r="M828" s="80">
        <f t="shared" si="67"/>
        <v>13</v>
      </c>
      <c r="N828" s="82">
        <f t="shared" si="68"/>
        <v>13</v>
      </c>
      <c r="O828" s="82">
        <f t="shared" si="69"/>
        <v>0</v>
      </c>
      <c r="P828" s="78">
        <f>IF(G828="ISO",25*N828,IFERROR(VLOOKUP(G828&amp;D828,'Datos Maestro'!$C$33:$F$62,3,0)*N828,VLOOKUP('Demoras Colombia 2016'!G828,'Datos Maestro'!$B$15:$D$19,3,0)*N828))</f>
        <v>130</v>
      </c>
      <c r="Q828" s="78">
        <f>IF(G828="ISO",25*O828,IFERROR(VLOOKUP(G828&amp;D828,'Datos Maestro'!$C$33:$F$62,4,0)*O828,VLOOKUP('Demoras Colombia 2016'!G828,'Datos Maestro'!$B$15:$D$19,3,0)*O828))</f>
        <v>0</v>
      </c>
      <c r="R828" s="78">
        <f t="shared" si="66"/>
        <v>130</v>
      </c>
      <c r="S828" s="83"/>
      <c r="T828" s="96"/>
      <c r="U828" s="4"/>
      <c r="V828" s="96"/>
      <c r="W828" s="83"/>
      <c r="X828" s="96"/>
      <c r="Y828" s="83"/>
      <c r="Z828" s="102"/>
      <c r="AA828" s="4"/>
      <c r="AB828" s="96"/>
    </row>
    <row r="829" spans="1:28" ht="15.6" customHeight="1" x14ac:dyDescent="0.35">
      <c r="A829" s="38" t="s">
        <v>23</v>
      </c>
      <c r="B829" s="91" t="s">
        <v>16</v>
      </c>
      <c r="C829" s="94" t="s">
        <v>1961</v>
      </c>
      <c r="D829" s="4" t="s">
        <v>62</v>
      </c>
      <c r="E829" s="4">
        <v>4928830405</v>
      </c>
      <c r="F829" s="91" t="s">
        <v>1962</v>
      </c>
      <c r="G829" s="91" t="s">
        <v>12</v>
      </c>
      <c r="H829" s="91" t="s">
        <v>1963</v>
      </c>
      <c r="I829" s="92">
        <v>42571</v>
      </c>
      <c r="J829" s="93">
        <v>42587</v>
      </c>
      <c r="K829" s="80">
        <f t="shared" si="65"/>
        <v>17</v>
      </c>
      <c r="L829" s="77">
        <f>IF(G829="ISO",IF(OR(F829="Na-Metilato"),10,15),IFERROR(VLOOKUP(G829&amp;D829,'Datos Maestro'!$C$33:$D$62,2,0),VLOOKUP('Demoras Colombia 2016'!G829,'Datos Maestro'!$B$15:$C$19,2,0)))</f>
        <v>20</v>
      </c>
      <c r="M829" s="80">
        <f t="shared" si="67"/>
        <v>0</v>
      </c>
      <c r="N829" s="82">
        <f t="shared" si="68"/>
        <v>0</v>
      </c>
      <c r="O829" s="82">
        <f t="shared" si="69"/>
        <v>0</v>
      </c>
      <c r="P829" s="78">
        <f>IF(G829="ISO",25*N829,IFERROR(VLOOKUP(G829&amp;D829,'Datos Maestro'!$C$33:$F$62,3,0)*N829,VLOOKUP('Demoras Colombia 2016'!G829,'Datos Maestro'!$B$15:$D$19,3,0)*N829))</f>
        <v>0</v>
      </c>
      <c r="Q829" s="78">
        <f>IF(G829="ISO",25*O829,IFERROR(VLOOKUP(G829&amp;D829,'Datos Maestro'!$C$33:$F$62,4,0)*O829,VLOOKUP('Demoras Colombia 2016'!G829,'Datos Maestro'!$B$15:$D$19,3,0)*O829))</f>
        <v>0</v>
      </c>
      <c r="R829" s="78">
        <f t="shared" si="66"/>
        <v>0</v>
      </c>
      <c r="S829" s="83" t="s">
        <v>25</v>
      </c>
      <c r="T829" s="83" t="s">
        <v>25</v>
      </c>
      <c r="U829" s="4">
        <v>98444</v>
      </c>
      <c r="V829" s="96">
        <v>24278</v>
      </c>
      <c r="W829" s="83"/>
      <c r="X829" s="96"/>
      <c r="Y829" s="83"/>
      <c r="Z829" s="102"/>
      <c r="AA829" s="4"/>
      <c r="AB829" s="96"/>
    </row>
    <row r="830" spans="1:28" ht="15.6" customHeight="1" x14ac:dyDescent="0.35">
      <c r="A830" s="38" t="s">
        <v>23</v>
      </c>
      <c r="B830" s="91" t="s">
        <v>16</v>
      </c>
      <c r="C830" s="94" t="s">
        <v>1964</v>
      </c>
      <c r="D830" s="4" t="s">
        <v>62</v>
      </c>
      <c r="E830" s="4">
        <v>4929475642</v>
      </c>
      <c r="F830" s="91" t="s">
        <v>233</v>
      </c>
      <c r="G830" s="91" t="s">
        <v>13</v>
      </c>
      <c r="H830" s="91" t="s">
        <v>1965</v>
      </c>
      <c r="I830" s="92">
        <v>42571</v>
      </c>
      <c r="J830" s="93">
        <v>42584</v>
      </c>
      <c r="K830" s="80">
        <f t="shared" si="65"/>
        <v>14</v>
      </c>
      <c r="L830" s="77">
        <f>IF(G830="ISO",IF(OR(F830="Na-Metilato"),10,15),IFERROR(VLOOKUP(G830&amp;D830,'Datos Maestro'!$C$33:$D$62,2,0),VLOOKUP('Demoras Colombia 2016'!G830,'Datos Maestro'!$B$15:$C$19,2,0)))</f>
        <v>20</v>
      </c>
      <c r="M830" s="80">
        <f t="shared" si="67"/>
        <v>0</v>
      </c>
      <c r="N830" s="82">
        <f t="shared" si="68"/>
        <v>0</v>
      </c>
      <c r="O830" s="82">
        <f t="shared" si="69"/>
        <v>0</v>
      </c>
      <c r="P830" s="78">
        <f>IF(G830="ISO",25*N830,IFERROR(VLOOKUP(G830&amp;D830,'Datos Maestro'!$C$33:$F$62,3,0)*N830,VLOOKUP('Demoras Colombia 2016'!G830,'Datos Maestro'!$B$15:$D$19,3,0)*N830))</f>
        <v>0</v>
      </c>
      <c r="Q830" s="78">
        <f>IF(G830="ISO",25*O830,IFERROR(VLOOKUP(G830&amp;D830,'Datos Maestro'!$C$33:$F$62,4,0)*O830,VLOOKUP('Demoras Colombia 2016'!G830,'Datos Maestro'!$B$15:$D$19,3,0)*O830))</f>
        <v>0</v>
      </c>
      <c r="R830" s="78">
        <f t="shared" si="66"/>
        <v>0</v>
      </c>
      <c r="S830" s="83" t="s">
        <v>25</v>
      </c>
      <c r="T830" s="83" t="s">
        <v>25</v>
      </c>
      <c r="U830" s="4">
        <v>98658</v>
      </c>
      <c r="V830" s="96">
        <v>37538</v>
      </c>
      <c r="W830" s="83">
        <v>98658</v>
      </c>
      <c r="X830" s="96">
        <v>5058</v>
      </c>
      <c r="Y830" s="83"/>
      <c r="Z830" s="102"/>
      <c r="AA830" s="4"/>
      <c r="AB830" s="96"/>
    </row>
    <row r="831" spans="1:28" ht="15.6" customHeight="1" x14ac:dyDescent="0.35">
      <c r="A831" s="38" t="s">
        <v>23</v>
      </c>
      <c r="B831" s="91" t="s">
        <v>125</v>
      </c>
      <c r="C831" s="94" t="s">
        <v>1966</v>
      </c>
      <c r="D831" s="4" t="s">
        <v>62</v>
      </c>
      <c r="E831" s="4">
        <v>4928597337</v>
      </c>
      <c r="F831" s="91" t="s">
        <v>244</v>
      </c>
      <c r="G831" s="91" t="s">
        <v>12</v>
      </c>
      <c r="H831" s="91" t="s">
        <v>1967</v>
      </c>
      <c r="I831" s="92">
        <v>42571</v>
      </c>
      <c r="J831" s="93">
        <v>42587</v>
      </c>
      <c r="K831" s="80">
        <f t="shared" si="65"/>
        <v>17</v>
      </c>
      <c r="L831" s="77">
        <f>IF(G831="ISO",IF(OR(F831="Na-Metilato"),10,15),IFERROR(VLOOKUP(G831&amp;D831,'Datos Maestro'!$C$33:$D$62,2,0),VLOOKUP('Demoras Colombia 2016'!G831,'Datos Maestro'!$B$15:$C$19,2,0)))</f>
        <v>20</v>
      </c>
      <c r="M831" s="80">
        <f t="shared" si="67"/>
        <v>0</v>
      </c>
      <c r="N831" s="82">
        <f t="shared" si="68"/>
        <v>0</v>
      </c>
      <c r="O831" s="82">
        <f t="shared" si="69"/>
        <v>0</v>
      </c>
      <c r="P831" s="78">
        <f>IF(G831="ISO",25*N831,IFERROR(VLOOKUP(G831&amp;D831,'Datos Maestro'!$C$33:$F$62,3,0)*N831,VLOOKUP('Demoras Colombia 2016'!G831,'Datos Maestro'!$B$15:$D$19,3,0)*N831))</f>
        <v>0</v>
      </c>
      <c r="Q831" s="78">
        <f>IF(G831="ISO",25*O831,IFERROR(VLOOKUP(G831&amp;D831,'Datos Maestro'!$C$33:$F$62,4,0)*O831,VLOOKUP('Demoras Colombia 2016'!G831,'Datos Maestro'!$B$15:$D$19,3,0)*O831))</f>
        <v>0</v>
      </c>
      <c r="R831" s="78">
        <f t="shared" si="66"/>
        <v>0</v>
      </c>
      <c r="S831" s="83" t="s">
        <v>25</v>
      </c>
      <c r="T831" s="83" t="s">
        <v>25</v>
      </c>
      <c r="U831" s="4"/>
      <c r="V831" s="96"/>
      <c r="W831" s="83">
        <v>98273</v>
      </c>
      <c r="X831" s="96">
        <v>64473</v>
      </c>
      <c r="Y831" s="83"/>
      <c r="Z831" s="102"/>
      <c r="AA831" s="4"/>
      <c r="AB831" s="96"/>
    </row>
    <row r="832" spans="1:28" ht="15.6" customHeight="1" x14ac:dyDescent="0.35">
      <c r="A832" s="38" t="s">
        <v>23</v>
      </c>
      <c r="B832" s="91" t="s">
        <v>16</v>
      </c>
      <c r="C832" s="94" t="s">
        <v>1968</v>
      </c>
      <c r="D832" s="4" t="s">
        <v>104</v>
      </c>
      <c r="E832" s="4">
        <v>4930052654</v>
      </c>
      <c r="F832" s="91" t="s">
        <v>1969</v>
      </c>
      <c r="G832" s="91" t="s">
        <v>12</v>
      </c>
      <c r="H832" s="91" t="s">
        <v>1970</v>
      </c>
      <c r="I832" s="92">
        <v>42568</v>
      </c>
      <c r="J832" s="93">
        <v>42591</v>
      </c>
      <c r="K832" s="80">
        <f t="shared" si="65"/>
        <v>24</v>
      </c>
      <c r="L832" s="77">
        <f>IF(G832="ISO",IF(OR(F832="Na-Metilato"),10,15),IFERROR(VLOOKUP(G832&amp;D832,'Datos Maestro'!$C$33:$D$62,2,0),VLOOKUP('Demoras Colombia 2016'!G832,'Datos Maestro'!$B$15:$C$19,2,0)))</f>
        <v>20</v>
      </c>
      <c r="M832" s="80">
        <f t="shared" si="67"/>
        <v>4</v>
      </c>
      <c r="N832" s="82">
        <f t="shared" si="68"/>
        <v>4</v>
      </c>
      <c r="O832" s="82">
        <f t="shared" si="69"/>
        <v>0</v>
      </c>
      <c r="P832" s="78">
        <f>IF(G832="ISO",25*N832,IFERROR(VLOOKUP(G832&amp;D832,'Datos Maestro'!$C$33:$F$62,3,0)*N832,VLOOKUP('Demoras Colombia 2016'!G832,'Datos Maestro'!$B$15:$D$19,3,0)*N832))</f>
        <v>40</v>
      </c>
      <c r="Q832" s="78">
        <f>IF(G832="ISO",25*O832,IFERROR(VLOOKUP(G832&amp;D832,'Datos Maestro'!$C$33:$F$62,4,0)*O832,VLOOKUP('Demoras Colombia 2016'!G832,'Datos Maestro'!$B$15:$D$19,3,0)*O832))</f>
        <v>0</v>
      </c>
      <c r="R832" s="78">
        <f t="shared" si="66"/>
        <v>40</v>
      </c>
      <c r="S832" s="83">
        <v>158929</v>
      </c>
      <c r="T832" s="96">
        <v>87476</v>
      </c>
      <c r="U832" s="4"/>
      <c r="V832" s="96"/>
      <c r="W832" s="83"/>
      <c r="X832" s="96"/>
      <c r="Y832" s="83"/>
      <c r="Z832" s="102"/>
      <c r="AA832" s="4"/>
      <c r="AB832" s="96"/>
    </row>
    <row r="833" spans="1:28" ht="15.6" customHeight="1" x14ac:dyDescent="0.35">
      <c r="A833" s="38" t="s">
        <v>23</v>
      </c>
      <c r="B833" s="91" t="s">
        <v>16</v>
      </c>
      <c r="C833" s="94" t="s">
        <v>1971</v>
      </c>
      <c r="D833" s="4" t="s">
        <v>104</v>
      </c>
      <c r="E833" s="4">
        <v>4930624740</v>
      </c>
      <c r="F833" s="91" t="s">
        <v>1972</v>
      </c>
      <c r="G833" s="91" t="s">
        <v>12</v>
      </c>
      <c r="H833" s="91" t="s">
        <v>1973</v>
      </c>
      <c r="I833" s="92">
        <v>42576</v>
      </c>
      <c r="J833" s="93">
        <v>42586</v>
      </c>
      <c r="K833" s="80">
        <f t="shared" si="65"/>
        <v>11</v>
      </c>
      <c r="L833" s="77">
        <f>IF(G833="ISO",IF(OR(F833="Na-Metilato"),10,15),IFERROR(VLOOKUP(G833&amp;D833,'Datos Maestro'!$C$33:$D$62,2,0),VLOOKUP('Demoras Colombia 2016'!G833,'Datos Maestro'!$B$15:$C$19,2,0)))</f>
        <v>20</v>
      </c>
      <c r="M833" s="80">
        <f t="shared" si="67"/>
        <v>0</v>
      </c>
      <c r="N833" s="82">
        <f t="shared" si="68"/>
        <v>0</v>
      </c>
      <c r="O833" s="82">
        <f t="shared" si="69"/>
        <v>0</v>
      </c>
      <c r="P833" s="78">
        <f>IF(G833="ISO",25*N833,IFERROR(VLOOKUP(G833&amp;D833,'Datos Maestro'!$C$33:$F$62,3,0)*N833,VLOOKUP('Demoras Colombia 2016'!G833,'Datos Maestro'!$B$15:$D$19,3,0)*N833))</f>
        <v>0</v>
      </c>
      <c r="Q833" s="78">
        <f>IF(G833="ISO",25*O833,IFERROR(VLOOKUP(G833&amp;D833,'Datos Maestro'!$C$33:$F$62,4,0)*O833,VLOOKUP('Demoras Colombia 2016'!G833,'Datos Maestro'!$B$15:$D$19,3,0)*O833))</f>
        <v>0</v>
      </c>
      <c r="R833" s="78">
        <f t="shared" si="66"/>
        <v>0</v>
      </c>
      <c r="S833" s="83" t="s">
        <v>25</v>
      </c>
      <c r="T833" s="83" t="s">
        <v>25</v>
      </c>
      <c r="U833" s="4"/>
      <c r="V833" s="96"/>
      <c r="W833" s="83"/>
      <c r="X833" s="96"/>
      <c r="Y833" s="83"/>
      <c r="Z833" s="102"/>
      <c r="AA833" s="4"/>
      <c r="AB833" s="96"/>
    </row>
    <row r="834" spans="1:28" ht="15.6" customHeight="1" x14ac:dyDescent="0.35">
      <c r="A834" s="38" t="s">
        <v>23</v>
      </c>
      <c r="B834" s="91" t="s">
        <v>16</v>
      </c>
      <c r="C834" s="94" t="s">
        <v>1974</v>
      </c>
      <c r="D834" s="4" t="s">
        <v>118</v>
      </c>
      <c r="E834" s="4">
        <v>4929617396</v>
      </c>
      <c r="F834" s="91" t="s">
        <v>454</v>
      </c>
      <c r="G834" s="91" t="s">
        <v>12</v>
      </c>
      <c r="H834" s="91" t="s">
        <v>1975</v>
      </c>
      <c r="I834" s="92">
        <v>42578</v>
      </c>
      <c r="J834" s="93">
        <v>42586</v>
      </c>
      <c r="K834" s="80">
        <f t="shared" si="65"/>
        <v>9</v>
      </c>
      <c r="L834" s="77">
        <f>IF(G834="ISO",IF(OR(F834="Na-Metilato"),10,15),IFERROR(VLOOKUP(G834&amp;D834,'Datos Maestro'!$C$33:$D$62,2,0),VLOOKUP('Demoras Colombia 2016'!G834,'Datos Maestro'!$B$15:$C$19,2,0)))</f>
        <v>20</v>
      </c>
      <c r="M834" s="80">
        <f t="shared" si="67"/>
        <v>0</v>
      </c>
      <c r="N834" s="82">
        <f t="shared" si="68"/>
        <v>0</v>
      </c>
      <c r="O834" s="82">
        <f t="shared" si="69"/>
        <v>0</v>
      </c>
      <c r="P834" s="78">
        <f>IF(G834="ISO",25*N834,IFERROR(VLOOKUP(G834&amp;D834,'Datos Maestro'!$C$33:$F$62,3,0)*N834,VLOOKUP('Demoras Colombia 2016'!G834,'Datos Maestro'!$B$15:$D$19,3,0)*N834))</f>
        <v>0</v>
      </c>
      <c r="Q834" s="78">
        <f>IF(G834="ISO",25*O834,IFERROR(VLOOKUP(G834&amp;D834,'Datos Maestro'!$C$33:$F$62,4,0)*O834,VLOOKUP('Demoras Colombia 2016'!G834,'Datos Maestro'!$B$15:$D$19,3,0)*O834))</f>
        <v>0</v>
      </c>
      <c r="R834" s="78">
        <f t="shared" si="66"/>
        <v>0</v>
      </c>
      <c r="S834" s="83" t="s">
        <v>25</v>
      </c>
      <c r="T834" s="83" t="s">
        <v>25</v>
      </c>
      <c r="U834" s="4"/>
      <c r="V834" s="96"/>
      <c r="W834" s="83"/>
      <c r="X834" s="96"/>
      <c r="Y834" s="83"/>
      <c r="Z834" s="102"/>
      <c r="AA834" s="4"/>
      <c r="AB834" s="96"/>
    </row>
    <row r="835" spans="1:28" ht="15.6" customHeight="1" x14ac:dyDescent="0.35">
      <c r="A835" s="38" t="s">
        <v>23</v>
      </c>
      <c r="B835" s="91" t="s">
        <v>15</v>
      </c>
      <c r="C835" s="94" t="s">
        <v>1976</v>
      </c>
      <c r="D835" s="4" t="s">
        <v>104</v>
      </c>
      <c r="E835" s="4">
        <v>4929185990</v>
      </c>
      <c r="F835" s="91" t="s">
        <v>213</v>
      </c>
      <c r="G835" s="91" t="s">
        <v>12</v>
      </c>
      <c r="H835" s="91" t="s">
        <v>1977</v>
      </c>
      <c r="I835" s="92">
        <v>42576</v>
      </c>
      <c r="J835" s="93">
        <v>42581</v>
      </c>
      <c r="K835" s="80">
        <f t="shared" si="65"/>
        <v>6</v>
      </c>
      <c r="L835" s="77">
        <f>IF(G835="ISO",IF(OR(F835="Na-Metilato"),10,15),IFERROR(VLOOKUP(G835&amp;D835,'Datos Maestro'!$C$33:$D$62,2,0),VLOOKUP('Demoras Colombia 2016'!G835,'Datos Maestro'!$B$15:$C$19,2,0)))</f>
        <v>20</v>
      </c>
      <c r="M835" s="80">
        <f t="shared" si="67"/>
        <v>0</v>
      </c>
      <c r="N835" s="82">
        <f t="shared" si="68"/>
        <v>0</v>
      </c>
      <c r="O835" s="82">
        <f t="shared" si="69"/>
        <v>0</v>
      </c>
      <c r="P835" s="78">
        <f>IF(G835="ISO",25*N835,IFERROR(VLOOKUP(G835&amp;D835,'Datos Maestro'!$C$33:$F$62,3,0)*N835,VLOOKUP('Demoras Colombia 2016'!G835,'Datos Maestro'!$B$15:$D$19,3,0)*N835))</f>
        <v>0</v>
      </c>
      <c r="Q835" s="78">
        <f>IF(G835="ISO",25*O835,IFERROR(VLOOKUP(G835&amp;D835,'Datos Maestro'!$C$33:$F$62,4,0)*O835,VLOOKUP('Demoras Colombia 2016'!G835,'Datos Maestro'!$B$15:$D$19,3,0)*O835))</f>
        <v>0</v>
      </c>
      <c r="R835" s="78">
        <f t="shared" si="66"/>
        <v>0</v>
      </c>
      <c r="S835" s="83" t="s">
        <v>25</v>
      </c>
      <c r="T835" s="83" t="s">
        <v>25</v>
      </c>
      <c r="U835" s="4"/>
      <c r="V835" s="96"/>
      <c r="W835" s="83"/>
      <c r="X835" s="96"/>
      <c r="Y835" s="83"/>
      <c r="Z835" s="102"/>
      <c r="AA835" s="4"/>
      <c r="AB835" s="96"/>
    </row>
    <row r="836" spans="1:28" ht="15.6" customHeight="1" x14ac:dyDescent="0.35">
      <c r="A836" s="38" t="s">
        <v>23</v>
      </c>
      <c r="B836" s="91" t="s">
        <v>24</v>
      </c>
      <c r="C836" s="94" t="s">
        <v>1978</v>
      </c>
      <c r="D836" s="4" t="s">
        <v>118</v>
      </c>
      <c r="E836" s="4">
        <v>4930599948</v>
      </c>
      <c r="F836" s="91" t="s">
        <v>1979</v>
      </c>
      <c r="G836" s="91" t="s">
        <v>12</v>
      </c>
      <c r="H836" s="91" t="s">
        <v>1980</v>
      </c>
      <c r="I836" s="92">
        <v>42568</v>
      </c>
      <c r="J836" s="93">
        <v>42587</v>
      </c>
      <c r="K836" s="80">
        <f t="shared" ref="K836:K899" si="70">IF(J836="",HOY-I836,(J836-I836)+1)</f>
        <v>20</v>
      </c>
      <c r="L836" s="77">
        <f>IF(G836="ISO",IF(OR(F836="Na-Metilato"),10,15),IFERROR(VLOOKUP(G836&amp;D836,'Datos Maestro'!$C$33:$D$62,2,0),VLOOKUP('Demoras Colombia 2016'!G836,'Datos Maestro'!$B$15:$C$19,2,0)))</f>
        <v>20</v>
      </c>
      <c r="M836" s="80">
        <f t="shared" si="67"/>
        <v>0</v>
      </c>
      <c r="N836" s="82">
        <f t="shared" si="68"/>
        <v>0</v>
      </c>
      <c r="O836" s="82">
        <f t="shared" si="69"/>
        <v>0</v>
      </c>
      <c r="P836" s="78">
        <f>IF(G836="ISO",25*N836,IFERROR(VLOOKUP(G836&amp;D836,'Datos Maestro'!$C$33:$F$62,3,0)*N836,VLOOKUP('Demoras Colombia 2016'!G836,'Datos Maestro'!$B$15:$D$19,3,0)*N836))</f>
        <v>0</v>
      </c>
      <c r="Q836" s="78">
        <f>IF(G836="ISO",25*O836,IFERROR(VLOOKUP(G836&amp;D836,'Datos Maestro'!$C$33:$F$62,4,0)*O836,VLOOKUP('Demoras Colombia 2016'!G836,'Datos Maestro'!$B$15:$D$19,3,0)*O836))</f>
        <v>0</v>
      </c>
      <c r="R836" s="78">
        <f t="shared" si="66"/>
        <v>0</v>
      </c>
      <c r="S836" s="83" t="s">
        <v>25</v>
      </c>
      <c r="T836" s="83" t="s">
        <v>25</v>
      </c>
      <c r="U836" s="4"/>
      <c r="V836" s="96"/>
      <c r="W836" s="83"/>
      <c r="X836" s="96"/>
      <c r="Y836" s="83"/>
      <c r="Z836" s="102"/>
      <c r="AA836" s="4"/>
      <c r="AB836" s="96"/>
    </row>
    <row r="837" spans="1:28" ht="15.6" customHeight="1" x14ac:dyDescent="0.35">
      <c r="A837" s="38" t="s">
        <v>23</v>
      </c>
      <c r="B837" s="91" t="s">
        <v>16</v>
      </c>
      <c r="C837" s="94" t="s">
        <v>1981</v>
      </c>
      <c r="D837" s="4" t="s">
        <v>104</v>
      </c>
      <c r="E837" s="4" t="s">
        <v>1982</v>
      </c>
      <c r="F837" s="91" t="s">
        <v>1983</v>
      </c>
      <c r="G837" s="91" t="s">
        <v>13</v>
      </c>
      <c r="H837" s="91" t="s">
        <v>1984</v>
      </c>
      <c r="I837" s="92">
        <v>42576</v>
      </c>
      <c r="J837" s="93">
        <v>42590</v>
      </c>
      <c r="K837" s="80">
        <f t="shared" si="70"/>
        <v>15</v>
      </c>
      <c r="L837" s="77">
        <f>IF(G837="ISO",IF(OR(F837="Na-Metilato"),10,15),IFERROR(VLOOKUP(G837&amp;D837,'Datos Maestro'!$C$33:$D$62,2,0),VLOOKUP('Demoras Colombia 2016'!G837,'Datos Maestro'!$B$15:$C$19,2,0)))</f>
        <v>20</v>
      </c>
      <c r="M837" s="80">
        <f t="shared" si="67"/>
        <v>0</v>
      </c>
      <c r="N837" s="82">
        <f t="shared" si="68"/>
        <v>0</v>
      </c>
      <c r="O837" s="82">
        <f t="shared" si="69"/>
        <v>0</v>
      </c>
      <c r="P837" s="78">
        <f>IF(G837="ISO",25*N837,IFERROR(VLOOKUP(G837&amp;D837,'Datos Maestro'!$C$33:$F$62,3,0)*N837,VLOOKUP('Demoras Colombia 2016'!G837,'Datos Maestro'!$B$15:$D$19,3,0)*N837))</f>
        <v>0</v>
      </c>
      <c r="Q837" s="78">
        <f>IF(G837="ISO",25*O837,IFERROR(VLOOKUP(G837&amp;D837,'Datos Maestro'!$C$33:$F$62,4,0)*O837,VLOOKUP('Demoras Colombia 2016'!G837,'Datos Maestro'!$B$15:$D$19,3,0)*O837))</f>
        <v>0</v>
      </c>
      <c r="R837" s="78">
        <f t="shared" si="66"/>
        <v>0</v>
      </c>
      <c r="S837" s="83" t="s">
        <v>25</v>
      </c>
      <c r="T837" s="83" t="s">
        <v>25</v>
      </c>
      <c r="U837" s="4"/>
      <c r="V837" s="96"/>
      <c r="W837" s="83"/>
      <c r="X837" s="96"/>
      <c r="Y837" s="83"/>
      <c r="Z837" s="102"/>
      <c r="AA837" s="4"/>
      <c r="AB837" s="96"/>
    </row>
    <row r="838" spans="1:28" ht="15.6" customHeight="1" x14ac:dyDescent="0.35">
      <c r="A838" s="38" t="s">
        <v>23</v>
      </c>
      <c r="B838" s="91" t="s">
        <v>122</v>
      </c>
      <c r="C838" s="94" t="s">
        <v>1985</v>
      </c>
      <c r="D838" s="4" t="s">
        <v>118</v>
      </c>
      <c r="E838" s="4">
        <v>4925642843</v>
      </c>
      <c r="F838" s="91" t="s">
        <v>1986</v>
      </c>
      <c r="G838" s="91" t="s">
        <v>13</v>
      </c>
      <c r="H838" s="91" t="s">
        <v>1987</v>
      </c>
      <c r="I838" s="92">
        <v>42575</v>
      </c>
      <c r="J838" s="93">
        <v>42583</v>
      </c>
      <c r="K838" s="80">
        <f t="shared" si="70"/>
        <v>9</v>
      </c>
      <c r="L838" s="77">
        <f>IF(G838="ISO",IF(OR(F838="Na-Metilato"),10,15),IFERROR(VLOOKUP(G838&amp;D838,'Datos Maestro'!$C$33:$D$62,2,0),VLOOKUP('Demoras Colombia 2016'!G838,'Datos Maestro'!$B$15:$C$19,2,0)))</f>
        <v>20</v>
      </c>
      <c r="M838" s="80">
        <f t="shared" si="67"/>
        <v>0</v>
      </c>
      <c r="N838" s="82">
        <f t="shared" si="68"/>
        <v>0</v>
      </c>
      <c r="O838" s="82">
        <f t="shared" si="69"/>
        <v>0</v>
      </c>
      <c r="P838" s="78">
        <f>IF(G838="ISO",25*N838,IFERROR(VLOOKUP(G838&amp;D838,'Datos Maestro'!$C$33:$F$62,3,0)*N838,VLOOKUP('Demoras Colombia 2016'!G838,'Datos Maestro'!$B$15:$D$19,3,0)*N838))</f>
        <v>0</v>
      </c>
      <c r="Q838" s="78">
        <f>IF(G838="ISO",25*O838,IFERROR(VLOOKUP(G838&amp;D838,'Datos Maestro'!$C$33:$F$62,4,0)*O838,VLOOKUP('Demoras Colombia 2016'!G838,'Datos Maestro'!$B$15:$D$19,3,0)*O838))</f>
        <v>0</v>
      </c>
      <c r="R838" s="78">
        <f t="shared" si="66"/>
        <v>0</v>
      </c>
      <c r="S838" s="83" t="s">
        <v>25</v>
      </c>
      <c r="T838" s="83" t="s">
        <v>25</v>
      </c>
      <c r="U838" s="4"/>
      <c r="V838" s="96"/>
      <c r="W838" s="83"/>
      <c r="X838" s="96"/>
      <c r="Y838" s="83"/>
      <c r="Z838" s="102"/>
      <c r="AA838" s="4"/>
      <c r="AB838" s="96"/>
    </row>
    <row r="839" spans="1:28" ht="15.6" customHeight="1" x14ac:dyDescent="0.35">
      <c r="A839" s="38" t="s">
        <v>23</v>
      </c>
      <c r="B839" s="91" t="s">
        <v>124</v>
      </c>
      <c r="C839" s="94" t="s">
        <v>1988</v>
      </c>
      <c r="D839" s="4" t="s">
        <v>104</v>
      </c>
      <c r="E839" s="4">
        <v>4929450337</v>
      </c>
      <c r="F839" s="91" t="s">
        <v>1682</v>
      </c>
      <c r="G839" s="91" t="s">
        <v>12</v>
      </c>
      <c r="H839" s="91" t="s">
        <v>1989</v>
      </c>
      <c r="I839" s="92">
        <v>42577</v>
      </c>
      <c r="J839" s="93">
        <v>42587</v>
      </c>
      <c r="K839" s="80">
        <f t="shared" si="70"/>
        <v>11</v>
      </c>
      <c r="L839" s="77">
        <f>IF(G839="ISO",IF(OR(F839="Na-Metilato"),10,15),IFERROR(VLOOKUP(G839&amp;D839,'Datos Maestro'!$C$33:$D$62,2,0),VLOOKUP('Demoras Colombia 2016'!G839,'Datos Maestro'!$B$15:$C$19,2,0)))</f>
        <v>20</v>
      </c>
      <c r="M839" s="80">
        <f t="shared" si="67"/>
        <v>0</v>
      </c>
      <c r="N839" s="82">
        <f t="shared" si="68"/>
        <v>0</v>
      </c>
      <c r="O839" s="82">
        <f t="shared" si="69"/>
        <v>0</v>
      </c>
      <c r="P839" s="78">
        <f>IF(G839="ISO",25*N839,IFERROR(VLOOKUP(G839&amp;D839,'Datos Maestro'!$C$33:$F$62,3,0)*N839,VLOOKUP('Demoras Colombia 2016'!G839,'Datos Maestro'!$B$15:$D$19,3,0)*N839))</f>
        <v>0</v>
      </c>
      <c r="Q839" s="78">
        <f>IF(G839="ISO",25*O839,IFERROR(VLOOKUP(G839&amp;D839,'Datos Maestro'!$C$33:$F$62,4,0)*O839,VLOOKUP('Demoras Colombia 2016'!G839,'Datos Maestro'!$B$15:$D$19,3,0)*O839))</f>
        <v>0</v>
      </c>
      <c r="R839" s="78">
        <f t="shared" si="66"/>
        <v>0</v>
      </c>
      <c r="S839" s="83" t="s">
        <v>25</v>
      </c>
      <c r="T839" s="83" t="s">
        <v>25</v>
      </c>
      <c r="U839" s="4"/>
      <c r="V839" s="96"/>
      <c r="W839" s="83"/>
      <c r="X839" s="96"/>
      <c r="Y839" s="83"/>
      <c r="Z839" s="102"/>
      <c r="AA839" s="4"/>
      <c r="AB839" s="96"/>
    </row>
    <row r="840" spans="1:28" ht="15.6" customHeight="1" x14ac:dyDescent="0.35">
      <c r="A840" s="38" t="s">
        <v>23</v>
      </c>
      <c r="B840" s="91" t="s">
        <v>16</v>
      </c>
      <c r="C840" s="94" t="s">
        <v>1990</v>
      </c>
      <c r="D840" s="4" t="s">
        <v>104</v>
      </c>
      <c r="E840" s="4">
        <v>4930719872</v>
      </c>
      <c r="F840" s="91" t="s">
        <v>235</v>
      </c>
      <c r="G840" s="91" t="s">
        <v>12</v>
      </c>
      <c r="H840" s="91" t="s">
        <v>1991</v>
      </c>
      <c r="I840" s="92">
        <v>42576</v>
      </c>
      <c r="J840" s="93">
        <v>42587</v>
      </c>
      <c r="K840" s="80">
        <f t="shared" si="70"/>
        <v>12</v>
      </c>
      <c r="L840" s="77">
        <f>IF(G840="ISO",IF(OR(F840="Na-Metilato"),10,15),IFERROR(VLOOKUP(G840&amp;D840,'Datos Maestro'!$C$33:$D$62,2,0),VLOOKUP('Demoras Colombia 2016'!G840,'Datos Maestro'!$B$15:$C$19,2,0)))</f>
        <v>20</v>
      </c>
      <c r="M840" s="80">
        <f t="shared" si="67"/>
        <v>0</v>
      </c>
      <c r="N840" s="82">
        <f t="shared" si="68"/>
        <v>0</v>
      </c>
      <c r="O840" s="82">
        <f t="shared" si="69"/>
        <v>0</v>
      </c>
      <c r="P840" s="78">
        <f>IF(G840="ISO",25*N840,IFERROR(VLOOKUP(G840&amp;D840,'Datos Maestro'!$C$33:$F$62,3,0)*N840,VLOOKUP('Demoras Colombia 2016'!G840,'Datos Maestro'!$B$15:$D$19,3,0)*N840))</f>
        <v>0</v>
      </c>
      <c r="Q840" s="78">
        <f>IF(G840="ISO",25*O840,IFERROR(VLOOKUP(G840&amp;D840,'Datos Maestro'!$C$33:$F$62,4,0)*O840,VLOOKUP('Demoras Colombia 2016'!G840,'Datos Maestro'!$B$15:$D$19,3,0)*O840))</f>
        <v>0</v>
      </c>
      <c r="R840" s="78">
        <f t="shared" si="66"/>
        <v>0</v>
      </c>
      <c r="S840" s="83" t="s">
        <v>25</v>
      </c>
      <c r="T840" s="83" t="s">
        <v>25</v>
      </c>
      <c r="U840" s="4"/>
      <c r="V840" s="96"/>
      <c r="W840" s="83"/>
      <c r="X840" s="96"/>
      <c r="Y840" s="83"/>
      <c r="Z840" s="102"/>
      <c r="AA840" s="4"/>
      <c r="AB840" s="96"/>
    </row>
    <row r="841" spans="1:28" ht="15.6" customHeight="1" x14ac:dyDescent="0.35">
      <c r="A841" s="38" t="s">
        <v>23</v>
      </c>
      <c r="B841" s="91" t="s">
        <v>24</v>
      </c>
      <c r="C841" s="94" t="s">
        <v>1992</v>
      </c>
      <c r="D841" s="4" t="s">
        <v>800</v>
      </c>
      <c r="E841" s="4" t="s">
        <v>1993</v>
      </c>
      <c r="F841" s="91" t="s">
        <v>1994</v>
      </c>
      <c r="G841" s="91" t="s">
        <v>13</v>
      </c>
      <c r="H841" s="91" t="s">
        <v>1995</v>
      </c>
      <c r="I841" s="92">
        <v>42574</v>
      </c>
      <c r="J841" s="93">
        <v>42590</v>
      </c>
      <c r="K841" s="80">
        <f t="shared" si="70"/>
        <v>17</v>
      </c>
      <c r="L841" s="77">
        <f>IF(G841="ISO",IF(OR(F841="Na-Metilato"),10,15),IFERROR(VLOOKUP(G841&amp;D841,'Datos Maestro'!$C$33:$D$62,2,0),VLOOKUP('Demoras Colombia 2016'!G841,'Datos Maestro'!$B$15:$C$19,2,0)))</f>
        <v>10</v>
      </c>
      <c r="M841" s="80">
        <f t="shared" si="67"/>
        <v>7</v>
      </c>
      <c r="N841" s="82">
        <f t="shared" si="68"/>
        <v>7</v>
      </c>
      <c r="O841" s="82">
        <f t="shared" si="69"/>
        <v>0</v>
      </c>
      <c r="P841" s="78">
        <f>IF(G841="ISO",25*N841,IFERROR(VLOOKUP(G841&amp;D841,'Datos Maestro'!$C$33:$F$62,3,0)*N841,VLOOKUP('Demoras Colombia 2016'!G841,'Datos Maestro'!$B$15:$D$19,3,0)*N841))</f>
        <v>840</v>
      </c>
      <c r="Q841" s="78">
        <f>IF(G841="ISO",25*O841,IFERROR(VLOOKUP(G841&amp;D841,'Datos Maestro'!$C$33:$F$62,4,0)*O841,VLOOKUP('Demoras Colombia 2016'!G841,'Datos Maestro'!$B$15:$D$19,3,0)*O841))</f>
        <v>0</v>
      </c>
      <c r="R841" s="78">
        <f t="shared" si="66"/>
        <v>840</v>
      </c>
      <c r="S841" s="83"/>
      <c r="T841" s="96"/>
      <c r="U841" s="4"/>
      <c r="V841" s="96"/>
      <c r="W841" s="83"/>
      <c r="X841" s="96"/>
      <c r="Y841" s="83"/>
      <c r="Z841" s="102"/>
      <c r="AA841" s="4"/>
      <c r="AB841" s="96"/>
    </row>
    <row r="842" spans="1:28" ht="15.6" customHeight="1" x14ac:dyDescent="0.35">
      <c r="A842" s="38" t="s">
        <v>23</v>
      </c>
      <c r="B842" s="91" t="s">
        <v>17</v>
      </c>
      <c r="C842" s="94" t="s">
        <v>1996</v>
      </c>
      <c r="D842" s="4" t="s">
        <v>118</v>
      </c>
      <c r="E842" s="4">
        <v>4929337184</v>
      </c>
      <c r="F842" s="91" t="s">
        <v>1997</v>
      </c>
      <c r="G842" s="91" t="s">
        <v>13</v>
      </c>
      <c r="H842" s="91" t="s">
        <v>1998</v>
      </c>
      <c r="I842" s="92">
        <v>42575</v>
      </c>
      <c r="J842" s="93">
        <v>42592</v>
      </c>
      <c r="K842" s="80">
        <f t="shared" si="70"/>
        <v>18</v>
      </c>
      <c r="L842" s="77">
        <f>IF(G842="ISO",IF(OR(F842="Na-Metilato"),10,15),IFERROR(VLOOKUP(G842&amp;D842,'Datos Maestro'!$C$33:$D$62,2,0),VLOOKUP('Demoras Colombia 2016'!G842,'Datos Maestro'!$B$15:$C$19,2,0)))</f>
        <v>20</v>
      </c>
      <c r="M842" s="80">
        <f t="shared" si="67"/>
        <v>0</v>
      </c>
      <c r="N842" s="82">
        <f t="shared" si="68"/>
        <v>0</v>
      </c>
      <c r="O842" s="82">
        <f t="shared" si="69"/>
        <v>0</v>
      </c>
      <c r="P842" s="78">
        <f>IF(G842="ISO",25*N842,IFERROR(VLOOKUP(G842&amp;D842,'Datos Maestro'!$C$33:$F$62,3,0)*N842,VLOOKUP('Demoras Colombia 2016'!G842,'Datos Maestro'!$B$15:$D$19,3,0)*N842))</f>
        <v>0</v>
      </c>
      <c r="Q842" s="78">
        <f>IF(G842="ISO",25*O842,IFERROR(VLOOKUP(G842&amp;D842,'Datos Maestro'!$C$33:$F$62,4,0)*O842,VLOOKUP('Demoras Colombia 2016'!G842,'Datos Maestro'!$B$15:$D$19,3,0)*O842))</f>
        <v>0</v>
      </c>
      <c r="R842" s="78">
        <f t="shared" si="66"/>
        <v>0</v>
      </c>
      <c r="S842" s="83" t="s">
        <v>25</v>
      </c>
      <c r="T842" s="83" t="s">
        <v>25</v>
      </c>
      <c r="U842" s="4">
        <v>155687</v>
      </c>
      <c r="V842" s="96">
        <v>58186</v>
      </c>
      <c r="W842" s="83">
        <v>155687</v>
      </c>
      <c r="X842" s="96">
        <v>210992</v>
      </c>
      <c r="Y842" s="83">
        <v>155687</v>
      </c>
      <c r="Z842" s="102">
        <v>125324</v>
      </c>
      <c r="AA842" s="4"/>
      <c r="AB842" s="96"/>
    </row>
    <row r="843" spans="1:28" ht="15.6" customHeight="1" x14ac:dyDescent="0.35">
      <c r="A843" s="38" t="s">
        <v>23</v>
      </c>
      <c r="B843" s="91" t="s">
        <v>24</v>
      </c>
      <c r="C843" s="94" t="s">
        <v>1999</v>
      </c>
      <c r="D843" s="4" t="s">
        <v>800</v>
      </c>
      <c r="E843" s="4">
        <v>4930803457</v>
      </c>
      <c r="F843" s="91" t="s">
        <v>1956</v>
      </c>
      <c r="G843" s="91" t="s">
        <v>12</v>
      </c>
      <c r="H843" s="91" t="s">
        <v>2000</v>
      </c>
      <c r="I843" s="92">
        <v>42574</v>
      </c>
      <c r="J843" s="93">
        <v>42591</v>
      </c>
      <c r="K843" s="80">
        <f t="shared" si="70"/>
        <v>18</v>
      </c>
      <c r="L843" s="77">
        <f>IF(G843="ISO",IF(OR(F843="Na-Metilato"),10,15),IFERROR(VLOOKUP(G843&amp;D843,'Datos Maestro'!$C$33:$D$62,2,0),VLOOKUP('Demoras Colombia 2016'!G843,'Datos Maestro'!$B$15:$C$19,2,0)))</f>
        <v>10</v>
      </c>
      <c r="M843" s="80">
        <f t="shared" si="67"/>
        <v>8</v>
      </c>
      <c r="N843" s="82">
        <f t="shared" si="68"/>
        <v>8</v>
      </c>
      <c r="O843" s="82">
        <f t="shared" si="69"/>
        <v>0</v>
      </c>
      <c r="P843" s="78">
        <f>IF(G843="ISO",25*N843,IFERROR(VLOOKUP(G843&amp;D843,'Datos Maestro'!$C$33:$F$62,3,0)*N843,VLOOKUP('Demoras Colombia 2016'!G843,'Datos Maestro'!$B$15:$D$19,3,0)*N843))</f>
        <v>800</v>
      </c>
      <c r="Q843" s="78">
        <f>IF(G843="ISO",25*O843,IFERROR(VLOOKUP(G843&amp;D843,'Datos Maestro'!$C$33:$F$62,4,0)*O843,VLOOKUP('Demoras Colombia 2016'!G843,'Datos Maestro'!$B$15:$D$19,3,0)*O843))</f>
        <v>0</v>
      </c>
      <c r="R843" s="78">
        <f t="shared" si="66"/>
        <v>800</v>
      </c>
      <c r="S843" s="83"/>
      <c r="T843" s="96"/>
      <c r="U843" s="4"/>
      <c r="V843" s="96"/>
      <c r="W843" s="83"/>
      <c r="X843" s="96"/>
      <c r="Y843" s="83"/>
      <c r="Z843" s="102"/>
      <c r="AA843" s="4"/>
      <c r="AB843" s="96"/>
    </row>
    <row r="844" spans="1:28" ht="15.6" customHeight="1" x14ac:dyDescent="0.35">
      <c r="A844" s="38" t="s">
        <v>23</v>
      </c>
      <c r="B844" s="91" t="s">
        <v>16</v>
      </c>
      <c r="C844" s="94" t="s">
        <v>2001</v>
      </c>
      <c r="D844" s="4" t="s">
        <v>104</v>
      </c>
      <c r="E844" s="4">
        <v>4930719870</v>
      </c>
      <c r="F844" s="91" t="s">
        <v>2002</v>
      </c>
      <c r="G844" s="91" t="s">
        <v>12</v>
      </c>
      <c r="H844" s="91" t="s">
        <v>2003</v>
      </c>
      <c r="I844" s="92">
        <v>42576</v>
      </c>
      <c r="J844" s="93">
        <v>42590</v>
      </c>
      <c r="K844" s="80">
        <f t="shared" si="70"/>
        <v>15</v>
      </c>
      <c r="L844" s="77">
        <f>IF(G844="ISO",IF(OR(F844="Na-Metilato"),10,15),IFERROR(VLOOKUP(G844&amp;D844,'Datos Maestro'!$C$33:$D$62,2,0),VLOOKUP('Demoras Colombia 2016'!G844,'Datos Maestro'!$B$15:$C$19,2,0)))</f>
        <v>20</v>
      </c>
      <c r="M844" s="80">
        <f t="shared" si="67"/>
        <v>0</v>
      </c>
      <c r="N844" s="82">
        <f t="shared" si="68"/>
        <v>0</v>
      </c>
      <c r="O844" s="82">
        <f t="shared" si="69"/>
        <v>0</v>
      </c>
      <c r="P844" s="78">
        <f>IF(G844="ISO",25*N844,IFERROR(VLOOKUP(G844&amp;D844,'Datos Maestro'!$C$33:$F$62,3,0)*N844,VLOOKUP('Demoras Colombia 2016'!G844,'Datos Maestro'!$B$15:$D$19,3,0)*N844))</f>
        <v>0</v>
      </c>
      <c r="Q844" s="78">
        <f>IF(G844="ISO",25*O844,IFERROR(VLOOKUP(G844&amp;D844,'Datos Maestro'!$C$33:$F$62,4,0)*O844,VLOOKUP('Demoras Colombia 2016'!G844,'Datos Maestro'!$B$15:$D$19,3,0)*O844))</f>
        <v>0</v>
      </c>
      <c r="R844" s="78">
        <f t="shared" si="66"/>
        <v>0</v>
      </c>
      <c r="S844" s="83" t="s">
        <v>25</v>
      </c>
      <c r="T844" s="83" t="s">
        <v>25</v>
      </c>
      <c r="U844" s="4"/>
      <c r="V844" s="96"/>
      <c r="W844" s="83"/>
      <c r="X844" s="96"/>
      <c r="Y844" s="83"/>
      <c r="Z844" s="102"/>
      <c r="AA844" s="4"/>
      <c r="AB844" s="96"/>
    </row>
    <row r="845" spans="1:28" ht="15.6" customHeight="1" x14ac:dyDescent="0.35">
      <c r="A845" s="38" t="s">
        <v>23</v>
      </c>
      <c r="B845" s="91" t="s">
        <v>122</v>
      </c>
      <c r="C845" s="94" t="s">
        <v>2004</v>
      </c>
      <c r="D845" s="4" t="s">
        <v>118</v>
      </c>
      <c r="E845" s="4" t="s">
        <v>2005</v>
      </c>
      <c r="F845" s="91" t="s">
        <v>214</v>
      </c>
      <c r="G845" s="91" t="s">
        <v>13</v>
      </c>
      <c r="H845" s="91" t="s">
        <v>2006</v>
      </c>
      <c r="I845" s="92">
        <v>42575</v>
      </c>
      <c r="J845" s="93">
        <v>42585</v>
      </c>
      <c r="K845" s="80">
        <f t="shared" si="70"/>
        <v>11</v>
      </c>
      <c r="L845" s="77">
        <f>IF(G845="ISO",IF(OR(F845="Na-Metilato"),10,15),IFERROR(VLOOKUP(G845&amp;D845,'Datos Maestro'!$C$33:$D$62,2,0),VLOOKUP('Demoras Colombia 2016'!G845,'Datos Maestro'!$B$15:$C$19,2,0)))</f>
        <v>20</v>
      </c>
      <c r="M845" s="80">
        <f t="shared" si="67"/>
        <v>0</v>
      </c>
      <c r="N845" s="82">
        <f t="shared" si="68"/>
        <v>0</v>
      </c>
      <c r="O845" s="82">
        <f t="shared" si="69"/>
        <v>0</v>
      </c>
      <c r="P845" s="78">
        <f>IF(G845="ISO",25*N845,IFERROR(VLOOKUP(G845&amp;D845,'Datos Maestro'!$C$33:$F$62,3,0)*N845,VLOOKUP('Demoras Colombia 2016'!G845,'Datos Maestro'!$B$15:$D$19,3,0)*N845))</f>
        <v>0</v>
      </c>
      <c r="Q845" s="78">
        <f>IF(G845="ISO",25*O845,IFERROR(VLOOKUP(G845&amp;D845,'Datos Maestro'!$C$33:$F$62,4,0)*O845,VLOOKUP('Demoras Colombia 2016'!G845,'Datos Maestro'!$B$15:$D$19,3,0)*O845))</f>
        <v>0</v>
      </c>
      <c r="R845" s="78">
        <f t="shared" si="66"/>
        <v>0</v>
      </c>
      <c r="S845" s="83" t="s">
        <v>25</v>
      </c>
      <c r="T845" s="83" t="s">
        <v>25</v>
      </c>
      <c r="U845" s="4"/>
      <c r="V845" s="96"/>
      <c r="W845" s="83"/>
      <c r="X845" s="96"/>
      <c r="Y845" s="83"/>
      <c r="Z845" s="102"/>
      <c r="AA845" s="4"/>
      <c r="AB845" s="96"/>
    </row>
    <row r="846" spans="1:28" ht="15.6" customHeight="1" x14ac:dyDescent="0.35">
      <c r="A846" s="38" t="s">
        <v>23</v>
      </c>
      <c r="B846" s="91" t="s">
        <v>122</v>
      </c>
      <c r="C846" s="94" t="s">
        <v>2004</v>
      </c>
      <c r="D846" s="4" t="s">
        <v>118</v>
      </c>
      <c r="E846" s="4" t="s">
        <v>2005</v>
      </c>
      <c r="F846" s="91" t="s">
        <v>214</v>
      </c>
      <c r="G846" s="91" t="s">
        <v>12</v>
      </c>
      <c r="H846" s="91" t="s">
        <v>2007</v>
      </c>
      <c r="I846" s="92">
        <v>42575</v>
      </c>
      <c r="J846" s="93">
        <v>42586</v>
      </c>
      <c r="K846" s="80">
        <f t="shared" si="70"/>
        <v>12</v>
      </c>
      <c r="L846" s="77">
        <f>IF(G846="ISO",IF(OR(F846="Na-Metilato"),10,15),IFERROR(VLOOKUP(G846&amp;D846,'Datos Maestro'!$C$33:$D$62,2,0),VLOOKUP('Demoras Colombia 2016'!G846,'Datos Maestro'!$B$15:$C$19,2,0)))</f>
        <v>20</v>
      </c>
      <c r="M846" s="80">
        <f t="shared" si="67"/>
        <v>0</v>
      </c>
      <c r="N846" s="82">
        <f t="shared" si="68"/>
        <v>0</v>
      </c>
      <c r="O846" s="82">
        <f t="shared" si="69"/>
        <v>0</v>
      </c>
      <c r="P846" s="78">
        <f>IF(G846="ISO",25*N846,IFERROR(VLOOKUP(G846&amp;D846,'Datos Maestro'!$C$33:$F$62,3,0)*N846,VLOOKUP('Demoras Colombia 2016'!G846,'Datos Maestro'!$B$15:$D$19,3,0)*N846))</f>
        <v>0</v>
      </c>
      <c r="Q846" s="78">
        <f>IF(G846="ISO",25*O846,IFERROR(VLOOKUP(G846&amp;D846,'Datos Maestro'!$C$33:$F$62,4,0)*O846,VLOOKUP('Demoras Colombia 2016'!G846,'Datos Maestro'!$B$15:$D$19,3,0)*O846))</f>
        <v>0</v>
      </c>
      <c r="R846" s="78">
        <f t="shared" si="66"/>
        <v>0</v>
      </c>
      <c r="S846" s="83" t="s">
        <v>25</v>
      </c>
      <c r="T846" s="83" t="s">
        <v>25</v>
      </c>
      <c r="U846" s="4"/>
      <c r="V846" s="96"/>
      <c r="W846" s="83"/>
      <c r="X846" s="96"/>
      <c r="Y846" s="83"/>
      <c r="Z846" s="102"/>
      <c r="AA846" s="4"/>
      <c r="AB846" s="96"/>
    </row>
    <row r="847" spans="1:28" ht="15.6" customHeight="1" x14ac:dyDescent="0.35">
      <c r="A847" s="38" t="s">
        <v>23</v>
      </c>
      <c r="B847" s="91" t="s">
        <v>122</v>
      </c>
      <c r="C847" s="94" t="s">
        <v>2008</v>
      </c>
      <c r="D847" s="4" t="s">
        <v>62</v>
      </c>
      <c r="E847" s="4">
        <v>4929217684</v>
      </c>
      <c r="F847" s="91" t="s">
        <v>1403</v>
      </c>
      <c r="G847" s="91" t="s">
        <v>12</v>
      </c>
      <c r="H847" s="91" t="s">
        <v>2009</v>
      </c>
      <c r="I847" s="92">
        <v>42578</v>
      </c>
      <c r="J847" s="93">
        <v>42585</v>
      </c>
      <c r="K847" s="80">
        <f t="shared" si="70"/>
        <v>8</v>
      </c>
      <c r="L847" s="77">
        <f>IF(G847="ISO",IF(OR(F847="Na-Metilato"),10,15),IFERROR(VLOOKUP(G847&amp;D847,'Datos Maestro'!$C$33:$D$62,2,0),VLOOKUP('Demoras Colombia 2016'!G847,'Datos Maestro'!$B$15:$C$19,2,0)))</f>
        <v>20</v>
      </c>
      <c r="M847" s="80">
        <f t="shared" si="67"/>
        <v>0</v>
      </c>
      <c r="N847" s="82">
        <f t="shared" si="68"/>
        <v>0</v>
      </c>
      <c r="O847" s="82">
        <f t="shared" si="69"/>
        <v>0</v>
      </c>
      <c r="P847" s="78">
        <f>IF(G847="ISO",25*N847,IFERROR(VLOOKUP(G847&amp;D847,'Datos Maestro'!$C$33:$F$62,3,0)*N847,VLOOKUP('Demoras Colombia 2016'!G847,'Datos Maestro'!$B$15:$D$19,3,0)*N847))</f>
        <v>0</v>
      </c>
      <c r="Q847" s="78">
        <f>IF(G847="ISO",25*O847,IFERROR(VLOOKUP(G847&amp;D847,'Datos Maestro'!$C$33:$F$62,4,0)*O847,VLOOKUP('Demoras Colombia 2016'!G847,'Datos Maestro'!$B$15:$D$19,3,0)*O847))</f>
        <v>0</v>
      </c>
      <c r="R847" s="78">
        <f t="shared" si="66"/>
        <v>0</v>
      </c>
      <c r="S847" s="83" t="s">
        <v>25</v>
      </c>
      <c r="T847" s="83" t="s">
        <v>25</v>
      </c>
      <c r="U847" s="4"/>
      <c r="V847" s="96"/>
      <c r="W847" s="83">
        <v>98274</v>
      </c>
      <c r="X847" s="96">
        <v>85099</v>
      </c>
      <c r="Y847" s="83">
        <v>98274</v>
      </c>
      <c r="Z847" s="102">
        <v>64905</v>
      </c>
      <c r="AA847" s="4"/>
      <c r="AB847" s="96"/>
    </row>
    <row r="848" spans="1:28" ht="15.6" customHeight="1" x14ac:dyDescent="0.35">
      <c r="A848" s="38" t="s">
        <v>23</v>
      </c>
      <c r="B848" s="91" t="s">
        <v>122</v>
      </c>
      <c r="C848" s="94" t="s">
        <v>2008</v>
      </c>
      <c r="D848" s="4" t="s">
        <v>62</v>
      </c>
      <c r="E848" s="4">
        <v>4929217684</v>
      </c>
      <c r="F848" s="91" t="s">
        <v>1403</v>
      </c>
      <c r="G848" s="91" t="s">
        <v>13</v>
      </c>
      <c r="H848" s="91" t="s">
        <v>2010</v>
      </c>
      <c r="I848" s="92">
        <v>42578</v>
      </c>
      <c r="J848" s="93">
        <v>42585</v>
      </c>
      <c r="K848" s="80">
        <f t="shared" si="70"/>
        <v>8</v>
      </c>
      <c r="L848" s="77">
        <f>IF(G848="ISO",IF(OR(F848="Na-Metilato"),10,15),IFERROR(VLOOKUP(G848&amp;D848,'Datos Maestro'!$C$33:$D$62,2,0),VLOOKUP('Demoras Colombia 2016'!G848,'Datos Maestro'!$B$15:$C$19,2,0)))</f>
        <v>20</v>
      </c>
      <c r="M848" s="80">
        <f t="shared" si="67"/>
        <v>0</v>
      </c>
      <c r="N848" s="82">
        <f t="shared" si="68"/>
        <v>0</v>
      </c>
      <c r="O848" s="82">
        <f t="shared" si="69"/>
        <v>0</v>
      </c>
      <c r="P848" s="78">
        <f>IF(G848="ISO",25*N848,IFERROR(VLOOKUP(G848&amp;D848,'Datos Maestro'!$C$33:$F$62,3,0)*N848,VLOOKUP('Demoras Colombia 2016'!G848,'Datos Maestro'!$B$15:$D$19,3,0)*N848))</f>
        <v>0</v>
      </c>
      <c r="Q848" s="78">
        <f>IF(G848="ISO",25*O848,IFERROR(VLOOKUP(G848&amp;D848,'Datos Maestro'!$C$33:$F$62,4,0)*O848,VLOOKUP('Demoras Colombia 2016'!G848,'Datos Maestro'!$B$15:$D$19,3,0)*O848))</f>
        <v>0</v>
      </c>
      <c r="R848" s="78">
        <f t="shared" si="66"/>
        <v>0</v>
      </c>
      <c r="S848" s="83" t="s">
        <v>25</v>
      </c>
      <c r="T848" s="83" t="s">
        <v>25</v>
      </c>
      <c r="U848" s="4">
        <v>98274</v>
      </c>
      <c r="V848" s="96">
        <v>39340</v>
      </c>
      <c r="W848" s="83">
        <v>98274</v>
      </c>
      <c r="X848" s="96">
        <v>19580</v>
      </c>
      <c r="Y848" s="83"/>
      <c r="Z848" s="102"/>
      <c r="AA848" s="4"/>
      <c r="AB848" s="96"/>
    </row>
    <row r="849" spans="1:28" ht="15.6" customHeight="1" x14ac:dyDescent="0.35">
      <c r="A849" s="38" t="s">
        <v>23</v>
      </c>
      <c r="B849" s="91" t="s">
        <v>16</v>
      </c>
      <c r="C849" s="94" t="s">
        <v>2011</v>
      </c>
      <c r="D849" s="4" t="s">
        <v>118</v>
      </c>
      <c r="E849" s="4">
        <v>4930680776</v>
      </c>
      <c r="F849" s="91" t="s">
        <v>1531</v>
      </c>
      <c r="G849" s="91" t="s">
        <v>12</v>
      </c>
      <c r="H849" s="91" t="s">
        <v>2012</v>
      </c>
      <c r="I849" s="92">
        <v>42582</v>
      </c>
      <c r="J849" s="93">
        <v>42593</v>
      </c>
      <c r="K849" s="80">
        <f t="shared" si="70"/>
        <v>12</v>
      </c>
      <c r="L849" s="77">
        <f>IF(G849="ISO",IF(OR(F849="Na-Metilato"),10,15),IFERROR(VLOOKUP(G849&amp;D849,'Datos Maestro'!$C$33:$D$62,2,0),VLOOKUP('Demoras Colombia 2016'!G849,'Datos Maestro'!$B$15:$C$19,2,0)))</f>
        <v>20</v>
      </c>
      <c r="M849" s="80">
        <f t="shared" si="67"/>
        <v>0</v>
      </c>
      <c r="N849" s="82">
        <f t="shared" si="68"/>
        <v>0</v>
      </c>
      <c r="O849" s="82">
        <f t="shared" si="69"/>
        <v>0</v>
      </c>
      <c r="P849" s="78">
        <f>IF(G849="ISO",25*N849,IFERROR(VLOOKUP(G849&amp;D849,'Datos Maestro'!$C$33:$F$62,3,0)*N849,VLOOKUP('Demoras Colombia 2016'!G849,'Datos Maestro'!$B$15:$D$19,3,0)*N849))</f>
        <v>0</v>
      </c>
      <c r="Q849" s="78">
        <f>IF(G849="ISO",25*O849,IFERROR(VLOOKUP(G849&amp;D849,'Datos Maestro'!$C$33:$F$62,4,0)*O849,VLOOKUP('Demoras Colombia 2016'!G849,'Datos Maestro'!$B$15:$D$19,3,0)*O849))</f>
        <v>0</v>
      </c>
      <c r="R849" s="78">
        <f t="shared" si="66"/>
        <v>0</v>
      </c>
      <c r="S849" s="83" t="s">
        <v>25</v>
      </c>
      <c r="T849" s="83" t="s">
        <v>25</v>
      </c>
      <c r="U849" s="4"/>
      <c r="V849" s="96"/>
      <c r="W849" s="83"/>
      <c r="X849" s="96"/>
      <c r="Y849" s="83"/>
      <c r="Z849" s="102"/>
      <c r="AA849" s="4"/>
      <c r="AB849" s="96"/>
    </row>
    <row r="850" spans="1:28" ht="15.6" customHeight="1" x14ac:dyDescent="0.35">
      <c r="A850" s="38" t="s">
        <v>23</v>
      </c>
      <c r="B850" s="91" t="s">
        <v>24</v>
      </c>
      <c r="C850" s="94" t="s">
        <v>2013</v>
      </c>
      <c r="D850" s="4" t="s">
        <v>800</v>
      </c>
      <c r="E850" s="4" t="s">
        <v>2014</v>
      </c>
      <c r="F850" s="91" t="s">
        <v>2015</v>
      </c>
      <c r="G850" s="91" t="s">
        <v>12</v>
      </c>
      <c r="H850" s="91" t="s">
        <v>2016</v>
      </c>
      <c r="I850" s="92">
        <v>42574</v>
      </c>
      <c r="J850" s="93">
        <v>42594</v>
      </c>
      <c r="K850" s="80">
        <f t="shared" si="70"/>
        <v>21</v>
      </c>
      <c r="L850" s="77">
        <f>IF(G850="ISO",IF(OR(F850="Na-Metilato"),10,15),IFERROR(VLOOKUP(G850&amp;D850,'Datos Maestro'!$C$33:$D$62,2,0),VLOOKUP('Demoras Colombia 2016'!G850,'Datos Maestro'!$B$15:$C$19,2,0)))</f>
        <v>10</v>
      </c>
      <c r="M850" s="80">
        <f t="shared" si="67"/>
        <v>11</v>
      </c>
      <c r="N850" s="82">
        <f t="shared" si="68"/>
        <v>11</v>
      </c>
      <c r="O850" s="82">
        <f t="shared" si="69"/>
        <v>0</v>
      </c>
      <c r="P850" s="78">
        <f>IF(G850="ISO",25*N850,IFERROR(VLOOKUP(G850&amp;D850,'Datos Maestro'!$C$33:$F$62,3,0)*N850,VLOOKUP('Demoras Colombia 2016'!G850,'Datos Maestro'!$B$15:$D$19,3,0)*N850))</f>
        <v>1100</v>
      </c>
      <c r="Q850" s="78">
        <f>IF(G850="ISO",25*O850,IFERROR(VLOOKUP(G850&amp;D850,'Datos Maestro'!$C$33:$F$62,4,0)*O850,VLOOKUP('Demoras Colombia 2016'!G850,'Datos Maestro'!$B$15:$D$19,3,0)*O850))</f>
        <v>0</v>
      </c>
      <c r="R850" s="78">
        <f t="shared" si="66"/>
        <v>1100</v>
      </c>
      <c r="S850" s="83"/>
      <c r="T850" s="96"/>
      <c r="U850" s="4"/>
      <c r="V850" s="96"/>
      <c r="W850" s="83"/>
      <c r="X850" s="96"/>
      <c r="Y850" s="83"/>
      <c r="Z850" s="102"/>
      <c r="AA850" s="4"/>
      <c r="AB850" s="96"/>
    </row>
    <row r="851" spans="1:28" ht="15.6" customHeight="1" x14ac:dyDescent="0.35">
      <c r="A851" s="38" t="s">
        <v>23</v>
      </c>
      <c r="B851" s="91" t="s">
        <v>15</v>
      </c>
      <c r="C851" s="94" t="s">
        <v>2017</v>
      </c>
      <c r="D851" s="4" t="s">
        <v>118</v>
      </c>
      <c r="E851" s="4">
        <v>4930599941</v>
      </c>
      <c r="F851" s="91" t="s">
        <v>1273</v>
      </c>
      <c r="G851" s="91" t="s">
        <v>12</v>
      </c>
      <c r="H851" s="91" t="s">
        <v>2018</v>
      </c>
      <c r="I851" s="92">
        <v>42581</v>
      </c>
      <c r="J851" s="93">
        <v>42594</v>
      </c>
      <c r="K851" s="80">
        <f t="shared" si="70"/>
        <v>14</v>
      </c>
      <c r="L851" s="77">
        <f>IF(G851="ISO",IF(OR(F851="Na-Metilato"),10,15),IFERROR(VLOOKUP(G851&amp;D851,'Datos Maestro'!$C$33:$D$62,2,0),VLOOKUP('Demoras Colombia 2016'!G851,'Datos Maestro'!$B$15:$C$19,2,0)))</f>
        <v>20</v>
      </c>
      <c r="M851" s="80">
        <f t="shared" si="67"/>
        <v>0</v>
      </c>
      <c r="N851" s="82">
        <f t="shared" si="68"/>
        <v>0</v>
      </c>
      <c r="O851" s="82">
        <f t="shared" si="69"/>
        <v>0</v>
      </c>
      <c r="P851" s="78">
        <f>IF(G851="ISO",25*N851,IFERROR(VLOOKUP(G851&amp;D851,'Datos Maestro'!$C$33:$F$62,3,0)*N851,VLOOKUP('Demoras Colombia 2016'!G851,'Datos Maestro'!$B$15:$D$19,3,0)*N851))</f>
        <v>0</v>
      </c>
      <c r="Q851" s="78">
        <f>IF(G851="ISO",25*O851,IFERROR(VLOOKUP(G851&amp;D851,'Datos Maestro'!$C$33:$F$62,4,0)*O851,VLOOKUP('Demoras Colombia 2016'!G851,'Datos Maestro'!$B$15:$D$19,3,0)*O851))</f>
        <v>0</v>
      </c>
      <c r="R851" s="78">
        <f t="shared" si="66"/>
        <v>0</v>
      </c>
      <c r="S851" s="83" t="s">
        <v>25</v>
      </c>
      <c r="T851" s="83" t="s">
        <v>25</v>
      </c>
      <c r="U851" s="4"/>
      <c r="V851" s="96"/>
      <c r="W851" s="83"/>
      <c r="X851" s="96"/>
      <c r="Y851" s="83"/>
      <c r="Z851" s="102"/>
      <c r="AA851" s="4"/>
      <c r="AB851" s="96"/>
    </row>
    <row r="852" spans="1:28" ht="15.6" customHeight="1" x14ac:dyDescent="0.35">
      <c r="A852" s="38" t="s">
        <v>23</v>
      </c>
      <c r="B852" s="91" t="s">
        <v>16</v>
      </c>
      <c r="C852" s="94" t="s">
        <v>2019</v>
      </c>
      <c r="D852" s="4" t="s">
        <v>104</v>
      </c>
      <c r="E852" s="4" t="s">
        <v>2020</v>
      </c>
      <c r="F852" s="91" t="s">
        <v>2021</v>
      </c>
      <c r="G852" s="91" t="s">
        <v>13</v>
      </c>
      <c r="H852" s="91" t="s">
        <v>2022</v>
      </c>
      <c r="I852" s="92">
        <v>42583</v>
      </c>
      <c r="J852" s="93">
        <v>42594</v>
      </c>
      <c r="K852" s="80">
        <f t="shared" si="70"/>
        <v>12</v>
      </c>
      <c r="L852" s="77">
        <f>IF(G852="ISO",IF(OR(F852="Na-Metilato"),10,15),IFERROR(VLOOKUP(G852&amp;D852,'Datos Maestro'!$C$33:$D$62,2,0),VLOOKUP('Demoras Colombia 2016'!G852,'Datos Maestro'!$B$15:$C$19,2,0)))</f>
        <v>20</v>
      </c>
      <c r="M852" s="80">
        <f t="shared" si="67"/>
        <v>0</v>
      </c>
      <c r="N852" s="82">
        <f t="shared" si="68"/>
        <v>0</v>
      </c>
      <c r="O852" s="82">
        <f t="shared" si="69"/>
        <v>0</v>
      </c>
      <c r="P852" s="78">
        <f>IF(G852="ISO",25*N852,IFERROR(VLOOKUP(G852&amp;D852,'Datos Maestro'!$C$33:$F$62,3,0)*N852,VLOOKUP('Demoras Colombia 2016'!G852,'Datos Maestro'!$B$15:$D$19,3,0)*N852))</f>
        <v>0</v>
      </c>
      <c r="Q852" s="78">
        <f>IF(G852="ISO",25*O852,IFERROR(VLOOKUP(G852&amp;D852,'Datos Maestro'!$C$33:$F$62,4,0)*O852,VLOOKUP('Demoras Colombia 2016'!G852,'Datos Maestro'!$B$15:$D$19,3,0)*O852))</f>
        <v>0</v>
      </c>
      <c r="R852" s="78">
        <f t="shared" si="66"/>
        <v>0</v>
      </c>
      <c r="S852" s="83" t="s">
        <v>25</v>
      </c>
      <c r="T852" s="83" t="s">
        <v>25</v>
      </c>
      <c r="U852" s="4"/>
      <c r="V852" s="96"/>
      <c r="W852" s="83"/>
      <c r="X852" s="96"/>
      <c r="Y852" s="83"/>
      <c r="Z852" s="102"/>
      <c r="AA852" s="4"/>
      <c r="AB852" s="96"/>
    </row>
    <row r="853" spans="1:28" ht="15.6" customHeight="1" x14ac:dyDescent="0.35">
      <c r="A853" s="38" t="s">
        <v>23</v>
      </c>
      <c r="B853" s="91" t="s">
        <v>122</v>
      </c>
      <c r="C853" s="94" t="s">
        <v>2023</v>
      </c>
      <c r="D853" s="4" t="s">
        <v>104</v>
      </c>
      <c r="E853" s="4">
        <v>4928166108</v>
      </c>
      <c r="F853" s="91" t="s">
        <v>214</v>
      </c>
      <c r="G853" s="91" t="s">
        <v>13</v>
      </c>
      <c r="H853" s="91" t="s">
        <v>2024</v>
      </c>
      <c r="I853" s="92">
        <v>42582</v>
      </c>
      <c r="J853" s="93">
        <v>42587</v>
      </c>
      <c r="K853" s="80">
        <f t="shared" si="70"/>
        <v>6</v>
      </c>
      <c r="L853" s="77">
        <f>IF(G853="ISO",IF(OR(F853="Na-Metilato"),10,15),IFERROR(VLOOKUP(G853&amp;D853,'Datos Maestro'!$C$33:$D$62,2,0),VLOOKUP('Demoras Colombia 2016'!G853,'Datos Maestro'!$B$15:$C$19,2,0)))</f>
        <v>20</v>
      </c>
      <c r="M853" s="80">
        <f t="shared" si="67"/>
        <v>0</v>
      </c>
      <c r="N853" s="82">
        <f t="shared" si="68"/>
        <v>0</v>
      </c>
      <c r="O853" s="82">
        <f t="shared" si="69"/>
        <v>0</v>
      </c>
      <c r="P853" s="78">
        <f>IF(G853="ISO",25*N853,IFERROR(VLOOKUP(G853&amp;D853,'Datos Maestro'!$C$33:$F$62,3,0)*N853,VLOOKUP('Demoras Colombia 2016'!G853,'Datos Maestro'!$B$15:$D$19,3,0)*N853))</f>
        <v>0</v>
      </c>
      <c r="Q853" s="78">
        <f>IF(G853="ISO",25*O853,IFERROR(VLOOKUP(G853&amp;D853,'Datos Maestro'!$C$33:$F$62,4,0)*O853,VLOOKUP('Demoras Colombia 2016'!G853,'Datos Maestro'!$B$15:$D$19,3,0)*O853))</f>
        <v>0</v>
      </c>
      <c r="R853" s="78">
        <f t="shared" si="66"/>
        <v>0</v>
      </c>
      <c r="S853" s="83" t="s">
        <v>25</v>
      </c>
      <c r="T853" s="83" t="s">
        <v>25</v>
      </c>
      <c r="U853" s="4"/>
      <c r="V853" s="96"/>
      <c r="W853" s="83"/>
      <c r="X853" s="96"/>
      <c r="Y853" s="83"/>
      <c r="Z853" s="102"/>
      <c r="AA853" s="4"/>
      <c r="AB853" s="96"/>
    </row>
    <row r="854" spans="1:28" ht="15.6" customHeight="1" x14ac:dyDescent="0.35">
      <c r="A854" s="38" t="s">
        <v>23</v>
      </c>
      <c r="B854" s="91" t="s">
        <v>122</v>
      </c>
      <c r="C854" s="94" t="s">
        <v>2023</v>
      </c>
      <c r="D854" s="4" t="s">
        <v>104</v>
      </c>
      <c r="E854" s="4">
        <v>4928166108</v>
      </c>
      <c r="F854" s="91" t="s">
        <v>214</v>
      </c>
      <c r="G854" s="91" t="s">
        <v>13</v>
      </c>
      <c r="H854" s="91" t="s">
        <v>2025</v>
      </c>
      <c r="I854" s="92">
        <v>42582</v>
      </c>
      <c r="J854" s="93">
        <v>42586</v>
      </c>
      <c r="K854" s="80">
        <f t="shared" si="70"/>
        <v>5</v>
      </c>
      <c r="L854" s="77">
        <f>IF(G854="ISO",IF(OR(F854="Na-Metilato"),10,15),IFERROR(VLOOKUP(G854&amp;D854,'Datos Maestro'!$C$33:$D$62,2,0),VLOOKUP('Demoras Colombia 2016'!G854,'Datos Maestro'!$B$15:$C$19,2,0)))</f>
        <v>20</v>
      </c>
      <c r="M854" s="80">
        <f t="shared" si="67"/>
        <v>0</v>
      </c>
      <c r="N854" s="82">
        <f t="shared" si="68"/>
        <v>0</v>
      </c>
      <c r="O854" s="82">
        <f t="shared" si="69"/>
        <v>0</v>
      </c>
      <c r="P854" s="78">
        <f>IF(G854="ISO",25*N854,IFERROR(VLOOKUP(G854&amp;D854,'Datos Maestro'!$C$33:$F$62,3,0)*N854,VLOOKUP('Demoras Colombia 2016'!G854,'Datos Maestro'!$B$15:$D$19,3,0)*N854))</f>
        <v>0</v>
      </c>
      <c r="Q854" s="78">
        <f>IF(G854="ISO",25*O854,IFERROR(VLOOKUP(G854&amp;D854,'Datos Maestro'!$C$33:$F$62,4,0)*O854,VLOOKUP('Demoras Colombia 2016'!G854,'Datos Maestro'!$B$15:$D$19,3,0)*O854))</f>
        <v>0</v>
      </c>
      <c r="R854" s="78">
        <f t="shared" si="66"/>
        <v>0</v>
      </c>
      <c r="S854" s="83" t="s">
        <v>25</v>
      </c>
      <c r="T854" s="83" t="s">
        <v>25</v>
      </c>
      <c r="U854" s="4"/>
      <c r="V854" s="96"/>
      <c r="W854" s="83"/>
      <c r="X854" s="96"/>
      <c r="Y854" s="83"/>
      <c r="Z854" s="102"/>
      <c r="AA854" s="4"/>
      <c r="AB854" s="96"/>
    </row>
    <row r="855" spans="1:28" ht="15.6" customHeight="1" x14ac:dyDescent="0.35">
      <c r="A855" s="38" t="s">
        <v>23</v>
      </c>
      <c r="B855" s="91" t="s">
        <v>16</v>
      </c>
      <c r="C855" s="94" t="s">
        <v>2026</v>
      </c>
      <c r="D855" s="4" t="s">
        <v>104</v>
      </c>
      <c r="E855" s="4" t="s">
        <v>2027</v>
      </c>
      <c r="F855" s="91" t="s">
        <v>2028</v>
      </c>
      <c r="G855" s="91" t="s">
        <v>13</v>
      </c>
      <c r="H855" s="91" t="s">
        <v>2029</v>
      </c>
      <c r="I855" s="92">
        <v>42583</v>
      </c>
      <c r="J855" s="93">
        <v>42598</v>
      </c>
      <c r="K855" s="80">
        <f t="shared" si="70"/>
        <v>16</v>
      </c>
      <c r="L855" s="77">
        <f>IF(G855="ISO",IF(OR(F855="Na-Metilato"),10,15),IFERROR(VLOOKUP(G855&amp;D855,'Datos Maestro'!$C$33:$D$62,2,0),VLOOKUP('Demoras Colombia 2016'!G855,'Datos Maestro'!$B$15:$C$19,2,0)))</f>
        <v>20</v>
      </c>
      <c r="M855" s="80">
        <f t="shared" si="67"/>
        <v>0</v>
      </c>
      <c r="N855" s="82">
        <f t="shared" si="68"/>
        <v>0</v>
      </c>
      <c r="O855" s="82">
        <f t="shared" si="69"/>
        <v>0</v>
      </c>
      <c r="P855" s="78">
        <f>IF(G855="ISO",25*N855,IFERROR(VLOOKUP(G855&amp;D855,'Datos Maestro'!$C$33:$F$62,3,0)*N855,VLOOKUP('Demoras Colombia 2016'!G855,'Datos Maestro'!$B$15:$D$19,3,0)*N855))</f>
        <v>0</v>
      </c>
      <c r="Q855" s="78">
        <f>IF(G855="ISO",25*O855,IFERROR(VLOOKUP(G855&amp;D855,'Datos Maestro'!$C$33:$F$62,4,0)*O855,VLOOKUP('Demoras Colombia 2016'!G855,'Datos Maestro'!$B$15:$D$19,3,0)*O855))</f>
        <v>0</v>
      </c>
      <c r="R855" s="78">
        <f t="shared" si="66"/>
        <v>0</v>
      </c>
      <c r="S855" s="83" t="s">
        <v>25</v>
      </c>
      <c r="T855" s="83" t="s">
        <v>25</v>
      </c>
      <c r="U855" s="4"/>
      <c r="V855" s="96"/>
      <c r="W855" s="83"/>
      <c r="X855" s="96"/>
      <c r="Y855" s="83"/>
      <c r="Z855" s="102"/>
      <c r="AA855" s="4"/>
      <c r="AB855" s="96"/>
    </row>
    <row r="856" spans="1:28" ht="15.6" customHeight="1" x14ac:dyDescent="0.35">
      <c r="A856" s="38" t="s">
        <v>23</v>
      </c>
      <c r="B856" s="91" t="s">
        <v>123</v>
      </c>
      <c r="C856" s="94" t="s">
        <v>2030</v>
      </c>
      <c r="D856" s="4" t="s">
        <v>118</v>
      </c>
      <c r="E856" s="4">
        <v>4930233500</v>
      </c>
      <c r="F856" s="87" t="s">
        <v>27</v>
      </c>
      <c r="G856" s="91" t="s">
        <v>12</v>
      </c>
      <c r="H856" s="91" t="s">
        <v>2031</v>
      </c>
      <c r="I856" s="92">
        <v>42581</v>
      </c>
      <c r="J856" s="93">
        <v>42586</v>
      </c>
      <c r="K856" s="80">
        <f t="shared" si="70"/>
        <v>6</v>
      </c>
      <c r="L856" s="77">
        <f>IF(G856="ISO",IF(OR(F856="Na-Metilato"),10,15),IFERROR(VLOOKUP(G856&amp;D856,'Datos Maestro'!$C$33:$D$62,2,0),VLOOKUP('Demoras Colombia 2016'!G856,'Datos Maestro'!$B$15:$C$19,2,0)))</f>
        <v>20</v>
      </c>
      <c r="M856" s="80">
        <f t="shared" si="67"/>
        <v>0</v>
      </c>
      <c r="N856" s="82">
        <f t="shared" si="68"/>
        <v>0</v>
      </c>
      <c r="O856" s="82">
        <f t="shared" si="69"/>
        <v>0</v>
      </c>
      <c r="P856" s="78">
        <f>IF(G856="ISO",25*N856,IFERROR(VLOOKUP(G856&amp;D856,'Datos Maestro'!$C$33:$F$62,3,0)*N856,VLOOKUP('Demoras Colombia 2016'!G856,'Datos Maestro'!$B$15:$D$19,3,0)*N856))</f>
        <v>0</v>
      </c>
      <c r="Q856" s="78">
        <f>IF(G856="ISO",25*O856,IFERROR(VLOOKUP(G856&amp;D856,'Datos Maestro'!$C$33:$F$62,4,0)*O856,VLOOKUP('Demoras Colombia 2016'!G856,'Datos Maestro'!$B$15:$D$19,3,0)*O856))</f>
        <v>0</v>
      </c>
      <c r="R856" s="78">
        <f t="shared" si="66"/>
        <v>0</v>
      </c>
      <c r="S856" s="83" t="s">
        <v>25</v>
      </c>
      <c r="T856" s="83" t="s">
        <v>25</v>
      </c>
      <c r="U856" s="4"/>
      <c r="V856" s="96"/>
      <c r="W856" s="83"/>
      <c r="X856" s="96"/>
      <c r="Y856" s="83"/>
      <c r="Z856" s="102"/>
      <c r="AA856" s="4"/>
      <c r="AB856" s="96"/>
    </row>
    <row r="857" spans="1:28" ht="15.6" customHeight="1" x14ac:dyDescent="0.35">
      <c r="A857" s="38" t="s">
        <v>23</v>
      </c>
      <c r="B857" s="91" t="s">
        <v>123</v>
      </c>
      <c r="C857" s="94" t="s">
        <v>2030</v>
      </c>
      <c r="D857" s="4" t="s">
        <v>118</v>
      </c>
      <c r="E857" s="4">
        <v>4930233500</v>
      </c>
      <c r="F857" s="87" t="s">
        <v>27</v>
      </c>
      <c r="G857" s="91" t="s">
        <v>12</v>
      </c>
      <c r="H857" s="91" t="s">
        <v>2032</v>
      </c>
      <c r="I857" s="92">
        <v>42581</v>
      </c>
      <c r="J857" s="93">
        <v>42587</v>
      </c>
      <c r="K857" s="80">
        <f t="shared" si="70"/>
        <v>7</v>
      </c>
      <c r="L857" s="77">
        <f>IF(G857="ISO",IF(OR(F857="Na-Metilato"),10,15),IFERROR(VLOOKUP(G857&amp;D857,'Datos Maestro'!$C$33:$D$62,2,0),VLOOKUP('Demoras Colombia 2016'!G857,'Datos Maestro'!$B$15:$C$19,2,0)))</f>
        <v>20</v>
      </c>
      <c r="M857" s="80">
        <f t="shared" si="67"/>
        <v>0</v>
      </c>
      <c r="N857" s="82">
        <f t="shared" si="68"/>
        <v>0</v>
      </c>
      <c r="O857" s="82">
        <f t="shared" si="69"/>
        <v>0</v>
      </c>
      <c r="P857" s="78">
        <f>IF(G857="ISO",25*N857,IFERROR(VLOOKUP(G857&amp;D857,'Datos Maestro'!$C$33:$F$62,3,0)*N857,VLOOKUP('Demoras Colombia 2016'!G857,'Datos Maestro'!$B$15:$D$19,3,0)*N857))</f>
        <v>0</v>
      </c>
      <c r="Q857" s="78">
        <f>IF(G857="ISO",25*O857,IFERROR(VLOOKUP(G857&amp;D857,'Datos Maestro'!$C$33:$F$62,4,0)*O857,VLOOKUP('Demoras Colombia 2016'!G857,'Datos Maestro'!$B$15:$D$19,3,0)*O857))</f>
        <v>0</v>
      </c>
      <c r="R857" s="78">
        <f t="shared" si="66"/>
        <v>0</v>
      </c>
      <c r="S857" s="83" t="s">
        <v>25</v>
      </c>
      <c r="T857" s="83" t="s">
        <v>25</v>
      </c>
      <c r="U857" s="4"/>
      <c r="V857" s="96"/>
      <c r="W857" s="83"/>
      <c r="X857" s="96"/>
      <c r="Y857" s="83"/>
      <c r="Z857" s="102"/>
      <c r="AA857" s="4"/>
      <c r="AB857" s="96"/>
    </row>
    <row r="858" spans="1:28" ht="15.6" customHeight="1" x14ac:dyDescent="0.35">
      <c r="A858" s="38" t="s">
        <v>23</v>
      </c>
      <c r="B858" s="91" t="s">
        <v>123</v>
      </c>
      <c r="C858" s="94" t="s">
        <v>2033</v>
      </c>
      <c r="D858" s="4" t="s">
        <v>118</v>
      </c>
      <c r="E858" s="4">
        <v>4929779084</v>
      </c>
      <c r="F858" s="87" t="s">
        <v>27</v>
      </c>
      <c r="G858" s="91" t="s">
        <v>12</v>
      </c>
      <c r="H858" s="91" t="s">
        <v>2034</v>
      </c>
      <c r="I858" s="92">
        <v>42581</v>
      </c>
      <c r="J858" s="93">
        <v>42588</v>
      </c>
      <c r="K858" s="80">
        <f t="shared" si="70"/>
        <v>8</v>
      </c>
      <c r="L858" s="77">
        <f>IF(G858="ISO",IF(OR(F858="Na-Metilato"),10,15),IFERROR(VLOOKUP(G858&amp;D858,'Datos Maestro'!$C$33:$D$62,2,0),VLOOKUP('Demoras Colombia 2016'!G858,'Datos Maestro'!$B$15:$C$19,2,0)))</f>
        <v>20</v>
      </c>
      <c r="M858" s="80">
        <f t="shared" si="67"/>
        <v>0</v>
      </c>
      <c r="N858" s="82">
        <f t="shared" si="68"/>
        <v>0</v>
      </c>
      <c r="O858" s="82">
        <f t="shared" si="69"/>
        <v>0</v>
      </c>
      <c r="P858" s="78">
        <f>IF(G858="ISO",25*N858,IFERROR(VLOOKUP(G858&amp;D858,'Datos Maestro'!$C$33:$F$62,3,0)*N858,VLOOKUP('Demoras Colombia 2016'!G858,'Datos Maestro'!$B$15:$D$19,3,0)*N858))</f>
        <v>0</v>
      </c>
      <c r="Q858" s="78">
        <f>IF(G858="ISO",25*O858,IFERROR(VLOOKUP(G858&amp;D858,'Datos Maestro'!$C$33:$F$62,4,0)*O858,VLOOKUP('Demoras Colombia 2016'!G858,'Datos Maestro'!$B$15:$D$19,3,0)*O858))</f>
        <v>0</v>
      </c>
      <c r="R858" s="78">
        <f t="shared" si="66"/>
        <v>0</v>
      </c>
      <c r="S858" s="83" t="s">
        <v>25</v>
      </c>
      <c r="T858" s="83" t="s">
        <v>25</v>
      </c>
      <c r="U858" s="4"/>
      <c r="V858" s="96"/>
      <c r="W858" s="83"/>
      <c r="X858" s="96"/>
      <c r="Y858" s="83"/>
      <c r="Z858" s="102"/>
      <c r="AA858" s="4"/>
      <c r="AB858" s="96"/>
    </row>
    <row r="859" spans="1:28" ht="15.6" customHeight="1" x14ac:dyDescent="0.35">
      <c r="A859" s="38" t="s">
        <v>23</v>
      </c>
      <c r="B859" s="91" t="s">
        <v>123</v>
      </c>
      <c r="C859" s="94" t="s">
        <v>2033</v>
      </c>
      <c r="D859" s="4" t="s">
        <v>118</v>
      </c>
      <c r="E859" s="4">
        <v>4929779084</v>
      </c>
      <c r="F859" s="87" t="s">
        <v>27</v>
      </c>
      <c r="G859" s="91" t="s">
        <v>12</v>
      </c>
      <c r="H859" s="91" t="s">
        <v>2035</v>
      </c>
      <c r="I859" s="92">
        <v>42581</v>
      </c>
      <c r="J859" s="93">
        <v>42587</v>
      </c>
      <c r="K859" s="80">
        <f t="shared" si="70"/>
        <v>7</v>
      </c>
      <c r="L859" s="77">
        <f>IF(G859="ISO",IF(OR(F859="Na-Metilato"),10,15),IFERROR(VLOOKUP(G859&amp;D859,'Datos Maestro'!$C$33:$D$62,2,0),VLOOKUP('Demoras Colombia 2016'!G859,'Datos Maestro'!$B$15:$C$19,2,0)))</f>
        <v>20</v>
      </c>
      <c r="M859" s="80">
        <f t="shared" si="67"/>
        <v>0</v>
      </c>
      <c r="N859" s="82">
        <f t="shared" si="68"/>
        <v>0</v>
      </c>
      <c r="O859" s="82">
        <f t="shared" si="69"/>
        <v>0</v>
      </c>
      <c r="P859" s="78">
        <f>IF(G859="ISO",25*N859,IFERROR(VLOOKUP(G859&amp;D859,'Datos Maestro'!$C$33:$F$62,3,0)*N859,VLOOKUP('Demoras Colombia 2016'!G859,'Datos Maestro'!$B$15:$D$19,3,0)*N859))</f>
        <v>0</v>
      </c>
      <c r="Q859" s="78">
        <f>IF(G859="ISO",25*O859,IFERROR(VLOOKUP(G859&amp;D859,'Datos Maestro'!$C$33:$F$62,4,0)*O859,VLOOKUP('Demoras Colombia 2016'!G859,'Datos Maestro'!$B$15:$D$19,3,0)*O859))</f>
        <v>0</v>
      </c>
      <c r="R859" s="78">
        <f t="shared" si="66"/>
        <v>0</v>
      </c>
      <c r="S859" s="83" t="s">
        <v>25</v>
      </c>
      <c r="T859" s="83" t="s">
        <v>25</v>
      </c>
      <c r="U859" s="4"/>
      <c r="V859" s="96"/>
      <c r="W859" s="83"/>
      <c r="X859" s="96"/>
      <c r="Y859" s="83"/>
      <c r="Z859" s="102"/>
      <c r="AA859" s="4"/>
      <c r="AB859" s="96"/>
    </row>
    <row r="860" spans="1:28" ht="15.6" customHeight="1" x14ac:dyDescent="0.35">
      <c r="A860" s="38" t="s">
        <v>23</v>
      </c>
      <c r="B860" s="91" t="s">
        <v>122</v>
      </c>
      <c r="C860" s="94" t="s">
        <v>2036</v>
      </c>
      <c r="D860" s="4" t="s">
        <v>118</v>
      </c>
      <c r="E860" s="4">
        <v>4929670885</v>
      </c>
      <c r="F860" s="91" t="s">
        <v>1407</v>
      </c>
      <c r="G860" s="91" t="s">
        <v>13</v>
      </c>
      <c r="H860" s="91" t="s">
        <v>2037</v>
      </c>
      <c r="I860" s="92">
        <v>42582</v>
      </c>
      <c r="J860" s="93">
        <v>42588</v>
      </c>
      <c r="K860" s="80">
        <f t="shared" si="70"/>
        <v>7</v>
      </c>
      <c r="L860" s="77">
        <f>IF(G860="ISO",IF(OR(F860="Na-Metilato"),10,15),IFERROR(VLOOKUP(G860&amp;D860,'Datos Maestro'!$C$33:$D$62,2,0),VLOOKUP('Demoras Colombia 2016'!G860,'Datos Maestro'!$B$15:$C$19,2,0)))</f>
        <v>20</v>
      </c>
      <c r="M860" s="80">
        <f t="shared" si="67"/>
        <v>0</v>
      </c>
      <c r="N860" s="82">
        <f t="shared" si="68"/>
        <v>0</v>
      </c>
      <c r="O860" s="82">
        <f t="shared" si="69"/>
        <v>0</v>
      </c>
      <c r="P860" s="78">
        <f>IF(G860="ISO",25*N860,IFERROR(VLOOKUP(G860&amp;D860,'Datos Maestro'!$C$33:$F$62,3,0)*N860,VLOOKUP('Demoras Colombia 2016'!G860,'Datos Maestro'!$B$15:$D$19,3,0)*N860))</f>
        <v>0</v>
      </c>
      <c r="Q860" s="78">
        <f>IF(G860="ISO",25*O860,IFERROR(VLOOKUP(G860&amp;D860,'Datos Maestro'!$C$33:$F$62,4,0)*O860,VLOOKUP('Demoras Colombia 2016'!G860,'Datos Maestro'!$B$15:$D$19,3,0)*O860))</f>
        <v>0</v>
      </c>
      <c r="R860" s="78">
        <f t="shared" ref="R860:R916" si="71">SUM(P860:Q860)</f>
        <v>0</v>
      </c>
      <c r="S860" s="83" t="s">
        <v>25</v>
      </c>
      <c r="T860" s="83" t="s">
        <v>25</v>
      </c>
      <c r="U860" s="4">
        <v>155361</v>
      </c>
      <c r="V860" s="96">
        <v>58919</v>
      </c>
      <c r="W860" s="83"/>
      <c r="X860" s="96"/>
      <c r="Y860" s="83">
        <v>155361</v>
      </c>
      <c r="Z860" s="102">
        <v>126903</v>
      </c>
      <c r="AA860" s="4"/>
      <c r="AB860" s="96"/>
    </row>
    <row r="861" spans="1:28" ht="15.6" customHeight="1" x14ac:dyDescent="0.35">
      <c r="A861" s="38" t="s">
        <v>23</v>
      </c>
      <c r="B861" s="91" t="s">
        <v>123</v>
      </c>
      <c r="C861" s="94" t="s">
        <v>2038</v>
      </c>
      <c r="D861" s="4" t="s">
        <v>118</v>
      </c>
      <c r="E861" s="4">
        <v>4929779074</v>
      </c>
      <c r="F861" s="87" t="s">
        <v>27</v>
      </c>
      <c r="G861" s="91" t="s">
        <v>12</v>
      </c>
      <c r="H861" s="91" t="s">
        <v>2039</v>
      </c>
      <c r="I861" s="92">
        <v>42581</v>
      </c>
      <c r="J861" s="93">
        <v>42593</v>
      </c>
      <c r="K861" s="80">
        <f t="shared" si="70"/>
        <v>13</v>
      </c>
      <c r="L861" s="77">
        <f>IF(G861="ISO",IF(OR(F861="Na-Metilato"),10,15),IFERROR(VLOOKUP(G861&amp;D861,'Datos Maestro'!$C$33:$D$62,2,0),VLOOKUP('Demoras Colombia 2016'!G861,'Datos Maestro'!$B$15:$C$19,2,0)))</f>
        <v>20</v>
      </c>
      <c r="M861" s="80">
        <f t="shared" si="67"/>
        <v>0</v>
      </c>
      <c r="N861" s="82">
        <f t="shared" si="68"/>
        <v>0</v>
      </c>
      <c r="O861" s="82">
        <f t="shared" si="69"/>
        <v>0</v>
      </c>
      <c r="P861" s="78">
        <f>IF(G861="ISO",25*N861,IFERROR(VLOOKUP(G861&amp;D861,'Datos Maestro'!$C$33:$F$62,3,0)*N861,VLOOKUP('Demoras Colombia 2016'!G861,'Datos Maestro'!$B$15:$D$19,3,0)*N861))</f>
        <v>0</v>
      </c>
      <c r="Q861" s="78">
        <f>IF(G861="ISO",25*O861,IFERROR(VLOOKUP(G861&amp;D861,'Datos Maestro'!$C$33:$F$62,4,0)*O861,VLOOKUP('Demoras Colombia 2016'!G861,'Datos Maestro'!$B$15:$D$19,3,0)*O861))</f>
        <v>0</v>
      </c>
      <c r="R861" s="78">
        <f t="shared" si="71"/>
        <v>0</v>
      </c>
      <c r="S861" s="83" t="s">
        <v>25</v>
      </c>
      <c r="T861" s="83" t="s">
        <v>25</v>
      </c>
      <c r="U861" s="4"/>
      <c r="V861" s="96"/>
      <c r="W861" s="83"/>
      <c r="X861" s="96"/>
      <c r="Y861" s="83"/>
      <c r="Z861" s="102"/>
      <c r="AA861" s="4"/>
      <c r="AB861" s="96"/>
    </row>
    <row r="862" spans="1:28" ht="15.6" customHeight="1" x14ac:dyDescent="0.35">
      <c r="A862" s="38" t="s">
        <v>23</v>
      </c>
      <c r="B862" s="91" t="s">
        <v>123</v>
      </c>
      <c r="C862" s="94" t="s">
        <v>2038</v>
      </c>
      <c r="D862" s="4" t="s">
        <v>118</v>
      </c>
      <c r="E862" s="4">
        <v>4929779074</v>
      </c>
      <c r="F862" s="87" t="s">
        <v>27</v>
      </c>
      <c r="G862" s="91" t="s">
        <v>12</v>
      </c>
      <c r="H862" s="91" t="s">
        <v>2040</v>
      </c>
      <c r="I862" s="92">
        <v>42581</v>
      </c>
      <c r="J862" s="93">
        <v>42595</v>
      </c>
      <c r="K862" s="80">
        <f t="shared" si="70"/>
        <v>15</v>
      </c>
      <c r="L862" s="77">
        <f>IF(G862="ISO",IF(OR(F862="Na-Metilato"),10,15),IFERROR(VLOOKUP(G862&amp;D862,'Datos Maestro'!$C$33:$D$62,2,0),VLOOKUP('Demoras Colombia 2016'!G862,'Datos Maestro'!$B$15:$C$19,2,0)))</f>
        <v>20</v>
      </c>
      <c r="M862" s="80">
        <f t="shared" si="67"/>
        <v>0</v>
      </c>
      <c r="N862" s="82">
        <f t="shared" si="68"/>
        <v>0</v>
      </c>
      <c r="O862" s="82">
        <f t="shared" si="69"/>
        <v>0</v>
      </c>
      <c r="P862" s="78">
        <f>IF(G862="ISO",25*N862,IFERROR(VLOOKUP(G862&amp;D862,'Datos Maestro'!$C$33:$F$62,3,0)*N862,VLOOKUP('Demoras Colombia 2016'!G862,'Datos Maestro'!$B$15:$D$19,3,0)*N862))</f>
        <v>0</v>
      </c>
      <c r="Q862" s="78">
        <f>IF(G862="ISO",25*O862,IFERROR(VLOOKUP(G862&amp;D862,'Datos Maestro'!$C$33:$F$62,4,0)*O862,VLOOKUP('Demoras Colombia 2016'!G862,'Datos Maestro'!$B$15:$D$19,3,0)*O862))</f>
        <v>0</v>
      </c>
      <c r="R862" s="78">
        <f t="shared" si="71"/>
        <v>0</v>
      </c>
      <c r="S862" s="83" t="s">
        <v>25</v>
      </c>
      <c r="T862" s="83" t="s">
        <v>25</v>
      </c>
      <c r="U862" s="4"/>
      <c r="V862" s="96"/>
      <c r="W862" s="83"/>
      <c r="X862" s="96"/>
      <c r="Y862" s="83"/>
      <c r="Z862" s="102"/>
      <c r="AA862" s="4"/>
      <c r="AB862" s="96"/>
    </row>
    <row r="863" spans="1:28" ht="15.6" customHeight="1" x14ac:dyDescent="0.35">
      <c r="A863" s="38" t="s">
        <v>23</v>
      </c>
      <c r="B863" s="91" t="s">
        <v>16</v>
      </c>
      <c r="C863" s="94" t="s">
        <v>2041</v>
      </c>
      <c r="D863" s="4" t="s">
        <v>119</v>
      </c>
      <c r="E863" s="4">
        <v>4929927316</v>
      </c>
      <c r="F863" s="91" t="s">
        <v>220</v>
      </c>
      <c r="G863" s="91" t="s">
        <v>12</v>
      </c>
      <c r="H863" s="91" t="s">
        <v>2042</v>
      </c>
      <c r="I863" s="92">
        <v>42573</v>
      </c>
      <c r="J863" s="93">
        <v>42592</v>
      </c>
      <c r="K863" s="80">
        <f t="shared" si="70"/>
        <v>20</v>
      </c>
      <c r="L863" s="77">
        <f>IF(G863="ISO",IF(OR(F863="Na-Metilato"),10,15),IFERROR(VLOOKUP(G863&amp;D863,'Datos Maestro'!$C$33:$D$62,2,0),VLOOKUP('Demoras Colombia 2016'!G863,'Datos Maestro'!$B$15:$C$19,2,0)))</f>
        <v>20</v>
      </c>
      <c r="M863" s="80">
        <f t="shared" si="67"/>
        <v>0</v>
      </c>
      <c r="N863" s="82">
        <f t="shared" si="68"/>
        <v>0</v>
      </c>
      <c r="O863" s="82">
        <f t="shared" si="69"/>
        <v>0</v>
      </c>
      <c r="P863" s="78">
        <f>IF(G863="ISO",25*N863,IFERROR(VLOOKUP(G863&amp;D863,'Datos Maestro'!$C$33:$F$62,3,0)*N863,VLOOKUP('Demoras Colombia 2016'!G863,'Datos Maestro'!$B$15:$D$19,3,0)*N863))</f>
        <v>0</v>
      </c>
      <c r="Q863" s="78">
        <f>IF(G863="ISO",25*O863,IFERROR(VLOOKUP(G863&amp;D863,'Datos Maestro'!$C$33:$F$62,4,0)*O863,VLOOKUP('Demoras Colombia 2016'!G863,'Datos Maestro'!$B$15:$D$19,3,0)*O863))</f>
        <v>0</v>
      </c>
      <c r="R863" s="78">
        <f t="shared" si="71"/>
        <v>0</v>
      </c>
      <c r="S863" s="83" t="s">
        <v>25</v>
      </c>
      <c r="T863" s="83" t="s">
        <v>25</v>
      </c>
      <c r="U863" s="4"/>
      <c r="V863" s="96"/>
      <c r="W863" s="83"/>
      <c r="X863" s="96"/>
      <c r="Y863" s="83"/>
      <c r="Z863" s="102"/>
      <c r="AA863" s="4"/>
      <c r="AB863" s="96"/>
    </row>
    <row r="864" spans="1:28" ht="15.6" customHeight="1" x14ac:dyDescent="0.35">
      <c r="A864" s="38" t="s">
        <v>23</v>
      </c>
      <c r="B864" s="91" t="s">
        <v>123</v>
      </c>
      <c r="C864" s="94" t="s">
        <v>2043</v>
      </c>
      <c r="D864" s="4" t="s">
        <v>118</v>
      </c>
      <c r="E864" s="4">
        <v>4929779082</v>
      </c>
      <c r="F864" s="87" t="s">
        <v>27</v>
      </c>
      <c r="G864" s="91" t="s">
        <v>12</v>
      </c>
      <c r="H864" s="91" t="s">
        <v>2044</v>
      </c>
      <c r="I864" s="92">
        <v>42581</v>
      </c>
      <c r="J864" s="93">
        <v>42600</v>
      </c>
      <c r="K864" s="80">
        <f t="shared" si="70"/>
        <v>20</v>
      </c>
      <c r="L864" s="77">
        <f>IF(G864="ISO",IF(OR(F864="Na-Metilato"),10,15),IFERROR(VLOOKUP(G864&amp;D864,'Datos Maestro'!$C$33:$D$62,2,0),VLOOKUP('Demoras Colombia 2016'!G864,'Datos Maestro'!$B$15:$C$19,2,0)))</f>
        <v>20</v>
      </c>
      <c r="M864" s="80">
        <f t="shared" si="67"/>
        <v>0</v>
      </c>
      <c r="N864" s="82">
        <f t="shared" si="68"/>
        <v>0</v>
      </c>
      <c r="O864" s="82">
        <f t="shared" si="69"/>
        <v>0</v>
      </c>
      <c r="P864" s="78">
        <f>IF(G864="ISO",25*N864,IFERROR(VLOOKUP(G864&amp;D864,'Datos Maestro'!$C$33:$F$62,3,0)*N864,VLOOKUP('Demoras Colombia 2016'!G864,'Datos Maestro'!$B$15:$D$19,3,0)*N864))</f>
        <v>0</v>
      </c>
      <c r="Q864" s="78">
        <f>IF(G864="ISO",25*O864,IFERROR(VLOOKUP(G864&amp;D864,'Datos Maestro'!$C$33:$F$62,4,0)*O864,VLOOKUP('Demoras Colombia 2016'!G864,'Datos Maestro'!$B$15:$D$19,3,0)*O864))</f>
        <v>0</v>
      </c>
      <c r="R864" s="78">
        <f t="shared" si="71"/>
        <v>0</v>
      </c>
      <c r="S864" s="83" t="s">
        <v>25</v>
      </c>
      <c r="T864" s="83" t="s">
        <v>25</v>
      </c>
      <c r="U864" s="4"/>
      <c r="V864" s="96"/>
      <c r="W864" s="83"/>
      <c r="X864" s="96"/>
      <c r="Y864" s="83"/>
      <c r="Z864" s="102"/>
      <c r="AA864" s="4"/>
      <c r="AB864" s="96"/>
    </row>
    <row r="865" spans="1:28" ht="15.6" customHeight="1" x14ac:dyDescent="0.35">
      <c r="A865" s="38" t="s">
        <v>23</v>
      </c>
      <c r="B865" s="91" t="s">
        <v>123</v>
      </c>
      <c r="C865" s="94" t="s">
        <v>2043</v>
      </c>
      <c r="D865" s="4" t="s">
        <v>118</v>
      </c>
      <c r="E865" s="4">
        <v>4929779082</v>
      </c>
      <c r="F865" s="87" t="s">
        <v>27</v>
      </c>
      <c r="G865" s="91" t="s">
        <v>12</v>
      </c>
      <c r="H865" s="91" t="s">
        <v>2045</v>
      </c>
      <c r="I865" s="92">
        <v>42581</v>
      </c>
      <c r="J865" s="93">
        <v>42600</v>
      </c>
      <c r="K865" s="80">
        <f t="shared" si="70"/>
        <v>20</v>
      </c>
      <c r="L865" s="77">
        <f>IF(G865="ISO",IF(OR(F865="Na-Metilato"),10,15),IFERROR(VLOOKUP(G865&amp;D865,'Datos Maestro'!$C$33:$D$62,2,0),VLOOKUP('Demoras Colombia 2016'!G865,'Datos Maestro'!$B$15:$C$19,2,0)))</f>
        <v>20</v>
      </c>
      <c r="M865" s="80">
        <f t="shared" si="67"/>
        <v>0</v>
      </c>
      <c r="N865" s="82">
        <f t="shared" si="68"/>
        <v>0</v>
      </c>
      <c r="O865" s="82">
        <f t="shared" si="69"/>
        <v>0</v>
      </c>
      <c r="P865" s="78">
        <f>IF(G865="ISO",25*N865,IFERROR(VLOOKUP(G865&amp;D865,'Datos Maestro'!$C$33:$F$62,3,0)*N865,VLOOKUP('Demoras Colombia 2016'!G865,'Datos Maestro'!$B$15:$D$19,3,0)*N865))</f>
        <v>0</v>
      </c>
      <c r="Q865" s="78">
        <f>IF(G865="ISO",25*O865,IFERROR(VLOOKUP(G865&amp;D865,'Datos Maestro'!$C$33:$F$62,4,0)*O865,VLOOKUP('Demoras Colombia 2016'!G865,'Datos Maestro'!$B$15:$D$19,3,0)*O865))</f>
        <v>0</v>
      </c>
      <c r="R865" s="78">
        <f t="shared" si="71"/>
        <v>0</v>
      </c>
      <c r="S865" s="83" t="s">
        <v>25</v>
      </c>
      <c r="T865" s="83" t="s">
        <v>25</v>
      </c>
      <c r="U865" s="4"/>
      <c r="V865" s="96"/>
      <c r="W865" s="83"/>
      <c r="X865" s="96"/>
      <c r="Y865" s="83"/>
      <c r="Z865" s="102"/>
      <c r="AA865" s="4"/>
      <c r="AB865" s="96"/>
    </row>
    <row r="866" spans="1:28" ht="15.6" customHeight="1" x14ac:dyDescent="0.35">
      <c r="A866" s="38" t="s">
        <v>23</v>
      </c>
      <c r="B866" s="91" t="s">
        <v>126</v>
      </c>
      <c r="C866" s="94" t="s">
        <v>2046</v>
      </c>
      <c r="D866" s="4" t="s">
        <v>104</v>
      </c>
      <c r="E866" s="4">
        <v>4930720378</v>
      </c>
      <c r="F866" s="91" t="s">
        <v>253</v>
      </c>
      <c r="G866" s="91" t="s">
        <v>13</v>
      </c>
      <c r="H866" s="91" t="s">
        <v>2047</v>
      </c>
      <c r="I866" s="92">
        <v>42583</v>
      </c>
      <c r="J866" s="93">
        <v>42593</v>
      </c>
      <c r="K866" s="80">
        <f t="shared" si="70"/>
        <v>11</v>
      </c>
      <c r="L866" s="77">
        <f>IF(G866="ISO",IF(OR(F866="Na-Metilato"),10,15),IFERROR(VLOOKUP(G866&amp;D866,'Datos Maestro'!$C$33:$D$62,2,0),VLOOKUP('Demoras Colombia 2016'!G866,'Datos Maestro'!$B$15:$C$19,2,0)))</f>
        <v>20</v>
      </c>
      <c r="M866" s="80">
        <f t="shared" si="67"/>
        <v>0</v>
      </c>
      <c r="N866" s="82">
        <f t="shared" si="68"/>
        <v>0</v>
      </c>
      <c r="O866" s="82">
        <f t="shared" si="69"/>
        <v>0</v>
      </c>
      <c r="P866" s="78">
        <f>IF(G866="ISO",25*N866,IFERROR(VLOOKUP(G866&amp;D866,'Datos Maestro'!$C$33:$F$62,3,0)*N866,VLOOKUP('Demoras Colombia 2016'!G866,'Datos Maestro'!$B$15:$D$19,3,0)*N866))</f>
        <v>0</v>
      </c>
      <c r="Q866" s="78">
        <f>IF(G866="ISO",25*O866,IFERROR(VLOOKUP(G866&amp;D866,'Datos Maestro'!$C$33:$F$62,4,0)*O866,VLOOKUP('Demoras Colombia 2016'!G866,'Datos Maestro'!$B$15:$D$19,3,0)*O866))</f>
        <v>0</v>
      </c>
      <c r="R866" s="78">
        <f t="shared" si="71"/>
        <v>0</v>
      </c>
      <c r="S866" s="83" t="s">
        <v>25</v>
      </c>
      <c r="T866" s="83" t="s">
        <v>25</v>
      </c>
      <c r="U866" s="4"/>
      <c r="V866" s="96"/>
      <c r="W866" s="83"/>
      <c r="X866" s="96"/>
      <c r="Y866" s="83"/>
      <c r="Z866" s="102"/>
      <c r="AA866" s="4"/>
      <c r="AB866" s="96"/>
    </row>
    <row r="867" spans="1:28" ht="15.6" customHeight="1" x14ac:dyDescent="0.35">
      <c r="A867" s="38" t="s">
        <v>23</v>
      </c>
      <c r="B867" s="91" t="s">
        <v>15</v>
      </c>
      <c r="C867" s="94" t="s">
        <v>2048</v>
      </c>
      <c r="D867" s="4" t="s">
        <v>104</v>
      </c>
      <c r="E867" s="4">
        <v>4929185955</v>
      </c>
      <c r="F867" s="91" t="s">
        <v>2049</v>
      </c>
      <c r="G867" s="91" t="s">
        <v>13</v>
      </c>
      <c r="H867" s="91" t="s">
        <v>2050</v>
      </c>
      <c r="I867" s="92">
        <v>42576</v>
      </c>
      <c r="J867" s="93">
        <v>42595</v>
      </c>
      <c r="K867" s="80">
        <f t="shared" si="70"/>
        <v>20</v>
      </c>
      <c r="L867" s="77">
        <f>IF(G867="ISO",IF(OR(F867="Na-Metilato"),10,15),IFERROR(VLOOKUP(G867&amp;D867,'Datos Maestro'!$C$33:$D$62,2,0),VLOOKUP('Demoras Colombia 2016'!G867,'Datos Maestro'!$B$15:$C$19,2,0)))</f>
        <v>20</v>
      </c>
      <c r="M867" s="80">
        <f t="shared" si="67"/>
        <v>0</v>
      </c>
      <c r="N867" s="82">
        <f t="shared" si="68"/>
        <v>0</v>
      </c>
      <c r="O867" s="82">
        <f t="shared" si="69"/>
        <v>0</v>
      </c>
      <c r="P867" s="78">
        <f>IF(G867="ISO",25*N867,IFERROR(VLOOKUP(G867&amp;D867,'Datos Maestro'!$C$33:$F$62,3,0)*N867,VLOOKUP('Demoras Colombia 2016'!G867,'Datos Maestro'!$B$15:$D$19,3,0)*N867))</f>
        <v>0</v>
      </c>
      <c r="Q867" s="78">
        <f>IF(G867="ISO",25*O867,IFERROR(VLOOKUP(G867&amp;D867,'Datos Maestro'!$C$33:$F$62,4,0)*O867,VLOOKUP('Demoras Colombia 2016'!G867,'Datos Maestro'!$B$15:$D$19,3,0)*O867))</f>
        <v>0</v>
      </c>
      <c r="R867" s="78">
        <f t="shared" si="71"/>
        <v>0</v>
      </c>
      <c r="S867" s="83" t="s">
        <v>25</v>
      </c>
      <c r="T867" s="83" t="s">
        <v>25</v>
      </c>
      <c r="U867" s="4"/>
      <c r="V867" s="96"/>
      <c r="W867" s="83"/>
      <c r="X867" s="96"/>
      <c r="Y867" s="83"/>
      <c r="Z867" s="102"/>
      <c r="AA867" s="4"/>
      <c r="AB867" s="96"/>
    </row>
    <row r="868" spans="1:28" ht="15.6" customHeight="1" x14ac:dyDescent="0.35">
      <c r="A868" s="38" t="s">
        <v>23</v>
      </c>
      <c r="B868" s="91" t="s">
        <v>123</v>
      </c>
      <c r="C868" s="94" t="s">
        <v>2051</v>
      </c>
      <c r="D868" s="4" t="s">
        <v>118</v>
      </c>
      <c r="E868" s="4">
        <v>4930241152</v>
      </c>
      <c r="F868" s="87" t="s">
        <v>236</v>
      </c>
      <c r="G868" s="91" t="s">
        <v>12</v>
      </c>
      <c r="H868" s="91" t="s">
        <v>2052</v>
      </c>
      <c r="I868" s="92">
        <v>42589</v>
      </c>
      <c r="J868" s="93">
        <v>42595</v>
      </c>
      <c r="K868" s="80">
        <f t="shared" si="70"/>
        <v>7</v>
      </c>
      <c r="L868" s="77">
        <f>IF(G868="ISO",IF(OR(F868="Na-Metilato"),10,15),IFERROR(VLOOKUP(G868&amp;D868,'Datos Maestro'!$C$33:$D$62,2,0),VLOOKUP('Demoras Colombia 2016'!G868,'Datos Maestro'!$B$15:$C$19,2,0)))</f>
        <v>20</v>
      </c>
      <c r="M868" s="80">
        <f t="shared" si="67"/>
        <v>0</v>
      </c>
      <c r="N868" s="82">
        <f t="shared" si="68"/>
        <v>0</v>
      </c>
      <c r="O868" s="82">
        <f t="shared" si="69"/>
        <v>0</v>
      </c>
      <c r="P868" s="78">
        <f>IF(G868="ISO",25*N868,IFERROR(VLOOKUP(G868&amp;D868,'Datos Maestro'!$C$33:$F$62,3,0)*N868,VLOOKUP('Demoras Colombia 2016'!G868,'Datos Maestro'!$B$15:$D$19,3,0)*N868))</f>
        <v>0</v>
      </c>
      <c r="Q868" s="78">
        <f>IF(G868="ISO",25*O868,IFERROR(VLOOKUP(G868&amp;D868,'Datos Maestro'!$C$33:$F$62,4,0)*O868,VLOOKUP('Demoras Colombia 2016'!G868,'Datos Maestro'!$B$15:$D$19,3,0)*O868))</f>
        <v>0</v>
      </c>
      <c r="R868" s="78">
        <f t="shared" si="71"/>
        <v>0</v>
      </c>
      <c r="S868" s="83" t="s">
        <v>25</v>
      </c>
      <c r="T868" s="83" t="s">
        <v>25</v>
      </c>
      <c r="U868" s="4"/>
      <c r="V868" s="96"/>
      <c r="W868" s="83"/>
      <c r="X868" s="96"/>
      <c r="Y868" s="83"/>
      <c r="Z868" s="102"/>
      <c r="AA868" s="4"/>
      <c r="AB868" s="96"/>
    </row>
    <row r="869" spans="1:28" ht="15.6" customHeight="1" x14ac:dyDescent="0.35">
      <c r="A869" s="38" t="s">
        <v>23</v>
      </c>
      <c r="B869" s="91" t="s">
        <v>123</v>
      </c>
      <c r="C869" s="94" t="s">
        <v>2053</v>
      </c>
      <c r="D869" s="4" t="s">
        <v>118</v>
      </c>
      <c r="E869" s="4">
        <v>4929788485</v>
      </c>
      <c r="F869" s="87" t="s">
        <v>28</v>
      </c>
      <c r="G869" s="91" t="s">
        <v>12</v>
      </c>
      <c r="H869" s="91" t="s">
        <v>2054</v>
      </c>
      <c r="I869" s="92">
        <v>42589</v>
      </c>
      <c r="J869" s="93">
        <v>42593</v>
      </c>
      <c r="K869" s="80">
        <f t="shared" si="70"/>
        <v>5</v>
      </c>
      <c r="L869" s="77">
        <f>IF(G869="ISO",IF(OR(F869="Na-Metilato"),10,15),IFERROR(VLOOKUP(G869&amp;D869,'Datos Maestro'!$C$33:$D$62,2,0),VLOOKUP('Demoras Colombia 2016'!G869,'Datos Maestro'!$B$15:$C$19,2,0)))</f>
        <v>20</v>
      </c>
      <c r="M869" s="80">
        <f t="shared" si="67"/>
        <v>0</v>
      </c>
      <c r="N869" s="82">
        <f t="shared" si="68"/>
        <v>0</v>
      </c>
      <c r="O869" s="82">
        <f t="shared" si="69"/>
        <v>0</v>
      </c>
      <c r="P869" s="78">
        <f>IF(G869="ISO",25*N869,IFERROR(VLOOKUP(G869&amp;D869,'Datos Maestro'!$C$33:$F$62,3,0)*N869,VLOOKUP('Demoras Colombia 2016'!G869,'Datos Maestro'!$B$15:$D$19,3,0)*N869))</f>
        <v>0</v>
      </c>
      <c r="Q869" s="78">
        <f>IF(G869="ISO",25*O869,IFERROR(VLOOKUP(G869&amp;D869,'Datos Maestro'!$C$33:$F$62,4,0)*O869,VLOOKUP('Demoras Colombia 2016'!G869,'Datos Maestro'!$B$15:$D$19,3,0)*O869))</f>
        <v>0</v>
      </c>
      <c r="R869" s="78">
        <f t="shared" si="71"/>
        <v>0</v>
      </c>
      <c r="S869" s="83" t="s">
        <v>25</v>
      </c>
      <c r="T869" s="83" t="s">
        <v>25</v>
      </c>
      <c r="U869" s="4"/>
      <c r="V869" s="96"/>
      <c r="W869" s="83"/>
      <c r="X869" s="96"/>
      <c r="Y869" s="83"/>
      <c r="Z869" s="102"/>
      <c r="AA869" s="4"/>
      <c r="AB869" s="96"/>
    </row>
    <row r="870" spans="1:28" ht="15.6" customHeight="1" x14ac:dyDescent="0.35">
      <c r="A870" s="38" t="s">
        <v>108</v>
      </c>
      <c r="B870" s="91" t="s">
        <v>24</v>
      </c>
      <c r="C870" s="94" t="s">
        <v>1943</v>
      </c>
      <c r="D870" s="4" t="s">
        <v>2055</v>
      </c>
      <c r="E870" s="4" t="s">
        <v>1944</v>
      </c>
      <c r="F870" s="91" t="s">
        <v>1945</v>
      </c>
      <c r="G870" s="91" t="s">
        <v>13</v>
      </c>
      <c r="H870" s="91" t="s">
        <v>2056</v>
      </c>
      <c r="I870" s="92">
        <v>42577</v>
      </c>
      <c r="J870" s="93">
        <v>42585</v>
      </c>
      <c r="K870" s="80">
        <f t="shared" si="70"/>
        <v>9</v>
      </c>
      <c r="L870" s="77">
        <f>IF(G870="ISO",IF(OR(F870="Na-Metilato"),10,15),IFERROR(VLOOKUP(G870&amp;D870,'Datos Maestro'!$C$33:$D$62,2,0),VLOOKUP('Demoras Colombia 2016'!G870,'Datos Maestro'!$B$15:$C$19,2,0)))</f>
        <v>20</v>
      </c>
      <c r="M870" s="80">
        <f t="shared" si="67"/>
        <v>0</v>
      </c>
      <c r="N870" s="82">
        <f t="shared" si="68"/>
        <v>0</v>
      </c>
      <c r="O870" s="82">
        <f t="shared" si="69"/>
        <v>0</v>
      </c>
      <c r="P870" s="78">
        <f>IF(G870="ISO",25*N870,IFERROR(VLOOKUP(G870&amp;D870,'Datos Maestro'!$C$33:$F$62,3,0)*N870,VLOOKUP('Demoras Colombia 2016'!G870,'Datos Maestro'!$B$15:$D$19,3,0)*N870))</f>
        <v>0</v>
      </c>
      <c r="Q870" s="78">
        <f>IF(G870="ISO",25*O870,IFERROR(VLOOKUP(G870&amp;D870,'Datos Maestro'!$C$33:$F$62,4,0)*O870,VLOOKUP('Demoras Colombia 2016'!G870,'Datos Maestro'!$B$15:$D$19,3,0)*O870))</f>
        <v>0</v>
      </c>
      <c r="R870" s="78">
        <f t="shared" si="71"/>
        <v>0</v>
      </c>
      <c r="S870" s="83" t="s">
        <v>25</v>
      </c>
      <c r="T870" s="83" t="s">
        <v>25</v>
      </c>
      <c r="U870" s="4"/>
      <c r="V870" s="96"/>
      <c r="W870" s="83"/>
      <c r="X870" s="96"/>
      <c r="Y870" s="83"/>
      <c r="Z870" s="102"/>
      <c r="AA870" s="4"/>
      <c r="AB870" s="96"/>
    </row>
    <row r="871" spans="1:28" ht="15.6" customHeight="1" x14ac:dyDescent="0.35">
      <c r="A871" s="38" t="s">
        <v>108</v>
      </c>
      <c r="B871" s="91" t="s">
        <v>17</v>
      </c>
      <c r="C871" s="94" t="s">
        <v>2057</v>
      </c>
      <c r="D871" s="4" t="s">
        <v>2612</v>
      </c>
      <c r="E871" s="4">
        <v>4930264611</v>
      </c>
      <c r="F871" s="91" t="s">
        <v>2058</v>
      </c>
      <c r="G871" s="91" t="s">
        <v>12</v>
      </c>
      <c r="H871" s="91" t="s">
        <v>2059</v>
      </c>
      <c r="I871" s="92">
        <v>42555</v>
      </c>
      <c r="J871" s="93">
        <v>42590</v>
      </c>
      <c r="K871" s="80">
        <f t="shared" si="70"/>
        <v>36</v>
      </c>
      <c r="L871" s="77">
        <f>IF(G871="ISO",IF(OR(F871="Na-Metilato"),10,15),IFERROR(VLOOKUP(G871&amp;D871,'Datos Maestro'!$C$33:$D$62,2,0),VLOOKUP('Demoras Colombia 2016'!G871,'Datos Maestro'!$B$15:$C$19,2,0)))</f>
        <v>10</v>
      </c>
      <c r="M871" s="80">
        <f t="shared" si="67"/>
        <v>26</v>
      </c>
      <c r="N871" s="82">
        <f t="shared" si="68"/>
        <v>20</v>
      </c>
      <c r="O871" s="82">
        <f t="shared" si="69"/>
        <v>6</v>
      </c>
      <c r="P871" s="78">
        <f>IF(G871="ISO",25*N871,IFERROR(VLOOKUP(G871&amp;D871,'Datos Maestro'!$C$33:$F$62,3,0)*N871,VLOOKUP('Demoras Colombia 2016'!G871,'Datos Maestro'!$B$15:$D$19,3,0)*N871))</f>
        <v>2000</v>
      </c>
      <c r="Q871" s="78">
        <f>IF(G871="ISO",25*O871,IFERROR(VLOOKUP(G871&amp;D871,'Datos Maestro'!$C$33:$F$62,4,0)*O871,VLOOKUP('Demoras Colombia 2016'!G871,'Datos Maestro'!$B$15:$D$19,3,0)*O871))</f>
        <v>600</v>
      </c>
      <c r="R871" s="78">
        <f t="shared" si="71"/>
        <v>2600</v>
      </c>
      <c r="S871" s="83">
        <v>74554</v>
      </c>
      <c r="T871" s="96">
        <v>7323538</v>
      </c>
      <c r="U871" s="4"/>
      <c r="V871" s="96"/>
      <c r="W871" s="83"/>
      <c r="X871" s="96"/>
      <c r="Y871" s="83"/>
      <c r="Z871" s="102"/>
      <c r="AA871" s="4"/>
      <c r="AB871" s="96"/>
    </row>
    <row r="872" spans="1:28" ht="15.6" customHeight="1" x14ac:dyDescent="0.35">
      <c r="A872" s="38" t="s">
        <v>108</v>
      </c>
      <c r="B872" s="91" t="s">
        <v>123</v>
      </c>
      <c r="C872" s="94" t="s">
        <v>2060</v>
      </c>
      <c r="D872" s="4" t="s">
        <v>104</v>
      </c>
      <c r="E872" s="4">
        <v>4929779088</v>
      </c>
      <c r="F872" s="87" t="s">
        <v>236</v>
      </c>
      <c r="G872" s="91" t="s">
        <v>12</v>
      </c>
      <c r="H872" s="91" t="s">
        <v>2061</v>
      </c>
      <c r="I872" s="92">
        <v>42579</v>
      </c>
      <c r="J872" s="93">
        <v>42586</v>
      </c>
      <c r="K872" s="80">
        <f t="shared" si="70"/>
        <v>8</v>
      </c>
      <c r="L872" s="77">
        <f>IF(G872="ISO",IF(OR(F872="Na-Metilato"),10,15),IFERROR(VLOOKUP(G872&amp;D872,'Datos Maestro'!$C$33:$D$62,2,0),VLOOKUP('Demoras Colombia 2016'!G872,'Datos Maestro'!$B$15:$C$19,2,0)))</f>
        <v>20</v>
      </c>
      <c r="M872" s="80">
        <f t="shared" si="67"/>
        <v>0</v>
      </c>
      <c r="N872" s="82">
        <f t="shared" si="68"/>
        <v>0</v>
      </c>
      <c r="O872" s="82">
        <f t="shared" si="69"/>
        <v>0</v>
      </c>
      <c r="P872" s="78">
        <f>IF(G872="ISO",25*N872,IFERROR(VLOOKUP(G872&amp;D872,'Datos Maestro'!$C$33:$F$62,3,0)*N872,VLOOKUP('Demoras Colombia 2016'!G872,'Datos Maestro'!$B$15:$D$19,3,0)*N872))</f>
        <v>0</v>
      </c>
      <c r="Q872" s="78">
        <f>IF(G872="ISO",25*O872,IFERROR(VLOOKUP(G872&amp;D872,'Datos Maestro'!$C$33:$F$62,4,0)*O872,VLOOKUP('Demoras Colombia 2016'!G872,'Datos Maestro'!$B$15:$D$19,3,0)*O872))</f>
        <v>0</v>
      </c>
      <c r="R872" s="78">
        <f t="shared" si="71"/>
        <v>0</v>
      </c>
      <c r="S872" s="83" t="s">
        <v>25</v>
      </c>
      <c r="T872" s="83" t="s">
        <v>25</v>
      </c>
      <c r="U872" s="4"/>
      <c r="V872" s="96"/>
      <c r="W872" s="83"/>
      <c r="X872" s="96"/>
      <c r="Y872" s="83">
        <v>157867</v>
      </c>
      <c r="Z872" s="102">
        <v>1137535</v>
      </c>
      <c r="AA872" s="4"/>
      <c r="AB872" s="96"/>
    </row>
    <row r="873" spans="1:28" ht="15.6" customHeight="1" x14ac:dyDescent="0.35">
      <c r="A873" s="38" t="s">
        <v>108</v>
      </c>
      <c r="B873" s="91" t="s">
        <v>24</v>
      </c>
      <c r="C873" s="94" t="s">
        <v>2062</v>
      </c>
      <c r="D873" s="4" t="s">
        <v>118</v>
      </c>
      <c r="E873" s="4" t="s">
        <v>2063</v>
      </c>
      <c r="F873" s="91" t="s">
        <v>2064</v>
      </c>
      <c r="G873" s="91" t="s">
        <v>13</v>
      </c>
      <c r="H873" s="91" t="s">
        <v>2065</v>
      </c>
      <c r="I873" s="92">
        <v>42583</v>
      </c>
      <c r="J873" s="93">
        <v>42590</v>
      </c>
      <c r="K873" s="80">
        <f t="shared" si="70"/>
        <v>8</v>
      </c>
      <c r="L873" s="77">
        <f>IF(G873="ISO",IF(OR(F873="Na-Metilato"),10,15),IFERROR(VLOOKUP(G873&amp;D873,'Datos Maestro'!$C$33:$D$62,2,0),VLOOKUP('Demoras Colombia 2016'!G873,'Datos Maestro'!$B$15:$C$19,2,0)))</f>
        <v>20</v>
      </c>
      <c r="M873" s="80">
        <f t="shared" si="67"/>
        <v>0</v>
      </c>
      <c r="N873" s="82">
        <f t="shared" si="68"/>
        <v>0</v>
      </c>
      <c r="O873" s="82">
        <f t="shared" si="69"/>
        <v>0</v>
      </c>
      <c r="P873" s="78">
        <f>IF(G873="ISO",25*N873,IFERROR(VLOOKUP(G873&amp;D873,'Datos Maestro'!$C$33:$F$62,3,0)*N873,VLOOKUP('Demoras Colombia 2016'!G873,'Datos Maestro'!$B$15:$D$19,3,0)*N873))</f>
        <v>0</v>
      </c>
      <c r="Q873" s="78">
        <f>IF(G873="ISO",25*O873,IFERROR(VLOOKUP(G873&amp;D873,'Datos Maestro'!$C$33:$F$62,4,0)*O873,VLOOKUP('Demoras Colombia 2016'!G873,'Datos Maestro'!$B$15:$D$19,3,0)*O873))</f>
        <v>0</v>
      </c>
      <c r="R873" s="78">
        <f t="shared" si="71"/>
        <v>0</v>
      </c>
      <c r="S873" s="83" t="s">
        <v>25</v>
      </c>
      <c r="T873" s="83" t="s">
        <v>25</v>
      </c>
      <c r="U873" s="4"/>
      <c r="V873" s="96"/>
      <c r="W873" s="83"/>
      <c r="X873" s="96"/>
      <c r="Y873" s="83"/>
      <c r="Z873" s="102"/>
      <c r="AA873" s="4"/>
      <c r="AB873" s="96"/>
    </row>
    <row r="874" spans="1:28" ht="15.6" customHeight="1" x14ac:dyDescent="0.35">
      <c r="A874" s="38" t="s">
        <v>108</v>
      </c>
      <c r="B874" s="91" t="s">
        <v>24</v>
      </c>
      <c r="C874" s="94" t="s">
        <v>2062</v>
      </c>
      <c r="D874" s="4" t="s">
        <v>118</v>
      </c>
      <c r="E874" s="4" t="s">
        <v>2063</v>
      </c>
      <c r="F874" s="91" t="s">
        <v>2064</v>
      </c>
      <c r="G874" s="91" t="s">
        <v>13</v>
      </c>
      <c r="H874" s="91" t="s">
        <v>2066</v>
      </c>
      <c r="I874" s="92">
        <v>42583</v>
      </c>
      <c r="J874" s="93">
        <v>42591</v>
      </c>
      <c r="K874" s="80">
        <f t="shared" si="70"/>
        <v>9</v>
      </c>
      <c r="L874" s="77">
        <f>IF(G874="ISO",IF(OR(F874="Na-Metilato"),10,15),IFERROR(VLOOKUP(G874&amp;D874,'Datos Maestro'!$C$33:$D$62,2,0),VLOOKUP('Demoras Colombia 2016'!G874,'Datos Maestro'!$B$15:$C$19,2,0)))</f>
        <v>20</v>
      </c>
      <c r="M874" s="80">
        <f t="shared" si="67"/>
        <v>0</v>
      </c>
      <c r="N874" s="82">
        <f t="shared" si="68"/>
        <v>0</v>
      </c>
      <c r="O874" s="82">
        <f t="shared" si="69"/>
        <v>0</v>
      </c>
      <c r="P874" s="78">
        <f>IF(G874="ISO",25*N874,IFERROR(VLOOKUP(G874&amp;D874,'Datos Maestro'!$C$33:$F$62,3,0)*N874,VLOOKUP('Demoras Colombia 2016'!G874,'Datos Maestro'!$B$15:$D$19,3,0)*N874))</f>
        <v>0</v>
      </c>
      <c r="Q874" s="78">
        <f>IF(G874="ISO",25*O874,IFERROR(VLOOKUP(G874&amp;D874,'Datos Maestro'!$C$33:$F$62,4,0)*O874,VLOOKUP('Demoras Colombia 2016'!G874,'Datos Maestro'!$B$15:$D$19,3,0)*O874))</f>
        <v>0</v>
      </c>
      <c r="R874" s="78">
        <f t="shared" si="71"/>
        <v>0</v>
      </c>
      <c r="S874" s="83" t="s">
        <v>25</v>
      </c>
      <c r="T874" s="83" t="s">
        <v>25</v>
      </c>
      <c r="U874" s="4"/>
      <c r="V874" s="96"/>
      <c r="W874" s="83"/>
      <c r="X874" s="96"/>
      <c r="Y874" s="83"/>
      <c r="Z874" s="102"/>
      <c r="AA874" s="4"/>
      <c r="AB874" s="96"/>
    </row>
    <row r="875" spans="1:28" ht="15.6" customHeight="1" x14ac:dyDescent="0.35">
      <c r="A875" s="38" t="s">
        <v>108</v>
      </c>
      <c r="B875" s="91" t="s">
        <v>24</v>
      </c>
      <c r="C875" s="94" t="s">
        <v>2067</v>
      </c>
      <c r="D875" s="4" t="s">
        <v>118</v>
      </c>
      <c r="E875" s="4" t="s">
        <v>2068</v>
      </c>
      <c r="F875" s="91" t="s">
        <v>1918</v>
      </c>
      <c r="G875" s="91" t="s">
        <v>13</v>
      </c>
      <c r="H875" s="91" t="s">
        <v>2069</v>
      </c>
      <c r="I875" s="92">
        <v>42583</v>
      </c>
      <c r="J875" s="93">
        <v>42595</v>
      </c>
      <c r="K875" s="80">
        <f t="shared" si="70"/>
        <v>13</v>
      </c>
      <c r="L875" s="77">
        <f>IF(G875="ISO",IF(OR(F875="Na-Metilato"),10,15),IFERROR(VLOOKUP(G875&amp;D875,'Datos Maestro'!$C$33:$D$62,2,0),VLOOKUP('Demoras Colombia 2016'!G875,'Datos Maestro'!$B$15:$C$19,2,0)))</f>
        <v>20</v>
      </c>
      <c r="M875" s="80">
        <f t="shared" si="67"/>
        <v>0</v>
      </c>
      <c r="N875" s="82">
        <f t="shared" si="68"/>
        <v>0</v>
      </c>
      <c r="O875" s="82">
        <f t="shared" si="69"/>
        <v>0</v>
      </c>
      <c r="P875" s="78">
        <f>IF(G875="ISO",25*N875,IFERROR(VLOOKUP(G875&amp;D875,'Datos Maestro'!$C$33:$F$62,3,0)*N875,VLOOKUP('Demoras Colombia 2016'!G875,'Datos Maestro'!$B$15:$D$19,3,0)*N875))</f>
        <v>0</v>
      </c>
      <c r="Q875" s="78">
        <f>IF(G875="ISO",25*O875,IFERROR(VLOOKUP(G875&amp;D875,'Datos Maestro'!$C$33:$F$62,4,0)*O875,VLOOKUP('Demoras Colombia 2016'!G875,'Datos Maestro'!$B$15:$D$19,3,0)*O875))</f>
        <v>0</v>
      </c>
      <c r="R875" s="78">
        <f t="shared" si="71"/>
        <v>0</v>
      </c>
      <c r="S875" s="83" t="s">
        <v>25</v>
      </c>
      <c r="T875" s="83" t="s">
        <v>25</v>
      </c>
      <c r="U875" s="4"/>
      <c r="V875" s="96"/>
      <c r="W875" s="83">
        <v>160888</v>
      </c>
      <c r="X875" s="96">
        <v>374606</v>
      </c>
      <c r="Y875" s="83">
        <v>160888</v>
      </c>
      <c r="Z875" s="102">
        <v>126069</v>
      </c>
      <c r="AA875" s="4"/>
      <c r="AB875" s="96"/>
    </row>
    <row r="876" spans="1:28" ht="15.6" customHeight="1" x14ac:dyDescent="0.35">
      <c r="A876" s="38" t="s">
        <v>108</v>
      </c>
      <c r="B876" s="91" t="s">
        <v>24</v>
      </c>
      <c r="C876" s="94" t="s">
        <v>2067</v>
      </c>
      <c r="D876" s="4" t="s">
        <v>118</v>
      </c>
      <c r="E876" s="4" t="s">
        <v>2068</v>
      </c>
      <c r="F876" s="91" t="s">
        <v>1918</v>
      </c>
      <c r="G876" s="91" t="s">
        <v>13</v>
      </c>
      <c r="H876" s="91" t="s">
        <v>2070</v>
      </c>
      <c r="I876" s="92">
        <v>42583</v>
      </c>
      <c r="J876" s="93">
        <v>42599</v>
      </c>
      <c r="K876" s="80">
        <f t="shared" si="70"/>
        <v>17</v>
      </c>
      <c r="L876" s="77">
        <f>IF(G876="ISO",IF(OR(F876="Na-Metilato"),10,15),IFERROR(VLOOKUP(G876&amp;D876,'Datos Maestro'!$C$33:$D$62,2,0),VLOOKUP('Demoras Colombia 2016'!G876,'Datos Maestro'!$B$15:$C$19,2,0)))</f>
        <v>20</v>
      </c>
      <c r="M876" s="80">
        <f t="shared" si="67"/>
        <v>0</v>
      </c>
      <c r="N876" s="82">
        <f t="shared" si="68"/>
        <v>0</v>
      </c>
      <c r="O876" s="82">
        <f t="shared" si="69"/>
        <v>0</v>
      </c>
      <c r="P876" s="78">
        <f>IF(G876="ISO",25*N876,IFERROR(VLOOKUP(G876&amp;D876,'Datos Maestro'!$C$33:$F$62,3,0)*N876,VLOOKUP('Demoras Colombia 2016'!G876,'Datos Maestro'!$B$15:$D$19,3,0)*N876))</f>
        <v>0</v>
      </c>
      <c r="Q876" s="78">
        <f>IF(G876="ISO",25*O876,IFERROR(VLOOKUP(G876&amp;D876,'Datos Maestro'!$C$33:$F$62,4,0)*O876,VLOOKUP('Demoras Colombia 2016'!G876,'Datos Maestro'!$B$15:$D$19,3,0)*O876))</f>
        <v>0</v>
      </c>
      <c r="R876" s="78">
        <f t="shared" si="71"/>
        <v>0</v>
      </c>
      <c r="S876" s="83" t="s">
        <v>25</v>
      </c>
      <c r="T876" s="83" t="s">
        <v>25</v>
      </c>
      <c r="U876" s="4">
        <v>160888</v>
      </c>
      <c r="V876" s="96">
        <v>58532</v>
      </c>
      <c r="W876" s="83"/>
      <c r="X876" s="96"/>
      <c r="Y876" s="83">
        <v>160888</v>
      </c>
      <c r="Z876" s="102">
        <v>126069</v>
      </c>
      <c r="AA876" s="4"/>
      <c r="AB876" s="96"/>
    </row>
    <row r="877" spans="1:28" ht="15.6" customHeight="1" x14ac:dyDescent="0.35">
      <c r="A877" s="38" t="s">
        <v>23</v>
      </c>
      <c r="B877" s="91" t="s">
        <v>123</v>
      </c>
      <c r="C877" s="94" t="s">
        <v>2071</v>
      </c>
      <c r="D877" s="4" t="s">
        <v>118</v>
      </c>
      <c r="E877" s="4">
        <v>4929788484</v>
      </c>
      <c r="F877" s="87" t="s">
        <v>28</v>
      </c>
      <c r="G877" s="91" t="s">
        <v>12</v>
      </c>
      <c r="H877" s="91" t="s">
        <v>2072</v>
      </c>
      <c r="I877" s="92">
        <v>42589</v>
      </c>
      <c r="J877" s="93">
        <v>42602</v>
      </c>
      <c r="K877" s="80">
        <f t="shared" si="70"/>
        <v>14</v>
      </c>
      <c r="L877" s="77">
        <f>IF(G877="ISO",IF(OR(F877="Na-Metilato"),10,15),IFERROR(VLOOKUP(G877&amp;D877,'Datos Maestro'!$C$33:$D$62,2,0),VLOOKUP('Demoras Colombia 2016'!G877,'Datos Maestro'!$B$15:$C$19,2,0)))</f>
        <v>20</v>
      </c>
      <c r="M877" s="80">
        <f t="shared" ref="M877:M916" si="72">IF(K877&gt;L877,K877-L877,0)</f>
        <v>0</v>
      </c>
      <c r="N877" s="82">
        <f t="shared" ref="N877:N916" si="73">IF(M877&gt;=20,20,M877)</f>
        <v>0</v>
      </c>
      <c r="O877" s="82">
        <f t="shared" ref="O877:O916" si="74">+M877-N877</f>
        <v>0</v>
      </c>
      <c r="P877" s="78">
        <f>IF(G877="ISO",25*N877,IFERROR(VLOOKUP(G877&amp;D877,'Datos Maestro'!$C$33:$F$62,3,0)*N877,VLOOKUP('Demoras Colombia 2016'!G877,'Datos Maestro'!$B$15:$D$19,3,0)*N877))</f>
        <v>0</v>
      </c>
      <c r="Q877" s="78">
        <f>IF(G877="ISO",25*O877,IFERROR(VLOOKUP(G877&amp;D877,'Datos Maestro'!$C$33:$F$62,4,0)*O877,VLOOKUP('Demoras Colombia 2016'!G877,'Datos Maestro'!$B$15:$D$19,3,0)*O877))</f>
        <v>0</v>
      </c>
      <c r="R877" s="78">
        <f t="shared" si="71"/>
        <v>0</v>
      </c>
      <c r="S877" s="83" t="s">
        <v>25</v>
      </c>
      <c r="T877" s="83" t="s">
        <v>25</v>
      </c>
      <c r="U877" s="4"/>
      <c r="V877" s="96"/>
      <c r="W877" s="83"/>
      <c r="X877" s="96"/>
      <c r="Y877" s="83"/>
      <c r="Z877" s="102"/>
      <c r="AA877" s="4"/>
      <c r="AB877" s="96"/>
    </row>
    <row r="878" spans="1:28" ht="15.6" customHeight="1" x14ac:dyDescent="0.35">
      <c r="A878" s="38" t="s">
        <v>23</v>
      </c>
      <c r="B878" s="91" t="s">
        <v>16</v>
      </c>
      <c r="C878" s="94" t="s">
        <v>2073</v>
      </c>
      <c r="D878" s="4" t="s">
        <v>62</v>
      </c>
      <c r="E878" s="4">
        <v>4930683837</v>
      </c>
      <c r="F878" s="91" t="s">
        <v>1668</v>
      </c>
      <c r="G878" s="91" t="s">
        <v>13</v>
      </c>
      <c r="H878" s="91" t="s">
        <v>2074</v>
      </c>
      <c r="I878" s="92">
        <v>42590</v>
      </c>
      <c r="J878" s="93">
        <v>42604</v>
      </c>
      <c r="K878" s="80">
        <f t="shared" si="70"/>
        <v>15</v>
      </c>
      <c r="L878" s="77">
        <f>IF(G878="ISO",IF(OR(F878="Na-Metilato"),10,15),IFERROR(VLOOKUP(G878&amp;D878,'Datos Maestro'!$C$33:$D$62,2,0),VLOOKUP('Demoras Colombia 2016'!G878,'Datos Maestro'!$B$15:$C$19,2,0)))</f>
        <v>20</v>
      </c>
      <c r="M878" s="80">
        <f t="shared" si="72"/>
        <v>0</v>
      </c>
      <c r="N878" s="82">
        <f t="shared" si="73"/>
        <v>0</v>
      </c>
      <c r="O878" s="82">
        <f t="shared" si="74"/>
        <v>0</v>
      </c>
      <c r="P878" s="78">
        <f>IF(G878="ISO",25*N878,IFERROR(VLOOKUP(G878&amp;D878,'Datos Maestro'!$C$33:$F$62,3,0)*N878,VLOOKUP('Demoras Colombia 2016'!G878,'Datos Maestro'!$B$15:$D$19,3,0)*N878))</f>
        <v>0</v>
      </c>
      <c r="Q878" s="78">
        <f>IF(G878="ISO",25*O878,IFERROR(VLOOKUP(G878&amp;D878,'Datos Maestro'!$C$33:$F$62,4,0)*O878,VLOOKUP('Demoras Colombia 2016'!G878,'Datos Maestro'!$B$15:$D$19,3,0)*O878))</f>
        <v>0</v>
      </c>
      <c r="R878" s="78">
        <f t="shared" si="71"/>
        <v>0</v>
      </c>
      <c r="S878" s="83" t="s">
        <v>25</v>
      </c>
      <c r="T878" s="83" t="s">
        <v>25</v>
      </c>
      <c r="U878" s="4"/>
      <c r="V878" s="96"/>
      <c r="W878" s="83"/>
      <c r="X878" s="96"/>
      <c r="Y878" s="83"/>
      <c r="Z878" s="102"/>
      <c r="AA878" s="4"/>
      <c r="AB878" s="96"/>
    </row>
    <row r="879" spans="1:28" ht="15.6" customHeight="1" x14ac:dyDescent="0.35">
      <c r="A879" s="38" t="s">
        <v>23</v>
      </c>
      <c r="B879" s="91" t="s">
        <v>16</v>
      </c>
      <c r="C879" s="94" t="s">
        <v>2075</v>
      </c>
      <c r="D879" s="4" t="s">
        <v>62</v>
      </c>
      <c r="E879" s="4" t="s">
        <v>2076</v>
      </c>
      <c r="F879" s="91" t="s">
        <v>2077</v>
      </c>
      <c r="G879" s="91" t="s">
        <v>12</v>
      </c>
      <c r="H879" s="91" t="s">
        <v>2078</v>
      </c>
      <c r="I879" s="92">
        <v>42590</v>
      </c>
      <c r="J879" s="93">
        <v>42601</v>
      </c>
      <c r="K879" s="80">
        <f t="shared" si="70"/>
        <v>12</v>
      </c>
      <c r="L879" s="77">
        <f>IF(G879="ISO",IF(OR(F879="Na-Metilato"),10,15),IFERROR(VLOOKUP(G879&amp;D879,'Datos Maestro'!$C$33:$D$62,2,0),VLOOKUP('Demoras Colombia 2016'!G879,'Datos Maestro'!$B$15:$C$19,2,0)))</f>
        <v>20</v>
      </c>
      <c r="M879" s="80">
        <f t="shared" si="72"/>
        <v>0</v>
      </c>
      <c r="N879" s="82">
        <f t="shared" si="73"/>
        <v>0</v>
      </c>
      <c r="O879" s="82">
        <f t="shared" si="74"/>
        <v>0</v>
      </c>
      <c r="P879" s="78">
        <f>IF(G879="ISO",25*N879,IFERROR(VLOOKUP(G879&amp;D879,'Datos Maestro'!$C$33:$F$62,3,0)*N879,VLOOKUP('Demoras Colombia 2016'!G879,'Datos Maestro'!$B$15:$D$19,3,0)*N879))</f>
        <v>0</v>
      </c>
      <c r="Q879" s="78">
        <f>IF(G879="ISO",25*O879,IFERROR(VLOOKUP(G879&amp;D879,'Datos Maestro'!$C$33:$F$62,4,0)*O879,VLOOKUP('Demoras Colombia 2016'!G879,'Datos Maestro'!$B$15:$D$19,3,0)*O879))</f>
        <v>0</v>
      </c>
      <c r="R879" s="78">
        <f t="shared" si="71"/>
        <v>0</v>
      </c>
      <c r="S879" s="83" t="s">
        <v>25</v>
      </c>
      <c r="T879" s="83" t="s">
        <v>25</v>
      </c>
      <c r="U879" s="4"/>
      <c r="V879" s="96"/>
      <c r="W879" s="83"/>
      <c r="X879" s="96"/>
      <c r="Y879" s="83">
        <v>98986</v>
      </c>
      <c r="Z879" s="102">
        <v>63214</v>
      </c>
      <c r="AA879" s="4"/>
      <c r="AB879" s="96"/>
    </row>
    <row r="880" spans="1:28" ht="15.6" customHeight="1" x14ac:dyDescent="0.35">
      <c r="A880" s="38" t="s">
        <v>23</v>
      </c>
      <c r="B880" s="91" t="s">
        <v>16</v>
      </c>
      <c r="C880" s="94" t="s">
        <v>2079</v>
      </c>
      <c r="D880" s="4" t="s">
        <v>62</v>
      </c>
      <c r="E880" s="4">
        <v>4930683835</v>
      </c>
      <c r="F880" s="91" t="s">
        <v>233</v>
      </c>
      <c r="G880" s="91" t="s">
        <v>12</v>
      </c>
      <c r="H880" s="91" t="s">
        <v>2080</v>
      </c>
      <c r="I880" s="92">
        <v>42590</v>
      </c>
      <c r="J880" s="93">
        <v>42601</v>
      </c>
      <c r="K880" s="80">
        <f t="shared" si="70"/>
        <v>12</v>
      </c>
      <c r="L880" s="77">
        <f>IF(G880="ISO",IF(OR(F880="Na-Metilato"),10,15),IFERROR(VLOOKUP(G880&amp;D880,'Datos Maestro'!$C$33:$D$62,2,0),VLOOKUP('Demoras Colombia 2016'!G880,'Datos Maestro'!$B$15:$C$19,2,0)))</f>
        <v>20</v>
      </c>
      <c r="M880" s="80">
        <f t="shared" si="72"/>
        <v>0</v>
      </c>
      <c r="N880" s="82">
        <f t="shared" si="73"/>
        <v>0</v>
      </c>
      <c r="O880" s="82">
        <f t="shared" si="74"/>
        <v>0</v>
      </c>
      <c r="P880" s="78">
        <f>IF(G880="ISO",25*N880,IFERROR(VLOOKUP(G880&amp;D880,'Datos Maestro'!$C$33:$F$62,3,0)*N880,VLOOKUP('Demoras Colombia 2016'!G880,'Datos Maestro'!$B$15:$D$19,3,0)*N880))</f>
        <v>0</v>
      </c>
      <c r="Q880" s="78">
        <f>IF(G880="ISO",25*O880,IFERROR(VLOOKUP(G880&amp;D880,'Datos Maestro'!$C$33:$F$62,4,0)*O880,VLOOKUP('Demoras Colombia 2016'!G880,'Datos Maestro'!$B$15:$D$19,3,0)*O880))</f>
        <v>0</v>
      </c>
      <c r="R880" s="78">
        <f t="shared" si="71"/>
        <v>0</v>
      </c>
      <c r="S880" s="83" t="s">
        <v>25</v>
      </c>
      <c r="T880" s="83" t="s">
        <v>25</v>
      </c>
      <c r="U880" s="4"/>
      <c r="V880" s="96"/>
      <c r="W880" s="83"/>
      <c r="X880" s="96"/>
      <c r="Y880" s="83">
        <v>98985</v>
      </c>
      <c r="Z880" s="102">
        <v>63214</v>
      </c>
      <c r="AA880" s="4"/>
      <c r="AB880" s="96"/>
    </row>
    <row r="881" spans="1:28" ht="15.6" customHeight="1" x14ac:dyDescent="0.35">
      <c r="A881" s="38" t="s">
        <v>23</v>
      </c>
      <c r="B881" s="91" t="s">
        <v>16</v>
      </c>
      <c r="C881" s="94" t="s">
        <v>2081</v>
      </c>
      <c r="D881" s="4" t="s">
        <v>104</v>
      </c>
      <c r="E881" s="4">
        <v>4930719872</v>
      </c>
      <c r="F881" s="91" t="s">
        <v>235</v>
      </c>
      <c r="G881" s="91" t="s">
        <v>12</v>
      </c>
      <c r="H881" s="91" t="s">
        <v>2082</v>
      </c>
      <c r="I881" s="92">
        <v>42591</v>
      </c>
      <c r="J881" s="93">
        <v>42598</v>
      </c>
      <c r="K881" s="80">
        <f t="shared" si="70"/>
        <v>8</v>
      </c>
      <c r="L881" s="77">
        <f>IF(G881="ISO",IF(OR(F881="Na-Metilato"),10,15),IFERROR(VLOOKUP(G881&amp;D881,'Datos Maestro'!$C$33:$D$62,2,0),VLOOKUP('Demoras Colombia 2016'!G881,'Datos Maestro'!$B$15:$C$19,2,0)))</f>
        <v>20</v>
      </c>
      <c r="M881" s="80">
        <f t="shared" si="72"/>
        <v>0</v>
      </c>
      <c r="N881" s="82">
        <f t="shared" si="73"/>
        <v>0</v>
      </c>
      <c r="O881" s="82">
        <f t="shared" si="74"/>
        <v>0</v>
      </c>
      <c r="P881" s="78">
        <f>IF(G881="ISO",25*N881,IFERROR(VLOOKUP(G881&amp;D881,'Datos Maestro'!$C$33:$F$62,3,0)*N881,VLOOKUP('Demoras Colombia 2016'!G881,'Datos Maestro'!$B$15:$D$19,3,0)*N881))</f>
        <v>0</v>
      </c>
      <c r="Q881" s="78">
        <f>IF(G881="ISO",25*O881,IFERROR(VLOOKUP(G881&amp;D881,'Datos Maestro'!$C$33:$F$62,4,0)*O881,VLOOKUP('Demoras Colombia 2016'!G881,'Datos Maestro'!$B$15:$D$19,3,0)*O881))</f>
        <v>0</v>
      </c>
      <c r="R881" s="78">
        <f t="shared" si="71"/>
        <v>0</v>
      </c>
      <c r="S881" s="83" t="s">
        <v>25</v>
      </c>
      <c r="T881" s="83" t="s">
        <v>25</v>
      </c>
      <c r="U881" s="4"/>
      <c r="V881" s="96"/>
      <c r="W881" s="83"/>
      <c r="X881" s="96"/>
      <c r="Y881" s="83"/>
      <c r="Z881" s="102"/>
      <c r="AA881" s="4"/>
      <c r="AB881" s="96"/>
    </row>
    <row r="882" spans="1:28" ht="15.6" customHeight="1" x14ac:dyDescent="0.35">
      <c r="A882" s="38" t="s">
        <v>23</v>
      </c>
      <c r="B882" s="91" t="s">
        <v>16</v>
      </c>
      <c r="C882" s="94" t="s">
        <v>2083</v>
      </c>
      <c r="D882" s="4" t="s">
        <v>104</v>
      </c>
      <c r="E882" s="4">
        <v>4929996943</v>
      </c>
      <c r="F882" s="91" t="s">
        <v>2084</v>
      </c>
      <c r="G882" s="91" t="s">
        <v>12</v>
      </c>
      <c r="H882" s="91" t="s">
        <v>2085</v>
      </c>
      <c r="I882" s="92">
        <v>42591</v>
      </c>
      <c r="J882" s="93">
        <v>42600</v>
      </c>
      <c r="K882" s="80">
        <f t="shared" si="70"/>
        <v>10</v>
      </c>
      <c r="L882" s="77">
        <f>IF(G882="ISO",IF(OR(F882="Na-Metilato"),10,15),IFERROR(VLOOKUP(G882&amp;D882,'Datos Maestro'!$C$33:$D$62,2,0),VLOOKUP('Demoras Colombia 2016'!G882,'Datos Maestro'!$B$15:$C$19,2,0)))</f>
        <v>20</v>
      </c>
      <c r="M882" s="80">
        <f t="shared" si="72"/>
        <v>0</v>
      </c>
      <c r="N882" s="82">
        <f t="shared" si="73"/>
        <v>0</v>
      </c>
      <c r="O882" s="82">
        <f t="shared" si="74"/>
        <v>0</v>
      </c>
      <c r="P882" s="78">
        <f>IF(G882="ISO",25*N882,IFERROR(VLOOKUP(G882&amp;D882,'Datos Maestro'!$C$33:$F$62,3,0)*N882,VLOOKUP('Demoras Colombia 2016'!G882,'Datos Maestro'!$B$15:$D$19,3,0)*N882))</f>
        <v>0</v>
      </c>
      <c r="Q882" s="78">
        <f>IF(G882="ISO",25*O882,IFERROR(VLOOKUP(G882&amp;D882,'Datos Maestro'!$C$33:$F$62,4,0)*O882,VLOOKUP('Demoras Colombia 2016'!G882,'Datos Maestro'!$B$15:$D$19,3,0)*O882))</f>
        <v>0</v>
      </c>
      <c r="R882" s="78">
        <f t="shared" si="71"/>
        <v>0</v>
      </c>
      <c r="S882" s="83" t="s">
        <v>25</v>
      </c>
      <c r="T882" s="83" t="s">
        <v>25</v>
      </c>
      <c r="U882" s="4"/>
      <c r="V882" s="96"/>
      <c r="W882" s="83"/>
      <c r="X882" s="96"/>
      <c r="Y882" s="83"/>
      <c r="Z882" s="102"/>
      <c r="AA882" s="4"/>
      <c r="AB882" s="96"/>
    </row>
    <row r="883" spans="1:28" ht="15.6" customHeight="1" x14ac:dyDescent="0.35">
      <c r="A883" s="38" t="s">
        <v>23</v>
      </c>
      <c r="B883" s="91" t="s">
        <v>16</v>
      </c>
      <c r="C883" s="94" t="s">
        <v>2086</v>
      </c>
      <c r="D883" s="4" t="s">
        <v>800</v>
      </c>
      <c r="E883" s="4">
        <v>4930680782</v>
      </c>
      <c r="F883" s="91" t="s">
        <v>2087</v>
      </c>
      <c r="G883" s="91" t="s">
        <v>12</v>
      </c>
      <c r="H883" s="91" t="s">
        <v>2088</v>
      </c>
      <c r="I883" s="92">
        <v>42585</v>
      </c>
      <c r="J883" s="93">
        <v>42605</v>
      </c>
      <c r="K883" s="80">
        <f t="shared" si="70"/>
        <v>21</v>
      </c>
      <c r="L883" s="77">
        <f>IF(G883="ISO",IF(OR(F883="Na-Metilato"),10,15),IFERROR(VLOOKUP(G883&amp;D883,'Datos Maestro'!$C$33:$D$62,2,0),VLOOKUP('Demoras Colombia 2016'!G883,'Datos Maestro'!$B$15:$C$19,2,0)))</f>
        <v>10</v>
      </c>
      <c r="M883" s="80">
        <f t="shared" si="72"/>
        <v>11</v>
      </c>
      <c r="N883" s="82">
        <f t="shared" si="73"/>
        <v>11</v>
      </c>
      <c r="O883" s="82">
        <f t="shared" si="74"/>
        <v>0</v>
      </c>
      <c r="P883" s="78">
        <f>IF(G883="ISO",25*N883,IFERROR(VLOOKUP(G883&amp;D883,'Datos Maestro'!$C$33:$F$62,3,0)*N883,VLOOKUP('Demoras Colombia 2016'!G883,'Datos Maestro'!$B$15:$D$19,3,0)*N883))</f>
        <v>1100</v>
      </c>
      <c r="Q883" s="78">
        <f>IF(G883="ISO",25*O883,IFERROR(VLOOKUP(G883&amp;D883,'Datos Maestro'!$C$33:$F$62,4,0)*O883,VLOOKUP('Demoras Colombia 2016'!G883,'Datos Maestro'!$B$15:$D$19,3,0)*O883))</f>
        <v>0</v>
      </c>
      <c r="R883" s="78">
        <f t="shared" si="71"/>
        <v>1100</v>
      </c>
      <c r="S883" s="83"/>
      <c r="T883" s="96"/>
      <c r="U883" s="4"/>
      <c r="V883" s="96"/>
      <c r="W883" s="83"/>
      <c r="X883" s="96"/>
      <c r="Y883" s="83"/>
      <c r="Z883" s="102"/>
      <c r="AA883" s="4"/>
      <c r="AB883" s="96"/>
    </row>
    <row r="884" spans="1:28" ht="15.6" customHeight="1" x14ac:dyDescent="0.35">
      <c r="A884" s="38" t="s">
        <v>23</v>
      </c>
      <c r="B884" s="91" t="s">
        <v>16</v>
      </c>
      <c r="C884" s="94" t="s">
        <v>2086</v>
      </c>
      <c r="D884" s="4" t="s">
        <v>800</v>
      </c>
      <c r="E884" s="4">
        <v>4930680786</v>
      </c>
      <c r="F884" s="91" t="s">
        <v>1869</v>
      </c>
      <c r="G884" s="91" t="s">
        <v>12</v>
      </c>
      <c r="H884" s="91" t="s">
        <v>2089</v>
      </c>
      <c r="I884" s="92">
        <v>42585</v>
      </c>
      <c r="J884" s="93">
        <v>42594</v>
      </c>
      <c r="K884" s="80">
        <f t="shared" si="70"/>
        <v>10</v>
      </c>
      <c r="L884" s="77">
        <f>IF(G884="ISO",IF(OR(F884="Na-Metilato"),10,15),IFERROR(VLOOKUP(G884&amp;D884,'Datos Maestro'!$C$33:$D$62,2,0),VLOOKUP('Demoras Colombia 2016'!G884,'Datos Maestro'!$B$15:$C$19,2,0)))</f>
        <v>10</v>
      </c>
      <c r="M884" s="80">
        <f t="shared" si="72"/>
        <v>0</v>
      </c>
      <c r="N884" s="82">
        <f t="shared" si="73"/>
        <v>0</v>
      </c>
      <c r="O884" s="82">
        <f t="shared" si="74"/>
        <v>0</v>
      </c>
      <c r="P884" s="78">
        <f>IF(G884="ISO",25*N884,IFERROR(VLOOKUP(G884&amp;D884,'Datos Maestro'!$C$33:$F$62,3,0)*N884,VLOOKUP('Demoras Colombia 2016'!G884,'Datos Maestro'!$B$15:$D$19,3,0)*N884))</f>
        <v>0</v>
      </c>
      <c r="Q884" s="78">
        <f>IF(G884="ISO",25*O884,IFERROR(VLOOKUP(G884&amp;D884,'Datos Maestro'!$C$33:$F$62,4,0)*O884,VLOOKUP('Demoras Colombia 2016'!G884,'Datos Maestro'!$B$15:$D$19,3,0)*O884))</f>
        <v>0</v>
      </c>
      <c r="R884" s="78">
        <f t="shared" si="71"/>
        <v>0</v>
      </c>
      <c r="S884" s="83" t="s">
        <v>25</v>
      </c>
      <c r="T884" s="83" t="s">
        <v>25</v>
      </c>
      <c r="U884" s="4"/>
      <c r="V884" s="96"/>
      <c r="W884" s="83"/>
      <c r="X884" s="96"/>
      <c r="Y884" s="83"/>
      <c r="Z884" s="102"/>
      <c r="AA884" s="4"/>
      <c r="AB884" s="96"/>
    </row>
    <row r="885" spans="1:28" ht="15.6" customHeight="1" x14ac:dyDescent="0.35">
      <c r="A885" s="38" t="s">
        <v>23</v>
      </c>
      <c r="B885" s="91" t="s">
        <v>16</v>
      </c>
      <c r="C885" s="94" t="s">
        <v>2090</v>
      </c>
      <c r="D885" s="4" t="s">
        <v>62</v>
      </c>
      <c r="E885" s="4">
        <v>4930742756</v>
      </c>
      <c r="F885" s="91" t="s">
        <v>2091</v>
      </c>
      <c r="G885" s="91" t="s">
        <v>12</v>
      </c>
      <c r="H885" s="91" t="s">
        <v>2092</v>
      </c>
      <c r="I885" s="92">
        <v>42590</v>
      </c>
      <c r="J885" s="93">
        <v>42604</v>
      </c>
      <c r="K885" s="80">
        <f t="shared" si="70"/>
        <v>15</v>
      </c>
      <c r="L885" s="77">
        <f>IF(G885="ISO",IF(OR(F885="Na-Metilato"),10,15),IFERROR(VLOOKUP(G885&amp;D885,'Datos Maestro'!$C$33:$D$62,2,0),VLOOKUP('Demoras Colombia 2016'!G885,'Datos Maestro'!$B$15:$C$19,2,0)))</f>
        <v>20</v>
      </c>
      <c r="M885" s="80">
        <f t="shared" si="72"/>
        <v>0</v>
      </c>
      <c r="N885" s="82">
        <f t="shared" si="73"/>
        <v>0</v>
      </c>
      <c r="O885" s="82">
        <f t="shared" si="74"/>
        <v>0</v>
      </c>
      <c r="P885" s="78">
        <f>IF(G885="ISO",25*N885,IFERROR(VLOOKUP(G885&amp;D885,'Datos Maestro'!$C$33:$F$62,3,0)*N885,VLOOKUP('Demoras Colombia 2016'!G885,'Datos Maestro'!$B$15:$D$19,3,0)*N885))</f>
        <v>0</v>
      </c>
      <c r="Q885" s="78">
        <f>IF(G885="ISO",25*O885,IFERROR(VLOOKUP(G885&amp;D885,'Datos Maestro'!$C$33:$F$62,4,0)*O885,VLOOKUP('Demoras Colombia 2016'!G885,'Datos Maestro'!$B$15:$D$19,3,0)*O885))</f>
        <v>0</v>
      </c>
      <c r="R885" s="78">
        <f t="shared" si="71"/>
        <v>0</v>
      </c>
      <c r="S885" s="83" t="s">
        <v>25</v>
      </c>
      <c r="T885" s="83" t="s">
        <v>25</v>
      </c>
      <c r="U885" s="4"/>
      <c r="V885" s="96"/>
      <c r="W885" s="83"/>
      <c r="X885" s="96"/>
      <c r="Y885" s="83"/>
      <c r="Z885" s="102"/>
      <c r="AA885" s="4"/>
      <c r="AB885" s="96"/>
    </row>
    <row r="886" spans="1:28" ht="15.6" customHeight="1" x14ac:dyDescent="0.35">
      <c r="A886" s="38" t="s">
        <v>23</v>
      </c>
      <c r="B886" s="91" t="s">
        <v>16</v>
      </c>
      <c r="C886" s="94" t="s">
        <v>2093</v>
      </c>
      <c r="D886" s="4" t="s">
        <v>62</v>
      </c>
      <c r="E886" s="4" t="s">
        <v>2094</v>
      </c>
      <c r="F886" s="91" t="s">
        <v>2095</v>
      </c>
      <c r="G886" s="91" t="s">
        <v>12</v>
      </c>
      <c r="H886" s="91" t="s">
        <v>2096</v>
      </c>
      <c r="I886" s="92">
        <v>42590</v>
      </c>
      <c r="J886" s="93">
        <v>42601</v>
      </c>
      <c r="K886" s="80">
        <f t="shared" si="70"/>
        <v>12</v>
      </c>
      <c r="L886" s="77">
        <f>IF(G886="ISO",IF(OR(F886="Na-Metilato"),10,15),IFERROR(VLOOKUP(G886&amp;D886,'Datos Maestro'!$C$33:$D$62,2,0),VLOOKUP('Demoras Colombia 2016'!G886,'Datos Maestro'!$B$15:$C$19,2,0)))</f>
        <v>20</v>
      </c>
      <c r="M886" s="80">
        <f t="shared" si="72"/>
        <v>0</v>
      </c>
      <c r="N886" s="82">
        <f t="shared" si="73"/>
        <v>0</v>
      </c>
      <c r="O886" s="82">
        <f t="shared" si="74"/>
        <v>0</v>
      </c>
      <c r="P886" s="78">
        <f>IF(G886="ISO",25*N886,IFERROR(VLOOKUP(G886&amp;D886,'Datos Maestro'!$C$33:$F$62,3,0)*N886,VLOOKUP('Demoras Colombia 2016'!G886,'Datos Maestro'!$B$15:$D$19,3,0)*N886))</f>
        <v>0</v>
      </c>
      <c r="Q886" s="78">
        <f>IF(G886="ISO",25*O886,IFERROR(VLOOKUP(G886&amp;D886,'Datos Maestro'!$C$33:$F$62,4,0)*O886,VLOOKUP('Demoras Colombia 2016'!G886,'Datos Maestro'!$B$15:$D$19,3,0)*O886))</f>
        <v>0</v>
      </c>
      <c r="R886" s="78">
        <f t="shared" si="71"/>
        <v>0</v>
      </c>
      <c r="S886" s="83" t="s">
        <v>25</v>
      </c>
      <c r="T886" s="83" t="s">
        <v>25</v>
      </c>
      <c r="U886" s="4"/>
      <c r="V886" s="96"/>
      <c r="W886" s="83"/>
      <c r="X886" s="96"/>
      <c r="Y886" s="83">
        <v>98987</v>
      </c>
      <c r="Z886" s="102">
        <v>63214</v>
      </c>
      <c r="AA886" s="4"/>
      <c r="AB886" s="96"/>
    </row>
    <row r="887" spans="1:28" ht="15.6" customHeight="1" x14ac:dyDescent="0.35">
      <c r="A887" s="38" t="s">
        <v>23</v>
      </c>
      <c r="B887" s="91" t="s">
        <v>17</v>
      </c>
      <c r="C887" s="94" t="s">
        <v>2097</v>
      </c>
      <c r="D887" s="4" t="s">
        <v>118</v>
      </c>
      <c r="E887" s="4">
        <v>4929772164</v>
      </c>
      <c r="F887" s="91" t="s">
        <v>2098</v>
      </c>
      <c r="G887" s="91" t="s">
        <v>12</v>
      </c>
      <c r="H887" s="91" t="s">
        <v>2099</v>
      </c>
      <c r="I887" s="92">
        <v>42591</v>
      </c>
      <c r="J887" s="93">
        <v>42601</v>
      </c>
      <c r="K887" s="80">
        <f t="shared" si="70"/>
        <v>11</v>
      </c>
      <c r="L887" s="77">
        <f>IF(G887="ISO",IF(OR(F887="Na-Metilato"),10,15),IFERROR(VLOOKUP(G887&amp;D887,'Datos Maestro'!$C$33:$D$62,2,0),VLOOKUP('Demoras Colombia 2016'!G887,'Datos Maestro'!$B$15:$C$19,2,0)))</f>
        <v>20</v>
      </c>
      <c r="M887" s="80">
        <f t="shared" si="72"/>
        <v>0</v>
      </c>
      <c r="N887" s="82">
        <f t="shared" si="73"/>
        <v>0</v>
      </c>
      <c r="O887" s="82">
        <f t="shared" si="74"/>
        <v>0</v>
      </c>
      <c r="P887" s="78">
        <f>IF(G887="ISO",25*N887,IFERROR(VLOOKUP(G887&amp;D887,'Datos Maestro'!$C$33:$F$62,3,0)*N887,VLOOKUP('Demoras Colombia 2016'!G887,'Datos Maestro'!$B$15:$D$19,3,0)*N887))</f>
        <v>0</v>
      </c>
      <c r="Q887" s="78">
        <f>IF(G887="ISO",25*O887,IFERROR(VLOOKUP(G887&amp;D887,'Datos Maestro'!$C$33:$F$62,4,0)*O887,VLOOKUP('Demoras Colombia 2016'!G887,'Datos Maestro'!$B$15:$D$19,3,0)*O887))</f>
        <v>0</v>
      </c>
      <c r="R887" s="78">
        <f t="shared" si="71"/>
        <v>0</v>
      </c>
      <c r="S887" s="83" t="s">
        <v>25</v>
      </c>
      <c r="T887" s="83" t="s">
        <v>25</v>
      </c>
      <c r="U887" s="4"/>
      <c r="V887" s="96"/>
      <c r="W887" s="83"/>
      <c r="X887" s="96"/>
      <c r="Y887" s="83"/>
      <c r="Z887" s="102"/>
      <c r="AA887" s="4"/>
      <c r="AB887" s="96"/>
    </row>
    <row r="888" spans="1:28" ht="15.6" customHeight="1" x14ac:dyDescent="0.35">
      <c r="A888" s="38" t="s">
        <v>23</v>
      </c>
      <c r="B888" s="91" t="s">
        <v>122</v>
      </c>
      <c r="C888" s="94" t="s">
        <v>2100</v>
      </c>
      <c r="D888" s="4" t="s">
        <v>104</v>
      </c>
      <c r="E888" s="4" t="s">
        <v>2101</v>
      </c>
      <c r="F888" s="91" t="s">
        <v>1403</v>
      </c>
      <c r="G888" s="91" t="s">
        <v>13</v>
      </c>
      <c r="H888" s="91" t="s">
        <v>2102</v>
      </c>
      <c r="I888" s="92">
        <v>42591</v>
      </c>
      <c r="J888" s="93">
        <v>42599</v>
      </c>
      <c r="K888" s="80">
        <f t="shared" si="70"/>
        <v>9</v>
      </c>
      <c r="L888" s="77">
        <f>IF(G888="ISO",IF(OR(F888="Na-Metilato"),10,15),IFERROR(VLOOKUP(G888&amp;D888,'Datos Maestro'!$C$33:$D$62,2,0),VLOOKUP('Demoras Colombia 2016'!G888,'Datos Maestro'!$B$15:$C$19,2,0)))</f>
        <v>20</v>
      </c>
      <c r="M888" s="80">
        <f t="shared" si="72"/>
        <v>0</v>
      </c>
      <c r="N888" s="82">
        <f t="shared" si="73"/>
        <v>0</v>
      </c>
      <c r="O888" s="82">
        <f t="shared" si="74"/>
        <v>0</v>
      </c>
      <c r="P888" s="78">
        <f>IF(G888="ISO",25*N888,IFERROR(VLOOKUP(G888&amp;D888,'Datos Maestro'!$C$33:$F$62,3,0)*N888,VLOOKUP('Demoras Colombia 2016'!G888,'Datos Maestro'!$B$15:$D$19,3,0)*N888))</f>
        <v>0</v>
      </c>
      <c r="Q888" s="78">
        <f>IF(G888="ISO",25*O888,IFERROR(VLOOKUP(G888&amp;D888,'Datos Maestro'!$C$33:$F$62,4,0)*O888,VLOOKUP('Demoras Colombia 2016'!G888,'Datos Maestro'!$B$15:$D$19,3,0)*O888))</f>
        <v>0</v>
      </c>
      <c r="R888" s="78">
        <f t="shared" si="71"/>
        <v>0</v>
      </c>
      <c r="S888" s="83" t="s">
        <v>25</v>
      </c>
      <c r="T888" s="83" t="s">
        <v>25</v>
      </c>
      <c r="U888" s="4"/>
      <c r="V888" s="96"/>
      <c r="W888" s="83"/>
      <c r="X888" s="96"/>
      <c r="Y888" s="83"/>
      <c r="Z888" s="102"/>
      <c r="AA888" s="4"/>
      <c r="AB888" s="96"/>
    </row>
    <row r="889" spans="1:28" ht="15.6" customHeight="1" x14ac:dyDescent="0.35">
      <c r="A889" s="38" t="s">
        <v>23</v>
      </c>
      <c r="B889" s="91" t="s">
        <v>122</v>
      </c>
      <c r="C889" s="94" t="s">
        <v>2100</v>
      </c>
      <c r="D889" s="4" t="s">
        <v>104</v>
      </c>
      <c r="E889" s="4" t="s">
        <v>2101</v>
      </c>
      <c r="F889" s="91" t="s">
        <v>1403</v>
      </c>
      <c r="G889" s="91" t="s">
        <v>13</v>
      </c>
      <c r="H889" s="91" t="s">
        <v>2103</v>
      </c>
      <c r="I889" s="92">
        <v>42591</v>
      </c>
      <c r="J889" s="93">
        <v>42600</v>
      </c>
      <c r="K889" s="80">
        <f t="shared" si="70"/>
        <v>10</v>
      </c>
      <c r="L889" s="77">
        <f>IF(G889="ISO",IF(OR(F889="Na-Metilato"),10,15),IFERROR(VLOOKUP(G889&amp;D889,'Datos Maestro'!$C$33:$D$62,2,0),VLOOKUP('Demoras Colombia 2016'!G889,'Datos Maestro'!$B$15:$C$19,2,0)))</f>
        <v>20</v>
      </c>
      <c r="M889" s="80">
        <f t="shared" si="72"/>
        <v>0</v>
      </c>
      <c r="N889" s="82">
        <f t="shared" si="73"/>
        <v>0</v>
      </c>
      <c r="O889" s="82">
        <f t="shared" si="74"/>
        <v>0</v>
      </c>
      <c r="P889" s="78">
        <f>IF(G889="ISO",25*N889,IFERROR(VLOOKUP(G889&amp;D889,'Datos Maestro'!$C$33:$F$62,3,0)*N889,VLOOKUP('Demoras Colombia 2016'!G889,'Datos Maestro'!$B$15:$D$19,3,0)*N889))</f>
        <v>0</v>
      </c>
      <c r="Q889" s="78">
        <f>IF(G889="ISO",25*O889,IFERROR(VLOOKUP(G889&amp;D889,'Datos Maestro'!$C$33:$F$62,4,0)*O889,VLOOKUP('Demoras Colombia 2016'!G889,'Datos Maestro'!$B$15:$D$19,3,0)*O889))</f>
        <v>0</v>
      </c>
      <c r="R889" s="78">
        <f t="shared" si="71"/>
        <v>0</v>
      </c>
      <c r="S889" s="83" t="s">
        <v>25</v>
      </c>
      <c r="T889" s="83" t="s">
        <v>25</v>
      </c>
      <c r="U889" s="4"/>
      <c r="V889" s="96"/>
      <c r="W889" s="83"/>
      <c r="X889" s="96"/>
      <c r="Y889" s="83"/>
      <c r="Z889" s="102"/>
      <c r="AA889" s="4"/>
      <c r="AB889" s="96"/>
    </row>
    <row r="890" spans="1:28" ht="15.6" customHeight="1" x14ac:dyDescent="0.35">
      <c r="A890" s="38" t="s">
        <v>23</v>
      </c>
      <c r="B890" s="91" t="s">
        <v>122</v>
      </c>
      <c r="C890" s="94" t="s">
        <v>2104</v>
      </c>
      <c r="D890" s="4" t="s">
        <v>104</v>
      </c>
      <c r="E890" s="4">
        <v>4930741378</v>
      </c>
      <c r="F890" s="91" t="s">
        <v>1739</v>
      </c>
      <c r="G890" s="91" t="s">
        <v>13</v>
      </c>
      <c r="H890" s="91" t="s">
        <v>2105</v>
      </c>
      <c r="I890" s="92">
        <v>42591</v>
      </c>
      <c r="J890" s="93">
        <v>42600</v>
      </c>
      <c r="K890" s="80">
        <f t="shared" si="70"/>
        <v>10</v>
      </c>
      <c r="L890" s="77">
        <f>IF(G890="ISO",IF(OR(F890="Na-Metilato"),10,15),IFERROR(VLOOKUP(G890&amp;D890,'Datos Maestro'!$C$33:$D$62,2,0),VLOOKUP('Demoras Colombia 2016'!G890,'Datos Maestro'!$B$15:$C$19,2,0)))</f>
        <v>20</v>
      </c>
      <c r="M890" s="80">
        <f t="shared" si="72"/>
        <v>0</v>
      </c>
      <c r="N890" s="82">
        <f t="shared" si="73"/>
        <v>0</v>
      </c>
      <c r="O890" s="82">
        <f t="shared" si="74"/>
        <v>0</v>
      </c>
      <c r="P890" s="78">
        <f>IF(G890="ISO",25*N890,IFERROR(VLOOKUP(G890&amp;D890,'Datos Maestro'!$C$33:$F$62,3,0)*N890,VLOOKUP('Demoras Colombia 2016'!G890,'Datos Maestro'!$B$15:$D$19,3,0)*N890))</f>
        <v>0</v>
      </c>
      <c r="Q890" s="78">
        <f>IF(G890="ISO",25*O890,IFERROR(VLOOKUP(G890&amp;D890,'Datos Maestro'!$C$33:$F$62,4,0)*O890,VLOOKUP('Demoras Colombia 2016'!G890,'Datos Maestro'!$B$15:$D$19,3,0)*O890))</f>
        <v>0</v>
      </c>
      <c r="R890" s="78">
        <f t="shared" si="71"/>
        <v>0</v>
      </c>
      <c r="S890" s="83" t="s">
        <v>25</v>
      </c>
      <c r="T890" s="83" t="s">
        <v>25</v>
      </c>
      <c r="U890" s="4"/>
      <c r="V890" s="96"/>
      <c r="W890" s="83"/>
      <c r="X890" s="96"/>
      <c r="Y890" s="83"/>
      <c r="Z890" s="102"/>
      <c r="AA890" s="4"/>
      <c r="AB890" s="96"/>
    </row>
    <row r="891" spans="1:28" ht="15.6" customHeight="1" x14ac:dyDescent="0.35">
      <c r="A891" s="38" t="s">
        <v>23</v>
      </c>
      <c r="B891" s="91" t="s">
        <v>122</v>
      </c>
      <c r="C891" s="94" t="s">
        <v>2106</v>
      </c>
      <c r="D891" s="4" t="s">
        <v>104</v>
      </c>
      <c r="E891" s="4" t="s">
        <v>2107</v>
      </c>
      <c r="F891" s="91" t="s">
        <v>2108</v>
      </c>
      <c r="G891" s="91" t="s">
        <v>13</v>
      </c>
      <c r="H891" s="91" t="s">
        <v>2109</v>
      </c>
      <c r="I891" s="92">
        <v>42591</v>
      </c>
      <c r="J891" s="93">
        <v>42599</v>
      </c>
      <c r="K891" s="80">
        <f t="shared" si="70"/>
        <v>9</v>
      </c>
      <c r="L891" s="77">
        <f>IF(G891="ISO",IF(OR(F891="Na-Metilato"),10,15),IFERROR(VLOOKUP(G891&amp;D891,'Datos Maestro'!$C$33:$D$62,2,0),VLOOKUP('Demoras Colombia 2016'!G891,'Datos Maestro'!$B$15:$C$19,2,0)))</f>
        <v>20</v>
      </c>
      <c r="M891" s="80">
        <f t="shared" si="72"/>
        <v>0</v>
      </c>
      <c r="N891" s="82">
        <f t="shared" si="73"/>
        <v>0</v>
      </c>
      <c r="O891" s="82">
        <f t="shared" si="74"/>
        <v>0</v>
      </c>
      <c r="P891" s="78">
        <f>IF(G891="ISO",25*N891,IFERROR(VLOOKUP(G891&amp;D891,'Datos Maestro'!$C$33:$F$62,3,0)*N891,VLOOKUP('Demoras Colombia 2016'!G891,'Datos Maestro'!$B$15:$D$19,3,0)*N891))</f>
        <v>0</v>
      </c>
      <c r="Q891" s="78">
        <f>IF(G891="ISO",25*O891,IFERROR(VLOOKUP(G891&amp;D891,'Datos Maestro'!$C$33:$F$62,4,0)*O891,VLOOKUP('Demoras Colombia 2016'!G891,'Datos Maestro'!$B$15:$D$19,3,0)*O891))</f>
        <v>0</v>
      </c>
      <c r="R891" s="78">
        <f t="shared" si="71"/>
        <v>0</v>
      </c>
      <c r="S891" s="83" t="s">
        <v>25</v>
      </c>
      <c r="T891" s="83" t="s">
        <v>25</v>
      </c>
      <c r="U891" s="4"/>
      <c r="V891" s="96"/>
      <c r="W891" s="83"/>
      <c r="X891" s="96"/>
      <c r="Y891" s="83"/>
      <c r="Z891" s="102"/>
      <c r="AA891" s="4"/>
      <c r="AB891" s="96"/>
    </row>
    <row r="892" spans="1:28" ht="15.6" customHeight="1" x14ac:dyDescent="0.35">
      <c r="A892" s="38" t="s">
        <v>23</v>
      </c>
      <c r="B892" s="91" t="s">
        <v>122</v>
      </c>
      <c r="C892" s="94" t="s">
        <v>2106</v>
      </c>
      <c r="D892" s="4" t="s">
        <v>104</v>
      </c>
      <c r="E892" s="4" t="s">
        <v>2107</v>
      </c>
      <c r="F892" s="91" t="s">
        <v>2108</v>
      </c>
      <c r="G892" s="91" t="s">
        <v>13</v>
      </c>
      <c r="H892" s="91" t="s">
        <v>2110</v>
      </c>
      <c r="I892" s="92">
        <v>42591</v>
      </c>
      <c r="J892" s="93">
        <v>42599</v>
      </c>
      <c r="K892" s="80">
        <f t="shared" si="70"/>
        <v>9</v>
      </c>
      <c r="L892" s="77">
        <f>IF(G892="ISO",IF(OR(F892="Na-Metilato"),10,15),IFERROR(VLOOKUP(G892&amp;D892,'Datos Maestro'!$C$33:$D$62,2,0),VLOOKUP('Demoras Colombia 2016'!G892,'Datos Maestro'!$B$15:$C$19,2,0)))</f>
        <v>20</v>
      </c>
      <c r="M892" s="80">
        <f t="shared" si="72"/>
        <v>0</v>
      </c>
      <c r="N892" s="82">
        <f t="shared" si="73"/>
        <v>0</v>
      </c>
      <c r="O892" s="82">
        <f t="shared" si="74"/>
        <v>0</v>
      </c>
      <c r="P892" s="78">
        <f>IF(G892="ISO",25*N892,IFERROR(VLOOKUP(G892&amp;D892,'Datos Maestro'!$C$33:$F$62,3,0)*N892,VLOOKUP('Demoras Colombia 2016'!G892,'Datos Maestro'!$B$15:$D$19,3,0)*N892))</f>
        <v>0</v>
      </c>
      <c r="Q892" s="78">
        <f>IF(G892="ISO",25*O892,IFERROR(VLOOKUP(G892&amp;D892,'Datos Maestro'!$C$33:$F$62,4,0)*O892,VLOOKUP('Demoras Colombia 2016'!G892,'Datos Maestro'!$B$15:$D$19,3,0)*O892))</f>
        <v>0</v>
      </c>
      <c r="R892" s="78">
        <f t="shared" si="71"/>
        <v>0</v>
      </c>
      <c r="S892" s="83" t="s">
        <v>25</v>
      </c>
      <c r="T892" s="83" t="s">
        <v>25</v>
      </c>
      <c r="U892" s="4"/>
      <c r="V892" s="96"/>
      <c r="W892" s="83"/>
      <c r="X892" s="96"/>
      <c r="Y892" s="83"/>
      <c r="Z892" s="102"/>
      <c r="AA892" s="4"/>
      <c r="AB892" s="96"/>
    </row>
    <row r="893" spans="1:28" ht="15.6" customHeight="1" x14ac:dyDescent="0.35">
      <c r="A893" s="38" t="s">
        <v>23</v>
      </c>
      <c r="B893" s="91" t="s">
        <v>16</v>
      </c>
      <c r="C893" s="94" t="s">
        <v>2111</v>
      </c>
      <c r="D893" s="4" t="s">
        <v>104</v>
      </c>
      <c r="E893" s="4" t="s">
        <v>2112</v>
      </c>
      <c r="F893" s="91" t="s">
        <v>2113</v>
      </c>
      <c r="G893" s="91" t="s">
        <v>12</v>
      </c>
      <c r="H893" s="91" t="s">
        <v>2114</v>
      </c>
      <c r="I893" s="92">
        <v>42597</v>
      </c>
      <c r="J893" s="93">
        <v>42600</v>
      </c>
      <c r="K893" s="80">
        <f t="shared" si="70"/>
        <v>4</v>
      </c>
      <c r="L893" s="77">
        <f>IF(G893="ISO",IF(OR(F893="Na-Metilato"),10,15),IFERROR(VLOOKUP(G893&amp;D893,'Datos Maestro'!$C$33:$D$62,2,0),VLOOKUP('Demoras Colombia 2016'!G893,'Datos Maestro'!$B$15:$C$19,2,0)))</f>
        <v>20</v>
      </c>
      <c r="M893" s="80">
        <f t="shared" si="72"/>
        <v>0</v>
      </c>
      <c r="N893" s="82">
        <f t="shared" si="73"/>
        <v>0</v>
      </c>
      <c r="O893" s="82">
        <f t="shared" si="74"/>
        <v>0</v>
      </c>
      <c r="P893" s="78">
        <f>IF(G893="ISO",25*N893,IFERROR(VLOOKUP(G893&amp;D893,'Datos Maestro'!$C$33:$F$62,3,0)*N893,VLOOKUP('Demoras Colombia 2016'!G893,'Datos Maestro'!$B$15:$D$19,3,0)*N893))</f>
        <v>0</v>
      </c>
      <c r="Q893" s="78">
        <f>IF(G893="ISO",25*O893,IFERROR(VLOOKUP(G893&amp;D893,'Datos Maestro'!$C$33:$F$62,4,0)*O893,VLOOKUP('Demoras Colombia 2016'!G893,'Datos Maestro'!$B$15:$D$19,3,0)*O893))</f>
        <v>0</v>
      </c>
      <c r="R893" s="78">
        <f t="shared" si="71"/>
        <v>0</v>
      </c>
      <c r="S893" s="83" t="s">
        <v>25</v>
      </c>
      <c r="T893" s="83" t="s">
        <v>25</v>
      </c>
      <c r="U893" s="4"/>
      <c r="V893" s="96"/>
      <c r="W893" s="83"/>
      <c r="X893" s="96"/>
      <c r="Y893" s="83"/>
      <c r="Z893" s="102"/>
      <c r="AA893" s="4"/>
      <c r="AB893" s="96"/>
    </row>
    <row r="894" spans="1:28" ht="15.6" customHeight="1" x14ac:dyDescent="0.35">
      <c r="A894" s="38" t="s">
        <v>108</v>
      </c>
      <c r="B894" s="91" t="s">
        <v>123</v>
      </c>
      <c r="C894" s="94" t="s">
        <v>2115</v>
      </c>
      <c r="D894" s="4" t="s">
        <v>118</v>
      </c>
      <c r="E894" s="4">
        <v>4929779073</v>
      </c>
      <c r="F894" s="87" t="s">
        <v>27</v>
      </c>
      <c r="G894" s="91" t="s">
        <v>12</v>
      </c>
      <c r="H894" s="91" t="s">
        <v>2116</v>
      </c>
      <c r="I894" s="92">
        <v>42597</v>
      </c>
      <c r="J894" s="93">
        <v>42605</v>
      </c>
      <c r="K894" s="80">
        <f t="shared" si="70"/>
        <v>9</v>
      </c>
      <c r="L894" s="77">
        <f>IF(G894="ISO",IF(OR(F894="Na-Metilato"),10,15),IFERROR(VLOOKUP(G894&amp;D894,'Datos Maestro'!$C$33:$D$62,2,0),VLOOKUP('Demoras Colombia 2016'!G894,'Datos Maestro'!$B$15:$C$19,2,0)))</f>
        <v>20</v>
      </c>
      <c r="M894" s="80">
        <f t="shared" si="72"/>
        <v>0</v>
      </c>
      <c r="N894" s="82">
        <f t="shared" si="73"/>
        <v>0</v>
      </c>
      <c r="O894" s="82">
        <f t="shared" si="74"/>
        <v>0</v>
      </c>
      <c r="P894" s="78">
        <f>IF(G894="ISO",25*N894,IFERROR(VLOOKUP(G894&amp;D894,'Datos Maestro'!$C$33:$F$62,3,0)*N894,VLOOKUP('Demoras Colombia 2016'!G894,'Datos Maestro'!$B$15:$D$19,3,0)*N894))</f>
        <v>0</v>
      </c>
      <c r="Q894" s="78">
        <f>IF(G894="ISO",25*O894,IFERROR(VLOOKUP(G894&amp;D894,'Datos Maestro'!$C$33:$F$62,4,0)*O894,VLOOKUP('Demoras Colombia 2016'!G894,'Datos Maestro'!$B$15:$D$19,3,0)*O894))</f>
        <v>0</v>
      </c>
      <c r="R894" s="78">
        <f t="shared" si="71"/>
        <v>0</v>
      </c>
      <c r="S894" s="83" t="s">
        <v>25</v>
      </c>
      <c r="T894" s="83" t="s">
        <v>25</v>
      </c>
      <c r="U894" s="4"/>
      <c r="V894" s="96"/>
      <c r="W894" s="83"/>
      <c r="X894" s="96"/>
      <c r="Y894" s="83"/>
      <c r="Z894" s="102"/>
      <c r="AA894" s="4"/>
      <c r="AB894" s="96"/>
    </row>
    <row r="895" spans="1:28" ht="15.6" customHeight="1" x14ac:dyDescent="0.35">
      <c r="A895" s="38" t="s">
        <v>108</v>
      </c>
      <c r="B895" s="91" t="s">
        <v>123</v>
      </c>
      <c r="C895" s="94" t="s">
        <v>2115</v>
      </c>
      <c r="D895" s="4" t="s">
        <v>118</v>
      </c>
      <c r="E895" s="4">
        <v>4929779073</v>
      </c>
      <c r="F895" s="87" t="s">
        <v>27</v>
      </c>
      <c r="G895" s="91" t="s">
        <v>12</v>
      </c>
      <c r="H895" s="91" t="s">
        <v>2117</v>
      </c>
      <c r="I895" s="92">
        <v>42597</v>
      </c>
      <c r="J895" s="93">
        <v>42605</v>
      </c>
      <c r="K895" s="80">
        <f t="shared" si="70"/>
        <v>9</v>
      </c>
      <c r="L895" s="77">
        <f>IF(G895="ISO",IF(OR(F895="Na-Metilato"),10,15),IFERROR(VLOOKUP(G895&amp;D895,'Datos Maestro'!$C$33:$D$62,2,0),VLOOKUP('Demoras Colombia 2016'!G895,'Datos Maestro'!$B$15:$C$19,2,0)))</f>
        <v>20</v>
      </c>
      <c r="M895" s="80">
        <f t="shared" si="72"/>
        <v>0</v>
      </c>
      <c r="N895" s="82">
        <f t="shared" si="73"/>
        <v>0</v>
      </c>
      <c r="O895" s="82">
        <f t="shared" si="74"/>
        <v>0</v>
      </c>
      <c r="P895" s="78">
        <f>IF(G895="ISO",25*N895,IFERROR(VLOOKUP(G895&amp;D895,'Datos Maestro'!$C$33:$F$62,3,0)*N895,VLOOKUP('Demoras Colombia 2016'!G895,'Datos Maestro'!$B$15:$D$19,3,0)*N895))</f>
        <v>0</v>
      </c>
      <c r="Q895" s="78">
        <f>IF(G895="ISO",25*O895,IFERROR(VLOOKUP(G895&amp;D895,'Datos Maestro'!$C$33:$F$62,4,0)*O895,VLOOKUP('Demoras Colombia 2016'!G895,'Datos Maestro'!$B$15:$D$19,3,0)*O895))</f>
        <v>0</v>
      </c>
      <c r="R895" s="78">
        <f t="shared" si="71"/>
        <v>0</v>
      </c>
      <c r="S895" s="83" t="s">
        <v>25</v>
      </c>
      <c r="T895" s="83" t="s">
        <v>25</v>
      </c>
      <c r="U895" s="4"/>
      <c r="V895" s="96"/>
      <c r="W895" s="83"/>
      <c r="X895" s="96"/>
      <c r="Y895" s="83"/>
      <c r="Z895" s="102"/>
      <c r="AA895" s="4"/>
      <c r="AB895" s="96"/>
    </row>
    <row r="896" spans="1:28" ht="15.6" customHeight="1" x14ac:dyDescent="0.35">
      <c r="A896" s="38" t="s">
        <v>108</v>
      </c>
      <c r="B896" s="91" t="s">
        <v>123</v>
      </c>
      <c r="C896" s="94" t="s">
        <v>2118</v>
      </c>
      <c r="D896" s="4" t="s">
        <v>118</v>
      </c>
      <c r="E896" s="4">
        <v>4929779072</v>
      </c>
      <c r="F896" s="87" t="s">
        <v>27</v>
      </c>
      <c r="G896" s="91" t="s">
        <v>12</v>
      </c>
      <c r="H896" s="91" t="s">
        <v>2119</v>
      </c>
      <c r="I896" s="92">
        <v>42597</v>
      </c>
      <c r="J896" s="93">
        <v>42604</v>
      </c>
      <c r="K896" s="80">
        <f t="shared" si="70"/>
        <v>8</v>
      </c>
      <c r="L896" s="77">
        <f>IF(G896="ISO",IF(OR(F896="Na-Metilato"),10,15),IFERROR(VLOOKUP(G896&amp;D896,'Datos Maestro'!$C$33:$D$62,2,0),VLOOKUP('Demoras Colombia 2016'!G896,'Datos Maestro'!$B$15:$C$19,2,0)))</f>
        <v>20</v>
      </c>
      <c r="M896" s="80">
        <f t="shared" si="72"/>
        <v>0</v>
      </c>
      <c r="N896" s="82">
        <f t="shared" si="73"/>
        <v>0</v>
      </c>
      <c r="O896" s="82">
        <f t="shared" si="74"/>
        <v>0</v>
      </c>
      <c r="P896" s="78">
        <f>IF(G896="ISO",25*N896,IFERROR(VLOOKUP(G896&amp;D896,'Datos Maestro'!$C$33:$F$62,3,0)*N896,VLOOKUP('Demoras Colombia 2016'!G896,'Datos Maestro'!$B$15:$D$19,3,0)*N896))</f>
        <v>0</v>
      </c>
      <c r="Q896" s="78">
        <f>IF(G896="ISO",25*O896,IFERROR(VLOOKUP(G896&amp;D896,'Datos Maestro'!$C$33:$F$62,4,0)*O896,VLOOKUP('Demoras Colombia 2016'!G896,'Datos Maestro'!$B$15:$D$19,3,0)*O896))</f>
        <v>0</v>
      </c>
      <c r="R896" s="78">
        <f t="shared" si="71"/>
        <v>0</v>
      </c>
      <c r="S896" s="83" t="s">
        <v>25</v>
      </c>
      <c r="T896" s="83" t="s">
        <v>25</v>
      </c>
      <c r="U896" s="4"/>
      <c r="V896" s="96"/>
      <c r="W896" s="83"/>
      <c r="X896" s="96"/>
      <c r="Y896" s="83"/>
      <c r="Z896" s="102"/>
      <c r="AA896" s="4"/>
      <c r="AB896" s="96"/>
    </row>
    <row r="897" spans="1:28" ht="15.6" customHeight="1" x14ac:dyDescent="0.35">
      <c r="A897" s="38" t="s">
        <v>108</v>
      </c>
      <c r="B897" s="91" t="s">
        <v>123</v>
      </c>
      <c r="C897" s="94" t="s">
        <v>2118</v>
      </c>
      <c r="D897" s="4" t="s">
        <v>118</v>
      </c>
      <c r="E897" s="4">
        <v>4929779072</v>
      </c>
      <c r="F897" s="87" t="s">
        <v>27</v>
      </c>
      <c r="G897" s="91" t="s">
        <v>12</v>
      </c>
      <c r="H897" s="91" t="s">
        <v>2120</v>
      </c>
      <c r="I897" s="92">
        <v>42597</v>
      </c>
      <c r="J897" s="93">
        <v>42605</v>
      </c>
      <c r="K897" s="80">
        <f t="shared" si="70"/>
        <v>9</v>
      </c>
      <c r="L897" s="77">
        <f>IF(G897="ISO",IF(OR(F897="Na-Metilato"),10,15),IFERROR(VLOOKUP(G897&amp;D897,'Datos Maestro'!$C$33:$D$62,2,0),VLOOKUP('Demoras Colombia 2016'!G897,'Datos Maestro'!$B$15:$C$19,2,0)))</f>
        <v>20</v>
      </c>
      <c r="M897" s="80">
        <f t="shared" si="72"/>
        <v>0</v>
      </c>
      <c r="N897" s="82">
        <f t="shared" si="73"/>
        <v>0</v>
      </c>
      <c r="O897" s="82">
        <f t="shared" si="74"/>
        <v>0</v>
      </c>
      <c r="P897" s="78">
        <f>IF(G897="ISO",25*N897,IFERROR(VLOOKUP(G897&amp;D897,'Datos Maestro'!$C$33:$F$62,3,0)*N897,VLOOKUP('Demoras Colombia 2016'!G897,'Datos Maestro'!$B$15:$D$19,3,0)*N897))</f>
        <v>0</v>
      </c>
      <c r="Q897" s="78">
        <f>IF(G897="ISO",25*O897,IFERROR(VLOOKUP(G897&amp;D897,'Datos Maestro'!$C$33:$F$62,4,0)*O897,VLOOKUP('Demoras Colombia 2016'!G897,'Datos Maestro'!$B$15:$D$19,3,0)*O897))</f>
        <v>0</v>
      </c>
      <c r="R897" s="78">
        <f t="shared" si="71"/>
        <v>0</v>
      </c>
      <c r="S897" s="83" t="s">
        <v>25</v>
      </c>
      <c r="T897" s="83" t="s">
        <v>25</v>
      </c>
      <c r="U897" s="4"/>
      <c r="V897" s="96"/>
      <c r="W897" s="83"/>
      <c r="X897" s="96"/>
      <c r="Y897" s="83"/>
      <c r="Z897" s="102"/>
      <c r="AA897" s="4"/>
      <c r="AB897" s="96"/>
    </row>
    <row r="898" spans="1:28" ht="15.6" customHeight="1" x14ac:dyDescent="0.35">
      <c r="A898" s="38" t="s">
        <v>108</v>
      </c>
      <c r="B898" s="91" t="s">
        <v>123</v>
      </c>
      <c r="C898" s="94" t="s">
        <v>2122</v>
      </c>
      <c r="D898" s="4" t="s">
        <v>118</v>
      </c>
      <c r="E898" s="4">
        <v>4929788482</v>
      </c>
      <c r="F898" s="87" t="s">
        <v>28</v>
      </c>
      <c r="G898" s="91" t="s">
        <v>12</v>
      </c>
      <c r="H898" s="91" t="s">
        <v>2121</v>
      </c>
      <c r="I898" s="92">
        <v>42604</v>
      </c>
      <c r="J898" s="93">
        <v>42607</v>
      </c>
      <c r="K898" s="80">
        <f t="shared" si="70"/>
        <v>4</v>
      </c>
      <c r="L898" s="77">
        <f>IF(G898="ISO",IF(OR(F898="Na-Metilato"),10,15),IFERROR(VLOOKUP(G898&amp;D898,'Datos Maestro'!$C$33:$D$62,2,0),VLOOKUP('Demoras Colombia 2016'!G898,'Datos Maestro'!$B$15:$C$19,2,0)))</f>
        <v>20</v>
      </c>
      <c r="M898" s="80">
        <f t="shared" si="72"/>
        <v>0</v>
      </c>
      <c r="N898" s="82">
        <f t="shared" si="73"/>
        <v>0</v>
      </c>
      <c r="O898" s="82">
        <f t="shared" si="74"/>
        <v>0</v>
      </c>
      <c r="P898" s="78">
        <f>IF(G898="ISO",25*N898,IFERROR(VLOOKUP(G898&amp;D898,'Datos Maestro'!$C$33:$F$62,3,0)*N898,VLOOKUP('Demoras Colombia 2016'!G898,'Datos Maestro'!$B$15:$D$19,3,0)*N898))</f>
        <v>0</v>
      </c>
      <c r="Q898" s="78">
        <f>IF(G898="ISO",25*O898,IFERROR(VLOOKUP(G898&amp;D898,'Datos Maestro'!$C$33:$F$62,4,0)*O898,VLOOKUP('Demoras Colombia 2016'!G898,'Datos Maestro'!$B$15:$D$19,3,0)*O898))</f>
        <v>0</v>
      </c>
      <c r="R898" s="78">
        <f t="shared" si="71"/>
        <v>0</v>
      </c>
      <c r="S898" s="83" t="s">
        <v>25</v>
      </c>
      <c r="T898" s="83" t="s">
        <v>25</v>
      </c>
      <c r="U898" s="4"/>
      <c r="V898" s="96"/>
      <c r="W898" s="83"/>
      <c r="X898" s="96"/>
      <c r="Y898" s="83"/>
      <c r="Z898" s="102"/>
      <c r="AA898" s="4"/>
      <c r="AB898" s="96"/>
    </row>
    <row r="899" spans="1:28" ht="15.6" customHeight="1" x14ac:dyDescent="0.35">
      <c r="A899" s="38" t="s">
        <v>108</v>
      </c>
      <c r="B899" s="91" t="s">
        <v>24</v>
      </c>
      <c r="C899" s="94" t="s">
        <v>1952</v>
      </c>
      <c r="D899" s="4" t="s">
        <v>439</v>
      </c>
      <c r="E899" s="4">
        <v>4928569498</v>
      </c>
      <c r="F899" s="91" t="s">
        <v>26</v>
      </c>
      <c r="G899" s="91" t="s">
        <v>2</v>
      </c>
      <c r="H899" s="91" t="s">
        <v>2123</v>
      </c>
      <c r="I899" s="92">
        <v>42529</v>
      </c>
      <c r="J899" s="93">
        <v>42606</v>
      </c>
      <c r="K899" s="80">
        <f t="shared" si="70"/>
        <v>78</v>
      </c>
      <c r="L899" s="77">
        <f>IF(G899="ISO",IF(OR(F899="Na-Metilato"),10,15),IFERROR(VLOOKUP(G899&amp;D899,'Datos Maestro'!$C$33:$D$62,2,0),VLOOKUP('Demoras Colombia 2016'!G899,'Datos Maestro'!$B$15:$C$19,2,0)))</f>
        <v>15</v>
      </c>
      <c r="M899" s="80">
        <f t="shared" si="72"/>
        <v>63</v>
      </c>
      <c r="N899" s="82">
        <f t="shared" si="73"/>
        <v>20</v>
      </c>
      <c r="O899" s="82">
        <f t="shared" si="74"/>
        <v>43</v>
      </c>
      <c r="P899" s="78">
        <f>IF(G899="ISO",25*N899,IFERROR(VLOOKUP(G899&amp;D899,'Datos Maestro'!$C$33:$F$62,3,0)*N899,VLOOKUP('Demoras Colombia 2016'!G899,'Datos Maestro'!$B$15:$D$19,3,0)*N899))</f>
        <v>500</v>
      </c>
      <c r="Q899" s="78">
        <f>IF(G899="ISO",25*O899,IFERROR(VLOOKUP(G899&amp;D899,'Datos Maestro'!$C$33:$F$62,4,0)*O899,VLOOKUP('Demoras Colombia 2016'!G899,'Datos Maestro'!$B$15:$D$19,3,0)*O899))</f>
        <v>1075</v>
      </c>
      <c r="R899" s="78">
        <f t="shared" si="71"/>
        <v>1575</v>
      </c>
      <c r="S899" s="83"/>
      <c r="T899" s="96"/>
      <c r="U899" s="4"/>
      <c r="V899" s="96"/>
      <c r="W899" s="83"/>
      <c r="X899" s="96"/>
      <c r="Y899" s="83"/>
      <c r="Z899" s="102"/>
      <c r="AA899" s="4"/>
      <c r="AB899" s="96"/>
    </row>
    <row r="900" spans="1:28" ht="15.6" customHeight="1" x14ac:dyDescent="0.35">
      <c r="A900" s="38" t="s">
        <v>23</v>
      </c>
      <c r="B900" s="91" t="s">
        <v>123</v>
      </c>
      <c r="C900" s="94" t="s">
        <v>2124</v>
      </c>
      <c r="D900" s="4" t="s">
        <v>439</v>
      </c>
      <c r="E900" s="4">
        <v>4929311325</v>
      </c>
      <c r="F900" s="87" t="s">
        <v>28</v>
      </c>
      <c r="G900" s="91" t="s">
        <v>2</v>
      </c>
      <c r="H900" s="91" t="s">
        <v>2125</v>
      </c>
      <c r="I900" s="92">
        <v>42520</v>
      </c>
      <c r="J900" s="93">
        <v>42583</v>
      </c>
      <c r="K900" s="80">
        <f t="shared" ref="K900:K963" si="75">IF(J900="",HOY-I900,(J900-I900)+1)</f>
        <v>64</v>
      </c>
      <c r="L900" s="77">
        <f>IF(G900="ISO",IF(OR(F900="Na-Metilato"),10,15),IFERROR(VLOOKUP(G900&amp;D900,'Datos Maestro'!$C$33:$D$62,2,0),VLOOKUP('Demoras Colombia 2016'!G900,'Datos Maestro'!$B$15:$C$19,2,0)))</f>
        <v>15</v>
      </c>
      <c r="M900" s="80">
        <f t="shared" si="72"/>
        <v>49</v>
      </c>
      <c r="N900" s="82">
        <f t="shared" si="73"/>
        <v>20</v>
      </c>
      <c r="O900" s="82">
        <f t="shared" si="74"/>
        <v>29</v>
      </c>
      <c r="P900" s="78">
        <f>IF(G900="ISO",25*N900,IFERROR(VLOOKUP(G900&amp;D900,'Datos Maestro'!$C$33:$F$62,3,0)*N900,VLOOKUP('Demoras Colombia 2016'!G900,'Datos Maestro'!$B$15:$D$19,3,0)*N900))</f>
        <v>500</v>
      </c>
      <c r="Q900" s="78">
        <f>IF(G900="ISO",25*O900,IFERROR(VLOOKUP(G900&amp;D900,'Datos Maestro'!$C$33:$F$62,4,0)*O900,VLOOKUP('Demoras Colombia 2016'!G900,'Datos Maestro'!$B$15:$D$19,3,0)*O900))</f>
        <v>725</v>
      </c>
      <c r="R900" s="78">
        <f t="shared" si="71"/>
        <v>1225</v>
      </c>
      <c r="S900" s="83"/>
      <c r="T900" s="96"/>
      <c r="U900" s="4"/>
      <c r="V900" s="96"/>
      <c r="W900" s="83"/>
      <c r="X900" s="96"/>
      <c r="Y900" s="83"/>
      <c r="Z900" s="102"/>
      <c r="AA900" s="4"/>
      <c r="AB900" s="96"/>
    </row>
    <row r="901" spans="1:28" ht="15.6" customHeight="1" x14ac:dyDescent="0.35">
      <c r="A901" s="38" t="s">
        <v>23</v>
      </c>
      <c r="B901" s="91" t="s">
        <v>123</v>
      </c>
      <c r="C901" s="94" t="s">
        <v>2124</v>
      </c>
      <c r="D901" s="4" t="s">
        <v>439</v>
      </c>
      <c r="E901" s="4">
        <v>4929311325</v>
      </c>
      <c r="F901" s="87" t="s">
        <v>28</v>
      </c>
      <c r="G901" s="91" t="s">
        <v>2</v>
      </c>
      <c r="H901" s="91" t="s">
        <v>2126</v>
      </c>
      <c r="I901" s="92">
        <v>42520</v>
      </c>
      <c r="J901" s="93">
        <v>42576</v>
      </c>
      <c r="K901" s="80">
        <f t="shared" si="75"/>
        <v>57</v>
      </c>
      <c r="L901" s="77">
        <f>IF(G901="ISO",IF(OR(F901="Na-Metilato"),10,15),IFERROR(VLOOKUP(G901&amp;D901,'Datos Maestro'!$C$33:$D$62,2,0),VLOOKUP('Demoras Colombia 2016'!G901,'Datos Maestro'!$B$15:$C$19,2,0)))</f>
        <v>15</v>
      </c>
      <c r="M901" s="80">
        <f t="shared" si="72"/>
        <v>42</v>
      </c>
      <c r="N901" s="82">
        <f t="shared" si="73"/>
        <v>20</v>
      </c>
      <c r="O901" s="82">
        <f t="shared" si="74"/>
        <v>22</v>
      </c>
      <c r="P901" s="78">
        <f>IF(G901="ISO",25*N901,IFERROR(VLOOKUP(G901&amp;D901,'Datos Maestro'!$C$33:$F$62,3,0)*N901,VLOOKUP('Demoras Colombia 2016'!G901,'Datos Maestro'!$B$15:$D$19,3,0)*N901))</f>
        <v>500</v>
      </c>
      <c r="Q901" s="78">
        <f>IF(G901="ISO",25*O901,IFERROR(VLOOKUP(G901&amp;D901,'Datos Maestro'!$C$33:$F$62,4,0)*O901,VLOOKUP('Demoras Colombia 2016'!G901,'Datos Maestro'!$B$15:$D$19,3,0)*O901))</f>
        <v>550</v>
      </c>
      <c r="R901" s="78">
        <f t="shared" si="71"/>
        <v>1050</v>
      </c>
      <c r="S901" s="83"/>
      <c r="T901" s="96"/>
      <c r="U901" s="4"/>
      <c r="V901" s="96"/>
      <c r="W901" s="83"/>
      <c r="X901" s="96"/>
      <c r="Y901" s="83"/>
      <c r="Z901" s="102"/>
      <c r="AA901" s="4"/>
      <c r="AB901" s="96"/>
    </row>
    <row r="902" spans="1:28" ht="15.6" customHeight="1" x14ac:dyDescent="0.35">
      <c r="A902" s="38" t="s">
        <v>23</v>
      </c>
      <c r="B902" s="91" t="s">
        <v>123</v>
      </c>
      <c r="C902" s="94" t="s">
        <v>2127</v>
      </c>
      <c r="D902" s="4" t="s">
        <v>439</v>
      </c>
      <c r="E902" s="4">
        <v>4928647163</v>
      </c>
      <c r="F902" s="87" t="s">
        <v>28</v>
      </c>
      <c r="G902" s="91" t="s">
        <v>2</v>
      </c>
      <c r="H902" s="91" t="s">
        <v>2128</v>
      </c>
      <c r="I902" s="92">
        <v>42522</v>
      </c>
      <c r="J902" s="93">
        <v>42604</v>
      </c>
      <c r="K902" s="80">
        <f t="shared" si="75"/>
        <v>83</v>
      </c>
      <c r="L902" s="77">
        <f>IF(G902="ISO",IF(OR(F902="Na-Metilato"),10,15),IFERROR(VLOOKUP(G902&amp;D902,'Datos Maestro'!$C$33:$D$62,2,0),VLOOKUP('Demoras Colombia 2016'!G902,'Datos Maestro'!$B$15:$C$19,2,0)))</f>
        <v>15</v>
      </c>
      <c r="M902" s="80">
        <f t="shared" si="72"/>
        <v>68</v>
      </c>
      <c r="N902" s="82">
        <f t="shared" si="73"/>
        <v>20</v>
      </c>
      <c r="O902" s="82">
        <f t="shared" si="74"/>
        <v>48</v>
      </c>
      <c r="P902" s="78">
        <f>IF(G902="ISO",25*N902,IFERROR(VLOOKUP(G902&amp;D902,'Datos Maestro'!$C$33:$F$62,3,0)*N902,VLOOKUP('Demoras Colombia 2016'!G902,'Datos Maestro'!$B$15:$D$19,3,0)*N902))</f>
        <v>500</v>
      </c>
      <c r="Q902" s="78">
        <f>IF(G902="ISO",25*O902,IFERROR(VLOOKUP(G902&amp;D902,'Datos Maestro'!$C$33:$F$62,4,0)*O902,VLOOKUP('Demoras Colombia 2016'!G902,'Datos Maestro'!$B$15:$D$19,3,0)*O902))</f>
        <v>1200</v>
      </c>
      <c r="R902" s="78">
        <f t="shared" si="71"/>
        <v>1700</v>
      </c>
      <c r="S902" s="83"/>
      <c r="T902" s="96"/>
      <c r="U902" s="4"/>
      <c r="V902" s="96"/>
      <c r="W902" s="83"/>
      <c r="X902" s="96"/>
      <c r="Y902" s="83"/>
      <c r="Z902" s="102"/>
      <c r="AA902" s="4"/>
      <c r="AB902" s="96"/>
    </row>
    <row r="903" spans="1:28" ht="15.6" customHeight="1" x14ac:dyDescent="0.35">
      <c r="A903" s="38" t="s">
        <v>23</v>
      </c>
      <c r="B903" s="91" t="s">
        <v>123</v>
      </c>
      <c r="C903" s="94" t="s">
        <v>2129</v>
      </c>
      <c r="D903" s="4" t="s">
        <v>104</v>
      </c>
      <c r="E903" s="4">
        <v>4929280530</v>
      </c>
      <c r="F903" s="87" t="s">
        <v>236</v>
      </c>
      <c r="G903" s="91" t="s">
        <v>2</v>
      </c>
      <c r="H903" s="91" t="s">
        <v>2130</v>
      </c>
      <c r="I903" s="92">
        <v>42531</v>
      </c>
      <c r="J903" s="93">
        <v>42581</v>
      </c>
      <c r="K903" s="80">
        <f t="shared" si="75"/>
        <v>51</v>
      </c>
      <c r="L903" s="77">
        <f>IF(G903="ISO",IF(OR(F903="Na-Metilato"),10,15),IFERROR(VLOOKUP(G903&amp;D903,'Datos Maestro'!$C$33:$D$62,2,0),VLOOKUP('Demoras Colombia 2016'!G903,'Datos Maestro'!$B$15:$C$19,2,0)))</f>
        <v>15</v>
      </c>
      <c r="M903" s="80">
        <f t="shared" si="72"/>
        <v>36</v>
      </c>
      <c r="N903" s="82">
        <f t="shared" si="73"/>
        <v>20</v>
      </c>
      <c r="O903" s="82">
        <f t="shared" si="74"/>
        <v>16</v>
      </c>
      <c r="P903" s="78">
        <f>IF(G903="ISO",25*N903,IFERROR(VLOOKUP(G903&amp;D903,'Datos Maestro'!$C$33:$F$62,3,0)*N903,VLOOKUP('Demoras Colombia 2016'!G903,'Datos Maestro'!$B$15:$D$19,3,0)*N903))</f>
        <v>500</v>
      </c>
      <c r="Q903" s="78">
        <f>IF(G903="ISO",25*O903,IFERROR(VLOOKUP(G903&amp;D903,'Datos Maestro'!$C$33:$F$62,4,0)*O903,VLOOKUP('Demoras Colombia 2016'!G903,'Datos Maestro'!$B$15:$D$19,3,0)*O903))</f>
        <v>400</v>
      </c>
      <c r="R903" s="78">
        <f t="shared" si="71"/>
        <v>900</v>
      </c>
      <c r="S903" s="83" t="s">
        <v>2196</v>
      </c>
      <c r="T903" s="96">
        <v>2687904</v>
      </c>
      <c r="U903" s="4"/>
      <c r="V903" s="96"/>
      <c r="W903" s="83"/>
      <c r="X903" s="96"/>
      <c r="Y903" s="83"/>
      <c r="Z903" s="102"/>
      <c r="AA903" s="4"/>
      <c r="AB903" s="96"/>
    </row>
    <row r="904" spans="1:28" ht="15.6" customHeight="1" x14ac:dyDescent="0.35">
      <c r="A904" s="38" t="s">
        <v>23</v>
      </c>
      <c r="B904" s="91" t="s">
        <v>123</v>
      </c>
      <c r="C904" s="94" t="s">
        <v>2129</v>
      </c>
      <c r="D904" s="4" t="s">
        <v>104</v>
      </c>
      <c r="E904" s="4">
        <v>4929280530</v>
      </c>
      <c r="F904" s="87" t="s">
        <v>236</v>
      </c>
      <c r="G904" s="91" t="s">
        <v>2</v>
      </c>
      <c r="H904" s="91" t="s">
        <v>2131</v>
      </c>
      <c r="I904" s="92">
        <v>42531</v>
      </c>
      <c r="J904" s="93">
        <v>42584</v>
      </c>
      <c r="K904" s="80">
        <f t="shared" si="75"/>
        <v>54</v>
      </c>
      <c r="L904" s="77">
        <f>IF(G904="ISO",IF(OR(F904="Na-Metilato"),10,15),IFERROR(VLOOKUP(G904&amp;D904,'Datos Maestro'!$C$33:$D$62,2,0),VLOOKUP('Demoras Colombia 2016'!G904,'Datos Maestro'!$B$15:$C$19,2,0)))</f>
        <v>15</v>
      </c>
      <c r="M904" s="80">
        <f t="shared" si="72"/>
        <v>39</v>
      </c>
      <c r="N904" s="82">
        <f t="shared" si="73"/>
        <v>20</v>
      </c>
      <c r="O904" s="82">
        <f t="shared" si="74"/>
        <v>19</v>
      </c>
      <c r="P904" s="78">
        <f>IF(G904="ISO",25*N904,IFERROR(VLOOKUP(G904&amp;D904,'Datos Maestro'!$C$33:$F$62,3,0)*N904,VLOOKUP('Demoras Colombia 2016'!G904,'Datos Maestro'!$B$15:$D$19,3,0)*N904))</f>
        <v>500</v>
      </c>
      <c r="Q904" s="78">
        <f>IF(G904="ISO",25*O904,IFERROR(VLOOKUP(G904&amp;D904,'Datos Maestro'!$C$33:$F$62,4,0)*O904,VLOOKUP('Demoras Colombia 2016'!G904,'Datos Maestro'!$B$15:$D$19,3,0)*O904))</f>
        <v>475</v>
      </c>
      <c r="R904" s="78">
        <f t="shared" si="71"/>
        <v>975</v>
      </c>
      <c r="S904" s="83">
        <v>73422</v>
      </c>
      <c r="T904" s="96">
        <v>2771847</v>
      </c>
      <c r="U904" s="4"/>
      <c r="V904" s="96"/>
      <c r="W904" s="83"/>
      <c r="X904" s="96"/>
      <c r="Y904" s="83"/>
      <c r="Z904" s="102"/>
      <c r="AA904" s="4"/>
      <c r="AB904" s="96"/>
    </row>
    <row r="905" spans="1:28" ht="15.6" customHeight="1" x14ac:dyDescent="0.35">
      <c r="A905" s="38" t="s">
        <v>23</v>
      </c>
      <c r="B905" s="91" t="s">
        <v>123</v>
      </c>
      <c r="C905" s="94" t="s">
        <v>1792</v>
      </c>
      <c r="D905" s="4" t="s">
        <v>439</v>
      </c>
      <c r="E905" s="4">
        <v>4928645927</v>
      </c>
      <c r="F905" s="91" t="s">
        <v>34</v>
      </c>
      <c r="G905" s="91" t="s">
        <v>2</v>
      </c>
      <c r="H905" s="91" t="s">
        <v>2132</v>
      </c>
      <c r="I905" s="92">
        <v>42536</v>
      </c>
      <c r="J905" s="93">
        <v>42573</v>
      </c>
      <c r="K905" s="80">
        <f t="shared" si="75"/>
        <v>38</v>
      </c>
      <c r="L905" s="77">
        <f>IF(G905="ISO",IF(OR(F905="Na-Metilato"),10,15),IFERROR(VLOOKUP(G905&amp;D905,'Datos Maestro'!$C$33:$D$62,2,0),VLOOKUP('Demoras Colombia 2016'!G905,'Datos Maestro'!$B$15:$C$19,2,0)))</f>
        <v>10</v>
      </c>
      <c r="M905" s="80">
        <f t="shared" si="72"/>
        <v>28</v>
      </c>
      <c r="N905" s="82">
        <f t="shared" si="73"/>
        <v>20</v>
      </c>
      <c r="O905" s="82">
        <f t="shared" si="74"/>
        <v>8</v>
      </c>
      <c r="P905" s="78">
        <f>IF(G905="ISO",25*N905,IFERROR(VLOOKUP(G905&amp;D905,'Datos Maestro'!$C$33:$F$62,3,0)*N905,VLOOKUP('Demoras Colombia 2016'!G905,'Datos Maestro'!$B$15:$D$19,3,0)*N905))</f>
        <v>500</v>
      </c>
      <c r="Q905" s="78">
        <f>IF(G905="ISO",25*O905,IFERROR(VLOOKUP(G905&amp;D905,'Datos Maestro'!$C$33:$F$62,4,0)*O905,VLOOKUP('Demoras Colombia 2016'!G905,'Datos Maestro'!$B$15:$D$19,3,0)*O905))</f>
        <v>200</v>
      </c>
      <c r="R905" s="78">
        <f t="shared" si="71"/>
        <v>700</v>
      </c>
      <c r="S905" s="83"/>
      <c r="T905" s="96"/>
      <c r="U905" s="4"/>
      <c r="V905" s="96"/>
      <c r="W905" s="83"/>
      <c r="X905" s="96"/>
      <c r="Y905" s="83"/>
      <c r="Z905" s="102"/>
      <c r="AA905" s="4">
        <v>5096202</v>
      </c>
      <c r="AB905" s="96">
        <v>1247158</v>
      </c>
    </row>
    <row r="906" spans="1:28" ht="15.6" customHeight="1" x14ac:dyDescent="0.35">
      <c r="A906" s="38" t="s">
        <v>23</v>
      </c>
      <c r="B906" s="91" t="s">
        <v>123</v>
      </c>
      <c r="C906" s="94" t="s">
        <v>1792</v>
      </c>
      <c r="D906" s="4" t="s">
        <v>439</v>
      </c>
      <c r="E906" s="4">
        <v>4928645927</v>
      </c>
      <c r="F906" s="91" t="s">
        <v>34</v>
      </c>
      <c r="G906" s="91" t="s">
        <v>2</v>
      </c>
      <c r="H906" s="91" t="s">
        <v>2133</v>
      </c>
      <c r="I906" s="92">
        <v>42536</v>
      </c>
      <c r="J906" s="93">
        <v>42573</v>
      </c>
      <c r="K906" s="80">
        <f t="shared" si="75"/>
        <v>38</v>
      </c>
      <c r="L906" s="77">
        <f>IF(G906="ISO",IF(OR(F906="Na-Metilato"),10,15),IFERROR(VLOOKUP(G906&amp;D906,'Datos Maestro'!$C$33:$D$62,2,0),VLOOKUP('Demoras Colombia 2016'!G906,'Datos Maestro'!$B$15:$C$19,2,0)))</f>
        <v>10</v>
      </c>
      <c r="M906" s="80">
        <f t="shared" si="72"/>
        <v>28</v>
      </c>
      <c r="N906" s="82">
        <f t="shared" si="73"/>
        <v>20</v>
      </c>
      <c r="O906" s="82">
        <f t="shared" si="74"/>
        <v>8</v>
      </c>
      <c r="P906" s="78">
        <f>IF(G906="ISO",25*N906,IFERROR(VLOOKUP(G906&amp;D906,'Datos Maestro'!$C$33:$F$62,3,0)*N906,VLOOKUP('Demoras Colombia 2016'!G906,'Datos Maestro'!$B$15:$D$19,3,0)*N906))</f>
        <v>500</v>
      </c>
      <c r="Q906" s="78">
        <f>IF(G906="ISO",25*O906,IFERROR(VLOOKUP(G906&amp;D906,'Datos Maestro'!$C$33:$F$62,4,0)*O906,VLOOKUP('Demoras Colombia 2016'!G906,'Datos Maestro'!$B$15:$D$19,3,0)*O906))</f>
        <v>200</v>
      </c>
      <c r="R906" s="78">
        <f t="shared" si="71"/>
        <v>700</v>
      </c>
      <c r="S906" s="83"/>
      <c r="T906" s="96"/>
      <c r="U906" s="4"/>
      <c r="V906" s="96"/>
      <c r="W906" s="83"/>
      <c r="X906" s="96"/>
      <c r="Y906" s="83"/>
      <c r="Z906" s="102"/>
      <c r="AA906" s="4">
        <v>5098754</v>
      </c>
      <c r="AB906" s="96">
        <v>1553795</v>
      </c>
    </row>
    <row r="907" spans="1:28" ht="15.6" customHeight="1" x14ac:dyDescent="0.35">
      <c r="A907" s="38" t="s">
        <v>23</v>
      </c>
      <c r="B907" s="91" t="s">
        <v>123</v>
      </c>
      <c r="C907" s="94" t="s">
        <v>1792</v>
      </c>
      <c r="D907" s="4" t="s">
        <v>439</v>
      </c>
      <c r="E907" s="4">
        <v>4928645927</v>
      </c>
      <c r="F907" s="91" t="s">
        <v>34</v>
      </c>
      <c r="G907" s="91" t="s">
        <v>2</v>
      </c>
      <c r="H907" s="91" t="s">
        <v>2134</v>
      </c>
      <c r="I907" s="92">
        <v>42536</v>
      </c>
      <c r="J907" s="93">
        <v>42578</v>
      </c>
      <c r="K907" s="80">
        <f t="shared" si="75"/>
        <v>43</v>
      </c>
      <c r="L907" s="77">
        <f>IF(G907="ISO",IF(OR(F907="Na-Metilato"),10,15),IFERROR(VLOOKUP(G907&amp;D907,'Datos Maestro'!$C$33:$D$62,2,0),VLOOKUP('Demoras Colombia 2016'!G907,'Datos Maestro'!$B$15:$C$19,2,0)))</f>
        <v>10</v>
      </c>
      <c r="M907" s="80">
        <f t="shared" si="72"/>
        <v>33</v>
      </c>
      <c r="N907" s="82">
        <f t="shared" si="73"/>
        <v>20</v>
      </c>
      <c r="O907" s="82">
        <f t="shared" si="74"/>
        <v>13</v>
      </c>
      <c r="P907" s="78">
        <f>IF(G907="ISO",25*N907,IFERROR(VLOOKUP(G907&amp;D907,'Datos Maestro'!$C$33:$F$62,3,0)*N907,VLOOKUP('Demoras Colombia 2016'!G907,'Datos Maestro'!$B$15:$D$19,3,0)*N907))</f>
        <v>500</v>
      </c>
      <c r="Q907" s="78">
        <f>IF(G907="ISO",25*O907,IFERROR(VLOOKUP(G907&amp;D907,'Datos Maestro'!$C$33:$F$62,4,0)*O907,VLOOKUP('Demoras Colombia 2016'!G907,'Datos Maestro'!$B$15:$D$19,3,0)*O907))</f>
        <v>325</v>
      </c>
      <c r="R907" s="78">
        <f t="shared" si="71"/>
        <v>825</v>
      </c>
      <c r="S907" s="83"/>
      <c r="T907" s="96"/>
      <c r="U907" s="4"/>
      <c r="V907" s="96"/>
      <c r="W907" s="83"/>
      <c r="X907" s="96"/>
      <c r="Y907" s="83"/>
      <c r="Z907" s="102"/>
      <c r="AA907" s="4">
        <v>5098754</v>
      </c>
      <c r="AB907" s="96">
        <v>1553795</v>
      </c>
    </row>
    <row r="908" spans="1:28" ht="15.6" customHeight="1" x14ac:dyDescent="0.35">
      <c r="A908" s="38" t="s">
        <v>23</v>
      </c>
      <c r="B908" s="91" t="s">
        <v>123</v>
      </c>
      <c r="C908" s="94" t="s">
        <v>1794</v>
      </c>
      <c r="D908" s="4" t="s">
        <v>439</v>
      </c>
      <c r="E908" s="4">
        <v>4928645930</v>
      </c>
      <c r="F908" s="91" t="s">
        <v>34</v>
      </c>
      <c r="G908" s="91" t="s">
        <v>2</v>
      </c>
      <c r="H908" s="91" t="s">
        <v>2135</v>
      </c>
      <c r="I908" s="92">
        <v>42542</v>
      </c>
      <c r="J908" s="93">
        <v>42574</v>
      </c>
      <c r="K908" s="80">
        <f t="shared" si="75"/>
        <v>33</v>
      </c>
      <c r="L908" s="77">
        <f>IF(G908="ISO",IF(OR(F908="Na-Metilato"),10,15),IFERROR(VLOOKUP(G908&amp;D908,'Datos Maestro'!$C$33:$D$62,2,0),VLOOKUP('Demoras Colombia 2016'!G908,'Datos Maestro'!$B$15:$C$19,2,0)))</f>
        <v>10</v>
      </c>
      <c r="M908" s="80">
        <f t="shared" si="72"/>
        <v>23</v>
      </c>
      <c r="N908" s="82">
        <f t="shared" si="73"/>
        <v>20</v>
      </c>
      <c r="O908" s="82">
        <f t="shared" si="74"/>
        <v>3</v>
      </c>
      <c r="P908" s="78">
        <f>IF(G908="ISO",25*N908,IFERROR(VLOOKUP(G908&amp;D908,'Datos Maestro'!$C$33:$F$62,3,0)*N908,VLOOKUP('Demoras Colombia 2016'!G908,'Datos Maestro'!$B$15:$D$19,3,0)*N908))</f>
        <v>500</v>
      </c>
      <c r="Q908" s="78">
        <f>IF(G908="ISO",25*O908,IFERROR(VLOOKUP(G908&amp;D908,'Datos Maestro'!$C$33:$F$62,4,0)*O908,VLOOKUP('Demoras Colombia 2016'!G908,'Datos Maestro'!$B$15:$D$19,3,0)*O908))</f>
        <v>75</v>
      </c>
      <c r="R908" s="78">
        <f t="shared" si="71"/>
        <v>575</v>
      </c>
      <c r="S908" s="83"/>
      <c r="T908" s="96"/>
      <c r="U908" s="4"/>
      <c r="V908" s="96"/>
      <c r="W908" s="83"/>
      <c r="X908" s="96"/>
      <c r="Y908" s="83"/>
      <c r="Z908" s="102"/>
      <c r="AA908" s="4">
        <v>5103102</v>
      </c>
      <c r="AB908" s="96">
        <v>1766574</v>
      </c>
    </row>
    <row r="909" spans="1:28" ht="15.6" customHeight="1" x14ac:dyDescent="0.35">
      <c r="A909" s="38" t="s">
        <v>23</v>
      </c>
      <c r="B909" s="91" t="s">
        <v>123</v>
      </c>
      <c r="C909" s="94" t="s">
        <v>1794</v>
      </c>
      <c r="D909" s="4" t="s">
        <v>439</v>
      </c>
      <c r="E909" s="4">
        <v>4928645930</v>
      </c>
      <c r="F909" s="91" t="s">
        <v>34</v>
      </c>
      <c r="G909" s="91" t="s">
        <v>2</v>
      </c>
      <c r="H909" s="91" t="s">
        <v>2136</v>
      </c>
      <c r="I909" s="92">
        <v>42542</v>
      </c>
      <c r="J909" s="93">
        <v>42573</v>
      </c>
      <c r="K909" s="80">
        <f t="shared" si="75"/>
        <v>32</v>
      </c>
      <c r="L909" s="77">
        <f>IF(G909="ISO",IF(OR(F909="Na-Metilato"),10,15),IFERROR(VLOOKUP(G909&amp;D909,'Datos Maestro'!$C$33:$D$62,2,0),VLOOKUP('Demoras Colombia 2016'!G909,'Datos Maestro'!$B$15:$C$19,2,0)))</f>
        <v>10</v>
      </c>
      <c r="M909" s="80">
        <f t="shared" si="72"/>
        <v>22</v>
      </c>
      <c r="N909" s="82">
        <f t="shared" si="73"/>
        <v>20</v>
      </c>
      <c r="O909" s="82">
        <f t="shared" si="74"/>
        <v>2</v>
      </c>
      <c r="P909" s="78">
        <f>IF(G909="ISO",25*N909,IFERROR(VLOOKUP(G909&amp;D909,'Datos Maestro'!$C$33:$F$62,3,0)*N909,VLOOKUP('Demoras Colombia 2016'!G909,'Datos Maestro'!$B$15:$D$19,3,0)*N909))</f>
        <v>500</v>
      </c>
      <c r="Q909" s="78">
        <f>IF(G909="ISO",25*O909,IFERROR(VLOOKUP(G909&amp;D909,'Datos Maestro'!$C$33:$F$62,4,0)*O909,VLOOKUP('Demoras Colombia 2016'!G909,'Datos Maestro'!$B$15:$D$19,3,0)*O909))</f>
        <v>50</v>
      </c>
      <c r="R909" s="78">
        <f t="shared" si="71"/>
        <v>550</v>
      </c>
      <c r="S909" s="83"/>
      <c r="T909" s="96"/>
      <c r="U909" s="4"/>
      <c r="V909" s="96"/>
      <c r="W909" s="83"/>
      <c r="X909" s="96"/>
      <c r="Y909" s="83"/>
      <c r="Z909" s="102"/>
      <c r="AA909" s="4">
        <v>5102093</v>
      </c>
      <c r="AB909" s="96">
        <v>1632025</v>
      </c>
    </row>
    <row r="910" spans="1:28" ht="15.6" customHeight="1" x14ac:dyDescent="0.35">
      <c r="A910" s="38" t="s">
        <v>23</v>
      </c>
      <c r="B910" s="91" t="s">
        <v>123</v>
      </c>
      <c r="C910" s="94" t="s">
        <v>1794</v>
      </c>
      <c r="D910" s="4" t="s">
        <v>439</v>
      </c>
      <c r="E910" s="4">
        <v>4928645930</v>
      </c>
      <c r="F910" s="91" t="s">
        <v>34</v>
      </c>
      <c r="G910" s="91" t="s">
        <v>2</v>
      </c>
      <c r="H910" s="91" t="s">
        <v>2137</v>
      </c>
      <c r="I910" s="92">
        <v>42542</v>
      </c>
      <c r="J910" s="93">
        <v>42574</v>
      </c>
      <c r="K910" s="80">
        <f t="shared" si="75"/>
        <v>33</v>
      </c>
      <c r="L910" s="77">
        <f>IF(G910="ISO",IF(OR(F910="Na-Metilato"),10,15),IFERROR(VLOOKUP(G910&amp;D910,'Datos Maestro'!$C$33:$D$62,2,0),VLOOKUP('Demoras Colombia 2016'!G910,'Datos Maestro'!$B$15:$C$19,2,0)))</f>
        <v>10</v>
      </c>
      <c r="M910" s="80">
        <f t="shared" si="72"/>
        <v>23</v>
      </c>
      <c r="N910" s="82">
        <f t="shared" si="73"/>
        <v>20</v>
      </c>
      <c r="O910" s="82">
        <f t="shared" si="74"/>
        <v>3</v>
      </c>
      <c r="P910" s="78">
        <f>IF(G910="ISO",25*N910,IFERROR(VLOOKUP(G910&amp;D910,'Datos Maestro'!$C$33:$F$62,3,0)*N910,VLOOKUP('Demoras Colombia 2016'!G910,'Datos Maestro'!$B$15:$D$19,3,0)*N910))</f>
        <v>500</v>
      </c>
      <c r="Q910" s="78">
        <f>IF(G910="ISO",25*O910,IFERROR(VLOOKUP(G910&amp;D910,'Datos Maestro'!$C$33:$F$62,4,0)*O910,VLOOKUP('Demoras Colombia 2016'!G910,'Datos Maestro'!$B$15:$D$19,3,0)*O910))</f>
        <v>75</v>
      </c>
      <c r="R910" s="78">
        <f t="shared" si="71"/>
        <v>575</v>
      </c>
      <c r="S910" s="83"/>
      <c r="T910" s="96"/>
      <c r="U910" s="4"/>
      <c r="V910" s="96"/>
      <c r="W910" s="83"/>
      <c r="X910" s="96"/>
      <c r="Y910" s="83"/>
      <c r="Z910" s="102"/>
      <c r="AA910" s="4">
        <v>5104096</v>
      </c>
      <c r="AB910" s="96">
        <v>1911545</v>
      </c>
    </row>
    <row r="911" spans="1:28" ht="15.6" customHeight="1" x14ac:dyDescent="0.35">
      <c r="A911" s="38" t="s">
        <v>23</v>
      </c>
      <c r="B911" s="91" t="s">
        <v>123</v>
      </c>
      <c r="C911" s="94" t="s">
        <v>2139</v>
      </c>
      <c r="D911" s="4" t="s">
        <v>439</v>
      </c>
      <c r="E911" s="4">
        <v>4928647316</v>
      </c>
      <c r="F911" s="91" t="s">
        <v>34</v>
      </c>
      <c r="G911" s="91" t="s">
        <v>2</v>
      </c>
      <c r="H911" s="91" t="s">
        <v>2138</v>
      </c>
      <c r="I911" s="92">
        <v>42548</v>
      </c>
      <c r="J911" s="93">
        <v>42594</v>
      </c>
      <c r="K911" s="80">
        <f t="shared" si="75"/>
        <v>47</v>
      </c>
      <c r="L911" s="77">
        <f>IF(G911="ISO",IF(OR(F911="Na-Metilato"),10,15),IFERROR(VLOOKUP(G911&amp;D911,'Datos Maestro'!$C$33:$D$62,2,0),VLOOKUP('Demoras Colombia 2016'!G911,'Datos Maestro'!$B$15:$C$19,2,0)))</f>
        <v>10</v>
      </c>
      <c r="M911" s="80">
        <f t="shared" si="72"/>
        <v>37</v>
      </c>
      <c r="N911" s="82">
        <f t="shared" si="73"/>
        <v>20</v>
      </c>
      <c r="O911" s="82">
        <f t="shared" si="74"/>
        <v>17</v>
      </c>
      <c r="P911" s="78">
        <f>IF(G911="ISO",25*N911,IFERROR(VLOOKUP(G911&amp;D911,'Datos Maestro'!$C$33:$F$62,3,0)*N911,VLOOKUP('Demoras Colombia 2016'!G911,'Datos Maestro'!$B$15:$D$19,3,0)*N911))</f>
        <v>500</v>
      </c>
      <c r="Q911" s="78">
        <f>IF(G911="ISO",25*O911,IFERROR(VLOOKUP(G911&amp;D911,'Datos Maestro'!$C$33:$F$62,4,0)*O911,VLOOKUP('Demoras Colombia 2016'!G911,'Datos Maestro'!$B$15:$D$19,3,0)*O911))</f>
        <v>425</v>
      </c>
      <c r="R911" s="78">
        <f t="shared" si="71"/>
        <v>925</v>
      </c>
      <c r="S911" s="83"/>
      <c r="T911" s="96"/>
      <c r="U911" s="4"/>
      <c r="V911" s="96"/>
      <c r="W911" s="83"/>
      <c r="X911" s="96"/>
      <c r="Y911" s="83"/>
      <c r="Z911" s="102"/>
      <c r="AA911" s="4">
        <v>5104276</v>
      </c>
      <c r="AB911" s="96">
        <v>1570198</v>
      </c>
    </row>
    <row r="912" spans="1:28" ht="15.6" customHeight="1" x14ac:dyDescent="0.35">
      <c r="A912" s="38" t="s">
        <v>23</v>
      </c>
      <c r="B912" s="91" t="s">
        <v>123</v>
      </c>
      <c r="C912" s="94" t="s">
        <v>2139</v>
      </c>
      <c r="D912" s="4" t="s">
        <v>439</v>
      </c>
      <c r="E912" s="4">
        <v>4928647316</v>
      </c>
      <c r="F912" s="91" t="s">
        <v>34</v>
      </c>
      <c r="G912" s="91" t="s">
        <v>2</v>
      </c>
      <c r="H912" s="91" t="s">
        <v>2140</v>
      </c>
      <c r="I912" s="92">
        <v>42548</v>
      </c>
      <c r="J912" s="93">
        <v>42590</v>
      </c>
      <c r="K912" s="80">
        <f t="shared" si="75"/>
        <v>43</v>
      </c>
      <c r="L912" s="77">
        <f>IF(G912="ISO",IF(OR(F912="Na-Metilato"),10,15),IFERROR(VLOOKUP(G912&amp;D912,'Datos Maestro'!$C$33:$D$62,2,0),VLOOKUP('Demoras Colombia 2016'!G912,'Datos Maestro'!$B$15:$C$19,2,0)))</f>
        <v>10</v>
      </c>
      <c r="M912" s="80">
        <f t="shared" si="72"/>
        <v>33</v>
      </c>
      <c r="N912" s="82">
        <f t="shared" si="73"/>
        <v>20</v>
      </c>
      <c r="O912" s="82">
        <f t="shared" si="74"/>
        <v>13</v>
      </c>
      <c r="P912" s="78">
        <f>IF(G912="ISO",25*N912,IFERROR(VLOOKUP(G912&amp;D912,'Datos Maestro'!$C$33:$F$62,3,0)*N912,VLOOKUP('Demoras Colombia 2016'!G912,'Datos Maestro'!$B$15:$D$19,3,0)*N912))</f>
        <v>500</v>
      </c>
      <c r="Q912" s="78">
        <f>IF(G912="ISO",25*O912,IFERROR(VLOOKUP(G912&amp;D912,'Datos Maestro'!$C$33:$F$62,4,0)*O912,VLOOKUP('Demoras Colombia 2016'!G912,'Datos Maestro'!$B$15:$D$19,3,0)*O912))</f>
        <v>325</v>
      </c>
      <c r="R912" s="78">
        <f t="shared" si="71"/>
        <v>825</v>
      </c>
      <c r="S912" s="83"/>
      <c r="T912" s="96"/>
      <c r="U912" s="4"/>
      <c r="V912" s="96"/>
      <c r="W912" s="83"/>
      <c r="X912" s="96"/>
      <c r="Y912" s="83"/>
      <c r="Z912" s="102"/>
      <c r="AA912" s="4">
        <v>5105093</v>
      </c>
      <c r="AB912" s="96">
        <v>2007446</v>
      </c>
    </row>
    <row r="913" spans="1:28" ht="15.6" customHeight="1" x14ac:dyDescent="0.35">
      <c r="A913" s="38" t="s">
        <v>23</v>
      </c>
      <c r="B913" s="91" t="s">
        <v>123</v>
      </c>
      <c r="C913" s="94" t="s">
        <v>2139</v>
      </c>
      <c r="D913" s="4" t="s">
        <v>439</v>
      </c>
      <c r="E913" s="4">
        <v>4928647316</v>
      </c>
      <c r="F913" s="91" t="s">
        <v>34</v>
      </c>
      <c r="G913" s="91" t="s">
        <v>2</v>
      </c>
      <c r="H913" s="91" t="s">
        <v>2141</v>
      </c>
      <c r="I913" s="92">
        <v>42548</v>
      </c>
      <c r="J913" s="93">
        <v>42580</v>
      </c>
      <c r="K913" s="80">
        <f t="shared" si="75"/>
        <v>33</v>
      </c>
      <c r="L913" s="77">
        <f>IF(G913="ISO",IF(OR(F913="Na-Metilato"),10,15),IFERROR(VLOOKUP(G913&amp;D913,'Datos Maestro'!$C$33:$D$62,2,0),VLOOKUP('Demoras Colombia 2016'!G913,'Datos Maestro'!$B$15:$C$19,2,0)))</f>
        <v>10</v>
      </c>
      <c r="M913" s="80">
        <f t="shared" si="72"/>
        <v>23</v>
      </c>
      <c r="N913" s="82">
        <f t="shared" si="73"/>
        <v>20</v>
      </c>
      <c r="O913" s="82">
        <f t="shared" si="74"/>
        <v>3</v>
      </c>
      <c r="P913" s="78">
        <f>IF(G913="ISO",25*N913,IFERROR(VLOOKUP(G913&amp;D913,'Datos Maestro'!$C$33:$F$62,3,0)*N913,VLOOKUP('Demoras Colombia 2016'!G913,'Datos Maestro'!$B$15:$D$19,3,0)*N913))</f>
        <v>500</v>
      </c>
      <c r="Q913" s="78">
        <f>IF(G913="ISO",25*O913,IFERROR(VLOOKUP(G913&amp;D913,'Datos Maestro'!$C$33:$F$62,4,0)*O913,VLOOKUP('Demoras Colombia 2016'!G913,'Datos Maestro'!$B$15:$D$19,3,0)*O913))</f>
        <v>75</v>
      </c>
      <c r="R913" s="78">
        <f t="shared" si="71"/>
        <v>575</v>
      </c>
      <c r="S913" s="83"/>
      <c r="T913" s="96"/>
      <c r="U913" s="4"/>
      <c r="V913" s="96"/>
      <c r="W913" s="83"/>
      <c r="X913" s="96"/>
      <c r="Y913" s="83"/>
      <c r="Z913" s="102"/>
      <c r="AA913" s="4">
        <v>5109457</v>
      </c>
      <c r="AB913" s="96">
        <v>1668869</v>
      </c>
    </row>
    <row r="914" spans="1:28" ht="15.6" customHeight="1" x14ac:dyDescent="0.35">
      <c r="A914" s="38" t="s">
        <v>23</v>
      </c>
      <c r="B914" s="91" t="s">
        <v>123</v>
      </c>
      <c r="C914" s="94" t="s">
        <v>2142</v>
      </c>
      <c r="D914" s="4" t="s">
        <v>104</v>
      </c>
      <c r="E914" s="4">
        <v>4929280521</v>
      </c>
      <c r="F914" s="87" t="s">
        <v>27</v>
      </c>
      <c r="G914" s="91" t="s">
        <v>2</v>
      </c>
      <c r="H914" s="91" t="s">
        <v>840</v>
      </c>
      <c r="I914" s="92">
        <v>42548</v>
      </c>
      <c r="J914" s="93">
        <v>42579</v>
      </c>
      <c r="K914" s="80">
        <f t="shared" si="75"/>
        <v>32</v>
      </c>
      <c r="L914" s="77">
        <f>IF(G914="ISO",IF(OR(F914="Na-Metilato"),10,15),IFERROR(VLOOKUP(G914&amp;D914,'Datos Maestro'!$C$33:$D$62,2,0),VLOOKUP('Demoras Colombia 2016'!G914,'Datos Maestro'!$B$15:$C$19,2,0)))</f>
        <v>15</v>
      </c>
      <c r="M914" s="80">
        <f t="shared" si="72"/>
        <v>17</v>
      </c>
      <c r="N914" s="82">
        <f t="shared" si="73"/>
        <v>17</v>
      </c>
      <c r="O914" s="82">
        <f t="shared" si="74"/>
        <v>0</v>
      </c>
      <c r="P914" s="78">
        <f>IF(G914="ISO",25*N914,IFERROR(VLOOKUP(G914&amp;D914,'Datos Maestro'!$C$33:$F$62,3,0)*N914,VLOOKUP('Demoras Colombia 2016'!G914,'Datos Maestro'!$B$15:$D$19,3,0)*N914))</f>
        <v>425</v>
      </c>
      <c r="Q914" s="78">
        <f>IF(G914="ISO",25*O914,IFERROR(VLOOKUP(G914&amp;D914,'Datos Maestro'!$C$33:$F$62,4,0)*O914,VLOOKUP('Demoras Colombia 2016'!G914,'Datos Maestro'!$B$15:$D$19,3,0)*O914))</f>
        <v>0</v>
      </c>
      <c r="R914" s="78">
        <f t="shared" si="71"/>
        <v>425</v>
      </c>
      <c r="S914" s="83"/>
      <c r="T914" s="96"/>
      <c r="U914" s="4"/>
      <c r="V914" s="96"/>
      <c r="W914" s="83"/>
      <c r="X914" s="96"/>
      <c r="Y914" s="83"/>
      <c r="Z914" s="102"/>
      <c r="AA914" s="4"/>
      <c r="AB914" s="96"/>
    </row>
    <row r="915" spans="1:28" ht="15.6" customHeight="1" x14ac:dyDescent="0.35">
      <c r="A915" s="38" t="s">
        <v>23</v>
      </c>
      <c r="B915" s="91" t="s">
        <v>123</v>
      </c>
      <c r="C915" s="94" t="s">
        <v>2142</v>
      </c>
      <c r="D915" s="4" t="s">
        <v>104</v>
      </c>
      <c r="E915" s="4">
        <v>4929280521</v>
      </c>
      <c r="F915" s="87" t="s">
        <v>27</v>
      </c>
      <c r="G915" s="91" t="s">
        <v>2</v>
      </c>
      <c r="H915" s="91" t="s">
        <v>2143</v>
      </c>
      <c r="I915" s="92">
        <v>42548</v>
      </c>
      <c r="J915" s="93">
        <v>42590</v>
      </c>
      <c r="K915" s="80">
        <f t="shared" si="75"/>
        <v>43</v>
      </c>
      <c r="L915" s="77">
        <f>IF(G915="ISO",IF(OR(F915="Na-Metilato"),10,15),IFERROR(VLOOKUP(G915&amp;D915,'Datos Maestro'!$C$33:$D$62,2,0),VLOOKUP('Demoras Colombia 2016'!G915,'Datos Maestro'!$B$15:$C$19,2,0)))</f>
        <v>15</v>
      </c>
      <c r="M915" s="80">
        <f t="shared" si="72"/>
        <v>28</v>
      </c>
      <c r="N915" s="82">
        <f t="shared" si="73"/>
        <v>20</v>
      </c>
      <c r="O915" s="82">
        <f t="shared" si="74"/>
        <v>8</v>
      </c>
      <c r="P915" s="78">
        <f>IF(G915="ISO",25*N915,IFERROR(VLOOKUP(G915&amp;D915,'Datos Maestro'!$C$33:$F$62,3,0)*N915,VLOOKUP('Demoras Colombia 2016'!G915,'Datos Maestro'!$B$15:$D$19,3,0)*N915))</f>
        <v>500</v>
      </c>
      <c r="Q915" s="78">
        <f>IF(G915="ISO",25*O915,IFERROR(VLOOKUP(G915&amp;D915,'Datos Maestro'!$C$33:$F$62,4,0)*O915,VLOOKUP('Demoras Colombia 2016'!G915,'Datos Maestro'!$B$15:$D$19,3,0)*O915))</f>
        <v>200</v>
      </c>
      <c r="R915" s="78">
        <f t="shared" si="71"/>
        <v>700</v>
      </c>
      <c r="S915" s="83"/>
      <c r="T915" s="96"/>
      <c r="U915" s="4"/>
      <c r="V915" s="96"/>
      <c r="W915" s="83"/>
      <c r="X915" s="96"/>
      <c r="Y915" s="83"/>
      <c r="Z915" s="102"/>
      <c r="AA915" s="4"/>
      <c r="AB915" s="96"/>
    </row>
    <row r="916" spans="1:28" ht="15.6" customHeight="1" x14ac:dyDescent="0.35">
      <c r="A916" s="38" t="s">
        <v>23</v>
      </c>
      <c r="B916" s="91" t="s">
        <v>123</v>
      </c>
      <c r="C916" s="94" t="s">
        <v>2144</v>
      </c>
      <c r="D916" s="4" t="s">
        <v>104</v>
      </c>
      <c r="E916" s="4">
        <v>4929311314</v>
      </c>
      <c r="F916" s="87" t="s">
        <v>236</v>
      </c>
      <c r="G916" s="91" t="s">
        <v>2</v>
      </c>
      <c r="H916" s="91" t="s">
        <v>2145</v>
      </c>
      <c r="I916" s="92">
        <v>42552</v>
      </c>
      <c r="J916" s="93">
        <v>42585</v>
      </c>
      <c r="K916" s="80">
        <f t="shared" si="75"/>
        <v>34</v>
      </c>
      <c r="L916" s="77">
        <f>IF(G916="ISO",IF(OR(F916="Na-Metilato"),10,15),IFERROR(VLOOKUP(G916&amp;D916,'Datos Maestro'!$C$33:$D$62,2,0),VLOOKUP('Demoras Colombia 2016'!G916,'Datos Maestro'!$B$15:$C$19,2,0)))</f>
        <v>15</v>
      </c>
      <c r="M916" s="80">
        <f t="shared" si="72"/>
        <v>19</v>
      </c>
      <c r="N916" s="82">
        <f t="shared" si="73"/>
        <v>19</v>
      </c>
      <c r="O916" s="82">
        <f t="shared" si="74"/>
        <v>0</v>
      </c>
      <c r="P916" s="78">
        <f>IF(G916="ISO",25*N916,IFERROR(VLOOKUP(G916&amp;D916,'Datos Maestro'!$C$33:$F$62,3,0)*N916,VLOOKUP('Demoras Colombia 2016'!G916,'Datos Maestro'!$B$15:$D$19,3,0)*N916))</f>
        <v>475</v>
      </c>
      <c r="Q916" s="78">
        <f>IF(G916="ISO",25*O916,IFERROR(VLOOKUP(G916&amp;D916,'Datos Maestro'!$C$33:$F$62,4,0)*O916,VLOOKUP('Demoras Colombia 2016'!G916,'Datos Maestro'!$B$15:$D$19,3,0)*O916))</f>
        <v>0</v>
      </c>
      <c r="R916" s="78">
        <f t="shared" si="71"/>
        <v>475</v>
      </c>
      <c r="S916" s="83" t="s">
        <v>2443</v>
      </c>
      <c r="T916" s="96">
        <v>1397977</v>
      </c>
      <c r="U916" s="4"/>
      <c r="V916" s="96"/>
      <c r="W916" s="83"/>
      <c r="X916" s="96"/>
      <c r="Y916" s="83"/>
      <c r="Z916" s="102"/>
      <c r="AA916" s="4"/>
      <c r="AB916" s="96"/>
    </row>
    <row r="917" spans="1:28" ht="15.6" customHeight="1" x14ac:dyDescent="0.35">
      <c r="A917" s="38" t="s">
        <v>23</v>
      </c>
      <c r="B917" s="91" t="s">
        <v>123</v>
      </c>
      <c r="C917" s="94" t="s">
        <v>2146</v>
      </c>
      <c r="D917" s="4" t="s">
        <v>439</v>
      </c>
      <c r="E917" s="4">
        <v>4929186491</v>
      </c>
      <c r="F917" s="87" t="s">
        <v>34</v>
      </c>
      <c r="G917" s="91" t="s">
        <v>2</v>
      </c>
      <c r="H917" s="91" t="s">
        <v>2149</v>
      </c>
      <c r="I917" s="92">
        <v>42556</v>
      </c>
      <c r="J917" s="93">
        <v>42598</v>
      </c>
      <c r="K917" s="80">
        <f t="shared" si="75"/>
        <v>43</v>
      </c>
      <c r="L917" s="77">
        <f>IF(G917="ISO",IF(OR(F917="Na-Metilato"),10,15),IFERROR(VLOOKUP(G917&amp;D917,'Datos Maestro'!$C$33:$D$62,2,0),VLOOKUP('Demoras Colombia 2016'!G917,'Datos Maestro'!$B$15:$C$19,2,0)))</f>
        <v>10</v>
      </c>
      <c r="M917" s="80">
        <f t="shared" ref="M917:M933" si="76">IF(K917&gt;L917,K917-L917,0)</f>
        <v>33</v>
      </c>
      <c r="N917" s="82">
        <f t="shared" ref="N917:N933" si="77">IF(M917&gt;=20,20,M917)</f>
        <v>20</v>
      </c>
      <c r="O917" s="82">
        <f t="shared" ref="O917:O933" si="78">+M917-N917</f>
        <v>13</v>
      </c>
      <c r="P917" s="78">
        <f>IF(G917="ISO",25*N917,IFERROR(VLOOKUP(G917&amp;D917,'Datos Maestro'!$C$33:$F$62,3,0)*N917,VLOOKUP('Demoras Colombia 2016'!G917,'Datos Maestro'!$B$15:$D$19,3,0)*N917))</f>
        <v>500</v>
      </c>
      <c r="Q917" s="78">
        <f>IF(G917="ISO",25*O917,IFERROR(VLOOKUP(G917&amp;D917,'Datos Maestro'!$C$33:$F$62,4,0)*O917,VLOOKUP('Demoras Colombia 2016'!G917,'Datos Maestro'!$B$15:$D$19,3,0)*O917))</f>
        <v>325</v>
      </c>
      <c r="R917" s="78">
        <f t="shared" ref="R917:R933" si="79">SUM(P917:Q917)</f>
        <v>825</v>
      </c>
      <c r="S917" s="83"/>
      <c r="T917" s="96"/>
      <c r="U917" s="4"/>
      <c r="V917" s="96"/>
      <c r="W917" s="83"/>
      <c r="X917" s="96"/>
      <c r="Y917" s="83"/>
      <c r="Z917" s="102"/>
      <c r="AA917" s="4">
        <v>5113364</v>
      </c>
      <c r="AB917" s="96">
        <v>2139124</v>
      </c>
    </row>
    <row r="918" spans="1:28" ht="15.6" customHeight="1" x14ac:dyDescent="0.35">
      <c r="A918" s="38" t="s">
        <v>23</v>
      </c>
      <c r="B918" s="91" t="s">
        <v>123</v>
      </c>
      <c r="C918" s="94" t="s">
        <v>2146</v>
      </c>
      <c r="D918" s="4" t="s">
        <v>439</v>
      </c>
      <c r="E918" s="4">
        <v>4929186497</v>
      </c>
      <c r="F918" s="87" t="s">
        <v>34</v>
      </c>
      <c r="G918" s="91" t="s">
        <v>2</v>
      </c>
      <c r="H918" s="91" t="s">
        <v>2152</v>
      </c>
      <c r="I918" s="92">
        <v>42557</v>
      </c>
      <c r="J918" s="93">
        <v>42598</v>
      </c>
      <c r="K918" s="80">
        <f t="shared" si="75"/>
        <v>42</v>
      </c>
      <c r="L918" s="77">
        <f>IF(G918="ISO",IF(OR(F918="Na-Metilato"),10,15),IFERROR(VLOOKUP(G918&amp;D918,'Datos Maestro'!$C$33:$D$62,2,0),VLOOKUP('Demoras Colombia 2016'!G918,'Datos Maestro'!$B$15:$C$19,2,0)))</f>
        <v>10</v>
      </c>
      <c r="M918" s="80">
        <f t="shared" si="76"/>
        <v>32</v>
      </c>
      <c r="N918" s="82">
        <f t="shared" si="77"/>
        <v>20</v>
      </c>
      <c r="O918" s="82">
        <f t="shared" si="78"/>
        <v>12</v>
      </c>
      <c r="P918" s="78">
        <f>IF(G918="ISO",25*N918,IFERROR(VLOOKUP(G918&amp;D918,'Datos Maestro'!$C$33:$F$62,3,0)*N918,VLOOKUP('Demoras Colombia 2016'!G918,'Datos Maestro'!$B$15:$D$19,3,0)*N918))</f>
        <v>500</v>
      </c>
      <c r="Q918" s="78">
        <f>IF(G918="ISO",25*O918,IFERROR(VLOOKUP(G918&amp;D918,'Datos Maestro'!$C$33:$F$62,4,0)*O918,VLOOKUP('Demoras Colombia 2016'!G918,'Datos Maestro'!$B$15:$D$19,3,0)*O918))</f>
        <v>300</v>
      </c>
      <c r="R918" s="78">
        <f t="shared" si="79"/>
        <v>800</v>
      </c>
      <c r="S918" s="83"/>
      <c r="T918" s="96"/>
      <c r="U918" s="4"/>
      <c r="V918" s="96"/>
      <c r="W918" s="83"/>
      <c r="X918" s="96"/>
      <c r="Y918" s="83"/>
      <c r="Z918" s="102"/>
      <c r="AA918" s="4">
        <v>5114516</v>
      </c>
      <c r="AB918" s="96">
        <v>2161319</v>
      </c>
    </row>
    <row r="919" spans="1:28" ht="15.6" customHeight="1" x14ac:dyDescent="0.35">
      <c r="A919" s="38" t="s">
        <v>23</v>
      </c>
      <c r="B919" s="91" t="s">
        <v>123</v>
      </c>
      <c r="C919" s="94" t="s">
        <v>2148</v>
      </c>
      <c r="D919" s="4" t="s">
        <v>439</v>
      </c>
      <c r="E919" s="4">
        <v>4929186497</v>
      </c>
      <c r="F919" s="87" t="s">
        <v>34</v>
      </c>
      <c r="G919" s="91" t="s">
        <v>2</v>
      </c>
      <c r="H919" s="91" t="s">
        <v>2150</v>
      </c>
      <c r="I919" s="92">
        <v>42557</v>
      </c>
      <c r="J919" s="93">
        <v>42598</v>
      </c>
      <c r="K919" s="80">
        <f t="shared" si="75"/>
        <v>42</v>
      </c>
      <c r="L919" s="77">
        <f>IF(G919="ISO",IF(OR(F919="Na-Metilato"),10,15),IFERROR(VLOOKUP(G919&amp;D919,'Datos Maestro'!$C$33:$D$62,2,0),VLOOKUP('Demoras Colombia 2016'!G919,'Datos Maestro'!$B$15:$C$19,2,0)))</f>
        <v>10</v>
      </c>
      <c r="M919" s="80">
        <f t="shared" si="76"/>
        <v>32</v>
      </c>
      <c r="N919" s="82">
        <f t="shared" si="77"/>
        <v>20</v>
      </c>
      <c r="O919" s="82">
        <f t="shared" si="78"/>
        <v>12</v>
      </c>
      <c r="P919" s="78">
        <f>IF(G919="ISO",25*N919,IFERROR(VLOOKUP(G919&amp;D919,'Datos Maestro'!$C$33:$F$62,3,0)*N919,VLOOKUP('Demoras Colombia 2016'!G919,'Datos Maestro'!$B$15:$D$19,3,0)*N919))</f>
        <v>500</v>
      </c>
      <c r="Q919" s="78">
        <f>IF(G919="ISO",25*O919,IFERROR(VLOOKUP(G919&amp;D919,'Datos Maestro'!$C$33:$F$62,4,0)*O919,VLOOKUP('Demoras Colombia 2016'!G919,'Datos Maestro'!$B$15:$D$19,3,0)*O919))</f>
        <v>300</v>
      </c>
      <c r="R919" s="78">
        <f t="shared" si="79"/>
        <v>800</v>
      </c>
      <c r="S919" s="83"/>
      <c r="T919" s="96"/>
      <c r="U919" s="4"/>
      <c r="V919" s="96"/>
      <c r="W919" s="83"/>
      <c r="X919" s="96"/>
      <c r="Y919" s="83"/>
      <c r="Z919" s="102"/>
      <c r="AA919" s="4">
        <v>5115039</v>
      </c>
      <c r="AB919" s="96">
        <v>2226878</v>
      </c>
    </row>
    <row r="920" spans="1:28" ht="15.6" customHeight="1" x14ac:dyDescent="0.35">
      <c r="A920" s="38" t="s">
        <v>23</v>
      </c>
      <c r="B920" s="91" t="s">
        <v>123</v>
      </c>
      <c r="C920" s="94" t="s">
        <v>2148</v>
      </c>
      <c r="D920" s="4" t="s">
        <v>439</v>
      </c>
      <c r="E920" s="4">
        <v>4929186497</v>
      </c>
      <c r="F920" s="87" t="s">
        <v>34</v>
      </c>
      <c r="G920" s="91" t="s">
        <v>2</v>
      </c>
      <c r="H920" s="91" t="s">
        <v>2151</v>
      </c>
      <c r="I920" s="92">
        <v>42557</v>
      </c>
      <c r="J920" s="93">
        <v>42600</v>
      </c>
      <c r="K920" s="80">
        <f t="shared" si="75"/>
        <v>44</v>
      </c>
      <c r="L920" s="77">
        <f>IF(G920="ISO",IF(OR(F920="Na-Metilato"),10,15),IFERROR(VLOOKUP(G920&amp;D920,'Datos Maestro'!$C$33:$D$62,2,0),VLOOKUP('Demoras Colombia 2016'!G920,'Datos Maestro'!$B$15:$C$19,2,0)))</f>
        <v>10</v>
      </c>
      <c r="M920" s="80">
        <f t="shared" si="76"/>
        <v>34</v>
      </c>
      <c r="N920" s="82">
        <f t="shared" si="77"/>
        <v>20</v>
      </c>
      <c r="O920" s="82">
        <f t="shared" si="78"/>
        <v>14</v>
      </c>
      <c r="P920" s="78">
        <f>IF(G920="ISO",25*N920,IFERROR(VLOOKUP(G920&amp;D920,'Datos Maestro'!$C$33:$F$62,3,0)*N920,VLOOKUP('Demoras Colombia 2016'!G920,'Datos Maestro'!$B$15:$D$19,3,0)*N920))</f>
        <v>500</v>
      </c>
      <c r="Q920" s="78">
        <f>IF(G920="ISO",25*O920,IFERROR(VLOOKUP(G920&amp;D920,'Datos Maestro'!$C$33:$F$62,4,0)*O920,VLOOKUP('Demoras Colombia 2016'!G920,'Datos Maestro'!$B$15:$D$19,3,0)*O920))</f>
        <v>350</v>
      </c>
      <c r="R920" s="78">
        <f t="shared" si="79"/>
        <v>850</v>
      </c>
      <c r="S920" s="83"/>
      <c r="T920" s="96"/>
      <c r="U920" s="4"/>
      <c r="V920" s="96"/>
      <c r="W920" s="83"/>
      <c r="X920" s="96"/>
      <c r="Y920" s="83"/>
      <c r="Z920" s="102"/>
      <c r="AA920" s="4">
        <v>5115299</v>
      </c>
      <c r="AB920" s="96">
        <v>2294359</v>
      </c>
    </row>
    <row r="921" spans="1:28" ht="15.6" customHeight="1" x14ac:dyDescent="0.35">
      <c r="A921" s="38" t="s">
        <v>23</v>
      </c>
      <c r="B921" s="91" t="s">
        <v>123</v>
      </c>
      <c r="C921" s="94" t="s">
        <v>2148</v>
      </c>
      <c r="D921" s="4" t="s">
        <v>439</v>
      </c>
      <c r="E921" s="4">
        <v>4929186497</v>
      </c>
      <c r="F921" s="87" t="s">
        <v>34</v>
      </c>
      <c r="G921" s="91" t="s">
        <v>2</v>
      </c>
      <c r="H921" s="91" t="s">
        <v>2153</v>
      </c>
      <c r="I921" s="92">
        <v>42557</v>
      </c>
      <c r="J921" s="93">
        <v>42600</v>
      </c>
      <c r="K921" s="80">
        <f t="shared" si="75"/>
        <v>44</v>
      </c>
      <c r="L921" s="77">
        <f>IF(G921="ISO",IF(OR(F921="Na-Metilato"),10,15),IFERROR(VLOOKUP(G921&amp;D921,'Datos Maestro'!$C$33:$D$62,2,0),VLOOKUP('Demoras Colombia 2016'!G921,'Datos Maestro'!$B$15:$C$19,2,0)))</f>
        <v>10</v>
      </c>
      <c r="M921" s="80">
        <f t="shared" si="76"/>
        <v>34</v>
      </c>
      <c r="N921" s="82">
        <f t="shared" si="77"/>
        <v>20</v>
      </c>
      <c r="O921" s="82">
        <f t="shared" si="78"/>
        <v>14</v>
      </c>
      <c r="P921" s="78">
        <f>IF(G921="ISO",25*N921,IFERROR(VLOOKUP(G921&amp;D921,'Datos Maestro'!$C$33:$F$62,3,0)*N921,VLOOKUP('Demoras Colombia 2016'!G921,'Datos Maestro'!$B$15:$D$19,3,0)*N921))</f>
        <v>500</v>
      </c>
      <c r="Q921" s="78">
        <f>IF(G921="ISO",25*O921,IFERROR(VLOOKUP(G921&amp;D921,'Datos Maestro'!$C$33:$F$62,4,0)*O921,VLOOKUP('Demoras Colombia 2016'!G921,'Datos Maestro'!$B$15:$D$19,3,0)*O921))</f>
        <v>350</v>
      </c>
      <c r="R921" s="78">
        <f t="shared" si="79"/>
        <v>850</v>
      </c>
      <c r="S921" s="83"/>
      <c r="T921" s="96"/>
      <c r="U921" s="4"/>
      <c r="V921" s="96"/>
      <c r="W921" s="83"/>
      <c r="X921" s="96"/>
      <c r="Y921" s="83"/>
      <c r="Z921" s="102"/>
      <c r="AA921" s="4">
        <v>5116155</v>
      </c>
      <c r="AB921" s="96">
        <v>2493909.5</v>
      </c>
    </row>
    <row r="922" spans="1:28" ht="15.6" customHeight="1" x14ac:dyDescent="0.35">
      <c r="A922" s="38" t="s">
        <v>23</v>
      </c>
      <c r="B922" s="91" t="s">
        <v>123</v>
      </c>
      <c r="C922" s="94" t="s">
        <v>2148</v>
      </c>
      <c r="D922" s="4" t="s">
        <v>439</v>
      </c>
      <c r="E922" s="4">
        <v>4929186497</v>
      </c>
      <c r="F922" s="87" t="s">
        <v>34</v>
      </c>
      <c r="G922" s="91" t="s">
        <v>2</v>
      </c>
      <c r="H922" s="91" t="s">
        <v>2154</v>
      </c>
      <c r="I922" s="92">
        <v>42557</v>
      </c>
      <c r="J922" s="93">
        <v>42604</v>
      </c>
      <c r="K922" s="80">
        <f t="shared" si="75"/>
        <v>48</v>
      </c>
      <c r="L922" s="77">
        <f>IF(G922="ISO",IF(OR(F922="Na-Metilato"),10,15),IFERROR(VLOOKUP(G922&amp;D922,'Datos Maestro'!$C$33:$D$62,2,0),VLOOKUP('Demoras Colombia 2016'!G922,'Datos Maestro'!$B$15:$C$19,2,0)))</f>
        <v>10</v>
      </c>
      <c r="M922" s="80">
        <f t="shared" si="76"/>
        <v>38</v>
      </c>
      <c r="N922" s="82">
        <f t="shared" si="77"/>
        <v>20</v>
      </c>
      <c r="O922" s="82">
        <f t="shared" si="78"/>
        <v>18</v>
      </c>
      <c r="P922" s="78">
        <f>IF(G922="ISO",25*N922,IFERROR(VLOOKUP(G922&amp;D922,'Datos Maestro'!$C$33:$F$62,3,0)*N922,VLOOKUP('Demoras Colombia 2016'!G922,'Datos Maestro'!$B$15:$D$19,3,0)*N922))</f>
        <v>500</v>
      </c>
      <c r="Q922" s="78">
        <f>IF(G922="ISO",25*O922,IFERROR(VLOOKUP(G922&amp;D922,'Datos Maestro'!$C$33:$F$62,4,0)*O922,VLOOKUP('Demoras Colombia 2016'!G922,'Datos Maestro'!$B$15:$D$19,3,0)*O922))</f>
        <v>450</v>
      </c>
      <c r="R922" s="78">
        <f t="shared" si="79"/>
        <v>950</v>
      </c>
      <c r="S922" s="83"/>
      <c r="T922" s="96"/>
      <c r="U922" s="4"/>
      <c r="V922" s="96"/>
      <c r="W922" s="83"/>
      <c r="X922" s="96"/>
      <c r="Y922" s="83"/>
      <c r="Z922" s="102"/>
      <c r="AA922" s="4">
        <v>5116155</v>
      </c>
      <c r="AB922" s="96">
        <v>2493909.5</v>
      </c>
    </row>
    <row r="923" spans="1:28" ht="15.6" customHeight="1" x14ac:dyDescent="0.35">
      <c r="A923" s="38" t="s">
        <v>23</v>
      </c>
      <c r="B923" s="91" t="s">
        <v>123</v>
      </c>
      <c r="C923" s="94" t="s">
        <v>2148</v>
      </c>
      <c r="D923" s="4" t="s">
        <v>439</v>
      </c>
      <c r="E923" s="4">
        <v>4929186497</v>
      </c>
      <c r="F923" s="87" t="s">
        <v>34</v>
      </c>
      <c r="G923" s="91" t="s">
        <v>2</v>
      </c>
      <c r="H923" s="91" t="s">
        <v>2155</v>
      </c>
      <c r="I923" s="92">
        <v>42557</v>
      </c>
      <c r="J923" s="93">
        <v>42601</v>
      </c>
      <c r="K923" s="80">
        <f t="shared" si="75"/>
        <v>45</v>
      </c>
      <c r="L923" s="77">
        <f>IF(G923="ISO",IF(OR(F923="Na-Metilato"),10,15),IFERROR(VLOOKUP(G923&amp;D923,'Datos Maestro'!$C$33:$D$62,2,0),VLOOKUP('Demoras Colombia 2016'!G923,'Datos Maestro'!$B$15:$C$19,2,0)))</f>
        <v>10</v>
      </c>
      <c r="M923" s="80">
        <f t="shared" si="76"/>
        <v>35</v>
      </c>
      <c r="N923" s="82">
        <f t="shared" si="77"/>
        <v>20</v>
      </c>
      <c r="O923" s="82">
        <f t="shared" si="78"/>
        <v>15</v>
      </c>
      <c r="P923" s="78">
        <f>IF(G923="ISO",25*N923,IFERROR(VLOOKUP(G923&amp;D923,'Datos Maestro'!$C$33:$F$62,3,0)*N923,VLOOKUP('Demoras Colombia 2016'!G923,'Datos Maestro'!$B$15:$D$19,3,0)*N923))</f>
        <v>500</v>
      </c>
      <c r="Q923" s="78">
        <f>IF(G923="ISO",25*O923,IFERROR(VLOOKUP(G923&amp;D923,'Datos Maestro'!$C$33:$F$62,4,0)*O923,VLOOKUP('Demoras Colombia 2016'!G923,'Datos Maestro'!$B$15:$D$19,3,0)*O923))</f>
        <v>375</v>
      </c>
      <c r="R923" s="78">
        <f t="shared" si="79"/>
        <v>875</v>
      </c>
      <c r="S923" s="83"/>
      <c r="T923" s="96"/>
      <c r="U923" s="4"/>
      <c r="V923" s="96"/>
      <c r="W923" s="83"/>
      <c r="X923" s="96"/>
      <c r="Y923" s="83"/>
      <c r="Z923" s="102"/>
      <c r="AA923" s="4">
        <v>5116646</v>
      </c>
      <c r="AB923" s="96">
        <v>2572571</v>
      </c>
    </row>
    <row r="924" spans="1:28" ht="15.6" customHeight="1" x14ac:dyDescent="0.35">
      <c r="A924" s="38" t="s">
        <v>23</v>
      </c>
      <c r="B924" s="91" t="s">
        <v>123</v>
      </c>
      <c r="C924" s="94" t="s">
        <v>2148</v>
      </c>
      <c r="D924" s="4" t="s">
        <v>439</v>
      </c>
      <c r="E924" s="4">
        <v>4929186497</v>
      </c>
      <c r="F924" s="87" t="s">
        <v>34</v>
      </c>
      <c r="G924" s="91" t="s">
        <v>2</v>
      </c>
      <c r="H924" s="91" t="s">
        <v>2156</v>
      </c>
      <c r="I924" s="92">
        <v>42557</v>
      </c>
      <c r="J924" s="93">
        <v>42607</v>
      </c>
      <c r="K924" s="80">
        <f t="shared" si="75"/>
        <v>51</v>
      </c>
      <c r="L924" s="77">
        <f>IF(G924="ISO",IF(OR(F924="Na-Metilato"),10,15),IFERROR(VLOOKUP(G924&amp;D924,'Datos Maestro'!$C$33:$D$62,2,0),VLOOKUP('Demoras Colombia 2016'!G924,'Datos Maestro'!$B$15:$C$19,2,0)))</f>
        <v>10</v>
      </c>
      <c r="M924" s="80">
        <f t="shared" si="76"/>
        <v>41</v>
      </c>
      <c r="N924" s="82">
        <f t="shared" si="77"/>
        <v>20</v>
      </c>
      <c r="O924" s="82">
        <f t="shared" si="78"/>
        <v>21</v>
      </c>
      <c r="P924" s="78">
        <f>IF(G924="ISO",25*N924,IFERROR(VLOOKUP(G924&amp;D924,'Datos Maestro'!$C$33:$F$62,3,0)*N924,VLOOKUP('Demoras Colombia 2016'!G924,'Datos Maestro'!$B$15:$D$19,3,0)*N924))</f>
        <v>500</v>
      </c>
      <c r="Q924" s="78">
        <f>IF(G924="ISO",25*O924,IFERROR(VLOOKUP(G924&amp;D924,'Datos Maestro'!$C$33:$F$62,4,0)*O924,VLOOKUP('Demoras Colombia 2016'!G924,'Datos Maestro'!$B$15:$D$19,3,0)*O924))</f>
        <v>525</v>
      </c>
      <c r="R924" s="78">
        <f t="shared" si="79"/>
        <v>1025</v>
      </c>
      <c r="S924" s="83"/>
      <c r="T924" s="96"/>
      <c r="U924" s="4"/>
      <c r="V924" s="96"/>
      <c r="W924" s="83"/>
      <c r="X924" s="96"/>
      <c r="Y924" s="83"/>
      <c r="Z924" s="102"/>
      <c r="AA924" s="4">
        <v>5119394</v>
      </c>
      <c r="AB924" s="96">
        <v>2969609</v>
      </c>
    </row>
    <row r="925" spans="1:28" ht="15.6" customHeight="1" x14ac:dyDescent="0.35">
      <c r="A925" s="38" t="s">
        <v>23</v>
      </c>
      <c r="B925" s="91" t="s">
        <v>123</v>
      </c>
      <c r="C925" s="94" t="s">
        <v>2166</v>
      </c>
      <c r="D925" s="4" t="s">
        <v>104</v>
      </c>
      <c r="E925" s="4">
        <v>4929311331</v>
      </c>
      <c r="F925" s="87" t="s">
        <v>236</v>
      </c>
      <c r="G925" s="91" t="s">
        <v>2</v>
      </c>
      <c r="H925" s="91" t="s">
        <v>2158</v>
      </c>
      <c r="I925" s="92">
        <v>42561</v>
      </c>
      <c r="J925" s="93">
        <v>42590</v>
      </c>
      <c r="K925" s="80">
        <f t="shared" si="75"/>
        <v>30</v>
      </c>
      <c r="L925" s="77">
        <f>IF(G925="ISO",IF(OR(F925="Na-Metilato"),10,15),IFERROR(VLOOKUP(G925&amp;D925,'Datos Maestro'!$C$33:$D$62,2,0),VLOOKUP('Demoras Colombia 2016'!G925,'Datos Maestro'!$B$15:$C$19,2,0)))</f>
        <v>15</v>
      </c>
      <c r="M925" s="80">
        <f t="shared" si="76"/>
        <v>15</v>
      </c>
      <c r="N925" s="82">
        <f t="shared" si="77"/>
        <v>15</v>
      </c>
      <c r="O925" s="82">
        <f t="shared" si="78"/>
        <v>0</v>
      </c>
      <c r="P925" s="78">
        <f>IF(G925="ISO",25*N925,IFERROR(VLOOKUP(G925&amp;D925,'Datos Maestro'!$C$33:$F$62,3,0)*N925,VLOOKUP('Demoras Colombia 2016'!G925,'Datos Maestro'!$B$15:$D$19,3,0)*N925))</f>
        <v>375</v>
      </c>
      <c r="Q925" s="78">
        <f>IF(G925="ISO",25*O925,IFERROR(VLOOKUP(G925&amp;D925,'Datos Maestro'!$C$33:$F$62,4,0)*O925,VLOOKUP('Demoras Colombia 2016'!G925,'Datos Maestro'!$B$15:$D$19,3,0)*O925))</f>
        <v>0</v>
      </c>
      <c r="R925" s="78">
        <f t="shared" si="79"/>
        <v>375</v>
      </c>
      <c r="S925" s="83"/>
      <c r="T925" s="96"/>
      <c r="U925" s="4"/>
      <c r="V925" s="96"/>
      <c r="W925" s="83"/>
      <c r="X925" s="96"/>
      <c r="Y925" s="83"/>
      <c r="Z925" s="102"/>
      <c r="AA925" s="4"/>
      <c r="AB925" s="96"/>
    </row>
    <row r="926" spans="1:28" ht="15.6" customHeight="1" x14ac:dyDescent="0.35">
      <c r="A926" s="38" t="s">
        <v>23</v>
      </c>
      <c r="B926" s="91" t="s">
        <v>123</v>
      </c>
      <c r="C926" s="94" t="s">
        <v>2167</v>
      </c>
      <c r="D926" s="4" t="s">
        <v>439</v>
      </c>
      <c r="E926" s="4">
        <v>4929779085</v>
      </c>
      <c r="F926" s="87" t="s">
        <v>27</v>
      </c>
      <c r="G926" s="91" t="s">
        <v>2</v>
      </c>
      <c r="H926" s="91" t="s">
        <v>2157</v>
      </c>
      <c r="I926" s="92">
        <v>42571</v>
      </c>
      <c r="J926" s="93">
        <v>42607</v>
      </c>
      <c r="K926" s="80">
        <f t="shared" si="75"/>
        <v>37</v>
      </c>
      <c r="L926" s="77">
        <f>IF(G926="ISO",IF(OR(F926="Na-Metilato"),10,15),IFERROR(VLOOKUP(G926&amp;D926,'Datos Maestro'!$C$33:$D$62,2,0),VLOOKUP('Demoras Colombia 2016'!G926,'Datos Maestro'!$B$15:$C$19,2,0)))</f>
        <v>15</v>
      </c>
      <c r="M926" s="80">
        <f t="shared" si="76"/>
        <v>22</v>
      </c>
      <c r="N926" s="82">
        <f t="shared" si="77"/>
        <v>20</v>
      </c>
      <c r="O926" s="82">
        <f t="shared" si="78"/>
        <v>2</v>
      </c>
      <c r="P926" s="78">
        <f>IF(G926="ISO",25*N926,IFERROR(VLOOKUP(G926&amp;D926,'Datos Maestro'!$C$33:$F$62,3,0)*N926,VLOOKUP('Demoras Colombia 2016'!G926,'Datos Maestro'!$B$15:$D$19,3,0)*N926))</f>
        <v>500</v>
      </c>
      <c r="Q926" s="78">
        <f>IF(G926="ISO",25*O926,IFERROR(VLOOKUP(G926&amp;D926,'Datos Maestro'!$C$33:$F$62,4,0)*O926,VLOOKUP('Demoras Colombia 2016'!G926,'Datos Maestro'!$B$15:$D$19,3,0)*O926))</f>
        <v>50</v>
      </c>
      <c r="R926" s="78">
        <f t="shared" si="79"/>
        <v>550</v>
      </c>
      <c r="S926" s="83"/>
      <c r="T926" s="96"/>
      <c r="U926" s="4"/>
      <c r="V926" s="96"/>
      <c r="W926" s="83"/>
      <c r="X926" s="96"/>
      <c r="Y926" s="83"/>
      <c r="Z926" s="102"/>
      <c r="AA926" s="4"/>
      <c r="AB926" s="96"/>
    </row>
    <row r="927" spans="1:28" ht="15.6" customHeight="1" x14ac:dyDescent="0.35">
      <c r="A927" s="38" t="s">
        <v>23</v>
      </c>
      <c r="B927" s="91" t="s">
        <v>123</v>
      </c>
      <c r="C927" s="94" t="s">
        <v>2165</v>
      </c>
      <c r="D927" s="4" t="s">
        <v>439</v>
      </c>
      <c r="E927" s="4">
        <v>4929186498</v>
      </c>
      <c r="F927" s="87" t="s">
        <v>34</v>
      </c>
      <c r="G927" s="91" t="s">
        <v>2</v>
      </c>
      <c r="H927" s="91" t="s">
        <v>2159</v>
      </c>
      <c r="I927" s="92">
        <v>42571</v>
      </c>
      <c r="J927" s="93">
        <v>42611</v>
      </c>
      <c r="K927" s="80">
        <f t="shared" si="75"/>
        <v>41</v>
      </c>
      <c r="L927" s="77">
        <f>IF(G927="ISO",IF(OR(F927="Na-Metilato"),10,15),IFERROR(VLOOKUP(G927&amp;D927,'Datos Maestro'!$C$33:$D$62,2,0),VLOOKUP('Demoras Colombia 2016'!G927,'Datos Maestro'!$B$15:$C$19,2,0)))</f>
        <v>10</v>
      </c>
      <c r="M927" s="80">
        <f t="shared" si="76"/>
        <v>31</v>
      </c>
      <c r="N927" s="82">
        <f t="shared" si="77"/>
        <v>20</v>
      </c>
      <c r="O927" s="82">
        <f t="shared" si="78"/>
        <v>11</v>
      </c>
      <c r="P927" s="78">
        <f>IF(G927="ISO",25*N927,IFERROR(VLOOKUP(G927&amp;D927,'Datos Maestro'!$C$33:$F$62,3,0)*N927,VLOOKUP('Demoras Colombia 2016'!G927,'Datos Maestro'!$B$15:$D$19,3,0)*N927))</f>
        <v>500</v>
      </c>
      <c r="Q927" s="78">
        <f>IF(G927="ISO",25*O927,IFERROR(VLOOKUP(G927&amp;D927,'Datos Maestro'!$C$33:$F$62,4,0)*O927,VLOOKUP('Demoras Colombia 2016'!G927,'Datos Maestro'!$B$15:$D$19,3,0)*O927))</f>
        <v>275</v>
      </c>
      <c r="R927" s="78">
        <f t="shared" si="79"/>
        <v>775</v>
      </c>
      <c r="S927" s="83"/>
      <c r="T927" s="96"/>
      <c r="U927" s="4"/>
      <c r="V927" s="96"/>
      <c r="W927" s="83"/>
      <c r="X927" s="96"/>
      <c r="Y927" s="83"/>
      <c r="Z927" s="102"/>
      <c r="AA927" s="4">
        <v>5118786</v>
      </c>
      <c r="AB927" s="96">
        <v>1940281.1919999998</v>
      </c>
    </row>
    <row r="928" spans="1:28" ht="15.6" customHeight="1" x14ac:dyDescent="0.35">
      <c r="A928" s="38" t="s">
        <v>23</v>
      </c>
      <c r="B928" s="91" t="s">
        <v>123</v>
      </c>
      <c r="C928" s="94" t="s">
        <v>2146</v>
      </c>
      <c r="D928" s="4" t="s">
        <v>439</v>
      </c>
      <c r="E928" s="4">
        <v>4929186491</v>
      </c>
      <c r="F928" s="87" t="s">
        <v>34</v>
      </c>
      <c r="G928" s="91" t="s">
        <v>2</v>
      </c>
      <c r="H928" s="91" t="s">
        <v>2147</v>
      </c>
      <c r="I928" s="92">
        <v>42556</v>
      </c>
      <c r="J928" s="93">
        <v>42582</v>
      </c>
      <c r="K928" s="80">
        <f t="shared" si="75"/>
        <v>27</v>
      </c>
      <c r="L928" s="77">
        <f>IF(G928="ISO",IF(OR(F928="Na-Metilato"),10,15),IFERROR(VLOOKUP(G928&amp;D928,'Datos Maestro'!$C$33:$D$62,2,0),VLOOKUP('Demoras Colombia 2016'!G928,'Datos Maestro'!$B$15:$C$19,2,0)))</f>
        <v>10</v>
      </c>
      <c r="M928" s="80">
        <f t="shared" si="76"/>
        <v>17</v>
      </c>
      <c r="N928" s="82">
        <f t="shared" si="77"/>
        <v>17</v>
      </c>
      <c r="O928" s="82">
        <f t="shared" si="78"/>
        <v>0</v>
      </c>
      <c r="P928" s="78">
        <f>IF(G928="ISO",25*N928,IFERROR(VLOOKUP(G928&amp;D928,'Datos Maestro'!$C$33:$F$62,3,0)*N928,VLOOKUP('Demoras Colombia 2016'!G928,'Datos Maestro'!$B$15:$D$19,3,0)*N928))</f>
        <v>425</v>
      </c>
      <c r="Q928" s="78">
        <f>IF(G928="ISO",25*O928,IFERROR(VLOOKUP(G928&amp;D928,'Datos Maestro'!$C$33:$F$62,4,0)*O928,VLOOKUP('Demoras Colombia 2016'!G928,'Datos Maestro'!$B$15:$D$19,3,0)*O928))</f>
        <v>0</v>
      </c>
      <c r="R928" s="78">
        <f t="shared" si="79"/>
        <v>425</v>
      </c>
      <c r="S928" s="83"/>
      <c r="T928" s="96"/>
      <c r="U928" s="4"/>
      <c r="V928" s="96"/>
      <c r="W928" s="83"/>
      <c r="X928" s="96"/>
      <c r="Y928" s="83"/>
      <c r="Z928" s="102"/>
      <c r="AA928" s="4">
        <v>5109457</v>
      </c>
      <c r="AB928" s="96">
        <v>1577279</v>
      </c>
    </row>
    <row r="929" spans="1:28" ht="15.6" customHeight="1" x14ac:dyDescent="0.35">
      <c r="A929" s="38" t="s">
        <v>23</v>
      </c>
      <c r="B929" s="91" t="s">
        <v>123</v>
      </c>
      <c r="C929" s="94" t="s">
        <v>2168</v>
      </c>
      <c r="D929" s="4" t="s">
        <v>439</v>
      </c>
      <c r="E929" s="4">
        <v>4928647163</v>
      </c>
      <c r="F929" s="87" t="s">
        <v>236</v>
      </c>
      <c r="G929" s="91" t="s">
        <v>2</v>
      </c>
      <c r="H929" s="91" t="s">
        <v>2160</v>
      </c>
      <c r="I929" s="92">
        <v>42522</v>
      </c>
      <c r="J929" s="93">
        <v>42604</v>
      </c>
      <c r="K929" s="80">
        <f t="shared" si="75"/>
        <v>83</v>
      </c>
      <c r="L929" s="77">
        <f>IF(G929="ISO",IF(OR(F929="Na-Metilato"),10,15),IFERROR(VLOOKUP(G929&amp;D929,'Datos Maestro'!$C$33:$D$62,2,0),VLOOKUP('Demoras Colombia 2016'!G929,'Datos Maestro'!$B$15:$C$19,2,0)))</f>
        <v>15</v>
      </c>
      <c r="M929" s="80">
        <f t="shared" si="76"/>
        <v>68</v>
      </c>
      <c r="N929" s="82">
        <f t="shared" si="77"/>
        <v>20</v>
      </c>
      <c r="O929" s="82">
        <f t="shared" si="78"/>
        <v>48</v>
      </c>
      <c r="P929" s="78">
        <f>IF(G929="ISO",25*N929,IFERROR(VLOOKUP(G929&amp;D929,'Datos Maestro'!$C$33:$F$62,3,0)*N929,VLOOKUP('Demoras Colombia 2016'!G929,'Datos Maestro'!$B$15:$D$19,3,0)*N929))</f>
        <v>500</v>
      </c>
      <c r="Q929" s="78">
        <f>IF(G929="ISO",25*O929,IFERROR(VLOOKUP(G929&amp;D929,'Datos Maestro'!$C$33:$F$62,4,0)*O929,VLOOKUP('Demoras Colombia 2016'!G929,'Datos Maestro'!$B$15:$D$19,3,0)*O929))</f>
        <v>1200</v>
      </c>
      <c r="R929" s="78">
        <f t="shared" si="79"/>
        <v>1700</v>
      </c>
      <c r="S929" s="83"/>
      <c r="T929" s="96"/>
      <c r="U929" s="4"/>
      <c r="V929" s="96"/>
      <c r="W929" s="83"/>
      <c r="X929" s="96"/>
      <c r="Y929" s="83"/>
      <c r="Z929" s="102"/>
      <c r="AA929" s="4"/>
      <c r="AB929" s="96"/>
    </row>
    <row r="930" spans="1:28" ht="15.6" customHeight="1" x14ac:dyDescent="0.35">
      <c r="A930" s="38" t="s">
        <v>23</v>
      </c>
      <c r="B930" s="91" t="s">
        <v>123</v>
      </c>
      <c r="C930" s="94" t="s">
        <v>2139</v>
      </c>
      <c r="D930" s="4" t="s">
        <v>439</v>
      </c>
      <c r="E930" s="4">
        <v>4928647316</v>
      </c>
      <c r="F930" s="87" t="s">
        <v>34</v>
      </c>
      <c r="G930" s="91" t="s">
        <v>2</v>
      </c>
      <c r="H930" s="91" t="s">
        <v>2161</v>
      </c>
      <c r="I930" s="92">
        <v>42548</v>
      </c>
      <c r="J930" s="93">
        <v>42594</v>
      </c>
      <c r="K930" s="80">
        <f t="shared" si="75"/>
        <v>47</v>
      </c>
      <c r="L930" s="77">
        <f>IF(G930="ISO",IF(OR(F930="Na-Metilato"),10,15),IFERROR(VLOOKUP(G930&amp;D930,'Datos Maestro'!$C$33:$D$62,2,0),VLOOKUP('Demoras Colombia 2016'!G930,'Datos Maestro'!$B$15:$C$19,2,0)))</f>
        <v>10</v>
      </c>
      <c r="M930" s="80">
        <f t="shared" si="76"/>
        <v>37</v>
      </c>
      <c r="N930" s="82">
        <f t="shared" si="77"/>
        <v>20</v>
      </c>
      <c r="O930" s="82">
        <f t="shared" si="78"/>
        <v>17</v>
      </c>
      <c r="P930" s="78">
        <f>IF(G930="ISO",25*N930,IFERROR(VLOOKUP(G930&amp;D930,'Datos Maestro'!$C$33:$F$62,3,0)*N930,VLOOKUP('Demoras Colombia 2016'!G930,'Datos Maestro'!$B$15:$D$19,3,0)*N930))</f>
        <v>500</v>
      </c>
      <c r="Q930" s="78">
        <f>IF(G930="ISO",25*O930,IFERROR(VLOOKUP(G930&amp;D930,'Datos Maestro'!$C$33:$F$62,4,0)*O930,VLOOKUP('Demoras Colombia 2016'!G930,'Datos Maestro'!$B$15:$D$19,3,0)*O930))</f>
        <v>425</v>
      </c>
      <c r="R930" s="78">
        <f t="shared" si="79"/>
        <v>925</v>
      </c>
      <c r="S930" s="83"/>
      <c r="T930" s="96"/>
      <c r="U930" s="4"/>
      <c r="V930" s="96"/>
      <c r="W930" s="83"/>
      <c r="X930" s="96"/>
      <c r="Y930" s="83"/>
      <c r="Z930" s="102"/>
      <c r="AA930" s="4">
        <v>5105093</v>
      </c>
      <c r="AB930" s="96">
        <v>2007446</v>
      </c>
    </row>
    <row r="931" spans="1:28" ht="15.6" customHeight="1" x14ac:dyDescent="0.35">
      <c r="A931" s="38" t="s">
        <v>23</v>
      </c>
      <c r="B931" s="91" t="s">
        <v>123</v>
      </c>
      <c r="C931" s="94" t="s">
        <v>2144</v>
      </c>
      <c r="D931" s="4" t="s">
        <v>104</v>
      </c>
      <c r="E931" s="4">
        <v>4929311314</v>
      </c>
      <c r="F931" s="87" t="s">
        <v>236</v>
      </c>
      <c r="G931" s="91" t="s">
        <v>2</v>
      </c>
      <c r="H931" s="91" t="s">
        <v>2162</v>
      </c>
      <c r="I931" s="92">
        <v>42552</v>
      </c>
      <c r="J931" s="93">
        <v>42594</v>
      </c>
      <c r="K931" s="80">
        <f t="shared" si="75"/>
        <v>43</v>
      </c>
      <c r="L931" s="77">
        <f>IF(G931="ISO",IF(OR(F931="Na-Metilato"),10,15),IFERROR(VLOOKUP(G931&amp;D931,'Datos Maestro'!$C$33:$D$62,2,0),VLOOKUP('Demoras Colombia 2016'!G931,'Datos Maestro'!$B$15:$C$19,2,0)))</f>
        <v>15</v>
      </c>
      <c r="M931" s="80">
        <f t="shared" si="76"/>
        <v>28</v>
      </c>
      <c r="N931" s="82">
        <f t="shared" si="77"/>
        <v>20</v>
      </c>
      <c r="O931" s="82">
        <f t="shared" si="78"/>
        <v>8</v>
      </c>
      <c r="P931" s="78">
        <f>IF(G931="ISO",25*N931,IFERROR(VLOOKUP(G931&amp;D931,'Datos Maestro'!$C$33:$F$62,3,0)*N931,VLOOKUP('Demoras Colombia 2016'!G931,'Datos Maestro'!$B$15:$D$19,3,0)*N931))</f>
        <v>500</v>
      </c>
      <c r="Q931" s="78">
        <f>IF(G931="ISO",25*O931,IFERROR(VLOOKUP(G931&amp;D931,'Datos Maestro'!$C$33:$F$62,4,0)*O931,VLOOKUP('Demoras Colombia 2016'!G931,'Datos Maestro'!$B$15:$D$19,3,0)*O931))</f>
        <v>200</v>
      </c>
      <c r="R931" s="78">
        <f t="shared" si="79"/>
        <v>700</v>
      </c>
      <c r="S931" s="83" t="s">
        <v>2444</v>
      </c>
      <c r="T931" s="96">
        <v>2060177</v>
      </c>
      <c r="U931" s="4"/>
      <c r="V931" s="96"/>
      <c r="W931" s="83"/>
      <c r="X931" s="96"/>
      <c r="Y931" s="83"/>
      <c r="Z931" s="102"/>
      <c r="AA931" s="4"/>
      <c r="AB931" s="96"/>
    </row>
    <row r="932" spans="1:28" ht="15.6" customHeight="1" x14ac:dyDescent="0.35">
      <c r="A932" s="38" t="s">
        <v>23</v>
      </c>
      <c r="B932" s="91" t="s">
        <v>123</v>
      </c>
      <c r="C932" s="94" t="s">
        <v>2146</v>
      </c>
      <c r="D932" s="4" t="s">
        <v>439</v>
      </c>
      <c r="E932" s="4">
        <v>4929186491</v>
      </c>
      <c r="F932" s="87" t="s">
        <v>34</v>
      </c>
      <c r="G932" s="91" t="s">
        <v>2</v>
      </c>
      <c r="H932" s="91" t="s">
        <v>2163</v>
      </c>
      <c r="I932" s="92">
        <v>42556</v>
      </c>
      <c r="J932" s="93">
        <v>42591</v>
      </c>
      <c r="K932" s="80">
        <f t="shared" si="75"/>
        <v>36</v>
      </c>
      <c r="L932" s="77">
        <f>IF(G932="ISO",IF(OR(F932="Na-Metilato"),10,15),IFERROR(VLOOKUP(G932&amp;D932,'Datos Maestro'!$C$33:$D$62,2,0),VLOOKUP('Demoras Colombia 2016'!G932,'Datos Maestro'!$B$15:$C$19,2,0)))</f>
        <v>10</v>
      </c>
      <c r="M932" s="80">
        <f t="shared" si="76"/>
        <v>26</v>
      </c>
      <c r="N932" s="82">
        <f t="shared" si="77"/>
        <v>20</v>
      </c>
      <c r="O932" s="82">
        <f t="shared" si="78"/>
        <v>6</v>
      </c>
      <c r="P932" s="78">
        <f>IF(G932="ISO",25*N932,IFERROR(VLOOKUP(G932&amp;D932,'Datos Maestro'!$C$33:$F$62,3,0)*N932,VLOOKUP('Demoras Colombia 2016'!G932,'Datos Maestro'!$B$15:$D$19,3,0)*N932))</f>
        <v>500</v>
      </c>
      <c r="Q932" s="78">
        <f>IF(G932="ISO",25*O932,IFERROR(VLOOKUP(G932&amp;D932,'Datos Maestro'!$C$33:$F$62,4,0)*O932,VLOOKUP('Demoras Colombia 2016'!G932,'Datos Maestro'!$B$15:$D$19,3,0)*O932))</f>
        <v>150</v>
      </c>
      <c r="R932" s="78">
        <f t="shared" si="79"/>
        <v>650</v>
      </c>
      <c r="S932" s="83"/>
      <c r="T932" s="96"/>
      <c r="U932" s="4"/>
      <c r="V932" s="96"/>
      <c r="W932" s="83"/>
      <c r="X932" s="96"/>
      <c r="Y932" s="83"/>
      <c r="Z932" s="102"/>
      <c r="AA932" s="4">
        <v>5111849</v>
      </c>
      <c r="AB932" s="96">
        <v>1912274</v>
      </c>
    </row>
    <row r="933" spans="1:28" ht="15.6" customHeight="1" x14ac:dyDescent="0.35">
      <c r="A933" s="38" t="s">
        <v>23</v>
      </c>
      <c r="B933" s="91" t="s">
        <v>123</v>
      </c>
      <c r="C933" s="94" t="s">
        <v>2146</v>
      </c>
      <c r="D933" s="4" t="s">
        <v>439</v>
      </c>
      <c r="E933" s="4">
        <v>4929186491</v>
      </c>
      <c r="F933" s="99" t="s">
        <v>34</v>
      </c>
      <c r="G933" s="91" t="s">
        <v>2</v>
      </c>
      <c r="H933" s="91" t="s">
        <v>2164</v>
      </c>
      <c r="I933" s="92">
        <v>42556</v>
      </c>
      <c r="J933" s="93">
        <v>42594</v>
      </c>
      <c r="K933" s="80">
        <f t="shared" si="75"/>
        <v>39</v>
      </c>
      <c r="L933" s="77">
        <f>IF(G933="ISO",IF(OR(F933="Na-Metilato"),10,15),IFERROR(VLOOKUP(G933&amp;D933,'Datos Maestro'!$C$33:$D$62,2,0),VLOOKUP('Demoras Colombia 2016'!G933,'Datos Maestro'!$B$15:$C$19,2,0)))</f>
        <v>10</v>
      </c>
      <c r="M933" s="80">
        <f t="shared" si="76"/>
        <v>29</v>
      </c>
      <c r="N933" s="82">
        <f t="shared" si="77"/>
        <v>20</v>
      </c>
      <c r="O933" s="82">
        <f t="shared" si="78"/>
        <v>9</v>
      </c>
      <c r="P933" s="78">
        <f>IF(G933="ISO",25*N933,IFERROR(VLOOKUP(G933&amp;D933,'Datos Maestro'!$C$33:$F$62,3,0)*N933,VLOOKUP('Demoras Colombia 2016'!G933,'Datos Maestro'!$B$15:$D$19,3,0)*N933))</f>
        <v>500</v>
      </c>
      <c r="Q933" s="78">
        <f>IF(G933="ISO",25*O933,IFERROR(VLOOKUP(G933&amp;D933,'Datos Maestro'!$C$33:$F$62,4,0)*O933,VLOOKUP('Demoras Colombia 2016'!G933,'Datos Maestro'!$B$15:$D$19,3,0)*O933))</f>
        <v>225</v>
      </c>
      <c r="R933" s="78">
        <f t="shared" si="79"/>
        <v>725</v>
      </c>
      <c r="S933" s="83"/>
      <c r="T933" s="96"/>
      <c r="U933" s="4"/>
      <c r="V933" s="96"/>
      <c r="W933" s="83"/>
      <c r="X933" s="96"/>
      <c r="Y933" s="83"/>
      <c r="Z933" s="102"/>
      <c r="AA933" s="4">
        <v>5112772</v>
      </c>
      <c r="AB933" s="96">
        <v>2082780</v>
      </c>
    </row>
    <row r="934" spans="1:28" ht="15.6" customHeight="1" x14ac:dyDescent="0.35">
      <c r="A934" s="38" t="s">
        <v>23</v>
      </c>
      <c r="B934" s="91" t="s">
        <v>125</v>
      </c>
      <c r="C934" s="94" t="s">
        <v>2169</v>
      </c>
      <c r="D934" s="4" t="s">
        <v>62</v>
      </c>
      <c r="E934" s="4">
        <v>4930213856</v>
      </c>
      <c r="F934" s="99" t="s">
        <v>902</v>
      </c>
      <c r="G934" s="91" t="s">
        <v>12</v>
      </c>
      <c r="H934" s="91" t="s">
        <v>2170</v>
      </c>
      <c r="I934" s="92">
        <v>42590</v>
      </c>
      <c r="J934" s="93">
        <v>42607</v>
      </c>
      <c r="K934" s="80">
        <f t="shared" si="75"/>
        <v>18</v>
      </c>
      <c r="L934" s="77">
        <f>IF(G934="ISO",IF(OR(F934="Na-Metilato"),10,15),IFERROR(VLOOKUP(G934&amp;D934,'Datos Maestro'!$C$33:$D$62,2,0),VLOOKUP('Demoras Colombia 2016'!G934,'Datos Maestro'!$B$15:$C$19,2,0)))</f>
        <v>20</v>
      </c>
      <c r="M934" s="80">
        <f t="shared" ref="M934:M997" si="80">IF(K934&gt;L934,K934-L934,0)</f>
        <v>0</v>
      </c>
      <c r="N934" s="82">
        <f t="shared" ref="N934:N997" si="81">IF(M934&gt;=20,20,M934)</f>
        <v>0</v>
      </c>
      <c r="O934" s="82">
        <f t="shared" ref="O934:O997" si="82">+M934-N934</f>
        <v>0</v>
      </c>
      <c r="P934" s="78">
        <f>IF(G934="ISO",25*N934,IFERROR(VLOOKUP(G934&amp;D934,'Datos Maestro'!$C$33:$F$62,3,0)*N934,VLOOKUP('Demoras Colombia 2016'!G934,'Datos Maestro'!$B$15:$D$19,3,0)*N934))</f>
        <v>0</v>
      </c>
      <c r="Q934" s="78">
        <f>IF(G934="ISO",25*O934,IFERROR(VLOOKUP(G934&amp;D934,'Datos Maestro'!$C$33:$F$62,4,0)*O934,VLOOKUP('Demoras Colombia 2016'!G934,'Datos Maestro'!$B$15:$D$19,3,0)*O934))</f>
        <v>0</v>
      </c>
      <c r="R934" s="78">
        <f t="shared" ref="R934:R997" si="83">SUM(P934:Q934)</f>
        <v>0</v>
      </c>
      <c r="S934" s="83" t="s">
        <v>25</v>
      </c>
      <c r="T934" s="83" t="s">
        <v>25</v>
      </c>
      <c r="U934" s="4">
        <v>98989</v>
      </c>
      <c r="V934" s="96">
        <v>24584</v>
      </c>
      <c r="W934" s="83"/>
      <c r="X934" s="96"/>
      <c r="Y934" s="83"/>
      <c r="Z934" s="102"/>
      <c r="AA934" s="4"/>
      <c r="AB934" s="96"/>
    </row>
    <row r="935" spans="1:28" ht="15.6" customHeight="1" x14ac:dyDescent="0.35">
      <c r="A935" s="38" t="s">
        <v>23</v>
      </c>
      <c r="B935" s="91" t="s">
        <v>16</v>
      </c>
      <c r="C935" s="94" t="s">
        <v>2171</v>
      </c>
      <c r="D935" s="4" t="s">
        <v>104</v>
      </c>
      <c r="E935" s="4">
        <v>4929477022</v>
      </c>
      <c r="F935" s="99" t="s">
        <v>280</v>
      </c>
      <c r="G935" s="91" t="s">
        <v>12</v>
      </c>
      <c r="H935" s="91" t="s">
        <v>2172</v>
      </c>
      <c r="I935" s="92">
        <v>42597</v>
      </c>
      <c r="J935" s="93">
        <v>42608</v>
      </c>
      <c r="K935" s="80">
        <f t="shared" si="75"/>
        <v>12</v>
      </c>
      <c r="L935" s="77">
        <f>IF(G935="ISO",IF(OR(F935="Na-Metilato"),10,15),IFERROR(VLOOKUP(G935&amp;D935,'Datos Maestro'!$C$33:$D$62,2,0),VLOOKUP('Demoras Colombia 2016'!G935,'Datos Maestro'!$B$15:$C$19,2,0)))</f>
        <v>20</v>
      </c>
      <c r="M935" s="80">
        <f t="shared" si="80"/>
        <v>0</v>
      </c>
      <c r="N935" s="82">
        <f t="shared" si="81"/>
        <v>0</v>
      </c>
      <c r="O935" s="82">
        <f t="shared" si="82"/>
        <v>0</v>
      </c>
      <c r="P935" s="78">
        <f>IF(G935="ISO",25*N935,IFERROR(VLOOKUP(G935&amp;D935,'Datos Maestro'!$C$33:$F$62,3,0)*N935,VLOOKUP('Demoras Colombia 2016'!G935,'Datos Maestro'!$B$15:$D$19,3,0)*N935))</f>
        <v>0</v>
      </c>
      <c r="Q935" s="78">
        <f>IF(G935="ISO",25*O935,IFERROR(VLOOKUP(G935&amp;D935,'Datos Maestro'!$C$33:$F$62,4,0)*O935,VLOOKUP('Demoras Colombia 2016'!G935,'Datos Maestro'!$B$15:$D$19,3,0)*O935))</f>
        <v>0</v>
      </c>
      <c r="R935" s="78">
        <f t="shared" si="83"/>
        <v>0</v>
      </c>
      <c r="S935" s="83" t="s">
        <v>25</v>
      </c>
      <c r="T935" s="83" t="s">
        <v>25</v>
      </c>
      <c r="U935" s="4"/>
      <c r="V935" s="96"/>
      <c r="W935" s="83"/>
      <c r="X935" s="96"/>
      <c r="Y935" s="83"/>
      <c r="Z935" s="102"/>
      <c r="AA935" s="4"/>
      <c r="AB935" s="96"/>
    </row>
    <row r="936" spans="1:28" ht="15.6" customHeight="1" x14ac:dyDescent="0.35">
      <c r="A936" s="38" t="s">
        <v>23</v>
      </c>
      <c r="B936" s="91" t="s">
        <v>16</v>
      </c>
      <c r="C936" s="94" t="s">
        <v>2173</v>
      </c>
      <c r="D936" s="4" t="s">
        <v>118</v>
      </c>
      <c r="E936" s="4">
        <v>4930680774</v>
      </c>
      <c r="F936" s="99" t="s">
        <v>1554</v>
      </c>
      <c r="G936" s="91" t="s">
        <v>12</v>
      </c>
      <c r="H936" s="91" t="s">
        <v>2174</v>
      </c>
      <c r="I936" s="92">
        <v>42596</v>
      </c>
      <c r="J936" s="93">
        <v>42609</v>
      </c>
      <c r="K936" s="80">
        <f t="shared" si="75"/>
        <v>14</v>
      </c>
      <c r="L936" s="77">
        <f>IF(G936="ISO",IF(OR(F936="Na-Metilato"),10,15),IFERROR(VLOOKUP(G936&amp;D936,'Datos Maestro'!$C$33:$D$62,2,0),VLOOKUP('Demoras Colombia 2016'!G936,'Datos Maestro'!$B$15:$C$19,2,0)))</f>
        <v>20</v>
      </c>
      <c r="M936" s="80">
        <f t="shared" si="80"/>
        <v>0</v>
      </c>
      <c r="N936" s="82">
        <f t="shared" si="81"/>
        <v>0</v>
      </c>
      <c r="O936" s="82">
        <f t="shared" si="82"/>
        <v>0</v>
      </c>
      <c r="P936" s="78">
        <f>IF(G936="ISO",25*N936,IFERROR(VLOOKUP(G936&amp;D936,'Datos Maestro'!$C$33:$F$62,3,0)*N936,VLOOKUP('Demoras Colombia 2016'!G936,'Datos Maestro'!$B$15:$D$19,3,0)*N936))</f>
        <v>0</v>
      </c>
      <c r="Q936" s="78">
        <f>IF(G936="ISO",25*O936,IFERROR(VLOOKUP(G936&amp;D936,'Datos Maestro'!$C$33:$F$62,4,0)*O936,VLOOKUP('Demoras Colombia 2016'!G936,'Datos Maestro'!$B$15:$D$19,3,0)*O936))</f>
        <v>0</v>
      </c>
      <c r="R936" s="78">
        <f t="shared" si="83"/>
        <v>0</v>
      </c>
      <c r="S936" s="83" t="s">
        <v>25</v>
      </c>
      <c r="T936" s="83" t="s">
        <v>25</v>
      </c>
      <c r="U936" s="4"/>
      <c r="V936" s="96"/>
      <c r="W936" s="83"/>
      <c r="X936" s="96"/>
      <c r="Y936" s="83"/>
      <c r="Z936" s="102"/>
      <c r="AA936" s="4"/>
      <c r="AB936" s="96"/>
    </row>
    <row r="937" spans="1:28" ht="15.6" customHeight="1" x14ac:dyDescent="0.35">
      <c r="A937" s="38" t="s">
        <v>23</v>
      </c>
      <c r="B937" s="91" t="s">
        <v>16</v>
      </c>
      <c r="C937" s="94" t="s">
        <v>2175</v>
      </c>
      <c r="D937" s="4" t="s">
        <v>104</v>
      </c>
      <c r="E937" s="4">
        <v>4930108301</v>
      </c>
      <c r="F937" s="99" t="s">
        <v>880</v>
      </c>
      <c r="G937" s="91" t="s">
        <v>12</v>
      </c>
      <c r="H937" s="91" t="s">
        <v>2176</v>
      </c>
      <c r="I937" s="92">
        <v>42597</v>
      </c>
      <c r="J937" s="93">
        <v>42608</v>
      </c>
      <c r="K937" s="80">
        <f t="shared" si="75"/>
        <v>12</v>
      </c>
      <c r="L937" s="77">
        <f>IF(G937="ISO",IF(OR(F937="Na-Metilato"),10,15),IFERROR(VLOOKUP(G937&amp;D937,'Datos Maestro'!$C$33:$D$62,2,0),VLOOKUP('Demoras Colombia 2016'!G937,'Datos Maestro'!$B$15:$C$19,2,0)))</f>
        <v>20</v>
      </c>
      <c r="M937" s="80">
        <f t="shared" si="80"/>
        <v>0</v>
      </c>
      <c r="N937" s="82">
        <f t="shared" si="81"/>
        <v>0</v>
      </c>
      <c r="O937" s="82">
        <f t="shared" si="82"/>
        <v>0</v>
      </c>
      <c r="P937" s="78">
        <f>IF(G937="ISO",25*N937,IFERROR(VLOOKUP(G937&amp;D937,'Datos Maestro'!$C$33:$F$62,3,0)*N937,VLOOKUP('Demoras Colombia 2016'!G937,'Datos Maestro'!$B$15:$D$19,3,0)*N937))</f>
        <v>0</v>
      </c>
      <c r="Q937" s="78">
        <f>IF(G937="ISO",25*O937,IFERROR(VLOOKUP(G937&amp;D937,'Datos Maestro'!$C$33:$F$62,4,0)*O937,VLOOKUP('Demoras Colombia 2016'!G937,'Datos Maestro'!$B$15:$D$19,3,0)*O937))</f>
        <v>0</v>
      </c>
      <c r="R937" s="78">
        <f t="shared" si="83"/>
        <v>0</v>
      </c>
      <c r="S937" s="83" t="s">
        <v>25</v>
      </c>
      <c r="T937" s="83" t="s">
        <v>25</v>
      </c>
      <c r="U937" s="4"/>
      <c r="V937" s="96"/>
      <c r="W937" s="83"/>
      <c r="X937" s="96"/>
      <c r="Y937" s="83"/>
      <c r="Z937" s="102"/>
      <c r="AA937" s="4"/>
      <c r="AB937" s="96"/>
    </row>
    <row r="938" spans="1:28" ht="15.6" customHeight="1" x14ac:dyDescent="0.35">
      <c r="A938" s="38" t="s">
        <v>23</v>
      </c>
      <c r="B938" s="91" t="s">
        <v>15</v>
      </c>
      <c r="C938" s="94" t="s">
        <v>2177</v>
      </c>
      <c r="D938" s="4" t="s">
        <v>62</v>
      </c>
      <c r="E938" s="4">
        <v>4929666682</v>
      </c>
      <c r="F938" s="99" t="s">
        <v>2178</v>
      </c>
      <c r="G938" s="91" t="s">
        <v>13</v>
      </c>
      <c r="H938" s="91" t="s">
        <v>2179</v>
      </c>
      <c r="I938" s="92">
        <v>42598</v>
      </c>
      <c r="J938" s="93">
        <v>42609</v>
      </c>
      <c r="K938" s="80">
        <f t="shared" si="75"/>
        <v>12</v>
      </c>
      <c r="L938" s="77">
        <f>IF(G938="ISO",IF(OR(F938="Na-Metilato"),10,15),IFERROR(VLOOKUP(G938&amp;D938,'Datos Maestro'!$C$33:$D$62,2,0),VLOOKUP('Demoras Colombia 2016'!G938,'Datos Maestro'!$B$15:$C$19,2,0)))</f>
        <v>20</v>
      </c>
      <c r="M938" s="80">
        <f t="shared" si="80"/>
        <v>0</v>
      </c>
      <c r="N938" s="82">
        <f t="shared" si="81"/>
        <v>0</v>
      </c>
      <c r="O938" s="82">
        <f t="shared" si="82"/>
        <v>0</v>
      </c>
      <c r="P938" s="78">
        <f>IF(G938="ISO",25*N938,IFERROR(VLOOKUP(G938&amp;D938,'Datos Maestro'!$C$33:$F$62,3,0)*N938,VLOOKUP('Demoras Colombia 2016'!G938,'Datos Maestro'!$B$15:$D$19,3,0)*N938))</f>
        <v>0</v>
      </c>
      <c r="Q938" s="78">
        <f>IF(G938="ISO",25*O938,IFERROR(VLOOKUP(G938&amp;D938,'Datos Maestro'!$C$33:$F$62,4,0)*O938,VLOOKUP('Demoras Colombia 2016'!G938,'Datos Maestro'!$B$15:$D$19,3,0)*O938))</f>
        <v>0</v>
      </c>
      <c r="R938" s="78">
        <f t="shared" si="83"/>
        <v>0</v>
      </c>
      <c r="S938" s="83" t="s">
        <v>25</v>
      </c>
      <c r="T938" s="83" t="s">
        <v>25</v>
      </c>
      <c r="U938" s="4"/>
      <c r="V938" s="96"/>
      <c r="W938" s="83"/>
      <c r="X938" s="96"/>
      <c r="Y938" s="83"/>
      <c r="Z938" s="102"/>
      <c r="AA938" s="4"/>
      <c r="AB938" s="96"/>
    </row>
    <row r="939" spans="1:28" ht="15.6" customHeight="1" x14ac:dyDescent="0.35">
      <c r="A939" s="38" t="s">
        <v>23</v>
      </c>
      <c r="B939" s="91" t="s">
        <v>17</v>
      </c>
      <c r="C939" s="94" t="s">
        <v>2180</v>
      </c>
      <c r="D939" s="4" t="s">
        <v>62</v>
      </c>
      <c r="E939" s="4">
        <v>4930140942</v>
      </c>
      <c r="F939" s="99" t="s">
        <v>1997</v>
      </c>
      <c r="G939" s="91" t="s">
        <v>13</v>
      </c>
      <c r="H939" s="91" t="s">
        <v>2181</v>
      </c>
      <c r="I939" s="92">
        <v>42597</v>
      </c>
      <c r="J939" s="93">
        <v>42609</v>
      </c>
      <c r="K939" s="80">
        <f t="shared" si="75"/>
        <v>13</v>
      </c>
      <c r="L939" s="77">
        <f>IF(G939="ISO",IF(OR(F939="Na-Metilato"),10,15),IFERROR(VLOOKUP(G939&amp;D939,'Datos Maestro'!$C$33:$D$62,2,0),VLOOKUP('Demoras Colombia 2016'!G939,'Datos Maestro'!$B$15:$C$19,2,0)))</f>
        <v>20</v>
      </c>
      <c r="M939" s="80">
        <f t="shared" si="80"/>
        <v>0</v>
      </c>
      <c r="N939" s="82">
        <f t="shared" si="81"/>
        <v>0</v>
      </c>
      <c r="O939" s="82">
        <f t="shared" si="82"/>
        <v>0</v>
      </c>
      <c r="P939" s="78">
        <f>IF(G939="ISO",25*N939,IFERROR(VLOOKUP(G939&amp;D939,'Datos Maestro'!$C$33:$F$62,3,0)*N939,VLOOKUP('Demoras Colombia 2016'!G939,'Datos Maestro'!$B$15:$D$19,3,0)*N939))</f>
        <v>0</v>
      </c>
      <c r="Q939" s="78">
        <f>IF(G939="ISO",25*O939,IFERROR(VLOOKUP(G939&amp;D939,'Datos Maestro'!$C$33:$F$62,4,0)*O939,VLOOKUP('Demoras Colombia 2016'!G939,'Datos Maestro'!$B$15:$D$19,3,0)*O939))</f>
        <v>0</v>
      </c>
      <c r="R939" s="78">
        <f t="shared" si="83"/>
        <v>0</v>
      </c>
      <c r="S939" s="83" t="s">
        <v>25</v>
      </c>
      <c r="T939" s="83" t="s">
        <v>25</v>
      </c>
      <c r="U939" s="4"/>
      <c r="V939" s="96"/>
      <c r="W939" s="83">
        <v>99786</v>
      </c>
      <c r="X939" s="96">
        <v>70776</v>
      </c>
      <c r="Y939" s="83">
        <v>99786</v>
      </c>
      <c r="Z939" s="102">
        <v>99511</v>
      </c>
      <c r="AA939" s="4"/>
      <c r="AB939" s="96"/>
    </row>
    <row r="940" spans="1:28" ht="15.6" customHeight="1" x14ac:dyDescent="0.35">
      <c r="A940" s="38" t="s">
        <v>23</v>
      </c>
      <c r="B940" s="91" t="s">
        <v>15</v>
      </c>
      <c r="C940" s="94" t="s">
        <v>2182</v>
      </c>
      <c r="D940" s="4" t="s">
        <v>62</v>
      </c>
      <c r="E940" s="4">
        <v>4930218933</v>
      </c>
      <c r="F940" s="99" t="s">
        <v>277</v>
      </c>
      <c r="G940" s="91" t="s">
        <v>13</v>
      </c>
      <c r="H940" s="91" t="s">
        <v>2183</v>
      </c>
      <c r="I940" s="92">
        <v>42598</v>
      </c>
      <c r="J940" s="93">
        <v>42607</v>
      </c>
      <c r="K940" s="80">
        <f t="shared" si="75"/>
        <v>10</v>
      </c>
      <c r="L940" s="77">
        <f>IF(G940="ISO",IF(OR(F940="Na-Metilato"),10,15),IFERROR(VLOOKUP(G940&amp;D940,'Datos Maestro'!$C$33:$D$62,2,0),VLOOKUP('Demoras Colombia 2016'!G940,'Datos Maestro'!$B$15:$C$19,2,0)))</f>
        <v>20</v>
      </c>
      <c r="M940" s="80">
        <f t="shared" si="80"/>
        <v>0</v>
      </c>
      <c r="N940" s="82">
        <f t="shared" si="81"/>
        <v>0</v>
      </c>
      <c r="O940" s="82">
        <f t="shared" si="82"/>
        <v>0</v>
      </c>
      <c r="P940" s="78">
        <f>IF(G940="ISO",25*N940,IFERROR(VLOOKUP(G940&amp;D940,'Datos Maestro'!$C$33:$F$62,3,0)*N940,VLOOKUP('Demoras Colombia 2016'!G940,'Datos Maestro'!$B$15:$D$19,3,0)*N940))</f>
        <v>0</v>
      </c>
      <c r="Q940" s="78">
        <f>IF(G940="ISO",25*O940,IFERROR(VLOOKUP(G940&amp;D940,'Datos Maestro'!$C$33:$F$62,4,0)*O940,VLOOKUP('Demoras Colombia 2016'!G940,'Datos Maestro'!$B$15:$D$19,3,0)*O940))</f>
        <v>0</v>
      </c>
      <c r="R940" s="78">
        <f t="shared" si="83"/>
        <v>0</v>
      </c>
      <c r="S940" s="83" t="s">
        <v>25</v>
      </c>
      <c r="T940" s="83" t="s">
        <v>25</v>
      </c>
      <c r="U940" s="4"/>
      <c r="V940" s="96"/>
      <c r="W940" s="83">
        <v>99778</v>
      </c>
      <c r="X940" s="96">
        <v>188451</v>
      </c>
      <c r="Y940" s="83">
        <v>99778</v>
      </c>
      <c r="Z940" s="102">
        <v>62190</v>
      </c>
      <c r="AA940" s="4"/>
      <c r="AB940" s="96"/>
    </row>
    <row r="941" spans="1:28" ht="15.6" customHeight="1" x14ac:dyDescent="0.35">
      <c r="A941" s="38" t="s">
        <v>23</v>
      </c>
      <c r="B941" s="91" t="s">
        <v>125</v>
      </c>
      <c r="C941" s="94" t="s">
        <v>2184</v>
      </c>
      <c r="D941" s="4" t="s">
        <v>62</v>
      </c>
      <c r="E941" s="4">
        <v>4928597342</v>
      </c>
      <c r="F941" s="99" t="s">
        <v>244</v>
      </c>
      <c r="G941" s="91" t="s">
        <v>12</v>
      </c>
      <c r="H941" s="91" t="s">
        <v>2185</v>
      </c>
      <c r="I941" s="92">
        <v>42598</v>
      </c>
      <c r="J941" s="93">
        <v>42608</v>
      </c>
      <c r="K941" s="80">
        <f t="shared" si="75"/>
        <v>11</v>
      </c>
      <c r="L941" s="77">
        <f>IF(G941="ISO",IF(OR(F941="Na-Metilato"),10,15),IFERROR(VLOOKUP(G941&amp;D941,'Datos Maestro'!$C$33:$D$62,2,0),VLOOKUP('Demoras Colombia 2016'!G941,'Datos Maestro'!$B$15:$C$19,2,0)))</f>
        <v>20</v>
      </c>
      <c r="M941" s="80">
        <f t="shared" si="80"/>
        <v>0</v>
      </c>
      <c r="N941" s="82">
        <f t="shared" si="81"/>
        <v>0</v>
      </c>
      <c r="O941" s="82">
        <f t="shared" si="82"/>
        <v>0</v>
      </c>
      <c r="P941" s="78">
        <f>IF(G941="ISO",25*N941,IFERROR(VLOOKUP(G941&amp;D941,'Datos Maestro'!$C$33:$F$62,3,0)*N941,VLOOKUP('Demoras Colombia 2016'!G941,'Datos Maestro'!$B$15:$D$19,3,0)*N941))</f>
        <v>0</v>
      </c>
      <c r="Q941" s="78">
        <f>IF(G941="ISO",25*O941,IFERROR(VLOOKUP(G941&amp;D941,'Datos Maestro'!$C$33:$F$62,4,0)*O941,VLOOKUP('Demoras Colombia 2016'!G941,'Datos Maestro'!$B$15:$D$19,3,0)*O941))</f>
        <v>0</v>
      </c>
      <c r="R941" s="78">
        <f t="shared" si="83"/>
        <v>0</v>
      </c>
      <c r="S941" s="83" t="s">
        <v>25</v>
      </c>
      <c r="T941" s="83" t="s">
        <v>25</v>
      </c>
      <c r="U941" s="4"/>
      <c r="V941" s="96"/>
      <c r="W941" s="83"/>
      <c r="X941" s="96"/>
      <c r="Y941" s="83">
        <v>99782</v>
      </c>
      <c r="Z941" s="102">
        <v>53081</v>
      </c>
      <c r="AA941" s="4"/>
      <c r="AB941" s="96"/>
    </row>
    <row r="942" spans="1:28" ht="15.6" customHeight="1" x14ac:dyDescent="0.35">
      <c r="A942" s="38" t="s">
        <v>23</v>
      </c>
      <c r="B942" s="91" t="s">
        <v>15</v>
      </c>
      <c r="C942" s="94" t="s">
        <v>2186</v>
      </c>
      <c r="D942" s="4" t="s">
        <v>118</v>
      </c>
      <c r="E942" s="4">
        <v>4929205023</v>
      </c>
      <c r="F942" s="99" t="s">
        <v>2187</v>
      </c>
      <c r="G942" s="91" t="s">
        <v>12</v>
      </c>
      <c r="H942" s="91" t="s">
        <v>2188</v>
      </c>
      <c r="I942" s="92">
        <v>42592</v>
      </c>
      <c r="J942" s="93">
        <v>42609</v>
      </c>
      <c r="K942" s="80">
        <f t="shared" si="75"/>
        <v>18</v>
      </c>
      <c r="L942" s="77">
        <f>IF(G942="ISO",IF(OR(F942="Na-Metilato"),10,15),IFERROR(VLOOKUP(G942&amp;D942,'Datos Maestro'!$C$33:$D$62,2,0),VLOOKUP('Demoras Colombia 2016'!G942,'Datos Maestro'!$B$15:$C$19,2,0)))</f>
        <v>20</v>
      </c>
      <c r="M942" s="80">
        <f t="shared" si="80"/>
        <v>0</v>
      </c>
      <c r="N942" s="82">
        <f t="shared" si="81"/>
        <v>0</v>
      </c>
      <c r="O942" s="82">
        <f t="shared" si="82"/>
        <v>0</v>
      </c>
      <c r="P942" s="78">
        <f>IF(G942="ISO",25*N942,IFERROR(VLOOKUP(G942&amp;D942,'Datos Maestro'!$C$33:$F$62,3,0)*N942,VLOOKUP('Demoras Colombia 2016'!G942,'Datos Maestro'!$B$15:$D$19,3,0)*N942))</f>
        <v>0</v>
      </c>
      <c r="Q942" s="78">
        <f>IF(G942="ISO",25*O942,IFERROR(VLOOKUP(G942&amp;D942,'Datos Maestro'!$C$33:$F$62,4,0)*O942,VLOOKUP('Demoras Colombia 2016'!G942,'Datos Maestro'!$B$15:$D$19,3,0)*O942))</f>
        <v>0</v>
      </c>
      <c r="R942" s="78">
        <f t="shared" si="83"/>
        <v>0</v>
      </c>
      <c r="S942" s="83" t="s">
        <v>25</v>
      </c>
      <c r="T942" s="83" t="s">
        <v>25</v>
      </c>
      <c r="U942" s="4"/>
      <c r="V942" s="96"/>
      <c r="W942" s="83"/>
      <c r="X942" s="96"/>
      <c r="Y942" s="83"/>
      <c r="Z942" s="102"/>
      <c r="AA942" s="4"/>
      <c r="AB942" s="96"/>
    </row>
    <row r="943" spans="1:28" ht="15.6" customHeight="1" x14ac:dyDescent="0.35">
      <c r="A943" s="38" t="s">
        <v>108</v>
      </c>
      <c r="B943" s="91" t="s">
        <v>124</v>
      </c>
      <c r="C943" s="94" t="s">
        <v>2189</v>
      </c>
      <c r="D943" s="4" t="s">
        <v>119</v>
      </c>
      <c r="E943" s="4">
        <v>4930767500</v>
      </c>
      <c r="F943" s="99" t="s">
        <v>1682</v>
      </c>
      <c r="G943" s="91" t="s">
        <v>12</v>
      </c>
      <c r="H943" s="91" t="s">
        <v>2190</v>
      </c>
      <c r="I943" s="92">
        <v>42606</v>
      </c>
      <c r="J943" s="93">
        <v>42612</v>
      </c>
      <c r="K943" s="80">
        <f t="shared" si="75"/>
        <v>7</v>
      </c>
      <c r="L943" s="77">
        <f>IF(G943="ISO",IF(OR(F943="Na-Metilato"),10,15),IFERROR(VLOOKUP(G943&amp;D943,'Datos Maestro'!$C$33:$D$62,2,0),VLOOKUP('Demoras Colombia 2016'!G943,'Datos Maestro'!$B$15:$C$19,2,0)))</f>
        <v>20</v>
      </c>
      <c r="M943" s="80">
        <f t="shared" si="80"/>
        <v>0</v>
      </c>
      <c r="N943" s="82">
        <f t="shared" si="81"/>
        <v>0</v>
      </c>
      <c r="O943" s="82">
        <f t="shared" si="82"/>
        <v>0</v>
      </c>
      <c r="P943" s="78">
        <f>IF(G943="ISO",25*N943,IFERROR(VLOOKUP(G943&amp;D943,'Datos Maestro'!$C$33:$F$62,3,0)*N943,VLOOKUP('Demoras Colombia 2016'!G943,'Datos Maestro'!$B$15:$D$19,3,0)*N943))</f>
        <v>0</v>
      </c>
      <c r="Q943" s="78">
        <f>IF(G943="ISO",25*O943,IFERROR(VLOOKUP(G943&amp;D943,'Datos Maestro'!$C$33:$F$62,4,0)*O943,VLOOKUP('Demoras Colombia 2016'!G943,'Datos Maestro'!$B$15:$D$19,3,0)*O943))</f>
        <v>0</v>
      </c>
      <c r="R943" s="78">
        <f t="shared" si="83"/>
        <v>0</v>
      </c>
      <c r="S943" s="83" t="s">
        <v>25</v>
      </c>
      <c r="T943" s="83" t="s">
        <v>25</v>
      </c>
      <c r="U943" s="4"/>
      <c r="V943" s="96"/>
      <c r="W943" s="83"/>
      <c r="X943" s="96"/>
      <c r="Y943" s="83"/>
      <c r="Z943" s="102"/>
      <c r="AA943" s="4"/>
      <c r="AB943" s="96"/>
    </row>
    <row r="944" spans="1:28" ht="15.6" customHeight="1" x14ac:dyDescent="0.35">
      <c r="A944" s="38" t="s">
        <v>108</v>
      </c>
      <c r="B944" s="91" t="s">
        <v>123</v>
      </c>
      <c r="C944" s="94" t="s">
        <v>2191</v>
      </c>
      <c r="D944" s="4" t="s">
        <v>104</v>
      </c>
      <c r="E944" s="4">
        <v>4929280524</v>
      </c>
      <c r="F944" s="99" t="s">
        <v>236</v>
      </c>
      <c r="G944" s="91" t="s">
        <v>12</v>
      </c>
      <c r="H944" s="91" t="s">
        <v>2192</v>
      </c>
      <c r="I944" s="92">
        <v>42608</v>
      </c>
      <c r="J944" s="93">
        <v>42613</v>
      </c>
      <c r="K944" s="80">
        <f t="shared" si="75"/>
        <v>6</v>
      </c>
      <c r="L944" s="77">
        <f>IF(G944="ISO",IF(OR(F944="Na-Metilato"),10,15),IFERROR(VLOOKUP(G944&amp;D944,'Datos Maestro'!$C$33:$D$62,2,0),VLOOKUP('Demoras Colombia 2016'!G944,'Datos Maestro'!$B$15:$C$19,2,0)))</f>
        <v>20</v>
      </c>
      <c r="M944" s="80">
        <f t="shared" si="80"/>
        <v>0</v>
      </c>
      <c r="N944" s="82">
        <f t="shared" si="81"/>
        <v>0</v>
      </c>
      <c r="O944" s="82">
        <f t="shared" si="82"/>
        <v>0</v>
      </c>
      <c r="P944" s="78">
        <f>IF(G944="ISO",25*N944,IFERROR(VLOOKUP(G944&amp;D944,'Datos Maestro'!$C$33:$F$62,3,0)*N944,VLOOKUP('Demoras Colombia 2016'!G944,'Datos Maestro'!$B$15:$D$19,3,0)*N944))</f>
        <v>0</v>
      </c>
      <c r="Q944" s="78">
        <f>IF(G944="ISO",25*O944,IFERROR(VLOOKUP(G944&amp;D944,'Datos Maestro'!$C$33:$F$62,4,0)*O944,VLOOKUP('Demoras Colombia 2016'!G944,'Datos Maestro'!$B$15:$D$19,3,0)*O944))</f>
        <v>0</v>
      </c>
      <c r="R944" s="78">
        <f t="shared" si="83"/>
        <v>0</v>
      </c>
      <c r="S944" s="83" t="s">
        <v>25</v>
      </c>
      <c r="T944" s="83" t="s">
        <v>25</v>
      </c>
      <c r="U944" s="4"/>
      <c r="V944" s="96"/>
      <c r="W944" s="83"/>
      <c r="X944" s="96"/>
      <c r="Y944" s="83"/>
      <c r="Z944" s="102"/>
      <c r="AA944" s="4"/>
      <c r="AB944" s="96"/>
    </row>
    <row r="945" spans="1:28" ht="15.6" customHeight="1" x14ac:dyDescent="0.35">
      <c r="A945" s="38" t="s">
        <v>108</v>
      </c>
      <c r="B945" s="91" t="s">
        <v>123</v>
      </c>
      <c r="C945" s="94" t="s">
        <v>2193</v>
      </c>
      <c r="D945" s="4" t="s">
        <v>118</v>
      </c>
      <c r="E945" s="4">
        <v>4930241160</v>
      </c>
      <c r="F945" s="99" t="s">
        <v>28</v>
      </c>
      <c r="G945" s="91" t="s">
        <v>12</v>
      </c>
      <c r="H945" s="91" t="s">
        <v>2194</v>
      </c>
      <c r="I945" s="92">
        <v>42617</v>
      </c>
      <c r="J945" s="93">
        <v>42622</v>
      </c>
      <c r="K945" s="80">
        <f t="shared" si="75"/>
        <v>6</v>
      </c>
      <c r="L945" s="77">
        <f>IF(G945="ISO",IF(OR(F945="Na-Metilato"),10,15),IFERROR(VLOOKUP(G945&amp;D945,'Datos Maestro'!$C$33:$D$62,2,0),VLOOKUP('Demoras Colombia 2016'!G945,'Datos Maestro'!$B$15:$C$19,2,0)))</f>
        <v>20</v>
      </c>
      <c r="M945" s="80">
        <f t="shared" si="80"/>
        <v>0</v>
      </c>
      <c r="N945" s="82">
        <f t="shared" si="81"/>
        <v>0</v>
      </c>
      <c r="O945" s="82">
        <f t="shared" si="82"/>
        <v>0</v>
      </c>
      <c r="P945" s="78">
        <f>IF(G945="ISO",25*N945,IFERROR(VLOOKUP(G945&amp;D945,'Datos Maestro'!$C$33:$F$62,3,0)*N945,VLOOKUP('Demoras Colombia 2016'!G945,'Datos Maestro'!$B$15:$D$19,3,0)*N945))</f>
        <v>0</v>
      </c>
      <c r="Q945" s="78">
        <f>IF(G945="ISO",25*O945,IFERROR(VLOOKUP(G945&amp;D945,'Datos Maestro'!$C$33:$F$62,4,0)*O945,VLOOKUP('Demoras Colombia 2016'!G945,'Datos Maestro'!$B$15:$D$19,3,0)*O945))</f>
        <v>0</v>
      </c>
      <c r="R945" s="78">
        <f t="shared" si="83"/>
        <v>0</v>
      </c>
      <c r="S945" s="83" t="s">
        <v>25</v>
      </c>
      <c r="T945" s="83" t="s">
        <v>25</v>
      </c>
      <c r="U945" s="4"/>
      <c r="V945" s="96"/>
      <c r="W945" s="83"/>
      <c r="X945" s="96"/>
      <c r="Y945" s="83">
        <v>160227</v>
      </c>
      <c r="Z945" s="102">
        <v>120755</v>
      </c>
      <c r="AA945" s="4"/>
      <c r="AB945" s="96"/>
    </row>
    <row r="946" spans="1:28" ht="15.6" customHeight="1" x14ac:dyDescent="0.35">
      <c r="A946" s="38" t="s">
        <v>108</v>
      </c>
      <c r="B946" s="91" t="s">
        <v>123</v>
      </c>
      <c r="C946" s="94" t="s">
        <v>2193</v>
      </c>
      <c r="D946" s="4" t="s">
        <v>118</v>
      </c>
      <c r="E946" s="4">
        <v>4930241160</v>
      </c>
      <c r="F946" s="99" t="s">
        <v>28</v>
      </c>
      <c r="G946" s="91" t="s">
        <v>12</v>
      </c>
      <c r="H946" s="91" t="s">
        <v>2195</v>
      </c>
      <c r="I946" s="92">
        <v>42617</v>
      </c>
      <c r="J946" s="93">
        <v>42621</v>
      </c>
      <c r="K946" s="80">
        <f t="shared" si="75"/>
        <v>5</v>
      </c>
      <c r="L946" s="77">
        <f>IF(G946="ISO",IF(OR(F946="Na-Metilato"),10,15),IFERROR(VLOOKUP(G946&amp;D946,'Datos Maestro'!$C$33:$D$62,2,0),VLOOKUP('Demoras Colombia 2016'!G946,'Datos Maestro'!$B$15:$C$19,2,0)))</f>
        <v>20</v>
      </c>
      <c r="M946" s="80">
        <f t="shared" si="80"/>
        <v>0</v>
      </c>
      <c r="N946" s="82">
        <f t="shared" si="81"/>
        <v>0</v>
      </c>
      <c r="O946" s="82">
        <f t="shared" si="82"/>
        <v>0</v>
      </c>
      <c r="P946" s="78">
        <f>IF(G946="ISO",25*N946,IFERROR(VLOOKUP(G946&amp;D946,'Datos Maestro'!$C$33:$F$62,3,0)*N946,VLOOKUP('Demoras Colombia 2016'!G946,'Datos Maestro'!$B$15:$D$19,3,0)*N946))</f>
        <v>0</v>
      </c>
      <c r="Q946" s="78">
        <f>IF(G946="ISO",25*O946,IFERROR(VLOOKUP(G946&amp;D946,'Datos Maestro'!$C$33:$F$62,4,0)*O946,VLOOKUP('Demoras Colombia 2016'!G946,'Datos Maestro'!$B$15:$D$19,3,0)*O946))</f>
        <v>0</v>
      </c>
      <c r="R946" s="78">
        <f t="shared" si="83"/>
        <v>0</v>
      </c>
      <c r="S946" s="83" t="s">
        <v>25</v>
      </c>
      <c r="T946" s="83" t="s">
        <v>25</v>
      </c>
      <c r="U946" s="4">
        <v>160227</v>
      </c>
      <c r="V946" s="96">
        <v>37377</v>
      </c>
      <c r="W946" s="83"/>
      <c r="X946" s="96"/>
      <c r="Y946" s="83">
        <v>160227</v>
      </c>
      <c r="Z946" s="102">
        <v>120755</v>
      </c>
      <c r="AA946" s="4"/>
      <c r="AB946" s="96"/>
    </row>
    <row r="947" spans="1:28" ht="15.6" customHeight="1" x14ac:dyDescent="0.35">
      <c r="A947" s="38" t="s">
        <v>23</v>
      </c>
      <c r="B947" s="91" t="s">
        <v>16</v>
      </c>
      <c r="C947" s="94" t="s">
        <v>2206</v>
      </c>
      <c r="D947" s="4" t="s">
        <v>62</v>
      </c>
      <c r="E947" s="4" t="s">
        <v>2207</v>
      </c>
      <c r="F947" s="99" t="s">
        <v>2208</v>
      </c>
      <c r="G947" s="91" t="s">
        <v>13</v>
      </c>
      <c r="H947" s="91" t="s">
        <v>2209</v>
      </c>
      <c r="I947" s="92">
        <v>42598</v>
      </c>
      <c r="J947" s="93">
        <v>42608</v>
      </c>
      <c r="K947" s="80">
        <f t="shared" si="75"/>
        <v>11</v>
      </c>
      <c r="L947" s="77">
        <f>IF(G947="ISO",IF(OR(F947="Na-Metilato"),10,15),IFERROR(VLOOKUP(G947&amp;D947,'Datos Maestro'!$C$33:$D$62,2,0),VLOOKUP('Demoras Colombia 2016'!G947,'Datos Maestro'!$B$15:$C$19,2,0)))</f>
        <v>20</v>
      </c>
      <c r="M947" s="80">
        <f t="shared" si="80"/>
        <v>0</v>
      </c>
      <c r="N947" s="82">
        <f t="shared" si="81"/>
        <v>0</v>
      </c>
      <c r="O947" s="82">
        <f t="shared" si="82"/>
        <v>0</v>
      </c>
      <c r="P947" s="78">
        <f>IF(G947="ISO",25*N947,IFERROR(VLOOKUP(G947&amp;D947,'Datos Maestro'!$C$33:$F$62,3,0)*N947,VLOOKUP('Demoras Colombia 2016'!G947,'Datos Maestro'!$B$15:$D$19,3,0)*N947))</f>
        <v>0</v>
      </c>
      <c r="Q947" s="78">
        <f>IF(G947="ISO",25*O947,IFERROR(VLOOKUP(G947&amp;D947,'Datos Maestro'!$C$33:$F$62,4,0)*O947,VLOOKUP('Demoras Colombia 2016'!G947,'Datos Maestro'!$B$15:$D$19,3,0)*O947))</f>
        <v>0</v>
      </c>
      <c r="R947" s="78">
        <f t="shared" si="83"/>
        <v>0</v>
      </c>
      <c r="S947" s="83" t="s">
        <v>25</v>
      </c>
      <c r="T947" s="83" t="s">
        <v>25</v>
      </c>
      <c r="U947" s="4"/>
      <c r="V947" s="96"/>
      <c r="W947" s="83"/>
      <c r="X947" s="96"/>
      <c r="Y947" s="83"/>
      <c r="Z947" s="102"/>
      <c r="AA947" s="4"/>
      <c r="AB947" s="96"/>
    </row>
    <row r="948" spans="1:28" ht="15.6" customHeight="1" x14ac:dyDescent="0.35">
      <c r="A948" s="38" t="s">
        <v>23</v>
      </c>
      <c r="B948" s="91" t="s">
        <v>16</v>
      </c>
      <c r="C948" s="94" t="s">
        <v>2210</v>
      </c>
      <c r="D948" s="4" t="s">
        <v>62</v>
      </c>
      <c r="E948" s="4">
        <v>4930683835</v>
      </c>
      <c r="F948" s="99" t="s">
        <v>233</v>
      </c>
      <c r="G948" s="91" t="s">
        <v>13</v>
      </c>
      <c r="H948" s="91" t="s">
        <v>2211</v>
      </c>
      <c r="I948" s="92">
        <v>42598</v>
      </c>
      <c r="J948" s="93">
        <v>42611</v>
      </c>
      <c r="K948" s="80">
        <f t="shared" si="75"/>
        <v>14</v>
      </c>
      <c r="L948" s="77">
        <f>IF(G948="ISO",IF(OR(F948="Na-Metilato"),10,15),IFERROR(VLOOKUP(G948&amp;D948,'Datos Maestro'!$C$33:$D$62,2,0),VLOOKUP('Demoras Colombia 2016'!G948,'Datos Maestro'!$B$15:$C$19,2,0)))</f>
        <v>20</v>
      </c>
      <c r="M948" s="80">
        <f t="shared" si="80"/>
        <v>0</v>
      </c>
      <c r="N948" s="82">
        <f t="shared" si="81"/>
        <v>0</v>
      </c>
      <c r="O948" s="82">
        <f t="shared" si="82"/>
        <v>0</v>
      </c>
      <c r="P948" s="78">
        <f>IF(G948="ISO",25*N948,IFERROR(VLOOKUP(G948&amp;D948,'Datos Maestro'!$C$33:$F$62,3,0)*N948,VLOOKUP('Demoras Colombia 2016'!G948,'Datos Maestro'!$B$15:$D$19,3,0)*N948))</f>
        <v>0</v>
      </c>
      <c r="Q948" s="78">
        <f>IF(G948="ISO",25*O948,IFERROR(VLOOKUP(G948&amp;D948,'Datos Maestro'!$C$33:$F$62,4,0)*O948,VLOOKUP('Demoras Colombia 2016'!G948,'Datos Maestro'!$B$15:$D$19,3,0)*O948))</f>
        <v>0</v>
      </c>
      <c r="R948" s="78">
        <f t="shared" si="83"/>
        <v>0</v>
      </c>
      <c r="S948" s="83" t="s">
        <v>25</v>
      </c>
      <c r="T948" s="83" t="s">
        <v>25</v>
      </c>
      <c r="U948" s="4"/>
      <c r="V948" s="96"/>
      <c r="W948" s="83"/>
      <c r="X948" s="96"/>
      <c r="Y948" s="83"/>
      <c r="Z948" s="102"/>
      <c r="AA948" s="4"/>
      <c r="AB948" s="96"/>
    </row>
    <row r="949" spans="1:28" ht="15.6" customHeight="1" x14ac:dyDescent="0.35">
      <c r="A949" s="38" t="s">
        <v>23</v>
      </c>
      <c r="B949" s="91" t="s">
        <v>16</v>
      </c>
      <c r="C949" s="94" t="s">
        <v>2210</v>
      </c>
      <c r="D949" s="4" t="s">
        <v>62</v>
      </c>
      <c r="E949" s="4">
        <v>4930683835</v>
      </c>
      <c r="F949" s="99" t="s">
        <v>233</v>
      </c>
      <c r="G949" s="91" t="s">
        <v>13</v>
      </c>
      <c r="H949" s="91" t="s">
        <v>2212</v>
      </c>
      <c r="I949" s="92">
        <v>42598</v>
      </c>
      <c r="J949" s="93">
        <v>42609</v>
      </c>
      <c r="K949" s="80">
        <f t="shared" si="75"/>
        <v>12</v>
      </c>
      <c r="L949" s="77">
        <f>IF(G949="ISO",IF(OR(F949="Na-Metilato"),10,15),IFERROR(VLOOKUP(G949&amp;D949,'Datos Maestro'!$C$33:$D$62,2,0),VLOOKUP('Demoras Colombia 2016'!G949,'Datos Maestro'!$B$15:$C$19,2,0)))</f>
        <v>20</v>
      </c>
      <c r="M949" s="80">
        <f t="shared" si="80"/>
        <v>0</v>
      </c>
      <c r="N949" s="82">
        <f t="shared" si="81"/>
        <v>0</v>
      </c>
      <c r="O949" s="82">
        <f t="shared" si="82"/>
        <v>0</v>
      </c>
      <c r="P949" s="78">
        <f>IF(G949="ISO",25*N949,IFERROR(VLOOKUP(G949&amp;D949,'Datos Maestro'!$C$33:$F$62,3,0)*N949,VLOOKUP('Demoras Colombia 2016'!G949,'Datos Maestro'!$B$15:$D$19,3,0)*N949))</f>
        <v>0</v>
      </c>
      <c r="Q949" s="78">
        <f>IF(G949="ISO",25*O949,IFERROR(VLOOKUP(G949&amp;D949,'Datos Maestro'!$C$33:$F$62,4,0)*O949,VLOOKUP('Demoras Colombia 2016'!G949,'Datos Maestro'!$B$15:$D$19,3,0)*O949))</f>
        <v>0</v>
      </c>
      <c r="R949" s="78">
        <f t="shared" si="83"/>
        <v>0</v>
      </c>
      <c r="S949" s="83" t="s">
        <v>25</v>
      </c>
      <c r="T949" s="83" t="s">
        <v>25</v>
      </c>
      <c r="U949" s="4"/>
      <c r="V949" s="96"/>
      <c r="W949" s="83"/>
      <c r="X949" s="96"/>
      <c r="Y949" s="83"/>
      <c r="Z949" s="102"/>
      <c r="AA949" s="4"/>
      <c r="AB949" s="96"/>
    </row>
    <row r="950" spans="1:28" ht="15.6" customHeight="1" x14ac:dyDescent="0.35">
      <c r="A950" s="38" t="s">
        <v>23</v>
      </c>
      <c r="B950" s="91" t="s">
        <v>16</v>
      </c>
      <c r="C950" s="94" t="s">
        <v>2213</v>
      </c>
      <c r="D950" s="4" t="s">
        <v>118</v>
      </c>
      <c r="E950" s="4">
        <v>4929927318</v>
      </c>
      <c r="F950" s="99" t="s">
        <v>220</v>
      </c>
      <c r="G950" s="91" t="s">
        <v>12</v>
      </c>
      <c r="H950" s="91" t="s">
        <v>2214</v>
      </c>
      <c r="I950" s="92">
        <v>42595</v>
      </c>
      <c r="J950" s="93">
        <v>42611</v>
      </c>
      <c r="K950" s="80">
        <f t="shared" si="75"/>
        <v>17</v>
      </c>
      <c r="L950" s="77">
        <f>IF(G950="ISO",IF(OR(F950="Na-Metilato"),10,15),IFERROR(VLOOKUP(G950&amp;D950,'Datos Maestro'!$C$33:$D$62,2,0),VLOOKUP('Demoras Colombia 2016'!G950,'Datos Maestro'!$B$15:$C$19,2,0)))</f>
        <v>20</v>
      </c>
      <c r="M950" s="80">
        <f t="shared" si="80"/>
        <v>0</v>
      </c>
      <c r="N950" s="82">
        <f t="shared" si="81"/>
        <v>0</v>
      </c>
      <c r="O950" s="82">
        <f t="shared" si="82"/>
        <v>0</v>
      </c>
      <c r="P950" s="78">
        <f>IF(G950="ISO",25*N950,IFERROR(VLOOKUP(G950&amp;D950,'Datos Maestro'!$C$33:$F$62,3,0)*N950,VLOOKUP('Demoras Colombia 2016'!G950,'Datos Maestro'!$B$15:$D$19,3,0)*N950))</f>
        <v>0</v>
      </c>
      <c r="Q950" s="78">
        <f>IF(G950="ISO",25*O950,IFERROR(VLOOKUP(G950&amp;D950,'Datos Maestro'!$C$33:$F$62,4,0)*O950,VLOOKUP('Demoras Colombia 2016'!G950,'Datos Maestro'!$B$15:$D$19,3,0)*O950))</f>
        <v>0</v>
      </c>
      <c r="R950" s="78">
        <f t="shared" si="83"/>
        <v>0</v>
      </c>
      <c r="S950" s="83" t="s">
        <v>25</v>
      </c>
      <c r="T950" s="83" t="s">
        <v>25</v>
      </c>
      <c r="U950" s="4"/>
      <c r="V950" s="96"/>
      <c r="W950" s="83"/>
      <c r="X950" s="96"/>
      <c r="Y950" s="83"/>
      <c r="Z950" s="102"/>
      <c r="AA950" s="4"/>
      <c r="AB950" s="96"/>
    </row>
    <row r="951" spans="1:28" ht="15.6" customHeight="1" x14ac:dyDescent="0.35">
      <c r="A951" s="38" t="s">
        <v>23</v>
      </c>
      <c r="B951" s="91" t="s">
        <v>17</v>
      </c>
      <c r="C951" s="94" t="s">
        <v>2215</v>
      </c>
      <c r="D951" s="4" t="s">
        <v>118</v>
      </c>
      <c r="E951" s="4">
        <v>4931017206</v>
      </c>
      <c r="F951" s="99" t="s">
        <v>2216</v>
      </c>
      <c r="G951" s="91" t="s">
        <v>12</v>
      </c>
      <c r="H951" s="91" t="s">
        <v>2217</v>
      </c>
      <c r="I951" s="92">
        <v>42598</v>
      </c>
      <c r="J951" s="93">
        <v>42611</v>
      </c>
      <c r="K951" s="80">
        <f t="shared" si="75"/>
        <v>14</v>
      </c>
      <c r="L951" s="77">
        <f>IF(G951="ISO",IF(OR(F951="Na-Metilato"),10,15),IFERROR(VLOOKUP(G951&amp;D951,'Datos Maestro'!$C$33:$D$62,2,0),VLOOKUP('Demoras Colombia 2016'!G951,'Datos Maestro'!$B$15:$C$19,2,0)))</f>
        <v>20</v>
      </c>
      <c r="M951" s="80">
        <f t="shared" si="80"/>
        <v>0</v>
      </c>
      <c r="N951" s="82">
        <f t="shared" si="81"/>
        <v>0</v>
      </c>
      <c r="O951" s="82">
        <f t="shared" si="82"/>
        <v>0</v>
      </c>
      <c r="P951" s="78">
        <f>IF(G951="ISO",25*N951,IFERROR(VLOOKUP(G951&amp;D951,'Datos Maestro'!$C$33:$F$62,3,0)*N951,VLOOKUP('Demoras Colombia 2016'!G951,'Datos Maestro'!$B$15:$D$19,3,0)*N951))</f>
        <v>0</v>
      </c>
      <c r="Q951" s="78">
        <f>IF(G951="ISO",25*O951,IFERROR(VLOOKUP(G951&amp;D951,'Datos Maestro'!$C$33:$F$62,4,0)*O951,VLOOKUP('Demoras Colombia 2016'!G951,'Datos Maestro'!$B$15:$D$19,3,0)*O951))</f>
        <v>0</v>
      </c>
      <c r="R951" s="78">
        <f t="shared" si="83"/>
        <v>0</v>
      </c>
      <c r="S951" s="83" t="s">
        <v>25</v>
      </c>
      <c r="T951" s="83" t="s">
        <v>25</v>
      </c>
      <c r="U951" s="4"/>
      <c r="V951" s="96"/>
      <c r="W951" s="83"/>
      <c r="X951" s="96"/>
      <c r="Y951" s="83"/>
      <c r="Z951" s="102"/>
      <c r="AA951" s="4"/>
      <c r="AB951" s="96"/>
    </row>
    <row r="952" spans="1:28" ht="15.6" customHeight="1" x14ac:dyDescent="0.35">
      <c r="A952" s="38" t="s">
        <v>23</v>
      </c>
      <c r="B952" s="91" t="s">
        <v>16</v>
      </c>
      <c r="C952" s="94" t="s">
        <v>2218</v>
      </c>
      <c r="D952" s="4" t="s">
        <v>62</v>
      </c>
      <c r="E952" s="4">
        <v>4930719865</v>
      </c>
      <c r="F952" s="99" t="s">
        <v>527</v>
      </c>
      <c r="G952" s="91" t="s">
        <v>12</v>
      </c>
      <c r="H952" s="91" t="s">
        <v>2219</v>
      </c>
      <c r="I952" s="92">
        <v>42598</v>
      </c>
      <c r="J952" s="93">
        <v>42612</v>
      </c>
      <c r="K952" s="80">
        <f t="shared" si="75"/>
        <v>15</v>
      </c>
      <c r="L952" s="77">
        <f>IF(G952="ISO",IF(OR(F952="Na-Metilato"),10,15),IFERROR(VLOOKUP(G952&amp;D952,'Datos Maestro'!$C$33:$D$62,2,0),VLOOKUP('Demoras Colombia 2016'!G952,'Datos Maestro'!$B$15:$C$19,2,0)))</f>
        <v>20</v>
      </c>
      <c r="M952" s="80">
        <f t="shared" si="80"/>
        <v>0</v>
      </c>
      <c r="N952" s="82">
        <f t="shared" si="81"/>
        <v>0</v>
      </c>
      <c r="O952" s="82">
        <f t="shared" si="82"/>
        <v>0</v>
      </c>
      <c r="P952" s="78">
        <f>IF(G952="ISO",25*N952,IFERROR(VLOOKUP(G952&amp;D952,'Datos Maestro'!$C$33:$F$62,3,0)*N952,VLOOKUP('Demoras Colombia 2016'!G952,'Datos Maestro'!$B$15:$D$19,3,0)*N952))</f>
        <v>0</v>
      </c>
      <c r="Q952" s="78">
        <f>IF(G952="ISO",25*O952,IFERROR(VLOOKUP(G952&amp;D952,'Datos Maestro'!$C$33:$F$62,4,0)*O952,VLOOKUP('Demoras Colombia 2016'!G952,'Datos Maestro'!$B$15:$D$19,3,0)*O952))</f>
        <v>0</v>
      </c>
      <c r="R952" s="78">
        <f t="shared" si="83"/>
        <v>0</v>
      </c>
      <c r="S952" s="83" t="s">
        <v>25</v>
      </c>
      <c r="T952" s="83" t="s">
        <v>25</v>
      </c>
      <c r="U952" s="4"/>
      <c r="V952" s="96"/>
      <c r="W952" s="83"/>
      <c r="X952" s="96"/>
      <c r="Y952" s="83"/>
      <c r="Z952" s="102"/>
      <c r="AA952" s="4"/>
      <c r="AB952" s="96"/>
    </row>
    <row r="953" spans="1:28" ht="15.6" customHeight="1" x14ac:dyDescent="0.35">
      <c r="A953" s="38" t="s">
        <v>23</v>
      </c>
      <c r="B953" s="91" t="s">
        <v>15</v>
      </c>
      <c r="C953" s="94" t="s">
        <v>2220</v>
      </c>
      <c r="D953" s="4" t="s">
        <v>118</v>
      </c>
      <c r="E953" s="4" t="s">
        <v>2221</v>
      </c>
      <c r="F953" s="99" t="s">
        <v>557</v>
      </c>
      <c r="G953" s="91" t="s">
        <v>12</v>
      </c>
      <c r="H953" s="91" t="s">
        <v>2222</v>
      </c>
      <c r="I953" s="92">
        <v>42595</v>
      </c>
      <c r="J953" s="93">
        <v>42609</v>
      </c>
      <c r="K953" s="80">
        <f t="shared" si="75"/>
        <v>15</v>
      </c>
      <c r="L953" s="77">
        <f>IF(G953="ISO",IF(OR(F953="Na-Metilato"),10,15),IFERROR(VLOOKUP(G953&amp;D953,'Datos Maestro'!$C$33:$D$62,2,0),VLOOKUP('Demoras Colombia 2016'!G953,'Datos Maestro'!$B$15:$C$19,2,0)))</f>
        <v>20</v>
      </c>
      <c r="M953" s="80">
        <f t="shared" si="80"/>
        <v>0</v>
      </c>
      <c r="N953" s="82">
        <f t="shared" si="81"/>
        <v>0</v>
      </c>
      <c r="O953" s="82">
        <f t="shared" si="82"/>
        <v>0</v>
      </c>
      <c r="P953" s="78">
        <f>IF(G953="ISO",25*N953,IFERROR(VLOOKUP(G953&amp;D953,'Datos Maestro'!$C$33:$F$62,3,0)*N953,VLOOKUP('Demoras Colombia 2016'!G953,'Datos Maestro'!$B$15:$D$19,3,0)*N953))</f>
        <v>0</v>
      </c>
      <c r="Q953" s="78">
        <f>IF(G953="ISO",25*O953,IFERROR(VLOOKUP(G953&amp;D953,'Datos Maestro'!$C$33:$F$62,4,0)*O953,VLOOKUP('Demoras Colombia 2016'!G953,'Datos Maestro'!$B$15:$D$19,3,0)*O953))</f>
        <v>0</v>
      </c>
      <c r="R953" s="78">
        <f t="shared" si="83"/>
        <v>0</v>
      </c>
      <c r="S953" s="83" t="s">
        <v>25</v>
      </c>
      <c r="T953" s="83" t="s">
        <v>25</v>
      </c>
      <c r="U953" s="4"/>
      <c r="V953" s="96"/>
      <c r="W953" s="83"/>
      <c r="X953" s="96"/>
      <c r="Y953" s="83"/>
      <c r="Z953" s="102"/>
      <c r="AA953" s="4"/>
      <c r="AB953" s="96"/>
    </row>
    <row r="954" spans="1:28" ht="15.6" customHeight="1" x14ac:dyDescent="0.35">
      <c r="A954" s="38" t="s">
        <v>23</v>
      </c>
      <c r="B954" s="91" t="s">
        <v>16</v>
      </c>
      <c r="C954" s="94" t="s">
        <v>2223</v>
      </c>
      <c r="D954" s="4" t="s">
        <v>62</v>
      </c>
      <c r="E954" s="4" t="s">
        <v>2224</v>
      </c>
      <c r="F954" s="99" t="s">
        <v>2225</v>
      </c>
      <c r="G954" s="91" t="s">
        <v>13</v>
      </c>
      <c r="H954" s="91" t="s">
        <v>2226</v>
      </c>
      <c r="I954" s="92">
        <v>42598</v>
      </c>
      <c r="J954" s="93">
        <v>42611</v>
      </c>
      <c r="K954" s="80">
        <f t="shared" si="75"/>
        <v>14</v>
      </c>
      <c r="L954" s="77">
        <f>IF(G954="ISO",IF(OR(F954="Na-Metilato"),10,15),IFERROR(VLOOKUP(G954&amp;D954,'Datos Maestro'!$C$33:$D$62,2,0),VLOOKUP('Demoras Colombia 2016'!G954,'Datos Maestro'!$B$15:$C$19,2,0)))</f>
        <v>20</v>
      </c>
      <c r="M954" s="80">
        <f t="shared" si="80"/>
        <v>0</v>
      </c>
      <c r="N954" s="82">
        <f t="shared" si="81"/>
        <v>0</v>
      </c>
      <c r="O954" s="82">
        <f t="shared" si="82"/>
        <v>0</v>
      </c>
      <c r="P954" s="78">
        <f>IF(G954="ISO",25*N954,IFERROR(VLOOKUP(G954&amp;D954,'Datos Maestro'!$C$33:$F$62,3,0)*N954,VLOOKUP('Demoras Colombia 2016'!G954,'Datos Maestro'!$B$15:$D$19,3,0)*N954))</f>
        <v>0</v>
      </c>
      <c r="Q954" s="78">
        <f>IF(G954="ISO",25*O954,IFERROR(VLOOKUP(G954&amp;D954,'Datos Maestro'!$C$33:$F$62,4,0)*O954,VLOOKUP('Demoras Colombia 2016'!G954,'Datos Maestro'!$B$15:$D$19,3,0)*O954))</f>
        <v>0</v>
      </c>
      <c r="R954" s="78">
        <f t="shared" si="83"/>
        <v>0</v>
      </c>
      <c r="S954" s="83" t="s">
        <v>25</v>
      </c>
      <c r="T954" s="83" t="s">
        <v>25</v>
      </c>
      <c r="U954" s="4">
        <v>99777</v>
      </c>
      <c r="V954" s="96">
        <v>5148</v>
      </c>
      <c r="W954" s="83"/>
      <c r="X954" s="96"/>
      <c r="Y954" s="83"/>
      <c r="Z954" s="102"/>
      <c r="AA954" s="4"/>
      <c r="AB954" s="96"/>
    </row>
    <row r="955" spans="1:28" ht="15.6" customHeight="1" x14ac:dyDescent="0.35">
      <c r="A955" s="38" t="s">
        <v>23</v>
      </c>
      <c r="B955" s="91" t="s">
        <v>16</v>
      </c>
      <c r="C955" s="94" t="s">
        <v>2223</v>
      </c>
      <c r="D955" s="4" t="s">
        <v>62</v>
      </c>
      <c r="E955" s="4" t="s">
        <v>2224</v>
      </c>
      <c r="F955" s="99" t="s">
        <v>2225</v>
      </c>
      <c r="G955" s="91" t="s">
        <v>13</v>
      </c>
      <c r="H955" s="91" t="s">
        <v>2227</v>
      </c>
      <c r="I955" s="92">
        <v>42598</v>
      </c>
      <c r="J955" s="93">
        <v>42608</v>
      </c>
      <c r="K955" s="80">
        <f t="shared" si="75"/>
        <v>11</v>
      </c>
      <c r="L955" s="77">
        <f>IF(G955="ISO",IF(OR(F955="Na-Metilato"),10,15),IFERROR(VLOOKUP(G955&amp;D955,'Datos Maestro'!$C$33:$D$62,2,0),VLOOKUP('Demoras Colombia 2016'!G955,'Datos Maestro'!$B$15:$C$19,2,0)))</f>
        <v>20</v>
      </c>
      <c r="M955" s="80">
        <f t="shared" si="80"/>
        <v>0</v>
      </c>
      <c r="N955" s="82">
        <f t="shared" si="81"/>
        <v>0</v>
      </c>
      <c r="O955" s="82">
        <f t="shared" si="82"/>
        <v>0</v>
      </c>
      <c r="P955" s="78">
        <f>IF(G955="ISO",25*N955,IFERROR(VLOOKUP(G955&amp;D955,'Datos Maestro'!$C$33:$F$62,3,0)*N955,VLOOKUP('Demoras Colombia 2016'!G955,'Datos Maestro'!$B$15:$D$19,3,0)*N955))</f>
        <v>0</v>
      </c>
      <c r="Q955" s="78">
        <f>IF(G955="ISO",25*O955,IFERROR(VLOOKUP(G955&amp;D955,'Datos Maestro'!$C$33:$F$62,4,0)*O955,VLOOKUP('Demoras Colombia 2016'!G955,'Datos Maestro'!$B$15:$D$19,3,0)*O955))</f>
        <v>0</v>
      </c>
      <c r="R955" s="78">
        <f t="shared" si="83"/>
        <v>0</v>
      </c>
      <c r="S955" s="83" t="s">
        <v>25</v>
      </c>
      <c r="T955" s="83" t="s">
        <v>25</v>
      </c>
      <c r="U955" s="4">
        <v>99777</v>
      </c>
      <c r="V955" s="96">
        <v>37321</v>
      </c>
      <c r="W955" s="83"/>
      <c r="X955" s="96"/>
      <c r="Y955" s="83"/>
      <c r="Z955" s="102"/>
      <c r="AA955" s="4"/>
      <c r="AB955" s="96"/>
    </row>
    <row r="956" spans="1:28" ht="15.6" customHeight="1" x14ac:dyDescent="0.35">
      <c r="A956" s="38" t="s">
        <v>23</v>
      </c>
      <c r="B956" s="91" t="s">
        <v>122</v>
      </c>
      <c r="C956" s="94" t="s">
        <v>2228</v>
      </c>
      <c r="D956" s="4" t="s">
        <v>104</v>
      </c>
      <c r="E956" s="4">
        <v>4929217656</v>
      </c>
      <c r="F956" s="99" t="s">
        <v>1739</v>
      </c>
      <c r="G956" s="91" t="s">
        <v>13</v>
      </c>
      <c r="H956" s="91" t="s">
        <v>2229</v>
      </c>
      <c r="I956" s="92">
        <v>42597</v>
      </c>
      <c r="J956" s="93">
        <v>42606</v>
      </c>
      <c r="K956" s="80">
        <f t="shared" si="75"/>
        <v>10</v>
      </c>
      <c r="L956" s="77">
        <f>IF(G956="ISO",IF(OR(F956="Na-Metilato"),10,15),IFERROR(VLOOKUP(G956&amp;D956,'Datos Maestro'!$C$33:$D$62,2,0),VLOOKUP('Demoras Colombia 2016'!G956,'Datos Maestro'!$B$15:$C$19,2,0)))</f>
        <v>20</v>
      </c>
      <c r="M956" s="80">
        <f t="shared" si="80"/>
        <v>0</v>
      </c>
      <c r="N956" s="82">
        <f t="shared" si="81"/>
        <v>0</v>
      </c>
      <c r="O956" s="82">
        <f t="shared" si="82"/>
        <v>0</v>
      </c>
      <c r="P956" s="78">
        <f>IF(G956="ISO",25*N956,IFERROR(VLOOKUP(G956&amp;D956,'Datos Maestro'!$C$33:$F$62,3,0)*N956,VLOOKUP('Demoras Colombia 2016'!G956,'Datos Maestro'!$B$15:$D$19,3,0)*N956))</f>
        <v>0</v>
      </c>
      <c r="Q956" s="78">
        <f>IF(G956="ISO",25*O956,IFERROR(VLOOKUP(G956&amp;D956,'Datos Maestro'!$C$33:$F$62,4,0)*O956,VLOOKUP('Demoras Colombia 2016'!G956,'Datos Maestro'!$B$15:$D$19,3,0)*O956))</f>
        <v>0</v>
      </c>
      <c r="R956" s="78">
        <f t="shared" si="83"/>
        <v>0</v>
      </c>
      <c r="S956" s="83" t="s">
        <v>25</v>
      </c>
      <c r="T956" s="83" t="s">
        <v>25</v>
      </c>
      <c r="U956" s="4"/>
      <c r="V956" s="96"/>
      <c r="W956" s="83"/>
      <c r="X956" s="96"/>
      <c r="Y956" s="83"/>
      <c r="Z956" s="102"/>
      <c r="AA956" s="4"/>
      <c r="AB956" s="96"/>
    </row>
    <row r="957" spans="1:28" ht="15.6" customHeight="1" x14ac:dyDescent="0.35">
      <c r="A957" s="38" t="s">
        <v>23</v>
      </c>
      <c r="B957" s="91" t="s">
        <v>24</v>
      </c>
      <c r="C957" s="94" t="s">
        <v>2230</v>
      </c>
      <c r="D957" s="4" t="s">
        <v>800</v>
      </c>
      <c r="E957" s="4" t="s">
        <v>2231</v>
      </c>
      <c r="F957" s="99" t="s">
        <v>2232</v>
      </c>
      <c r="G957" s="91" t="s">
        <v>12</v>
      </c>
      <c r="H957" s="91" t="s">
        <v>2233</v>
      </c>
      <c r="I957" s="92">
        <v>42600</v>
      </c>
      <c r="J957" s="93">
        <v>42619</v>
      </c>
      <c r="K957" s="80">
        <f t="shared" si="75"/>
        <v>20</v>
      </c>
      <c r="L957" s="77">
        <f>IF(G957="ISO",IF(OR(F957="Na-Metilato"),10,15),IFERROR(VLOOKUP(G957&amp;D957,'Datos Maestro'!$C$33:$D$62,2,0),VLOOKUP('Demoras Colombia 2016'!G957,'Datos Maestro'!$B$15:$C$19,2,0)))</f>
        <v>10</v>
      </c>
      <c r="M957" s="80">
        <f t="shared" si="80"/>
        <v>10</v>
      </c>
      <c r="N957" s="82">
        <f t="shared" si="81"/>
        <v>10</v>
      </c>
      <c r="O957" s="82">
        <f t="shared" si="82"/>
        <v>0</v>
      </c>
      <c r="P957" s="78">
        <f>IF(G957="ISO",25*N957,IFERROR(VLOOKUP(G957&amp;D957,'Datos Maestro'!$C$33:$F$62,3,0)*N957,VLOOKUP('Demoras Colombia 2016'!G957,'Datos Maestro'!$B$15:$D$19,3,0)*N957))</f>
        <v>1000</v>
      </c>
      <c r="Q957" s="78">
        <f>IF(G957="ISO",25*O957,IFERROR(VLOOKUP(G957&amp;D957,'Datos Maestro'!$C$33:$F$62,4,0)*O957,VLOOKUP('Demoras Colombia 2016'!G957,'Datos Maestro'!$B$15:$D$19,3,0)*O957))</f>
        <v>0</v>
      </c>
      <c r="R957" s="78">
        <f t="shared" si="83"/>
        <v>1000</v>
      </c>
      <c r="S957" s="83"/>
      <c r="T957" s="96"/>
      <c r="U957" s="4"/>
      <c r="V957" s="96"/>
      <c r="W957" s="83"/>
      <c r="X957" s="96"/>
      <c r="Y957" s="83"/>
      <c r="Z957" s="102"/>
      <c r="AA957" s="4"/>
      <c r="AB957" s="96"/>
    </row>
    <row r="958" spans="1:28" ht="15.6" customHeight="1" x14ac:dyDescent="0.35">
      <c r="A958" s="38" t="s">
        <v>23</v>
      </c>
      <c r="B958" s="91" t="s">
        <v>16</v>
      </c>
      <c r="C958" s="94" t="s">
        <v>2234</v>
      </c>
      <c r="D958" s="4" t="s">
        <v>104</v>
      </c>
      <c r="E958" s="4" t="s">
        <v>2235</v>
      </c>
      <c r="F958" s="99" t="s">
        <v>2236</v>
      </c>
      <c r="G958" s="91" t="s">
        <v>12</v>
      </c>
      <c r="H958" s="91" t="s">
        <v>2237</v>
      </c>
      <c r="I958" s="92">
        <v>42596</v>
      </c>
      <c r="J958" s="93">
        <v>42613</v>
      </c>
      <c r="K958" s="80">
        <f t="shared" si="75"/>
        <v>18</v>
      </c>
      <c r="L958" s="77">
        <f>IF(G958="ISO",IF(OR(F958="Na-Metilato"),10,15),IFERROR(VLOOKUP(G958&amp;D958,'Datos Maestro'!$C$33:$D$62,2,0),VLOOKUP('Demoras Colombia 2016'!G958,'Datos Maestro'!$B$15:$C$19,2,0)))</f>
        <v>20</v>
      </c>
      <c r="M958" s="80">
        <f t="shared" si="80"/>
        <v>0</v>
      </c>
      <c r="N958" s="82">
        <f t="shared" si="81"/>
        <v>0</v>
      </c>
      <c r="O958" s="82">
        <f t="shared" si="82"/>
        <v>0</v>
      </c>
      <c r="P958" s="78">
        <f>IF(G958="ISO",25*N958,IFERROR(VLOOKUP(G958&amp;D958,'Datos Maestro'!$C$33:$F$62,3,0)*N958,VLOOKUP('Demoras Colombia 2016'!G958,'Datos Maestro'!$B$15:$D$19,3,0)*N958))</f>
        <v>0</v>
      </c>
      <c r="Q958" s="78">
        <f>IF(G958="ISO",25*O958,IFERROR(VLOOKUP(G958&amp;D958,'Datos Maestro'!$C$33:$F$62,4,0)*O958,VLOOKUP('Demoras Colombia 2016'!G958,'Datos Maestro'!$B$15:$D$19,3,0)*O958))</f>
        <v>0</v>
      </c>
      <c r="R958" s="78">
        <f t="shared" si="83"/>
        <v>0</v>
      </c>
      <c r="S958" s="83" t="s">
        <v>25</v>
      </c>
      <c r="T958" s="83" t="s">
        <v>25</v>
      </c>
      <c r="U958" s="4"/>
      <c r="V958" s="96"/>
      <c r="W958" s="83"/>
      <c r="X958" s="96"/>
      <c r="Y958" s="83"/>
      <c r="Z958" s="102"/>
      <c r="AA958" s="4"/>
      <c r="AB958" s="96"/>
    </row>
    <row r="959" spans="1:28" ht="15.6" customHeight="1" x14ac:dyDescent="0.35">
      <c r="A959" s="38" t="s">
        <v>23</v>
      </c>
      <c r="B959" s="91" t="s">
        <v>16</v>
      </c>
      <c r="C959" s="94" t="s">
        <v>2238</v>
      </c>
      <c r="D959" s="4" t="s">
        <v>62</v>
      </c>
      <c r="E959" s="4">
        <v>4930626206</v>
      </c>
      <c r="F959" s="99" t="s">
        <v>454</v>
      </c>
      <c r="G959" s="91" t="s">
        <v>12</v>
      </c>
      <c r="H959" s="91" t="s">
        <v>2239</v>
      </c>
      <c r="I959" s="92">
        <v>42598</v>
      </c>
      <c r="J959" s="93">
        <v>42615</v>
      </c>
      <c r="K959" s="80">
        <f t="shared" si="75"/>
        <v>18</v>
      </c>
      <c r="L959" s="77">
        <f>IF(G959="ISO",IF(OR(F959="Na-Metilato"),10,15),IFERROR(VLOOKUP(G959&amp;D959,'Datos Maestro'!$C$33:$D$62,2,0),VLOOKUP('Demoras Colombia 2016'!G959,'Datos Maestro'!$B$15:$C$19,2,0)))</f>
        <v>20</v>
      </c>
      <c r="M959" s="80">
        <f t="shared" si="80"/>
        <v>0</v>
      </c>
      <c r="N959" s="82">
        <f t="shared" si="81"/>
        <v>0</v>
      </c>
      <c r="O959" s="82">
        <f t="shared" si="82"/>
        <v>0</v>
      </c>
      <c r="P959" s="78">
        <f>IF(G959="ISO",25*N959,IFERROR(VLOOKUP(G959&amp;D959,'Datos Maestro'!$C$33:$F$62,3,0)*N959,VLOOKUP('Demoras Colombia 2016'!G959,'Datos Maestro'!$B$15:$D$19,3,0)*N959))</f>
        <v>0</v>
      </c>
      <c r="Q959" s="78">
        <f>IF(G959="ISO",25*O959,IFERROR(VLOOKUP(G959&amp;D959,'Datos Maestro'!$C$33:$F$62,4,0)*O959,VLOOKUP('Demoras Colombia 2016'!G959,'Datos Maestro'!$B$15:$D$19,3,0)*O959))</f>
        <v>0</v>
      </c>
      <c r="R959" s="78">
        <f t="shared" si="83"/>
        <v>0</v>
      </c>
      <c r="S959" s="83" t="s">
        <v>25</v>
      </c>
      <c r="T959" s="83" t="s">
        <v>25</v>
      </c>
      <c r="U959" s="4"/>
      <c r="V959" s="96"/>
      <c r="W959" s="83"/>
      <c r="X959" s="96"/>
      <c r="Y959" s="83"/>
      <c r="Z959" s="102"/>
      <c r="AA959" s="4"/>
      <c r="AB959" s="96"/>
    </row>
    <row r="960" spans="1:28" ht="15.6" customHeight="1" x14ac:dyDescent="0.35">
      <c r="A960" s="38" t="s">
        <v>23</v>
      </c>
      <c r="B960" s="91" t="s">
        <v>15</v>
      </c>
      <c r="C960" s="94" t="s">
        <v>2240</v>
      </c>
      <c r="D960" s="4" t="s">
        <v>62</v>
      </c>
      <c r="E960" s="4" t="s">
        <v>2241</v>
      </c>
      <c r="F960" s="99" t="s">
        <v>2242</v>
      </c>
      <c r="G960" s="91" t="s">
        <v>12</v>
      </c>
      <c r="H960" s="91" t="s">
        <v>2243</v>
      </c>
      <c r="I960" s="92">
        <v>42598</v>
      </c>
      <c r="J960" s="93">
        <v>42605</v>
      </c>
      <c r="K960" s="80">
        <f t="shared" si="75"/>
        <v>8</v>
      </c>
      <c r="L960" s="77">
        <f>IF(G960="ISO",IF(OR(F960="Na-Metilato"),10,15),IFERROR(VLOOKUP(G960&amp;D960,'Datos Maestro'!$C$33:$D$62,2,0),VLOOKUP('Demoras Colombia 2016'!G960,'Datos Maestro'!$B$15:$C$19,2,0)))</f>
        <v>20</v>
      </c>
      <c r="M960" s="80">
        <f t="shared" si="80"/>
        <v>0</v>
      </c>
      <c r="N960" s="82">
        <f t="shared" si="81"/>
        <v>0</v>
      </c>
      <c r="O960" s="82">
        <f t="shared" si="82"/>
        <v>0</v>
      </c>
      <c r="P960" s="78">
        <f>IF(G960="ISO",25*N960,IFERROR(VLOOKUP(G960&amp;D960,'Datos Maestro'!$C$33:$F$62,3,0)*N960,VLOOKUP('Demoras Colombia 2016'!G960,'Datos Maestro'!$B$15:$D$19,3,0)*N960))</f>
        <v>0</v>
      </c>
      <c r="Q960" s="78">
        <f>IF(G960="ISO",25*O960,IFERROR(VLOOKUP(G960&amp;D960,'Datos Maestro'!$C$33:$F$62,4,0)*O960,VLOOKUP('Demoras Colombia 2016'!G960,'Datos Maestro'!$B$15:$D$19,3,0)*O960))</f>
        <v>0</v>
      </c>
      <c r="R960" s="78">
        <f t="shared" si="83"/>
        <v>0</v>
      </c>
      <c r="S960" s="83" t="s">
        <v>25</v>
      </c>
      <c r="T960" s="83" t="s">
        <v>25</v>
      </c>
      <c r="U960" s="4">
        <v>99775</v>
      </c>
      <c r="V960" s="96">
        <v>23946</v>
      </c>
      <c r="W960" s="83"/>
      <c r="X960" s="96"/>
      <c r="Y960" s="83"/>
      <c r="Z960" s="102"/>
      <c r="AA960" s="4"/>
      <c r="AB960" s="96"/>
    </row>
    <row r="961" spans="1:28" ht="15.6" customHeight="1" x14ac:dyDescent="0.35">
      <c r="A961" s="38" t="s">
        <v>23</v>
      </c>
      <c r="B961" s="91" t="s">
        <v>16</v>
      </c>
      <c r="C961" s="94" t="s">
        <v>2244</v>
      </c>
      <c r="D961" s="4" t="s">
        <v>118</v>
      </c>
      <c r="E961" s="4">
        <v>4930624724</v>
      </c>
      <c r="F961" s="99" t="s">
        <v>1289</v>
      </c>
      <c r="G961" s="91" t="s">
        <v>13</v>
      </c>
      <c r="H961" s="91" t="s">
        <v>2245</v>
      </c>
      <c r="I961" s="92">
        <v>42604</v>
      </c>
      <c r="J961" s="93">
        <v>42614</v>
      </c>
      <c r="K961" s="80">
        <f t="shared" si="75"/>
        <v>11</v>
      </c>
      <c r="L961" s="77">
        <f>IF(G961="ISO",IF(OR(F961="Na-Metilato"),10,15),IFERROR(VLOOKUP(G961&amp;D961,'Datos Maestro'!$C$33:$D$62,2,0),VLOOKUP('Demoras Colombia 2016'!G961,'Datos Maestro'!$B$15:$C$19,2,0)))</f>
        <v>20</v>
      </c>
      <c r="M961" s="80">
        <f t="shared" si="80"/>
        <v>0</v>
      </c>
      <c r="N961" s="82">
        <f t="shared" si="81"/>
        <v>0</v>
      </c>
      <c r="O961" s="82">
        <f t="shared" si="82"/>
        <v>0</v>
      </c>
      <c r="P961" s="78">
        <f>IF(G961="ISO",25*N961,IFERROR(VLOOKUP(G961&amp;D961,'Datos Maestro'!$C$33:$F$62,3,0)*N961,VLOOKUP('Demoras Colombia 2016'!G961,'Datos Maestro'!$B$15:$D$19,3,0)*N961))</f>
        <v>0</v>
      </c>
      <c r="Q961" s="78">
        <f>IF(G961="ISO",25*O961,IFERROR(VLOOKUP(G961&amp;D961,'Datos Maestro'!$C$33:$F$62,4,0)*O961,VLOOKUP('Demoras Colombia 2016'!G961,'Datos Maestro'!$B$15:$D$19,3,0)*O961))</f>
        <v>0</v>
      </c>
      <c r="R961" s="78">
        <f t="shared" si="83"/>
        <v>0</v>
      </c>
      <c r="S961" s="83" t="s">
        <v>25</v>
      </c>
      <c r="T961" s="83" t="s">
        <v>25</v>
      </c>
      <c r="U961" s="4"/>
      <c r="V961" s="96"/>
      <c r="W961" s="83"/>
      <c r="X961" s="96"/>
      <c r="Y961" s="83"/>
      <c r="Z961" s="102"/>
      <c r="AA961" s="4"/>
      <c r="AB961" s="96"/>
    </row>
    <row r="962" spans="1:28" ht="15.6" customHeight="1" x14ac:dyDescent="0.35">
      <c r="A962" s="38" t="s">
        <v>23</v>
      </c>
      <c r="B962" s="91" t="s">
        <v>16</v>
      </c>
      <c r="C962" s="94" t="s">
        <v>2246</v>
      </c>
      <c r="D962" s="4" t="s">
        <v>62</v>
      </c>
      <c r="E962" s="4" t="s">
        <v>2247</v>
      </c>
      <c r="F962" s="99" t="s">
        <v>2248</v>
      </c>
      <c r="G962" s="91" t="s">
        <v>12</v>
      </c>
      <c r="H962" s="91" t="s">
        <v>2249</v>
      </c>
      <c r="I962" s="92">
        <v>42604</v>
      </c>
      <c r="J962" s="93">
        <v>42615</v>
      </c>
      <c r="K962" s="80">
        <f t="shared" si="75"/>
        <v>12</v>
      </c>
      <c r="L962" s="77">
        <f>IF(G962="ISO",IF(OR(F962="Na-Metilato"),10,15),IFERROR(VLOOKUP(G962&amp;D962,'Datos Maestro'!$C$33:$D$62,2,0),VLOOKUP('Demoras Colombia 2016'!G962,'Datos Maestro'!$B$15:$C$19,2,0)))</f>
        <v>20</v>
      </c>
      <c r="M962" s="80">
        <f t="shared" si="80"/>
        <v>0</v>
      </c>
      <c r="N962" s="82">
        <f t="shared" si="81"/>
        <v>0</v>
      </c>
      <c r="O962" s="82">
        <f t="shared" si="82"/>
        <v>0</v>
      </c>
      <c r="P962" s="78">
        <f>IF(G962="ISO",25*N962,IFERROR(VLOOKUP(G962&amp;D962,'Datos Maestro'!$C$33:$F$62,3,0)*N962,VLOOKUP('Demoras Colombia 2016'!G962,'Datos Maestro'!$B$15:$D$19,3,0)*N962))</f>
        <v>0</v>
      </c>
      <c r="Q962" s="78">
        <f>IF(G962="ISO",25*O962,IFERROR(VLOOKUP(G962&amp;D962,'Datos Maestro'!$C$33:$F$62,4,0)*O962,VLOOKUP('Demoras Colombia 2016'!G962,'Datos Maestro'!$B$15:$D$19,3,0)*O962))</f>
        <v>0</v>
      </c>
      <c r="R962" s="78">
        <f t="shared" si="83"/>
        <v>0</v>
      </c>
      <c r="S962" s="83" t="s">
        <v>25</v>
      </c>
      <c r="T962" s="83" t="s">
        <v>25</v>
      </c>
      <c r="U962" s="4"/>
      <c r="V962" s="96"/>
      <c r="W962" s="83"/>
      <c r="X962" s="96"/>
      <c r="Y962" s="83"/>
      <c r="Z962" s="102"/>
      <c r="AA962" s="4"/>
      <c r="AB962" s="96"/>
    </row>
    <row r="963" spans="1:28" ht="15.6" customHeight="1" x14ac:dyDescent="0.35">
      <c r="A963" s="38" t="s">
        <v>23</v>
      </c>
      <c r="B963" s="91" t="s">
        <v>16</v>
      </c>
      <c r="C963" s="94" t="s">
        <v>2246</v>
      </c>
      <c r="D963" s="4" t="s">
        <v>62</v>
      </c>
      <c r="E963" s="4" t="s">
        <v>2247</v>
      </c>
      <c r="F963" s="99" t="s">
        <v>2248</v>
      </c>
      <c r="G963" s="91" t="s">
        <v>12</v>
      </c>
      <c r="H963" s="91" t="s">
        <v>2250</v>
      </c>
      <c r="I963" s="92">
        <v>42604</v>
      </c>
      <c r="J963" s="93">
        <v>42614</v>
      </c>
      <c r="K963" s="80">
        <f t="shared" si="75"/>
        <v>11</v>
      </c>
      <c r="L963" s="77">
        <f>IF(G963="ISO",IF(OR(F963="Na-Metilato"),10,15),IFERROR(VLOOKUP(G963&amp;D963,'Datos Maestro'!$C$33:$D$62,2,0),VLOOKUP('Demoras Colombia 2016'!G963,'Datos Maestro'!$B$15:$C$19,2,0)))</f>
        <v>20</v>
      </c>
      <c r="M963" s="80">
        <f t="shared" si="80"/>
        <v>0</v>
      </c>
      <c r="N963" s="82">
        <f t="shared" si="81"/>
        <v>0</v>
      </c>
      <c r="O963" s="82">
        <f t="shared" si="82"/>
        <v>0</v>
      </c>
      <c r="P963" s="78">
        <f>IF(G963="ISO",25*N963,IFERROR(VLOOKUP(G963&amp;D963,'Datos Maestro'!$C$33:$F$62,3,0)*N963,VLOOKUP('Demoras Colombia 2016'!G963,'Datos Maestro'!$B$15:$D$19,3,0)*N963))</f>
        <v>0</v>
      </c>
      <c r="Q963" s="78">
        <f>IF(G963="ISO",25*O963,IFERROR(VLOOKUP(G963&amp;D963,'Datos Maestro'!$C$33:$F$62,4,0)*O963,VLOOKUP('Demoras Colombia 2016'!G963,'Datos Maestro'!$B$15:$D$19,3,0)*O963))</f>
        <v>0</v>
      </c>
      <c r="R963" s="78">
        <f t="shared" si="83"/>
        <v>0</v>
      </c>
      <c r="S963" s="83" t="s">
        <v>25</v>
      </c>
      <c r="T963" s="83" t="s">
        <v>25</v>
      </c>
      <c r="U963" s="4"/>
      <c r="V963" s="96"/>
      <c r="W963" s="83"/>
      <c r="X963" s="96"/>
      <c r="Y963" s="83"/>
      <c r="Z963" s="102"/>
      <c r="AA963" s="4"/>
      <c r="AB963" s="96"/>
    </row>
    <row r="964" spans="1:28" ht="15.6" customHeight="1" x14ac:dyDescent="0.35">
      <c r="A964" s="38" t="s">
        <v>23</v>
      </c>
      <c r="B964" s="91" t="s">
        <v>16</v>
      </c>
      <c r="C964" s="94" t="s">
        <v>2246</v>
      </c>
      <c r="D964" s="4" t="s">
        <v>62</v>
      </c>
      <c r="E964" s="4" t="s">
        <v>2247</v>
      </c>
      <c r="F964" s="99" t="s">
        <v>2248</v>
      </c>
      <c r="G964" s="91" t="s">
        <v>12</v>
      </c>
      <c r="H964" s="91" t="s">
        <v>2251</v>
      </c>
      <c r="I964" s="92">
        <v>42604</v>
      </c>
      <c r="J964" s="93">
        <v>42616</v>
      </c>
      <c r="K964" s="80">
        <f t="shared" ref="K964:K1027" si="84">IF(J964="",HOY-I964,(J964-I964)+1)</f>
        <v>13</v>
      </c>
      <c r="L964" s="77">
        <f>IF(G964="ISO",IF(OR(F964="Na-Metilato"),10,15),IFERROR(VLOOKUP(G964&amp;D964,'Datos Maestro'!$C$33:$D$62,2,0),VLOOKUP('Demoras Colombia 2016'!G964,'Datos Maestro'!$B$15:$C$19,2,0)))</f>
        <v>20</v>
      </c>
      <c r="M964" s="80">
        <f t="shared" si="80"/>
        <v>0</v>
      </c>
      <c r="N964" s="82">
        <f t="shared" si="81"/>
        <v>0</v>
      </c>
      <c r="O964" s="82">
        <f t="shared" si="82"/>
        <v>0</v>
      </c>
      <c r="P964" s="78">
        <f>IF(G964="ISO",25*N964,IFERROR(VLOOKUP(G964&amp;D964,'Datos Maestro'!$C$33:$F$62,3,0)*N964,VLOOKUP('Demoras Colombia 2016'!G964,'Datos Maestro'!$B$15:$D$19,3,0)*N964))</f>
        <v>0</v>
      </c>
      <c r="Q964" s="78">
        <f>IF(G964="ISO",25*O964,IFERROR(VLOOKUP(G964&amp;D964,'Datos Maestro'!$C$33:$F$62,4,0)*O964,VLOOKUP('Demoras Colombia 2016'!G964,'Datos Maestro'!$B$15:$D$19,3,0)*O964))</f>
        <v>0</v>
      </c>
      <c r="R964" s="78">
        <f t="shared" si="83"/>
        <v>0</v>
      </c>
      <c r="S964" s="83" t="s">
        <v>25</v>
      </c>
      <c r="T964" s="83" t="s">
        <v>25</v>
      </c>
      <c r="U964" s="4"/>
      <c r="V964" s="96"/>
      <c r="W964" s="83"/>
      <c r="X964" s="96"/>
      <c r="Y964" s="83"/>
      <c r="Z964" s="102"/>
      <c r="AA964" s="4"/>
      <c r="AB964" s="96"/>
    </row>
    <row r="965" spans="1:28" ht="15.6" customHeight="1" x14ac:dyDescent="0.35">
      <c r="A965" s="38" t="s">
        <v>23</v>
      </c>
      <c r="B965" s="91" t="s">
        <v>16</v>
      </c>
      <c r="C965" s="94" t="s">
        <v>2252</v>
      </c>
      <c r="D965" s="4" t="s">
        <v>104</v>
      </c>
      <c r="E965" s="4">
        <v>4930683837</v>
      </c>
      <c r="F965" s="99" t="s">
        <v>1668</v>
      </c>
      <c r="G965" s="91" t="s">
        <v>13</v>
      </c>
      <c r="H965" s="91" t="s">
        <v>2253</v>
      </c>
      <c r="I965" s="92">
        <v>42604</v>
      </c>
      <c r="J965" s="93">
        <v>42614</v>
      </c>
      <c r="K965" s="80">
        <f t="shared" si="84"/>
        <v>11</v>
      </c>
      <c r="L965" s="77">
        <f>IF(G965="ISO",IF(OR(F965="Na-Metilato"),10,15),IFERROR(VLOOKUP(G965&amp;D965,'Datos Maestro'!$C$33:$D$62,2,0),VLOOKUP('Demoras Colombia 2016'!G965,'Datos Maestro'!$B$15:$C$19,2,0)))</f>
        <v>20</v>
      </c>
      <c r="M965" s="80">
        <f t="shared" si="80"/>
        <v>0</v>
      </c>
      <c r="N965" s="82">
        <f t="shared" si="81"/>
        <v>0</v>
      </c>
      <c r="O965" s="82">
        <f t="shared" si="82"/>
        <v>0</v>
      </c>
      <c r="P965" s="78">
        <f>IF(G965="ISO",25*N965,IFERROR(VLOOKUP(G965&amp;D965,'Datos Maestro'!$C$33:$F$62,3,0)*N965,VLOOKUP('Demoras Colombia 2016'!G965,'Datos Maestro'!$B$15:$D$19,3,0)*N965))</f>
        <v>0</v>
      </c>
      <c r="Q965" s="78">
        <f>IF(G965="ISO",25*O965,IFERROR(VLOOKUP(G965&amp;D965,'Datos Maestro'!$C$33:$F$62,4,0)*O965,VLOOKUP('Demoras Colombia 2016'!G965,'Datos Maestro'!$B$15:$D$19,3,0)*O965))</f>
        <v>0</v>
      </c>
      <c r="R965" s="78">
        <f t="shared" si="83"/>
        <v>0</v>
      </c>
      <c r="S965" s="83" t="s">
        <v>25</v>
      </c>
      <c r="T965" s="83" t="s">
        <v>25</v>
      </c>
      <c r="U965" s="4"/>
      <c r="V965" s="96"/>
      <c r="W965" s="83"/>
      <c r="X965" s="96"/>
      <c r="Y965" s="83"/>
      <c r="Z965" s="102"/>
      <c r="AA965" s="4"/>
      <c r="AB965" s="96"/>
    </row>
    <row r="966" spans="1:28" ht="15.6" customHeight="1" x14ac:dyDescent="0.35">
      <c r="A966" s="38" t="s">
        <v>23</v>
      </c>
      <c r="B966" s="91" t="s">
        <v>17</v>
      </c>
      <c r="C966" s="94" t="s">
        <v>2254</v>
      </c>
      <c r="D966" s="4" t="s">
        <v>62</v>
      </c>
      <c r="E966" s="4">
        <v>4929393402</v>
      </c>
      <c r="F966" s="99" t="s">
        <v>2255</v>
      </c>
      <c r="G966" s="91" t="s">
        <v>13</v>
      </c>
      <c r="H966" s="91" t="s">
        <v>2256</v>
      </c>
      <c r="I966" s="92">
        <v>42598</v>
      </c>
      <c r="J966" s="93">
        <v>42616</v>
      </c>
      <c r="K966" s="80">
        <f t="shared" si="84"/>
        <v>19</v>
      </c>
      <c r="L966" s="77">
        <f>IF(G966="ISO",IF(OR(F966="Na-Metilato"),10,15),IFERROR(VLOOKUP(G966&amp;D966,'Datos Maestro'!$C$33:$D$62,2,0),VLOOKUP('Demoras Colombia 2016'!G966,'Datos Maestro'!$B$15:$C$19,2,0)))</f>
        <v>20</v>
      </c>
      <c r="M966" s="80">
        <f t="shared" si="80"/>
        <v>0</v>
      </c>
      <c r="N966" s="82">
        <f t="shared" si="81"/>
        <v>0</v>
      </c>
      <c r="O966" s="82">
        <f t="shared" si="82"/>
        <v>0</v>
      </c>
      <c r="P966" s="78">
        <f>IF(G966="ISO",25*N966,IFERROR(VLOOKUP(G966&amp;D966,'Datos Maestro'!$C$33:$F$62,3,0)*N966,VLOOKUP('Demoras Colombia 2016'!G966,'Datos Maestro'!$B$15:$D$19,3,0)*N966))</f>
        <v>0</v>
      </c>
      <c r="Q966" s="78">
        <f>IF(G966="ISO",25*O966,IFERROR(VLOOKUP(G966&amp;D966,'Datos Maestro'!$C$33:$F$62,4,0)*O966,VLOOKUP('Demoras Colombia 2016'!G966,'Datos Maestro'!$B$15:$D$19,3,0)*O966))</f>
        <v>0</v>
      </c>
      <c r="R966" s="78">
        <f t="shared" si="83"/>
        <v>0</v>
      </c>
      <c r="S966" s="83" t="s">
        <v>25</v>
      </c>
      <c r="T966" s="83" t="s">
        <v>25</v>
      </c>
      <c r="U966" s="4"/>
      <c r="V966" s="96"/>
      <c r="W966" s="83"/>
      <c r="X966" s="96"/>
      <c r="Y966" s="83"/>
      <c r="Z966" s="102"/>
      <c r="AA966" s="4"/>
      <c r="AB966" s="96"/>
    </row>
    <row r="967" spans="1:28" ht="15.6" customHeight="1" x14ac:dyDescent="0.35">
      <c r="A967" s="38" t="s">
        <v>23</v>
      </c>
      <c r="B967" s="91" t="s">
        <v>15</v>
      </c>
      <c r="C967" s="94" t="s">
        <v>2257</v>
      </c>
      <c r="D967" s="4" t="s">
        <v>104</v>
      </c>
      <c r="E967" s="4">
        <v>4929216478</v>
      </c>
      <c r="F967" s="99" t="s">
        <v>1202</v>
      </c>
      <c r="G967" s="91" t="s">
        <v>12</v>
      </c>
      <c r="H967" s="91" t="s">
        <v>2258</v>
      </c>
      <c r="I967" s="92">
        <v>42604</v>
      </c>
      <c r="J967" s="93">
        <v>42608</v>
      </c>
      <c r="K967" s="80">
        <f t="shared" si="84"/>
        <v>5</v>
      </c>
      <c r="L967" s="77">
        <f>IF(G967="ISO",IF(OR(F967="Na-Metilato"),10,15),IFERROR(VLOOKUP(G967&amp;D967,'Datos Maestro'!$C$33:$D$62,2,0),VLOOKUP('Demoras Colombia 2016'!G967,'Datos Maestro'!$B$15:$C$19,2,0)))</f>
        <v>20</v>
      </c>
      <c r="M967" s="80">
        <f t="shared" si="80"/>
        <v>0</v>
      </c>
      <c r="N967" s="82">
        <f t="shared" si="81"/>
        <v>0</v>
      </c>
      <c r="O967" s="82">
        <f t="shared" si="82"/>
        <v>0</v>
      </c>
      <c r="P967" s="78">
        <f>IF(G967="ISO",25*N967,IFERROR(VLOOKUP(G967&amp;D967,'Datos Maestro'!$C$33:$F$62,3,0)*N967,VLOOKUP('Demoras Colombia 2016'!G967,'Datos Maestro'!$B$15:$D$19,3,0)*N967))</f>
        <v>0</v>
      </c>
      <c r="Q967" s="78">
        <f>IF(G967="ISO",25*O967,IFERROR(VLOOKUP(G967&amp;D967,'Datos Maestro'!$C$33:$F$62,4,0)*O967,VLOOKUP('Demoras Colombia 2016'!G967,'Datos Maestro'!$B$15:$D$19,3,0)*O967))</f>
        <v>0</v>
      </c>
      <c r="R967" s="78">
        <f t="shared" si="83"/>
        <v>0</v>
      </c>
      <c r="S967" s="83" t="s">
        <v>25</v>
      </c>
      <c r="T967" s="83" t="s">
        <v>25</v>
      </c>
      <c r="U967" s="4"/>
      <c r="V967" s="96"/>
      <c r="W967" s="83"/>
      <c r="X967" s="96"/>
      <c r="Y967" s="83"/>
      <c r="Z967" s="102"/>
      <c r="AA967" s="4"/>
      <c r="AB967" s="96"/>
    </row>
    <row r="968" spans="1:28" ht="15.6" customHeight="1" x14ac:dyDescent="0.35">
      <c r="A968" s="38" t="s">
        <v>23</v>
      </c>
      <c r="B968" s="91" t="s">
        <v>16</v>
      </c>
      <c r="C968" s="94" t="s">
        <v>2259</v>
      </c>
      <c r="D968" s="4" t="s">
        <v>104</v>
      </c>
      <c r="E968" s="4">
        <v>4930742756</v>
      </c>
      <c r="F968" s="99" t="s">
        <v>218</v>
      </c>
      <c r="G968" s="91" t="s">
        <v>12</v>
      </c>
      <c r="H968" s="91" t="s">
        <v>2260</v>
      </c>
      <c r="I968" s="92">
        <v>42604</v>
      </c>
      <c r="J968" s="93">
        <v>42619</v>
      </c>
      <c r="K968" s="80">
        <f t="shared" si="84"/>
        <v>16</v>
      </c>
      <c r="L968" s="77">
        <f>IF(G968="ISO",IF(OR(F968="Na-Metilato"),10,15),IFERROR(VLOOKUP(G968&amp;D968,'Datos Maestro'!$C$33:$D$62,2,0),VLOOKUP('Demoras Colombia 2016'!G968,'Datos Maestro'!$B$15:$C$19,2,0)))</f>
        <v>20</v>
      </c>
      <c r="M968" s="80">
        <f t="shared" si="80"/>
        <v>0</v>
      </c>
      <c r="N968" s="82">
        <f t="shared" si="81"/>
        <v>0</v>
      </c>
      <c r="O968" s="82">
        <f t="shared" si="82"/>
        <v>0</v>
      </c>
      <c r="P968" s="78">
        <f>IF(G968="ISO",25*N968,IFERROR(VLOOKUP(G968&amp;D968,'Datos Maestro'!$C$33:$F$62,3,0)*N968,VLOOKUP('Demoras Colombia 2016'!G968,'Datos Maestro'!$B$15:$D$19,3,0)*N968))</f>
        <v>0</v>
      </c>
      <c r="Q968" s="78">
        <f>IF(G968="ISO",25*O968,IFERROR(VLOOKUP(G968&amp;D968,'Datos Maestro'!$C$33:$F$62,4,0)*O968,VLOOKUP('Demoras Colombia 2016'!G968,'Datos Maestro'!$B$15:$D$19,3,0)*O968))</f>
        <v>0</v>
      </c>
      <c r="R968" s="78">
        <f t="shared" si="83"/>
        <v>0</v>
      </c>
      <c r="S968" s="83" t="s">
        <v>25</v>
      </c>
      <c r="T968" s="83" t="s">
        <v>25</v>
      </c>
      <c r="U968" s="4"/>
      <c r="V968" s="96"/>
      <c r="W968" s="83"/>
      <c r="X968" s="96"/>
      <c r="Y968" s="83"/>
      <c r="Z968" s="102"/>
      <c r="AA968" s="4"/>
      <c r="AB968" s="96"/>
    </row>
    <row r="969" spans="1:28" ht="15.6" customHeight="1" x14ac:dyDescent="0.35">
      <c r="A969" s="38" t="s">
        <v>23</v>
      </c>
      <c r="B969" s="91" t="s">
        <v>17</v>
      </c>
      <c r="C969" s="94" t="s">
        <v>2261</v>
      </c>
      <c r="D969" s="4" t="s">
        <v>118</v>
      </c>
      <c r="E969" s="4">
        <v>4930549322</v>
      </c>
      <c r="F969" s="99" t="s">
        <v>2262</v>
      </c>
      <c r="G969" s="91" t="s">
        <v>12</v>
      </c>
      <c r="H969" s="91" t="s">
        <v>2263</v>
      </c>
      <c r="I969" s="92">
        <v>42603</v>
      </c>
      <c r="J969" s="93">
        <v>42619</v>
      </c>
      <c r="K969" s="80">
        <f t="shared" si="84"/>
        <v>17</v>
      </c>
      <c r="L969" s="77">
        <f>IF(G969="ISO",IF(OR(F969="Na-Metilato"),10,15),IFERROR(VLOOKUP(G969&amp;D969,'Datos Maestro'!$C$33:$D$62,2,0),VLOOKUP('Demoras Colombia 2016'!G969,'Datos Maestro'!$B$15:$C$19,2,0)))</f>
        <v>20</v>
      </c>
      <c r="M969" s="80">
        <f t="shared" si="80"/>
        <v>0</v>
      </c>
      <c r="N969" s="82">
        <f t="shared" si="81"/>
        <v>0</v>
      </c>
      <c r="O969" s="82">
        <f t="shared" si="82"/>
        <v>0</v>
      </c>
      <c r="P969" s="78">
        <f>IF(G969="ISO",25*N969,IFERROR(VLOOKUP(G969&amp;D969,'Datos Maestro'!$C$33:$F$62,3,0)*N969,VLOOKUP('Demoras Colombia 2016'!G969,'Datos Maestro'!$B$15:$D$19,3,0)*N969))</f>
        <v>0</v>
      </c>
      <c r="Q969" s="78">
        <f>IF(G969="ISO",25*O969,IFERROR(VLOOKUP(G969&amp;D969,'Datos Maestro'!$C$33:$F$62,4,0)*O969,VLOOKUP('Demoras Colombia 2016'!G969,'Datos Maestro'!$B$15:$D$19,3,0)*O969))</f>
        <v>0</v>
      </c>
      <c r="R969" s="78">
        <f t="shared" si="83"/>
        <v>0</v>
      </c>
      <c r="S969" s="83" t="s">
        <v>25</v>
      </c>
      <c r="T969" s="83" t="s">
        <v>25</v>
      </c>
      <c r="U969" s="4"/>
      <c r="V969" s="96"/>
      <c r="W969" s="83"/>
      <c r="X969" s="96"/>
      <c r="Y969" s="83"/>
      <c r="Z969" s="102"/>
      <c r="AA969" s="4"/>
      <c r="AB969" s="96"/>
    </row>
    <row r="970" spans="1:28" ht="15.6" customHeight="1" x14ac:dyDescent="0.35">
      <c r="A970" s="38" t="s">
        <v>23</v>
      </c>
      <c r="B970" s="91" t="s">
        <v>126</v>
      </c>
      <c r="C970" s="94" t="s">
        <v>2264</v>
      </c>
      <c r="D970" s="4" t="s">
        <v>104</v>
      </c>
      <c r="E970" s="4">
        <v>4931265127</v>
      </c>
      <c r="F970" s="99" t="s">
        <v>253</v>
      </c>
      <c r="G970" s="91" t="s">
        <v>13</v>
      </c>
      <c r="H970" s="91" t="s">
        <v>2265</v>
      </c>
      <c r="I970" s="92">
        <v>42604</v>
      </c>
      <c r="J970" s="93">
        <v>42618</v>
      </c>
      <c r="K970" s="80">
        <f t="shared" si="84"/>
        <v>15</v>
      </c>
      <c r="L970" s="77">
        <f>IF(G970="ISO",IF(OR(F970="Na-Metilato"),10,15),IFERROR(VLOOKUP(G970&amp;D970,'Datos Maestro'!$C$33:$D$62,2,0),VLOOKUP('Demoras Colombia 2016'!G970,'Datos Maestro'!$B$15:$C$19,2,0)))</f>
        <v>20</v>
      </c>
      <c r="M970" s="80">
        <f t="shared" si="80"/>
        <v>0</v>
      </c>
      <c r="N970" s="82">
        <f t="shared" si="81"/>
        <v>0</v>
      </c>
      <c r="O970" s="82">
        <f t="shared" si="82"/>
        <v>0</v>
      </c>
      <c r="P970" s="78">
        <f>IF(G970="ISO",25*N970,IFERROR(VLOOKUP(G970&amp;D970,'Datos Maestro'!$C$33:$F$62,3,0)*N970,VLOOKUP('Demoras Colombia 2016'!G970,'Datos Maestro'!$B$15:$D$19,3,0)*N970))</f>
        <v>0</v>
      </c>
      <c r="Q970" s="78">
        <f>IF(G970="ISO",25*O970,IFERROR(VLOOKUP(G970&amp;D970,'Datos Maestro'!$C$33:$F$62,4,0)*O970,VLOOKUP('Demoras Colombia 2016'!G970,'Datos Maestro'!$B$15:$D$19,3,0)*O970))</f>
        <v>0</v>
      </c>
      <c r="R970" s="78">
        <f t="shared" si="83"/>
        <v>0</v>
      </c>
      <c r="S970" s="83" t="s">
        <v>25</v>
      </c>
      <c r="T970" s="83" t="s">
        <v>25</v>
      </c>
      <c r="U970" s="4"/>
      <c r="V970" s="96"/>
      <c r="W970" s="83"/>
      <c r="X970" s="96"/>
      <c r="Y970" s="83"/>
      <c r="Z970" s="102"/>
      <c r="AA970" s="4"/>
      <c r="AB970" s="96"/>
    </row>
    <row r="971" spans="1:28" ht="15.6" customHeight="1" x14ac:dyDescent="0.35">
      <c r="A971" s="38" t="s">
        <v>23</v>
      </c>
      <c r="B971" s="91" t="s">
        <v>16</v>
      </c>
      <c r="C971" s="94" t="s">
        <v>2266</v>
      </c>
      <c r="D971" s="4" t="s">
        <v>62</v>
      </c>
      <c r="E971" s="4">
        <v>4930742765</v>
      </c>
      <c r="F971" s="99" t="s">
        <v>880</v>
      </c>
      <c r="G971" s="91" t="s">
        <v>12</v>
      </c>
      <c r="H971" s="91" t="s">
        <v>2267</v>
      </c>
      <c r="I971" s="92">
        <v>42604</v>
      </c>
      <c r="J971" s="93">
        <v>42618</v>
      </c>
      <c r="K971" s="80">
        <f t="shared" si="84"/>
        <v>15</v>
      </c>
      <c r="L971" s="77">
        <f>IF(G971="ISO",IF(OR(F971="Na-Metilato"),10,15),IFERROR(VLOOKUP(G971&amp;D971,'Datos Maestro'!$C$33:$D$62,2,0),VLOOKUP('Demoras Colombia 2016'!G971,'Datos Maestro'!$B$15:$C$19,2,0)))</f>
        <v>20</v>
      </c>
      <c r="M971" s="80">
        <f t="shared" si="80"/>
        <v>0</v>
      </c>
      <c r="N971" s="82">
        <f t="shared" si="81"/>
        <v>0</v>
      </c>
      <c r="O971" s="82">
        <f t="shared" si="82"/>
        <v>0</v>
      </c>
      <c r="P971" s="78">
        <f>IF(G971="ISO",25*N971,IFERROR(VLOOKUP(G971&amp;D971,'Datos Maestro'!$C$33:$F$62,3,0)*N971,VLOOKUP('Demoras Colombia 2016'!G971,'Datos Maestro'!$B$15:$D$19,3,0)*N971))</f>
        <v>0</v>
      </c>
      <c r="Q971" s="78">
        <f>IF(G971="ISO",25*O971,IFERROR(VLOOKUP(G971&amp;D971,'Datos Maestro'!$C$33:$F$62,4,0)*O971,VLOOKUP('Demoras Colombia 2016'!G971,'Datos Maestro'!$B$15:$D$19,3,0)*O971))</f>
        <v>0</v>
      </c>
      <c r="R971" s="78">
        <f t="shared" si="83"/>
        <v>0</v>
      </c>
      <c r="S971" s="83" t="s">
        <v>25</v>
      </c>
      <c r="T971" s="83" t="s">
        <v>25</v>
      </c>
      <c r="U971" s="4"/>
      <c r="V971" s="96"/>
      <c r="W971" s="83"/>
      <c r="X971" s="96"/>
      <c r="Y971" s="83"/>
      <c r="Z971" s="102"/>
      <c r="AA971" s="4"/>
      <c r="AB971" s="96"/>
    </row>
    <row r="972" spans="1:28" ht="15.6" customHeight="1" x14ac:dyDescent="0.35">
      <c r="A972" s="38" t="s">
        <v>23</v>
      </c>
      <c r="B972" s="91" t="s">
        <v>16</v>
      </c>
      <c r="C972" s="94" t="s">
        <v>2268</v>
      </c>
      <c r="D972" s="4" t="s">
        <v>800</v>
      </c>
      <c r="E972" s="4">
        <v>4931263906</v>
      </c>
      <c r="F972" s="99" t="s">
        <v>2087</v>
      </c>
      <c r="G972" s="91" t="s">
        <v>12</v>
      </c>
      <c r="H972" s="91" t="s">
        <v>2269</v>
      </c>
      <c r="I972" s="92">
        <v>42606</v>
      </c>
      <c r="J972" s="93">
        <v>42621</v>
      </c>
      <c r="K972" s="80">
        <f t="shared" si="84"/>
        <v>16</v>
      </c>
      <c r="L972" s="77">
        <f>IF(G972="ISO",IF(OR(F972="Na-Metilato"),10,15),IFERROR(VLOOKUP(G972&amp;D972,'Datos Maestro'!$C$33:$D$62,2,0),VLOOKUP('Demoras Colombia 2016'!G972,'Datos Maestro'!$B$15:$C$19,2,0)))</f>
        <v>10</v>
      </c>
      <c r="M972" s="80">
        <f t="shared" si="80"/>
        <v>6</v>
      </c>
      <c r="N972" s="82">
        <f t="shared" si="81"/>
        <v>6</v>
      </c>
      <c r="O972" s="82">
        <f t="shared" si="82"/>
        <v>0</v>
      </c>
      <c r="P972" s="78">
        <f>IF(G972="ISO",25*N972,IFERROR(VLOOKUP(G972&amp;D972,'Datos Maestro'!$C$33:$F$62,3,0)*N972,VLOOKUP('Demoras Colombia 2016'!G972,'Datos Maestro'!$B$15:$D$19,3,0)*N972))</f>
        <v>600</v>
      </c>
      <c r="Q972" s="78">
        <f>IF(G972="ISO",25*O972,IFERROR(VLOOKUP(G972&amp;D972,'Datos Maestro'!$C$33:$F$62,4,0)*O972,VLOOKUP('Demoras Colombia 2016'!G972,'Datos Maestro'!$B$15:$D$19,3,0)*O972))</f>
        <v>0</v>
      </c>
      <c r="R972" s="78">
        <f t="shared" si="83"/>
        <v>600</v>
      </c>
      <c r="S972" s="83"/>
      <c r="T972" s="96"/>
      <c r="U972" s="4"/>
      <c r="V972" s="96"/>
      <c r="W972" s="83"/>
      <c r="X972" s="96"/>
      <c r="Y972" s="83"/>
      <c r="Z972" s="102"/>
      <c r="AA972" s="4"/>
      <c r="AB972" s="96"/>
    </row>
    <row r="973" spans="1:28" ht="15.6" customHeight="1" x14ac:dyDescent="0.35">
      <c r="A973" s="38" t="s">
        <v>23</v>
      </c>
      <c r="B973" s="91" t="s">
        <v>125</v>
      </c>
      <c r="C973" s="94" t="s">
        <v>2270</v>
      </c>
      <c r="D973" s="4" t="s">
        <v>62</v>
      </c>
      <c r="E973" s="4">
        <v>4931311692</v>
      </c>
      <c r="F973" s="99" t="s">
        <v>232</v>
      </c>
      <c r="G973" s="91" t="s">
        <v>12</v>
      </c>
      <c r="H973" s="91" t="s">
        <v>2271</v>
      </c>
      <c r="I973" s="92">
        <v>42611</v>
      </c>
      <c r="J973" s="93">
        <v>42621</v>
      </c>
      <c r="K973" s="80">
        <f t="shared" si="84"/>
        <v>11</v>
      </c>
      <c r="L973" s="77">
        <f>IF(G973="ISO",IF(OR(F973="Na-Metilato"),10,15),IFERROR(VLOOKUP(G973&amp;D973,'Datos Maestro'!$C$33:$D$62,2,0),VLOOKUP('Demoras Colombia 2016'!G973,'Datos Maestro'!$B$15:$C$19,2,0)))</f>
        <v>20</v>
      </c>
      <c r="M973" s="80">
        <f t="shared" si="80"/>
        <v>0</v>
      </c>
      <c r="N973" s="82">
        <f t="shared" si="81"/>
        <v>0</v>
      </c>
      <c r="O973" s="82">
        <f t="shared" si="82"/>
        <v>0</v>
      </c>
      <c r="P973" s="78">
        <f>IF(G973="ISO",25*N973,IFERROR(VLOOKUP(G973&amp;D973,'Datos Maestro'!$C$33:$F$62,3,0)*N973,VLOOKUP('Demoras Colombia 2016'!G973,'Datos Maestro'!$B$15:$D$19,3,0)*N973))</f>
        <v>0</v>
      </c>
      <c r="Q973" s="78">
        <f>IF(G973="ISO",25*O973,IFERROR(VLOOKUP(G973&amp;D973,'Datos Maestro'!$C$33:$F$62,4,0)*O973,VLOOKUP('Demoras Colombia 2016'!G973,'Datos Maestro'!$B$15:$D$19,3,0)*O973))</f>
        <v>0</v>
      </c>
      <c r="R973" s="78">
        <f t="shared" si="83"/>
        <v>0</v>
      </c>
      <c r="S973" s="83" t="s">
        <v>25</v>
      </c>
      <c r="T973" s="83" t="s">
        <v>25</v>
      </c>
      <c r="U973" s="4"/>
      <c r="V973" s="96"/>
      <c r="W973" s="83"/>
      <c r="X973" s="96"/>
      <c r="Y973" s="83"/>
      <c r="Z973" s="102"/>
      <c r="AA973" s="4"/>
      <c r="AB973" s="96"/>
    </row>
    <row r="974" spans="1:28" ht="15.6" customHeight="1" x14ac:dyDescent="0.35">
      <c r="A974" s="38" t="s">
        <v>23</v>
      </c>
      <c r="B974" s="91" t="s">
        <v>16</v>
      </c>
      <c r="C974" s="94" t="s">
        <v>2272</v>
      </c>
      <c r="D974" s="4" t="s">
        <v>118</v>
      </c>
      <c r="E974" s="4">
        <v>4931261379</v>
      </c>
      <c r="F974" s="99" t="s">
        <v>1554</v>
      </c>
      <c r="G974" s="91" t="s">
        <v>12</v>
      </c>
      <c r="H974" s="91" t="s">
        <v>2273</v>
      </c>
      <c r="I974" s="92">
        <v>42610</v>
      </c>
      <c r="J974" s="93">
        <v>42622</v>
      </c>
      <c r="K974" s="80">
        <f t="shared" si="84"/>
        <v>13</v>
      </c>
      <c r="L974" s="77">
        <f>IF(G974="ISO",IF(OR(F974="Na-Metilato"),10,15),IFERROR(VLOOKUP(G974&amp;D974,'Datos Maestro'!$C$33:$D$62,2,0),VLOOKUP('Demoras Colombia 2016'!G974,'Datos Maestro'!$B$15:$C$19,2,0)))</f>
        <v>20</v>
      </c>
      <c r="M974" s="80">
        <f t="shared" si="80"/>
        <v>0</v>
      </c>
      <c r="N974" s="82">
        <f t="shared" si="81"/>
        <v>0</v>
      </c>
      <c r="O974" s="82">
        <f t="shared" si="82"/>
        <v>0</v>
      </c>
      <c r="P974" s="78">
        <f>IF(G974="ISO",25*N974,IFERROR(VLOOKUP(G974&amp;D974,'Datos Maestro'!$C$33:$F$62,3,0)*N974,VLOOKUP('Demoras Colombia 2016'!G974,'Datos Maestro'!$B$15:$D$19,3,0)*N974))</f>
        <v>0</v>
      </c>
      <c r="Q974" s="78">
        <f>IF(G974="ISO",25*O974,IFERROR(VLOOKUP(G974&amp;D974,'Datos Maestro'!$C$33:$F$62,4,0)*O974,VLOOKUP('Demoras Colombia 2016'!G974,'Datos Maestro'!$B$15:$D$19,3,0)*O974))</f>
        <v>0</v>
      </c>
      <c r="R974" s="78">
        <f t="shared" si="83"/>
        <v>0</v>
      </c>
      <c r="S974" s="83" t="s">
        <v>25</v>
      </c>
      <c r="T974" s="83" t="s">
        <v>25</v>
      </c>
      <c r="U974" s="4"/>
      <c r="V974" s="96"/>
      <c r="W974" s="83"/>
      <c r="X974" s="96"/>
      <c r="Y974" s="83"/>
      <c r="Z974" s="102"/>
      <c r="AA974" s="4"/>
      <c r="AB974" s="96"/>
    </row>
    <row r="975" spans="1:28" ht="15.6" customHeight="1" x14ac:dyDescent="0.35">
      <c r="A975" s="38" t="s">
        <v>23</v>
      </c>
      <c r="B975" s="91" t="s">
        <v>123</v>
      </c>
      <c r="C975" s="94" t="s">
        <v>2274</v>
      </c>
      <c r="D975" s="4" t="s">
        <v>118</v>
      </c>
      <c r="E975" s="4">
        <v>4930241153</v>
      </c>
      <c r="F975" s="99" t="s">
        <v>236</v>
      </c>
      <c r="G975" s="91" t="s">
        <v>12</v>
      </c>
      <c r="H975" s="91" t="s">
        <v>2275</v>
      </c>
      <c r="I975" s="92">
        <v>42610</v>
      </c>
      <c r="J975" s="93">
        <v>42614</v>
      </c>
      <c r="K975" s="80">
        <f t="shared" si="84"/>
        <v>5</v>
      </c>
      <c r="L975" s="77">
        <f>IF(G975="ISO",IF(OR(F975="Na-Metilato"),10,15),IFERROR(VLOOKUP(G975&amp;D975,'Datos Maestro'!$C$33:$D$62,2,0),VLOOKUP('Demoras Colombia 2016'!G975,'Datos Maestro'!$B$15:$C$19,2,0)))</f>
        <v>20</v>
      </c>
      <c r="M975" s="80">
        <f t="shared" si="80"/>
        <v>0</v>
      </c>
      <c r="N975" s="82">
        <f t="shared" si="81"/>
        <v>0</v>
      </c>
      <c r="O975" s="82">
        <f t="shared" si="82"/>
        <v>0</v>
      </c>
      <c r="P975" s="78">
        <f>IF(G975="ISO",25*N975,IFERROR(VLOOKUP(G975&amp;D975,'Datos Maestro'!$C$33:$F$62,3,0)*N975,VLOOKUP('Demoras Colombia 2016'!G975,'Datos Maestro'!$B$15:$D$19,3,0)*N975))</f>
        <v>0</v>
      </c>
      <c r="Q975" s="78">
        <f>IF(G975="ISO",25*O975,IFERROR(VLOOKUP(G975&amp;D975,'Datos Maestro'!$C$33:$F$62,4,0)*O975,VLOOKUP('Demoras Colombia 2016'!G975,'Datos Maestro'!$B$15:$D$19,3,0)*O975))</f>
        <v>0</v>
      </c>
      <c r="R975" s="78">
        <f t="shared" si="83"/>
        <v>0</v>
      </c>
      <c r="S975" s="83" t="s">
        <v>25</v>
      </c>
      <c r="T975" s="83" t="s">
        <v>25</v>
      </c>
      <c r="U975" s="4"/>
      <c r="V975" s="96"/>
      <c r="W975" s="83"/>
      <c r="X975" s="96"/>
      <c r="Y975" s="83"/>
      <c r="Z975" s="102"/>
      <c r="AA975" s="4"/>
      <c r="AB975" s="96"/>
    </row>
    <row r="976" spans="1:28" ht="15.6" customHeight="1" x14ac:dyDescent="0.35">
      <c r="A976" s="38" t="s">
        <v>23</v>
      </c>
      <c r="B976" s="91" t="s">
        <v>125</v>
      </c>
      <c r="C976" s="94" t="s">
        <v>2276</v>
      </c>
      <c r="D976" s="4" t="s">
        <v>62</v>
      </c>
      <c r="E976" s="4">
        <v>4931311684</v>
      </c>
      <c r="F976" s="99" t="s">
        <v>229</v>
      </c>
      <c r="G976" s="91" t="s">
        <v>12</v>
      </c>
      <c r="H976" s="91" t="s">
        <v>2277</v>
      </c>
      <c r="I976" s="92">
        <v>42611</v>
      </c>
      <c r="J976" s="93">
        <v>42619</v>
      </c>
      <c r="K976" s="80">
        <f t="shared" si="84"/>
        <v>9</v>
      </c>
      <c r="L976" s="77">
        <f>IF(G976="ISO",IF(OR(F976="Na-Metilato"),10,15),IFERROR(VLOOKUP(G976&amp;D976,'Datos Maestro'!$C$33:$D$62,2,0),VLOOKUP('Demoras Colombia 2016'!G976,'Datos Maestro'!$B$15:$C$19,2,0)))</f>
        <v>20</v>
      </c>
      <c r="M976" s="80">
        <f t="shared" si="80"/>
        <v>0</v>
      </c>
      <c r="N976" s="82">
        <f t="shared" si="81"/>
        <v>0</v>
      </c>
      <c r="O976" s="82">
        <f t="shared" si="82"/>
        <v>0</v>
      </c>
      <c r="P976" s="78">
        <f>IF(G976="ISO",25*N976,IFERROR(VLOOKUP(G976&amp;D976,'Datos Maestro'!$C$33:$F$62,3,0)*N976,VLOOKUP('Demoras Colombia 2016'!G976,'Datos Maestro'!$B$15:$D$19,3,0)*N976))</f>
        <v>0</v>
      </c>
      <c r="Q976" s="78">
        <f>IF(G976="ISO",25*O976,IFERROR(VLOOKUP(G976&amp;D976,'Datos Maestro'!$C$33:$F$62,4,0)*O976,VLOOKUP('Demoras Colombia 2016'!G976,'Datos Maestro'!$B$15:$D$19,3,0)*O976))</f>
        <v>0</v>
      </c>
      <c r="R976" s="78">
        <f t="shared" si="83"/>
        <v>0</v>
      </c>
      <c r="S976" s="83" t="s">
        <v>25</v>
      </c>
      <c r="T976" s="83" t="s">
        <v>25</v>
      </c>
      <c r="U976" s="4">
        <v>99337</v>
      </c>
      <c r="V976" s="96">
        <v>24423</v>
      </c>
      <c r="W976" s="83"/>
      <c r="X976" s="96"/>
      <c r="Y976" s="83"/>
      <c r="Z976" s="102"/>
      <c r="AA976" s="4"/>
      <c r="AB976" s="96"/>
    </row>
    <row r="977" spans="1:28" ht="15.6" customHeight="1" x14ac:dyDescent="0.35">
      <c r="A977" s="38" t="s">
        <v>23</v>
      </c>
      <c r="B977" s="91" t="s">
        <v>15</v>
      </c>
      <c r="C977" s="94" t="s">
        <v>2278</v>
      </c>
      <c r="D977" s="4" t="s">
        <v>104</v>
      </c>
      <c r="E977" s="4" t="s">
        <v>2279</v>
      </c>
      <c r="F977" s="99" t="s">
        <v>2280</v>
      </c>
      <c r="G977" s="91" t="s">
        <v>12</v>
      </c>
      <c r="H977" s="91" t="s">
        <v>2281</v>
      </c>
      <c r="I977" s="92">
        <v>42612</v>
      </c>
      <c r="J977" s="93">
        <v>42622</v>
      </c>
      <c r="K977" s="80">
        <f t="shared" si="84"/>
        <v>11</v>
      </c>
      <c r="L977" s="77">
        <f>IF(G977="ISO",IF(OR(F977="Na-Metilato"),10,15),IFERROR(VLOOKUP(G977&amp;D977,'Datos Maestro'!$C$33:$D$62,2,0),VLOOKUP('Demoras Colombia 2016'!G977,'Datos Maestro'!$B$15:$C$19,2,0)))</f>
        <v>20</v>
      </c>
      <c r="M977" s="80">
        <f t="shared" si="80"/>
        <v>0</v>
      </c>
      <c r="N977" s="82">
        <f t="shared" si="81"/>
        <v>0</v>
      </c>
      <c r="O977" s="82">
        <f t="shared" si="82"/>
        <v>0</v>
      </c>
      <c r="P977" s="78">
        <f>IF(G977="ISO",25*N977,IFERROR(VLOOKUP(G977&amp;D977,'Datos Maestro'!$C$33:$F$62,3,0)*N977,VLOOKUP('Demoras Colombia 2016'!G977,'Datos Maestro'!$B$15:$D$19,3,0)*N977))</f>
        <v>0</v>
      </c>
      <c r="Q977" s="78">
        <f>IF(G977="ISO",25*O977,IFERROR(VLOOKUP(G977&amp;D977,'Datos Maestro'!$C$33:$F$62,4,0)*O977,VLOOKUP('Demoras Colombia 2016'!G977,'Datos Maestro'!$B$15:$D$19,3,0)*O977))</f>
        <v>0</v>
      </c>
      <c r="R977" s="78">
        <f t="shared" si="83"/>
        <v>0</v>
      </c>
      <c r="S977" s="83" t="s">
        <v>25</v>
      </c>
      <c r="T977" s="83" t="s">
        <v>25</v>
      </c>
      <c r="U977" s="4"/>
      <c r="V977" s="96"/>
      <c r="W977" s="83"/>
      <c r="X977" s="96"/>
      <c r="Y977" s="83"/>
      <c r="Z977" s="102"/>
      <c r="AA977" s="4"/>
      <c r="AB977" s="96"/>
    </row>
    <row r="978" spans="1:28" ht="15.6" customHeight="1" x14ac:dyDescent="0.35">
      <c r="A978" s="38" t="s">
        <v>23</v>
      </c>
      <c r="B978" s="91" t="s">
        <v>125</v>
      </c>
      <c r="C978" s="94" t="s">
        <v>2282</v>
      </c>
      <c r="D978" s="4" t="s">
        <v>118</v>
      </c>
      <c r="E978" s="4" t="s">
        <v>2283</v>
      </c>
      <c r="F978" s="99" t="s">
        <v>244</v>
      </c>
      <c r="G978" s="91" t="s">
        <v>13</v>
      </c>
      <c r="H978" s="91" t="s">
        <v>2284</v>
      </c>
      <c r="I978" s="92">
        <v>42611</v>
      </c>
      <c r="J978" s="93">
        <v>42619</v>
      </c>
      <c r="K978" s="80">
        <f t="shared" si="84"/>
        <v>9</v>
      </c>
      <c r="L978" s="77">
        <f>IF(G978="ISO",IF(OR(F978="Na-Metilato"),10,15),IFERROR(VLOOKUP(G978&amp;D978,'Datos Maestro'!$C$33:$D$62,2,0),VLOOKUP('Demoras Colombia 2016'!G978,'Datos Maestro'!$B$15:$C$19,2,0)))</f>
        <v>20</v>
      </c>
      <c r="M978" s="80">
        <f t="shared" si="80"/>
        <v>0</v>
      </c>
      <c r="N978" s="82">
        <f t="shared" si="81"/>
        <v>0</v>
      </c>
      <c r="O978" s="82">
        <f t="shared" si="82"/>
        <v>0</v>
      </c>
      <c r="P978" s="78">
        <f>IF(G978="ISO",25*N978,IFERROR(VLOOKUP(G978&amp;D978,'Datos Maestro'!$C$33:$F$62,3,0)*N978,VLOOKUP('Demoras Colombia 2016'!G978,'Datos Maestro'!$B$15:$D$19,3,0)*N978))</f>
        <v>0</v>
      </c>
      <c r="Q978" s="78">
        <f>IF(G978="ISO",25*O978,IFERROR(VLOOKUP(G978&amp;D978,'Datos Maestro'!$C$33:$F$62,4,0)*O978,VLOOKUP('Demoras Colombia 2016'!G978,'Datos Maestro'!$B$15:$D$19,3,0)*O978))</f>
        <v>0</v>
      </c>
      <c r="R978" s="78">
        <f t="shared" si="83"/>
        <v>0</v>
      </c>
      <c r="S978" s="83" t="s">
        <v>25</v>
      </c>
      <c r="T978" s="83" t="s">
        <v>25</v>
      </c>
      <c r="U978" s="4"/>
      <c r="V978" s="96"/>
      <c r="W978" s="83"/>
      <c r="X978" s="96"/>
      <c r="Y978" s="83"/>
      <c r="Z978" s="102"/>
      <c r="AA978" s="4"/>
      <c r="AB978" s="96"/>
    </row>
    <row r="979" spans="1:28" ht="15.6" customHeight="1" x14ac:dyDescent="0.35">
      <c r="A979" s="38" t="s">
        <v>23</v>
      </c>
      <c r="B979" s="91" t="s">
        <v>125</v>
      </c>
      <c r="C979" s="94" t="s">
        <v>2285</v>
      </c>
      <c r="D979" s="4" t="s">
        <v>62</v>
      </c>
      <c r="E979" s="4" t="s">
        <v>2286</v>
      </c>
      <c r="F979" s="99" t="s">
        <v>2287</v>
      </c>
      <c r="G979" s="91" t="s">
        <v>13</v>
      </c>
      <c r="H979" s="91" t="s">
        <v>2288</v>
      </c>
      <c r="I979" s="92">
        <v>42611</v>
      </c>
      <c r="J979" s="93">
        <v>42625</v>
      </c>
      <c r="K979" s="80">
        <f t="shared" si="84"/>
        <v>15</v>
      </c>
      <c r="L979" s="77">
        <f>IF(G979="ISO",IF(OR(F979="Na-Metilato"),10,15),IFERROR(VLOOKUP(G979&amp;D979,'Datos Maestro'!$C$33:$D$62,2,0),VLOOKUP('Demoras Colombia 2016'!G979,'Datos Maestro'!$B$15:$C$19,2,0)))</f>
        <v>20</v>
      </c>
      <c r="M979" s="80">
        <f t="shared" si="80"/>
        <v>0</v>
      </c>
      <c r="N979" s="82">
        <f t="shared" si="81"/>
        <v>0</v>
      </c>
      <c r="O979" s="82">
        <f t="shared" si="82"/>
        <v>0</v>
      </c>
      <c r="P979" s="78">
        <f>IF(G979="ISO",25*N979,IFERROR(VLOOKUP(G979&amp;D979,'Datos Maestro'!$C$33:$F$62,3,0)*N979,VLOOKUP('Demoras Colombia 2016'!G979,'Datos Maestro'!$B$15:$D$19,3,0)*N979))</f>
        <v>0</v>
      </c>
      <c r="Q979" s="78">
        <f>IF(G979="ISO",25*O979,IFERROR(VLOOKUP(G979&amp;D979,'Datos Maestro'!$C$33:$F$62,4,0)*O979,VLOOKUP('Demoras Colombia 2016'!G979,'Datos Maestro'!$B$15:$D$19,3,0)*O979))</f>
        <v>0</v>
      </c>
      <c r="R979" s="78">
        <f t="shared" si="83"/>
        <v>0</v>
      </c>
      <c r="S979" s="83" t="s">
        <v>25</v>
      </c>
      <c r="T979" s="83" t="s">
        <v>25</v>
      </c>
      <c r="U979" s="4"/>
      <c r="V979" s="96"/>
      <c r="W979" s="83"/>
      <c r="X979" s="96"/>
      <c r="Y979" s="83"/>
      <c r="Z979" s="102"/>
      <c r="AA979" s="4"/>
      <c r="AB979" s="96"/>
    </row>
    <row r="980" spans="1:28" ht="15.6" customHeight="1" x14ac:dyDescent="0.35">
      <c r="A980" s="38" t="s">
        <v>23</v>
      </c>
      <c r="B980" s="91" t="s">
        <v>125</v>
      </c>
      <c r="C980" s="94" t="s">
        <v>2285</v>
      </c>
      <c r="D980" s="4" t="s">
        <v>62</v>
      </c>
      <c r="E980" s="4">
        <v>4929277775</v>
      </c>
      <c r="F980" s="99" t="s">
        <v>613</v>
      </c>
      <c r="G980" s="91" t="s">
        <v>12</v>
      </c>
      <c r="H980" s="91" t="s">
        <v>2289</v>
      </c>
      <c r="I980" s="92">
        <v>42611</v>
      </c>
      <c r="J980" s="93">
        <v>42622</v>
      </c>
      <c r="K980" s="80">
        <f t="shared" si="84"/>
        <v>12</v>
      </c>
      <c r="L980" s="77">
        <f>IF(G980="ISO",IF(OR(F980="Na-Metilato"),10,15),IFERROR(VLOOKUP(G980&amp;D980,'Datos Maestro'!$C$33:$D$62,2,0),VLOOKUP('Demoras Colombia 2016'!G980,'Datos Maestro'!$B$15:$C$19,2,0)))</f>
        <v>20</v>
      </c>
      <c r="M980" s="80">
        <f t="shared" si="80"/>
        <v>0</v>
      </c>
      <c r="N980" s="82">
        <f t="shared" si="81"/>
        <v>0</v>
      </c>
      <c r="O980" s="82">
        <f t="shared" si="82"/>
        <v>0</v>
      </c>
      <c r="P980" s="78">
        <f>IF(G980="ISO",25*N980,IFERROR(VLOOKUP(G980&amp;D980,'Datos Maestro'!$C$33:$F$62,3,0)*N980,VLOOKUP('Demoras Colombia 2016'!G980,'Datos Maestro'!$B$15:$D$19,3,0)*N980))</f>
        <v>0</v>
      </c>
      <c r="Q980" s="78">
        <f>IF(G980="ISO",25*O980,IFERROR(VLOOKUP(G980&amp;D980,'Datos Maestro'!$C$33:$F$62,4,0)*O980,VLOOKUP('Demoras Colombia 2016'!G980,'Datos Maestro'!$B$15:$D$19,3,0)*O980))</f>
        <v>0</v>
      </c>
      <c r="R980" s="78">
        <f t="shared" si="83"/>
        <v>0</v>
      </c>
      <c r="S980" s="83" t="s">
        <v>25</v>
      </c>
      <c r="T980" s="83" t="s">
        <v>25</v>
      </c>
      <c r="U980" s="4"/>
      <c r="V980" s="96"/>
      <c r="W980" s="83"/>
      <c r="X980" s="96"/>
      <c r="Y980" s="83"/>
      <c r="Z980" s="102"/>
      <c r="AA980" s="4"/>
      <c r="AB980" s="96"/>
    </row>
    <row r="981" spans="1:28" ht="15.6" customHeight="1" x14ac:dyDescent="0.35">
      <c r="A981" s="38" t="s">
        <v>23</v>
      </c>
      <c r="B981" s="91" t="s">
        <v>16</v>
      </c>
      <c r="C981" s="94" t="s">
        <v>2290</v>
      </c>
      <c r="D981" s="4" t="s">
        <v>118</v>
      </c>
      <c r="E981" s="4">
        <v>4931053981</v>
      </c>
      <c r="F981" s="99" t="s">
        <v>220</v>
      </c>
      <c r="G981" s="91" t="s">
        <v>12</v>
      </c>
      <c r="H981" s="91" t="s">
        <v>2291</v>
      </c>
      <c r="I981" s="92">
        <v>42609</v>
      </c>
      <c r="J981" s="93">
        <v>42623</v>
      </c>
      <c r="K981" s="80">
        <f t="shared" si="84"/>
        <v>15</v>
      </c>
      <c r="L981" s="77">
        <f>IF(G981="ISO",IF(OR(F981="Na-Metilato"),10,15),IFERROR(VLOOKUP(G981&amp;D981,'Datos Maestro'!$C$33:$D$62,2,0),VLOOKUP('Demoras Colombia 2016'!G981,'Datos Maestro'!$B$15:$C$19,2,0)))</f>
        <v>20</v>
      </c>
      <c r="M981" s="80">
        <f t="shared" si="80"/>
        <v>0</v>
      </c>
      <c r="N981" s="82">
        <f t="shared" si="81"/>
        <v>0</v>
      </c>
      <c r="O981" s="82">
        <f t="shared" si="82"/>
        <v>0</v>
      </c>
      <c r="P981" s="78">
        <f>IF(G981="ISO",25*N981,IFERROR(VLOOKUP(G981&amp;D981,'Datos Maestro'!$C$33:$F$62,3,0)*N981,VLOOKUP('Demoras Colombia 2016'!G981,'Datos Maestro'!$B$15:$D$19,3,0)*N981))</f>
        <v>0</v>
      </c>
      <c r="Q981" s="78">
        <f>IF(G981="ISO",25*O981,IFERROR(VLOOKUP(G981&amp;D981,'Datos Maestro'!$C$33:$F$62,4,0)*O981,VLOOKUP('Demoras Colombia 2016'!G981,'Datos Maestro'!$B$15:$D$19,3,0)*O981))</f>
        <v>0</v>
      </c>
      <c r="R981" s="78">
        <f t="shared" si="83"/>
        <v>0</v>
      </c>
      <c r="S981" s="83" t="s">
        <v>25</v>
      </c>
      <c r="T981" s="83" t="s">
        <v>25</v>
      </c>
      <c r="U981" s="4"/>
      <c r="V981" s="96"/>
      <c r="W981" s="83"/>
      <c r="X981" s="96"/>
      <c r="Y981" s="83"/>
      <c r="Z981" s="102"/>
      <c r="AA981" s="4"/>
      <c r="AB981" s="96"/>
    </row>
    <row r="982" spans="1:28" ht="15.6" customHeight="1" x14ac:dyDescent="0.35">
      <c r="A982" s="38" t="s">
        <v>23</v>
      </c>
      <c r="B982" s="91" t="s">
        <v>16</v>
      </c>
      <c r="C982" s="94" t="s">
        <v>2292</v>
      </c>
      <c r="D982" s="4" t="s">
        <v>62</v>
      </c>
      <c r="E982" s="4" t="s">
        <v>2293</v>
      </c>
      <c r="F982" s="99" t="s">
        <v>2294</v>
      </c>
      <c r="G982" s="91" t="s">
        <v>13</v>
      </c>
      <c r="H982" s="91" t="s">
        <v>2295</v>
      </c>
      <c r="I982" s="92">
        <v>42611</v>
      </c>
      <c r="J982" s="93">
        <v>42625</v>
      </c>
      <c r="K982" s="80">
        <f t="shared" si="84"/>
        <v>15</v>
      </c>
      <c r="L982" s="77">
        <f>IF(G982="ISO",IF(OR(F982="Na-Metilato"),10,15),IFERROR(VLOOKUP(G982&amp;D982,'Datos Maestro'!$C$33:$D$62,2,0),VLOOKUP('Demoras Colombia 2016'!G982,'Datos Maestro'!$B$15:$C$19,2,0)))</f>
        <v>20</v>
      </c>
      <c r="M982" s="80">
        <f t="shared" si="80"/>
        <v>0</v>
      </c>
      <c r="N982" s="82">
        <f t="shared" si="81"/>
        <v>0</v>
      </c>
      <c r="O982" s="82">
        <f t="shared" si="82"/>
        <v>0</v>
      </c>
      <c r="P982" s="78">
        <f>IF(G982="ISO",25*N982,IFERROR(VLOOKUP(G982&amp;D982,'Datos Maestro'!$C$33:$F$62,3,0)*N982,VLOOKUP('Demoras Colombia 2016'!G982,'Datos Maestro'!$B$15:$D$19,3,0)*N982))</f>
        <v>0</v>
      </c>
      <c r="Q982" s="78">
        <f>IF(G982="ISO",25*O982,IFERROR(VLOOKUP(G982&amp;D982,'Datos Maestro'!$C$33:$F$62,4,0)*O982,VLOOKUP('Demoras Colombia 2016'!G982,'Datos Maestro'!$B$15:$D$19,3,0)*O982))</f>
        <v>0</v>
      </c>
      <c r="R982" s="78">
        <f t="shared" si="83"/>
        <v>0</v>
      </c>
      <c r="S982" s="83" t="s">
        <v>25</v>
      </c>
      <c r="T982" s="96" t="s">
        <v>25</v>
      </c>
      <c r="U982" s="4">
        <v>99249</v>
      </c>
      <c r="V982" s="96">
        <v>37452</v>
      </c>
      <c r="W982" s="83">
        <v>99249</v>
      </c>
      <c r="X982" s="96">
        <v>137312</v>
      </c>
      <c r="Y982" s="83"/>
      <c r="Z982" s="102"/>
      <c r="AA982" s="4"/>
      <c r="AB982" s="96"/>
    </row>
    <row r="983" spans="1:28" ht="15.6" customHeight="1" x14ac:dyDescent="0.35">
      <c r="A983" s="38" t="s">
        <v>23</v>
      </c>
      <c r="B983" s="91" t="s">
        <v>17</v>
      </c>
      <c r="C983" s="94" t="s">
        <v>2296</v>
      </c>
      <c r="D983" s="4" t="s">
        <v>104</v>
      </c>
      <c r="E983" s="4">
        <v>4930962883</v>
      </c>
      <c r="F983" s="99" t="s">
        <v>2297</v>
      </c>
      <c r="G983" s="91" t="s">
        <v>12</v>
      </c>
      <c r="H983" s="91" t="s">
        <v>2298</v>
      </c>
      <c r="I983" s="92">
        <v>42612</v>
      </c>
      <c r="J983" s="93">
        <v>42626</v>
      </c>
      <c r="K983" s="80">
        <f t="shared" si="84"/>
        <v>15</v>
      </c>
      <c r="L983" s="77">
        <f>IF(G983="ISO",IF(OR(F983="Na-Metilato"),10,15),IFERROR(VLOOKUP(G983&amp;D983,'Datos Maestro'!$C$33:$D$62,2,0),VLOOKUP('Demoras Colombia 2016'!G983,'Datos Maestro'!$B$15:$C$19,2,0)))</f>
        <v>20</v>
      </c>
      <c r="M983" s="80">
        <f t="shared" si="80"/>
        <v>0</v>
      </c>
      <c r="N983" s="82">
        <f t="shared" si="81"/>
        <v>0</v>
      </c>
      <c r="O983" s="82">
        <f t="shared" si="82"/>
        <v>0</v>
      </c>
      <c r="P983" s="78">
        <f>IF(G983="ISO",25*N983,IFERROR(VLOOKUP(G983&amp;D983,'Datos Maestro'!$C$33:$F$62,3,0)*N983,VLOOKUP('Demoras Colombia 2016'!G983,'Datos Maestro'!$B$15:$D$19,3,0)*N983))</f>
        <v>0</v>
      </c>
      <c r="Q983" s="78">
        <f>IF(G983="ISO",25*O983,IFERROR(VLOOKUP(G983&amp;D983,'Datos Maestro'!$C$33:$F$62,4,0)*O983,VLOOKUP('Demoras Colombia 2016'!G983,'Datos Maestro'!$B$15:$D$19,3,0)*O983))</f>
        <v>0</v>
      </c>
      <c r="R983" s="78">
        <f t="shared" si="83"/>
        <v>0</v>
      </c>
      <c r="S983" s="83" t="s">
        <v>25</v>
      </c>
      <c r="T983" s="83" t="s">
        <v>25</v>
      </c>
      <c r="U983" s="4"/>
      <c r="V983" s="96"/>
      <c r="W983" s="83"/>
      <c r="X983" s="96"/>
      <c r="Y983" s="83"/>
      <c r="Z983" s="102"/>
      <c r="AA983" s="4"/>
      <c r="AB983" s="96"/>
    </row>
    <row r="984" spans="1:28" ht="15.6" customHeight="1" x14ac:dyDescent="0.35">
      <c r="A984" s="38" t="s">
        <v>23</v>
      </c>
      <c r="B984" s="91" t="s">
        <v>16</v>
      </c>
      <c r="C984" s="94" t="s">
        <v>2299</v>
      </c>
      <c r="D984" s="4" t="s">
        <v>62</v>
      </c>
      <c r="E984" s="4">
        <v>4930060805</v>
      </c>
      <c r="F984" s="99" t="s">
        <v>2300</v>
      </c>
      <c r="G984" s="91" t="s">
        <v>12</v>
      </c>
      <c r="H984" s="91" t="s">
        <v>2301</v>
      </c>
      <c r="I984" s="92">
        <v>42611</v>
      </c>
      <c r="J984" s="93">
        <v>42626</v>
      </c>
      <c r="K984" s="80">
        <f t="shared" si="84"/>
        <v>16</v>
      </c>
      <c r="L984" s="77">
        <f>IF(G984="ISO",IF(OR(F984="Na-Metilato"),10,15),IFERROR(VLOOKUP(G984&amp;D984,'Datos Maestro'!$C$33:$D$62,2,0),VLOOKUP('Demoras Colombia 2016'!G984,'Datos Maestro'!$B$15:$C$19,2,0)))</f>
        <v>20</v>
      </c>
      <c r="M984" s="80">
        <f t="shared" si="80"/>
        <v>0</v>
      </c>
      <c r="N984" s="82">
        <f t="shared" si="81"/>
        <v>0</v>
      </c>
      <c r="O984" s="82">
        <f t="shared" si="82"/>
        <v>0</v>
      </c>
      <c r="P984" s="78">
        <f>IF(G984="ISO",25*N984,IFERROR(VLOOKUP(G984&amp;D984,'Datos Maestro'!$C$33:$F$62,3,0)*N984,VLOOKUP('Demoras Colombia 2016'!G984,'Datos Maestro'!$B$15:$D$19,3,0)*N984))</f>
        <v>0</v>
      </c>
      <c r="Q984" s="78">
        <f>IF(G984="ISO",25*O984,IFERROR(VLOOKUP(G984&amp;D984,'Datos Maestro'!$C$33:$F$62,4,0)*O984,VLOOKUP('Demoras Colombia 2016'!G984,'Datos Maestro'!$B$15:$D$19,3,0)*O984))</f>
        <v>0</v>
      </c>
      <c r="R984" s="78">
        <f t="shared" si="83"/>
        <v>0</v>
      </c>
      <c r="S984" s="83" t="s">
        <v>25</v>
      </c>
      <c r="T984" s="83" t="s">
        <v>25</v>
      </c>
      <c r="U984" s="4"/>
      <c r="V984" s="96"/>
      <c r="W984" s="83"/>
      <c r="X984" s="96"/>
      <c r="Y984" s="83"/>
      <c r="Z984" s="102"/>
      <c r="AA984" s="4"/>
      <c r="AB984" s="96"/>
    </row>
    <row r="985" spans="1:28" ht="15.6" customHeight="1" x14ac:dyDescent="0.35">
      <c r="A985" s="38" t="s">
        <v>23</v>
      </c>
      <c r="B985" s="91" t="s">
        <v>16</v>
      </c>
      <c r="C985" s="94" t="s">
        <v>2302</v>
      </c>
      <c r="D985" s="4" t="s">
        <v>62</v>
      </c>
      <c r="E985" s="4" t="s">
        <v>2303</v>
      </c>
      <c r="F985" s="99" t="s">
        <v>2304</v>
      </c>
      <c r="G985" s="91" t="s">
        <v>12</v>
      </c>
      <c r="H985" s="91" t="s">
        <v>2305</v>
      </c>
      <c r="I985" s="92">
        <v>42611</v>
      </c>
      <c r="J985" s="93">
        <v>42625</v>
      </c>
      <c r="K985" s="80">
        <f t="shared" si="84"/>
        <v>15</v>
      </c>
      <c r="L985" s="77">
        <f>IF(G985="ISO",IF(OR(F985="Na-Metilato"),10,15),IFERROR(VLOOKUP(G985&amp;D985,'Datos Maestro'!$C$33:$D$62,2,0),VLOOKUP('Demoras Colombia 2016'!G985,'Datos Maestro'!$B$15:$C$19,2,0)))</f>
        <v>20</v>
      </c>
      <c r="M985" s="80">
        <f t="shared" si="80"/>
        <v>0</v>
      </c>
      <c r="N985" s="82">
        <f t="shared" si="81"/>
        <v>0</v>
      </c>
      <c r="O985" s="82">
        <f t="shared" si="82"/>
        <v>0</v>
      </c>
      <c r="P985" s="78">
        <f>IF(G985="ISO",25*N985,IFERROR(VLOOKUP(G985&amp;D985,'Datos Maestro'!$C$33:$F$62,3,0)*N985,VLOOKUP('Demoras Colombia 2016'!G985,'Datos Maestro'!$B$15:$D$19,3,0)*N985))</f>
        <v>0</v>
      </c>
      <c r="Q985" s="78">
        <f>IF(G985="ISO",25*O985,IFERROR(VLOOKUP(G985&amp;D985,'Datos Maestro'!$C$33:$F$62,4,0)*O985,VLOOKUP('Demoras Colombia 2016'!G985,'Datos Maestro'!$B$15:$D$19,3,0)*O985))</f>
        <v>0</v>
      </c>
      <c r="R985" s="78">
        <f t="shared" si="83"/>
        <v>0</v>
      </c>
      <c r="S985" s="83" t="s">
        <v>25</v>
      </c>
      <c r="T985" s="83" t="s">
        <v>25</v>
      </c>
      <c r="U985" s="4"/>
      <c r="V985" s="96"/>
      <c r="W985" s="83"/>
      <c r="X985" s="96"/>
      <c r="Y985" s="83"/>
      <c r="Z985" s="102"/>
      <c r="AA985" s="4"/>
      <c r="AB985" s="96"/>
    </row>
    <row r="986" spans="1:28" ht="15.6" customHeight="1" x14ac:dyDescent="0.35">
      <c r="A986" s="38" t="s">
        <v>23</v>
      </c>
      <c r="B986" s="91" t="s">
        <v>16</v>
      </c>
      <c r="C986" s="94" t="s">
        <v>2306</v>
      </c>
      <c r="D986" s="4" t="s">
        <v>62</v>
      </c>
      <c r="E986" s="4">
        <v>4931311382</v>
      </c>
      <c r="F986" s="99" t="s">
        <v>2307</v>
      </c>
      <c r="G986" s="91" t="s">
        <v>12</v>
      </c>
      <c r="H986" s="91" t="s">
        <v>2308</v>
      </c>
      <c r="I986" s="92">
        <v>42611</v>
      </c>
      <c r="J986" s="93">
        <v>42622</v>
      </c>
      <c r="K986" s="80">
        <f t="shared" si="84"/>
        <v>12</v>
      </c>
      <c r="L986" s="77">
        <f>IF(G986="ISO",IF(OR(F986="Na-Metilato"),10,15),IFERROR(VLOOKUP(G986&amp;D986,'Datos Maestro'!$C$33:$D$62,2,0),VLOOKUP('Demoras Colombia 2016'!G986,'Datos Maestro'!$B$15:$C$19,2,0)))</f>
        <v>20</v>
      </c>
      <c r="M986" s="80">
        <f t="shared" si="80"/>
        <v>0</v>
      </c>
      <c r="N986" s="82">
        <f t="shared" si="81"/>
        <v>0</v>
      </c>
      <c r="O986" s="82">
        <f t="shared" si="82"/>
        <v>0</v>
      </c>
      <c r="P986" s="78">
        <f>IF(G986="ISO",25*N986,IFERROR(VLOOKUP(G986&amp;D986,'Datos Maestro'!$C$33:$F$62,3,0)*N986,VLOOKUP('Demoras Colombia 2016'!G986,'Datos Maestro'!$B$15:$D$19,3,0)*N986))</f>
        <v>0</v>
      </c>
      <c r="Q986" s="78">
        <f>IF(G986="ISO",25*O986,IFERROR(VLOOKUP(G986&amp;D986,'Datos Maestro'!$C$33:$F$62,4,0)*O986,VLOOKUP('Demoras Colombia 2016'!G986,'Datos Maestro'!$B$15:$D$19,3,0)*O986))</f>
        <v>0</v>
      </c>
      <c r="R986" s="78">
        <f t="shared" si="83"/>
        <v>0</v>
      </c>
      <c r="S986" s="83" t="s">
        <v>25</v>
      </c>
      <c r="T986" s="83" t="s">
        <v>25</v>
      </c>
      <c r="U986" s="4"/>
      <c r="V986" s="96"/>
      <c r="W986" s="83"/>
      <c r="X986" s="96"/>
      <c r="Y986" s="83"/>
      <c r="Z986" s="102"/>
      <c r="AA986" s="4"/>
      <c r="AB986" s="96"/>
    </row>
    <row r="987" spans="1:28" ht="15.6" customHeight="1" x14ac:dyDescent="0.35">
      <c r="A987" s="38" t="s">
        <v>23</v>
      </c>
      <c r="B987" s="91" t="s">
        <v>17</v>
      </c>
      <c r="C987" s="94" t="s">
        <v>2309</v>
      </c>
      <c r="D987" s="4" t="s">
        <v>104</v>
      </c>
      <c r="E987" s="4">
        <v>4930962878</v>
      </c>
      <c r="F987" s="99" t="s">
        <v>2310</v>
      </c>
      <c r="G987" s="91" t="s">
        <v>12</v>
      </c>
      <c r="H987" s="91" t="s">
        <v>2311</v>
      </c>
      <c r="I987" s="92">
        <v>42612</v>
      </c>
      <c r="J987" s="93">
        <v>42625</v>
      </c>
      <c r="K987" s="80">
        <f t="shared" si="84"/>
        <v>14</v>
      </c>
      <c r="L987" s="77">
        <f>IF(G987="ISO",IF(OR(F987="Na-Metilato"),10,15),IFERROR(VLOOKUP(G987&amp;D987,'Datos Maestro'!$C$33:$D$62,2,0),VLOOKUP('Demoras Colombia 2016'!G987,'Datos Maestro'!$B$15:$C$19,2,0)))</f>
        <v>20</v>
      </c>
      <c r="M987" s="80">
        <f t="shared" si="80"/>
        <v>0</v>
      </c>
      <c r="N987" s="82">
        <f t="shared" si="81"/>
        <v>0</v>
      </c>
      <c r="O987" s="82">
        <f t="shared" si="82"/>
        <v>0</v>
      </c>
      <c r="P987" s="78">
        <f>IF(G987="ISO",25*N987,IFERROR(VLOOKUP(G987&amp;D987,'Datos Maestro'!$C$33:$F$62,3,0)*N987,VLOOKUP('Demoras Colombia 2016'!G987,'Datos Maestro'!$B$15:$D$19,3,0)*N987))</f>
        <v>0</v>
      </c>
      <c r="Q987" s="78">
        <f>IF(G987="ISO",25*O987,IFERROR(VLOOKUP(G987&amp;D987,'Datos Maestro'!$C$33:$F$62,4,0)*O987,VLOOKUP('Demoras Colombia 2016'!G987,'Datos Maestro'!$B$15:$D$19,3,0)*O987))</f>
        <v>0</v>
      </c>
      <c r="R987" s="78">
        <f t="shared" si="83"/>
        <v>0</v>
      </c>
      <c r="S987" s="83" t="s">
        <v>25</v>
      </c>
      <c r="T987" s="83" t="s">
        <v>25</v>
      </c>
      <c r="U987" s="4"/>
      <c r="V987" s="96"/>
      <c r="W987" s="83"/>
      <c r="X987" s="96"/>
      <c r="Y987" s="83"/>
      <c r="Z987" s="102"/>
      <c r="AA987" s="4"/>
      <c r="AB987" s="96"/>
    </row>
    <row r="988" spans="1:28" ht="15.6" customHeight="1" x14ac:dyDescent="0.35">
      <c r="A988" s="38" t="s">
        <v>23</v>
      </c>
      <c r="B988" s="91" t="s">
        <v>16</v>
      </c>
      <c r="C988" s="94" t="s">
        <v>2312</v>
      </c>
      <c r="D988" s="4" t="s">
        <v>62</v>
      </c>
      <c r="E988" s="4">
        <v>4930060805</v>
      </c>
      <c r="F988" s="99" t="s">
        <v>2300</v>
      </c>
      <c r="G988" s="91" t="s">
        <v>12</v>
      </c>
      <c r="H988" s="91" t="s">
        <v>2313</v>
      </c>
      <c r="I988" s="92">
        <v>42611</v>
      </c>
      <c r="J988" s="93">
        <v>42626</v>
      </c>
      <c r="K988" s="80">
        <f t="shared" si="84"/>
        <v>16</v>
      </c>
      <c r="L988" s="77">
        <f>IF(G988="ISO",IF(OR(F988="Na-Metilato"),10,15),IFERROR(VLOOKUP(G988&amp;D988,'Datos Maestro'!$C$33:$D$62,2,0),VLOOKUP('Demoras Colombia 2016'!G988,'Datos Maestro'!$B$15:$C$19,2,0)))</f>
        <v>20</v>
      </c>
      <c r="M988" s="80">
        <f t="shared" si="80"/>
        <v>0</v>
      </c>
      <c r="N988" s="82">
        <f t="shared" si="81"/>
        <v>0</v>
      </c>
      <c r="O988" s="82">
        <f t="shared" si="82"/>
        <v>0</v>
      </c>
      <c r="P988" s="78">
        <f>IF(G988="ISO",25*N988,IFERROR(VLOOKUP(G988&amp;D988,'Datos Maestro'!$C$33:$F$62,3,0)*N988,VLOOKUP('Demoras Colombia 2016'!G988,'Datos Maestro'!$B$15:$D$19,3,0)*N988))</f>
        <v>0</v>
      </c>
      <c r="Q988" s="78">
        <f>IF(G988="ISO",25*O988,IFERROR(VLOOKUP(G988&amp;D988,'Datos Maestro'!$C$33:$F$62,4,0)*O988,VLOOKUP('Demoras Colombia 2016'!G988,'Datos Maestro'!$B$15:$D$19,3,0)*O988))</f>
        <v>0</v>
      </c>
      <c r="R988" s="78">
        <f t="shared" si="83"/>
        <v>0</v>
      </c>
      <c r="S988" s="83" t="s">
        <v>25</v>
      </c>
      <c r="T988" s="83" t="s">
        <v>25</v>
      </c>
      <c r="U988" s="4"/>
      <c r="V988" s="96"/>
      <c r="W988" s="83"/>
      <c r="X988" s="96"/>
      <c r="Y988" s="83"/>
      <c r="Z988" s="102"/>
      <c r="AA988" s="4"/>
      <c r="AB988" s="96"/>
    </row>
    <row r="989" spans="1:28" ht="15.6" customHeight="1" x14ac:dyDescent="0.35">
      <c r="A989" s="38" t="s">
        <v>23</v>
      </c>
      <c r="B989" s="91" t="s">
        <v>17</v>
      </c>
      <c r="C989" s="94" t="s">
        <v>2314</v>
      </c>
      <c r="D989" s="4" t="s">
        <v>118</v>
      </c>
      <c r="E989" s="4">
        <v>4931308730</v>
      </c>
      <c r="F989" s="99" t="s">
        <v>1423</v>
      </c>
      <c r="G989" s="91" t="s">
        <v>12</v>
      </c>
      <c r="H989" s="91" t="s">
        <v>2315</v>
      </c>
      <c r="I989" s="92">
        <v>42611</v>
      </c>
      <c r="J989" s="93">
        <v>42622</v>
      </c>
      <c r="K989" s="80">
        <f t="shared" si="84"/>
        <v>12</v>
      </c>
      <c r="L989" s="77">
        <f>IF(G989="ISO",IF(OR(F989="Na-Metilato"),10,15),IFERROR(VLOOKUP(G989&amp;D989,'Datos Maestro'!$C$33:$D$62,2,0),VLOOKUP('Demoras Colombia 2016'!G989,'Datos Maestro'!$B$15:$C$19,2,0)))</f>
        <v>20</v>
      </c>
      <c r="M989" s="80">
        <f t="shared" si="80"/>
        <v>0</v>
      </c>
      <c r="N989" s="82">
        <f t="shared" si="81"/>
        <v>0</v>
      </c>
      <c r="O989" s="82">
        <f t="shared" si="82"/>
        <v>0</v>
      </c>
      <c r="P989" s="78">
        <f>IF(G989="ISO",25*N989,IFERROR(VLOOKUP(G989&amp;D989,'Datos Maestro'!$C$33:$F$62,3,0)*N989,VLOOKUP('Demoras Colombia 2016'!G989,'Datos Maestro'!$B$15:$D$19,3,0)*N989))</f>
        <v>0</v>
      </c>
      <c r="Q989" s="78">
        <f>IF(G989="ISO",25*O989,IFERROR(VLOOKUP(G989&amp;D989,'Datos Maestro'!$C$33:$F$62,4,0)*O989,VLOOKUP('Demoras Colombia 2016'!G989,'Datos Maestro'!$B$15:$D$19,3,0)*O989))</f>
        <v>0</v>
      </c>
      <c r="R989" s="78">
        <f t="shared" si="83"/>
        <v>0</v>
      </c>
      <c r="S989" s="83" t="s">
        <v>25</v>
      </c>
      <c r="T989" s="83" t="s">
        <v>25</v>
      </c>
      <c r="U989" s="4">
        <v>162758</v>
      </c>
      <c r="V989" s="96">
        <v>37816</v>
      </c>
      <c r="W989" s="83"/>
      <c r="X989" s="96"/>
      <c r="Y989" s="83">
        <v>162758</v>
      </c>
      <c r="Z989" s="102">
        <v>122176</v>
      </c>
      <c r="AA989" s="4"/>
      <c r="AB989" s="96"/>
    </row>
    <row r="990" spans="1:28" ht="15.6" customHeight="1" x14ac:dyDescent="0.35">
      <c r="A990" s="38" t="s">
        <v>23</v>
      </c>
      <c r="B990" s="91" t="s">
        <v>15</v>
      </c>
      <c r="C990" s="94" t="s">
        <v>2316</v>
      </c>
      <c r="D990" s="4" t="s">
        <v>62</v>
      </c>
      <c r="E990" s="4" t="s">
        <v>2317</v>
      </c>
      <c r="F990" s="99" t="s">
        <v>2318</v>
      </c>
      <c r="G990" s="91" t="s">
        <v>12</v>
      </c>
      <c r="H990" s="91" t="s">
        <v>2319</v>
      </c>
      <c r="I990" s="92">
        <v>42611</v>
      </c>
      <c r="J990" s="93">
        <v>42616</v>
      </c>
      <c r="K990" s="80">
        <f t="shared" si="84"/>
        <v>6</v>
      </c>
      <c r="L990" s="77">
        <f>IF(G990="ISO",IF(OR(F990="Na-Metilato"),10,15),IFERROR(VLOOKUP(G990&amp;D990,'Datos Maestro'!$C$33:$D$62,2,0),VLOOKUP('Demoras Colombia 2016'!G990,'Datos Maestro'!$B$15:$C$19,2,0)))</f>
        <v>20</v>
      </c>
      <c r="M990" s="80">
        <f t="shared" si="80"/>
        <v>0</v>
      </c>
      <c r="N990" s="82">
        <f t="shared" si="81"/>
        <v>0</v>
      </c>
      <c r="O990" s="82">
        <f t="shared" si="82"/>
        <v>0</v>
      </c>
      <c r="P990" s="78">
        <f>IF(G990="ISO",25*N990,IFERROR(VLOOKUP(G990&amp;D990,'Datos Maestro'!$C$33:$F$62,3,0)*N990,VLOOKUP('Demoras Colombia 2016'!G990,'Datos Maestro'!$B$15:$D$19,3,0)*N990))</f>
        <v>0</v>
      </c>
      <c r="Q990" s="78">
        <f>IF(G990="ISO",25*O990,IFERROR(VLOOKUP(G990&amp;D990,'Datos Maestro'!$C$33:$F$62,4,0)*O990,VLOOKUP('Demoras Colombia 2016'!G990,'Datos Maestro'!$B$15:$D$19,3,0)*O990))</f>
        <v>0</v>
      </c>
      <c r="R990" s="78">
        <f t="shared" si="83"/>
        <v>0</v>
      </c>
      <c r="S990" s="83" t="s">
        <v>25</v>
      </c>
      <c r="T990" s="83" t="s">
        <v>25</v>
      </c>
      <c r="U990" s="4"/>
      <c r="V990" s="96"/>
      <c r="W990" s="83"/>
      <c r="X990" s="96"/>
      <c r="Y990" s="83"/>
      <c r="Z990" s="102"/>
      <c r="AA990" s="4"/>
      <c r="AB990" s="96"/>
    </row>
    <row r="991" spans="1:28" ht="15.6" customHeight="1" x14ac:dyDescent="0.35">
      <c r="A991" s="38" t="s">
        <v>23</v>
      </c>
      <c r="B991" s="91" t="s">
        <v>123</v>
      </c>
      <c r="C991" s="94" t="s">
        <v>2320</v>
      </c>
      <c r="D991" s="4" t="s">
        <v>118</v>
      </c>
      <c r="E991" s="4">
        <v>4930241161</v>
      </c>
      <c r="F991" s="99" t="s">
        <v>28</v>
      </c>
      <c r="G991" s="91" t="s">
        <v>12</v>
      </c>
      <c r="H991" s="91" t="s">
        <v>2321</v>
      </c>
      <c r="I991" s="92">
        <v>42610</v>
      </c>
      <c r="J991" s="93">
        <v>42616</v>
      </c>
      <c r="K991" s="80">
        <f t="shared" si="84"/>
        <v>7</v>
      </c>
      <c r="L991" s="77">
        <f>IF(G991="ISO",IF(OR(F991="Na-Metilato"),10,15),IFERROR(VLOOKUP(G991&amp;D991,'Datos Maestro'!$C$33:$D$62,2,0),VLOOKUP('Demoras Colombia 2016'!G991,'Datos Maestro'!$B$15:$C$19,2,0)))</f>
        <v>20</v>
      </c>
      <c r="M991" s="80">
        <f t="shared" si="80"/>
        <v>0</v>
      </c>
      <c r="N991" s="82">
        <f t="shared" si="81"/>
        <v>0</v>
      </c>
      <c r="O991" s="82">
        <f t="shared" si="82"/>
        <v>0</v>
      </c>
      <c r="P991" s="78">
        <f>IF(G991="ISO",25*N991,IFERROR(VLOOKUP(G991&amp;D991,'Datos Maestro'!$C$33:$F$62,3,0)*N991,VLOOKUP('Demoras Colombia 2016'!G991,'Datos Maestro'!$B$15:$D$19,3,0)*N991))</f>
        <v>0</v>
      </c>
      <c r="Q991" s="78">
        <f>IF(G991="ISO",25*O991,IFERROR(VLOOKUP(G991&amp;D991,'Datos Maestro'!$C$33:$F$62,4,0)*O991,VLOOKUP('Demoras Colombia 2016'!G991,'Datos Maestro'!$B$15:$D$19,3,0)*O991))</f>
        <v>0</v>
      </c>
      <c r="R991" s="78">
        <f t="shared" si="83"/>
        <v>0</v>
      </c>
      <c r="S991" s="83" t="s">
        <v>25</v>
      </c>
      <c r="T991" s="83" t="s">
        <v>25</v>
      </c>
      <c r="U991" s="4"/>
      <c r="V991" s="96"/>
      <c r="W991" s="83"/>
      <c r="X991" s="96"/>
      <c r="Y991" s="83"/>
      <c r="Z991" s="102"/>
      <c r="AA991" s="4"/>
      <c r="AB991" s="96"/>
    </row>
    <row r="992" spans="1:28" ht="15.6" customHeight="1" x14ac:dyDescent="0.35">
      <c r="A992" s="38" t="s">
        <v>23</v>
      </c>
      <c r="B992" s="91" t="s">
        <v>123</v>
      </c>
      <c r="C992" s="94" t="s">
        <v>2322</v>
      </c>
      <c r="D992" s="4" t="s">
        <v>104</v>
      </c>
      <c r="E992" s="4">
        <v>4930241153</v>
      </c>
      <c r="F992" s="99" t="s">
        <v>664</v>
      </c>
      <c r="G992" s="91" t="s">
        <v>12</v>
      </c>
      <c r="H992" s="91" t="s">
        <v>2323</v>
      </c>
      <c r="I992" s="92">
        <v>42610</v>
      </c>
      <c r="J992" s="93">
        <v>42619</v>
      </c>
      <c r="K992" s="80">
        <f t="shared" si="84"/>
        <v>10</v>
      </c>
      <c r="L992" s="77">
        <f>IF(G992="ISO",IF(OR(F992="Na-Metilato"),10,15),IFERROR(VLOOKUP(G992&amp;D992,'Datos Maestro'!$C$33:$D$62,2,0),VLOOKUP('Demoras Colombia 2016'!G992,'Datos Maestro'!$B$15:$C$19,2,0)))</f>
        <v>20</v>
      </c>
      <c r="M992" s="80">
        <f t="shared" si="80"/>
        <v>0</v>
      </c>
      <c r="N992" s="82">
        <f t="shared" si="81"/>
        <v>0</v>
      </c>
      <c r="O992" s="82">
        <f t="shared" si="82"/>
        <v>0</v>
      </c>
      <c r="P992" s="78">
        <f>IF(G992="ISO",25*N992,IFERROR(VLOOKUP(G992&amp;D992,'Datos Maestro'!$C$33:$F$62,3,0)*N992,VLOOKUP('Demoras Colombia 2016'!G992,'Datos Maestro'!$B$15:$D$19,3,0)*N992))</f>
        <v>0</v>
      </c>
      <c r="Q992" s="78">
        <f>IF(G992="ISO",25*O992,IFERROR(VLOOKUP(G992&amp;D992,'Datos Maestro'!$C$33:$F$62,4,0)*O992,VLOOKUP('Demoras Colombia 2016'!G992,'Datos Maestro'!$B$15:$D$19,3,0)*O992))</f>
        <v>0</v>
      </c>
      <c r="R992" s="78">
        <f t="shared" si="83"/>
        <v>0</v>
      </c>
      <c r="S992" s="83" t="s">
        <v>25</v>
      </c>
      <c r="T992" s="83" t="s">
        <v>25</v>
      </c>
      <c r="U992" s="4"/>
      <c r="V992" s="96"/>
      <c r="W992" s="83"/>
      <c r="X992" s="96"/>
      <c r="Y992" s="83"/>
      <c r="Z992" s="102"/>
      <c r="AA992" s="4"/>
      <c r="AB992" s="96"/>
    </row>
    <row r="993" spans="1:28" ht="15.6" customHeight="1" x14ac:dyDescent="0.35">
      <c r="A993" s="38" t="s">
        <v>23</v>
      </c>
      <c r="B993" s="91" t="s">
        <v>16</v>
      </c>
      <c r="C993" s="94" t="s">
        <v>2325</v>
      </c>
      <c r="D993" s="4" t="s">
        <v>62</v>
      </c>
      <c r="E993" s="4">
        <v>4930817688</v>
      </c>
      <c r="F993" s="99" t="s">
        <v>527</v>
      </c>
      <c r="G993" s="91" t="s">
        <v>12</v>
      </c>
      <c r="H993" s="91" t="s">
        <v>2324</v>
      </c>
      <c r="I993" s="92">
        <v>42611</v>
      </c>
      <c r="J993" s="93">
        <v>42626</v>
      </c>
      <c r="K993" s="80">
        <f t="shared" si="84"/>
        <v>16</v>
      </c>
      <c r="L993" s="77">
        <f>IF(G993="ISO",IF(OR(F993="Na-Metilato"),10,15),IFERROR(VLOOKUP(G993&amp;D993,'Datos Maestro'!$C$33:$D$62,2,0),VLOOKUP('Demoras Colombia 2016'!G993,'Datos Maestro'!$B$15:$C$19,2,0)))</f>
        <v>20</v>
      </c>
      <c r="M993" s="80">
        <f t="shared" si="80"/>
        <v>0</v>
      </c>
      <c r="N993" s="82">
        <f t="shared" si="81"/>
        <v>0</v>
      </c>
      <c r="O993" s="82">
        <f t="shared" si="82"/>
        <v>0</v>
      </c>
      <c r="P993" s="78">
        <f>IF(G993="ISO",25*N993,IFERROR(VLOOKUP(G993&amp;D993,'Datos Maestro'!$C$33:$F$62,3,0)*N993,VLOOKUP('Demoras Colombia 2016'!G993,'Datos Maestro'!$B$15:$D$19,3,0)*N993))</f>
        <v>0</v>
      </c>
      <c r="Q993" s="78">
        <f>IF(G993="ISO",25*O993,IFERROR(VLOOKUP(G993&amp;D993,'Datos Maestro'!$C$33:$F$62,4,0)*O993,VLOOKUP('Demoras Colombia 2016'!G993,'Datos Maestro'!$B$15:$D$19,3,0)*O993))</f>
        <v>0</v>
      </c>
      <c r="R993" s="78">
        <f t="shared" si="83"/>
        <v>0</v>
      </c>
      <c r="S993" s="83" t="s">
        <v>25</v>
      </c>
      <c r="T993" s="83" t="s">
        <v>25</v>
      </c>
      <c r="U993" s="4"/>
      <c r="V993" s="96"/>
      <c r="W993" s="83"/>
      <c r="X993" s="96"/>
      <c r="Y993" s="83"/>
      <c r="Z993" s="102"/>
      <c r="AA993" s="4"/>
      <c r="AB993" s="96"/>
    </row>
    <row r="994" spans="1:28" ht="15.6" customHeight="1" x14ac:dyDescent="0.35">
      <c r="A994" s="38" t="s">
        <v>23</v>
      </c>
      <c r="B994" s="91" t="s">
        <v>122</v>
      </c>
      <c r="C994" s="94" t="s">
        <v>2326</v>
      </c>
      <c r="D994" s="4" t="s">
        <v>118</v>
      </c>
      <c r="E994" s="4" t="s">
        <v>2327</v>
      </c>
      <c r="F994" s="99" t="s">
        <v>2328</v>
      </c>
      <c r="G994" s="91" t="s">
        <v>13</v>
      </c>
      <c r="H994" s="91" t="s">
        <v>2329</v>
      </c>
      <c r="I994" s="92">
        <v>42610</v>
      </c>
      <c r="J994" s="93">
        <v>42620</v>
      </c>
      <c r="K994" s="80">
        <f t="shared" si="84"/>
        <v>11</v>
      </c>
      <c r="L994" s="77">
        <f>IF(G994="ISO",IF(OR(F994="Na-Metilato"),10,15),IFERROR(VLOOKUP(G994&amp;D994,'Datos Maestro'!$C$33:$D$62,2,0),VLOOKUP('Demoras Colombia 2016'!G994,'Datos Maestro'!$B$15:$C$19,2,0)))</f>
        <v>20</v>
      </c>
      <c r="M994" s="80">
        <f t="shared" si="80"/>
        <v>0</v>
      </c>
      <c r="N994" s="82">
        <f t="shared" si="81"/>
        <v>0</v>
      </c>
      <c r="O994" s="82">
        <f t="shared" si="82"/>
        <v>0</v>
      </c>
      <c r="P994" s="78">
        <f>IF(G994="ISO",25*N994,IFERROR(VLOOKUP(G994&amp;D994,'Datos Maestro'!$C$33:$F$62,3,0)*N994,VLOOKUP('Demoras Colombia 2016'!G994,'Datos Maestro'!$B$15:$D$19,3,0)*N994))</f>
        <v>0</v>
      </c>
      <c r="Q994" s="78">
        <f>IF(G994="ISO",25*O994,IFERROR(VLOOKUP(G994&amp;D994,'Datos Maestro'!$C$33:$F$62,4,0)*O994,VLOOKUP('Demoras Colombia 2016'!G994,'Datos Maestro'!$B$15:$D$19,3,0)*O994))</f>
        <v>0</v>
      </c>
      <c r="R994" s="78">
        <f t="shared" si="83"/>
        <v>0</v>
      </c>
      <c r="S994" s="83" t="s">
        <v>25</v>
      </c>
      <c r="T994" s="83" t="s">
        <v>25</v>
      </c>
      <c r="U994" s="4">
        <v>159991</v>
      </c>
      <c r="V994" s="96">
        <v>55953</v>
      </c>
      <c r="W994" s="83">
        <v>159991</v>
      </c>
      <c r="X994" s="96">
        <v>55953</v>
      </c>
      <c r="Y994" s="83">
        <v>159991</v>
      </c>
      <c r="Z994" s="102">
        <v>120514</v>
      </c>
      <c r="AA994" s="4"/>
      <c r="AB994" s="96"/>
    </row>
    <row r="995" spans="1:28" ht="15.6" customHeight="1" x14ac:dyDescent="0.35">
      <c r="A995" s="38" t="s">
        <v>23</v>
      </c>
      <c r="B995" s="91" t="s">
        <v>15</v>
      </c>
      <c r="C995" s="94" t="s">
        <v>2330</v>
      </c>
      <c r="D995" s="4" t="s">
        <v>104</v>
      </c>
      <c r="E995" s="4">
        <v>4927885638</v>
      </c>
      <c r="F995" s="99" t="s">
        <v>2331</v>
      </c>
      <c r="G995" s="91" t="s">
        <v>12</v>
      </c>
      <c r="H995" s="91" t="s">
        <v>2332</v>
      </c>
      <c r="I995" s="92">
        <v>42617</v>
      </c>
      <c r="J995" s="93">
        <v>42632</v>
      </c>
      <c r="K995" s="80">
        <f t="shared" si="84"/>
        <v>16</v>
      </c>
      <c r="L995" s="77">
        <f>IF(G995="ISO",IF(OR(F995="Na-Metilato"),10,15),IFERROR(VLOOKUP(G995&amp;D995,'Datos Maestro'!$C$33:$D$62,2,0),VLOOKUP('Demoras Colombia 2016'!G995,'Datos Maestro'!$B$15:$C$19,2,0)))</f>
        <v>20</v>
      </c>
      <c r="M995" s="80">
        <f t="shared" si="80"/>
        <v>0</v>
      </c>
      <c r="N995" s="82">
        <f t="shared" si="81"/>
        <v>0</v>
      </c>
      <c r="O995" s="82">
        <f t="shared" si="82"/>
        <v>0</v>
      </c>
      <c r="P995" s="78">
        <f>IF(G995="ISO",25*N995,IFERROR(VLOOKUP(G995&amp;D995,'Datos Maestro'!$C$33:$F$62,3,0)*N995,VLOOKUP('Demoras Colombia 2016'!G995,'Datos Maestro'!$B$15:$D$19,3,0)*N995))</f>
        <v>0</v>
      </c>
      <c r="Q995" s="78">
        <f>IF(G995="ISO",25*O995,IFERROR(VLOOKUP(G995&amp;D995,'Datos Maestro'!$C$33:$F$62,4,0)*O995,VLOOKUP('Demoras Colombia 2016'!G995,'Datos Maestro'!$B$15:$D$19,3,0)*O995))</f>
        <v>0</v>
      </c>
      <c r="R995" s="78">
        <f t="shared" si="83"/>
        <v>0</v>
      </c>
      <c r="S995" s="83" t="s">
        <v>25</v>
      </c>
      <c r="T995" s="83" t="s">
        <v>25</v>
      </c>
      <c r="U995" s="4"/>
      <c r="V995" s="96"/>
      <c r="W995" s="83"/>
      <c r="X995" s="96"/>
      <c r="Y995" s="83"/>
      <c r="Z995" s="102"/>
      <c r="AA995" s="4"/>
      <c r="AB995" s="96"/>
    </row>
    <row r="996" spans="1:28" ht="15.6" customHeight="1" x14ac:dyDescent="0.35">
      <c r="A996" s="38" t="s">
        <v>23</v>
      </c>
      <c r="B996" s="91" t="s">
        <v>123</v>
      </c>
      <c r="C996" s="94" t="s">
        <v>2333</v>
      </c>
      <c r="D996" s="4" t="s">
        <v>118</v>
      </c>
      <c r="E996" s="4">
        <v>4930233499</v>
      </c>
      <c r="F996" s="99" t="s">
        <v>27</v>
      </c>
      <c r="G996" s="91" t="s">
        <v>12</v>
      </c>
      <c r="H996" s="91" t="s">
        <v>2334</v>
      </c>
      <c r="I996" s="92">
        <v>42617</v>
      </c>
      <c r="J996" s="93">
        <v>42620</v>
      </c>
      <c r="K996" s="80">
        <f t="shared" si="84"/>
        <v>4</v>
      </c>
      <c r="L996" s="77">
        <f>IF(G996="ISO",IF(OR(F996="Na-Metilato"),10,15),IFERROR(VLOOKUP(G996&amp;D996,'Datos Maestro'!$C$33:$D$62,2,0),VLOOKUP('Demoras Colombia 2016'!G996,'Datos Maestro'!$B$15:$C$19,2,0)))</f>
        <v>20</v>
      </c>
      <c r="M996" s="80">
        <f t="shared" si="80"/>
        <v>0</v>
      </c>
      <c r="N996" s="82">
        <f t="shared" si="81"/>
        <v>0</v>
      </c>
      <c r="O996" s="82">
        <f t="shared" si="82"/>
        <v>0</v>
      </c>
      <c r="P996" s="78">
        <f>IF(G996="ISO",25*N996,IFERROR(VLOOKUP(G996&amp;D996,'Datos Maestro'!$C$33:$F$62,3,0)*N996,VLOOKUP('Demoras Colombia 2016'!G996,'Datos Maestro'!$B$15:$D$19,3,0)*N996))</f>
        <v>0</v>
      </c>
      <c r="Q996" s="78">
        <f>IF(G996="ISO",25*O996,IFERROR(VLOOKUP(G996&amp;D996,'Datos Maestro'!$C$33:$F$62,4,0)*O996,VLOOKUP('Demoras Colombia 2016'!G996,'Datos Maestro'!$B$15:$D$19,3,0)*O996))</f>
        <v>0</v>
      </c>
      <c r="R996" s="78">
        <f t="shared" si="83"/>
        <v>0</v>
      </c>
      <c r="S996" s="83" t="s">
        <v>25</v>
      </c>
      <c r="T996" s="83" t="s">
        <v>25</v>
      </c>
      <c r="U996" s="4"/>
      <c r="V996" s="96"/>
      <c r="W996" s="83"/>
      <c r="X996" s="96"/>
      <c r="Y996" s="83"/>
      <c r="Z996" s="102"/>
      <c r="AA996" s="4"/>
      <c r="AB996" s="96"/>
    </row>
    <row r="997" spans="1:28" ht="15.6" customHeight="1" x14ac:dyDescent="0.35">
      <c r="A997" s="38" t="s">
        <v>23</v>
      </c>
      <c r="B997" s="91" t="s">
        <v>123</v>
      </c>
      <c r="C997" s="94" t="s">
        <v>2333</v>
      </c>
      <c r="D997" s="4" t="s">
        <v>118</v>
      </c>
      <c r="E997" s="4">
        <v>4930233499</v>
      </c>
      <c r="F997" s="99" t="s">
        <v>27</v>
      </c>
      <c r="G997" s="91" t="s">
        <v>12</v>
      </c>
      <c r="H997" s="91" t="s">
        <v>2335</v>
      </c>
      <c r="I997" s="92">
        <v>42617</v>
      </c>
      <c r="J997" s="93">
        <v>42621</v>
      </c>
      <c r="K997" s="80">
        <f t="shared" si="84"/>
        <v>5</v>
      </c>
      <c r="L997" s="77">
        <f>IF(G997="ISO",IF(OR(F997="Na-Metilato"),10,15),IFERROR(VLOOKUP(G997&amp;D997,'Datos Maestro'!$C$33:$D$62,2,0),VLOOKUP('Demoras Colombia 2016'!G997,'Datos Maestro'!$B$15:$C$19,2,0)))</f>
        <v>20</v>
      </c>
      <c r="M997" s="80">
        <f t="shared" si="80"/>
        <v>0</v>
      </c>
      <c r="N997" s="82">
        <f t="shared" si="81"/>
        <v>0</v>
      </c>
      <c r="O997" s="82">
        <f t="shared" si="82"/>
        <v>0</v>
      </c>
      <c r="P997" s="78">
        <f>IF(G997="ISO",25*N997,IFERROR(VLOOKUP(G997&amp;D997,'Datos Maestro'!$C$33:$F$62,3,0)*N997,VLOOKUP('Demoras Colombia 2016'!G997,'Datos Maestro'!$B$15:$D$19,3,0)*N997))</f>
        <v>0</v>
      </c>
      <c r="Q997" s="78">
        <f>IF(G997="ISO",25*O997,IFERROR(VLOOKUP(G997&amp;D997,'Datos Maestro'!$C$33:$F$62,4,0)*O997,VLOOKUP('Demoras Colombia 2016'!G997,'Datos Maestro'!$B$15:$D$19,3,0)*O997))</f>
        <v>0</v>
      </c>
      <c r="R997" s="78">
        <f t="shared" si="83"/>
        <v>0</v>
      </c>
      <c r="S997" s="83" t="s">
        <v>25</v>
      </c>
      <c r="T997" s="83" t="s">
        <v>25</v>
      </c>
      <c r="U997" s="4"/>
      <c r="V997" s="96"/>
      <c r="W997" s="83"/>
      <c r="X997" s="96"/>
      <c r="Y997" s="83"/>
      <c r="Z997" s="102"/>
      <c r="AA997" s="4"/>
      <c r="AB997" s="96"/>
    </row>
    <row r="998" spans="1:28" ht="15.6" customHeight="1" x14ac:dyDescent="0.35">
      <c r="A998" s="38" t="s">
        <v>23</v>
      </c>
      <c r="B998" s="91" t="s">
        <v>17</v>
      </c>
      <c r="C998" s="94" t="s">
        <v>2336</v>
      </c>
      <c r="D998" s="4" t="s">
        <v>118</v>
      </c>
      <c r="E998" s="4">
        <v>4931492132</v>
      </c>
      <c r="F998" s="99" t="s">
        <v>1084</v>
      </c>
      <c r="G998" s="91" t="s">
        <v>13</v>
      </c>
      <c r="H998" s="91" t="s">
        <v>2337</v>
      </c>
      <c r="I998" s="92">
        <v>42617</v>
      </c>
      <c r="J998" s="93">
        <v>42623</v>
      </c>
      <c r="K998" s="80">
        <f t="shared" si="84"/>
        <v>7</v>
      </c>
      <c r="L998" s="77">
        <f>IF(G998="ISO",IF(OR(F998="Na-Metilato"),10,15),IFERROR(VLOOKUP(G998&amp;D998,'Datos Maestro'!$C$33:$D$62,2,0),VLOOKUP('Demoras Colombia 2016'!G998,'Datos Maestro'!$B$15:$C$19,2,0)))</f>
        <v>20</v>
      </c>
      <c r="M998" s="80">
        <f t="shared" ref="M998:M1061" si="85">IF(K998&gt;L998,K998-L998,0)</f>
        <v>0</v>
      </c>
      <c r="N998" s="82">
        <f t="shared" ref="N998:N1061" si="86">IF(M998&gt;=20,20,M998)</f>
        <v>0</v>
      </c>
      <c r="O998" s="82">
        <f t="shared" ref="O998:O1061" si="87">+M998-N998</f>
        <v>0</v>
      </c>
      <c r="P998" s="78">
        <f>IF(G998="ISO",25*N998,IFERROR(VLOOKUP(G998&amp;D998,'Datos Maestro'!$C$33:$F$62,3,0)*N998,VLOOKUP('Demoras Colombia 2016'!G998,'Datos Maestro'!$B$15:$D$19,3,0)*N998))</f>
        <v>0</v>
      </c>
      <c r="Q998" s="78">
        <f>IF(G998="ISO",25*O998,IFERROR(VLOOKUP(G998&amp;D998,'Datos Maestro'!$C$33:$F$62,4,0)*O998,VLOOKUP('Demoras Colombia 2016'!G998,'Datos Maestro'!$B$15:$D$19,3,0)*O998))</f>
        <v>0</v>
      </c>
      <c r="R998" s="78">
        <f t="shared" ref="R998:R1061" si="88">SUM(P998:Q998)</f>
        <v>0</v>
      </c>
      <c r="S998" s="83" t="s">
        <v>25</v>
      </c>
      <c r="T998" s="83" t="s">
        <v>25</v>
      </c>
      <c r="U998" s="4"/>
      <c r="V998" s="96"/>
      <c r="W998" s="83"/>
      <c r="X998" s="96"/>
      <c r="Y998" s="83"/>
      <c r="Z998" s="102"/>
      <c r="AA998" s="4"/>
      <c r="AB998" s="96"/>
    </row>
    <row r="999" spans="1:28" ht="15.6" customHeight="1" x14ac:dyDescent="0.35">
      <c r="A999" s="38" t="s">
        <v>23</v>
      </c>
      <c r="B999" s="91" t="s">
        <v>122</v>
      </c>
      <c r="C999" s="94" t="s">
        <v>2338</v>
      </c>
      <c r="D999" s="4" t="s">
        <v>118</v>
      </c>
      <c r="E999" s="4" t="s">
        <v>2339</v>
      </c>
      <c r="F999" s="99" t="s">
        <v>1851</v>
      </c>
      <c r="G999" s="91" t="s">
        <v>13</v>
      </c>
      <c r="H999" s="91" t="s">
        <v>2340</v>
      </c>
      <c r="I999" s="92">
        <v>42616</v>
      </c>
      <c r="J999" s="93">
        <v>42621</v>
      </c>
      <c r="K999" s="80">
        <f t="shared" si="84"/>
        <v>6</v>
      </c>
      <c r="L999" s="77">
        <f>IF(G999="ISO",IF(OR(F999="Na-Metilato"),10,15),IFERROR(VLOOKUP(G999&amp;D999,'Datos Maestro'!$C$33:$D$62,2,0),VLOOKUP('Demoras Colombia 2016'!G999,'Datos Maestro'!$B$15:$C$19,2,0)))</f>
        <v>20</v>
      </c>
      <c r="M999" s="80">
        <f t="shared" si="85"/>
        <v>0</v>
      </c>
      <c r="N999" s="82">
        <f t="shared" si="86"/>
        <v>0</v>
      </c>
      <c r="O999" s="82">
        <f t="shared" si="87"/>
        <v>0</v>
      </c>
      <c r="P999" s="78">
        <f>IF(G999="ISO",25*N999,IFERROR(VLOOKUP(G999&amp;D999,'Datos Maestro'!$C$33:$F$62,3,0)*N999,VLOOKUP('Demoras Colombia 2016'!G999,'Datos Maestro'!$B$15:$D$19,3,0)*N999))</f>
        <v>0</v>
      </c>
      <c r="Q999" s="78">
        <f>IF(G999="ISO",25*O999,IFERROR(VLOOKUP(G999&amp;D999,'Datos Maestro'!$C$33:$F$62,4,0)*O999,VLOOKUP('Demoras Colombia 2016'!G999,'Datos Maestro'!$B$15:$D$19,3,0)*O999))</f>
        <v>0</v>
      </c>
      <c r="R999" s="78">
        <f t="shared" si="88"/>
        <v>0</v>
      </c>
      <c r="S999" s="83" t="s">
        <v>25</v>
      </c>
      <c r="T999" s="83" t="s">
        <v>25</v>
      </c>
      <c r="U999" s="4">
        <v>160228</v>
      </c>
      <c r="V999" s="96">
        <v>56065</v>
      </c>
      <c r="W999" s="83">
        <v>160228</v>
      </c>
      <c r="X999" s="96">
        <v>56065</v>
      </c>
      <c r="Y999" s="83">
        <v>160228</v>
      </c>
      <c r="Z999" s="102">
        <v>120755</v>
      </c>
      <c r="AA999" s="4"/>
      <c r="AB999" s="96"/>
    </row>
    <row r="1000" spans="1:28" ht="15.6" customHeight="1" x14ac:dyDescent="0.35">
      <c r="A1000" s="38" t="s">
        <v>23</v>
      </c>
      <c r="B1000" s="91" t="s">
        <v>125</v>
      </c>
      <c r="C1000" s="94" t="s">
        <v>2341</v>
      </c>
      <c r="D1000" s="4" t="s">
        <v>119</v>
      </c>
      <c r="E1000" s="4">
        <v>4931314163</v>
      </c>
      <c r="F1000" s="99" t="s">
        <v>234</v>
      </c>
      <c r="G1000" s="91" t="s">
        <v>20</v>
      </c>
      <c r="H1000" s="91" t="s">
        <v>2342</v>
      </c>
      <c r="I1000" s="92">
        <v>42617</v>
      </c>
      <c r="J1000" s="93">
        <v>42627</v>
      </c>
      <c r="K1000" s="80">
        <f t="shared" si="84"/>
        <v>11</v>
      </c>
      <c r="L1000" s="77">
        <f>IF(G1000="ISO",IF(OR(F1000="Na-Metilato"),10,15),IFERROR(VLOOKUP(G1000&amp;D1000,'Datos Maestro'!$C$33:$D$62,2,0),VLOOKUP('Demoras Colombia 2016'!G1000,'Datos Maestro'!$B$15:$C$19,2,0)))</f>
        <v>3</v>
      </c>
      <c r="M1000" s="80">
        <f t="shared" si="85"/>
        <v>8</v>
      </c>
      <c r="N1000" s="82">
        <f t="shared" si="86"/>
        <v>8</v>
      </c>
      <c r="O1000" s="82">
        <f t="shared" si="87"/>
        <v>0</v>
      </c>
      <c r="P1000" s="78">
        <f>IF(G1000="ISO",25*N1000,IFERROR(VLOOKUP(G1000&amp;D1000,'Datos Maestro'!$C$33:$F$62,3,0)*N1000,VLOOKUP('Demoras Colombia 2016'!G1000,'Datos Maestro'!$B$15:$D$19,3,0)*N1000))</f>
        <v>1200</v>
      </c>
      <c r="Q1000" s="78">
        <f>IF(G1000="ISO",25*O1000,IFERROR(VLOOKUP(G1000&amp;D1000,'Datos Maestro'!$C$33:$F$62,4,0)*O1000,VLOOKUP('Demoras Colombia 2016'!G1000,'Datos Maestro'!$B$15:$D$19,3,0)*O1000))</f>
        <v>0</v>
      </c>
      <c r="R1000" s="78">
        <f t="shared" si="88"/>
        <v>1200</v>
      </c>
      <c r="S1000" s="83">
        <v>211125</v>
      </c>
      <c r="T1000" s="96">
        <v>2314127</v>
      </c>
      <c r="U1000" s="4">
        <v>211125</v>
      </c>
      <c r="V1000" s="96">
        <v>30054</v>
      </c>
      <c r="W1000" s="83"/>
      <c r="X1000" s="96"/>
      <c r="Y1000" s="83"/>
      <c r="Z1000" s="102"/>
      <c r="AA1000" s="4"/>
      <c r="AB1000" s="96"/>
    </row>
    <row r="1001" spans="1:28" ht="15.6" customHeight="1" x14ac:dyDescent="0.35">
      <c r="A1001" s="38" t="s">
        <v>23</v>
      </c>
      <c r="B1001" s="91" t="s">
        <v>16</v>
      </c>
      <c r="C1001" s="94" t="s">
        <v>2343</v>
      </c>
      <c r="D1001" s="4" t="s">
        <v>62</v>
      </c>
      <c r="E1001" s="4" t="s">
        <v>2344</v>
      </c>
      <c r="F1001" s="99" t="s">
        <v>2345</v>
      </c>
      <c r="G1001" s="91" t="s">
        <v>12</v>
      </c>
      <c r="H1001" s="91" t="s">
        <v>2346</v>
      </c>
      <c r="I1001" s="92">
        <v>42618</v>
      </c>
      <c r="J1001" s="93">
        <v>42628</v>
      </c>
      <c r="K1001" s="80">
        <f t="shared" si="84"/>
        <v>11</v>
      </c>
      <c r="L1001" s="77">
        <f>IF(G1001="ISO",IF(OR(F1001="Na-Metilato"),10,15),IFERROR(VLOOKUP(G1001&amp;D1001,'Datos Maestro'!$C$33:$D$62,2,0),VLOOKUP('Demoras Colombia 2016'!G1001,'Datos Maestro'!$B$15:$C$19,2,0)))</f>
        <v>20</v>
      </c>
      <c r="M1001" s="80">
        <f t="shared" si="85"/>
        <v>0</v>
      </c>
      <c r="N1001" s="82">
        <f t="shared" si="86"/>
        <v>0</v>
      </c>
      <c r="O1001" s="82">
        <f t="shared" si="87"/>
        <v>0</v>
      </c>
      <c r="P1001" s="78">
        <f>IF(G1001="ISO",25*N1001,IFERROR(VLOOKUP(G1001&amp;D1001,'Datos Maestro'!$C$33:$F$62,3,0)*N1001,VLOOKUP('Demoras Colombia 2016'!G1001,'Datos Maestro'!$B$15:$D$19,3,0)*N1001))</f>
        <v>0</v>
      </c>
      <c r="Q1001" s="78">
        <f>IF(G1001="ISO",25*O1001,IFERROR(VLOOKUP(G1001&amp;D1001,'Datos Maestro'!$C$33:$F$62,4,0)*O1001,VLOOKUP('Demoras Colombia 2016'!G1001,'Datos Maestro'!$B$15:$D$19,3,0)*O1001))</f>
        <v>0</v>
      </c>
      <c r="R1001" s="78">
        <f t="shared" si="88"/>
        <v>0</v>
      </c>
      <c r="S1001" s="83" t="s">
        <v>25</v>
      </c>
      <c r="T1001" s="83" t="s">
        <v>25</v>
      </c>
      <c r="U1001" s="4"/>
      <c r="V1001" s="96"/>
      <c r="W1001" s="83"/>
      <c r="X1001" s="96"/>
      <c r="Y1001" s="83"/>
      <c r="Z1001" s="102"/>
      <c r="AA1001" s="4"/>
      <c r="AB1001" s="96"/>
    </row>
    <row r="1002" spans="1:28" ht="15.6" customHeight="1" x14ac:dyDescent="0.35">
      <c r="A1002" s="38" t="s">
        <v>23</v>
      </c>
      <c r="B1002" s="91" t="s">
        <v>15</v>
      </c>
      <c r="C1002" s="94" t="s">
        <v>2347</v>
      </c>
      <c r="D1002" s="4" t="s">
        <v>62</v>
      </c>
      <c r="E1002" s="4" t="s">
        <v>2348</v>
      </c>
      <c r="F1002" s="99" t="s">
        <v>2349</v>
      </c>
      <c r="G1002" s="91" t="s">
        <v>13</v>
      </c>
      <c r="H1002" s="91" t="s">
        <v>2350</v>
      </c>
      <c r="I1002" s="92">
        <v>42618</v>
      </c>
      <c r="J1002" s="93">
        <v>42622</v>
      </c>
      <c r="K1002" s="80">
        <f t="shared" si="84"/>
        <v>5</v>
      </c>
      <c r="L1002" s="77">
        <f>IF(G1002="ISO",IF(OR(F1002="Na-Metilato"),10,15),IFERROR(VLOOKUP(G1002&amp;D1002,'Datos Maestro'!$C$33:$D$62,2,0),VLOOKUP('Demoras Colombia 2016'!G1002,'Datos Maestro'!$B$15:$C$19,2,0)))</f>
        <v>20</v>
      </c>
      <c r="M1002" s="80">
        <f t="shared" si="85"/>
        <v>0</v>
      </c>
      <c r="N1002" s="82">
        <f t="shared" si="86"/>
        <v>0</v>
      </c>
      <c r="O1002" s="82">
        <f t="shared" si="87"/>
        <v>0</v>
      </c>
      <c r="P1002" s="78">
        <f>IF(G1002="ISO",25*N1002,IFERROR(VLOOKUP(G1002&amp;D1002,'Datos Maestro'!$C$33:$F$62,3,0)*N1002,VLOOKUP('Demoras Colombia 2016'!G1002,'Datos Maestro'!$B$15:$D$19,3,0)*N1002))</f>
        <v>0</v>
      </c>
      <c r="Q1002" s="78">
        <f>IF(G1002="ISO",25*O1002,IFERROR(VLOOKUP(G1002&amp;D1002,'Datos Maestro'!$C$33:$F$62,4,0)*O1002,VLOOKUP('Demoras Colombia 2016'!G1002,'Datos Maestro'!$B$15:$D$19,3,0)*O1002))</f>
        <v>0</v>
      </c>
      <c r="R1002" s="78">
        <f t="shared" si="88"/>
        <v>0</v>
      </c>
      <c r="S1002" s="83" t="s">
        <v>25</v>
      </c>
      <c r="T1002" s="83" t="s">
        <v>25</v>
      </c>
      <c r="U1002" s="4"/>
      <c r="V1002" s="96"/>
      <c r="W1002" s="83"/>
      <c r="X1002" s="96"/>
      <c r="Y1002" s="83"/>
      <c r="Z1002" s="102"/>
      <c r="AA1002" s="4"/>
      <c r="AB1002" s="96"/>
    </row>
    <row r="1003" spans="1:28" ht="15.6" customHeight="1" x14ac:dyDescent="0.35">
      <c r="A1003" s="38" t="s">
        <v>23</v>
      </c>
      <c r="B1003" s="91" t="s">
        <v>17</v>
      </c>
      <c r="C1003" s="94" t="s">
        <v>2351</v>
      </c>
      <c r="D1003" s="4" t="s">
        <v>62</v>
      </c>
      <c r="E1003" s="4">
        <v>4931308730</v>
      </c>
      <c r="F1003" s="99" t="s">
        <v>1423</v>
      </c>
      <c r="G1003" s="91" t="s">
        <v>12</v>
      </c>
      <c r="H1003" s="91" t="s">
        <v>2352</v>
      </c>
      <c r="I1003" s="92">
        <v>42618</v>
      </c>
      <c r="J1003" s="93">
        <v>42633</v>
      </c>
      <c r="K1003" s="80">
        <f t="shared" si="84"/>
        <v>16</v>
      </c>
      <c r="L1003" s="77">
        <f>IF(G1003="ISO",IF(OR(F1003="Na-Metilato"),10,15),IFERROR(VLOOKUP(G1003&amp;D1003,'Datos Maestro'!$C$33:$D$62,2,0),VLOOKUP('Demoras Colombia 2016'!G1003,'Datos Maestro'!$B$15:$C$19,2,0)))</f>
        <v>20</v>
      </c>
      <c r="M1003" s="80">
        <f t="shared" si="85"/>
        <v>0</v>
      </c>
      <c r="N1003" s="82">
        <f t="shared" si="86"/>
        <v>0</v>
      </c>
      <c r="O1003" s="82">
        <f t="shared" si="87"/>
        <v>0</v>
      </c>
      <c r="P1003" s="78">
        <f>IF(G1003="ISO",25*N1003,IFERROR(VLOOKUP(G1003&amp;D1003,'Datos Maestro'!$C$33:$F$62,3,0)*N1003,VLOOKUP('Demoras Colombia 2016'!G1003,'Datos Maestro'!$B$15:$D$19,3,0)*N1003))</f>
        <v>0</v>
      </c>
      <c r="Q1003" s="78">
        <f>IF(G1003="ISO",25*O1003,IFERROR(VLOOKUP(G1003&amp;D1003,'Datos Maestro'!$C$33:$F$62,4,0)*O1003,VLOOKUP('Demoras Colombia 2016'!G1003,'Datos Maestro'!$B$15:$D$19,3,0)*O1003))</f>
        <v>0</v>
      </c>
      <c r="R1003" s="78">
        <f t="shared" si="88"/>
        <v>0</v>
      </c>
      <c r="S1003" s="83" t="s">
        <v>25</v>
      </c>
      <c r="T1003" s="83" t="s">
        <v>25</v>
      </c>
      <c r="U1003" s="4"/>
      <c r="V1003" s="96"/>
      <c r="W1003" s="83"/>
      <c r="X1003" s="96"/>
      <c r="Y1003" s="83"/>
      <c r="Z1003" s="102"/>
      <c r="AA1003" s="4"/>
      <c r="AB1003" s="96"/>
    </row>
    <row r="1004" spans="1:28" ht="15.6" customHeight="1" x14ac:dyDescent="0.35">
      <c r="A1004" s="38" t="s">
        <v>23</v>
      </c>
      <c r="B1004" s="91" t="s">
        <v>16</v>
      </c>
      <c r="C1004" s="94" t="s">
        <v>2353</v>
      </c>
      <c r="D1004" s="4" t="s">
        <v>118</v>
      </c>
      <c r="E1004" s="4">
        <v>4931653960</v>
      </c>
      <c r="F1004" s="99" t="s">
        <v>2354</v>
      </c>
      <c r="G1004" s="91" t="s">
        <v>12</v>
      </c>
      <c r="H1004" s="91" t="s">
        <v>2355</v>
      </c>
      <c r="I1004" s="92">
        <v>42617</v>
      </c>
      <c r="J1004" s="93">
        <v>42628</v>
      </c>
      <c r="K1004" s="80">
        <f t="shared" si="84"/>
        <v>12</v>
      </c>
      <c r="L1004" s="77">
        <f>IF(G1004="ISO",IF(OR(F1004="Na-Metilato"),10,15),IFERROR(VLOOKUP(G1004&amp;D1004,'Datos Maestro'!$C$33:$D$62,2,0),VLOOKUP('Demoras Colombia 2016'!G1004,'Datos Maestro'!$B$15:$C$19,2,0)))</f>
        <v>20</v>
      </c>
      <c r="M1004" s="80">
        <f t="shared" si="85"/>
        <v>0</v>
      </c>
      <c r="N1004" s="82">
        <f t="shared" si="86"/>
        <v>0</v>
      </c>
      <c r="O1004" s="82">
        <f t="shared" si="87"/>
        <v>0</v>
      </c>
      <c r="P1004" s="78">
        <f>IF(G1004="ISO",25*N1004,IFERROR(VLOOKUP(G1004&amp;D1004,'Datos Maestro'!$C$33:$F$62,3,0)*N1004,VLOOKUP('Demoras Colombia 2016'!G1004,'Datos Maestro'!$B$15:$D$19,3,0)*N1004))</f>
        <v>0</v>
      </c>
      <c r="Q1004" s="78">
        <f>IF(G1004="ISO",25*O1004,IFERROR(VLOOKUP(G1004&amp;D1004,'Datos Maestro'!$C$33:$F$62,4,0)*O1004,VLOOKUP('Demoras Colombia 2016'!G1004,'Datos Maestro'!$B$15:$D$19,3,0)*O1004))</f>
        <v>0</v>
      </c>
      <c r="R1004" s="78">
        <f t="shared" si="88"/>
        <v>0</v>
      </c>
      <c r="S1004" s="83" t="s">
        <v>25</v>
      </c>
      <c r="T1004" s="83" t="s">
        <v>25</v>
      </c>
      <c r="U1004" s="4"/>
      <c r="V1004" s="96"/>
      <c r="W1004" s="83"/>
      <c r="X1004" s="96"/>
      <c r="Y1004" s="83"/>
      <c r="Z1004" s="102"/>
      <c r="AA1004" s="4"/>
      <c r="AB1004" s="96"/>
    </row>
    <row r="1005" spans="1:28" ht="15.6" customHeight="1" x14ac:dyDescent="0.35">
      <c r="A1005" s="38" t="s">
        <v>23</v>
      </c>
      <c r="B1005" s="91" t="s">
        <v>15</v>
      </c>
      <c r="C1005" s="94" t="s">
        <v>2356</v>
      </c>
      <c r="D1005" s="4" t="s">
        <v>62</v>
      </c>
      <c r="E1005" s="4" t="s">
        <v>2357</v>
      </c>
      <c r="F1005" s="99" t="s">
        <v>2358</v>
      </c>
      <c r="G1005" s="91" t="s">
        <v>12</v>
      </c>
      <c r="H1005" s="91" t="s">
        <v>2359</v>
      </c>
      <c r="I1005" s="92">
        <v>42618</v>
      </c>
      <c r="J1005" s="93">
        <v>42622</v>
      </c>
      <c r="K1005" s="80">
        <f t="shared" si="84"/>
        <v>5</v>
      </c>
      <c r="L1005" s="77">
        <f>IF(G1005="ISO",IF(OR(F1005="Na-Metilato"),10,15),IFERROR(VLOOKUP(G1005&amp;D1005,'Datos Maestro'!$C$33:$D$62,2,0),VLOOKUP('Demoras Colombia 2016'!G1005,'Datos Maestro'!$B$15:$C$19,2,0)))</f>
        <v>20</v>
      </c>
      <c r="M1005" s="80">
        <f t="shared" si="85"/>
        <v>0</v>
      </c>
      <c r="N1005" s="82">
        <f t="shared" si="86"/>
        <v>0</v>
      </c>
      <c r="O1005" s="82">
        <f t="shared" si="87"/>
        <v>0</v>
      </c>
      <c r="P1005" s="78">
        <f>IF(G1005="ISO",25*N1005,IFERROR(VLOOKUP(G1005&amp;D1005,'Datos Maestro'!$C$33:$F$62,3,0)*N1005,VLOOKUP('Demoras Colombia 2016'!G1005,'Datos Maestro'!$B$15:$D$19,3,0)*N1005))</f>
        <v>0</v>
      </c>
      <c r="Q1005" s="78">
        <f>IF(G1005="ISO",25*O1005,IFERROR(VLOOKUP(G1005&amp;D1005,'Datos Maestro'!$C$33:$F$62,4,0)*O1005,VLOOKUP('Demoras Colombia 2016'!G1005,'Datos Maestro'!$B$15:$D$19,3,0)*O1005))</f>
        <v>0</v>
      </c>
      <c r="R1005" s="78">
        <f t="shared" si="88"/>
        <v>0</v>
      </c>
      <c r="S1005" s="83" t="s">
        <v>25</v>
      </c>
      <c r="T1005" s="83" t="s">
        <v>25</v>
      </c>
      <c r="U1005" s="4"/>
      <c r="V1005" s="96"/>
      <c r="W1005" s="83"/>
      <c r="X1005" s="96"/>
      <c r="Y1005" s="83"/>
      <c r="Z1005" s="102"/>
      <c r="AA1005" s="4"/>
      <c r="AB1005" s="96"/>
    </row>
    <row r="1006" spans="1:28" ht="15.6" customHeight="1" x14ac:dyDescent="0.35">
      <c r="A1006" s="38" t="s">
        <v>23</v>
      </c>
      <c r="B1006" s="91" t="s">
        <v>125</v>
      </c>
      <c r="C1006" s="94" t="s">
        <v>2360</v>
      </c>
      <c r="D1006" s="4" t="s">
        <v>62</v>
      </c>
      <c r="E1006" s="4">
        <v>4930213864</v>
      </c>
      <c r="F1006" s="99" t="s">
        <v>902</v>
      </c>
      <c r="G1006" s="91" t="s">
        <v>12</v>
      </c>
      <c r="H1006" s="91" t="s">
        <v>2361</v>
      </c>
      <c r="I1006" s="92">
        <v>42618</v>
      </c>
      <c r="J1006" s="93">
        <v>42633</v>
      </c>
      <c r="K1006" s="80">
        <f t="shared" si="84"/>
        <v>16</v>
      </c>
      <c r="L1006" s="77">
        <f>IF(G1006="ISO",IF(OR(F1006="Na-Metilato"),10,15),IFERROR(VLOOKUP(G1006&amp;D1006,'Datos Maestro'!$C$33:$D$62,2,0),VLOOKUP('Demoras Colombia 2016'!G1006,'Datos Maestro'!$B$15:$C$19,2,0)))</f>
        <v>20</v>
      </c>
      <c r="M1006" s="80">
        <f t="shared" si="85"/>
        <v>0</v>
      </c>
      <c r="N1006" s="82">
        <f t="shared" si="86"/>
        <v>0</v>
      </c>
      <c r="O1006" s="82">
        <f t="shared" si="87"/>
        <v>0</v>
      </c>
      <c r="P1006" s="78">
        <f>IF(G1006="ISO",25*N1006,IFERROR(VLOOKUP(G1006&amp;D1006,'Datos Maestro'!$C$33:$F$62,3,0)*N1006,VLOOKUP('Demoras Colombia 2016'!G1006,'Datos Maestro'!$B$15:$D$19,3,0)*N1006))</f>
        <v>0</v>
      </c>
      <c r="Q1006" s="78">
        <f>IF(G1006="ISO",25*O1006,IFERROR(VLOOKUP(G1006&amp;D1006,'Datos Maestro'!$C$33:$F$62,4,0)*O1006,VLOOKUP('Demoras Colombia 2016'!G1006,'Datos Maestro'!$B$15:$D$19,3,0)*O1006))</f>
        <v>0</v>
      </c>
      <c r="R1006" s="78">
        <f t="shared" si="88"/>
        <v>0</v>
      </c>
      <c r="S1006" s="83" t="s">
        <v>25</v>
      </c>
      <c r="T1006" s="83" t="s">
        <v>25</v>
      </c>
      <c r="U1006" s="4"/>
      <c r="V1006" s="96"/>
      <c r="W1006" s="83"/>
      <c r="X1006" s="96"/>
      <c r="Y1006" s="83"/>
      <c r="Z1006" s="102"/>
      <c r="AA1006" s="4"/>
      <c r="AB1006" s="96"/>
    </row>
    <row r="1007" spans="1:28" ht="15.6" customHeight="1" x14ac:dyDescent="0.35">
      <c r="A1007" s="38" t="s">
        <v>23</v>
      </c>
      <c r="B1007" s="91" t="s">
        <v>24</v>
      </c>
      <c r="C1007" s="94" t="s">
        <v>2362</v>
      </c>
      <c r="D1007" s="4" t="s">
        <v>800</v>
      </c>
      <c r="E1007" s="4" t="s">
        <v>2363</v>
      </c>
      <c r="F1007" s="99" t="s">
        <v>2364</v>
      </c>
      <c r="G1007" s="91" t="s">
        <v>12</v>
      </c>
      <c r="H1007" s="91" t="s">
        <v>2365</v>
      </c>
      <c r="I1007" s="92">
        <v>42613</v>
      </c>
      <c r="J1007" s="93">
        <v>42632</v>
      </c>
      <c r="K1007" s="80">
        <f t="shared" si="84"/>
        <v>20</v>
      </c>
      <c r="L1007" s="77">
        <f>IF(G1007="ISO",IF(OR(F1007="Na-Metilato"),10,15),IFERROR(VLOOKUP(G1007&amp;D1007,'Datos Maestro'!$C$33:$D$62,2,0),VLOOKUP('Demoras Colombia 2016'!G1007,'Datos Maestro'!$B$15:$C$19,2,0)))</f>
        <v>10</v>
      </c>
      <c r="M1007" s="80">
        <f t="shared" si="85"/>
        <v>10</v>
      </c>
      <c r="N1007" s="82">
        <f t="shared" si="86"/>
        <v>10</v>
      </c>
      <c r="O1007" s="82">
        <f t="shared" si="87"/>
        <v>0</v>
      </c>
      <c r="P1007" s="78">
        <f>IF(G1007="ISO",25*N1007,IFERROR(VLOOKUP(G1007&amp;D1007,'Datos Maestro'!$C$33:$F$62,3,0)*N1007,VLOOKUP('Demoras Colombia 2016'!G1007,'Datos Maestro'!$B$15:$D$19,3,0)*N1007))</f>
        <v>1000</v>
      </c>
      <c r="Q1007" s="78">
        <f>IF(G1007="ISO",25*O1007,IFERROR(VLOOKUP(G1007&amp;D1007,'Datos Maestro'!$C$33:$F$62,4,0)*O1007,VLOOKUP('Demoras Colombia 2016'!G1007,'Datos Maestro'!$B$15:$D$19,3,0)*O1007))</f>
        <v>0</v>
      </c>
      <c r="R1007" s="78">
        <f t="shared" si="88"/>
        <v>1000</v>
      </c>
      <c r="S1007" s="83"/>
      <c r="T1007" s="96"/>
      <c r="U1007" s="4"/>
      <c r="V1007" s="96"/>
      <c r="W1007" s="83"/>
      <c r="X1007" s="96"/>
      <c r="Y1007" s="83"/>
      <c r="Z1007" s="102"/>
      <c r="AA1007" s="4"/>
      <c r="AB1007" s="96"/>
    </row>
    <row r="1008" spans="1:28" ht="15.6" customHeight="1" x14ac:dyDescent="0.35">
      <c r="A1008" s="38" t="s">
        <v>23</v>
      </c>
      <c r="B1008" s="91" t="s">
        <v>24</v>
      </c>
      <c r="C1008" s="94" t="s">
        <v>2362</v>
      </c>
      <c r="D1008" s="4" t="s">
        <v>800</v>
      </c>
      <c r="E1008" s="4" t="s">
        <v>2363</v>
      </c>
      <c r="F1008" s="99" t="s">
        <v>2364</v>
      </c>
      <c r="G1008" s="91" t="s">
        <v>12</v>
      </c>
      <c r="H1008" s="91" t="s">
        <v>2366</v>
      </c>
      <c r="I1008" s="92">
        <v>42613</v>
      </c>
      <c r="J1008" s="93">
        <v>42632</v>
      </c>
      <c r="K1008" s="80">
        <f t="shared" si="84"/>
        <v>20</v>
      </c>
      <c r="L1008" s="77">
        <f>IF(G1008="ISO",IF(OR(F1008="Na-Metilato"),10,15),IFERROR(VLOOKUP(G1008&amp;D1008,'Datos Maestro'!$C$33:$D$62,2,0),VLOOKUP('Demoras Colombia 2016'!G1008,'Datos Maestro'!$B$15:$C$19,2,0)))</f>
        <v>10</v>
      </c>
      <c r="M1008" s="80">
        <f t="shared" si="85"/>
        <v>10</v>
      </c>
      <c r="N1008" s="82">
        <f t="shared" si="86"/>
        <v>10</v>
      </c>
      <c r="O1008" s="82">
        <f t="shared" si="87"/>
        <v>0</v>
      </c>
      <c r="P1008" s="78">
        <f>IF(G1008="ISO",25*N1008,IFERROR(VLOOKUP(G1008&amp;D1008,'Datos Maestro'!$C$33:$F$62,3,0)*N1008,VLOOKUP('Demoras Colombia 2016'!G1008,'Datos Maestro'!$B$15:$D$19,3,0)*N1008))</f>
        <v>1000</v>
      </c>
      <c r="Q1008" s="78">
        <f>IF(G1008="ISO",25*O1008,IFERROR(VLOOKUP(G1008&amp;D1008,'Datos Maestro'!$C$33:$F$62,4,0)*O1008,VLOOKUP('Demoras Colombia 2016'!G1008,'Datos Maestro'!$B$15:$D$19,3,0)*O1008))</f>
        <v>0</v>
      </c>
      <c r="R1008" s="78">
        <f t="shared" si="88"/>
        <v>1000</v>
      </c>
      <c r="S1008" s="83"/>
      <c r="T1008" s="96"/>
      <c r="U1008" s="4"/>
      <c r="V1008" s="96"/>
      <c r="W1008" s="83"/>
      <c r="X1008" s="96"/>
      <c r="Y1008" s="83"/>
      <c r="Z1008" s="102"/>
      <c r="AA1008" s="4"/>
      <c r="AB1008" s="96"/>
    </row>
    <row r="1009" spans="1:28" ht="15.6" customHeight="1" x14ac:dyDescent="0.35">
      <c r="A1009" s="38" t="s">
        <v>23</v>
      </c>
      <c r="B1009" s="91" t="s">
        <v>122</v>
      </c>
      <c r="C1009" s="94" t="s">
        <v>2367</v>
      </c>
      <c r="D1009" s="4" t="s">
        <v>62</v>
      </c>
      <c r="E1009" s="4" t="s">
        <v>2368</v>
      </c>
      <c r="F1009" s="99" t="s">
        <v>2369</v>
      </c>
      <c r="G1009" s="91" t="s">
        <v>12</v>
      </c>
      <c r="H1009" s="91" t="s">
        <v>2370</v>
      </c>
      <c r="I1009" s="92">
        <v>42618</v>
      </c>
      <c r="J1009" s="93">
        <v>42633</v>
      </c>
      <c r="K1009" s="80">
        <f t="shared" si="84"/>
        <v>16</v>
      </c>
      <c r="L1009" s="77">
        <f>IF(G1009="ISO",IF(OR(F1009="Na-Metilato"),10,15),IFERROR(VLOOKUP(G1009&amp;D1009,'Datos Maestro'!$C$33:$D$62,2,0),VLOOKUP('Demoras Colombia 2016'!G1009,'Datos Maestro'!$B$15:$C$19,2,0)))</f>
        <v>20</v>
      </c>
      <c r="M1009" s="80">
        <f t="shared" si="85"/>
        <v>0</v>
      </c>
      <c r="N1009" s="82">
        <f t="shared" si="86"/>
        <v>0</v>
      </c>
      <c r="O1009" s="82">
        <f t="shared" si="87"/>
        <v>0</v>
      </c>
      <c r="P1009" s="78">
        <f>IF(G1009="ISO",25*N1009,IFERROR(VLOOKUP(G1009&amp;D1009,'Datos Maestro'!$C$33:$F$62,3,0)*N1009,VLOOKUP('Demoras Colombia 2016'!G1009,'Datos Maestro'!$B$15:$D$19,3,0)*N1009))</f>
        <v>0</v>
      </c>
      <c r="Q1009" s="78">
        <f>IF(G1009="ISO",25*O1009,IFERROR(VLOOKUP(G1009&amp;D1009,'Datos Maestro'!$C$33:$F$62,4,0)*O1009,VLOOKUP('Demoras Colombia 2016'!G1009,'Datos Maestro'!$B$15:$D$19,3,0)*O1009))</f>
        <v>0</v>
      </c>
      <c r="R1009" s="78">
        <f t="shared" si="88"/>
        <v>0</v>
      </c>
      <c r="S1009" s="83" t="s">
        <v>25</v>
      </c>
      <c r="T1009" s="83" t="s">
        <v>25</v>
      </c>
      <c r="U1009" s="4"/>
      <c r="V1009" s="96"/>
      <c r="W1009" s="83"/>
      <c r="X1009" s="96"/>
      <c r="Y1009" s="83"/>
      <c r="Z1009" s="102"/>
      <c r="AA1009" s="4"/>
      <c r="AB1009" s="96"/>
    </row>
    <row r="1010" spans="1:28" ht="15.6" customHeight="1" x14ac:dyDescent="0.35">
      <c r="A1010" s="38" t="s">
        <v>23</v>
      </c>
      <c r="B1010" s="91" t="s">
        <v>122</v>
      </c>
      <c r="C1010" s="94" t="s">
        <v>2371</v>
      </c>
      <c r="D1010" s="4" t="s">
        <v>104</v>
      </c>
      <c r="E1010" s="4">
        <v>4930212913</v>
      </c>
      <c r="F1010" s="99" t="s">
        <v>1739</v>
      </c>
      <c r="G1010" s="91" t="s">
        <v>12</v>
      </c>
      <c r="H1010" s="91" t="s">
        <v>2372</v>
      </c>
      <c r="I1010" s="92">
        <v>42618</v>
      </c>
      <c r="J1010" s="93">
        <v>42633</v>
      </c>
      <c r="K1010" s="80">
        <f t="shared" si="84"/>
        <v>16</v>
      </c>
      <c r="L1010" s="77">
        <f>IF(G1010="ISO",IF(OR(F1010="Na-Metilato"),10,15),IFERROR(VLOOKUP(G1010&amp;D1010,'Datos Maestro'!$C$33:$D$62,2,0),VLOOKUP('Demoras Colombia 2016'!G1010,'Datos Maestro'!$B$15:$C$19,2,0)))</f>
        <v>20</v>
      </c>
      <c r="M1010" s="80">
        <f t="shared" si="85"/>
        <v>0</v>
      </c>
      <c r="N1010" s="82">
        <f t="shared" si="86"/>
        <v>0</v>
      </c>
      <c r="O1010" s="82">
        <f t="shared" si="87"/>
        <v>0</v>
      </c>
      <c r="P1010" s="78">
        <f>IF(G1010="ISO",25*N1010,IFERROR(VLOOKUP(G1010&amp;D1010,'Datos Maestro'!$C$33:$F$62,3,0)*N1010,VLOOKUP('Demoras Colombia 2016'!G1010,'Datos Maestro'!$B$15:$D$19,3,0)*N1010))</f>
        <v>0</v>
      </c>
      <c r="Q1010" s="78">
        <f>IF(G1010="ISO",25*O1010,IFERROR(VLOOKUP(G1010&amp;D1010,'Datos Maestro'!$C$33:$F$62,4,0)*O1010,VLOOKUP('Demoras Colombia 2016'!G1010,'Datos Maestro'!$B$15:$D$19,3,0)*O1010))</f>
        <v>0</v>
      </c>
      <c r="R1010" s="78">
        <f t="shared" si="88"/>
        <v>0</v>
      </c>
      <c r="S1010" s="83" t="s">
        <v>25</v>
      </c>
      <c r="T1010" s="83" t="s">
        <v>25</v>
      </c>
      <c r="U1010" s="4"/>
      <c r="V1010" s="96"/>
      <c r="W1010" s="83"/>
      <c r="X1010" s="96"/>
      <c r="Y1010" s="83"/>
      <c r="Z1010" s="102"/>
      <c r="AA1010" s="4"/>
      <c r="AB1010" s="96"/>
    </row>
    <row r="1011" spans="1:28" ht="15.6" customHeight="1" x14ac:dyDescent="0.35">
      <c r="A1011" s="38" t="s">
        <v>23</v>
      </c>
      <c r="B1011" s="91" t="s">
        <v>122</v>
      </c>
      <c r="C1011" s="94" t="s">
        <v>2371</v>
      </c>
      <c r="D1011" s="4" t="s">
        <v>104</v>
      </c>
      <c r="E1011" s="4">
        <v>4930212913</v>
      </c>
      <c r="F1011" s="99" t="s">
        <v>1739</v>
      </c>
      <c r="G1011" s="91" t="s">
        <v>13</v>
      </c>
      <c r="H1011" s="91" t="s">
        <v>2373</v>
      </c>
      <c r="I1011" s="92">
        <v>42618</v>
      </c>
      <c r="J1011" s="93">
        <v>42623</v>
      </c>
      <c r="K1011" s="80">
        <f t="shared" si="84"/>
        <v>6</v>
      </c>
      <c r="L1011" s="77">
        <f>IF(G1011="ISO",IF(OR(F1011="Na-Metilato"),10,15),IFERROR(VLOOKUP(G1011&amp;D1011,'Datos Maestro'!$C$33:$D$62,2,0),VLOOKUP('Demoras Colombia 2016'!G1011,'Datos Maestro'!$B$15:$C$19,2,0)))</f>
        <v>20</v>
      </c>
      <c r="M1011" s="80">
        <f t="shared" si="85"/>
        <v>0</v>
      </c>
      <c r="N1011" s="82">
        <f t="shared" si="86"/>
        <v>0</v>
      </c>
      <c r="O1011" s="82">
        <f t="shared" si="87"/>
        <v>0</v>
      </c>
      <c r="P1011" s="78">
        <f>IF(G1011="ISO",25*N1011,IFERROR(VLOOKUP(G1011&amp;D1011,'Datos Maestro'!$C$33:$F$62,3,0)*N1011,VLOOKUP('Demoras Colombia 2016'!G1011,'Datos Maestro'!$B$15:$D$19,3,0)*N1011))</f>
        <v>0</v>
      </c>
      <c r="Q1011" s="78">
        <f>IF(G1011="ISO",25*O1011,IFERROR(VLOOKUP(G1011&amp;D1011,'Datos Maestro'!$C$33:$F$62,4,0)*O1011,VLOOKUP('Demoras Colombia 2016'!G1011,'Datos Maestro'!$B$15:$D$19,3,0)*O1011))</f>
        <v>0</v>
      </c>
      <c r="R1011" s="78">
        <f t="shared" si="88"/>
        <v>0</v>
      </c>
      <c r="S1011" s="83" t="s">
        <v>25</v>
      </c>
      <c r="T1011" s="83" t="s">
        <v>25</v>
      </c>
      <c r="U1011" s="4"/>
      <c r="V1011" s="96"/>
      <c r="W1011" s="83"/>
      <c r="X1011" s="96"/>
      <c r="Y1011" s="83"/>
      <c r="Z1011" s="102"/>
      <c r="AA1011" s="4"/>
      <c r="AB1011" s="96"/>
    </row>
    <row r="1012" spans="1:28" ht="15.6" customHeight="1" x14ac:dyDescent="0.35">
      <c r="A1012" s="38" t="s">
        <v>23</v>
      </c>
      <c r="B1012" s="91" t="s">
        <v>24</v>
      </c>
      <c r="C1012" s="94" t="s">
        <v>2374</v>
      </c>
      <c r="D1012" s="4" t="s">
        <v>118</v>
      </c>
      <c r="E1012" s="4">
        <v>4931691228</v>
      </c>
      <c r="F1012" s="99" t="s">
        <v>1662</v>
      </c>
      <c r="G1012" s="91" t="s">
        <v>12</v>
      </c>
      <c r="H1012" s="91" t="s">
        <v>2375</v>
      </c>
      <c r="I1012" s="92">
        <v>42617</v>
      </c>
      <c r="J1012" s="93">
        <v>42623</v>
      </c>
      <c r="K1012" s="80">
        <f t="shared" si="84"/>
        <v>7</v>
      </c>
      <c r="L1012" s="77">
        <f>IF(G1012="ISO",IF(OR(F1012="Na-Metilato"),10,15),IFERROR(VLOOKUP(G1012&amp;D1012,'Datos Maestro'!$C$33:$D$62,2,0),VLOOKUP('Demoras Colombia 2016'!G1012,'Datos Maestro'!$B$15:$C$19,2,0)))</f>
        <v>20</v>
      </c>
      <c r="M1012" s="80">
        <f t="shared" si="85"/>
        <v>0</v>
      </c>
      <c r="N1012" s="82">
        <f t="shared" si="86"/>
        <v>0</v>
      </c>
      <c r="O1012" s="82">
        <f t="shared" si="87"/>
        <v>0</v>
      </c>
      <c r="P1012" s="78">
        <f>IF(G1012="ISO",25*N1012,IFERROR(VLOOKUP(G1012&amp;D1012,'Datos Maestro'!$C$33:$F$62,3,0)*N1012,VLOOKUP('Demoras Colombia 2016'!G1012,'Datos Maestro'!$B$15:$D$19,3,0)*N1012))</f>
        <v>0</v>
      </c>
      <c r="Q1012" s="78">
        <f>IF(G1012="ISO",25*O1012,IFERROR(VLOOKUP(G1012&amp;D1012,'Datos Maestro'!$C$33:$F$62,4,0)*O1012,VLOOKUP('Demoras Colombia 2016'!G1012,'Datos Maestro'!$B$15:$D$19,3,0)*O1012))</f>
        <v>0</v>
      </c>
      <c r="R1012" s="78">
        <f t="shared" si="88"/>
        <v>0</v>
      </c>
      <c r="S1012" s="83" t="s">
        <v>25</v>
      </c>
      <c r="T1012" s="83" t="s">
        <v>25</v>
      </c>
      <c r="U1012" s="4"/>
      <c r="V1012" s="96"/>
      <c r="W1012" s="83"/>
      <c r="X1012" s="96"/>
      <c r="Y1012" s="83"/>
      <c r="Z1012" s="102"/>
      <c r="AA1012" s="4"/>
      <c r="AB1012" s="96"/>
    </row>
    <row r="1013" spans="1:28" ht="15.6" customHeight="1" x14ac:dyDescent="0.35">
      <c r="A1013" s="38" t="s">
        <v>23</v>
      </c>
      <c r="B1013" s="91" t="s">
        <v>24</v>
      </c>
      <c r="C1013" s="94" t="s">
        <v>2374</v>
      </c>
      <c r="D1013" s="4" t="s">
        <v>118</v>
      </c>
      <c r="E1013" s="4">
        <v>4931691228</v>
      </c>
      <c r="F1013" s="99" t="s">
        <v>1662</v>
      </c>
      <c r="G1013" s="91" t="s">
        <v>12</v>
      </c>
      <c r="H1013" s="91" t="s">
        <v>2376</v>
      </c>
      <c r="I1013" s="92">
        <v>42617</v>
      </c>
      <c r="J1013" s="93">
        <v>42623</v>
      </c>
      <c r="K1013" s="80">
        <f t="shared" si="84"/>
        <v>7</v>
      </c>
      <c r="L1013" s="77">
        <f>IF(G1013="ISO",IF(OR(F1013="Na-Metilato"),10,15),IFERROR(VLOOKUP(G1013&amp;D1013,'Datos Maestro'!$C$33:$D$62,2,0),VLOOKUP('Demoras Colombia 2016'!G1013,'Datos Maestro'!$B$15:$C$19,2,0)))</f>
        <v>20</v>
      </c>
      <c r="M1013" s="80">
        <f t="shared" si="85"/>
        <v>0</v>
      </c>
      <c r="N1013" s="82">
        <f t="shared" si="86"/>
        <v>0</v>
      </c>
      <c r="O1013" s="82">
        <f t="shared" si="87"/>
        <v>0</v>
      </c>
      <c r="P1013" s="78">
        <f>IF(G1013="ISO",25*N1013,IFERROR(VLOOKUP(G1013&amp;D1013,'Datos Maestro'!$C$33:$F$62,3,0)*N1013,VLOOKUP('Demoras Colombia 2016'!G1013,'Datos Maestro'!$B$15:$D$19,3,0)*N1013))</f>
        <v>0</v>
      </c>
      <c r="Q1013" s="78">
        <f>IF(G1013="ISO",25*O1013,IFERROR(VLOOKUP(G1013&amp;D1013,'Datos Maestro'!$C$33:$F$62,4,0)*O1013,VLOOKUP('Demoras Colombia 2016'!G1013,'Datos Maestro'!$B$15:$D$19,3,0)*O1013))</f>
        <v>0</v>
      </c>
      <c r="R1013" s="78">
        <f t="shared" si="88"/>
        <v>0</v>
      </c>
      <c r="S1013" s="83" t="s">
        <v>25</v>
      </c>
      <c r="T1013" s="83" t="s">
        <v>25</v>
      </c>
      <c r="U1013" s="4"/>
      <c r="V1013" s="96"/>
      <c r="W1013" s="83"/>
      <c r="X1013" s="96"/>
      <c r="Y1013" s="83"/>
      <c r="Z1013" s="102"/>
      <c r="AA1013" s="4"/>
      <c r="AB1013" s="96"/>
    </row>
    <row r="1014" spans="1:28" ht="15.6" customHeight="1" x14ac:dyDescent="0.35">
      <c r="A1014" s="38" t="s">
        <v>23</v>
      </c>
      <c r="B1014" s="91" t="s">
        <v>125</v>
      </c>
      <c r="C1014" s="94" t="s">
        <v>2377</v>
      </c>
      <c r="D1014" s="4" t="s">
        <v>104</v>
      </c>
      <c r="E1014" s="4" t="s">
        <v>2378</v>
      </c>
      <c r="F1014" s="99" t="s">
        <v>2379</v>
      </c>
      <c r="G1014" s="91" t="s">
        <v>13</v>
      </c>
      <c r="H1014" s="91" t="s">
        <v>2380</v>
      </c>
      <c r="I1014" s="92">
        <v>42618</v>
      </c>
      <c r="J1014" s="93">
        <v>42630</v>
      </c>
      <c r="K1014" s="80">
        <f t="shared" si="84"/>
        <v>13</v>
      </c>
      <c r="L1014" s="77">
        <f>IF(G1014="ISO",IF(OR(F1014="Na-Metilato"),10,15),IFERROR(VLOOKUP(G1014&amp;D1014,'Datos Maestro'!$C$33:$D$62,2,0),VLOOKUP('Demoras Colombia 2016'!G1014,'Datos Maestro'!$B$15:$C$19,2,0)))</f>
        <v>20</v>
      </c>
      <c r="M1014" s="80">
        <f t="shared" si="85"/>
        <v>0</v>
      </c>
      <c r="N1014" s="82">
        <f t="shared" si="86"/>
        <v>0</v>
      </c>
      <c r="O1014" s="82">
        <f t="shared" si="87"/>
        <v>0</v>
      </c>
      <c r="P1014" s="78">
        <f>IF(G1014="ISO",25*N1014,IFERROR(VLOOKUP(G1014&amp;D1014,'Datos Maestro'!$C$33:$F$62,3,0)*N1014,VLOOKUP('Demoras Colombia 2016'!G1014,'Datos Maestro'!$B$15:$D$19,3,0)*N1014))</f>
        <v>0</v>
      </c>
      <c r="Q1014" s="78">
        <f>IF(G1014="ISO",25*O1014,IFERROR(VLOOKUP(G1014&amp;D1014,'Datos Maestro'!$C$33:$F$62,4,0)*O1014,VLOOKUP('Demoras Colombia 2016'!G1014,'Datos Maestro'!$B$15:$D$19,3,0)*O1014))</f>
        <v>0</v>
      </c>
      <c r="R1014" s="78">
        <f t="shared" si="88"/>
        <v>0</v>
      </c>
      <c r="S1014" s="83" t="s">
        <v>25</v>
      </c>
      <c r="T1014" s="83" t="s">
        <v>25</v>
      </c>
      <c r="U1014" s="4"/>
      <c r="V1014" s="96"/>
      <c r="W1014" s="83"/>
      <c r="X1014" s="96"/>
      <c r="Y1014" s="83"/>
      <c r="Z1014" s="102"/>
      <c r="AA1014" s="4"/>
      <c r="AB1014" s="96"/>
    </row>
    <row r="1015" spans="1:28" ht="15.6" customHeight="1" x14ac:dyDescent="0.35">
      <c r="A1015" s="38" t="s">
        <v>23</v>
      </c>
      <c r="B1015" s="91" t="s">
        <v>15</v>
      </c>
      <c r="C1015" s="94" t="s">
        <v>2381</v>
      </c>
      <c r="D1015" s="4" t="s">
        <v>118</v>
      </c>
      <c r="E1015" s="4" t="s">
        <v>2382</v>
      </c>
      <c r="F1015" s="99" t="s">
        <v>2383</v>
      </c>
      <c r="G1015" s="91" t="s">
        <v>12</v>
      </c>
      <c r="H1015" s="91" t="s">
        <v>2384</v>
      </c>
      <c r="I1015" s="92">
        <v>42616</v>
      </c>
      <c r="J1015" s="93">
        <v>42633</v>
      </c>
      <c r="K1015" s="80">
        <f t="shared" si="84"/>
        <v>18</v>
      </c>
      <c r="L1015" s="77">
        <f>IF(G1015="ISO",IF(OR(F1015="Na-Metilato"),10,15),IFERROR(VLOOKUP(G1015&amp;D1015,'Datos Maestro'!$C$33:$D$62,2,0),VLOOKUP('Demoras Colombia 2016'!G1015,'Datos Maestro'!$B$15:$C$19,2,0)))</f>
        <v>20</v>
      </c>
      <c r="M1015" s="80">
        <f t="shared" si="85"/>
        <v>0</v>
      </c>
      <c r="N1015" s="82">
        <f t="shared" si="86"/>
        <v>0</v>
      </c>
      <c r="O1015" s="82">
        <f t="shared" si="87"/>
        <v>0</v>
      </c>
      <c r="P1015" s="78">
        <f>IF(G1015="ISO",25*N1015,IFERROR(VLOOKUP(G1015&amp;D1015,'Datos Maestro'!$C$33:$F$62,3,0)*N1015,VLOOKUP('Demoras Colombia 2016'!G1015,'Datos Maestro'!$B$15:$D$19,3,0)*N1015))</f>
        <v>0</v>
      </c>
      <c r="Q1015" s="78">
        <f>IF(G1015="ISO",25*O1015,IFERROR(VLOOKUP(G1015&amp;D1015,'Datos Maestro'!$C$33:$F$62,4,0)*O1015,VLOOKUP('Demoras Colombia 2016'!G1015,'Datos Maestro'!$B$15:$D$19,3,0)*O1015))</f>
        <v>0</v>
      </c>
      <c r="R1015" s="78">
        <f t="shared" si="88"/>
        <v>0</v>
      </c>
      <c r="S1015" s="83" t="s">
        <v>25</v>
      </c>
      <c r="T1015" s="83" t="s">
        <v>25</v>
      </c>
      <c r="U1015" s="4"/>
      <c r="V1015" s="96"/>
      <c r="W1015" s="83"/>
      <c r="X1015" s="96"/>
      <c r="Y1015" s="83"/>
      <c r="Z1015" s="102"/>
      <c r="AA1015" s="4"/>
      <c r="AB1015" s="96"/>
    </row>
    <row r="1016" spans="1:28" ht="15.6" customHeight="1" x14ac:dyDescent="0.35">
      <c r="A1016" s="38" t="s">
        <v>23</v>
      </c>
      <c r="B1016" s="91" t="s">
        <v>122</v>
      </c>
      <c r="C1016" s="94" t="s">
        <v>2385</v>
      </c>
      <c r="D1016" s="4" t="s">
        <v>104</v>
      </c>
      <c r="E1016" s="4">
        <v>4928166123</v>
      </c>
      <c r="F1016" s="99" t="s">
        <v>1851</v>
      </c>
      <c r="G1016" s="91" t="s">
        <v>13</v>
      </c>
      <c r="H1016" s="91" t="s">
        <v>2386</v>
      </c>
      <c r="I1016" s="92">
        <v>42624</v>
      </c>
      <c r="J1016" s="93">
        <v>42628</v>
      </c>
      <c r="K1016" s="80">
        <f t="shared" si="84"/>
        <v>5</v>
      </c>
      <c r="L1016" s="77">
        <f>IF(G1016="ISO",IF(OR(F1016="Na-Metilato"),10,15),IFERROR(VLOOKUP(G1016&amp;D1016,'Datos Maestro'!$C$33:$D$62,2,0),VLOOKUP('Demoras Colombia 2016'!G1016,'Datos Maestro'!$B$15:$C$19,2,0)))</f>
        <v>20</v>
      </c>
      <c r="M1016" s="80">
        <f t="shared" si="85"/>
        <v>0</v>
      </c>
      <c r="N1016" s="82">
        <f t="shared" si="86"/>
        <v>0</v>
      </c>
      <c r="O1016" s="82">
        <f t="shared" si="87"/>
        <v>0</v>
      </c>
      <c r="P1016" s="78">
        <f>IF(G1016="ISO",25*N1016,IFERROR(VLOOKUP(G1016&amp;D1016,'Datos Maestro'!$C$33:$F$62,3,0)*N1016,VLOOKUP('Demoras Colombia 2016'!G1016,'Datos Maestro'!$B$15:$D$19,3,0)*N1016))</f>
        <v>0</v>
      </c>
      <c r="Q1016" s="78">
        <f>IF(G1016="ISO",25*O1016,IFERROR(VLOOKUP(G1016&amp;D1016,'Datos Maestro'!$C$33:$F$62,4,0)*O1016,VLOOKUP('Demoras Colombia 2016'!G1016,'Datos Maestro'!$B$15:$D$19,3,0)*O1016))</f>
        <v>0</v>
      </c>
      <c r="R1016" s="78">
        <f t="shared" si="88"/>
        <v>0</v>
      </c>
      <c r="S1016" s="83" t="s">
        <v>25</v>
      </c>
      <c r="T1016" s="83" t="s">
        <v>25</v>
      </c>
      <c r="U1016" s="4"/>
      <c r="V1016" s="96"/>
      <c r="W1016" s="83"/>
      <c r="X1016" s="96"/>
      <c r="Y1016" s="83"/>
      <c r="Z1016" s="102"/>
      <c r="AA1016" s="4"/>
      <c r="AB1016" s="96"/>
    </row>
    <row r="1017" spans="1:28" ht="15.6" customHeight="1" x14ac:dyDescent="0.35">
      <c r="A1017" s="38" t="s">
        <v>23</v>
      </c>
      <c r="B1017" s="91" t="s">
        <v>123</v>
      </c>
      <c r="C1017" s="94" t="s">
        <v>2387</v>
      </c>
      <c r="D1017" s="4" t="s">
        <v>118</v>
      </c>
      <c r="E1017" s="4">
        <v>4931656626</v>
      </c>
      <c r="F1017" s="99" t="s">
        <v>27</v>
      </c>
      <c r="G1017" s="91" t="s">
        <v>12</v>
      </c>
      <c r="H1017" s="91" t="s">
        <v>2388</v>
      </c>
      <c r="I1017" s="92">
        <v>42624</v>
      </c>
      <c r="J1017" s="93">
        <v>42629</v>
      </c>
      <c r="K1017" s="80">
        <f t="shared" si="84"/>
        <v>6</v>
      </c>
      <c r="L1017" s="77">
        <f>IF(G1017="ISO",IF(OR(F1017="Na-Metilato"),10,15),IFERROR(VLOOKUP(G1017&amp;D1017,'Datos Maestro'!$C$33:$D$62,2,0),VLOOKUP('Demoras Colombia 2016'!G1017,'Datos Maestro'!$B$15:$C$19,2,0)))</f>
        <v>20</v>
      </c>
      <c r="M1017" s="80">
        <f t="shared" si="85"/>
        <v>0</v>
      </c>
      <c r="N1017" s="82">
        <f t="shared" si="86"/>
        <v>0</v>
      </c>
      <c r="O1017" s="82">
        <f t="shared" si="87"/>
        <v>0</v>
      </c>
      <c r="P1017" s="78">
        <f>IF(G1017="ISO",25*N1017,IFERROR(VLOOKUP(G1017&amp;D1017,'Datos Maestro'!$C$33:$F$62,3,0)*N1017,VLOOKUP('Demoras Colombia 2016'!G1017,'Datos Maestro'!$B$15:$D$19,3,0)*N1017))</f>
        <v>0</v>
      </c>
      <c r="Q1017" s="78">
        <f>IF(G1017="ISO",25*O1017,IFERROR(VLOOKUP(G1017&amp;D1017,'Datos Maestro'!$C$33:$F$62,4,0)*O1017,VLOOKUP('Demoras Colombia 2016'!G1017,'Datos Maestro'!$B$15:$D$19,3,0)*O1017))</f>
        <v>0</v>
      </c>
      <c r="R1017" s="78">
        <f t="shared" si="88"/>
        <v>0</v>
      </c>
      <c r="S1017" s="83" t="s">
        <v>25</v>
      </c>
      <c r="T1017" s="83" t="s">
        <v>25</v>
      </c>
      <c r="U1017" s="4"/>
      <c r="V1017" s="96"/>
      <c r="W1017" s="83"/>
      <c r="X1017" s="96"/>
      <c r="Y1017" s="83"/>
      <c r="Z1017" s="102"/>
      <c r="AA1017" s="4"/>
      <c r="AB1017" s="96"/>
    </row>
    <row r="1018" spans="1:28" ht="15.6" customHeight="1" x14ac:dyDescent="0.35">
      <c r="A1018" s="38" t="s">
        <v>108</v>
      </c>
      <c r="B1018" s="91" t="s">
        <v>24</v>
      </c>
      <c r="C1018" s="94" t="s">
        <v>2389</v>
      </c>
      <c r="D1018" s="4" t="s">
        <v>118</v>
      </c>
      <c r="E1018" s="4">
        <v>4931308762</v>
      </c>
      <c r="F1018" s="99" t="s">
        <v>2064</v>
      </c>
      <c r="G1018" s="91" t="s">
        <v>13</v>
      </c>
      <c r="H1018" s="91" t="s">
        <v>2390</v>
      </c>
      <c r="I1018" s="92">
        <v>42611</v>
      </c>
      <c r="J1018" s="93">
        <v>42621</v>
      </c>
      <c r="K1018" s="80">
        <f t="shared" si="84"/>
        <v>11</v>
      </c>
      <c r="L1018" s="77">
        <f>IF(G1018="ISO",IF(OR(F1018="Na-Metilato"),10,15),IFERROR(VLOOKUP(G1018&amp;D1018,'Datos Maestro'!$C$33:$D$62,2,0),VLOOKUP('Demoras Colombia 2016'!G1018,'Datos Maestro'!$B$15:$C$19,2,0)))</f>
        <v>20</v>
      </c>
      <c r="M1018" s="80">
        <f t="shared" si="85"/>
        <v>0</v>
      </c>
      <c r="N1018" s="82">
        <f t="shared" si="86"/>
        <v>0</v>
      </c>
      <c r="O1018" s="82">
        <f t="shared" si="87"/>
        <v>0</v>
      </c>
      <c r="P1018" s="78">
        <f>IF(G1018="ISO",25*N1018,IFERROR(VLOOKUP(G1018&amp;D1018,'Datos Maestro'!$C$33:$F$62,3,0)*N1018,VLOOKUP('Demoras Colombia 2016'!G1018,'Datos Maestro'!$B$15:$D$19,3,0)*N1018))</f>
        <v>0</v>
      </c>
      <c r="Q1018" s="78">
        <f>IF(G1018="ISO",25*O1018,IFERROR(VLOOKUP(G1018&amp;D1018,'Datos Maestro'!$C$33:$F$62,4,0)*O1018,VLOOKUP('Demoras Colombia 2016'!G1018,'Datos Maestro'!$B$15:$D$19,3,0)*O1018))</f>
        <v>0</v>
      </c>
      <c r="R1018" s="78">
        <f t="shared" si="88"/>
        <v>0</v>
      </c>
      <c r="S1018" s="83" t="s">
        <v>25</v>
      </c>
      <c r="T1018" s="83" t="s">
        <v>25</v>
      </c>
      <c r="U1018" s="4"/>
      <c r="V1018" s="96"/>
      <c r="W1018" s="83"/>
      <c r="X1018" s="96"/>
      <c r="Y1018" s="83"/>
      <c r="Z1018" s="102"/>
      <c r="AA1018" s="4"/>
      <c r="AB1018" s="96"/>
    </row>
    <row r="1019" spans="1:28" ht="15.6" customHeight="1" x14ac:dyDescent="0.35">
      <c r="A1019" s="38" t="s">
        <v>23</v>
      </c>
      <c r="B1019" s="91" t="s">
        <v>123</v>
      </c>
      <c r="C1019" s="94" t="s">
        <v>2391</v>
      </c>
      <c r="D1019" s="4" t="s">
        <v>104</v>
      </c>
      <c r="E1019" s="4">
        <v>4929311311</v>
      </c>
      <c r="F1019" s="99" t="s">
        <v>236</v>
      </c>
      <c r="G1019" s="91" t="s">
        <v>2</v>
      </c>
      <c r="H1019" s="91" t="s">
        <v>2392</v>
      </c>
      <c r="I1019" s="92">
        <v>42552</v>
      </c>
      <c r="J1019" s="93">
        <v>42608</v>
      </c>
      <c r="K1019" s="80">
        <f t="shared" si="84"/>
        <v>57</v>
      </c>
      <c r="L1019" s="77">
        <f>IF(G1019="ISO",IF(OR(F1019="Na-Metilato"),10,15),IFERROR(VLOOKUP(G1019&amp;D1019,'Datos Maestro'!$C$33:$D$62,2,0),VLOOKUP('Demoras Colombia 2016'!G1019,'Datos Maestro'!$B$15:$C$19,2,0)))</f>
        <v>15</v>
      </c>
      <c r="M1019" s="80">
        <f t="shared" si="85"/>
        <v>42</v>
      </c>
      <c r="N1019" s="82">
        <f t="shared" si="86"/>
        <v>20</v>
      </c>
      <c r="O1019" s="82">
        <f t="shared" si="87"/>
        <v>22</v>
      </c>
      <c r="P1019" s="78">
        <f>IF(G1019="ISO",25*N1019,IFERROR(VLOOKUP(G1019&amp;D1019,'Datos Maestro'!$C$33:$F$62,3,0)*N1019,VLOOKUP('Demoras Colombia 2016'!G1019,'Datos Maestro'!$B$15:$D$19,3,0)*N1019))</f>
        <v>500</v>
      </c>
      <c r="Q1019" s="78">
        <f>IF(G1019="ISO",25*O1019,IFERROR(VLOOKUP(G1019&amp;D1019,'Datos Maestro'!$C$33:$F$62,4,0)*O1019,VLOOKUP('Demoras Colombia 2016'!G1019,'Datos Maestro'!$B$15:$D$19,3,0)*O1019))</f>
        <v>550</v>
      </c>
      <c r="R1019" s="78">
        <f t="shared" si="88"/>
        <v>1050</v>
      </c>
      <c r="S1019" s="83" t="s">
        <v>2441</v>
      </c>
      <c r="T1019" s="96">
        <v>3090266</v>
      </c>
      <c r="U1019" s="4"/>
      <c r="V1019" s="96"/>
      <c r="W1019" s="83"/>
      <c r="X1019" s="96"/>
      <c r="Y1019" s="83"/>
      <c r="Z1019" s="102"/>
      <c r="AA1019" s="4"/>
      <c r="AB1019" s="96"/>
    </row>
    <row r="1020" spans="1:28" ht="15.6" customHeight="1" x14ac:dyDescent="0.35">
      <c r="A1020" s="38" t="s">
        <v>23</v>
      </c>
      <c r="B1020" s="91" t="s">
        <v>123</v>
      </c>
      <c r="C1020" s="94" t="s">
        <v>2391</v>
      </c>
      <c r="D1020" s="4" t="s">
        <v>104</v>
      </c>
      <c r="E1020" s="4">
        <v>4929311311</v>
      </c>
      <c r="F1020" s="99" t="s">
        <v>236</v>
      </c>
      <c r="G1020" s="91" t="s">
        <v>2</v>
      </c>
      <c r="H1020" s="91" t="s">
        <v>2393</v>
      </c>
      <c r="I1020" s="92">
        <v>42552</v>
      </c>
      <c r="J1020" s="93">
        <v>42609</v>
      </c>
      <c r="K1020" s="80">
        <f t="shared" si="84"/>
        <v>58</v>
      </c>
      <c r="L1020" s="77">
        <f>IF(G1020="ISO",IF(OR(F1020="Na-Metilato"),10,15),IFERROR(VLOOKUP(G1020&amp;D1020,'Datos Maestro'!$C$33:$D$62,2,0),VLOOKUP('Demoras Colombia 2016'!G1020,'Datos Maestro'!$B$15:$C$19,2,0)))</f>
        <v>15</v>
      </c>
      <c r="M1020" s="80">
        <f t="shared" si="85"/>
        <v>43</v>
      </c>
      <c r="N1020" s="82">
        <f t="shared" si="86"/>
        <v>20</v>
      </c>
      <c r="O1020" s="82">
        <f t="shared" si="87"/>
        <v>23</v>
      </c>
      <c r="P1020" s="78">
        <f>IF(G1020="ISO",25*N1020,IFERROR(VLOOKUP(G1020&amp;D1020,'Datos Maestro'!$C$33:$F$62,3,0)*N1020,VLOOKUP('Demoras Colombia 2016'!G1020,'Datos Maestro'!$B$15:$D$19,3,0)*N1020))</f>
        <v>500</v>
      </c>
      <c r="Q1020" s="78">
        <f>IF(G1020="ISO",25*O1020,IFERROR(VLOOKUP(G1020&amp;D1020,'Datos Maestro'!$C$33:$F$62,4,0)*O1020,VLOOKUP('Demoras Colombia 2016'!G1020,'Datos Maestro'!$B$15:$D$19,3,0)*O1020))</f>
        <v>575</v>
      </c>
      <c r="R1020" s="78">
        <f t="shared" si="88"/>
        <v>1075</v>
      </c>
      <c r="S1020" s="83" t="s">
        <v>2442</v>
      </c>
      <c r="T1020" s="96">
        <v>3163843</v>
      </c>
      <c r="U1020" s="4"/>
      <c r="V1020" s="96"/>
      <c r="W1020" s="83"/>
      <c r="X1020" s="96"/>
      <c r="Y1020" s="83"/>
      <c r="Z1020" s="102"/>
      <c r="AA1020" s="4"/>
      <c r="AB1020" s="96"/>
    </row>
    <row r="1021" spans="1:28" ht="15.6" customHeight="1" x14ac:dyDescent="0.35">
      <c r="A1021" s="38" t="s">
        <v>23</v>
      </c>
      <c r="B1021" s="91" t="s">
        <v>123</v>
      </c>
      <c r="C1021" s="94" t="s">
        <v>2394</v>
      </c>
      <c r="D1021" s="4" t="s">
        <v>439</v>
      </c>
      <c r="E1021" s="4">
        <v>4929186492</v>
      </c>
      <c r="F1021" s="99" t="s">
        <v>34</v>
      </c>
      <c r="G1021" s="91" t="s">
        <v>2</v>
      </c>
      <c r="H1021" s="91" t="s">
        <v>2395</v>
      </c>
      <c r="I1021" s="92">
        <v>42557</v>
      </c>
      <c r="J1021" s="93">
        <v>42630</v>
      </c>
      <c r="K1021" s="80">
        <f t="shared" si="84"/>
        <v>74</v>
      </c>
      <c r="L1021" s="77">
        <f>IF(G1021="ISO",IF(OR(F1021="Na-Metilato"),10,15),IFERROR(VLOOKUP(G1021&amp;D1021,'Datos Maestro'!$C$33:$D$62,2,0),VLOOKUP('Demoras Colombia 2016'!G1021,'Datos Maestro'!$B$15:$C$19,2,0)))</f>
        <v>10</v>
      </c>
      <c r="M1021" s="80">
        <f t="shared" si="85"/>
        <v>64</v>
      </c>
      <c r="N1021" s="82">
        <f t="shared" si="86"/>
        <v>20</v>
      </c>
      <c r="O1021" s="82">
        <f t="shared" si="87"/>
        <v>44</v>
      </c>
      <c r="P1021" s="78">
        <f>IF(G1021="ISO",25*N1021,IFERROR(VLOOKUP(G1021&amp;D1021,'Datos Maestro'!$C$33:$F$62,3,0)*N1021,VLOOKUP('Demoras Colombia 2016'!G1021,'Datos Maestro'!$B$15:$D$19,3,0)*N1021))</f>
        <v>500</v>
      </c>
      <c r="Q1021" s="78">
        <f>IF(G1021="ISO",25*O1021,IFERROR(VLOOKUP(G1021&amp;D1021,'Datos Maestro'!$C$33:$F$62,4,0)*O1021,VLOOKUP('Demoras Colombia 2016'!G1021,'Datos Maestro'!$B$15:$D$19,3,0)*O1021))</f>
        <v>1100</v>
      </c>
      <c r="R1021" s="78">
        <f t="shared" si="88"/>
        <v>1600</v>
      </c>
      <c r="S1021" s="83"/>
      <c r="T1021" s="96"/>
      <c r="U1021" s="4"/>
      <c r="V1021" s="96"/>
      <c r="W1021" s="83"/>
      <c r="X1021" s="96"/>
      <c r="Y1021" s="83"/>
      <c r="Z1021" s="102"/>
      <c r="AA1021" s="4">
        <v>5112772</v>
      </c>
      <c r="AB1021" s="96">
        <v>2013354</v>
      </c>
    </row>
    <row r="1022" spans="1:28" ht="15.6" customHeight="1" x14ac:dyDescent="0.35">
      <c r="A1022" s="38" t="s">
        <v>23</v>
      </c>
      <c r="B1022" s="91" t="s">
        <v>123</v>
      </c>
      <c r="C1022" s="94" t="s">
        <v>2166</v>
      </c>
      <c r="D1022" s="4" t="s">
        <v>104</v>
      </c>
      <c r="E1022" s="4">
        <v>4929311331</v>
      </c>
      <c r="F1022" s="99" t="s">
        <v>28</v>
      </c>
      <c r="G1022" s="91" t="s">
        <v>2</v>
      </c>
      <c r="H1022" s="91" t="s">
        <v>2396</v>
      </c>
      <c r="I1022" s="92">
        <v>42561</v>
      </c>
      <c r="J1022" s="93">
        <v>42616</v>
      </c>
      <c r="K1022" s="80">
        <f t="shared" si="84"/>
        <v>56</v>
      </c>
      <c r="L1022" s="77">
        <f>IF(G1022="ISO",IF(OR(F1022="Na-Metilato"),10,15),IFERROR(VLOOKUP(G1022&amp;D1022,'Datos Maestro'!$C$33:$D$62,2,0),VLOOKUP('Demoras Colombia 2016'!G1022,'Datos Maestro'!$B$15:$C$19,2,0)))</f>
        <v>15</v>
      </c>
      <c r="M1022" s="80">
        <f t="shared" si="85"/>
        <v>41</v>
      </c>
      <c r="N1022" s="82">
        <f t="shared" si="86"/>
        <v>20</v>
      </c>
      <c r="O1022" s="82">
        <f t="shared" si="87"/>
        <v>21</v>
      </c>
      <c r="P1022" s="78">
        <f>IF(G1022="ISO",25*N1022,IFERROR(VLOOKUP(G1022&amp;D1022,'Datos Maestro'!$C$33:$F$62,3,0)*N1022,VLOOKUP('Demoras Colombia 2016'!G1022,'Datos Maestro'!$B$15:$D$19,3,0)*N1022))</f>
        <v>500</v>
      </c>
      <c r="Q1022" s="78">
        <f>IF(G1022="ISO",25*O1022,IFERROR(VLOOKUP(G1022&amp;D1022,'Datos Maestro'!$C$33:$F$62,4,0)*O1022,VLOOKUP('Demoras Colombia 2016'!G1022,'Datos Maestro'!$B$15:$D$19,3,0)*O1022))</f>
        <v>525</v>
      </c>
      <c r="R1022" s="78">
        <f t="shared" si="88"/>
        <v>1025</v>
      </c>
      <c r="S1022" s="83"/>
      <c r="T1022" s="96"/>
      <c r="U1022" s="4"/>
      <c r="V1022" s="96"/>
      <c r="W1022" s="83"/>
      <c r="X1022" s="96"/>
      <c r="Y1022" s="83"/>
      <c r="Z1022" s="102"/>
      <c r="AA1022" s="4"/>
      <c r="AB1022" s="96"/>
    </row>
    <row r="1023" spans="1:28" ht="15.6" customHeight="1" x14ac:dyDescent="0.35">
      <c r="A1023" s="38" t="s">
        <v>23</v>
      </c>
      <c r="B1023" s="91" t="s">
        <v>123</v>
      </c>
      <c r="C1023" s="94" t="s">
        <v>2397</v>
      </c>
      <c r="D1023" s="4" t="s">
        <v>104</v>
      </c>
      <c r="E1023" s="4">
        <v>4929280522</v>
      </c>
      <c r="F1023" s="99" t="s">
        <v>27</v>
      </c>
      <c r="G1023" s="91" t="s">
        <v>2</v>
      </c>
      <c r="H1023" s="91" t="s">
        <v>2398</v>
      </c>
      <c r="I1023" s="92">
        <v>42561</v>
      </c>
      <c r="J1023" s="93">
        <v>42616</v>
      </c>
      <c r="K1023" s="80">
        <f t="shared" si="84"/>
        <v>56</v>
      </c>
      <c r="L1023" s="77">
        <f>IF(G1023="ISO",IF(OR(F1023="Na-Metilato"),10,15),IFERROR(VLOOKUP(G1023&amp;D1023,'Datos Maestro'!$C$33:$D$62,2,0),VLOOKUP('Demoras Colombia 2016'!G1023,'Datos Maestro'!$B$15:$C$19,2,0)))</f>
        <v>15</v>
      </c>
      <c r="M1023" s="80">
        <f t="shared" si="85"/>
        <v>41</v>
      </c>
      <c r="N1023" s="82">
        <f t="shared" si="86"/>
        <v>20</v>
      </c>
      <c r="O1023" s="82">
        <f t="shared" si="87"/>
        <v>21</v>
      </c>
      <c r="P1023" s="78">
        <f>IF(G1023="ISO",25*N1023,IFERROR(VLOOKUP(G1023&amp;D1023,'Datos Maestro'!$C$33:$F$62,3,0)*N1023,VLOOKUP('Demoras Colombia 2016'!G1023,'Datos Maestro'!$B$15:$D$19,3,0)*N1023))</f>
        <v>500</v>
      </c>
      <c r="Q1023" s="78">
        <f>IF(G1023="ISO",25*O1023,IFERROR(VLOOKUP(G1023&amp;D1023,'Datos Maestro'!$C$33:$F$62,4,0)*O1023,VLOOKUP('Demoras Colombia 2016'!G1023,'Datos Maestro'!$B$15:$D$19,3,0)*O1023))</f>
        <v>525</v>
      </c>
      <c r="R1023" s="78">
        <f t="shared" si="88"/>
        <v>1025</v>
      </c>
      <c r="S1023" s="83"/>
      <c r="T1023" s="96"/>
      <c r="U1023" s="4"/>
      <c r="V1023" s="96"/>
      <c r="W1023" s="83"/>
      <c r="X1023" s="96"/>
      <c r="Y1023" s="83"/>
      <c r="Z1023" s="102"/>
      <c r="AA1023" s="4"/>
      <c r="AB1023" s="96"/>
    </row>
    <row r="1024" spans="1:28" ht="15.6" customHeight="1" x14ac:dyDescent="0.35">
      <c r="A1024" s="38" t="s">
        <v>23</v>
      </c>
      <c r="B1024" s="91" t="s">
        <v>123</v>
      </c>
      <c r="C1024" s="94" t="s">
        <v>2399</v>
      </c>
      <c r="D1024" s="4" t="s">
        <v>62</v>
      </c>
      <c r="E1024" s="4">
        <v>4929779085</v>
      </c>
      <c r="F1024" s="99" t="s">
        <v>27</v>
      </c>
      <c r="G1024" s="91" t="s">
        <v>2</v>
      </c>
      <c r="H1024" s="91" t="s">
        <v>2400</v>
      </c>
      <c r="I1024" s="92">
        <v>42571</v>
      </c>
      <c r="J1024" s="93">
        <v>42627</v>
      </c>
      <c r="K1024" s="80">
        <f t="shared" si="84"/>
        <v>57</v>
      </c>
      <c r="L1024" s="77">
        <f>IF(G1024="ISO",IF(OR(F1024="Na-Metilato"),10,15),IFERROR(VLOOKUP(G1024&amp;D1024,'Datos Maestro'!$C$33:$D$62,2,0),VLOOKUP('Demoras Colombia 2016'!G1024,'Datos Maestro'!$B$15:$C$19,2,0)))</f>
        <v>15</v>
      </c>
      <c r="M1024" s="80">
        <f t="shared" si="85"/>
        <v>42</v>
      </c>
      <c r="N1024" s="82">
        <f t="shared" si="86"/>
        <v>20</v>
      </c>
      <c r="O1024" s="82">
        <f t="shared" si="87"/>
        <v>22</v>
      </c>
      <c r="P1024" s="78">
        <f>IF(G1024="ISO",25*N1024,IFERROR(VLOOKUP(G1024&amp;D1024,'Datos Maestro'!$C$33:$F$62,3,0)*N1024,VLOOKUP('Demoras Colombia 2016'!G1024,'Datos Maestro'!$B$15:$D$19,3,0)*N1024))</f>
        <v>500</v>
      </c>
      <c r="Q1024" s="78">
        <f>IF(G1024="ISO",25*O1024,IFERROR(VLOOKUP(G1024&amp;D1024,'Datos Maestro'!$C$33:$F$62,4,0)*O1024,VLOOKUP('Demoras Colombia 2016'!G1024,'Datos Maestro'!$B$15:$D$19,3,0)*O1024))</f>
        <v>550</v>
      </c>
      <c r="R1024" s="78">
        <f t="shared" si="88"/>
        <v>1050</v>
      </c>
      <c r="S1024" s="83"/>
      <c r="T1024" s="96"/>
      <c r="U1024" s="4"/>
      <c r="V1024" s="96"/>
      <c r="W1024" s="83"/>
      <c r="X1024" s="96"/>
      <c r="Y1024" s="83"/>
      <c r="Z1024" s="102"/>
      <c r="AA1024" s="4"/>
      <c r="AB1024" s="96"/>
    </row>
    <row r="1025" spans="1:28" ht="15.6" customHeight="1" x14ac:dyDescent="0.35">
      <c r="A1025" s="38" t="s">
        <v>23</v>
      </c>
      <c r="B1025" s="91" t="s">
        <v>123</v>
      </c>
      <c r="C1025" s="94" t="s">
        <v>2165</v>
      </c>
      <c r="D1025" s="4" t="s">
        <v>439</v>
      </c>
      <c r="E1025" s="4">
        <v>4929186498</v>
      </c>
      <c r="F1025" s="99" t="s">
        <v>34</v>
      </c>
      <c r="G1025" s="91" t="s">
        <v>2</v>
      </c>
      <c r="H1025" s="91" t="s">
        <v>2401</v>
      </c>
      <c r="I1025" s="92">
        <v>42571</v>
      </c>
      <c r="J1025" s="93">
        <v>42619</v>
      </c>
      <c r="K1025" s="80">
        <f t="shared" si="84"/>
        <v>49</v>
      </c>
      <c r="L1025" s="77">
        <f>IF(G1025="ISO",IF(OR(F1025="Na-Metilato"),10,15),IFERROR(VLOOKUP(G1025&amp;D1025,'Datos Maestro'!$C$33:$D$62,2,0),VLOOKUP('Demoras Colombia 2016'!G1025,'Datos Maestro'!$B$15:$C$19,2,0)))</f>
        <v>10</v>
      </c>
      <c r="M1025" s="80">
        <f t="shared" si="85"/>
        <v>39</v>
      </c>
      <c r="N1025" s="82">
        <f t="shared" si="86"/>
        <v>20</v>
      </c>
      <c r="O1025" s="82">
        <f t="shared" si="87"/>
        <v>19</v>
      </c>
      <c r="P1025" s="78">
        <f>IF(G1025="ISO",25*N1025,IFERROR(VLOOKUP(G1025&amp;D1025,'Datos Maestro'!$C$33:$F$62,3,0)*N1025,VLOOKUP('Demoras Colombia 2016'!G1025,'Datos Maestro'!$B$15:$D$19,3,0)*N1025))</f>
        <v>500</v>
      </c>
      <c r="Q1025" s="78">
        <f>IF(G1025="ISO",25*O1025,IFERROR(VLOOKUP(G1025&amp;D1025,'Datos Maestro'!$C$33:$F$62,4,0)*O1025,VLOOKUP('Demoras Colombia 2016'!G1025,'Datos Maestro'!$B$15:$D$19,3,0)*O1025))</f>
        <v>475</v>
      </c>
      <c r="R1025" s="78">
        <f t="shared" si="88"/>
        <v>975</v>
      </c>
      <c r="S1025" s="83"/>
      <c r="T1025" s="96"/>
      <c r="U1025" s="4"/>
      <c r="V1025" s="96"/>
      <c r="W1025" s="83"/>
      <c r="X1025" s="96"/>
      <c r="Y1025" s="83"/>
      <c r="Z1025" s="102"/>
      <c r="AA1025" s="4">
        <v>5122061</v>
      </c>
      <c r="AB1025" s="96">
        <v>2442367</v>
      </c>
    </row>
    <row r="1026" spans="1:28" ht="15.6" customHeight="1" x14ac:dyDescent="0.35">
      <c r="A1026" s="38" t="s">
        <v>23</v>
      </c>
      <c r="B1026" s="91" t="s">
        <v>123</v>
      </c>
      <c r="C1026" s="94" t="s">
        <v>2165</v>
      </c>
      <c r="D1026" s="4" t="s">
        <v>439</v>
      </c>
      <c r="E1026" s="4">
        <v>4929186498</v>
      </c>
      <c r="F1026" s="99" t="s">
        <v>34</v>
      </c>
      <c r="G1026" s="91" t="s">
        <v>2</v>
      </c>
      <c r="H1026" s="91" t="s">
        <v>2402</v>
      </c>
      <c r="I1026" s="92">
        <v>42571</v>
      </c>
      <c r="J1026" s="93">
        <v>42623</v>
      </c>
      <c r="K1026" s="80">
        <f t="shared" si="84"/>
        <v>53</v>
      </c>
      <c r="L1026" s="77">
        <f>IF(G1026="ISO",IF(OR(F1026="Na-Metilato"),10,15),IFERROR(VLOOKUP(G1026&amp;D1026,'Datos Maestro'!$C$33:$D$62,2,0),VLOOKUP('Demoras Colombia 2016'!G1026,'Datos Maestro'!$B$15:$C$19,2,0)))</f>
        <v>10</v>
      </c>
      <c r="M1026" s="80">
        <f t="shared" si="85"/>
        <v>43</v>
      </c>
      <c r="N1026" s="82">
        <f t="shared" si="86"/>
        <v>20</v>
      </c>
      <c r="O1026" s="82">
        <f t="shared" si="87"/>
        <v>23</v>
      </c>
      <c r="P1026" s="78">
        <f>IF(G1026="ISO",25*N1026,IFERROR(VLOOKUP(G1026&amp;D1026,'Datos Maestro'!$C$33:$F$62,3,0)*N1026,VLOOKUP('Demoras Colombia 2016'!G1026,'Datos Maestro'!$B$15:$D$19,3,0)*N1026))</f>
        <v>500</v>
      </c>
      <c r="Q1026" s="78">
        <f>IF(G1026="ISO",25*O1026,IFERROR(VLOOKUP(G1026&amp;D1026,'Datos Maestro'!$C$33:$F$62,4,0)*O1026,VLOOKUP('Demoras Colombia 2016'!G1026,'Datos Maestro'!$B$15:$D$19,3,0)*O1026))</f>
        <v>575</v>
      </c>
      <c r="R1026" s="78">
        <f t="shared" si="88"/>
        <v>1075</v>
      </c>
      <c r="S1026" s="83"/>
      <c r="T1026" s="96"/>
      <c r="U1026" s="4"/>
      <c r="V1026" s="96"/>
      <c r="W1026" s="83"/>
      <c r="X1026" s="96"/>
      <c r="Y1026" s="83"/>
      <c r="Z1026" s="102"/>
      <c r="AA1026" s="4">
        <v>5124952</v>
      </c>
      <c r="AB1026" s="96">
        <v>2813231</v>
      </c>
    </row>
    <row r="1027" spans="1:28" ht="15.6" customHeight="1" x14ac:dyDescent="0.35">
      <c r="A1027" s="38" t="s">
        <v>23</v>
      </c>
      <c r="B1027" s="91" t="s">
        <v>123</v>
      </c>
      <c r="C1027" s="94" t="s">
        <v>2165</v>
      </c>
      <c r="D1027" s="4" t="s">
        <v>439</v>
      </c>
      <c r="E1027" s="4">
        <v>4929186498</v>
      </c>
      <c r="F1027" s="99" t="s">
        <v>34</v>
      </c>
      <c r="G1027" s="91" t="s">
        <v>2</v>
      </c>
      <c r="H1027" s="91" t="s">
        <v>2403</v>
      </c>
      <c r="I1027" s="92">
        <v>42571</v>
      </c>
      <c r="J1027" s="93">
        <v>42626</v>
      </c>
      <c r="K1027" s="80">
        <f t="shared" si="84"/>
        <v>56</v>
      </c>
      <c r="L1027" s="77">
        <f>IF(G1027="ISO",IF(OR(F1027="Na-Metilato"),10,15),IFERROR(VLOOKUP(G1027&amp;D1027,'Datos Maestro'!$C$33:$D$62,2,0),VLOOKUP('Demoras Colombia 2016'!G1027,'Datos Maestro'!$B$15:$C$19,2,0)))</f>
        <v>10</v>
      </c>
      <c r="M1027" s="80">
        <f t="shared" si="85"/>
        <v>46</v>
      </c>
      <c r="N1027" s="82">
        <f t="shared" si="86"/>
        <v>20</v>
      </c>
      <c r="O1027" s="82">
        <f t="shared" si="87"/>
        <v>26</v>
      </c>
      <c r="P1027" s="78">
        <f>IF(G1027="ISO",25*N1027,IFERROR(VLOOKUP(G1027&amp;D1027,'Datos Maestro'!$C$33:$F$62,3,0)*N1027,VLOOKUP('Demoras Colombia 2016'!G1027,'Datos Maestro'!$B$15:$D$19,3,0)*N1027))</f>
        <v>500</v>
      </c>
      <c r="Q1027" s="78">
        <f>IF(G1027="ISO",25*O1027,IFERROR(VLOOKUP(G1027&amp;D1027,'Datos Maestro'!$C$33:$F$62,4,0)*O1027,VLOOKUP('Demoras Colombia 2016'!G1027,'Datos Maestro'!$B$15:$D$19,3,0)*O1027))</f>
        <v>650</v>
      </c>
      <c r="R1027" s="78">
        <f t="shared" si="88"/>
        <v>1150</v>
      </c>
      <c r="S1027" s="83"/>
      <c r="T1027" s="96"/>
      <c r="U1027" s="4"/>
      <c r="V1027" s="96"/>
      <c r="W1027" s="83"/>
      <c r="X1027" s="96"/>
      <c r="Y1027" s="83"/>
      <c r="Z1027" s="102"/>
      <c r="AA1027" s="4">
        <v>5125581</v>
      </c>
      <c r="AB1027" s="96">
        <v>2950462</v>
      </c>
    </row>
    <row r="1028" spans="1:28" ht="15.6" customHeight="1" x14ac:dyDescent="0.35">
      <c r="A1028" s="38" t="s">
        <v>23</v>
      </c>
      <c r="B1028" s="91" t="s">
        <v>123</v>
      </c>
      <c r="C1028" s="94" t="s">
        <v>2404</v>
      </c>
      <c r="D1028" s="4" t="s">
        <v>439</v>
      </c>
      <c r="E1028" s="4">
        <v>4929186500</v>
      </c>
      <c r="F1028" s="99" t="s">
        <v>34</v>
      </c>
      <c r="G1028" s="91" t="s">
        <v>2</v>
      </c>
      <c r="H1028" s="91" t="s">
        <v>2405</v>
      </c>
      <c r="I1028" s="92">
        <v>42578</v>
      </c>
      <c r="J1028" s="93">
        <v>42621</v>
      </c>
      <c r="K1028" s="80">
        <f t="shared" ref="K1028:K1091" si="89">IF(J1028="",HOY-I1028,(J1028-I1028)+1)</f>
        <v>44</v>
      </c>
      <c r="L1028" s="77">
        <f>IF(G1028="ISO",IF(OR(F1028="Na-Metilato"),10,15),IFERROR(VLOOKUP(G1028&amp;D1028,'Datos Maestro'!$C$33:$D$62,2,0),VLOOKUP('Demoras Colombia 2016'!G1028,'Datos Maestro'!$B$15:$C$19,2,0)))</f>
        <v>10</v>
      </c>
      <c r="M1028" s="80">
        <f t="shared" si="85"/>
        <v>34</v>
      </c>
      <c r="N1028" s="82">
        <f t="shared" si="86"/>
        <v>20</v>
      </c>
      <c r="O1028" s="82">
        <f t="shared" si="87"/>
        <v>14</v>
      </c>
      <c r="P1028" s="78">
        <f>IF(G1028="ISO",25*N1028,IFERROR(VLOOKUP(G1028&amp;D1028,'Datos Maestro'!$C$33:$F$62,3,0)*N1028,VLOOKUP('Demoras Colombia 2016'!G1028,'Datos Maestro'!$B$15:$D$19,3,0)*N1028))</f>
        <v>500</v>
      </c>
      <c r="Q1028" s="78">
        <f>IF(G1028="ISO",25*O1028,IFERROR(VLOOKUP(G1028&amp;D1028,'Datos Maestro'!$C$33:$F$62,4,0)*O1028,VLOOKUP('Demoras Colombia 2016'!G1028,'Datos Maestro'!$B$15:$D$19,3,0)*O1028))</f>
        <v>350</v>
      </c>
      <c r="R1028" s="78">
        <f t="shared" si="88"/>
        <v>850</v>
      </c>
      <c r="S1028" s="83"/>
      <c r="T1028" s="96"/>
      <c r="U1028" s="4"/>
      <c r="V1028" s="96"/>
      <c r="W1028" s="83"/>
      <c r="X1028" s="96"/>
      <c r="Y1028" s="83"/>
      <c r="Z1028" s="102"/>
      <c r="AA1028" s="4">
        <v>5126146</v>
      </c>
      <c r="AB1028" s="96">
        <v>2478750</v>
      </c>
    </row>
    <row r="1029" spans="1:28" ht="15.6" customHeight="1" x14ac:dyDescent="0.35">
      <c r="A1029" s="38" t="s">
        <v>23</v>
      </c>
      <c r="B1029" s="91" t="s">
        <v>123</v>
      </c>
      <c r="C1029" s="94" t="s">
        <v>2404</v>
      </c>
      <c r="D1029" s="4" t="s">
        <v>439</v>
      </c>
      <c r="E1029" s="4">
        <v>4929186500</v>
      </c>
      <c r="F1029" s="99" t="s">
        <v>34</v>
      </c>
      <c r="G1029" s="91" t="s">
        <v>2</v>
      </c>
      <c r="H1029" s="91" t="s">
        <v>2406</v>
      </c>
      <c r="I1029" s="92">
        <v>42578</v>
      </c>
      <c r="J1029" s="93">
        <v>42623</v>
      </c>
      <c r="K1029" s="80">
        <f t="shared" si="89"/>
        <v>46</v>
      </c>
      <c r="L1029" s="77">
        <f>IF(G1029="ISO",IF(OR(F1029="Na-Metilato"),10,15),IFERROR(VLOOKUP(G1029&amp;D1029,'Datos Maestro'!$C$33:$D$62,2,0),VLOOKUP('Demoras Colombia 2016'!G1029,'Datos Maestro'!$B$15:$C$19,2,0)))</f>
        <v>10</v>
      </c>
      <c r="M1029" s="80">
        <f t="shared" si="85"/>
        <v>36</v>
      </c>
      <c r="N1029" s="82">
        <f t="shared" si="86"/>
        <v>20</v>
      </c>
      <c r="O1029" s="82">
        <f t="shared" si="87"/>
        <v>16</v>
      </c>
      <c r="P1029" s="78">
        <f>IF(G1029="ISO",25*N1029,IFERROR(VLOOKUP(G1029&amp;D1029,'Datos Maestro'!$C$33:$F$62,3,0)*N1029,VLOOKUP('Demoras Colombia 2016'!G1029,'Datos Maestro'!$B$15:$D$19,3,0)*N1029))</f>
        <v>500</v>
      </c>
      <c r="Q1029" s="78">
        <f>IF(G1029="ISO",25*O1029,IFERROR(VLOOKUP(G1029&amp;D1029,'Datos Maestro'!$C$33:$F$62,4,0)*O1029,VLOOKUP('Demoras Colombia 2016'!G1029,'Datos Maestro'!$B$15:$D$19,3,0)*O1029))</f>
        <v>400</v>
      </c>
      <c r="R1029" s="78">
        <f t="shared" si="88"/>
        <v>900</v>
      </c>
      <c r="S1029" s="83"/>
      <c r="T1029" s="96"/>
      <c r="U1029" s="4"/>
      <c r="V1029" s="96"/>
      <c r="W1029" s="83"/>
      <c r="X1029" s="96"/>
      <c r="Y1029" s="83"/>
      <c r="Z1029" s="102"/>
      <c r="AA1029" s="4">
        <v>5127200</v>
      </c>
      <c r="AB1029" s="96">
        <v>2085169</v>
      </c>
    </row>
    <row r="1030" spans="1:28" ht="15.6" customHeight="1" x14ac:dyDescent="0.35">
      <c r="A1030" s="38" t="s">
        <v>23</v>
      </c>
      <c r="B1030" s="91" t="s">
        <v>123</v>
      </c>
      <c r="C1030" s="94" t="s">
        <v>2404</v>
      </c>
      <c r="D1030" s="4" t="s">
        <v>439</v>
      </c>
      <c r="E1030" s="4">
        <v>4929186500</v>
      </c>
      <c r="F1030" s="99" t="s">
        <v>34</v>
      </c>
      <c r="G1030" s="91" t="s">
        <v>2</v>
      </c>
      <c r="H1030" s="91" t="s">
        <v>2407</v>
      </c>
      <c r="I1030" s="92">
        <v>42578</v>
      </c>
      <c r="J1030" s="93">
        <v>42626</v>
      </c>
      <c r="K1030" s="80">
        <f t="shared" si="89"/>
        <v>49</v>
      </c>
      <c r="L1030" s="77">
        <f>IF(G1030="ISO",IF(OR(F1030="Na-Metilato"),10,15),IFERROR(VLOOKUP(G1030&amp;D1030,'Datos Maestro'!$C$33:$D$62,2,0),VLOOKUP('Demoras Colombia 2016'!G1030,'Datos Maestro'!$B$15:$C$19,2,0)))</f>
        <v>10</v>
      </c>
      <c r="M1030" s="80">
        <f t="shared" si="85"/>
        <v>39</v>
      </c>
      <c r="N1030" s="82">
        <f t="shared" si="86"/>
        <v>20</v>
      </c>
      <c r="O1030" s="82">
        <f t="shared" si="87"/>
        <v>19</v>
      </c>
      <c r="P1030" s="78">
        <f>IF(G1030="ISO",25*N1030,IFERROR(VLOOKUP(G1030&amp;D1030,'Datos Maestro'!$C$33:$F$62,3,0)*N1030,VLOOKUP('Demoras Colombia 2016'!G1030,'Datos Maestro'!$B$15:$D$19,3,0)*N1030))</f>
        <v>500</v>
      </c>
      <c r="Q1030" s="78">
        <f>IF(G1030="ISO",25*O1030,IFERROR(VLOOKUP(G1030&amp;D1030,'Datos Maestro'!$C$33:$F$62,4,0)*O1030,VLOOKUP('Demoras Colombia 2016'!G1030,'Datos Maestro'!$B$15:$D$19,3,0)*O1030))</f>
        <v>475</v>
      </c>
      <c r="R1030" s="78">
        <f t="shared" si="88"/>
        <v>975</v>
      </c>
      <c r="S1030" s="83"/>
      <c r="T1030" s="96"/>
      <c r="U1030" s="4"/>
      <c r="V1030" s="96"/>
      <c r="W1030" s="83"/>
      <c r="X1030" s="96"/>
      <c r="Y1030" s="83"/>
      <c r="Z1030" s="102"/>
      <c r="AA1030" s="4">
        <v>5127917</v>
      </c>
      <c r="AB1030" s="96">
        <v>2085169</v>
      </c>
    </row>
    <row r="1031" spans="1:28" ht="15.6" customHeight="1" x14ac:dyDescent="0.35">
      <c r="A1031" s="38" t="s">
        <v>23</v>
      </c>
      <c r="B1031" s="91" t="s">
        <v>123</v>
      </c>
      <c r="C1031" s="94" t="s">
        <v>2408</v>
      </c>
      <c r="D1031" s="4" t="s">
        <v>104</v>
      </c>
      <c r="E1031" s="4">
        <v>4930241157</v>
      </c>
      <c r="F1031" s="99" t="s">
        <v>236</v>
      </c>
      <c r="G1031" s="91" t="s">
        <v>2</v>
      </c>
      <c r="H1031" s="91" t="s">
        <v>2409</v>
      </c>
      <c r="I1031" s="92">
        <v>42580</v>
      </c>
      <c r="J1031" s="93">
        <v>42615</v>
      </c>
      <c r="K1031" s="80">
        <f t="shared" si="89"/>
        <v>36</v>
      </c>
      <c r="L1031" s="77">
        <f>IF(G1031="ISO",IF(OR(F1031="Na-Metilato"),10,15),IFERROR(VLOOKUP(G1031&amp;D1031,'Datos Maestro'!$C$33:$D$62,2,0),VLOOKUP('Demoras Colombia 2016'!G1031,'Datos Maestro'!$B$15:$C$19,2,0)))</f>
        <v>15</v>
      </c>
      <c r="M1031" s="80">
        <f t="shared" si="85"/>
        <v>21</v>
      </c>
      <c r="N1031" s="82">
        <f t="shared" si="86"/>
        <v>20</v>
      </c>
      <c r="O1031" s="82">
        <f t="shared" si="87"/>
        <v>1</v>
      </c>
      <c r="P1031" s="78">
        <f>IF(G1031="ISO",25*N1031,IFERROR(VLOOKUP(G1031&amp;D1031,'Datos Maestro'!$C$33:$F$62,3,0)*N1031,VLOOKUP('Demoras Colombia 2016'!G1031,'Datos Maestro'!$B$15:$D$19,3,0)*N1031))</f>
        <v>500</v>
      </c>
      <c r="Q1031" s="78">
        <f>IF(G1031="ISO",25*O1031,IFERROR(VLOOKUP(G1031&amp;D1031,'Datos Maestro'!$C$33:$F$62,4,0)*O1031,VLOOKUP('Demoras Colombia 2016'!G1031,'Datos Maestro'!$B$15:$D$19,3,0)*O1031))</f>
        <v>25</v>
      </c>
      <c r="R1031" s="78">
        <f t="shared" si="88"/>
        <v>525</v>
      </c>
      <c r="S1031" s="83">
        <v>76901</v>
      </c>
      <c r="T1031" s="96">
        <v>1581836</v>
      </c>
      <c r="U1031" s="4"/>
      <c r="V1031" s="96"/>
      <c r="W1031" s="83"/>
      <c r="X1031" s="96"/>
      <c r="Y1031" s="83"/>
      <c r="Z1031" s="102"/>
      <c r="AA1031" s="4"/>
      <c r="AB1031" s="96"/>
    </row>
    <row r="1032" spans="1:28" ht="15.6" customHeight="1" x14ac:dyDescent="0.35">
      <c r="A1032" s="38" t="s">
        <v>23</v>
      </c>
      <c r="B1032" s="91" t="s">
        <v>123</v>
      </c>
      <c r="C1032" s="94" t="s">
        <v>2410</v>
      </c>
      <c r="D1032" s="4" t="s">
        <v>104</v>
      </c>
      <c r="E1032" s="4">
        <v>4929788471</v>
      </c>
      <c r="F1032" s="99" t="s">
        <v>236</v>
      </c>
      <c r="G1032" s="91" t="s">
        <v>2</v>
      </c>
      <c r="H1032" s="91" t="s">
        <v>2411</v>
      </c>
      <c r="I1032" s="92">
        <v>42594</v>
      </c>
      <c r="J1032" s="93">
        <v>42618</v>
      </c>
      <c r="K1032" s="80">
        <f t="shared" si="89"/>
        <v>25</v>
      </c>
      <c r="L1032" s="77">
        <f>IF(G1032="ISO",IF(OR(F1032="Na-Metilato"),10,15),IFERROR(VLOOKUP(G1032&amp;D1032,'Datos Maestro'!$C$33:$D$62,2,0),VLOOKUP('Demoras Colombia 2016'!G1032,'Datos Maestro'!$B$15:$C$19,2,0)))</f>
        <v>15</v>
      </c>
      <c r="M1032" s="80">
        <f t="shared" si="85"/>
        <v>10</v>
      </c>
      <c r="N1032" s="82">
        <f t="shared" si="86"/>
        <v>10</v>
      </c>
      <c r="O1032" s="82">
        <f t="shared" si="87"/>
        <v>0</v>
      </c>
      <c r="P1032" s="78">
        <f>IF(G1032="ISO",25*N1032,IFERROR(VLOOKUP(G1032&amp;D1032,'Datos Maestro'!$C$33:$F$62,3,0)*N1032,VLOOKUP('Demoras Colombia 2016'!G1032,'Datos Maestro'!$B$15:$D$19,3,0)*N1032))</f>
        <v>250</v>
      </c>
      <c r="Q1032" s="78">
        <f>IF(G1032="ISO",25*O1032,IFERROR(VLOOKUP(G1032&amp;D1032,'Datos Maestro'!$C$33:$F$62,4,0)*O1032,VLOOKUP('Demoras Colombia 2016'!G1032,'Datos Maestro'!$B$15:$D$19,3,0)*O1032))</f>
        <v>0</v>
      </c>
      <c r="R1032" s="78">
        <f t="shared" si="88"/>
        <v>250</v>
      </c>
      <c r="S1032" s="83">
        <v>76903</v>
      </c>
      <c r="T1032" s="96">
        <v>753255</v>
      </c>
      <c r="U1032" s="4"/>
      <c r="V1032" s="96"/>
      <c r="W1032" s="83"/>
      <c r="X1032" s="96"/>
      <c r="Y1032" s="83"/>
      <c r="Z1032" s="102"/>
      <c r="AA1032" s="4"/>
      <c r="AB1032" s="96"/>
    </row>
    <row r="1033" spans="1:28" ht="15.6" customHeight="1" x14ac:dyDescent="0.35">
      <c r="A1033" s="38" t="s">
        <v>23</v>
      </c>
      <c r="B1033" s="91" t="s">
        <v>123</v>
      </c>
      <c r="C1033" s="94" t="s">
        <v>1636</v>
      </c>
      <c r="D1033" s="4" t="s">
        <v>439</v>
      </c>
      <c r="E1033" s="4">
        <v>4927914154</v>
      </c>
      <c r="F1033" s="99" t="s">
        <v>34</v>
      </c>
      <c r="G1033" s="91" t="s">
        <v>2</v>
      </c>
      <c r="H1033" s="91" t="s">
        <v>2412</v>
      </c>
      <c r="I1033" s="92">
        <v>42513</v>
      </c>
      <c r="J1033" s="93">
        <v>42546</v>
      </c>
      <c r="K1033" s="80">
        <f t="shared" si="89"/>
        <v>34</v>
      </c>
      <c r="L1033" s="77">
        <f>IF(G1033="ISO",IF(OR(F1033="Na-Metilato"),10,15),IFERROR(VLOOKUP(G1033&amp;D1033,'Datos Maestro'!$C$33:$D$62,2,0),VLOOKUP('Demoras Colombia 2016'!G1033,'Datos Maestro'!$B$15:$C$19,2,0)))</f>
        <v>10</v>
      </c>
      <c r="M1033" s="80">
        <f t="shared" si="85"/>
        <v>24</v>
      </c>
      <c r="N1033" s="82">
        <f t="shared" si="86"/>
        <v>20</v>
      </c>
      <c r="O1033" s="82">
        <f t="shared" si="87"/>
        <v>4</v>
      </c>
      <c r="P1033" s="78">
        <f>IF(G1033="ISO",25*N1033,IFERROR(VLOOKUP(G1033&amp;D1033,'Datos Maestro'!$C$33:$F$62,3,0)*N1033,VLOOKUP('Demoras Colombia 2016'!G1033,'Datos Maestro'!$B$15:$D$19,3,0)*N1033))</f>
        <v>500</v>
      </c>
      <c r="Q1033" s="78">
        <f>IF(G1033="ISO",25*O1033,IFERROR(VLOOKUP(G1033&amp;D1033,'Datos Maestro'!$C$33:$F$62,4,0)*O1033,VLOOKUP('Demoras Colombia 2016'!G1033,'Datos Maestro'!$B$15:$D$19,3,0)*O1033))</f>
        <v>100</v>
      </c>
      <c r="R1033" s="78">
        <f t="shared" si="88"/>
        <v>600</v>
      </c>
      <c r="S1033" s="83"/>
      <c r="T1033" s="96"/>
      <c r="U1033" s="4"/>
      <c r="V1033" s="96"/>
      <c r="W1033" s="83"/>
      <c r="X1033" s="96"/>
      <c r="Y1033" s="83"/>
      <c r="Z1033" s="102"/>
      <c r="AA1033" s="4">
        <v>5089061</v>
      </c>
      <c r="AB1033" s="96">
        <v>1707555</v>
      </c>
    </row>
    <row r="1034" spans="1:28" ht="15.6" customHeight="1" x14ac:dyDescent="0.35">
      <c r="A1034" s="38" t="s">
        <v>23</v>
      </c>
      <c r="B1034" s="91" t="s">
        <v>123</v>
      </c>
      <c r="C1034" s="94" t="s">
        <v>2448</v>
      </c>
      <c r="D1034" s="4" t="s">
        <v>118</v>
      </c>
      <c r="E1034" s="4">
        <v>4928618152</v>
      </c>
      <c r="F1034" s="99" t="s">
        <v>27</v>
      </c>
      <c r="G1034" s="91" t="s">
        <v>2</v>
      </c>
      <c r="H1034" s="91" t="s">
        <v>2413</v>
      </c>
      <c r="I1034" s="92">
        <v>42519</v>
      </c>
      <c r="J1034" s="93">
        <v>42544</v>
      </c>
      <c r="K1034" s="80">
        <f t="shared" si="89"/>
        <v>26</v>
      </c>
      <c r="L1034" s="77">
        <f>IF(G1034="ISO",IF(OR(F1034="Na-Metilato"),10,15),IFERROR(VLOOKUP(G1034&amp;D1034,'Datos Maestro'!$C$33:$D$62,2,0),VLOOKUP('Demoras Colombia 2016'!G1034,'Datos Maestro'!$B$15:$C$19,2,0)))</f>
        <v>15</v>
      </c>
      <c r="M1034" s="80">
        <f t="shared" si="85"/>
        <v>11</v>
      </c>
      <c r="N1034" s="82">
        <f t="shared" si="86"/>
        <v>11</v>
      </c>
      <c r="O1034" s="82">
        <f t="shared" si="87"/>
        <v>0</v>
      </c>
      <c r="P1034" s="78">
        <f>IF(G1034="ISO",25*N1034,IFERROR(VLOOKUP(G1034&amp;D1034,'Datos Maestro'!$C$33:$F$62,3,0)*N1034,VLOOKUP('Demoras Colombia 2016'!G1034,'Datos Maestro'!$B$15:$D$19,3,0)*N1034))</f>
        <v>275</v>
      </c>
      <c r="Q1034" s="78">
        <f>IF(G1034="ISO",25*O1034,IFERROR(VLOOKUP(G1034&amp;D1034,'Datos Maestro'!$C$33:$F$62,4,0)*O1034,VLOOKUP('Demoras Colombia 2016'!G1034,'Datos Maestro'!$B$15:$D$19,3,0)*O1034))</f>
        <v>0</v>
      </c>
      <c r="R1034" s="78">
        <f t="shared" si="88"/>
        <v>275</v>
      </c>
      <c r="S1034" s="83"/>
      <c r="T1034" s="96"/>
      <c r="U1034" s="4"/>
      <c r="V1034" s="96"/>
      <c r="W1034" s="83"/>
      <c r="X1034" s="96"/>
      <c r="Y1034" s="83"/>
      <c r="Z1034" s="102"/>
      <c r="AA1034" s="4"/>
      <c r="AB1034" s="96"/>
    </row>
    <row r="1035" spans="1:28" ht="15.6" customHeight="1" x14ac:dyDescent="0.35">
      <c r="A1035" s="38" t="s">
        <v>23</v>
      </c>
      <c r="B1035" s="91" t="s">
        <v>123</v>
      </c>
      <c r="C1035" s="94" t="s">
        <v>1781</v>
      </c>
      <c r="D1035" s="4" t="s">
        <v>439</v>
      </c>
      <c r="E1035" s="4">
        <v>4927914156</v>
      </c>
      <c r="F1035" s="99" t="s">
        <v>34</v>
      </c>
      <c r="G1035" s="91" t="s">
        <v>2</v>
      </c>
      <c r="H1035" s="91" t="s">
        <v>2414</v>
      </c>
      <c r="I1035" s="92">
        <v>42520</v>
      </c>
      <c r="J1035" s="93">
        <v>42548</v>
      </c>
      <c r="K1035" s="80">
        <f t="shared" si="89"/>
        <v>29</v>
      </c>
      <c r="L1035" s="77">
        <f>IF(G1035="ISO",IF(OR(F1035="Na-Metilato"),10,15),IFERROR(VLOOKUP(G1035&amp;D1035,'Datos Maestro'!$C$33:$D$62,2,0),VLOOKUP('Demoras Colombia 2016'!G1035,'Datos Maestro'!$B$15:$C$19,2,0)))</f>
        <v>10</v>
      </c>
      <c r="M1035" s="80">
        <f t="shared" si="85"/>
        <v>19</v>
      </c>
      <c r="N1035" s="82">
        <f t="shared" si="86"/>
        <v>19</v>
      </c>
      <c r="O1035" s="82">
        <f t="shared" si="87"/>
        <v>0</v>
      </c>
      <c r="P1035" s="78">
        <f>IF(G1035="ISO",25*N1035,IFERROR(VLOOKUP(G1035&amp;D1035,'Datos Maestro'!$C$33:$F$62,3,0)*N1035,VLOOKUP('Demoras Colombia 2016'!G1035,'Datos Maestro'!$B$15:$D$19,3,0)*N1035))</f>
        <v>475</v>
      </c>
      <c r="Q1035" s="78">
        <f>IF(G1035="ISO",25*O1035,IFERROR(VLOOKUP(G1035&amp;D1035,'Datos Maestro'!$C$33:$F$62,4,0)*O1035,VLOOKUP('Demoras Colombia 2016'!G1035,'Datos Maestro'!$B$15:$D$19,3,0)*O1035))</f>
        <v>0</v>
      </c>
      <c r="R1035" s="78">
        <f t="shared" si="88"/>
        <v>475</v>
      </c>
      <c r="S1035" s="83"/>
      <c r="T1035" s="96"/>
      <c r="U1035" s="4"/>
      <c r="V1035" s="96"/>
      <c r="W1035" s="83"/>
      <c r="X1035" s="96"/>
      <c r="Y1035" s="83"/>
      <c r="Z1035" s="102"/>
      <c r="AA1035" s="4">
        <v>5088575</v>
      </c>
      <c r="AB1035" s="96">
        <v>1673284</v>
      </c>
    </row>
    <row r="1036" spans="1:28" ht="15.6" customHeight="1" x14ac:dyDescent="0.35">
      <c r="A1036" s="38" t="s">
        <v>23</v>
      </c>
      <c r="B1036" s="91" t="s">
        <v>123</v>
      </c>
      <c r="C1036" s="94" t="s">
        <v>1781</v>
      </c>
      <c r="D1036" s="4" t="s">
        <v>439</v>
      </c>
      <c r="E1036" s="4">
        <v>4927914156</v>
      </c>
      <c r="F1036" s="99" t="s">
        <v>34</v>
      </c>
      <c r="G1036" s="91" t="s">
        <v>2</v>
      </c>
      <c r="H1036" s="91" t="s">
        <v>2415</v>
      </c>
      <c r="I1036" s="92">
        <v>42520</v>
      </c>
      <c r="J1036" s="93">
        <v>42549</v>
      </c>
      <c r="K1036" s="80">
        <f t="shared" si="89"/>
        <v>30</v>
      </c>
      <c r="L1036" s="77">
        <f>IF(G1036="ISO",IF(OR(F1036="Na-Metilato"),10,15),IFERROR(VLOOKUP(G1036&amp;D1036,'Datos Maestro'!$C$33:$D$62,2,0),VLOOKUP('Demoras Colombia 2016'!G1036,'Datos Maestro'!$B$15:$C$19,2,0)))</f>
        <v>10</v>
      </c>
      <c r="M1036" s="80">
        <f t="shared" si="85"/>
        <v>20</v>
      </c>
      <c r="N1036" s="82">
        <f t="shared" si="86"/>
        <v>20</v>
      </c>
      <c r="O1036" s="82">
        <f t="shared" si="87"/>
        <v>0</v>
      </c>
      <c r="P1036" s="78">
        <f>IF(G1036="ISO",25*N1036,IFERROR(VLOOKUP(G1036&amp;D1036,'Datos Maestro'!$C$33:$F$62,3,0)*N1036,VLOOKUP('Demoras Colombia 2016'!G1036,'Datos Maestro'!$B$15:$D$19,3,0)*N1036))</f>
        <v>500</v>
      </c>
      <c r="Q1036" s="78">
        <f>IF(G1036="ISO",25*O1036,IFERROR(VLOOKUP(G1036&amp;D1036,'Datos Maestro'!$C$33:$F$62,4,0)*O1036,VLOOKUP('Demoras Colombia 2016'!G1036,'Datos Maestro'!$B$15:$D$19,3,0)*O1036))</f>
        <v>0</v>
      </c>
      <c r="R1036" s="78">
        <f t="shared" si="88"/>
        <v>500</v>
      </c>
      <c r="S1036" s="83"/>
      <c r="T1036" s="96"/>
      <c r="U1036" s="4"/>
      <c r="V1036" s="96"/>
      <c r="W1036" s="83"/>
      <c r="X1036" s="96"/>
      <c r="Y1036" s="83"/>
      <c r="Z1036" s="102"/>
      <c r="AA1036" s="4">
        <v>5090492</v>
      </c>
      <c r="AB1036" s="96">
        <v>1173849</v>
      </c>
    </row>
    <row r="1037" spans="1:28" ht="15.6" customHeight="1" x14ac:dyDescent="0.35">
      <c r="A1037" s="38" t="s">
        <v>23</v>
      </c>
      <c r="B1037" s="91" t="s">
        <v>123</v>
      </c>
      <c r="C1037" s="94" t="s">
        <v>1788</v>
      </c>
      <c r="D1037" s="4" t="s">
        <v>62</v>
      </c>
      <c r="E1037" s="4">
        <v>4929280520</v>
      </c>
      <c r="F1037" s="99" t="s">
        <v>27</v>
      </c>
      <c r="G1037" s="91" t="s">
        <v>2</v>
      </c>
      <c r="H1037" s="91" t="s">
        <v>2416</v>
      </c>
      <c r="I1037" s="92">
        <v>42536</v>
      </c>
      <c r="J1037" s="93">
        <v>42549</v>
      </c>
      <c r="K1037" s="80">
        <f t="shared" si="89"/>
        <v>14</v>
      </c>
      <c r="L1037" s="77">
        <f>IF(G1037="ISO",IF(OR(F1037="Na-Metilato"),10,15),IFERROR(VLOOKUP(G1037&amp;D1037,'Datos Maestro'!$C$33:$D$62,2,0),VLOOKUP('Demoras Colombia 2016'!G1037,'Datos Maestro'!$B$15:$C$19,2,0)))</f>
        <v>15</v>
      </c>
      <c r="M1037" s="80">
        <f t="shared" si="85"/>
        <v>0</v>
      </c>
      <c r="N1037" s="82">
        <f t="shared" si="86"/>
        <v>0</v>
      </c>
      <c r="O1037" s="82">
        <f t="shared" si="87"/>
        <v>0</v>
      </c>
      <c r="P1037" s="78">
        <f>IF(G1037="ISO",25*N1037,IFERROR(VLOOKUP(G1037&amp;D1037,'Datos Maestro'!$C$33:$F$62,3,0)*N1037,VLOOKUP('Demoras Colombia 2016'!G1037,'Datos Maestro'!$B$15:$D$19,3,0)*N1037))</f>
        <v>0</v>
      </c>
      <c r="Q1037" s="78">
        <f>IF(G1037="ISO",25*O1037,IFERROR(VLOOKUP(G1037&amp;D1037,'Datos Maestro'!$C$33:$F$62,4,0)*O1037,VLOOKUP('Demoras Colombia 2016'!G1037,'Datos Maestro'!$B$15:$D$19,3,0)*O1037))</f>
        <v>0</v>
      </c>
      <c r="R1037" s="78">
        <f t="shared" si="88"/>
        <v>0</v>
      </c>
      <c r="S1037" s="83" t="s">
        <v>25</v>
      </c>
      <c r="T1037" s="83" t="s">
        <v>25</v>
      </c>
      <c r="U1037" s="4"/>
      <c r="V1037" s="96"/>
      <c r="W1037" s="83"/>
      <c r="X1037" s="96"/>
      <c r="Y1037" s="83"/>
      <c r="Z1037" s="102"/>
      <c r="AA1037" s="4"/>
      <c r="AB1037" s="96"/>
    </row>
    <row r="1038" spans="1:28" ht="15.6" customHeight="1" x14ac:dyDescent="0.35">
      <c r="A1038" s="38" t="s">
        <v>23</v>
      </c>
      <c r="B1038" s="91" t="s">
        <v>123</v>
      </c>
      <c r="C1038" s="94" t="s">
        <v>2417</v>
      </c>
      <c r="D1038" s="4" t="s">
        <v>104</v>
      </c>
      <c r="E1038" s="4">
        <v>4929788491</v>
      </c>
      <c r="F1038" s="99" t="s">
        <v>28</v>
      </c>
      <c r="G1038" s="91" t="s">
        <v>2</v>
      </c>
      <c r="H1038" s="91" t="s">
        <v>2418</v>
      </c>
      <c r="I1038" s="92">
        <v>42576</v>
      </c>
      <c r="J1038" s="93">
        <v>42634</v>
      </c>
      <c r="K1038" s="80">
        <f t="shared" si="89"/>
        <v>59</v>
      </c>
      <c r="L1038" s="77">
        <f>IF(G1038="ISO",IF(OR(F1038="Na-Metilato"),10,15),IFERROR(VLOOKUP(G1038&amp;D1038,'Datos Maestro'!$C$33:$D$62,2,0),VLOOKUP('Demoras Colombia 2016'!G1038,'Datos Maestro'!$B$15:$C$19,2,0)))</f>
        <v>15</v>
      </c>
      <c r="M1038" s="80">
        <f t="shared" si="85"/>
        <v>44</v>
      </c>
      <c r="N1038" s="82">
        <f t="shared" si="86"/>
        <v>20</v>
      </c>
      <c r="O1038" s="82">
        <f t="shared" si="87"/>
        <v>24</v>
      </c>
      <c r="P1038" s="78">
        <f>IF(G1038="ISO",25*N1038,IFERROR(VLOOKUP(G1038&amp;D1038,'Datos Maestro'!$C$33:$F$62,3,0)*N1038,VLOOKUP('Demoras Colombia 2016'!G1038,'Datos Maestro'!$B$15:$D$19,3,0)*N1038))</f>
        <v>500</v>
      </c>
      <c r="Q1038" s="78">
        <f>IF(G1038="ISO",25*O1038,IFERROR(VLOOKUP(G1038&amp;D1038,'Datos Maestro'!$C$33:$F$62,4,0)*O1038,VLOOKUP('Demoras Colombia 2016'!G1038,'Datos Maestro'!$B$15:$D$19,3,0)*O1038))</f>
        <v>600</v>
      </c>
      <c r="R1038" s="78">
        <f t="shared" si="88"/>
        <v>1100</v>
      </c>
      <c r="S1038" s="83"/>
      <c r="T1038" s="96"/>
      <c r="U1038" s="4"/>
      <c r="V1038" s="96"/>
      <c r="W1038" s="83"/>
      <c r="X1038" s="96"/>
      <c r="Y1038" s="83"/>
      <c r="Z1038" s="102"/>
      <c r="AA1038" s="4"/>
      <c r="AB1038" s="96"/>
    </row>
    <row r="1039" spans="1:28" ht="15.6" customHeight="1" x14ac:dyDescent="0.35">
      <c r="A1039" s="38" t="s">
        <v>23</v>
      </c>
      <c r="B1039" s="91" t="s">
        <v>123</v>
      </c>
      <c r="C1039" s="94" t="s">
        <v>2419</v>
      </c>
      <c r="D1039" s="4" t="s">
        <v>104</v>
      </c>
      <c r="E1039" s="4">
        <v>4930241162</v>
      </c>
      <c r="F1039" s="99" t="s">
        <v>28</v>
      </c>
      <c r="G1039" s="91" t="s">
        <v>2</v>
      </c>
      <c r="H1039" s="91" t="s">
        <v>2420</v>
      </c>
      <c r="I1039" s="92">
        <v>42576</v>
      </c>
      <c r="J1039" s="93">
        <v>42629</v>
      </c>
      <c r="K1039" s="80">
        <f t="shared" si="89"/>
        <v>54</v>
      </c>
      <c r="L1039" s="77">
        <f>IF(G1039="ISO",IF(OR(F1039="Na-Metilato"),10,15),IFERROR(VLOOKUP(G1039&amp;D1039,'Datos Maestro'!$C$33:$D$62,2,0),VLOOKUP('Demoras Colombia 2016'!G1039,'Datos Maestro'!$B$15:$C$19,2,0)))</f>
        <v>15</v>
      </c>
      <c r="M1039" s="80">
        <f t="shared" si="85"/>
        <v>39</v>
      </c>
      <c r="N1039" s="82">
        <f t="shared" si="86"/>
        <v>20</v>
      </c>
      <c r="O1039" s="82">
        <f t="shared" si="87"/>
        <v>19</v>
      </c>
      <c r="P1039" s="78">
        <f>IF(G1039="ISO",25*N1039,IFERROR(VLOOKUP(G1039&amp;D1039,'Datos Maestro'!$C$33:$F$62,3,0)*N1039,VLOOKUP('Demoras Colombia 2016'!G1039,'Datos Maestro'!$B$15:$D$19,3,0)*N1039))</f>
        <v>500</v>
      </c>
      <c r="Q1039" s="78">
        <f>IF(G1039="ISO",25*O1039,IFERROR(VLOOKUP(G1039&amp;D1039,'Datos Maestro'!$C$33:$F$62,4,0)*O1039,VLOOKUP('Demoras Colombia 2016'!G1039,'Datos Maestro'!$B$15:$D$19,3,0)*O1039))</f>
        <v>475</v>
      </c>
      <c r="R1039" s="78">
        <f t="shared" si="88"/>
        <v>975</v>
      </c>
      <c r="S1039" s="83"/>
      <c r="T1039" s="96"/>
      <c r="U1039" s="4"/>
      <c r="V1039" s="96"/>
      <c r="W1039" s="83"/>
      <c r="X1039" s="96"/>
      <c r="Y1039" s="83"/>
      <c r="Z1039" s="102"/>
      <c r="AA1039" s="4"/>
      <c r="AB1039" s="96"/>
    </row>
    <row r="1040" spans="1:28" ht="15.6" customHeight="1" x14ac:dyDescent="0.35">
      <c r="A1040" s="38" t="s">
        <v>23</v>
      </c>
      <c r="B1040" s="91" t="s">
        <v>123</v>
      </c>
      <c r="C1040" s="94" t="s">
        <v>2404</v>
      </c>
      <c r="D1040" s="4" t="s">
        <v>439</v>
      </c>
      <c r="E1040" s="4">
        <v>4929186500</v>
      </c>
      <c r="F1040" s="99" t="s">
        <v>34</v>
      </c>
      <c r="G1040" s="91" t="s">
        <v>2</v>
      </c>
      <c r="H1040" s="91" t="s">
        <v>2421</v>
      </c>
      <c r="I1040" s="92">
        <v>42578</v>
      </c>
      <c r="J1040" s="93">
        <v>42632</v>
      </c>
      <c r="K1040" s="80">
        <f t="shared" si="89"/>
        <v>55</v>
      </c>
      <c r="L1040" s="77">
        <f>IF(G1040="ISO",IF(OR(F1040="Na-Metilato"),10,15),IFERROR(VLOOKUP(G1040&amp;D1040,'Datos Maestro'!$C$33:$D$62,2,0),VLOOKUP('Demoras Colombia 2016'!G1040,'Datos Maestro'!$B$15:$C$19,2,0)))</f>
        <v>10</v>
      </c>
      <c r="M1040" s="80">
        <f t="shared" si="85"/>
        <v>45</v>
      </c>
      <c r="N1040" s="82">
        <f t="shared" si="86"/>
        <v>20</v>
      </c>
      <c r="O1040" s="82">
        <f t="shared" si="87"/>
        <v>25</v>
      </c>
      <c r="P1040" s="78">
        <f>IF(G1040="ISO",25*N1040,IFERROR(VLOOKUP(G1040&amp;D1040,'Datos Maestro'!$C$33:$F$62,3,0)*N1040,VLOOKUP('Demoras Colombia 2016'!G1040,'Datos Maestro'!$B$15:$D$19,3,0)*N1040))</f>
        <v>500</v>
      </c>
      <c r="Q1040" s="78">
        <f>IF(G1040="ISO",25*O1040,IFERROR(VLOOKUP(G1040&amp;D1040,'Datos Maestro'!$C$33:$F$62,4,0)*O1040,VLOOKUP('Demoras Colombia 2016'!G1040,'Datos Maestro'!$B$15:$D$19,3,0)*O1040))</f>
        <v>625</v>
      </c>
      <c r="R1040" s="78">
        <f t="shared" si="88"/>
        <v>1125</v>
      </c>
      <c r="S1040" s="83"/>
      <c r="T1040" s="96"/>
      <c r="U1040" s="4"/>
      <c r="V1040" s="96"/>
      <c r="W1040" s="83"/>
      <c r="X1040" s="96"/>
      <c r="Y1040" s="83"/>
      <c r="Z1040" s="102"/>
      <c r="AA1040" s="4">
        <v>5126146</v>
      </c>
      <c r="AB1040" s="96">
        <v>4957500</v>
      </c>
    </row>
    <row r="1041" spans="1:28" ht="15.6" customHeight="1" x14ac:dyDescent="0.35">
      <c r="A1041" s="38" t="s">
        <v>23</v>
      </c>
      <c r="B1041" s="91" t="s">
        <v>123</v>
      </c>
      <c r="C1041" s="94" t="s">
        <v>2422</v>
      </c>
      <c r="D1041" s="4" t="s">
        <v>439</v>
      </c>
      <c r="E1041" s="4">
        <v>4929186499</v>
      </c>
      <c r="F1041" s="99" t="s">
        <v>34</v>
      </c>
      <c r="G1041" s="91" t="s">
        <v>2</v>
      </c>
      <c r="H1041" s="91" t="s">
        <v>2423</v>
      </c>
      <c r="I1041" s="92">
        <v>42578</v>
      </c>
      <c r="J1041" s="93">
        <v>42632</v>
      </c>
      <c r="K1041" s="80">
        <f t="shared" si="89"/>
        <v>55</v>
      </c>
      <c r="L1041" s="77">
        <f>IF(G1041="ISO",IF(OR(F1041="Na-Metilato"),10,15),IFERROR(VLOOKUP(G1041&amp;D1041,'Datos Maestro'!$C$33:$D$62,2,0),VLOOKUP('Demoras Colombia 2016'!G1041,'Datos Maestro'!$B$15:$C$19,2,0)))</f>
        <v>10</v>
      </c>
      <c r="M1041" s="80">
        <f t="shared" si="85"/>
        <v>45</v>
      </c>
      <c r="N1041" s="82">
        <f t="shared" si="86"/>
        <v>20</v>
      </c>
      <c r="O1041" s="82">
        <f t="shared" si="87"/>
        <v>25</v>
      </c>
      <c r="P1041" s="78">
        <f>IF(G1041="ISO",25*N1041,IFERROR(VLOOKUP(G1041&amp;D1041,'Datos Maestro'!$C$33:$F$62,3,0)*N1041,VLOOKUP('Demoras Colombia 2016'!G1041,'Datos Maestro'!$B$15:$D$19,3,0)*N1041))</f>
        <v>500</v>
      </c>
      <c r="Q1041" s="78">
        <f>IF(G1041="ISO",25*O1041,IFERROR(VLOOKUP(G1041&amp;D1041,'Datos Maestro'!$C$33:$F$62,4,0)*O1041,VLOOKUP('Demoras Colombia 2016'!G1041,'Datos Maestro'!$B$15:$D$19,3,0)*O1041))</f>
        <v>625</v>
      </c>
      <c r="R1041" s="78">
        <f t="shared" si="88"/>
        <v>1125</v>
      </c>
      <c r="S1041" s="83"/>
      <c r="T1041" s="96"/>
      <c r="U1041" s="4"/>
      <c r="V1041" s="96"/>
      <c r="W1041" s="83"/>
      <c r="X1041" s="96"/>
      <c r="Y1041" s="83"/>
      <c r="Z1041" s="102"/>
      <c r="AA1041" s="4">
        <v>5127917</v>
      </c>
      <c r="AB1041" s="96">
        <v>3430440</v>
      </c>
    </row>
    <row r="1042" spans="1:28" ht="15.6" customHeight="1" x14ac:dyDescent="0.35">
      <c r="A1042" s="38" t="s">
        <v>23</v>
      </c>
      <c r="B1042" s="91" t="s">
        <v>123</v>
      </c>
      <c r="C1042" s="94" t="s">
        <v>2422</v>
      </c>
      <c r="D1042" s="4" t="s">
        <v>439</v>
      </c>
      <c r="E1042" s="4">
        <v>4929186499</v>
      </c>
      <c r="F1042" s="99" t="s">
        <v>34</v>
      </c>
      <c r="G1042" s="91" t="s">
        <v>2</v>
      </c>
      <c r="H1042" s="91" t="s">
        <v>2424</v>
      </c>
      <c r="I1042" s="92">
        <v>42578</v>
      </c>
      <c r="J1042" s="93">
        <v>42630</v>
      </c>
      <c r="K1042" s="80">
        <f t="shared" si="89"/>
        <v>53</v>
      </c>
      <c r="L1042" s="77">
        <f>IF(G1042="ISO",IF(OR(F1042="Na-Metilato"),10,15),IFERROR(VLOOKUP(G1042&amp;D1042,'Datos Maestro'!$C$33:$D$62,2,0),VLOOKUP('Demoras Colombia 2016'!G1042,'Datos Maestro'!$B$15:$C$19,2,0)))</f>
        <v>10</v>
      </c>
      <c r="M1042" s="80">
        <f t="shared" si="85"/>
        <v>43</v>
      </c>
      <c r="N1042" s="82">
        <f t="shared" si="86"/>
        <v>20</v>
      </c>
      <c r="O1042" s="82">
        <f t="shared" si="87"/>
        <v>23</v>
      </c>
      <c r="P1042" s="78">
        <f>IF(G1042="ISO",25*N1042,IFERROR(VLOOKUP(G1042&amp;D1042,'Datos Maestro'!$C$33:$F$62,3,0)*N1042,VLOOKUP('Demoras Colombia 2016'!G1042,'Datos Maestro'!$B$15:$D$19,3,0)*N1042))</f>
        <v>500</v>
      </c>
      <c r="Q1042" s="78">
        <f>IF(G1042="ISO",25*O1042,IFERROR(VLOOKUP(G1042&amp;D1042,'Datos Maestro'!$C$33:$F$62,4,0)*O1042,VLOOKUP('Demoras Colombia 2016'!G1042,'Datos Maestro'!$B$15:$D$19,3,0)*O1042))</f>
        <v>575</v>
      </c>
      <c r="R1042" s="78">
        <f t="shared" si="88"/>
        <v>1075</v>
      </c>
      <c r="S1042" s="83"/>
      <c r="T1042" s="96"/>
      <c r="U1042" s="4"/>
      <c r="V1042" s="96"/>
      <c r="W1042" s="83"/>
      <c r="X1042" s="96"/>
      <c r="Y1042" s="83"/>
      <c r="Z1042" s="102"/>
      <c r="AA1042" s="4">
        <v>5129064</v>
      </c>
      <c r="AB1042" s="96">
        <v>3038095</v>
      </c>
    </row>
    <row r="1043" spans="1:28" ht="15.6" customHeight="1" x14ac:dyDescent="0.35">
      <c r="A1043" s="38" t="s">
        <v>23</v>
      </c>
      <c r="B1043" s="91" t="s">
        <v>123</v>
      </c>
      <c r="C1043" s="94" t="s">
        <v>2422</v>
      </c>
      <c r="D1043" s="4" t="s">
        <v>439</v>
      </c>
      <c r="E1043" s="4">
        <v>4929186499</v>
      </c>
      <c r="F1043" s="99" t="s">
        <v>34</v>
      </c>
      <c r="G1043" s="91" t="s">
        <v>2</v>
      </c>
      <c r="H1043" s="91" t="s">
        <v>2425</v>
      </c>
      <c r="I1043" s="92">
        <v>42578</v>
      </c>
      <c r="J1043" s="93">
        <v>42632</v>
      </c>
      <c r="K1043" s="80">
        <f t="shared" si="89"/>
        <v>55</v>
      </c>
      <c r="L1043" s="77">
        <f>IF(G1043="ISO",IF(OR(F1043="Na-Metilato"),10,15),IFERROR(VLOOKUP(G1043&amp;D1043,'Datos Maestro'!$C$33:$D$62,2,0),VLOOKUP('Demoras Colombia 2016'!G1043,'Datos Maestro'!$B$15:$C$19,2,0)))</f>
        <v>10</v>
      </c>
      <c r="M1043" s="80">
        <f t="shared" si="85"/>
        <v>45</v>
      </c>
      <c r="N1043" s="82">
        <f t="shared" si="86"/>
        <v>20</v>
      </c>
      <c r="O1043" s="82">
        <f t="shared" si="87"/>
        <v>25</v>
      </c>
      <c r="P1043" s="78">
        <f>IF(G1043="ISO",25*N1043,IFERROR(VLOOKUP(G1043&amp;D1043,'Datos Maestro'!$C$33:$F$62,3,0)*N1043,VLOOKUP('Demoras Colombia 2016'!G1043,'Datos Maestro'!$B$15:$D$19,3,0)*N1043))</f>
        <v>500</v>
      </c>
      <c r="Q1043" s="78">
        <f>IF(G1043="ISO",25*O1043,IFERROR(VLOOKUP(G1043&amp;D1043,'Datos Maestro'!$C$33:$F$62,4,0)*O1043,VLOOKUP('Demoras Colombia 2016'!G1043,'Datos Maestro'!$B$15:$D$19,3,0)*O1043))</f>
        <v>625</v>
      </c>
      <c r="R1043" s="78">
        <f t="shared" si="88"/>
        <v>1125</v>
      </c>
      <c r="S1043" s="83"/>
      <c r="T1043" s="96"/>
      <c r="U1043" s="4"/>
      <c r="V1043" s="96"/>
      <c r="W1043" s="83"/>
      <c r="X1043" s="96"/>
      <c r="Y1043" s="83"/>
      <c r="Z1043" s="102"/>
      <c r="AA1043" s="4">
        <v>5129520</v>
      </c>
      <c r="AB1043" s="96">
        <v>3103447</v>
      </c>
    </row>
    <row r="1044" spans="1:28" ht="15.6" customHeight="1" x14ac:dyDescent="0.35">
      <c r="A1044" s="38" t="s">
        <v>23</v>
      </c>
      <c r="B1044" s="91" t="s">
        <v>123</v>
      </c>
      <c r="C1044" s="94" t="s">
        <v>2422</v>
      </c>
      <c r="D1044" s="4" t="s">
        <v>439</v>
      </c>
      <c r="E1044" s="4">
        <v>4929186499</v>
      </c>
      <c r="F1044" s="99" t="s">
        <v>34</v>
      </c>
      <c r="G1044" s="91" t="s">
        <v>2</v>
      </c>
      <c r="H1044" s="91" t="s">
        <v>2426</v>
      </c>
      <c r="I1044" s="92">
        <v>42578</v>
      </c>
      <c r="J1044" s="93">
        <v>42633</v>
      </c>
      <c r="K1044" s="80">
        <f t="shared" si="89"/>
        <v>56</v>
      </c>
      <c r="L1044" s="77">
        <f>IF(G1044="ISO",IF(OR(F1044="Na-Metilato"),10,15),IFERROR(VLOOKUP(G1044&amp;D1044,'Datos Maestro'!$C$33:$D$62,2,0),VLOOKUP('Demoras Colombia 2016'!G1044,'Datos Maestro'!$B$15:$C$19,2,0)))</f>
        <v>10</v>
      </c>
      <c r="M1044" s="80">
        <f t="shared" si="85"/>
        <v>46</v>
      </c>
      <c r="N1044" s="82">
        <f t="shared" si="86"/>
        <v>20</v>
      </c>
      <c r="O1044" s="82">
        <f t="shared" si="87"/>
        <v>26</v>
      </c>
      <c r="P1044" s="78">
        <f>IF(G1044="ISO",25*N1044,IFERROR(VLOOKUP(G1044&amp;D1044,'Datos Maestro'!$C$33:$F$62,3,0)*N1044,VLOOKUP('Demoras Colombia 2016'!G1044,'Datos Maestro'!$B$15:$D$19,3,0)*N1044))</f>
        <v>500</v>
      </c>
      <c r="Q1044" s="78">
        <f>IF(G1044="ISO",25*O1044,IFERROR(VLOOKUP(G1044&amp;D1044,'Datos Maestro'!$C$33:$F$62,4,0)*O1044,VLOOKUP('Demoras Colombia 2016'!G1044,'Datos Maestro'!$B$15:$D$19,3,0)*O1044))</f>
        <v>650</v>
      </c>
      <c r="R1044" s="78">
        <f t="shared" si="88"/>
        <v>1150</v>
      </c>
      <c r="S1044" s="83"/>
      <c r="T1044" s="96"/>
      <c r="U1044" s="4"/>
      <c r="V1044" s="96"/>
      <c r="W1044" s="83"/>
      <c r="X1044" s="96"/>
      <c r="Y1044" s="83"/>
      <c r="Z1044" s="102"/>
      <c r="AA1044" s="4">
        <v>5130760</v>
      </c>
      <c r="AB1044" s="96">
        <v>3292447</v>
      </c>
    </row>
    <row r="1045" spans="1:28" ht="15.6" customHeight="1" x14ac:dyDescent="0.35">
      <c r="A1045" s="38" t="s">
        <v>23</v>
      </c>
      <c r="B1045" s="91" t="s">
        <v>123</v>
      </c>
      <c r="C1045" s="94" t="s">
        <v>2427</v>
      </c>
      <c r="D1045" s="4" t="s">
        <v>439</v>
      </c>
      <c r="E1045" s="4">
        <v>4929872953</v>
      </c>
      <c r="F1045" s="99" t="s">
        <v>34</v>
      </c>
      <c r="G1045" s="91" t="s">
        <v>2</v>
      </c>
      <c r="H1045" s="91" t="s">
        <v>2428</v>
      </c>
      <c r="I1045" s="92">
        <v>42590</v>
      </c>
      <c r="J1045" s="93">
        <v>42632</v>
      </c>
      <c r="K1045" s="80">
        <f t="shared" si="89"/>
        <v>43</v>
      </c>
      <c r="L1045" s="77">
        <f>IF(G1045="ISO",IF(OR(F1045="Na-Metilato"),10,15),IFERROR(VLOOKUP(G1045&amp;D1045,'Datos Maestro'!$C$33:$D$62,2,0),VLOOKUP('Demoras Colombia 2016'!G1045,'Datos Maestro'!$B$15:$C$19,2,0)))</f>
        <v>10</v>
      </c>
      <c r="M1045" s="80">
        <f t="shared" si="85"/>
        <v>33</v>
      </c>
      <c r="N1045" s="82">
        <f t="shared" si="86"/>
        <v>20</v>
      </c>
      <c r="O1045" s="82">
        <f t="shared" si="87"/>
        <v>13</v>
      </c>
      <c r="P1045" s="78">
        <f>IF(G1045="ISO",25*N1045,IFERROR(VLOOKUP(G1045&amp;D1045,'Datos Maestro'!$C$33:$F$62,3,0)*N1045,VLOOKUP('Demoras Colombia 2016'!G1045,'Datos Maestro'!$B$15:$D$19,3,0)*N1045))</f>
        <v>500</v>
      </c>
      <c r="Q1045" s="78">
        <f>IF(G1045="ISO",25*O1045,IFERROR(VLOOKUP(G1045&amp;D1045,'Datos Maestro'!$C$33:$F$62,4,0)*O1045,VLOOKUP('Demoras Colombia 2016'!G1045,'Datos Maestro'!$B$15:$D$19,3,0)*O1045))</f>
        <v>325</v>
      </c>
      <c r="R1045" s="78">
        <f t="shared" si="88"/>
        <v>825</v>
      </c>
      <c r="S1045" s="83"/>
      <c r="T1045" s="96"/>
      <c r="U1045" s="4"/>
      <c r="V1045" s="96"/>
      <c r="W1045" s="83"/>
      <c r="X1045" s="96"/>
      <c r="Y1045" s="83"/>
      <c r="Z1045" s="102"/>
      <c r="AA1045" s="4">
        <v>1793281</v>
      </c>
      <c r="AB1045" s="96">
        <v>2537928</v>
      </c>
    </row>
    <row r="1046" spans="1:28" ht="15.6" customHeight="1" x14ac:dyDescent="0.35">
      <c r="A1046" s="38" t="s">
        <v>23</v>
      </c>
      <c r="B1046" s="91" t="s">
        <v>123</v>
      </c>
      <c r="C1046" s="94" t="s">
        <v>2427</v>
      </c>
      <c r="D1046" s="4" t="s">
        <v>439</v>
      </c>
      <c r="E1046" s="4">
        <v>4929872953</v>
      </c>
      <c r="F1046" s="99" t="s">
        <v>34</v>
      </c>
      <c r="G1046" s="91" t="s">
        <v>2</v>
      </c>
      <c r="H1046" s="91" t="s">
        <v>2429</v>
      </c>
      <c r="I1046" s="92">
        <v>42590</v>
      </c>
      <c r="J1046" s="93">
        <v>42637</v>
      </c>
      <c r="K1046" s="80">
        <f t="shared" si="89"/>
        <v>48</v>
      </c>
      <c r="L1046" s="77">
        <f>IF(G1046="ISO",IF(OR(F1046="Na-Metilato"),10,15),IFERROR(VLOOKUP(G1046&amp;D1046,'Datos Maestro'!$C$33:$D$62,2,0),VLOOKUP('Demoras Colombia 2016'!G1046,'Datos Maestro'!$B$15:$C$19,2,0)))</f>
        <v>10</v>
      </c>
      <c r="M1046" s="80">
        <f t="shared" si="85"/>
        <v>38</v>
      </c>
      <c r="N1046" s="82">
        <f t="shared" si="86"/>
        <v>20</v>
      </c>
      <c r="O1046" s="82">
        <f t="shared" si="87"/>
        <v>18</v>
      </c>
      <c r="P1046" s="78">
        <f>IF(G1046="ISO",25*N1046,IFERROR(VLOOKUP(G1046&amp;D1046,'Datos Maestro'!$C$33:$F$62,3,0)*N1046,VLOOKUP('Demoras Colombia 2016'!G1046,'Datos Maestro'!$B$15:$D$19,3,0)*N1046))</f>
        <v>500</v>
      </c>
      <c r="Q1046" s="78">
        <f>IF(G1046="ISO",25*O1046,IFERROR(VLOOKUP(G1046&amp;D1046,'Datos Maestro'!$C$33:$F$62,4,0)*O1046,VLOOKUP('Demoras Colombia 2016'!G1046,'Datos Maestro'!$B$15:$D$19,3,0)*O1046))</f>
        <v>450</v>
      </c>
      <c r="R1046" s="78">
        <f t="shared" si="88"/>
        <v>950</v>
      </c>
      <c r="S1046" s="83"/>
      <c r="T1046" s="96"/>
      <c r="U1046" s="4"/>
      <c r="V1046" s="96"/>
      <c r="W1046" s="83"/>
      <c r="X1046" s="96"/>
      <c r="Y1046" s="83"/>
      <c r="Z1046" s="102"/>
      <c r="AA1046" s="4">
        <v>1793281</v>
      </c>
      <c r="AB1046" s="96">
        <v>2581484</v>
      </c>
    </row>
    <row r="1047" spans="1:28" ht="15.6" customHeight="1" x14ac:dyDescent="0.35">
      <c r="A1047" s="38" t="s">
        <v>23</v>
      </c>
      <c r="B1047" s="91" t="s">
        <v>123</v>
      </c>
      <c r="C1047" s="94" t="s">
        <v>2427</v>
      </c>
      <c r="D1047" s="4" t="s">
        <v>439</v>
      </c>
      <c r="E1047" s="4">
        <v>4929872953</v>
      </c>
      <c r="F1047" s="99" t="s">
        <v>34</v>
      </c>
      <c r="G1047" s="91" t="s">
        <v>2</v>
      </c>
      <c r="H1047" s="91" t="s">
        <v>2430</v>
      </c>
      <c r="I1047" s="92">
        <v>42590</v>
      </c>
      <c r="J1047" s="93">
        <v>42639</v>
      </c>
      <c r="K1047" s="80">
        <f t="shared" si="89"/>
        <v>50</v>
      </c>
      <c r="L1047" s="77">
        <f>IF(G1047="ISO",IF(OR(F1047="Na-Metilato"),10,15),IFERROR(VLOOKUP(G1047&amp;D1047,'Datos Maestro'!$C$33:$D$62,2,0),VLOOKUP('Demoras Colombia 2016'!G1047,'Datos Maestro'!$B$15:$C$19,2,0)))</f>
        <v>10</v>
      </c>
      <c r="M1047" s="80">
        <f t="shared" si="85"/>
        <v>40</v>
      </c>
      <c r="N1047" s="82">
        <f t="shared" si="86"/>
        <v>20</v>
      </c>
      <c r="O1047" s="82">
        <f t="shared" si="87"/>
        <v>20</v>
      </c>
      <c r="P1047" s="78">
        <f>IF(G1047="ISO",25*N1047,IFERROR(VLOOKUP(G1047&amp;D1047,'Datos Maestro'!$C$33:$F$62,3,0)*N1047,VLOOKUP('Demoras Colombia 2016'!G1047,'Datos Maestro'!$B$15:$D$19,3,0)*N1047))</f>
        <v>500</v>
      </c>
      <c r="Q1047" s="78">
        <f>IF(G1047="ISO",25*O1047,IFERROR(VLOOKUP(G1047&amp;D1047,'Datos Maestro'!$C$33:$F$62,4,0)*O1047,VLOOKUP('Demoras Colombia 2016'!G1047,'Datos Maestro'!$B$15:$D$19,3,0)*O1047))</f>
        <v>500</v>
      </c>
      <c r="R1047" s="78">
        <f t="shared" si="88"/>
        <v>1000</v>
      </c>
      <c r="S1047" s="83"/>
      <c r="T1047" s="96"/>
      <c r="U1047" s="4"/>
      <c r="V1047" s="96"/>
      <c r="W1047" s="83"/>
      <c r="X1047" s="96"/>
      <c r="Y1047" s="83"/>
      <c r="Z1047" s="102"/>
      <c r="AA1047" s="4">
        <v>1793281</v>
      </c>
      <c r="AB1047" s="96">
        <v>2537928</v>
      </c>
    </row>
    <row r="1048" spans="1:28" ht="15.6" customHeight="1" x14ac:dyDescent="0.35">
      <c r="A1048" s="38" t="s">
        <v>23</v>
      </c>
      <c r="B1048" s="91" t="s">
        <v>123</v>
      </c>
      <c r="C1048" s="94" t="s">
        <v>2427</v>
      </c>
      <c r="D1048" s="4" t="s">
        <v>439</v>
      </c>
      <c r="E1048" s="4">
        <v>4929872953</v>
      </c>
      <c r="F1048" s="99" t="s">
        <v>34</v>
      </c>
      <c r="G1048" s="91" t="s">
        <v>2</v>
      </c>
      <c r="H1048" s="91" t="s">
        <v>2431</v>
      </c>
      <c r="I1048" s="92">
        <v>42590</v>
      </c>
      <c r="J1048" s="93">
        <v>42640</v>
      </c>
      <c r="K1048" s="80">
        <f t="shared" si="89"/>
        <v>51</v>
      </c>
      <c r="L1048" s="77">
        <f>IF(G1048="ISO",IF(OR(F1048="Na-Metilato"),10,15),IFERROR(VLOOKUP(G1048&amp;D1048,'Datos Maestro'!$C$33:$D$62,2,0),VLOOKUP('Demoras Colombia 2016'!G1048,'Datos Maestro'!$B$15:$C$19,2,0)))</f>
        <v>10</v>
      </c>
      <c r="M1048" s="80">
        <f t="shared" si="85"/>
        <v>41</v>
      </c>
      <c r="N1048" s="82">
        <f t="shared" si="86"/>
        <v>20</v>
      </c>
      <c r="O1048" s="82">
        <f t="shared" si="87"/>
        <v>21</v>
      </c>
      <c r="P1048" s="78">
        <f>IF(G1048="ISO",25*N1048,IFERROR(VLOOKUP(G1048&amp;D1048,'Datos Maestro'!$C$33:$F$62,3,0)*N1048,VLOOKUP('Demoras Colombia 2016'!G1048,'Datos Maestro'!$B$15:$D$19,3,0)*N1048))</f>
        <v>500</v>
      </c>
      <c r="Q1048" s="78">
        <f>IF(G1048="ISO",25*O1048,IFERROR(VLOOKUP(G1048&amp;D1048,'Datos Maestro'!$C$33:$F$62,4,0)*O1048,VLOOKUP('Demoras Colombia 2016'!G1048,'Datos Maestro'!$B$15:$D$19,3,0)*O1048))</f>
        <v>525</v>
      </c>
      <c r="R1048" s="78">
        <f t="shared" si="88"/>
        <v>1025</v>
      </c>
      <c r="S1048" s="83"/>
      <c r="T1048" s="96"/>
      <c r="U1048" s="4"/>
      <c r="V1048" s="96"/>
      <c r="W1048" s="83"/>
      <c r="X1048" s="96"/>
      <c r="Y1048" s="83"/>
      <c r="Z1048" s="102"/>
      <c r="AA1048" s="4">
        <v>1793281</v>
      </c>
      <c r="AB1048" s="96">
        <v>2537928</v>
      </c>
    </row>
    <row r="1049" spans="1:28" ht="15.6" customHeight="1" x14ac:dyDescent="0.35">
      <c r="A1049" s="38" t="s">
        <v>23</v>
      </c>
      <c r="B1049" s="91" t="s">
        <v>123</v>
      </c>
      <c r="C1049" s="94" t="s">
        <v>2432</v>
      </c>
      <c r="D1049" s="4" t="s">
        <v>439</v>
      </c>
      <c r="E1049" s="4">
        <v>4929872991</v>
      </c>
      <c r="F1049" s="99" t="s">
        <v>34</v>
      </c>
      <c r="G1049" s="91" t="s">
        <v>2</v>
      </c>
      <c r="H1049" s="91" t="s">
        <v>2433</v>
      </c>
      <c r="I1049" s="92">
        <v>42590</v>
      </c>
      <c r="J1049" s="93">
        <v>42642</v>
      </c>
      <c r="K1049" s="80">
        <f t="shared" si="89"/>
        <v>53</v>
      </c>
      <c r="L1049" s="77">
        <f>IF(G1049="ISO",IF(OR(F1049="Na-Metilato"),10,15),IFERROR(VLOOKUP(G1049&amp;D1049,'Datos Maestro'!$C$33:$D$62,2,0),VLOOKUP('Demoras Colombia 2016'!G1049,'Datos Maestro'!$B$15:$C$19,2,0)))</f>
        <v>10</v>
      </c>
      <c r="M1049" s="80">
        <f t="shared" si="85"/>
        <v>43</v>
      </c>
      <c r="N1049" s="82">
        <f t="shared" si="86"/>
        <v>20</v>
      </c>
      <c r="O1049" s="82">
        <f t="shared" si="87"/>
        <v>23</v>
      </c>
      <c r="P1049" s="78">
        <f>IF(G1049="ISO",25*N1049,IFERROR(VLOOKUP(G1049&amp;D1049,'Datos Maestro'!$C$33:$F$62,3,0)*N1049,VLOOKUP('Demoras Colombia 2016'!G1049,'Datos Maestro'!$B$15:$D$19,3,0)*N1049))</f>
        <v>500</v>
      </c>
      <c r="Q1049" s="78">
        <f>IF(G1049="ISO",25*O1049,IFERROR(VLOOKUP(G1049&amp;D1049,'Datos Maestro'!$C$33:$F$62,4,0)*O1049,VLOOKUP('Demoras Colombia 2016'!G1049,'Datos Maestro'!$B$15:$D$19,3,0)*O1049))</f>
        <v>575</v>
      </c>
      <c r="R1049" s="78">
        <f t="shared" si="88"/>
        <v>1075</v>
      </c>
      <c r="S1049" s="83"/>
      <c r="T1049" s="96"/>
      <c r="U1049" s="4"/>
      <c r="V1049" s="96"/>
      <c r="W1049" s="83"/>
      <c r="X1049" s="96"/>
      <c r="Y1049" s="83"/>
      <c r="Z1049" s="102"/>
      <c r="AA1049" s="4">
        <v>1799619</v>
      </c>
      <c r="AB1049" s="96">
        <v>2843250</v>
      </c>
    </row>
    <row r="1050" spans="1:28" ht="15.6" customHeight="1" x14ac:dyDescent="0.35">
      <c r="A1050" s="38" t="s">
        <v>23</v>
      </c>
      <c r="B1050" s="91" t="s">
        <v>123</v>
      </c>
      <c r="C1050" s="94" t="s">
        <v>2434</v>
      </c>
      <c r="D1050" s="4" t="s">
        <v>104</v>
      </c>
      <c r="E1050" s="4">
        <v>4929779086</v>
      </c>
      <c r="F1050" s="99" t="s">
        <v>27</v>
      </c>
      <c r="G1050" s="91" t="s">
        <v>2</v>
      </c>
      <c r="H1050" s="91" t="s">
        <v>2435</v>
      </c>
      <c r="I1050" s="92">
        <v>42596</v>
      </c>
      <c r="J1050" s="93">
        <v>42632</v>
      </c>
      <c r="K1050" s="80">
        <f t="shared" si="89"/>
        <v>37</v>
      </c>
      <c r="L1050" s="77">
        <f>IF(G1050="ISO",IF(OR(F1050="Na-Metilato"),10,15),IFERROR(VLOOKUP(G1050&amp;D1050,'Datos Maestro'!$C$33:$D$62,2,0),VLOOKUP('Demoras Colombia 2016'!G1050,'Datos Maestro'!$B$15:$C$19,2,0)))</f>
        <v>15</v>
      </c>
      <c r="M1050" s="80">
        <f t="shared" si="85"/>
        <v>22</v>
      </c>
      <c r="N1050" s="82">
        <f t="shared" si="86"/>
        <v>20</v>
      </c>
      <c r="O1050" s="82">
        <f t="shared" si="87"/>
        <v>2</v>
      </c>
      <c r="P1050" s="78">
        <f>IF(G1050="ISO",25*N1050,IFERROR(VLOOKUP(G1050&amp;D1050,'Datos Maestro'!$C$33:$F$62,3,0)*N1050,VLOOKUP('Demoras Colombia 2016'!G1050,'Datos Maestro'!$B$15:$D$19,3,0)*N1050))</f>
        <v>500</v>
      </c>
      <c r="Q1050" s="78">
        <f>IF(G1050="ISO",25*O1050,IFERROR(VLOOKUP(G1050&amp;D1050,'Datos Maestro'!$C$33:$F$62,4,0)*O1050,VLOOKUP('Demoras Colombia 2016'!G1050,'Datos Maestro'!$B$15:$D$19,3,0)*O1050))</f>
        <v>50</v>
      </c>
      <c r="R1050" s="78">
        <f t="shared" si="88"/>
        <v>550</v>
      </c>
      <c r="S1050" s="83"/>
      <c r="T1050" s="96"/>
      <c r="U1050" s="4"/>
      <c r="V1050" s="96"/>
      <c r="W1050" s="83"/>
      <c r="X1050" s="96"/>
      <c r="Y1050" s="83"/>
      <c r="Z1050" s="102"/>
      <c r="AA1050" s="4"/>
      <c r="AB1050" s="96"/>
    </row>
    <row r="1051" spans="1:28" ht="15.6" customHeight="1" x14ac:dyDescent="0.35">
      <c r="A1051" s="38" t="s">
        <v>23</v>
      </c>
      <c r="B1051" s="91" t="s">
        <v>123</v>
      </c>
      <c r="C1051" s="94" t="s">
        <v>2434</v>
      </c>
      <c r="D1051" s="4" t="s">
        <v>104</v>
      </c>
      <c r="E1051" s="4">
        <v>4929779086</v>
      </c>
      <c r="F1051" s="99" t="s">
        <v>27</v>
      </c>
      <c r="G1051" s="91" t="s">
        <v>2</v>
      </c>
      <c r="H1051" s="91" t="s">
        <v>2436</v>
      </c>
      <c r="I1051" s="92">
        <v>42596</v>
      </c>
      <c r="J1051" s="93">
        <v>42636</v>
      </c>
      <c r="K1051" s="80">
        <f t="shared" si="89"/>
        <v>41</v>
      </c>
      <c r="L1051" s="77">
        <f>IF(G1051="ISO",IF(OR(F1051="Na-Metilato"),10,15),IFERROR(VLOOKUP(G1051&amp;D1051,'Datos Maestro'!$C$33:$D$62,2,0),VLOOKUP('Demoras Colombia 2016'!G1051,'Datos Maestro'!$B$15:$C$19,2,0)))</f>
        <v>15</v>
      </c>
      <c r="M1051" s="80">
        <f t="shared" si="85"/>
        <v>26</v>
      </c>
      <c r="N1051" s="82">
        <f t="shared" si="86"/>
        <v>20</v>
      </c>
      <c r="O1051" s="82">
        <f t="shared" si="87"/>
        <v>6</v>
      </c>
      <c r="P1051" s="78">
        <f>IF(G1051="ISO",25*N1051,IFERROR(VLOOKUP(G1051&amp;D1051,'Datos Maestro'!$C$33:$F$62,3,0)*N1051,VLOOKUP('Demoras Colombia 2016'!G1051,'Datos Maestro'!$B$15:$D$19,3,0)*N1051))</f>
        <v>500</v>
      </c>
      <c r="Q1051" s="78">
        <f>IF(G1051="ISO",25*O1051,IFERROR(VLOOKUP(G1051&amp;D1051,'Datos Maestro'!$C$33:$F$62,4,0)*O1051,VLOOKUP('Demoras Colombia 2016'!G1051,'Datos Maestro'!$B$15:$D$19,3,0)*O1051))</f>
        <v>150</v>
      </c>
      <c r="R1051" s="78">
        <f t="shared" si="88"/>
        <v>650</v>
      </c>
      <c r="S1051" s="83"/>
      <c r="T1051" s="96"/>
      <c r="U1051" s="4"/>
      <c r="V1051" s="96"/>
      <c r="W1051" s="83"/>
      <c r="X1051" s="96"/>
      <c r="Y1051" s="83"/>
      <c r="Z1051" s="102"/>
      <c r="AA1051" s="4"/>
      <c r="AB1051" s="96"/>
    </row>
    <row r="1052" spans="1:28" ht="15.6" customHeight="1" x14ac:dyDescent="0.35">
      <c r="A1052" s="38" t="s">
        <v>23</v>
      </c>
      <c r="B1052" s="91" t="s">
        <v>123</v>
      </c>
      <c r="C1052" s="94" t="s">
        <v>2437</v>
      </c>
      <c r="D1052" s="4" t="s">
        <v>104</v>
      </c>
      <c r="E1052" s="4">
        <v>4930241159</v>
      </c>
      <c r="F1052" s="99" t="s">
        <v>2438</v>
      </c>
      <c r="G1052" s="91" t="s">
        <v>2</v>
      </c>
      <c r="H1052" s="91" t="s">
        <v>2439</v>
      </c>
      <c r="I1052" s="92">
        <v>42608</v>
      </c>
      <c r="J1052" s="93">
        <v>42632</v>
      </c>
      <c r="K1052" s="80">
        <f t="shared" si="89"/>
        <v>25</v>
      </c>
      <c r="L1052" s="77">
        <f>IF(G1052="ISO",IF(OR(F1052="Na-Metilato"),10,15),IFERROR(VLOOKUP(G1052&amp;D1052,'Datos Maestro'!$C$33:$D$62,2,0),VLOOKUP('Demoras Colombia 2016'!G1052,'Datos Maestro'!$B$15:$C$19,2,0)))</f>
        <v>15</v>
      </c>
      <c r="M1052" s="80">
        <f t="shared" si="85"/>
        <v>10</v>
      </c>
      <c r="N1052" s="82">
        <f t="shared" si="86"/>
        <v>10</v>
      </c>
      <c r="O1052" s="82">
        <f t="shared" si="87"/>
        <v>0</v>
      </c>
      <c r="P1052" s="78">
        <f>IF(G1052="ISO",25*N1052,IFERROR(VLOOKUP(G1052&amp;D1052,'Datos Maestro'!$C$33:$F$62,3,0)*N1052,VLOOKUP('Demoras Colombia 2016'!G1052,'Datos Maestro'!$B$15:$D$19,3,0)*N1052))</f>
        <v>250</v>
      </c>
      <c r="Q1052" s="78">
        <f>IF(G1052="ISO",25*O1052,IFERROR(VLOOKUP(G1052&amp;D1052,'Datos Maestro'!$C$33:$F$62,4,0)*O1052,VLOOKUP('Demoras Colombia 2016'!G1052,'Datos Maestro'!$B$15:$D$19,3,0)*O1052))</f>
        <v>0</v>
      </c>
      <c r="R1052" s="78">
        <f t="shared" si="88"/>
        <v>250</v>
      </c>
      <c r="S1052" s="83">
        <v>76899</v>
      </c>
      <c r="T1052" s="96">
        <v>1506510</v>
      </c>
      <c r="U1052" s="4"/>
      <c r="V1052" s="96"/>
      <c r="W1052" s="83" t="s">
        <v>2445</v>
      </c>
      <c r="X1052" s="96">
        <v>116000</v>
      </c>
      <c r="Y1052" s="83"/>
      <c r="Z1052" s="102"/>
      <c r="AA1052" s="4"/>
      <c r="AB1052" s="96"/>
    </row>
    <row r="1053" spans="1:28" ht="15.6" customHeight="1" x14ac:dyDescent="0.35">
      <c r="A1053" s="38" t="s">
        <v>23</v>
      </c>
      <c r="B1053" s="91" t="s">
        <v>123</v>
      </c>
      <c r="C1053" s="94" t="s">
        <v>2437</v>
      </c>
      <c r="D1053" s="4" t="s">
        <v>104</v>
      </c>
      <c r="E1053" s="4">
        <v>4930241159</v>
      </c>
      <c r="F1053" s="99" t="s">
        <v>2438</v>
      </c>
      <c r="G1053" s="91" t="s">
        <v>2</v>
      </c>
      <c r="H1053" s="91" t="s">
        <v>2440</v>
      </c>
      <c r="I1053" s="92">
        <v>42608</v>
      </c>
      <c r="J1053" s="93">
        <v>42642</v>
      </c>
      <c r="K1053" s="80">
        <f t="shared" si="89"/>
        <v>35</v>
      </c>
      <c r="L1053" s="77">
        <f>IF(G1053="ISO",IF(OR(F1053="Na-Metilato"),10,15),IFERROR(VLOOKUP(G1053&amp;D1053,'Datos Maestro'!$C$33:$D$62,2,0),VLOOKUP('Demoras Colombia 2016'!G1053,'Datos Maestro'!$B$15:$C$19,2,0)))</f>
        <v>15</v>
      </c>
      <c r="M1053" s="80">
        <f t="shared" si="85"/>
        <v>20</v>
      </c>
      <c r="N1053" s="82">
        <f t="shared" si="86"/>
        <v>20</v>
      </c>
      <c r="O1053" s="82">
        <f t="shared" si="87"/>
        <v>0</v>
      </c>
      <c r="P1053" s="78">
        <f>IF(G1053="ISO",25*N1053,IFERROR(VLOOKUP(G1053&amp;D1053,'Datos Maestro'!$C$33:$F$62,3,0)*N1053,VLOOKUP('Demoras Colombia 2016'!G1053,'Datos Maestro'!$B$15:$D$19,3,0)*N1053))</f>
        <v>500</v>
      </c>
      <c r="Q1053" s="78">
        <f>IF(G1053="ISO",25*O1053,IFERROR(VLOOKUP(G1053&amp;D1053,'Datos Maestro'!$C$33:$F$62,4,0)*O1053,VLOOKUP('Demoras Colombia 2016'!G1053,'Datos Maestro'!$B$15:$D$19,3,0)*O1053))</f>
        <v>0</v>
      </c>
      <c r="R1053" s="78">
        <f t="shared" si="88"/>
        <v>500</v>
      </c>
      <c r="S1053" s="83">
        <v>76899</v>
      </c>
      <c r="T1053" s="96">
        <v>753254</v>
      </c>
      <c r="U1053" s="4"/>
      <c r="V1053" s="96"/>
      <c r="W1053" s="83" t="s">
        <v>2445</v>
      </c>
      <c r="X1053" s="96">
        <v>116000</v>
      </c>
      <c r="Y1053" s="83"/>
      <c r="Z1053" s="102"/>
      <c r="AA1053" s="4"/>
      <c r="AB1053" s="96"/>
    </row>
    <row r="1054" spans="1:28" ht="15.6" customHeight="1" x14ac:dyDescent="0.35">
      <c r="A1054" s="38" t="s">
        <v>23</v>
      </c>
      <c r="B1054" s="91" t="s">
        <v>123</v>
      </c>
      <c r="C1054" s="94" t="s">
        <v>2417</v>
      </c>
      <c r="D1054" s="4" t="s">
        <v>104</v>
      </c>
      <c r="E1054" s="4">
        <v>4929788491</v>
      </c>
      <c r="F1054" s="99" t="s">
        <v>28</v>
      </c>
      <c r="G1054" s="91" t="s">
        <v>2</v>
      </c>
      <c r="H1054" s="91" t="s">
        <v>2450</v>
      </c>
      <c r="I1054" s="92">
        <v>42576</v>
      </c>
      <c r="J1054" s="93">
        <v>42644</v>
      </c>
      <c r="K1054" s="80">
        <f t="shared" si="89"/>
        <v>69</v>
      </c>
      <c r="L1054" s="77">
        <f>IF(G1054="ISO",IF(OR(F1054="Na-Metilato"),10,15),IFERROR(VLOOKUP(G1054&amp;D1054,'Datos Maestro'!$C$33:$D$62,2,0),VLOOKUP('Demoras Colombia 2016'!G1054,'Datos Maestro'!$B$15:$C$19,2,0)))</f>
        <v>15</v>
      </c>
      <c r="M1054" s="80">
        <f t="shared" si="85"/>
        <v>54</v>
      </c>
      <c r="N1054" s="82">
        <f t="shared" si="86"/>
        <v>20</v>
      </c>
      <c r="O1054" s="82">
        <f t="shared" si="87"/>
        <v>34</v>
      </c>
      <c r="P1054" s="78">
        <f>IF(G1054="ISO",25*N1054,IFERROR(VLOOKUP(G1054&amp;D1054,'Datos Maestro'!$C$33:$F$62,3,0)*N1054,VLOOKUP('Demoras Colombia 2016'!G1054,'Datos Maestro'!$B$15:$D$19,3,0)*N1054))</f>
        <v>500</v>
      </c>
      <c r="Q1054" s="78">
        <f>IF(G1054="ISO",25*O1054,IFERROR(VLOOKUP(G1054&amp;D1054,'Datos Maestro'!$C$33:$F$62,4,0)*O1054,VLOOKUP('Demoras Colombia 2016'!G1054,'Datos Maestro'!$B$15:$D$19,3,0)*O1054))</f>
        <v>850</v>
      </c>
      <c r="R1054" s="78">
        <f t="shared" si="88"/>
        <v>1350</v>
      </c>
      <c r="S1054" s="83"/>
      <c r="T1054" s="96"/>
      <c r="U1054" s="4"/>
      <c r="V1054" s="96"/>
      <c r="W1054" s="83"/>
      <c r="X1054" s="96"/>
      <c r="Y1054" s="83"/>
      <c r="Z1054" s="102"/>
      <c r="AA1054" s="4"/>
      <c r="AB1054" s="96"/>
    </row>
    <row r="1055" spans="1:28" ht="15.6" customHeight="1" x14ac:dyDescent="0.35">
      <c r="A1055" s="38" t="s">
        <v>23</v>
      </c>
      <c r="B1055" s="91" t="s">
        <v>123</v>
      </c>
      <c r="C1055" s="94" t="s">
        <v>2432</v>
      </c>
      <c r="D1055" s="4" t="s">
        <v>439</v>
      </c>
      <c r="E1055" s="4">
        <v>4929872991</v>
      </c>
      <c r="F1055" s="99" t="s">
        <v>34</v>
      </c>
      <c r="G1055" s="91" t="s">
        <v>2</v>
      </c>
      <c r="H1055" s="91" t="s">
        <v>2451</v>
      </c>
      <c r="I1055" s="92">
        <v>42590</v>
      </c>
      <c r="J1055" s="93">
        <v>42647</v>
      </c>
      <c r="K1055" s="80">
        <f t="shared" si="89"/>
        <v>58</v>
      </c>
      <c r="L1055" s="77">
        <f>IF(G1055="ISO",IF(OR(F1055="Na-Metilato"),10,15),IFERROR(VLOOKUP(G1055&amp;D1055,'Datos Maestro'!$C$33:$D$62,2,0),VLOOKUP('Demoras Colombia 2016'!G1055,'Datos Maestro'!$B$15:$C$19,2,0)))</f>
        <v>10</v>
      </c>
      <c r="M1055" s="80">
        <f t="shared" si="85"/>
        <v>48</v>
      </c>
      <c r="N1055" s="82">
        <f t="shared" si="86"/>
        <v>20</v>
      </c>
      <c r="O1055" s="82">
        <f t="shared" si="87"/>
        <v>28</v>
      </c>
      <c r="P1055" s="78">
        <f>IF(G1055="ISO",25*N1055,IFERROR(VLOOKUP(G1055&amp;D1055,'Datos Maestro'!$C$33:$F$62,3,0)*N1055,VLOOKUP('Demoras Colombia 2016'!G1055,'Datos Maestro'!$B$15:$D$19,3,0)*N1055))</f>
        <v>500</v>
      </c>
      <c r="Q1055" s="78">
        <f>IF(G1055="ISO",25*O1055,IFERROR(VLOOKUP(G1055&amp;D1055,'Datos Maestro'!$C$33:$F$62,4,0)*O1055,VLOOKUP('Demoras Colombia 2016'!G1055,'Datos Maestro'!$B$15:$D$19,3,0)*O1055))</f>
        <v>700</v>
      </c>
      <c r="R1055" s="78">
        <f t="shared" si="88"/>
        <v>1200</v>
      </c>
      <c r="S1055" s="83"/>
      <c r="T1055" s="96"/>
      <c r="U1055" s="4"/>
      <c r="V1055" s="96"/>
      <c r="W1055" s="83"/>
      <c r="X1055" s="96"/>
      <c r="Y1055" s="83"/>
      <c r="Z1055" s="102"/>
      <c r="AA1055" s="4">
        <v>1801561</v>
      </c>
      <c r="AB1055" s="96">
        <v>3045594</v>
      </c>
    </row>
    <row r="1056" spans="1:28" ht="15.6" customHeight="1" x14ac:dyDescent="0.35">
      <c r="A1056" s="38" t="s">
        <v>23</v>
      </c>
      <c r="B1056" s="91" t="s">
        <v>123</v>
      </c>
      <c r="C1056" s="94" t="s">
        <v>2432</v>
      </c>
      <c r="D1056" s="4" t="s">
        <v>439</v>
      </c>
      <c r="E1056" s="4">
        <v>4929872991</v>
      </c>
      <c r="F1056" s="99" t="s">
        <v>34</v>
      </c>
      <c r="G1056" s="91" t="s">
        <v>2</v>
      </c>
      <c r="H1056" s="91" t="s">
        <v>2452</v>
      </c>
      <c r="I1056" s="92">
        <v>42590</v>
      </c>
      <c r="J1056" s="93">
        <v>42650</v>
      </c>
      <c r="K1056" s="80">
        <f t="shared" si="89"/>
        <v>61</v>
      </c>
      <c r="L1056" s="77">
        <f>IF(G1056="ISO",IF(OR(F1056="Na-Metilato"),10,15),IFERROR(VLOOKUP(G1056&amp;D1056,'Datos Maestro'!$C$33:$D$62,2,0),VLOOKUP('Demoras Colombia 2016'!G1056,'Datos Maestro'!$B$15:$C$19,2,0)))</f>
        <v>10</v>
      </c>
      <c r="M1056" s="80">
        <f t="shared" si="85"/>
        <v>51</v>
      </c>
      <c r="N1056" s="82">
        <f t="shared" si="86"/>
        <v>20</v>
      </c>
      <c r="O1056" s="82">
        <f t="shared" si="87"/>
        <v>31</v>
      </c>
      <c r="P1056" s="78">
        <f>IF(G1056="ISO",25*N1056,IFERROR(VLOOKUP(G1056&amp;D1056,'Datos Maestro'!$C$33:$F$62,3,0)*N1056,VLOOKUP('Demoras Colombia 2016'!G1056,'Datos Maestro'!$B$15:$D$19,3,0)*N1056))</f>
        <v>500</v>
      </c>
      <c r="Q1056" s="78">
        <f>IF(G1056="ISO",25*O1056,IFERROR(VLOOKUP(G1056&amp;D1056,'Datos Maestro'!$C$33:$F$62,4,0)*O1056,VLOOKUP('Demoras Colombia 2016'!G1056,'Datos Maestro'!$B$15:$D$19,3,0)*O1056))</f>
        <v>775</v>
      </c>
      <c r="R1056" s="78">
        <f t="shared" si="88"/>
        <v>1275</v>
      </c>
      <c r="S1056" s="83"/>
      <c r="T1056" s="96"/>
      <c r="U1056" s="4"/>
      <c r="V1056" s="96"/>
      <c r="W1056" s="83"/>
      <c r="X1056" s="96"/>
      <c r="Y1056" s="83"/>
      <c r="Z1056" s="102"/>
      <c r="AA1056" s="4">
        <v>1816762</v>
      </c>
      <c r="AB1056" s="96">
        <v>3643379</v>
      </c>
    </row>
    <row r="1057" spans="1:28" ht="15.6" customHeight="1" x14ac:dyDescent="0.35">
      <c r="A1057" s="38" t="s">
        <v>23</v>
      </c>
      <c r="B1057" s="91" t="s">
        <v>123</v>
      </c>
      <c r="C1057" s="94" t="s">
        <v>2453</v>
      </c>
      <c r="D1057" s="4" t="s">
        <v>439</v>
      </c>
      <c r="E1057" s="4">
        <v>4929872992</v>
      </c>
      <c r="F1057" s="99" t="s">
        <v>34</v>
      </c>
      <c r="G1057" s="91" t="s">
        <v>2</v>
      </c>
      <c r="H1057" s="91" t="s">
        <v>2454</v>
      </c>
      <c r="I1057" s="92">
        <v>42598</v>
      </c>
      <c r="J1057" s="93">
        <v>42654</v>
      </c>
      <c r="K1057" s="80">
        <f t="shared" si="89"/>
        <v>57</v>
      </c>
      <c r="L1057" s="77">
        <f>IF(G1057="ISO",IF(OR(F1057="Na-Metilato"),10,15),IFERROR(VLOOKUP(G1057&amp;D1057,'Datos Maestro'!$C$33:$D$62,2,0),VLOOKUP('Demoras Colombia 2016'!G1057,'Datos Maestro'!$B$15:$C$19,2,0)))</f>
        <v>10</v>
      </c>
      <c r="M1057" s="80">
        <f t="shared" si="85"/>
        <v>47</v>
      </c>
      <c r="N1057" s="82">
        <f t="shared" si="86"/>
        <v>20</v>
      </c>
      <c r="O1057" s="82">
        <f t="shared" si="87"/>
        <v>27</v>
      </c>
      <c r="P1057" s="78">
        <f>IF(G1057="ISO",25*N1057,IFERROR(VLOOKUP(G1057&amp;D1057,'Datos Maestro'!$C$33:$F$62,3,0)*N1057,VLOOKUP('Demoras Colombia 2016'!G1057,'Datos Maestro'!$B$15:$D$19,3,0)*N1057))</f>
        <v>500</v>
      </c>
      <c r="Q1057" s="78">
        <f>IF(G1057="ISO",25*O1057,IFERROR(VLOOKUP(G1057&amp;D1057,'Datos Maestro'!$C$33:$F$62,4,0)*O1057,VLOOKUP('Demoras Colombia 2016'!G1057,'Datos Maestro'!$B$15:$D$19,3,0)*O1057))</f>
        <v>675</v>
      </c>
      <c r="R1057" s="78">
        <f t="shared" si="88"/>
        <v>1175</v>
      </c>
      <c r="S1057" s="83"/>
      <c r="T1057" s="96"/>
      <c r="U1057" s="4"/>
      <c r="V1057" s="96"/>
      <c r="W1057" s="83"/>
      <c r="X1057" s="96"/>
      <c r="Y1057" s="83"/>
      <c r="Z1057" s="102"/>
      <c r="AA1057" s="4">
        <v>1814705</v>
      </c>
      <c r="AB1057" s="96">
        <v>3244985.86</v>
      </c>
    </row>
    <row r="1058" spans="1:28" ht="15.6" customHeight="1" x14ac:dyDescent="0.35">
      <c r="A1058" s="38" t="s">
        <v>23</v>
      </c>
      <c r="B1058" s="91" t="s">
        <v>123</v>
      </c>
      <c r="C1058" s="94" t="s">
        <v>2455</v>
      </c>
      <c r="D1058" s="4" t="s">
        <v>439</v>
      </c>
      <c r="E1058" s="4">
        <v>4929872994</v>
      </c>
      <c r="F1058" s="99" t="s">
        <v>34</v>
      </c>
      <c r="G1058" s="91" t="s">
        <v>2</v>
      </c>
      <c r="H1058" s="91" t="s">
        <v>592</v>
      </c>
      <c r="I1058" s="92">
        <v>42604</v>
      </c>
      <c r="J1058" s="93">
        <v>42656</v>
      </c>
      <c r="K1058" s="80">
        <f t="shared" si="89"/>
        <v>53</v>
      </c>
      <c r="L1058" s="77">
        <f>IF(G1058="ISO",IF(OR(F1058="Na-Metilato"),10,15),IFERROR(VLOOKUP(G1058&amp;D1058,'Datos Maestro'!$C$33:$D$62,2,0),VLOOKUP('Demoras Colombia 2016'!G1058,'Datos Maestro'!$B$15:$C$19,2,0)))</f>
        <v>10</v>
      </c>
      <c r="M1058" s="80">
        <f t="shared" si="85"/>
        <v>43</v>
      </c>
      <c r="N1058" s="82">
        <f t="shared" si="86"/>
        <v>20</v>
      </c>
      <c r="O1058" s="82">
        <f t="shared" si="87"/>
        <v>23</v>
      </c>
      <c r="P1058" s="78">
        <f>IF(G1058="ISO",25*N1058,IFERROR(VLOOKUP(G1058&amp;D1058,'Datos Maestro'!$C$33:$F$62,3,0)*N1058,VLOOKUP('Demoras Colombia 2016'!G1058,'Datos Maestro'!$B$15:$D$19,3,0)*N1058))</f>
        <v>500</v>
      </c>
      <c r="Q1058" s="78">
        <f>IF(G1058="ISO",25*O1058,IFERROR(VLOOKUP(G1058&amp;D1058,'Datos Maestro'!$C$33:$F$62,4,0)*O1058,VLOOKUP('Demoras Colombia 2016'!G1058,'Datos Maestro'!$B$15:$D$19,3,0)*O1058))</f>
        <v>575</v>
      </c>
      <c r="R1058" s="78">
        <f t="shared" si="88"/>
        <v>1075</v>
      </c>
      <c r="S1058" s="83"/>
      <c r="T1058" s="96"/>
      <c r="U1058" s="4"/>
      <c r="V1058" s="96"/>
      <c r="W1058" s="83"/>
      <c r="X1058" s="96"/>
      <c r="Y1058" s="83"/>
      <c r="Z1058" s="102"/>
      <c r="AA1058" s="4">
        <v>5020777</v>
      </c>
      <c r="AB1058" s="96">
        <v>3042174</v>
      </c>
    </row>
    <row r="1059" spans="1:28" ht="15.6" customHeight="1" x14ac:dyDescent="0.35">
      <c r="A1059" s="38" t="s">
        <v>23</v>
      </c>
      <c r="B1059" s="91" t="s">
        <v>123</v>
      </c>
      <c r="C1059" s="94" t="s">
        <v>2456</v>
      </c>
      <c r="D1059" s="4" t="s">
        <v>104</v>
      </c>
      <c r="E1059" s="4">
        <v>4930241151</v>
      </c>
      <c r="F1059" s="99" t="s">
        <v>27</v>
      </c>
      <c r="G1059" s="91" t="s">
        <v>2</v>
      </c>
      <c r="H1059" s="91" t="s">
        <v>2457</v>
      </c>
      <c r="I1059" s="92">
        <v>42603</v>
      </c>
      <c r="J1059" s="93">
        <v>42644</v>
      </c>
      <c r="K1059" s="80">
        <f t="shared" si="89"/>
        <v>42</v>
      </c>
      <c r="L1059" s="77">
        <f>IF(G1059="ISO",IF(OR(F1059="Na-Metilato"),10,15),IFERROR(VLOOKUP(G1059&amp;D1059,'Datos Maestro'!$C$33:$D$62,2,0),VLOOKUP('Demoras Colombia 2016'!G1059,'Datos Maestro'!$B$15:$C$19,2,0)))</f>
        <v>15</v>
      </c>
      <c r="M1059" s="80">
        <f t="shared" si="85"/>
        <v>27</v>
      </c>
      <c r="N1059" s="82">
        <f t="shared" si="86"/>
        <v>20</v>
      </c>
      <c r="O1059" s="82">
        <f t="shared" si="87"/>
        <v>7</v>
      </c>
      <c r="P1059" s="78">
        <f>IF(G1059="ISO",25*N1059,IFERROR(VLOOKUP(G1059&amp;D1059,'Datos Maestro'!$C$33:$F$62,3,0)*N1059,VLOOKUP('Demoras Colombia 2016'!G1059,'Datos Maestro'!$B$15:$D$19,3,0)*N1059))</f>
        <v>500</v>
      </c>
      <c r="Q1059" s="78">
        <f>IF(G1059="ISO",25*O1059,IFERROR(VLOOKUP(G1059&amp;D1059,'Datos Maestro'!$C$33:$F$62,4,0)*O1059,VLOOKUP('Demoras Colombia 2016'!G1059,'Datos Maestro'!$B$15:$D$19,3,0)*O1059))</f>
        <v>175</v>
      </c>
      <c r="R1059" s="78">
        <f t="shared" si="88"/>
        <v>675</v>
      </c>
      <c r="S1059" s="83"/>
      <c r="T1059" s="96"/>
      <c r="U1059" s="4"/>
      <c r="V1059" s="96"/>
      <c r="W1059" s="83"/>
      <c r="X1059" s="96"/>
      <c r="Y1059" s="83"/>
      <c r="Z1059" s="102"/>
      <c r="AA1059" s="4"/>
      <c r="AB1059" s="96"/>
    </row>
    <row r="1060" spans="1:28" ht="15.6" customHeight="1" x14ac:dyDescent="0.35">
      <c r="A1060" s="38" t="s">
        <v>23</v>
      </c>
      <c r="B1060" s="91" t="s">
        <v>123</v>
      </c>
      <c r="C1060" s="94" t="s">
        <v>2456</v>
      </c>
      <c r="D1060" s="4" t="s">
        <v>104</v>
      </c>
      <c r="E1060" s="4">
        <v>4930241151</v>
      </c>
      <c r="F1060" s="99" t="s">
        <v>27</v>
      </c>
      <c r="G1060" s="91" t="s">
        <v>2</v>
      </c>
      <c r="H1060" s="91" t="s">
        <v>2458</v>
      </c>
      <c r="I1060" s="92">
        <v>42603</v>
      </c>
      <c r="J1060" s="93">
        <v>42648</v>
      </c>
      <c r="K1060" s="80">
        <f t="shared" si="89"/>
        <v>46</v>
      </c>
      <c r="L1060" s="77">
        <f>IF(G1060="ISO",IF(OR(F1060="Na-Metilato"),10,15),IFERROR(VLOOKUP(G1060&amp;D1060,'Datos Maestro'!$C$33:$D$62,2,0),VLOOKUP('Demoras Colombia 2016'!G1060,'Datos Maestro'!$B$15:$C$19,2,0)))</f>
        <v>15</v>
      </c>
      <c r="M1060" s="80">
        <f t="shared" si="85"/>
        <v>31</v>
      </c>
      <c r="N1060" s="82">
        <f t="shared" si="86"/>
        <v>20</v>
      </c>
      <c r="O1060" s="82">
        <f t="shared" si="87"/>
        <v>11</v>
      </c>
      <c r="P1060" s="78">
        <f>IF(G1060="ISO",25*N1060,IFERROR(VLOOKUP(G1060&amp;D1060,'Datos Maestro'!$C$33:$F$62,3,0)*N1060,VLOOKUP('Demoras Colombia 2016'!G1060,'Datos Maestro'!$B$15:$D$19,3,0)*N1060))</f>
        <v>500</v>
      </c>
      <c r="Q1060" s="78">
        <f>IF(G1060="ISO",25*O1060,IFERROR(VLOOKUP(G1060&amp;D1060,'Datos Maestro'!$C$33:$F$62,4,0)*O1060,VLOOKUP('Demoras Colombia 2016'!G1060,'Datos Maestro'!$B$15:$D$19,3,0)*O1060))</f>
        <v>275</v>
      </c>
      <c r="R1060" s="78">
        <f t="shared" si="88"/>
        <v>775</v>
      </c>
      <c r="S1060" s="83"/>
      <c r="T1060" s="96"/>
      <c r="U1060" s="4"/>
      <c r="V1060" s="96"/>
      <c r="W1060" s="83"/>
      <c r="X1060" s="96"/>
      <c r="Y1060" s="83"/>
      <c r="Z1060" s="102"/>
      <c r="AA1060" s="4"/>
      <c r="AB1060" s="96"/>
    </row>
    <row r="1061" spans="1:28" ht="15.6" customHeight="1" x14ac:dyDescent="0.35">
      <c r="A1061" s="38" t="s">
        <v>23</v>
      </c>
      <c r="B1061" s="91" t="s">
        <v>123</v>
      </c>
      <c r="C1061" s="94" t="s">
        <v>2459</v>
      </c>
      <c r="D1061" s="4" t="s">
        <v>104</v>
      </c>
      <c r="E1061" s="4">
        <v>4930241158</v>
      </c>
      <c r="F1061" s="99" t="s">
        <v>28</v>
      </c>
      <c r="G1061" s="91" t="s">
        <v>2</v>
      </c>
      <c r="H1061" s="91" t="s">
        <v>2460</v>
      </c>
      <c r="I1061" s="92">
        <v>42608</v>
      </c>
      <c r="J1061" s="93">
        <v>42655</v>
      </c>
      <c r="K1061" s="80">
        <f t="shared" si="89"/>
        <v>48</v>
      </c>
      <c r="L1061" s="77">
        <f>IF(G1061="ISO",IF(OR(F1061="Na-Metilato"),10,15),IFERROR(VLOOKUP(G1061&amp;D1061,'Datos Maestro'!$C$33:$D$62,2,0),VLOOKUP('Demoras Colombia 2016'!G1061,'Datos Maestro'!$B$15:$C$19,2,0)))</f>
        <v>15</v>
      </c>
      <c r="M1061" s="80">
        <f t="shared" si="85"/>
        <v>33</v>
      </c>
      <c r="N1061" s="82">
        <f t="shared" si="86"/>
        <v>20</v>
      </c>
      <c r="O1061" s="82">
        <f t="shared" si="87"/>
        <v>13</v>
      </c>
      <c r="P1061" s="78">
        <f>IF(G1061="ISO",25*N1061,IFERROR(VLOOKUP(G1061&amp;D1061,'Datos Maestro'!$C$33:$F$62,3,0)*N1061,VLOOKUP('Demoras Colombia 2016'!G1061,'Datos Maestro'!$B$15:$D$19,3,0)*N1061))</f>
        <v>500</v>
      </c>
      <c r="Q1061" s="78">
        <f>IF(G1061="ISO",25*O1061,IFERROR(VLOOKUP(G1061&amp;D1061,'Datos Maestro'!$C$33:$F$62,4,0)*O1061,VLOOKUP('Demoras Colombia 2016'!G1061,'Datos Maestro'!$B$15:$D$19,3,0)*O1061))</f>
        <v>325</v>
      </c>
      <c r="R1061" s="78">
        <f t="shared" si="88"/>
        <v>825</v>
      </c>
      <c r="S1061" s="83"/>
      <c r="T1061" s="96"/>
      <c r="U1061" s="4"/>
      <c r="V1061" s="96"/>
      <c r="W1061" s="83"/>
      <c r="X1061" s="96"/>
      <c r="Y1061" s="83"/>
      <c r="Z1061" s="102"/>
      <c r="AA1061" s="4"/>
      <c r="AB1061" s="96"/>
    </row>
    <row r="1062" spans="1:28" ht="15.6" customHeight="1" x14ac:dyDescent="0.35">
      <c r="A1062" s="38" t="s">
        <v>23</v>
      </c>
      <c r="B1062" s="91" t="s">
        <v>123</v>
      </c>
      <c r="C1062" s="94" t="s">
        <v>2461</v>
      </c>
      <c r="D1062" s="4" t="s">
        <v>104</v>
      </c>
      <c r="E1062" s="4">
        <v>4930241163</v>
      </c>
      <c r="F1062" s="99" t="s">
        <v>28</v>
      </c>
      <c r="G1062" s="91" t="s">
        <v>2</v>
      </c>
      <c r="H1062" s="91" t="s">
        <v>2462</v>
      </c>
      <c r="I1062" s="92">
        <v>42610</v>
      </c>
      <c r="J1062" s="93">
        <v>42646</v>
      </c>
      <c r="K1062" s="80">
        <f t="shared" si="89"/>
        <v>37</v>
      </c>
      <c r="L1062" s="77">
        <f>IF(G1062="ISO",IF(OR(F1062="Na-Metilato"),10,15),IFERROR(VLOOKUP(G1062&amp;D1062,'Datos Maestro'!$C$33:$D$62,2,0),VLOOKUP('Demoras Colombia 2016'!G1062,'Datos Maestro'!$B$15:$C$19,2,0)))</f>
        <v>15</v>
      </c>
      <c r="M1062" s="80">
        <f t="shared" ref="M1062:M1125" si="90">IF(K1062&gt;L1062,K1062-L1062,0)</f>
        <v>22</v>
      </c>
      <c r="N1062" s="82">
        <f t="shared" ref="N1062:N1125" si="91">IF(M1062&gt;=20,20,M1062)</f>
        <v>20</v>
      </c>
      <c r="O1062" s="82">
        <f t="shared" ref="O1062:O1125" si="92">+M1062-N1062</f>
        <v>2</v>
      </c>
      <c r="P1062" s="78">
        <f>IF(G1062="ISO",25*N1062,IFERROR(VLOOKUP(G1062&amp;D1062,'Datos Maestro'!$C$33:$F$62,3,0)*N1062,VLOOKUP('Demoras Colombia 2016'!G1062,'Datos Maestro'!$B$15:$D$19,3,0)*N1062))</f>
        <v>500</v>
      </c>
      <c r="Q1062" s="78">
        <f>IF(G1062="ISO",25*O1062,IFERROR(VLOOKUP(G1062&amp;D1062,'Datos Maestro'!$C$33:$F$62,4,0)*O1062,VLOOKUP('Demoras Colombia 2016'!G1062,'Datos Maestro'!$B$15:$D$19,3,0)*O1062))</f>
        <v>50</v>
      </c>
      <c r="R1062" s="78">
        <f t="shared" ref="R1062:R1125" si="93">SUM(P1062:Q1062)</f>
        <v>550</v>
      </c>
      <c r="S1062" s="83"/>
      <c r="T1062" s="96"/>
      <c r="U1062" s="4"/>
      <c r="V1062" s="96"/>
      <c r="W1062" s="83"/>
      <c r="X1062" s="96"/>
      <c r="Y1062" s="83"/>
      <c r="Z1062" s="102"/>
      <c r="AA1062" s="4"/>
      <c r="AB1062" s="96"/>
    </row>
    <row r="1063" spans="1:28" ht="15.6" customHeight="1" x14ac:dyDescent="0.35">
      <c r="A1063" s="38" t="s">
        <v>23</v>
      </c>
      <c r="B1063" s="91" t="s">
        <v>123</v>
      </c>
      <c r="C1063" s="94" t="s">
        <v>2461</v>
      </c>
      <c r="D1063" s="4" t="s">
        <v>104</v>
      </c>
      <c r="E1063" s="4">
        <v>4930241163</v>
      </c>
      <c r="F1063" s="99" t="s">
        <v>28</v>
      </c>
      <c r="G1063" s="91" t="s">
        <v>2</v>
      </c>
      <c r="H1063" s="91" t="s">
        <v>2463</v>
      </c>
      <c r="I1063" s="92">
        <v>42610</v>
      </c>
      <c r="J1063" s="93">
        <v>42656</v>
      </c>
      <c r="K1063" s="80">
        <f t="shared" si="89"/>
        <v>47</v>
      </c>
      <c r="L1063" s="77">
        <f>IF(G1063="ISO",IF(OR(F1063="Na-Metilato"),10,15),IFERROR(VLOOKUP(G1063&amp;D1063,'Datos Maestro'!$C$33:$D$62,2,0),VLOOKUP('Demoras Colombia 2016'!G1063,'Datos Maestro'!$B$15:$C$19,2,0)))</f>
        <v>15</v>
      </c>
      <c r="M1063" s="80">
        <f t="shared" si="90"/>
        <v>32</v>
      </c>
      <c r="N1063" s="82">
        <f t="shared" si="91"/>
        <v>20</v>
      </c>
      <c r="O1063" s="82">
        <f t="shared" si="92"/>
        <v>12</v>
      </c>
      <c r="P1063" s="78">
        <f>IF(G1063="ISO",25*N1063,IFERROR(VLOOKUP(G1063&amp;D1063,'Datos Maestro'!$C$33:$F$62,3,0)*N1063,VLOOKUP('Demoras Colombia 2016'!G1063,'Datos Maestro'!$B$15:$D$19,3,0)*N1063))</f>
        <v>500</v>
      </c>
      <c r="Q1063" s="78">
        <f>IF(G1063="ISO",25*O1063,IFERROR(VLOOKUP(G1063&amp;D1063,'Datos Maestro'!$C$33:$F$62,4,0)*O1063,VLOOKUP('Demoras Colombia 2016'!G1063,'Datos Maestro'!$B$15:$D$19,3,0)*O1063))</f>
        <v>300</v>
      </c>
      <c r="R1063" s="78">
        <f t="shared" si="93"/>
        <v>800</v>
      </c>
      <c r="S1063" s="83"/>
      <c r="T1063" s="96"/>
      <c r="U1063" s="4"/>
      <c r="V1063" s="96"/>
      <c r="W1063" s="83"/>
      <c r="X1063" s="96"/>
      <c r="Y1063" s="83"/>
      <c r="Z1063" s="102"/>
      <c r="AA1063" s="4"/>
      <c r="AB1063" s="96"/>
    </row>
    <row r="1064" spans="1:28" ht="15.6" customHeight="1" x14ac:dyDescent="0.35">
      <c r="A1064" s="38" t="s">
        <v>23</v>
      </c>
      <c r="B1064" s="91" t="s">
        <v>123</v>
      </c>
      <c r="C1064" s="94" t="s">
        <v>2464</v>
      </c>
      <c r="D1064" s="4" t="s">
        <v>104</v>
      </c>
      <c r="E1064" s="4">
        <v>4930241164</v>
      </c>
      <c r="F1064" s="99" t="s">
        <v>28</v>
      </c>
      <c r="G1064" s="91" t="s">
        <v>2</v>
      </c>
      <c r="H1064" s="91" t="s">
        <v>2465</v>
      </c>
      <c r="I1064" s="92">
        <v>42610</v>
      </c>
      <c r="J1064" s="93">
        <v>42656</v>
      </c>
      <c r="K1064" s="80">
        <f t="shared" si="89"/>
        <v>47</v>
      </c>
      <c r="L1064" s="77">
        <f>IF(G1064="ISO",IF(OR(F1064="Na-Metilato"),10,15),IFERROR(VLOOKUP(G1064&amp;D1064,'Datos Maestro'!$C$33:$D$62,2,0),VLOOKUP('Demoras Colombia 2016'!G1064,'Datos Maestro'!$B$15:$C$19,2,0)))</f>
        <v>15</v>
      </c>
      <c r="M1064" s="80">
        <f t="shared" si="90"/>
        <v>32</v>
      </c>
      <c r="N1064" s="82">
        <f t="shared" si="91"/>
        <v>20</v>
      </c>
      <c r="O1064" s="82">
        <f t="shared" si="92"/>
        <v>12</v>
      </c>
      <c r="P1064" s="78">
        <f>IF(G1064="ISO",25*N1064,IFERROR(VLOOKUP(G1064&amp;D1064,'Datos Maestro'!$C$33:$F$62,3,0)*N1064,VLOOKUP('Demoras Colombia 2016'!G1064,'Datos Maestro'!$B$15:$D$19,3,0)*N1064))</f>
        <v>500</v>
      </c>
      <c r="Q1064" s="78">
        <f>IF(G1064="ISO",25*O1064,IFERROR(VLOOKUP(G1064&amp;D1064,'Datos Maestro'!$C$33:$F$62,4,0)*O1064,VLOOKUP('Demoras Colombia 2016'!G1064,'Datos Maestro'!$B$15:$D$19,3,0)*O1064))</f>
        <v>300</v>
      </c>
      <c r="R1064" s="78">
        <f t="shared" si="93"/>
        <v>800</v>
      </c>
      <c r="S1064" s="83"/>
      <c r="T1064" s="96"/>
      <c r="U1064" s="4"/>
      <c r="V1064" s="96"/>
      <c r="W1064" s="83"/>
      <c r="X1064" s="96"/>
      <c r="Y1064" s="83"/>
      <c r="Z1064" s="102"/>
      <c r="AA1064" s="4"/>
      <c r="AB1064" s="96"/>
    </row>
    <row r="1065" spans="1:28" ht="15.6" customHeight="1" x14ac:dyDescent="0.35">
      <c r="A1065" s="38" t="s">
        <v>23</v>
      </c>
      <c r="B1065" s="91" t="s">
        <v>15</v>
      </c>
      <c r="C1065" s="94" t="s">
        <v>2466</v>
      </c>
      <c r="D1065" s="4" t="s">
        <v>62</v>
      </c>
      <c r="E1065" s="4">
        <v>4930218936</v>
      </c>
      <c r="F1065" s="99" t="s">
        <v>277</v>
      </c>
      <c r="G1065" s="91" t="s">
        <v>12</v>
      </c>
      <c r="H1065" s="91" t="s">
        <v>2467</v>
      </c>
      <c r="I1065" s="92">
        <v>42625</v>
      </c>
      <c r="J1065" s="93">
        <v>42640</v>
      </c>
      <c r="K1065" s="80">
        <f t="shared" si="89"/>
        <v>16</v>
      </c>
      <c r="L1065" s="77">
        <f>IF(G1065="ISO",IF(OR(F1065="Na-Metilato"),10,15),IFERROR(VLOOKUP(G1065&amp;D1065,'Datos Maestro'!$C$33:$D$62,2,0),VLOOKUP('Demoras Colombia 2016'!G1065,'Datos Maestro'!$B$15:$C$19,2,0)))</f>
        <v>20</v>
      </c>
      <c r="M1065" s="80">
        <f t="shared" si="90"/>
        <v>0</v>
      </c>
      <c r="N1065" s="82">
        <f t="shared" si="91"/>
        <v>0</v>
      </c>
      <c r="O1065" s="82">
        <f t="shared" si="92"/>
        <v>0</v>
      </c>
      <c r="P1065" s="78">
        <f>IF(G1065="ISO",25*N1065,IFERROR(VLOOKUP(G1065&amp;D1065,'Datos Maestro'!$C$33:$F$62,3,0)*N1065,VLOOKUP('Demoras Colombia 2016'!G1065,'Datos Maestro'!$B$15:$D$19,3,0)*N1065))</f>
        <v>0</v>
      </c>
      <c r="Q1065" s="78">
        <f>IF(G1065="ISO",25*O1065,IFERROR(VLOOKUP(G1065&amp;D1065,'Datos Maestro'!$C$33:$F$62,4,0)*O1065,VLOOKUP('Demoras Colombia 2016'!G1065,'Datos Maestro'!$B$15:$D$19,3,0)*O1065))</f>
        <v>0</v>
      </c>
      <c r="R1065" s="78">
        <f t="shared" si="93"/>
        <v>0</v>
      </c>
      <c r="S1065" s="83" t="s">
        <v>25</v>
      </c>
      <c r="T1065" s="96" t="s">
        <v>25</v>
      </c>
      <c r="U1065" s="4"/>
      <c r="V1065" s="96"/>
      <c r="W1065" s="83"/>
      <c r="X1065" s="96"/>
      <c r="Y1065" s="83"/>
      <c r="Z1065" s="102"/>
      <c r="AA1065" s="4"/>
      <c r="AB1065" s="96"/>
    </row>
    <row r="1066" spans="1:28" ht="15.6" customHeight="1" x14ac:dyDescent="0.35">
      <c r="A1066" s="38" t="s">
        <v>23</v>
      </c>
      <c r="B1066" s="91" t="s">
        <v>125</v>
      </c>
      <c r="C1066" s="94" t="s">
        <v>2468</v>
      </c>
      <c r="D1066" s="4" t="s">
        <v>62</v>
      </c>
      <c r="E1066" s="4">
        <v>4931653515</v>
      </c>
      <c r="F1066" s="99" t="s">
        <v>229</v>
      </c>
      <c r="G1066" s="91" t="s">
        <v>12</v>
      </c>
      <c r="H1066" s="91" t="s">
        <v>2469</v>
      </c>
      <c r="I1066" s="92">
        <v>42625</v>
      </c>
      <c r="J1066" s="93">
        <v>42640</v>
      </c>
      <c r="K1066" s="80">
        <f t="shared" si="89"/>
        <v>16</v>
      </c>
      <c r="L1066" s="77">
        <f>IF(G1066="ISO",IF(OR(F1066="Na-Metilato"),10,15),IFERROR(VLOOKUP(G1066&amp;D1066,'Datos Maestro'!$C$33:$D$62,2,0),VLOOKUP('Demoras Colombia 2016'!G1066,'Datos Maestro'!$B$15:$C$19,2,0)))</f>
        <v>20</v>
      </c>
      <c r="M1066" s="80">
        <f t="shared" si="90"/>
        <v>0</v>
      </c>
      <c r="N1066" s="82">
        <f t="shared" si="91"/>
        <v>0</v>
      </c>
      <c r="O1066" s="82">
        <f t="shared" si="92"/>
        <v>0</v>
      </c>
      <c r="P1066" s="78">
        <f>IF(G1066="ISO",25*N1066,IFERROR(VLOOKUP(G1066&amp;D1066,'Datos Maestro'!$C$33:$F$62,3,0)*N1066,VLOOKUP('Demoras Colombia 2016'!G1066,'Datos Maestro'!$B$15:$D$19,3,0)*N1066))</f>
        <v>0</v>
      </c>
      <c r="Q1066" s="78">
        <f>IF(G1066="ISO",25*O1066,IFERROR(VLOOKUP(G1066&amp;D1066,'Datos Maestro'!$C$33:$F$62,4,0)*O1066,VLOOKUP('Demoras Colombia 2016'!G1066,'Datos Maestro'!$B$15:$D$19,3,0)*O1066))</f>
        <v>0</v>
      </c>
      <c r="R1066" s="78">
        <f t="shared" si="93"/>
        <v>0</v>
      </c>
      <c r="S1066" s="83" t="s">
        <v>25</v>
      </c>
      <c r="T1066" s="96" t="s">
        <v>25</v>
      </c>
      <c r="U1066" s="4">
        <v>100473</v>
      </c>
      <c r="V1066" s="96">
        <v>25457</v>
      </c>
      <c r="W1066" s="83"/>
      <c r="X1066" s="96"/>
      <c r="Y1066" s="83"/>
      <c r="Z1066" s="102"/>
      <c r="AA1066" s="4"/>
      <c r="AB1066" s="96"/>
    </row>
    <row r="1067" spans="1:28" ht="15.6" customHeight="1" x14ac:dyDescent="0.35">
      <c r="A1067" s="38" t="s">
        <v>23</v>
      </c>
      <c r="B1067" s="91" t="s">
        <v>15</v>
      </c>
      <c r="C1067" s="94" t="s">
        <v>2470</v>
      </c>
      <c r="D1067" s="4" t="s">
        <v>62</v>
      </c>
      <c r="E1067" s="4" t="s">
        <v>2471</v>
      </c>
      <c r="F1067" s="99" t="s">
        <v>277</v>
      </c>
      <c r="G1067" s="91" t="s">
        <v>13</v>
      </c>
      <c r="H1067" s="91" t="s">
        <v>2472</v>
      </c>
      <c r="I1067" s="92">
        <v>42625</v>
      </c>
      <c r="J1067" s="93">
        <v>42635</v>
      </c>
      <c r="K1067" s="80">
        <f t="shared" si="89"/>
        <v>11</v>
      </c>
      <c r="L1067" s="77">
        <f>IF(G1067="ISO",IF(OR(F1067="Na-Metilato"),10,15),IFERROR(VLOOKUP(G1067&amp;D1067,'Datos Maestro'!$C$33:$D$62,2,0),VLOOKUP('Demoras Colombia 2016'!G1067,'Datos Maestro'!$B$15:$C$19,2,0)))</f>
        <v>20</v>
      </c>
      <c r="M1067" s="80">
        <f t="shared" si="90"/>
        <v>0</v>
      </c>
      <c r="N1067" s="82">
        <f t="shared" si="91"/>
        <v>0</v>
      </c>
      <c r="O1067" s="82">
        <f t="shared" si="92"/>
        <v>0</v>
      </c>
      <c r="P1067" s="78">
        <f>IF(G1067="ISO",25*N1067,IFERROR(VLOOKUP(G1067&amp;D1067,'Datos Maestro'!$C$33:$F$62,3,0)*N1067,VLOOKUP('Demoras Colombia 2016'!G1067,'Datos Maestro'!$B$15:$D$19,3,0)*N1067))</f>
        <v>0</v>
      </c>
      <c r="Q1067" s="78">
        <f>IF(G1067="ISO",25*O1067,IFERROR(VLOOKUP(G1067&amp;D1067,'Datos Maestro'!$C$33:$F$62,4,0)*O1067,VLOOKUP('Demoras Colombia 2016'!G1067,'Datos Maestro'!$B$15:$D$19,3,0)*O1067))</f>
        <v>0</v>
      </c>
      <c r="R1067" s="78">
        <f t="shared" si="93"/>
        <v>0</v>
      </c>
      <c r="S1067" s="83" t="s">
        <v>25</v>
      </c>
      <c r="T1067" s="96" t="s">
        <v>25</v>
      </c>
      <c r="U1067" s="4"/>
      <c r="V1067" s="96"/>
      <c r="W1067" s="83"/>
      <c r="X1067" s="96"/>
      <c r="Y1067" s="83"/>
      <c r="Z1067" s="102"/>
      <c r="AA1067" s="4"/>
      <c r="AB1067" s="96"/>
    </row>
    <row r="1068" spans="1:28" ht="15.6" customHeight="1" x14ac:dyDescent="0.35">
      <c r="A1068" s="38" t="s">
        <v>23</v>
      </c>
      <c r="B1068" s="91" t="s">
        <v>15</v>
      </c>
      <c r="C1068" s="94" t="s">
        <v>2470</v>
      </c>
      <c r="D1068" s="4" t="s">
        <v>62</v>
      </c>
      <c r="E1068" s="4" t="s">
        <v>2471</v>
      </c>
      <c r="F1068" s="99" t="s">
        <v>277</v>
      </c>
      <c r="G1068" s="91" t="s">
        <v>13</v>
      </c>
      <c r="H1068" s="91" t="s">
        <v>2473</v>
      </c>
      <c r="I1068" s="92">
        <v>42625</v>
      </c>
      <c r="J1068" s="93">
        <v>42636</v>
      </c>
      <c r="K1068" s="80">
        <f t="shared" si="89"/>
        <v>12</v>
      </c>
      <c r="L1068" s="77">
        <f>IF(G1068="ISO",IF(OR(F1068="Na-Metilato"),10,15),IFERROR(VLOOKUP(G1068&amp;D1068,'Datos Maestro'!$C$33:$D$62,2,0),VLOOKUP('Demoras Colombia 2016'!G1068,'Datos Maestro'!$B$15:$C$19,2,0)))</f>
        <v>20</v>
      </c>
      <c r="M1068" s="80">
        <f t="shared" si="90"/>
        <v>0</v>
      </c>
      <c r="N1068" s="82">
        <f t="shared" si="91"/>
        <v>0</v>
      </c>
      <c r="O1068" s="82">
        <f t="shared" si="92"/>
        <v>0</v>
      </c>
      <c r="P1068" s="78">
        <f>IF(G1068="ISO",25*N1068,IFERROR(VLOOKUP(G1068&amp;D1068,'Datos Maestro'!$C$33:$F$62,3,0)*N1068,VLOOKUP('Demoras Colombia 2016'!G1068,'Datos Maestro'!$B$15:$D$19,3,0)*N1068))</f>
        <v>0</v>
      </c>
      <c r="Q1068" s="78">
        <f>IF(G1068="ISO",25*O1068,IFERROR(VLOOKUP(G1068&amp;D1068,'Datos Maestro'!$C$33:$F$62,4,0)*O1068,VLOOKUP('Demoras Colombia 2016'!G1068,'Datos Maestro'!$B$15:$D$19,3,0)*O1068))</f>
        <v>0</v>
      </c>
      <c r="R1068" s="78">
        <f t="shared" si="93"/>
        <v>0</v>
      </c>
      <c r="S1068" s="83" t="s">
        <v>25</v>
      </c>
      <c r="T1068" s="96" t="s">
        <v>25</v>
      </c>
      <c r="U1068" s="4"/>
      <c r="V1068" s="96"/>
      <c r="W1068" s="83"/>
      <c r="X1068" s="96"/>
      <c r="Y1068" s="83"/>
      <c r="Z1068" s="102"/>
      <c r="AA1068" s="4"/>
      <c r="AB1068" s="96"/>
    </row>
    <row r="1069" spans="1:28" ht="15.6" customHeight="1" x14ac:dyDescent="0.35">
      <c r="A1069" s="38" t="s">
        <v>23</v>
      </c>
      <c r="B1069" s="91" t="s">
        <v>16</v>
      </c>
      <c r="C1069" s="94" t="s">
        <v>2474</v>
      </c>
      <c r="D1069" s="4" t="s">
        <v>62</v>
      </c>
      <c r="E1069" s="4">
        <v>4931311386</v>
      </c>
      <c r="F1069" s="99" t="s">
        <v>1387</v>
      </c>
      <c r="G1069" s="91" t="s">
        <v>13</v>
      </c>
      <c r="H1069" s="91" t="s">
        <v>2475</v>
      </c>
      <c r="I1069" s="92">
        <v>42625</v>
      </c>
      <c r="J1069" s="93">
        <v>42636</v>
      </c>
      <c r="K1069" s="80">
        <f t="shared" si="89"/>
        <v>12</v>
      </c>
      <c r="L1069" s="77">
        <f>IF(G1069="ISO",IF(OR(F1069="Na-Metilato"),10,15),IFERROR(VLOOKUP(G1069&amp;D1069,'Datos Maestro'!$C$33:$D$62,2,0),VLOOKUP('Demoras Colombia 2016'!G1069,'Datos Maestro'!$B$15:$C$19,2,0)))</f>
        <v>20</v>
      </c>
      <c r="M1069" s="80">
        <f t="shared" si="90"/>
        <v>0</v>
      </c>
      <c r="N1069" s="82">
        <f t="shared" si="91"/>
        <v>0</v>
      </c>
      <c r="O1069" s="82">
        <f t="shared" si="92"/>
        <v>0</v>
      </c>
      <c r="P1069" s="78">
        <f>IF(G1069="ISO",25*N1069,IFERROR(VLOOKUP(G1069&amp;D1069,'Datos Maestro'!$C$33:$F$62,3,0)*N1069,VLOOKUP('Demoras Colombia 2016'!G1069,'Datos Maestro'!$B$15:$D$19,3,0)*N1069))</f>
        <v>0</v>
      </c>
      <c r="Q1069" s="78">
        <f>IF(G1069="ISO",25*O1069,IFERROR(VLOOKUP(G1069&amp;D1069,'Datos Maestro'!$C$33:$F$62,4,0)*O1069,VLOOKUP('Demoras Colombia 2016'!G1069,'Datos Maestro'!$B$15:$D$19,3,0)*O1069))</f>
        <v>0</v>
      </c>
      <c r="R1069" s="78">
        <f t="shared" si="93"/>
        <v>0</v>
      </c>
      <c r="S1069" s="83" t="s">
        <v>25</v>
      </c>
      <c r="T1069" s="96" t="s">
        <v>25</v>
      </c>
      <c r="U1069" s="4"/>
      <c r="V1069" s="96"/>
      <c r="W1069" s="83"/>
      <c r="X1069" s="96"/>
      <c r="Y1069" s="83"/>
      <c r="Z1069" s="102"/>
      <c r="AA1069" s="4"/>
      <c r="AB1069" s="96"/>
    </row>
    <row r="1070" spans="1:28" ht="15.6" customHeight="1" x14ac:dyDescent="0.35">
      <c r="A1070" s="38" t="s">
        <v>23</v>
      </c>
      <c r="B1070" s="91" t="s">
        <v>16</v>
      </c>
      <c r="C1070" s="94" t="s">
        <v>2474</v>
      </c>
      <c r="D1070" s="4" t="s">
        <v>62</v>
      </c>
      <c r="E1070" s="4">
        <v>4931311386</v>
      </c>
      <c r="F1070" s="99" t="s">
        <v>1387</v>
      </c>
      <c r="G1070" s="91" t="s">
        <v>13</v>
      </c>
      <c r="H1070" s="91" t="s">
        <v>2476</v>
      </c>
      <c r="I1070" s="92">
        <v>42625</v>
      </c>
      <c r="J1070" s="93">
        <v>42634</v>
      </c>
      <c r="K1070" s="80">
        <f t="shared" si="89"/>
        <v>10</v>
      </c>
      <c r="L1070" s="77">
        <f>IF(G1070="ISO",IF(OR(F1070="Na-Metilato"),10,15),IFERROR(VLOOKUP(G1070&amp;D1070,'Datos Maestro'!$C$33:$D$62,2,0),VLOOKUP('Demoras Colombia 2016'!G1070,'Datos Maestro'!$B$15:$C$19,2,0)))</f>
        <v>20</v>
      </c>
      <c r="M1070" s="80">
        <f t="shared" si="90"/>
        <v>0</v>
      </c>
      <c r="N1070" s="82">
        <f t="shared" si="91"/>
        <v>0</v>
      </c>
      <c r="O1070" s="82">
        <f t="shared" si="92"/>
        <v>0</v>
      </c>
      <c r="P1070" s="78">
        <f>IF(G1070="ISO",25*N1070,IFERROR(VLOOKUP(G1070&amp;D1070,'Datos Maestro'!$C$33:$F$62,3,0)*N1070,VLOOKUP('Demoras Colombia 2016'!G1070,'Datos Maestro'!$B$15:$D$19,3,0)*N1070))</f>
        <v>0</v>
      </c>
      <c r="Q1070" s="78">
        <f>IF(G1070="ISO",25*O1070,IFERROR(VLOOKUP(G1070&amp;D1070,'Datos Maestro'!$C$33:$F$62,4,0)*O1070,VLOOKUP('Demoras Colombia 2016'!G1070,'Datos Maestro'!$B$15:$D$19,3,0)*O1070))</f>
        <v>0</v>
      </c>
      <c r="R1070" s="78">
        <f t="shared" si="93"/>
        <v>0</v>
      </c>
      <c r="S1070" s="83" t="s">
        <v>25</v>
      </c>
      <c r="T1070" s="96" t="s">
        <v>25</v>
      </c>
      <c r="U1070" s="4"/>
      <c r="V1070" s="96"/>
      <c r="W1070" s="83"/>
      <c r="X1070" s="96"/>
      <c r="Y1070" s="83"/>
      <c r="Z1070" s="102"/>
      <c r="AA1070" s="4"/>
      <c r="AB1070" s="96"/>
    </row>
    <row r="1071" spans="1:28" ht="15.6" customHeight="1" x14ac:dyDescent="0.35">
      <c r="A1071" s="38" t="s">
        <v>23</v>
      </c>
      <c r="B1071" s="91" t="s">
        <v>17</v>
      </c>
      <c r="C1071" s="94" t="s">
        <v>2477</v>
      </c>
      <c r="D1071" s="4" t="s">
        <v>118</v>
      </c>
      <c r="E1071" s="4">
        <v>4931679337</v>
      </c>
      <c r="F1071" s="99" t="s">
        <v>1423</v>
      </c>
      <c r="G1071" s="91" t="s">
        <v>12</v>
      </c>
      <c r="H1071" s="91" t="s">
        <v>2478</v>
      </c>
      <c r="I1071" s="92">
        <v>42625</v>
      </c>
      <c r="J1071" s="93">
        <v>42636</v>
      </c>
      <c r="K1071" s="80">
        <f t="shared" si="89"/>
        <v>12</v>
      </c>
      <c r="L1071" s="77">
        <f>IF(G1071="ISO",IF(OR(F1071="Na-Metilato"),10,15),IFERROR(VLOOKUP(G1071&amp;D1071,'Datos Maestro'!$C$33:$D$62,2,0),VLOOKUP('Demoras Colombia 2016'!G1071,'Datos Maestro'!$B$15:$C$19,2,0)))</f>
        <v>20</v>
      </c>
      <c r="M1071" s="80">
        <f t="shared" si="90"/>
        <v>0</v>
      </c>
      <c r="N1071" s="82">
        <f t="shared" si="91"/>
        <v>0</v>
      </c>
      <c r="O1071" s="82">
        <f t="shared" si="92"/>
        <v>0</v>
      </c>
      <c r="P1071" s="78">
        <f>IF(G1071="ISO",25*N1071,IFERROR(VLOOKUP(G1071&amp;D1071,'Datos Maestro'!$C$33:$F$62,3,0)*N1071,VLOOKUP('Demoras Colombia 2016'!G1071,'Datos Maestro'!$B$15:$D$19,3,0)*N1071))</f>
        <v>0</v>
      </c>
      <c r="Q1071" s="78">
        <f>IF(G1071="ISO",25*O1071,IFERROR(VLOOKUP(G1071&amp;D1071,'Datos Maestro'!$C$33:$F$62,4,0)*O1071,VLOOKUP('Demoras Colombia 2016'!G1071,'Datos Maestro'!$B$15:$D$19,3,0)*O1071))</f>
        <v>0</v>
      </c>
      <c r="R1071" s="78">
        <f t="shared" si="93"/>
        <v>0</v>
      </c>
      <c r="S1071" s="83" t="s">
        <v>25</v>
      </c>
      <c r="T1071" s="96" t="s">
        <v>25</v>
      </c>
      <c r="U1071" s="4"/>
      <c r="V1071" s="96"/>
      <c r="W1071" s="83"/>
      <c r="X1071" s="96"/>
      <c r="Y1071" s="83"/>
      <c r="Z1071" s="102"/>
      <c r="AA1071" s="4"/>
      <c r="AB1071" s="96"/>
    </row>
    <row r="1072" spans="1:28" ht="15.6" customHeight="1" x14ac:dyDescent="0.35">
      <c r="A1072" s="38" t="s">
        <v>23</v>
      </c>
      <c r="B1072" s="91" t="s">
        <v>17</v>
      </c>
      <c r="C1072" s="94" t="s">
        <v>2477</v>
      </c>
      <c r="D1072" s="4" t="s">
        <v>118</v>
      </c>
      <c r="E1072" s="4">
        <v>4931679337</v>
      </c>
      <c r="F1072" s="99" t="s">
        <v>1423</v>
      </c>
      <c r="G1072" s="91" t="s">
        <v>12</v>
      </c>
      <c r="H1072" s="91" t="s">
        <v>2479</v>
      </c>
      <c r="I1072" s="92">
        <v>42625</v>
      </c>
      <c r="J1072" s="93">
        <v>42641</v>
      </c>
      <c r="K1072" s="80">
        <f t="shared" si="89"/>
        <v>17</v>
      </c>
      <c r="L1072" s="77">
        <f>IF(G1072="ISO",IF(OR(F1072="Na-Metilato"),10,15),IFERROR(VLOOKUP(G1072&amp;D1072,'Datos Maestro'!$C$33:$D$62,2,0),VLOOKUP('Demoras Colombia 2016'!G1072,'Datos Maestro'!$B$15:$C$19,2,0)))</f>
        <v>20</v>
      </c>
      <c r="M1072" s="80">
        <f t="shared" si="90"/>
        <v>0</v>
      </c>
      <c r="N1072" s="82">
        <f t="shared" si="91"/>
        <v>0</v>
      </c>
      <c r="O1072" s="82">
        <f t="shared" si="92"/>
        <v>0</v>
      </c>
      <c r="P1072" s="78">
        <f>IF(G1072="ISO",25*N1072,IFERROR(VLOOKUP(G1072&amp;D1072,'Datos Maestro'!$C$33:$F$62,3,0)*N1072,VLOOKUP('Demoras Colombia 2016'!G1072,'Datos Maestro'!$B$15:$D$19,3,0)*N1072))</f>
        <v>0</v>
      </c>
      <c r="Q1072" s="78">
        <f>IF(G1072="ISO",25*O1072,IFERROR(VLOOKUP(G1072&amp;D1072,'Datos Maestro'!$C$33:$F$62,4,0)*O1072,VLOOKUP('Demoras Colombia 2016'!G1072,'Datos Maestro'!$B$15:$D$19,3,0)*O1072))</f>
        <v>0</v>
      </c>
      <c r="R1072" s="78">
        <f t="shared" si="93"/>
        <v>0</v>
      </c>
      <c r="S1072" s="83" t="s">
        <v>25</v>
      </c>
      <c r="T1072" s="96" t="s">
        <v>25</v>
      </c>
      <c r="U1072" s="4"/>
      <c r="V1072" s="96"/>
      <c r="W1072" s="83"/>
      <c r="X1072" s="96"/>
      <c r="Y1072" s="83"/>
      <c r="Z1072" s="102"/>
      <c r="AA1072" s="4"/>
      <c r="AB1072" s="96"/>
    </row>
    <row r="1073" spans="1:28" ht="15.6" customHeight="1" x14ac:dyDescent="0.35">
      <c r="A1073" s="38" t="s">
        <v>23</v>
      </c>
      <c r="B1073" s="91" t="s">
        <v>16</v>
      </c>
      <c r="C1073" s="94" t="s">
        <v>2480</v>
      </c>
      <c r="D1073" s="4" t="s">
        <v>104</v>
      </c>
      <c r="E1073" s="4">
        <v>4931423560</v>
      </c>
      <c r="F1073" s="99" t="s">
        <v>222</v>
      </c>
      <c r="G1073" s="91" t="s">
        <v>12</v>
      </c>
      <c r="H1073" s="91" t="s">
        <v>2481</v>
      </c>
      <c r="I1073" s="92">
        <v>42625</v>
      </c>
      <c r="J1073" s="93">
        <v>42639</v>
      </c>
      <c r="K1073" s="80">
        <f t="shared" si="89"/>
        <v>15</v>
      </c>
      <c r="L1073" s="77">
        <f>IF(G1073="ISO",IF(OR(F1073="Na-Metilato"),10,15),IFERROR(VLOOKUP(G1073&amp;D1073,'Datos Maestro'!$C$33:$D$62,2,0),VLOOKUP('Demoras Colombia 2016'!G1073,'Datos Maestro'!$B$15:$C$19,2,0)))</f>
        <v>20</v>
      </c>
      <c r="M1073" s="80">
        <f t="shared" si="90"/>
        <v>0</v>
      </c>
      <c r="N1073" s="82">
        <f t="shared" si="91"/>
        <v>0</v>
      </c>
      <c r="O1073" s="82">
        <f t="shared" si="92"/>
        <v>0</v>
      </c>
      <c r="P1073" s="78">
        <f>IF(G1073="ISO",25*N1073,IFERROR(VLOOKUP(G1073&amp;D1073,'Datos Maestro'!$C$33:$F$62,3,0)*N1073,VLOOKUP('Demoras Colombia 2016'!G1073,'Datos Maestro'!$B$15:$D$19,3,0)*N1073))</f>
        <v>0</v>
      </c>
      <c r="Q1073" s="78">
        <f>IF(G1073="ISO",25*O1073,IFERROR(VLOOKUP(G1073&amp;D1073,'Datos Maestro'!$C$33:$F$62,4,0)*O1073,VLOOKUP('Demoras Colombia 2016'!G1073,'Datos Maestro'!$B$15:$D$19,3,0)*O1073))</f>
        <v>0</v>
      </c>
      <c r="R1073" s="78">
        <f t="shared" si="93"/>
        <v>0</v>
      </c>
      <c r="S1073" s="83" t="s">
        <v>25</v>
      </c>
      <c r="T1073" s="96" t="s">
        <v>25</v>
      </c>
      <c r="U1073" s="4"/>
      <c r="V1073" s="96"/>
      <c r="W1073" s="83"/>
      <c r="X1073" s="96"/>
      <c r="Y1073" s="83"/>
      <c r="Z1073" s="102"/>
      <c r="AA1073" s="4"/>
      <c r="AB1073" s="96"/>
    </row>
    <row r="1074" spans="1:28" ht="15.6" customHeight="1" x14ac:dyDescent="0.35">
      <c r="A1074" s="38" t="s">
        <v>23</v>
      </c>
      <c r="B1074" s="91" t="s">
        <v>125</v>
      </c>
      <c r="C1074" s="94" t="s">
        <v>2482</v>
      </c>
      <c r="D1074" s="4" t="s">
        <v>104</v>
      </c>
      <c r="E1074" s="4">
        <v>4931385383</v>
      </c>
      <c r="F1074" s="99" t="s">
        <v>2483</v>
      </c>
      <c r="G1074" s="91" t="s">
        <v>13</v>
      </c>
      <c r="H1074" s="91" t="s">
        <v>2484</v>
      </c>
      <c r="I1074" s="92">
        <v>42624</v>
      </c>
      <c r="J1074" s="93">
        <v>42637</v>
      </c>
      <c r="K1074" s="80">
        <f t="shared" si="89"/>
        <v>14</v>
      </c>
      <c r="L1074" s="77">
        <f>IF(G1074="ISO",IF(OR(F1074="Na-Metilato"),10,15),IFERROR(VLOOKUP(G1074&amp;D1074,'Datos Maestro'!$C$33:$D$62,2,0),VLOOKUP('Demoras Colombia 2016'!G1074,'Datos Maestro'!$B$15:$C$19,2,0)))</f>
        <v>20</v>
      </c>
      <c r="M1074" s="80">
        <f t="shared" si="90"/>
        <v>0</v>
      </c>
      <c r="N1074" s="82">
        <f t="shared" si="91"/>
        <v>0</v>
      </c>
      <c r="O1074" s="82">
        <f t="shared" si="92"/>
        <v>0</v>
      </c>
      <c r="P1074" s="78">
        <f>IF(G1074="ISO",25*N1074,IFERROR(VLOOKUP(G1074&amp;D1074,'Datos Maestro'!$C$33:$F$62,3,0)*N1074,VLOOKUP('Demoras Colombia 2016'!G1074,'Datos Maestro'!$B$15:$D$19,3,0)*N1074))</f>
        <v>0</v>
      </c>
      <c r="Q1074" s="78">
        <f>IF(G1074="ISO",25*O1074,IFERROR(VLOOKUP(G1074&amp;D1074,'Datos Maestro'!$C$33:$F$62,4,0)*O1074,VLOOKUP('Demoras Colombia 2016'!G1074,'Datos Maestro'!$B$15:$D$19,3,0)*O1074))</f>
        <v>0</v>
      </c>
      <c r="R1074" s="78">
        <f t="shared" si="93"/>
        <v>0</v>
      </c>
      <c r="S1074" s="83" t="s">
        <v>25</v>
      </c>
      <c r="T1074" s="96" t="s">
        <v>25</v>
      </c>
      <c r="U1074" s="4"/>
      <c r="V1074" s="96"/>
      <c r="W1074" s="83"/>
      <c r="X1074" s="96"/>
      <c r="Y1074" s="83"/>
      <c r="Z1074" s="102"/>
      <c r="AA1074" s="4"/>
      <c r="AB1074" s="96"/>
    </row>
    <row r="1075" spans="1:28" ht="15.6" customHeight="1" x14ac:dyDescent="0.35">
      <c r="A1075" s="38" t="s">
        <v>23</v>
      </c>
      <c r="B1075" s="91" t="s">
        <v>16</v>
      </c>
      <c r="C1075" s="94" t="s">
        <v>2485</v>
      </c>
      <c r="D1075" s="4" t="s">
        <v>104</v>
      </c>
      <c r="E1075" s="4" t="s">
        <v>2486</v>
      </c>
      <c r="F1075" s="99" t="s">
        <v>2487</v>
      </c>
      <c r="G1075" s="91" t="s">
        <v>13</v>
      </c>
      <c r="H1075" s="91" t="s">
        <v>2488</v>
      </c>
      <c r="I1075" s="92">
        <v>42625</v>
      </c>
      <c r="J1075" s="93">
        <v>42641</v>
      </c>
      <c r="K1075" s="80">
        <f t="shared" si="89"/>
        <v>17</v>
      </c>
      <c r="L1075" s="77">
        <f>IF(G1075="ISO",IF(OR(F1075="Na-Metilato"),10,15),IFERROR(VLOOKUP(G1075&amp;D1075,'Datos Maestro'!$C$33:$D$62,2,0),VLOOKUP('Demoras Colombia 2016'!G1075,'Datos Maestro'!$B$15:$C$19,2,0)))</f>
        <v>20</v>
      </c>
      <c r="M1075" s="80">
        <f t="shared" si="90"/>
        <v>0</v>
      </c>
      <c r="N1075" s="82">
        <f t="shared" si="91"/>
        <v>0</v>
      </c>
      <c r="O1075" s="82">
        <f t="shared" si="92"/>
        <v>0</v>
      </c>
      <c r="P1075" s="78">
        <f>IF(G1075="ISO",25*N1075,IFERROR(VLOOKUP(G1075&amp;D1075,'Datos Maestro'!$C$33:$F$62,3,0)*N1075,VLOOKUP('Demoras Colombia 2016'!G1075,'Datos Maestro'!$B$15:$D$19,3,0)*N1075))</f>
        <v>0</v>
      </c>
      <c r="Q1075" s="78">
        <f>IF(G1075="ISO",25*O1075,IFERROR(VLOOKUP(G1075&amp;D1075,'Datos Maestro'!$C$33:$F$62,4,0)*O1075,VLOOKUP('Demoras Colombia 2016'!G1075,'Datos Maestro'!$B$15:$D$19,3,0)*O1075))</f>
        <v>0</v>
      </c>
      <c r="R1075" s="78">
        <f t="shared" si="93"/>
        <v>0</v>
      </c>
      <c r="S1075" s="83" t="s">
        <v>25</v>
      </c>
      <c r="T1075" s="96" t="s">
        <v>25</v>
      </c>
      <c r="U1075" s="4"/>
      <c r="V1075" s="96"/>
      <c r="W1075" s="83"/>
      <c r="X1075" s="96"/>
      <c r="Y1075" s="83"/>
      <c r="Z1075" s="102"/>
      <c r="AA1075" s="4"/>
      <c r="AB1075" s="96"/>
    </row>
    <row r="1076" spans="1:28" ht="15.6" customHeight="1" x14ac:dyDescent="0.35">
      <c r="A1076" s="38" t="s">
        <v>23</v>
      </c>
      <c r="B1076" s="91" t="s">
        <v>16</v>
      </c>
      <c r="C1076" s="94" t="s">
        <v>2485</v>
      </c>
      <c r="D1076" s="4" t="s">
        <v>104</v>
      </c>
      <c r="E1076" s="4" t="s">
        <v>2486</v>
      </c>
      <c r="F1076" s="99" t="s">
        <v>2487</v>
      </c>
      <c r="G1076" s="91" t="s">
        <v>13</v>
      </c>
      <c r="H1076" s="91" t="s">
        <v>2489</v>
      </c>
      <c r="I1076" s="92">
        <v>42625</v>
      </c>
      <c r="J1076" s="93">
        <v>42637</v>
      </c>
      <c r="K1076" s="80">
        <f t="shared" si="89"/>
        <v>13</v>
      </c>
      <c r="L1076" s="77">
        <f>IF(G1076="ISO",IF(OR(F1076="Na-Metilato"),10,15),IFERROR(VLOOKUP(G1076&amp;D1076,'Datos Maestro'!$C$33:$D$62,2,0),VLOOKUP('Demoras Colombia 2016'!G1076,'Datos Maestro'!$B$15:$C$19,2,0)))</f>
        <v>20</v>
      </c>
      <c r="M1076" s="80">
        <f t="shared" si="90"/>
        <v>0</v>
      </c>
      <c r="N1076" s="82">
        <f t="shared" si="91"/>
        <v>0</v>
      </c>
      <c r="O1076" s="82">
        <f t="shared" si="92"/>
        <v>0</v>
      </c>
      <c r="P1076" s="78">
        <f>IF(G1076="ISO",25*N1076,IFERROR(VLOOKUP(G1076&amp;D1076,'Datos Maestro'!$C$33:$F$62,3,0)*N1076,VLOOKUP('Demoras Colombia 2016'!G1076,'Datos Maestro'!$B$15:$D$19,3,0)*N1076))</f>
        <v>0</v>
      </c>
      <c r="Q1076" s="78">
        <f>IF(G1076="ISO",25*O1076,IFERROR(VLOOKUP(G1076&amp;D1076,'Datos Maestro'!$C$33:$F$62,4,0)*O1076,VLOOKUP('Demoras Colombia 2016'!G1076,'Datos Maestro'!$B$15:$D$19,3,0)*O1076))</f>
        <v>0</v>
      </c>
      <c r="R1076" s="78">
        <f t="shared" si="93"/>
        <v>0</v>
      </c>
      <c r="S1076" s="83" t="s">
        <v>25</v>
      </c>
      <c r="T1076" s="96" t="s">
        <v>25</v>
      </c>
      <c r="U1076" s="4"/>
      <c r="V1076" s="96"/>
      <c r="W1076" s="83"/>
      <c r="X1076" s="96"/>
      <c r="Y1076" s="83"/>
      <c r="Z1076" s="102"/>
      <c r="AA1076" s="4"/>
      <c r="AB1076" s="96"/>
    </row>
    <row r="1077" spans="1:28" ht="15.6" customHeight="1" x14ac:dyDescent="0.35">
      <c r="A1077" s="38" t="s">
        <v>23</v>
      </c>
      <c r="B1077" s="91" t="s">
        <v>16</v>
      </c>
      <c r="C1077" s="94" t="s">
        <v>2485</v>
      </c>
      <c r="D1077" s="4" t="s">
        <v>104</v>
      </c>
      <c r="E1077" s="4" t="s">
        <v>2486</v>
      </c>
      <c r="F1077" s="99" t="s">
        <v>2487</v>
      </c>
      <c r="G1077" s="91" t="s">
        <v>13</v>
      </c>
      <c r="H1077" s="91" t="s">
        <v>2490</v>
      </c>
      <c r="I1077" s="92">
        <v>42625</v>
      </c>
      <c r="J1077" s="93">
        <v>42637</v>
      </c>
      <c r="K1077" s="80">
        <f t="shared" si="89"/>
        <v>13</v>
      </c>
      <c r="L1077" s="77">
        <f>IF(G1077="ISO",IF(OR(F1077="Na-Metilato"),10,15),IFERROR(VLOOKUP(G1077&amp;D1077,'Datos Maestro'!$C$33:$D$62,2,0),VLOOKUP('Demoras Colombia 2016'!G1077,'Datos Maestro'!$B$15:$C$19,2,0)))</f>
        <v>20</v>
      </c>
      <c r="M1077" s="80">
        <f t="shared" si="90"/>
        <v>0</v>
      </c>
      <c r="N1077" s="82">
        <f t="shared" si="91"/>
        <v>0</v>
      </c>
      <c r="O1077" s="82">
        <f t="shared" si="92"/>
        <v>0</v>
      </c>
      <c r="P1077" s="78">
        <f>IF(G1077="ISO",25*N1077,IFERROR(VLOOKUP(G1077&amp;D1077,'Datos Maestro'!$C$33:$F$62,3,0)*N1077,VLOOKUP('Demoras Colombia 2016'!G1077,'Datos Maestro'!$B$15:$D$19,3,0)*N1077))</f>
        <v>0</v>
      </c>
      <c r="Q1077" s="78">
        <f>IF(G1077="ISO",25*O1077,IFERROR(VLOOKUP(G1077&amp;D1077,'Datos Maestro'!$C$33:$F$62,4,0)*O1077,VLOOKUP('Demoras Colombia 2016'!G1077,'Datos Maestro'!$B$15:$D$19,3,0)*O1077))</f>
        <v>0</v>
      </c>
      <c r="R1077" s="78">
        <f t="shared" si="93"/>
        <v>0</v>
      </c>
      <c r="S1077" s="83" t="s">
        <v>25</v>
      </c>
      <c r="T1077" s="96" t="s">
        <v>25</v>
      </c>
      <c r="U1077" s="4"/>
      <c r="V1077" s="96"/>
      <c r="W1077" s="83"/>
      <c r="X1077" s="96"/>
      <c r="Y1077" s="83"/>
      <c r="Z1077" s="102"/>
      <c r="AA1077" s="4"/>
      <c r="AB1077" s="96"/>
    </row>
    <row r="1078" spans="1:28" ht="15.6" customHeight="1" x14ac:dyDescent="0.35">
      <c r="A1078" s="38" t="s">
        <v>23</v>
      </c>
      <c r="B1078" s="91" t="s">
        <v>16</v>
      </c>
      <c r="C1078" s="94" t="s">
        <v>2491</v>
      </c>
      <c r="D1078" s="4" t="s">
        <v>118</v>
      </c>
      <c r="E1078" s="4">
        <v>4931261379</v>
      </c>
      <c r="F1078" s="99" t="s">
        <v>1531</v>
      </c>
      <c r="G1078" s="91" t="s">
        <v>12</v>
      </c>
      <c r="H1078" s="91" t="s">
        <v>2492</v>
      </c>
      <c r="I1078" s="92">
        <v>42624</v>
      </c>
      <c r="J1078" s="93">
        <v>42637</v>
      </c>
      <c r="K1078" s="80">
        <f t="shared" si="89"/>
        <v>14</v>
      </c>
      <c r="L1078" s="77">
        <f>IF(G1078="ISO",IF(OR(F1078="Na-Metilato"),10,15),IFERROR(VLOOKUP(G1078&amp;D1078,'Datos Maestro'!$C$33:$D$62,2,0),VLOOKUP('Demoras Colombia 2016'!G1078,'Datos Maestro'!$B$15:$C$19,2,0)))</f>
        <v>20</v>
      </c>
      <c r="M1078" s="80">
        <f t="shared" si="90"/>
        <v>0</v>
      </c>
      <c r="N1078" s="82">
        <f t="shared" si="91"/>
        <v>0</v>
      </c>
      <c r="O1078" s="82">
        <f t="shared" si="92"/>
        <v>0</v>
      </c>
      <c r="P1078" s="78">
        <f>IF(G1078="ISO",25*N1078,IFERROR(VLOOKUP(G1078&amp;D1078,'Datos Maestro'!$C$33:$F$62,3,0)*N1078,VLOOKUP('Demoras Colombia 2016'!G1078,'Datos Maestro'!$B$15:$D$19,3,0)*N1078))</f>
        <v>0</v>
      </c>
      <c r="Q1078" s="78">
        <f>IF(G1078="ISO",25*O1078,IFERROR(VLOOKUP(G1078&amp;D1078,'Datos Maestro'!$C$33:$F$62,4,0)*O1078,VLOOKUP('Demoras Colombia 2016'!G1078,'Datos Maestro'!$B$15:$D$19,3,0)*O1078))</f>
        <v>0</v>
      </c>
      <c r="R1078" s="78">
        <f t="shared" si="93"/>
        <v>0</v>
      </c>
      <c r="S1078" s="83" t="s">
        <v>25</v>
      </c>
      <c r="T1078" s="96" t="s">
        <v>25</v>
      </c>
      <c r="U1078" s="4"/>
      <c r="V1078" s="96"/>
      <c r="W1078" s="83"/>
      <c r="X1078" s="96"/>
      <c r="Y1078" s="83"/>
      <c r="Z1078" s="102"/>
      <c r="AA1078" s="4"/>
      <c r="AB1078" s="96"/>
    </row>
    <row r="1079" spans="1:28" ht="15.6" customHeight="1" x14ac:dyDescent="0.35">
      <c r="A1079" s="38" t="s">
        <v>23</v>
      </c>
      <c r="B1079" s="91" t="s">
        <v>16</v>
      </c>
      <c r="C1079" s="94" t="s">
        <v>2493</v>
      </c>
      <c r="D1079" s="4" t="s">
        <v>118</v>
      </c>
      <c r="E1079" s="4">
        <v>4931291781</v>
      </c>
      <c r="F1079" s="99" t="s">
        <v>233</v>
      </c>
      <c r="G1079" s="91" t="s">
        <v>13</v>
      </c>
      <c r="H1079" s="91" t="s">
        <v>2494</v>
      </c>
      <c r="I1079" s="92">
        <v>42625</v>
      </c>
      <c r="J1079" s="93">
        <v>42635</v>
      </c>
      <c r="K1079" s="80">
        <f t="shared" si="89"/>
        <v>11</v>
      </c>
      <c r="L1079" s="77">
        <f>IF(G1079="ISO",IF(OR(F1079="Na-Metilato"),10,15),IFERROR(VLOOKUP(G1079&amp;D1079,'Datos Maestro'!$C$33:$D$62,2,0),VLOOKUP('Demoras Colombia 2016'!G1079,'Datos Maestro'!$B$15:$C$19,2,0)))</f>
        <v>20</v>
      </c>
      <c r="M1079" s="80">
        <f t="shared" si="90"/>
        <v>0</v>
      </c>
      <c r="N1079" s="82">
        <f t="shared" si="91"/>
        <v>0</v>
      </c>
      <c r="O1079" s="82">
        <f t="shared" si="92"/>
        <v>0</v>
      </c>
      <c r="P1079" s="78">
        <f>IF(G1079="ISO",25*N1079,IFERROR(VLOOKUP(G1079&amp;D1079,'Datos Maestro'!$C$33:$F$62,3,0)*N1079,VLOOKUP('Demoras Colombia 2016'!G1079,'Datos Maestro'!$B$15:$D$19,3,0)*N1079))</f>
        <v>0</v>
      </c>
      <c r="Q1079" s="78">
        <f>IF(G1079="ISO",25*O1079,IFERROR(VLOOKUP(G1079&amp;D1079,'Datos Maestro'!$C$33:$F$62,4,0)*O1079,VLOOKUP('Demoras Colombia 2016'!G1079,'Datos Maestro'!$B$15:$D$19,3,0)*O1079))</f>
        <v>0</v>
      </c>
      <c r="R1079" s="78">
        <f t="shared" si="93"/>
        <v>0</v>
      </c>
      <c r="S1079" s="83" t="s">
        <v>25</v>
      </c>
      <c r="T1079" s="96" t="s">
        <v>25</v>
      </c>
      <c r="U1079" s="4"/>
      <c r="V1079" s="96"/>
      <c r="W1079" s="83"/>
      <c r="X1079" s="96"/>
      <c r="Y1079" s="83"/>
      <c r="Z1079" s="102"/>
      <c r="AA1079" s="4"/>
      <c r="AB1079" s="96"/>
    </row>
    <row r="1080" spans="1:28" ht="15.6" customHeight="1" x14ac:dyDescent="0.35">
      <c r="A1080" s="38" t="s">
        <v>23</v>
      </c>
      <c r="B1080" s="91" t="s">
        <v>24</v>
      </c>
      <c r="C1080" s="94" t="s">
        <v>2495</v>
      </c>
      <c r="D1080" s="4" t="s">
        <v>800</v>
      </c>
      <c r="E1080" s="4">
        <v>4931720500</v>
      </c>
      <c r="F1080" s="99" t="s">
        <v>1956</v>
      </c>
      <c r="G1080" s="91" t="s">
        <v>12</v>
      </c>
      <c r="H1080" s="91" t="s">
        <v>2496</v>
      </c>
      <c r="I1080" s="92">
        <v>42627</v>
      </c>
      <c r="J1080" s="93">
        <v>42641</v>
      </c>
      <c r="K1080" s="80">
        <f t="shared" si="89"/>
        <v>15</v>
      </c>
      <c r="L1080" s="77">
        <f>IF(G1080="ISO",IF(OR(F1080="Na-Metilato"),10,15),IFERROR(VLOOKUP(G1080&amp;D1080,'Datos Maestro'!$C$33:$D$62,2,0),VLOOKUP('Demoras Colombia 2016'!G1080,'Datos Maestro'!$B$15:$C$19,2,0)))</f>
        <v>10</v>
      </c>
      <c r="M1080" s="80">
        <f t="shared" si="90"/>
        <v>5</v>
      </c>
      <c r="N1080" s="82">
        <f t="shared" si="91"/>
        <v>5</v>
      </c>
      <c r="O1080" s="82">
        <f t="shared" si="92"/>
        <v>0</v>
      </c>
      <c r="P1080" s="78">
        <f>IF(G1080="ISO",25*N1080,IFERROR(VLOOKUP(G1080&amp;D1080,'Datos Maestro'!$C$33:$F$62,3,0)*N1080,VLOOKUP('Demoras Colombia 2016'!G1080,'Datos Maestro'!$B$15:$D$19,3,0)*N1080))</f>
        <v>500</v>
      </c>
      <c r="Q1080" s="78">
        <f>IF(G1080="ISO",25*O1080,IFERROR(VLOOKUP(G1080&amp;D1080,'Datos Maestro'!$C$33:$F$62,4,0)*O1080,VLOOKUP('Demoras Colombia 2016'!G1080,'Datos Maestro'!$B$15:$D$19,3,0)*O1080))</f>
        <v>0</v>
      </c>
      <c r="R1080" s="78">
        <f t="shared" si="93"/>
        <v>500</v>
      </c>
      <c r="S1080" s="83"/>
      <c r="T1080" s="96"/>
      <c r="U1080" s="4"/>
      <c r="V1080" s="96"/>
      <c r="W1080" s="83"/>
      <c r="X1080" s="96"/>
      <c r="Y1080" s="83"/>
      <c r="Z1080" s="102"/>
      <c r="AA1080" s="4"/>
      <c r="AB1080" s="96"/>
    </row>
    <row r="1081" spans="1:28" ht="15.6" customHeight="1" x14ac:dyDescent="0.35">
      <c r="A1081" s="38" t="s">
        <v>23</v>
      </c>
      <c r="B1081" s="91" t="s">
        <v>123</v>
      </c>
      <c r="C1081" s="94" t="s">
        <v>2497</v>
      </c>
      <c r="D1081" s="4" t="s">
        <v>118</v>
      </c>
      <c r="E1081" s="4">
        <v>4930233496</v>
      </c>
      <c r="F1081" s="99" t="s">
        <v>27</v>
      </c>
      <c r="G1081" s="91" t="s">
        <v>12</v>
      </c>
      <c r="H1081" s="91" t="s">
        <v>2498</v>
      </c>
      <c r="I1081" s="92">
        <v>42631</v>
      </c>
      <c r="J1081" s="93">
        <v>42637</v>
      </c>
      <c r="K1081" s="80">
        <f t="shared" si="89"/>
        <v>7</v>
      </c>
      <c r="L1081" s="77">
        <f>IF(G1081="ISO",IF(OR(F1081="Na-Metilato"),10,15),IFERROR(VLOOKUP(G1081&amp;D1081,'Datos Maestro'!$C$33:$D$62,2,0),VLOOKUP('Demoras Colombia 2016'!G1081,'Datos Maestro'!$B$15:$C$19,2,0)))</f>
        <v>20</v>
      </c>
      <c r="M1081" s="80">
        <f t="shared" si="90"/>
        <v>0</v>
      </c>
      <c r="N1081" s="82">
        <f t="shared" si="91"/>
        <v>0</v>
      </c>
      <c r="O1081" s="82">
        <f t="shared" si="92"/>
        <v>0</v>
      </c>
      <c r="P1081" s="78">
        <f>IF(G1081="ISO",25*N1081,IFERROR(VLOOKUP(G1081&amp;D1081,'Datos Maestro'!$C$33:$F$62,3,0)*N1081,VLOOKUP('Demoras Colombia 2016'!G1081,'Datos Maestro'!$B$15:$D$19,3,0)*N1081))</f>
        <v>0</v>
      </c>
      <c r="Q1081" s="78">
        <f>IF(G1081="ISO",25*O1081,IFERROR(VLOOKUP(G1081&amp;D1081,'Datos Maestro'!$C$33:$F$62,4,0)*O1081,VLOOKUP('Demoras Colombia 2016'!G1081,'Datos Maestro'!$B$15:$D$19,3,0)*O1081))</f>
        <v>0</v>
      </c>
      <c r="R1081" s="78">
        <f t="shared" si="93"/>
        <v>0</v>
      </c>
      <c r="S1081" s="83" t="s">
        <v>25</v>
      </c>
      <c r="T1081" s="96" t="s">
        <v>25</v>
      </c>
      <c r="U1081" s="4"/>
      <c r="V1081" s="96"/>
      <c r="W1081" s="83"/>
      <c r="X1081" s="96"/>
      <c r="Y1081" s="83"/>
      <c r="Z1081" s="102"/>
      <c r="AA1081" s="4"/>
      <c r="AB1081" s="96"/>
    </row>
    <row r="1082" spans="1:28" ht="15.6" customHeight="1" x14ac:dyDescent="0.35">
      <c r="A1082" s="38" t="s">
        <v>23</v>
      </c>
      <c r="B1082" s="91" t="s">
        <v>123</v>
      </c>
      <c r="C1082" s="94" t="s">
        <v>2497</v>
      </c>
      <c r="D1082" s="4" t="s">
        <v>118</v>
      </c>
      <c r="E1082" s="4">
        <v>4930233496</v>
      </c>
      <c r="F1082" s="99" t="s">
        <v>27</v>
      </c>
      <c r="G1082" s="91" t="s">
        <v>12</v>
      </c>
      <c r="H1082" s="91" t="s">
        <v>2499</v>
      </c>
      <c r="I1082" s="92">
        <v>42631</v>
      </c>
      <c r="J1082" s="93">
        <v>42634</v>
      </c>
      <c r="K1082" s="80">
        <f t="shared" si="89"/>
        <v>4</v>
      </c>
      <c r="L1082" s="77">
        <f>IF(G1082="ISO",IF(OR(F1082="Na-Metilato"),10,15),IFERROR(VLOOKUP(G1082&amp;D1082,'Datos Maestro'!$C$33:$D$62,2,0),VLOOKUP('Demoras Colombia 2016'!G1082,'Datos Maestro'!$B$15:$C$19,2,0)))</f>
        <v>20</v>
      </c>
      <c r="M1082" s="80">
        <f t="shared" si="90"/>
        <v>0</v>
      </c>
      <c r="N1082" s="82">
        <f t="shared" si="91"/>
        <v>0</v>
      </c>
      <c r="O1082" s="82">
        <f t="shared" si="92"/>
        <v>0</v>
      </c>
      <c r="P1082" s="78">
        <f>IF(G1082="ISO",25*N1082,IFERROR(VLOOKUP(G1082&amp;D1082,'Datos Maestro'!$C$33:$F$62,3,0)*N1082,VLOOKUP('Demoras Colombia 2016'!G1082,'Datos Maestro'!$B$15:$D$19,3,0)*N1082))</f>
        <v>0</v>
      </c>
      <c r="Q1082" s="78">
        <f>IF(G1082="ISO",25*O1082,IFERROR(VLOOKUP(G1082&amp;D1082,'Datos Maestro'!$C$33:$F$62,4,0)*O1082,VLOOKUP('Demoras Colombia 2016'!G1082,'Datos Maestro'!$B$15:$D$19,3,0)*O1082))</f>
        <v>0</v>
      </c>
      <c r="R1082" s="78">
        <f t="shared" si="93"/>
        <v>0</v>
      </c>
      <c r="S1082" s="83" t="s">
        <v>25</v>
      </c>
      <c r="T1082" s="96" t="s">
        <v>25</v>
      </c>
      <c r="U1082" s="4"/>
      <c r="V1082" s="96"/>
      <c r="W1082" s="83"/>
      <c r="X1082" s="96"/>
      <c r="Y1082" s="83"/>
      <c r="Z1082" s="102"/>
      <c r="AA1082" s="4"/>
      <c r="AB1082" s="96"/>
    </row>
    <row r="1083" spans="1:28" ht="15.6" customHeight="1" x14ac:dyDescent="0.35">
      <c r="A1083" s="38" t="s">
        <v>23</v>
      </c>
      <c r="B1083" s="91" t="s">
        <v>16</v>
      </c>
      <c r="C1083" s="94" t="s">
        <v>2500</v>
      </c>
      <c r="D1083" s="4" t="s">
        <v>118</v>
      </c>
      <c r="E1083" s="4">
        <v>4931053981</v>
      </c>
      <c r="F1083" s="99" t="s">
        <v>220</v>
      </c>
      <c r="G1083" s="91" t="s">
        <v>12</v>
      </c>
      <c r="H1083" s="91" t="s">
        <v>2501</v>
      </c>
      <c r="I1083" s="92">
        <v>42624</v>
      </c>
      <c r="J1083" s="93">
        <v>42641</v>
      </c>
      <c r="K1083" s="80">
        <f t="shared" si="89"/>
        <v>18</v>
      </c>
      <c r="L1083" s="77">
        <f>IF(G1083="ISO",IF(OR(F1083="Na-Metilato"),10,15),IFERROR(VLOOKUP(G1083&amp;D1083,'Datos Maestro'!$C$33:$D$62,2,0),VLOOKUP('Demoras Colombia 2016'!G1083,'Datos Maestro'!$B$15:$C$19,2,0)))</f>
        <v>20</v>
      </c>
      <c r="M1083" s="80">
        <f t="shared" si="90"/>
        <v>0</v>
      </c>
      <c r="N1083" s="82">
        <f t="shared" si="91"/>
        <v>0</v>
      </c>
      <c r="O1083" s="82">
        <f t="shared" si="92"/>
        <v>0</v>
      </c>
      <c r="P1083" s="78">
        <f>IF(G1083="ISO",25*N1083,IFERROR(VLOOKUP(G1083&amp;D1083,'Datos Maestro'!$C$33:$F$62,3,0)*N1083,VLOOKUP('Demoras Colombia 2016'!G1083,'Datos Maestro'!$B$15:$D$19,3,0)*N1083))</f>
        <v>0</v>
      </c>
      <c r="Q1083" s="78">
        <f>IF(G1083="ISO",25*O1083,IFERROR(VLOOKUP(G1083&amp;D1083,'Datos Maestro'!$C$33:$F$62,4,0)*O1083,VLOOKUP('Demoras Colombia 2016'!G1083,'Datos Maestro'!$B$15:$D$19,3,0)*O1083))</f>
        <v>0</v>
      </c>
      <c r="R1083" s="78">
        <f t="shared" si="93"/>
        <v>0</v>
      </c>
      <c r="S1083" s="83" t="s">
        <v>25</v>
      </c>
      <c r="T1083" s="96" t="s">
        <v>25</v>
      </c>
      <c r="U1083" s="4"/>
      <c r="V1083" s="96"/>
      <c r="W1083" s="83"/>
      <c r="X1083" s="96"/>
      <c r="Y1083" s="83"/>
      <c r="Z1083" s="102"/>
      <c r="AA1083" s="4"/>
      <c r="AB1083" s="96"/>
    </row>
    <row r="1084" spans="1:28" ht="15.6" customHeight="1" x14ac:dyDescent="0.35">
      <c r="A1084" s="38" t="s">
        <v>23</v>
      </c>
      <c r="B1084" s="91" t="s">
        <v>16</v>
      </c>
      <c r="C1084" s="94" t="s">
        <v>2502</v>
      </c>
      <c r="D1084" s="4" t="s">
        <v>104</v>
      </c>
      <c r="E1084" s="4" t="s">
        <v>2503</v>
      </c>
      <c r="F1084" s="99" t="s">
        <v>2504</v>
      </c>
      <c r="G1084" s="91" t="s">
        <v>12</v>
      </c>
      <c r="H1084" s="91" t="s">
        <v>2505</v>
      </c>
      <c r="I1084" s="92">
        <v>42631</v>
      </c>
      <c r="J1084" s="93">
        <v>42644</v>
      </c>
      <c r="K1084" s="80">
        <f t="shared" si="89"/>
        <v>14</v>
      </c>
      <c r="L1084" s="77">
        <f>IF(G1084="ISO",IF(OR(F1084="Na-Metilato"),10,15),IFERROR(VLOOKUP(G1084&amp;D1084,'Datos Maestro'!$C$33:$D$62,2,0),VLOOKUP('Demoras Colombia 2016'!G1084,'Datos Maestro'!$B$15:$C$19,2,0)))</f>
        <v>20</v>
      </c>
      <c r="M1084" s="80">
        <f t="shared" si="90"/>
        <v>0</v>
      </c>
      <c r="N1084" s="82">
        <f t="shared" si="91"/>
        <v>0</v>
      </c>
      <c r="O1084" s="82">
        <f t="shared" si="92"/>
        <v>0</v>
      </c>
      <c r="P1084" s="78">
        <f>IF(G1084="ISO",25*N1084,IFERROR(VLOOKUP(G1084&amp;D1084,'Datos Maestro'!$C$33:$F$62,3,0)*N1084,VLOOKUP('Demoras Colombia 2016'!G1084,'Datos Maestro'!$B$15:$D$19,3,0)*N1084))</f>
        <v>0</v>
      </c>
      <c r="Q1084" s="78">
        <f>IF(G1084="ISO",25*O1084,IFERROR(VLOOKUP(G1084&amp;D1084,'Datos Maestro'!$C$33:$F$62,4,0)*O1084,VLOOKUP('Demoras Colombia 2016'!G1084,'Datos Maestro'!$B$15:$D$19,3,0)*O1084))</f>
        <v>0</v>
      </c>
      <c r="R1084" s="78">
        <f t="shared" si="93"/>
        <v>0</v>
      </c>
      <c r="S1084" s="83" t="s">
        <v>25</v>
      </c>
      <c r="T1084" s="96" t="s">
        <v>25</v>
      </c>
      <c r="U1084" s="4"/>
      <c r="V1084" s="96"/>
      <c r="W1084" s="83"/>
      <c r="X1084" s="96"/>
      <c r="Y1084" s="83"/>
      <c r="Z1084" s="102"/>
      <c r="AA1084" s="4"/>
      <c r="AB1084" s="96"/>
    </row>
    <row r="1085" spans="1:28" ht="15.6" customHeight="1" x14ac:dyDescent="0.35">
      <c r="A1085" s="38" t="s">
        <v>23</v>
      </c>
      <c r="B1085" s="91" t="s">
        <v>16</v>
      </c>
      <c r="C1085" s="94" t="s">
        <v>2506</v>
      </c>
      <c r="D1085" s="4" t="s">
        <v>104</v>
      </c>
      <c r="E1085" s="4" t="s">
        <v>2507</v>
      </c>
      <c r="F1085" s="99" t="s">
        <v>454</v>
      </c>
      <c r="G1085" s="91" t="s">
        <v>12</v>
      </c>
      <c r="H1085" s="91" t="s">
        <v>2508</v>
      </c>
      <c r="I1085" s="92">
        <v>42625</v>
      </c>
      <c r="J1085" s="93">
        <v>42642</v>
      </c>
      <c r="K1085" s="80">
        <f t="shared" si="89"/>
        <v>18</v>
      </c>
      <c r="L1085" s="77">
        <f>IF(G1085="ISO",IF(OR(F1085="Na-Metilato"),10,15),IFERROR(VLOOKUP(G1085&amp;D1085,'Datos Maestro'!$C$33:$D$62,2,0),VLOOKUP('Demoras Colombia 2016'!G1085,'Datos Maestro'!$B$15:$C$19,2,0)))</f>
        <v>20</v>
      </c>
      <c r="M1085" s="80">
        <f t="shared" si="90"/>
        <v>0</v>
      </c>
      <c r="N1085" s="82">
        <f t="shared" si="91"/>
        <v>0</v>
      </c>
      <c r="O1085" s="82">
        <f t="shared" si="92"/>
        <v>0</v>
      </c>
      <c r="P1085" s="78">
        <f>IF(G1085="ISO",25*N1085,IFERROR(VLOOKUP(G1085&amp;D1085,'Datos Maestro'!$C$33:$F$62,3,0)*N1085,VLOOKUP('Demoras Colombia 2016'!G1085,'Datos Maestro'!$B$15:$D$19,3,0)*N1085))</f>
        <v>0</v>
      </c>
      <c r="Q1085" s="78">
        <f>IF(G1085="ISO",25*O1085,IFERROR(VLOOKUP(G1085&amp;D1085,'Datos Maestro'!$C$33:$F$62,4,0)*O1085,VLOOKUP('Demoras Colombia 2016'!G1085,'Datos Maestro'!$B$15:$D$19,3,0)*O1085))</f>
        <v>0</v>
      </c>
      <c r="R1085" s="78">
        <f t="shared" si="93"/>
        <v>0</v>
      </c>
      <c r="S1085" s="83" t="s">
        <v>25</v>
      </c>
      <c r="T1085" s="96" t="s">
        <v>25</v>
      </c>
      <c r="U1085" s="4"/>
      <c r="V1085" s="96"/>
      <c r="W1085" s="83"/>
      <c r="X1085" s="96"/>
      <c r="Y1085" s="83"/>
      <c r="Z1085" s="102"/>
      <c r="AA1085" s="4"/>
      <c r="AB1085" s="96"/>
    </row>
    <row r="1086" spans="1:28" ht="15.6" customHeight="1" x14ac:dyDescent="0.35">
      <c r="A1086" s="38" t="s">
        <v>23</v>
      </c>
      <c r="B1086" s="91" t="s">
        <v>16</v>
      </c>
      <c r="C1086" s="94" t="s">
        <v>2506</v>
      </c>
      <c r="D1086" s="4" t="s">
        <v>104</v>
      </c>
      <c r="E1086" s="4" t="s">
        <v>2507</v>
      </c>
      <c r="F1086" s="99" t="s">
        <v>454</v>
      </c>
      <c r="G1086" s="91" t="s">
        <v>12</v>
      </c>
      <c r="H1086" s="91" t="s">
        <v>2509</v>
      </c>
      <c r="I1086" s="92">
        <v>42625</v>
      </c>
      <c r="J1086" s="93">
        <v>42642</v>
      </c>
      <c r="K1086" s="80">
        <f t="shared" si="89"/>
        <v>18</v>
      </c>
      <c r="L1086" s="77">
        <f>IF(G1086="ISO",IF(OR(F1086="Na-Metilato"),10,15),IFERROR(VLOOKUP(G1086&amp;D1086,'Datos Maestro'!$C$33:$D$62,2,0),VLOOKUP('Demoras Colombia 2016'!G1086,'Datos Maestro'!$B$15:$C$19,2,0)))</f>
        <v>20</v>
      </c>
      <c r="M1086" s="80">
        <f t="shared" si="90"/>
        <v>0</v>
      </c>
      <c r="N1086" s="82">
        <f t="shared" si="91"/>
        <v>0</v>
      </c>
      <c r="O1086" s="82">
        <f t="shared" si="92"/>
        <v>0</v>
      </c>
      <c r="P1086" s="78">
        <f>IF(G1086="ISO",25*N1086,IFERROR(VLOOKUP(G1086&amp;D1086,'Datos Maestro'!$C$33:$F$62,3,0)*N1086,VLOOKUP('Demoras Colombia 2016'!G1086,'Datos Maestro'!$B$15:$D$19,3,0)*N1086))</f>
        <v>0</v>
      </c>
      <c r="Q1086" s="78">
        <f>IF(G1086="ISO",25*O1086,IFERROR(VLOOKUP(G1086&amp;D1086,'Datos Maestro'!$C$33:$F$62,4,0)*O1086,VLOOKUP('Demoras Colombia 2016'!G1086,'Datos Maestro'!$B$15:$D$19,3,0)*O1086))</f>
        <v>0</v>
      </c>
      <c r="R1086" s="78">
        <f t="shared" si="93"/>
        <v>0</v>
      </c>
      <c r="S1086" s="83" t="s">
        <v>25</v>
      </c>
      <c r="T1086" s="96" t="s">
        <v>25</v>
      </c>
      <c r="U1086" s="4"/>
      <c r="V1086" s="96"/>
      <c r="W1086" s="83"/>
      <c r="X1086" s="96"/>
      <c r="Y1086" s="83"/>
      <c r="Z1086" s="102"/>
      <c r="AA1086" s="4"/>
      <c r="AB1086" s="96"/>
    </row>
    <row r="1087" spans="1:28" ht="15.6" customHeight="1" x14ac:dyDescent="0.35">
      <c r="A1087" s="38" t="s">
        <v>23</v>
      </c>
      <c r="B1087" s="91" t="s">
        <v>125</v>
      </c>
      <c r="C1087" s="94" t="s">
        <v>2510</v>
      </c>
      <c r="D1087" s="4" t="s">
        <v>62</v>
      </c>
      <c r="E1087" s="4">
        <v>4931696020</v>
      </c>
      <c r="F1087" s="99" t="s">
        <v>232</v>
      </c>
      <c r="G1087" s="91" t="s">
        <v>12</v>
      </c>
      <c r="H1087" s="91" t="s">
        <v>2511</v>
      </c>
      <c r="I1087" s="92">
        <v>42632</v>
      </c>
      <c r="J1087" s="93">
        <v>42639</v>
      </c>
      <c r="K1087" s="80">
        <f t="shared" si="89"/>
        <v>8</v>
      </c>
      <c r="L1087" s="77">
        <f>IF(G1087="ISO",IF(OR(F1087="Na-Metilato"),10,15),IFERROR(VLOOKUP(G1087&amp;D1087,'Datos Maestro'!$C$33:$D$62,2,0),VLOOKUP('Demoras Colombia 2016'!G1087,'Datos Maestro'!$B$15:$C$19,2,0)))</f>
        <v>20</v>
      </c>
      <c r="M1087" s="80">
        <f t="shared" si="90"/>
        <v>0</v>
      </c>
      <c r="N1087" s="82">
        <f t="shared" si="91"/>
        <v>0</v>
      </c>
      <c r="O1087" s="82">
        <f t="shared" si="92"/>
        <v>0</v>
      </c>
      <c r="P1087" s="78">
        <f>IF(G1087="ISO",25*N1087,IFERROR(VLOOKUP(G1087&amp;D1087,'Datos Maestro'!$C$33:$F$62,3,0)*N1087,VLOOKUP('Demoras Colombia 2016'!G1087,'Datos Maestro'!$B$15:$D$19,3,0)*N1087))</f>
        <v>0</v>
      </c>
      <c r="Q1087" s="78">
        <f>IF(G1087="ISO",25*O1087,IFERROR(VLOOKUP(G1087&amp;D1087,'Datos Maestro'!$C$33:$F$62,4,0)*O1087,VLOOKUP('Demoras Colombia 2016'!G1087,'Datos Maestro'!$B$15:$D$19,3,0)*O1087))</f>
        <v>0</v>
      </c>
      <c r="R1087" s="78">
        <f t="shared" si="93"/>
        <v>0</v>
      </c>
      <c r="S1087" s="83" t="s">
        <v>25</v>
      </c>
      <c r="T1087" s="96" t="s">
        <v>25</v>
      </c>
      <c r="U1087" s="4"/>
      <c r="V1087" s="96"/>
      <c r="W1087" s="83">
        <v>100478</v>
      </c>
      <c r="X1087" s="96">
        <v>82391</v>
      </c>
      <c r="Y1087" s="83">
        <v>100478</v>
      </c>
      <c r="Z1087" s="102">
        <v>66715</v>
      </c>
      <c r="AA1087" s="4"/>
      <c r="AB1087" s="96"/>
    </row>
    <row r="1088" spans="1:28" ht="15.6" customHeight="1" x14ac:dyDescent="0.35">
      <c r="A1088" s="38" t="s">
        <v>23</v>
      </c>
      <c r="B1088" s="91" t="s">
        <v>125</v>
      </c>
      <c r="C1088" s="94" t="s">
        <v>2512</v>
      </c>
      <c r="D1088" s="4" t="s">
        <v>62</v>
      </c>
      <c r="E1088" s="4" t="s">
        <v>2513</v>
      </c>
      <c r="F1088" s="99" t="s">
        <v>244</v>
      </c>
      <c r="G1088" s="91" t="s">
        <v>12</v>
      </c>
      <c r="H1088" s="91" t="s">
        <v>2514</v>
      </c>
      <c r="I1088" s="92">
        <v>42632</v>
      </c>
      <c r="J1088" s="93">
        <v>42642</v>
      </c>
      <c r="K1088" s="80">
        <f t="shared" si="89"/>
        <v>11</v>
      </c>
      <c r="L1088" s="77">
        <f>IF(G1088="ISO",IF(OR(F1088="Na-Metilato"),10,15),IFERROR(VLOOKUP(G1088&amp;D1088,'Datos Maestro'!$C$33:$D$62,2,0),VLOOKUP('Demoras Colombia 2016'!G1088,'Datos Maestro'!$B$15:$C$19,2,0)))</f>
        <v>20</v>
      </c>
      <c r="M1088" s="80">
        <f t="shared" si="90"/>
        <v>0</v>
      </c>
      <c r="N1088" s="82">
        <f t="shared" si="91"/>
        <v>0</v>
      </c>
      <c r="O1088" s="82">
        <f t="shared" si="92"/>
        <v>0</v>
      </c>
      <c r="P1088" s="78">
        <f>IF(G1088="ISO",25*N1088,IFERROR(VLOOKUP(G1088&amp;D1088,'Datos Maestro'!$C$33:$F$62,3,0)*N1088,VLOOKUP('Demoras Colombia 2016'!G1088,'Datos Maestro'!$B$15:$D$19,3,0)*N1088))</f>
        <v>0</v>
      </c>
      <c r="Q1088" s="78">
        <f>IF(G1088="ISO",25*O1088,IFERROR(VLOOKUP(G1088&amp;D1088,'Datos Maestro'!$C$33:$F$62,4,0)*O1088,VLOOKUP('Demoras Colombia 2016'!G1088,'Datos Maestro'!$B$15:$D$19,3,0)*O1088))</f>
        <v>0</v>
      </c>
      <c r="R1088" s="78">
        <f t="shared" si="93"/>
        <v>0</v>
      </c>
      <c r="S1088" s="83" t="s">
        <v>25</v>
      </c>
      <c r="T1088" s="96" t="s">
        <v>25</v>
      </c>
      <c r="U1088" s="4">
        <v>100148</v>
      </c>
      <c r="V1088" s="96">
        <v>24633</v>
      </c>
      <c r="W1088" s="83"/>
      <c r="X1088" s="96"/>
      <c r="Y1088" s="83"/>
      <c r="Z1088" s="102"/>
      <c r="AA1088" s="4"/>
      <c r="AB1088" s="96"/>
    </row>
    <row r="1089" spans="1:28" ht="15.6" customHeight="1" x14ac:dyDescent="0.35">
      <c r="A1089" s="38" t="s">
        <v>23</v>
      </c>
      <c r="B1089" s="91" t="s">
        <v>125</v>
      </c>
      <c r="C1089" s="94" t="s">
        <v>2512</v>
      </c>
      <c r="D1089" s="4" t="s">
        <v>62</v>
      </c>
      <c r="E1089" s="4" t="s">
        <v>2513</v>
      </c>
      <c r="F1089" s="99" t="s">
        <v>244</v>
      </c>
      <c r="G1089" s="91" t="s">
        <v>12</v>
      </c>
      <c r="H1089" s="91" t="s">
        <v>2515</v>
      </c>
      <c r="I1089" s="92">
        <v>42632</v>
      </c>
      <c r="J1089" s="93">
        <v>42643</v>
      </c>
      <c r="K1089" s="80">
        <f t="shared" si="89"/>
        <v>12</v>
      </c>
      <c r="L1089" s="77">
        <f>IF(G1089="ISO",IF(OR(F1089="Na-Metilato"),10,15),IFERROR(VLOOKUP(G1089&amp;D1089,'Datos Maestro'!$C$33:$D$62,2,0),VLOOKUP('Demoras Colombia 2016'!G1089,'Datos Maestro'!$B$15:$C$19,2,0)))</f>
        <v>20</v>
      </c>
      <c r="M1089" s="80">
        <f t="shared" si="90"/>
        <v>0</v>
      </c>
      <c r="N1089" s="82">
        <f t="shared" si="91"/>
        <v>0</v>
      </c>
      <c r="O1089" s="82">
        <f t="shared" si="92"/>
        <v>0</v>
      </c>
      <c r="P1089" s="78">
        <f>IF(G1089="ISO",25*N1089,IFERROR(VLOOKUP(G1089&amp;D1089,'Datos Maestro'!$C$33:$F$62,3,0)*N1089,VLOOKUP('Demoras Colombia 2016'!G1089,'Datos Maestro'!$B$15:$D$19,3,0)*N1089))</f>
        <v>0</v>
      </c>
      <c r="Q1089" s="78">
        <f>IF(G1089="ISO",25*O1089,IFERROR(VLOOKUP(G1089&amp;D1089,'Datos Maestro'!$C$33:$F$62,4,0)*O1089,VLOOKUP('Demoras Colombia 2016'!G1089,'Datos Maestro'!$B$15:$D$19,3,0)*O1089))</f>
        <v>0</v>
      </c>
      <c r="R1089" s="78">
        <f t="shared" si="93"/>
        <v>0</v>
      </c>
      <c r="S1089" s="83" t="s">
        <v>25</v>
      </c>
      <c r="T1089" s="96" t="s">
        <v>25</v>
      </c>
      <c r="U1089" s="4">
        <v>100148</v>
      </c>
      <c r="V1089" s="96">
        <v>24633</v>
      </c>
      <c r="W1089" s="83"/>
      <c r="X1089" s="96"/>
      <c r="Y1089" s="83"/>
      <c r="Z1089" s="102"/>
      <c r="AA1089" s="4"/>
      <c r="AB1089" s="96"/>
    </row>
    <row r="1090" spans="1:28" ht="15.6" customHeight="1" x14ac:dyDescent="0.35">
      <c r="A1090" s="38" t="s">
        <v>23</v>
      </c>
      <c r="B1090" s="91" t="s">
        <v>125</v>
      </c>
      <c r="C1090" s="94" t="s">
        <v>2516</v>
      </c>
      <c r="D1090" s="4" t="s">
        <v>104</v>
      </c>
      <c r="E1090" s="4">
        <v>4931867636</v>
      </c>
      <c r="F1090" s="99" t="s">
        <v>232</v>
      </c>
      <c r="G1090" s="91" t="s">
        <v>12</v>
      </c>
      <c r="H1090" s="91" t="s">
        <v>2517</v>
      </c>
      <c r="I1090" s="92">
        <v>42632</v>
      </c>
      <c r="J1090" s="93">
        <v>42644</v>
      </c>
      <c r="K1090" s="80">
        <f t="shared" si="89"/>
        <v>13</v>
      </c>
      <c r="L1090" s="77">
        <f>IF(G1090="ISO",IF(OR(F1090="Na-Metilato"),10,15),IFERROR(VLOOKUP(G1090&amp;D1090,'Datos Maestro'!$C$33:$D$62,2,0),VLOOKUP('Demoras Colombia 2016'!G1090,'Datos Maestro'!$B$15:$C$19,2,0)))</f>
        <v>20</v>
      </c>
      <c r="M1090" s="80">
        <f t="shared" si="90"/>
        <v>0</v>
      </c>
      <c r="N1090" s="82">
        <f t="shared" si="91"/>
        <v>0</v>
      </c>
      <c r="O1090" s="82">
        <f t="shared" si="92"/>
        <v>0</v>
      </c>
      <c r="P1090" s="78">
        <f>IF(G1090="ISO",25*N1090,IFERROR(VLOOKUP(G1090&amp;D1090,'Datos Maestro'!$C$33:$F$62,3,0)*N1090,VLOOKUP('Demoras Colombia 2016'!G1090,'Datos Maestro'!$B$15:$D$19,3,0)*N1090))</f>
        <v>0</v>
      </c>
      <c r="Q1090" s="78">
        <f>IF(G1090="ISO",25*O1090,IFERROR(VLOOKUP(G1090&amp;D1090,'Datos Maestro'!$C$33:$F$62,4,0)*O1090,VLOOKUP('Demoras Colombia 2016'!G1090,'Datos Maestro'!$B$15:$D$19,3,0)*O1090))</f>
        <v>0</v>
      </c>
      <c r="R1090" s="78">
        <f t="shared" si="93"/>
        <v>0</v>
      </c>
      <c r="S1090" s="83" t="s">
        <v>25</v>
      </c>
      <c r="T1090" s="96" t="s">
        <v>25</v>
      </c>
      <c r="U1090" s="4"/>
      <c r="V1090" s="96"/>
      <c r="W1090" s="83"/>
      <c r="X1090" s="96"/>
      <c r="Y1090" s="83"/>
      <c r="Z1090" s="102"/>
      <c r="AA1090" s="4"/>
      <c r="AB1090" s="96"/>
    </row>
    <row r="1091" spans="1:28" ht="15.6" customHeight="1" x14ac:dyDescent="0.35">
      <c r="A1091" s="38" t="s">
        <v>23</v>
      </c>
      <c r="B1091" s="91" t="s">
        <v>122</v>
      </c>
      <c r="C1091" s="94" t="s">
        <v>2518</v>
      </c>
      <c r="D1091" s="4" t="s">
        <v>62</v>
      </c>
      <c r="E1091" s="4">
        <v>4925693511</v>
      </c>
      <c r="F1091" s="99" t="s">
        <v>2519</v>
      </c>
      <c r="G1091" s="91" t="s">
        <v>12</v>
      </c>
      <c r="H1091" s="91" t="s">
        <v>2520</v>
      </c>
      <c r="I1091" s="92">
        <v>42632</v>
      </c>
      <c r="J1091" s="93">
        <v>42636</v>
      </c>
      <c r="K1091" s="80">
        <f t="shared" si="89"/>
        <v>5</v>
      </c>
      <c r="L1091" s="77">
        <f>IF(G1091="ISO",IF(OR(F1091="Na-Metilato"),10,15),IFERROR(VLOOKUP(G1091&amp;D1091,'Datos Maestro'!$C$33:$D$62,2,0),VLOOKUP('Demoras Colombia 2016'!G1091,'Datos Maestro'!$B$15:$C$19,2,0)))</f>
        <v>20</v>
      </c>
      <c r="M1091" s="80">
        <f t="shared" si="90"/>
        <v>0</v>
      </c>
      <c r="N1091" s="82">
        <f t="shared" si="91"/>
        <v>0</v>
      </c>
      <c r="O1091" s="82">
        <f t="shared" si="92"/>
        <v>0</v>
      </c>
      <c r="P1091" s="78">
        <f>IF(G1091="ISO",25*N1091,IFERROR(VLOOKUP(G1091&amp;D1091,'Datos Maestro'!$C$33:$F$62,3,0)*N1091,VLOOKUP('Demoras Colombia 2016'!G1091,'Datos Maestro'!$B$15:$D$19,3,0)*N1091))</f>
        <v>0</v>
      </c>
      <c r="Q1091" s="78">
        <f>IF(G1091="ISO",25*O1091,IFERROR(VLOOKUP(G1091&amp;D1091,'Datos Maestro'!$C$33:$F$62,4,0)*O1091,VLOOKUP('Demoras Colombia 2016'!G1091,'Datos Maestro'!$B$15:$D$19,3,0)*O1091))</f>
        <v>0</v>
      </c>
      <c r="R1091" s="78">
        <f t="shared" si="93"/>
        <v>0</v>
      </c>
      <c r="S1091" s="83" t="s">
        <v>25</v>
      </c>
      <c r="T1091" s="96" t="s">
        <v>25</v>
      </c>
      <c r="U1091" s="4">
        <v>100480</v>
      </c>
      <c r="V1091" s="96">
        <v>25457</v>
      </c>
      <c r="W1091" s="83"/>
      <c r="X1091" s="96"/>
      <c r="Y1091" s="83"/>
      <c r="Z1091" s="102"/>
      <c r="AA1091" s="4"/>
      <c r="AB1091" s="96"/>
    </row>
    <row r="1092" spans="1:28" ht="15.6" customHeight="1" x14ac:dyDescent="0.35">
      <c r="A1092" s="38" t="s">
        <v>23</v>
      </c>
      <c r="B1092" s="91" t="s">
        <v>122</v>
      </c>
      <c r="C1092" s="94" t="s">
        <v>2521</v>
      </c>
      <c r="D1092" s="4" t="s">
        <v>62</v>
      </c>
      <c r="E1092" s="4" t="s">
        <v>2522</v>
      </c>
      <c r="F1092" s="99" t="s">
        <v>2523</v>
      </c>
      <c r="G1092" s="91" t="s">
        <v>13</v>
      </c>
      <c r="H1092" s="91" t="s">
        <v>2524</v>
      </c>
      <c r="I1092" s="92">
        <v>42632</v>
      </c>
      <c r="J1092" s="93">
        <v>42637</v>
      </c>
      <c r="K1092" s="80">
        <f t="shared" ref="K1092:K1155" si="94">IF(J1092="",HOY-I1092,(J1092-I1092)+1)</f>
        <v>6</v>
      </c>
      <c r="L1092" s="77">
        <f>IF(G1092="ISO",IF(OR(F1092="Na-Metilato"),10,15),IFERROR(VLOOKUP(G1092&amp;D1092,'Datos Maestro'!$C$33:$D$62,2,0),VLOOKUP('Demoras Colombia 2016'!G1092,'Datos Maestro'!$B$15:$C$19,2,0)))</f>
        <v>20</v>
      </c>
      <c r="M1092" s="80">
        <f t="shared" si="90"/>
        <v>0</v>
      </c>
      <c r="N1092" s="82">
        <f t="shared" si="91"/>
        <v>0</v>
      </c>
      <c r="O1092" s="82">
        <f t="shared" si="92"/>
        <v>0</v>
      </c>
      <c r="P1092" s="78">
        <f>IF(G1092="ISO",25*N1092,IFERROR(VLOOKUP(G1092&amp;D1092,'Datos Maestro'!$C$33:$F$62,3,0)*N1092,VLOOKUP('Demoras Colombia 2016'!G1092,'Datos Maestro'!$B$15:$D$19,3,0)*N1092))</f>
        <v>0</v>
      </c>
      <c r="Q1092" s="78">
        <f>IF(G1092="ISO",25*O1092,IFERROR(VLOOKUP(G1092&amp;D1092,'Datos Maestro'!$C$33:$F$62,4,0)*O1092,VLOOKUP('Demoras Colombia 2016'!G1092,'Datos Maestro'!$B$15:$D$19,3,0)*O1092))</f>
        <v>0</v>
      </c>
      <c r="R1092" s="78">
        <f t="shared" si="93"/>
        <v>0</v>
      </c>
      <c r="S1092" s="83" t="s">
        <v>25</v>
      </c>
      <c r="T1092" s="96" t="s">
        <v>25</v>
      </c>
      <c r="U1092" s="4"/>
      <c r="V1092" s="96"/>
      <c r="W1092" s="83"/>
      <c r="X1092" s="96"/>
      <c r="Y1092" s="83"/>
      <c r="Z1092" s="102"/>
      <c r="AA1092" s="4"/>
      <c r="AB1092" s="96"/>
    </row>
    <row r="1093" spans="1:28" ht="15.6" customHeight="1" x14ac:dyDescent="0.35">
      <c r="A1093" s="38" t="s">
        <v>23</v>
      </c>
      <c r="B1093" s="91" t="s">
        <v>16</v>
      </c>
      <c r="C1093" s="94" t="s">
        <v>2525</v>
      </c>
      <c r="D1093" s="4" t="s">
        <v>104</v>
      </c>
      <c r="E1093" s="4">
        <v>4931914538</v>
      </c>
      <c r="F1093" s="99" t="s">
        <v>121</v>
      </c>
      <c r="G1093" s="91" t="s">
        <v>12</v>
      </c>
      <c r="H1093" s="91" t="s">
        <v>2526</v>
      </c>
      <c r="I1093" s="92">
        <v>42632</v>
      </c>
      <c r="J1093" s="93">
        <v>42650</v>
      </c>
      <c r="K1093" s="80">
        <f t="shared" si="94"/>
        <v>19</v>
      </c>
      <c r="L1093" s="77">
        <f>IF(G1093="ISO",IF(OR(F1093="Na-Metilato"),10,15),IFERROR(VLOOKUP(G1093&amp;D1093,'Datos Maestro'!$C$33:$D$62,2,0),VLOOKUP('Demoras Colombia 2016'!G1093,'Datos Maestro'!$B$15:$C$19,2,0)))</f>
        <v>20</v>
      </c>
      <c r="M1093" s="80">
        <f t="shared" si="90"/>
        <v>0</v>
      </c>
      <c r="N1093" s="82">
        <f t="shared" si="91"/>
        <v>0</v>
      </c>
      <c r="O1093" s="82">
        <f t="shared" si="92"/>
        <v>0</v>
      </c>
      <c r="P1093" s="78">
        <f>IF(G1093="ISO",25*N1093,IFERROR(VLOOKUP(G1093&amp;D1093,'Datos Maestro'!$C$33:$F$62,3,0)*N1093,VLOOKUP('Demoras Colombia 2016'!G1093,'Datos Maestro'!$B$15:$D$19,3,0)*N1093))</f>
        <v>0</v>
      </c>
      <c r="Q1093" s="78">
        <f>IF(G1093="ISO",25*O1093,IFERROR(VLOOKUP(G1093&amp;D1093,'Datos Maestro'!$C$33:$F$62,4,0)*O1093,VLOOKUP('Demoras Colombia 2016'!G1093,'Datos Maestro'!$B$15:$D$19,3,0)*O1093))</f>
        <v>0</v>
      </c>
      <c r="R1093" s="78">
        <f t="shared" si="93"/>
        <v>0</v>
      </c>
      <c r="S1093" s="83" t="s">
        <v>25</v>
      </c>
      <c r="T1093" s="96" t="s">
        <v>25</v>
      </c>
      <c r="U1093" s="4"/>
      <c r="V1093" s="96"/>
      <c r="W1093" s="83"/>
      <c r="X1093" s="96"/>
      <c r="Y1093" s="83"/>
      <c r="Z1093" s="102"/>
      <c r="AA1093" s="4"/>
      <c r="AB1093" s="96"/>
    </row>
    <row r="1094" spans="1:28" ht="15.6" customHeight="1" x14ac:dyDescent="0.35">
      <c r="A1094" s="38" t="s">
        <v>23</v>
      </c>
      <c r="B1094" s="91" t="s">
        <v>17</v>
      </c>
      <c r="C1094" s="94" t="s">
        <v>2527</v>
      </c>
      <c r="D1094" s="4" t="s">
        <v>104</v>
      </c>
      <c r="E1094" s="4">
        <v>4931806458</v>
      </c>
      <c r="F1094" s="99" t="s">
        <v>2297</v>
      </c>
      <c r="G1094" s="91" t="s">
        <v>12</v>
      </c>
      <c r="H1094" s="91" t="s">
        <v>2528</v>
      </c>
      <c r="I1094" s="92">
        <v>42632</v>
      </c>
      <c r="J1094" s="93">
        <v>42643</v>
      </c>
      <c r="K1094" s="80">
        <f t="shared" si="94"/>
        <v>12</v>
      </c>
      <c r="L1094" s="77">
        <f>IF(G1094="ISO",IF(OR(F1094="Na-Metilato"),10,15),IFERROR(VLOOKUP(G1094&amp;D1094,'Datos Maestro'!$C$33:$D$62,2,0),VLOOKUP('Demoras Colombia 2016'!G1094,'Datos Maestro'!$B$15:$C$19,2,0)))</f>
        <v>20</v>
      </c>
      <c r="M1094" s="80">
        <f t="shared" si="90"/>
        <v>0</v>
      </c>
      <c r="N1094" s="82">
        <f t="shared" si="91"/>
        <v>0</v>
      </c>
      <c r="O1094" s="82">
        <f t="shared" si="92"/>
        <v>0</v>
      </c>
      <c r="P1094" s="78">
        <f>IF(G1094="ISO",25*N1094,IFERROR(VLOOKUP(G1094&amp;D1094,'Datos Maestro'!$C$33:$F$62,3,0)*N1094,VLOOKUP('Demoras Colombia 2016'!G1094,'Datos Maestro'!$B$15:$D$19,3,0)*N1094))</f>
        <v>0</v>
      </c>
      <c r="Q1094" s="78">
        <f>IF(G1094="ISO",25*O1094,IFERROR(VLOOKUP(G1094&amp;D1094,'Datos Maestro'!$C$33:$F$62,4,0)*O1094,VLOOKUP('Demoras Colombia 2016'!G1094,'Datos Maestro'!$B$15:$D$19,3,0)*O1094))</f>
        <v>0</v>
      </c>
      <c r="R1094" s="78">
        <f t="shared" si="93"/>
        <v>0</v>
      </c>
      <c r="S1094" s="83" t="s">
        <v>25</v>
      </c>
      <c r="T1094" s="96" t="s">
        <v>25</v>
      </c>
      <c r="U1094" s="4"/>
      <c r="V1094" s="96"/>
      <c r="W1094" s="83"/>
      <c r="X1094" s="96"/>
      <c r="Y1094" s="83"/>
      <c r="Z1094" s="102"/>
      <c r="AA1094" s="4"/>
      <c r="AB1094" s="96"/>
    </row>
    <row r="1095" spans="1:28" ht="15.6" customHeight="1" x14ac:dyDescent="0.35">
      <c r="A1095" s="38" t="s">
        <v>23</v>
      </c>
      <c r="B1095" s="91" t="s">
        <v>16</v>
      </c>
      <c r="C1095" s="94" t="s">
        <v>2529</v>
      </c>
      <c r="D1095" s="4" t="s">
        <v>62</v>
      </c>
      <c r="E1095" s="4" t="s">
        <v>2530</v>
      </c>
      <c r="F1095" s="99" t="s">
        <v>274</v>
      </c>
      <c r="G1095" s="91" t="s">
        <v>12</v>
      </c>
      <c r="H1095" s="91" t="s">
        <v>2531</v>
      </c>
      <c r="I1095" s="92">
        <v>42632</v>
      </c>
      <c r="J1095" s="93">
        <v>42648</v>
      </c>
      <c r="K1095" s="80">
        <f t="shared" si="94"/>
        <v>17</v>
      </c>
      <c r="L1095" s="77">
        <f>IF(G1095="ISO",IF(OR(F1095="Na-Metilato"),10,15),IFERROR(VLOOKUP(G1095&amp;D1095,'Datos Maestro'!$C$33:$D$62,2,0),VLOOKUP('Demoras Colombia 2016'!G1095,'Datos Maestro'!$B$15:$C$19,2,0)))</f>
        <v>20</v>
      </c>
      <c r="M1095" s="80">
        <f t="shared" si="90"/>
        <v>0</v>
      </c>
      <c r="N1095" s="82">
        <f t="shared" si="91"/>
        <v>0</v>
      </c>
      <c r="O1095" s="82">
        <f t="shared" si="92"/>
        <v>0</v>
      </c>
      <c r="P1095" s="78">
        <f>IF(G1095="ISO",25*N1095,IFERROR(VLOOKUP(G1095&amp;D1095,'Datos Maestro'!$C$33:$F$62,3,0)*N1095,VLOOKUP('Demoras Colombia 2016'!G1095,'Datos Maestro'!$B$15:$D$19,3,0)*N1095))</f>
        <v>0</v>
      </c>
      <c r="Q1095" s="78">
        <f>IF(G1095="ISO",25*O1095,IFERROR(VLOOKUP(G1095&amp;D1095,'Datos Maestro'!$C$33:$F$62,4,0)*O1095,VLOOKUP('Demoras Colombia 2016'!G1095,'Datos Maestro'!$B$15:$D$19,3,0)*O1095))</f>
        <v>0</v>
      </c>
      <c r="R1095" s="78">
        <f t="shared" si="93"/>
        <v>0</v>
      </c>
      <c r="S1095" s="83" t="s">
        <v>25</v>
      </c>
      <c r="T1095" s="96" t="s">
        <v>25</v>
      </c>
      <c r="U1095" s="4"/>
      <c r="V1095" s="96"/>
      <c r="W1095" s="83"/>
      <c r="X1095" s="96"/>
      <c r="Y1095" s="83">
        <v>100176</v>
      </c>
      <c r="Z1095" s="102">
        <v>63341</v>
      </c>
      <c r="AA1095" s="4"/>
      <c r="AB1095" s="96"/>
    </row>
    <row r="1096" spans="1:28" ht="15.6" customHeight="1" x14ac:dyDescent="0.35">
      <c r="A1096" s="38" t="s">
        <v>23</v>
      </c>
      <c r="B1096" s="91" t="s">
        <v>16</v>
      </c>
      <c r="C1096" s="94" t="s">
        <v>2529</v>
      </c>
      <c r="D1096" s="4" t="s">
        <v>62</v>
      </c>
      <c r="E1096" s="4" t="s">
        <v>2530</v>
      </c>
      <c r="F1096" s="99" t="s">
        <v>465</v>
      </c>
      <c r="G1096" s="91" t="s">
        <v>12</v>
      </c>
      <c r="H1096" s="91" t="s">
        <v>2532</v>
      </c>
      <c r="I1096" s="92">
        <v>42632</v>
      </c>
      <c r="J1096" s="93">
        <v>42643</v>
      </c>
      <c r="K1096" s="80">
        <f t="shared" si="94"/>
        <v>12</v>
      </c>
      <c r="L1096" s="77">
        <f>IF(G1096="ISO",IF(OR(F1096="Na-Metilato"),10,15),IFERROR(VLOOKUP(G1096&amp;D1096,'Datos Maestro'!$C$33:$D$62,2,0),VLOOKUP('Demoras Colombia 2016'!G1096,'Datos Maestro'!$B$15:$C$19,2,0)))</f>
        <v>20</v>
      </c>
      <c r="M1096" s="80">
        <f t="shared" si="90"/>
        <v>0</v>
      </c>
      <c r="N1096" s="82">
        <f t="shared" si="91"/>
        <v>0</v>
      </c>
      <c r="O1096" s="82">
        <f t="shared" si="92"/>
        <v>0</v>
      </c>
      <c r="P1096" s="78">
        <f>IF(G1096="ISO",25*N1096,IFERROR(VLOOKUP(G1096&amp;D1096,'Datos Maestro'!$C$33:$F$62,3,0)*N1096,VLOOKUP('Demoras Colombia 2016'!G1096,'Datos Maestro'!$B$15:$D$19,3,0)*N1096))</f>
        <v>0</v>
      </c>
      <c r="Q1096" s="78">
        <f>IF(G1096="ISO",25*O1096,IFERROR(VLOOKUP(G1096&amp;D1096,'Datos Maestro'!$C$33:$F$62,4,0)*O1096,VLOOKUP('Demoras Colombia 2016'!G1096,'Datos Maestro'!$B$15:$D$19,3,0)*O1096))</f>
        <v>0</v>
      </c>
      <c r="R1096" s="78">
        <f t="shared" si="93"/>
        <v>0</v>
      </c>
      <c r="S1096" s="83" t="s">
        <v>25</v>
      </c>
      <c r="T1096" s="96" t="s">
        <v>25</v>
      </c>
      <c r="U1096" s="4">
        <v>100176</v>
      </c>
      <c r="V1096" s="96">
        <v>24633</v>
      </c>
      <c r="W1096" s="83"/>
      <c r="X1096" s="96"/>
      <c r="Y1096" s="83"/>
      <c r="Z1096" s="102"/>
      <c r="AA1096" s="4"/>
      <c r="AB1096" s="96"/>
    </row>
    <row r="1097" spans="1:28" ht="15.6" customHeight="1" x14ac:dyDescent="0.35">
      <c r="A1097" s="38" t="s">
        <v>23</v>
      </c>
      <c r="B1097" s="91" t="s">
        <v>16</v>
      </c>
      <c r="C1097" s="94" t="s">
        <v>2529</v>
      </c>
      <c r="D1097" s="4" t="s">
        <v>62</v>
      </c>
      <c r="E1097" s="4" t="s">
        <v>2530</v>
      </c>
      <c r="F1097" s="99" t="s">
        <v>2533</v>
      </c>
      <c r="G1097" s="91" t="s">
        <v>12</v>
      </c>
      <c r="H1097" s="91" t="s">
        <v>2534</v>
      </c>
      <c r="I1097" s="92">
        <v>42632</v>
      </c>
      <c r="J1097" s="93">
        <v>42643</v>
      </c>
      <c r="K1097" s="80">
        <f t="shared" si="94"/>
        <v>12</v>
      </c>
      <c r="L1097" s="77">
        <f>IF(G1097="ISO",IF(OR(F1097="Na-Metilato"),10,15),IFERROR(VLOOKUP(G1097&amp;D1097,'Datos Maestro'!$C$33:$D$62,2,0),VLOOKUP('Demoras Colombia 2016'!G1097,'Datos Maestro'!$B$15:$C$19,2,0)))</f>
        <v>20</v>
      </c>
      <c r="M1097" s="80">
        <f t="shared" si="90"/>
        <v>0</v>
      </c>
      <c r="N1097" s="82">
        <f t="shared" si="91"/>
        <v>0</v>
      </c>
      <c r="O1097" s="82">
        <f t="shared" si="92"/>
        <v>0</v>
      </c>
      <c r="P1097" s="78">
        <f>IF(G1097="ISO",25*N1097,IFERROR(VLOOKUP(G1097&amp;D1097,'Datos Maestro'!$C$33:$F$62,3,0)*N1097,VLOOKUP('Demoras Colombia 2016'!G1097,'Datos Maestro'!$B$15:$D$19,3,0)*N1097))</f>
        <v>0</v>
      </c>
      <c r="Q1097" s="78">
        <f>IF(G1097="ISO",25*O1097,IFERROR(VLOOKUP(G1097&amp;D1097,'Datos Maestro'!$C$33:$F$62,4,0)*O1097,VLOOKUP('Demoras Colombia 2016'!G1097,'Datos Maestro'!$B$15:$D$19,3,0)*O1097))</f>
        <v>0</v>
      </c>
      <c r="R1097" s="78">
        <f t="shared" si="93"/>
        <v>0</v>
      </c>
      <c r="S1097" s="83" t="s">
        <v>25</v>
      </c>
      <c r="T1097" s="96" t="s">
        <v>25</v>
      </c>
      <c r="U1097" s="4">
        <v>100176</v>
      </c>
      <c r="V1097" s="96">
        <v>24633</v>
      </c>
      <c r="W1097" s="83"/>
      <c r="X1097" s="96"/>
      <c r="Y1097" s="83"/>
      <c r="Z1097" s="102"/>
      <c r="AA1097" s="4"/>
      <c r="AB1097" s="96"/>
    </row>
    <row r="1098" spans="1:28" ht="15.6" customHeight="1" x14ac:dyDescent="0.35">
      <c r="A1098" s="38" t="s">
        <v>23</v>
      </c>
      <c r="B1098" s="91" t="s">
        <v>17</v>
      </c>
      <c r="C1098" s="94" t="s">
        <v>2535</v>
      </c>
      <c r="D1098" s="4" t="s">
        <v>104</v>
      </c>
      <c r="E1098" s="4">
        <v>4931806459</v>
      </c>
      <c r="F1098" s="99" t="s">
        <v>1423</v>
      </c>
      <c r="G1098" s="91" t="s">
        <v>12</v>
      </c>
      <c r="H1098" s="91" t="s">
        <v>2536</v>
      </c>
      <c r="I1098" s="92">
        <v>42632</v>
      </c>
      <c r="J1098" s="93">
        <v>42646</v>
      </c>
      <c r="K1098" s="80">
        <f t="shared" si="94"/>
        <v>15</v>
      </c>
      <c r="L1098" s="77">
        <f>IF(G1098="ISO",IF(OR(F1098="Na-Metilato"),10,15),IFERROR(VLOOKUP(G1098&amp;D1098,'Datos Maestro'!$C$33:$D$62,2,0),VLOOKUP('Demoras Colombia 2016'!G1098,'Datos Maestro'!$B$15:$C$19,2,0)))</f>
        <v>20</v>
      </c>
      <c r="M1098" s="80">
        <f t="shared" si="90"/>
        <v>0</v>
      </c>
      <c r="N1098" s="82">
        <f t="shared" si="91"/>
        <v>0</v>
      </c>
      <c r="O1098" s="82">
        <f t="shared" si="92"/>
        <v>0</v>
      </c>
      <c r="P1098" s="78">
        <f>IF(G1098="ISO",25*N1098,IFERROR(VLOOKUP(G1098&amp;D1098,'Datos Maestro'!$C$33:$F$62,3,0)*N1098,VLOOKUP('Demoras Colombia 2016'!G1098,'Datos Maestro'!$B$15:$D$19,3,0)*N1098))</f>
        <v>0</v>
      </c>
      <c r="Q1098" s="78">
        <f>IF(G1098="ISO",25*O1098,IFERROR(VLOOKUP(G1098&amp;D1098,'Datos Maestro'!$C$33:$F$62,4,0)*O1098,VLOOKUP('Demoras Colombia 2016'!G1098,'Datos Maestro'!$B$15:$D$19,3,0)*O1098))</f>
        <v>0</v>
      </c>
      <c r="R1098" s="78">
        <f t="shared" si="93"/>
        <v>0</v>
      </c>
      <c r="S1098" s="83" t="s">
        <v>25</v>
      </c>
      <c r="T1098" s="96" t="s">
        <v>25</v>
      </c>
      <c r="U1098" s="4"/>
      <c r="V1098" s="96"/>
      <c r="W1098" s="83"/>
      <c r="X1098" s="96"/>
      <c r="Y1098" s="83"/>
      <c r="Z1098" s="102"/>
      <c r="AA1098" s="4"/>
      <c r="AB1098" s="96"/>
    </row>
    <row r="1099" spans="1:28" ht="15.6" customHeight="1" x14ac:dyDescent="0.35">
      <c r="A1099" s="38" t="s">
        <v>23</v>
      </c>
      <c r="B1099" s="91" t="s">
        <v>17</v>
      </c>
      <c r="C1099" s="94" t="s">
        <v>2535</v>
      </c>
      <c r="D1099" s="4" t="s">
        <v>104</v>
      </c>
      <c r="E1099" s="4">
        <v>4931806459</v>
      </c>
      <c r="F1099" s="99" t="s">
        <v>1423</v>
      </c>
      <c r="G1099" s="91" t="s">
        <v>12</v>
      </c>
      <c r="H1099" s="91" t="s">
        <v>2537</v>
      </c>
      <c r="I1099" s="92">
        <v>42632</v>
      </c>
      <c r="J1099" s="93">
        <v>42643</v>
      </c>
      <c r="K1099" s="80">
        <f t="shared" si="94"/>
        <v>12</v>
      </c>
      <c r="L1099" s="77">
        <f>IF(G1099="ISO",IF(OR(F1099="Na-Metilato"),10,15),IFERROR(VLOOKUP(G1099&amp;D1099,'Datos Maestro'!$C$33:$D$62,2,0),VLOOKUP('Demoras Colombia 2016'!G1099,'Datos Maestro'!$B$15:$C$19,2,0)))</f>
        <v>20</v>
      </c>
      <c r="M1099" s="80">
        <f t="shared" si="90"/>
        <v>0</v>
      </c>
      <c r="N1099" s="82">
        <f t="shared" si="91"/>
        <v>0</v>
      </c>
      <c r="O1099" s="82">
        <f t="shared" si="92"/>
        <v>0</v>
      </c>
      <c r="P1099" s="78">
        <f>IF(G1099="ISO",25*N1099,IFERROR(VLOOKUP(G1099&amp;D1099,'Datos Maestro'!$C$33:$F$62,3,0)*N1099,VLOOKUP('Demoras Colombia 2016'!G1099,'Datos Maestro'!$B$15:$D$19,3,0)*N1099))</f>
        <v>0</v>
      </c>
      <c r="Q1099" s="78">
        <f>IF(G1099="ISO",25*O1099,IFERROR(VLOOKUP(G1099&amp;D1099,'Datos Maestro'!$C$33:$F$62,4,0)*O1099,VLOOKUP('Demoras Colombia 2016'!G1099,'Datos Maestro'!$B$15:$D$19,3,0)*O1099))</f>
        <v>0</v>
      </c>
      <c r="R1099" s="78">
        <f t="shared" si="93"/>
        <v>0</v>
      </c>
      <c r="S1099" s="83" t="s">
        <v>25</v>
      </c>
      <c r="T1099" s="96" t="s">
        <v>25</v>
      </c>
      <c r="U1099" s="4"/>
      <c r="V1099" s="96"/>
      <c r="W1099" s="83"/>
      <c r="X1099" s="96"/>
      <c r="Y1099" s="83"/>
      <c r="Z1099" s="102"/>
      <c r="AA1099" s="4"/>
      <c r="AB1099" s="96"/>
    </row>
    <row r="1100" spans="1:28" ht="15.6" customHeight="1" x14ac:dyDescent="0.35">
      <c r="A1100" s="38" t="s">
        <v>23</v>
      </c>
      <c r="B1100" s="91" t="s">
        <v>16</v>
      </c>
      <c r="C1100" s="94" t="s">
        <v>2538</v>
      </c>
      <c r="D1100" s="4" t="s">
        <v>62</v>
      </c>
      <c r="E1100" s="4">
        <v>4930857226</v>
      </c>
      <c r="F1100" s="99" t="s">
        <v>692</v>
      </c>
      <c r="G1100" s="91" t="s">
        <v>12</v>
      </c>
      <c r="H1100" s="91" t="s">
        <v>2539</v>
      </c>
      <c r="I1100" s="92">
        <v>42632</v>
      </c>
      <c r="J1100" s="93">
        <v>42640</v>
      </c>
      <c r="K1100" s="80">
        <f t="shared" si="94"/>
        <v>9</v>
      </c>
      <c r="L1100" s="77">
        <f>IF(G1100="ISO",IF(OR(F1100="Na-Metilato"),10,15),IFERROR(VLOOKUP(G1100&amp;D1100,'Datos Maestro'!$C$33:$D$62,2,0),VLOOKUP('Demoras Colombia 2016'!G1100,'Datos Maestro'!$B$15:$C$19,2,0)))</f>
        <v>20</v>
      </c>
      <c r="M1100" s="80">
        <f t="shared" si="90"/>
        <v>0</v>
      </c>
      <c r="N1100" s="82">
        <f t="shared" si="91"/>
        <v>0</v>
      </c>
      <c r="O1100" s="82">
        <f t="shared" si="92"/>
        <v>0</v>
      </c>
      <c r="P1100" s="78">
        <f>IF(G1100="ISO",25*N1100,IFERROR(VLOOKUP(G1100&amp;D1100,'Datos Maestro'!$C$33:$F$62,3,0)*N1100,VLOOKUP('Demoras Colombia 2016'!G1100,'Datos Maestro'!$B$15:$D$19,3,0)*N1100))</f>
        <v>0</v>
      </c>
      <c r="Q1100" s="78">
        <f>IF(G1100="ISO",25*O1100,IFERROR(VLOOKUP(G1100&amp;D1100,'Datos Maestro'!$C$33:$F$62,4,0)*O1100,VLOOKUP('Demoras Colombia 2016'!G1100,'Datos Maestro'!$B$15:$D$19,3,0)*O1100))</f>
        <v>0</v>
      </c>
      <c r="R1100" s="78">
        <f t="shared" si="93"/>
        <v>0</v>
      </c>
      <c r="S1100" s="83" t="s">
        <v>25</v>
      </c>
      <c r="T1100" s="96" t="s">
        <v>25</v>
      </c>
      <c r="U1100" s="4"/>
      <c r="V1100" s="96"/>
      <c r="W1100" s="83"/>
      <c r="X1100" s="96"/>
      <c r="Y1100" s="83"/>
      <c r="Z1100" s="102"/>
      <c r="AA1100" s="4"/>
      <c r="AB1100" s="96"/>
    </row>
    <row r="1101" spans="1:28" ht="15.6" customHeight="1" x14ac:dyDescent="0.35">
      <c r="A1101" s="38" t="s">
        <v>23</v>
      </c>
      <c r="B1101" s="91" t="s">
        <v>17</v>
      </c>
      <c r="C1101" s="94" t="s">
        <v>2540</v>
      </c>
      <c r="D1101" s="4" t="s">
        <v>2543</v>
      </c>
      <c r="E1101" s="4">
        <v>4931064468</v>
      </c>
      <c r="F1101" s="99" t="s">
        <v>2541</v>
      </c>
      <c r="G1101" s="91" t="s">
        <v>13</v>
      </c>
      <c r="H1101" s="91" t="s">
        <v>2542</v>
      </c>
      <c r="I1101" s="92">
        <v>42632</v>
      </c>
      <c r="J1101" s="93">
        <v>42640</v>
      </c>
      <c r="K1101" s="80">
        <f t="shared" si="94"/>
        <v>9</v>
      </c>
      <c r="L1101" s="77">
        <f>IF(G1101="ISO",IF(OR(F1101="Na-Metilato"),10,15),IFERROR(VLOOKUP(G1101&amp;D1101,'Datos Maestro'!$C$33:$D$62,2,0),VLOOKUP('Demoras Colombia 2016'!G1101,'Datos Maestro'!$B$15:$C$19,2,0)))</f>
        <v>10</v>
      </c>
      <c r="M1101" s="80">
        <f t="shared" si="90"/>
        <v>0</v>
      </c>
      <c r="N1101" s="82">
        <f t="shared" si="91"/>
        <v>0</v>
      </c>
      <c r="O1101" s="82">
        <f t="shared" si="92"/>
        <v>0</v>
      </c>
      <c r="P1101" s="78">
        <f>IF(G1101="ISO",25*N1101,IFERROR(VLOOKUP(G1101&amp;D1101,'Datos Maestro'!$C$33:$F$62,3,0)*N1101,VLOOKUP('Demoras Colombia 2016'!G1101,'Datos Maestro'!$B$15:$D$19,3,0)*N1101))</f>
        <v>0</v>
      </c>
      <c r="Q1101" s="78">
        <f>IF(G1101="ISO",25*O1101,IFERROR(VLOOKUP(G1101&amp;D1101,'Datos Maestro'!$C$33:$F$62,4,0)*O1101,VLOOKUP('Demoras Colombia 2016'!G1101,'Datos Maestro'!$B$15:$D$19,3,0)*O1101))</f>
        <v>0</v>
      </c>
      <c r="R1101" s="78">
        <f t="shared" si="93"/>
        <v>0</v>
      </c>
      <c r="S1101" s="83" t="s">
        <v>25</v>
      </c>
      <c r="T1101" s="96" t="s">
        <v>25</v>
      </c>
      <c r="U1101" s="4"/>
      <c r="V1101" s="96"/>
      <c r="W1101" s="83"/>
      <c r="X1101" s="96"/>
      <c r="Y1101" s="83"/>
      <c r="Z1101" s="102"/>
      <c r="AA1101" s="4"/>
      <c r="AB1101" s="96"/>
    </row>
    <row r="1102" spans="1:28" ht="15.6" customHeight="1" x14ac:dyDescent="0.35">
      <c r="A1102" s="38" t="s">
        <v>23</v>
      </c>
      <c r="B1102" s="91" t="s">
        <v>17</v>
      </c>
      <c r="C1102" s="94" t="s">
        <v>2544</v>
      </c>
      <c r="D1102" s="4" t="s">
        <v>120</v>
      </c>
      <c r="E1102" s="4">
        <v>4931849347</v>
      </c>
      <c r="F1102" s="99" t="s">
        <v>2545</v>
      </c>
      <c r="G1102" s="91" t="s">
        <v>13</v>
      </c>
      <c r="H1102" s="91" t="s">
        <v>2546</v>
      </c>
      <c r="I1102" s="92">
        <v>42633</v>
      </c>
      <c r="J1102" s="93">
        <v>42651</v>
      </c>
      <c r="K1102" s="80">
        <f t="shared" si="94"/>
        <v>19</v>
      </c>
      <c r="L1102" s="77">
        <f>IF(G1102="ISO",IF(OR(F1102="Na-Metilato"),10,15),IFERROR(VLOOKUP(G1102&amp;D1102,'Datos Maestro'!$C$33:$D$62,2,0),VLOOKUP('Demoras Colombia 2016'!G1102,'Datos Maestro'!$B$15:$C$19,2,0)))</f>
        <v>20</v>
      </c>
      <c r="M1102" s="80">
        <f t="shared" si="90"/>
        <v>0</v>
      </c>
      <c r="N1102" s="82">
        <f t="shared" si="91"/>
        <v>0</v>
      </c>
      <c r="O1102" s="82">
        <f t="shared" si="92"/>
        <v>0</v>
      </c>
      <c r="P1102" s="78">
        <f>IF(G1102="ISO",25*N1102,IFERROR(VLOOKUP(G1102&amp;D1102,'Datos Maestro'!$C$33:$F$62,3,0)*N1102,VLOOKUP('Demoras Colombia 2016'!G1102,'Datos Maestro'!$B$15:$D$19,3,0)*N1102))</f>
        <v>0</v>
      </c>
      <c r="Q1102" s="78">
        <f>IF(G1102="ISO",25*O1102,IFERROR(VLOOKUP(G1102&amp;D1102,'Datos Maestro'!$C$33:$F$62,4,0)*O1102,VLOOKUP('Demoras Colombia 2016'!G1102,'Datos Maestro'!$B$15:$D$19,3,0)*O1102))</f>
        <v>0</v>
      </c>
      <c r="R1102" s="78">
        <f t="shared" si="93"/>
        <v>0</v>
      </c>
      <c r="S1102" s="83" t="s">
        <v>25</v>
      </c>
      <c r="T1102" s="96" t="s">
        <v>25</v>
      </c>
      <c r="U1102" s="4"/>
      <c r="V1102" s="96"/>
      <c r="W1102" s="83"/>
      <c r="X1102" s="96"/>
      <c r="Y1102" s="83"/>
      <c r="Z1102" s="102"/>
      <c r="AA1102" s="4"/>
      <c r="AB1102" s="96"/>
    </row>
    <row r="1103" spans="1:28" ht="15.6" customHeight="1" x14ac:dyDescent="0.35">
      <c r="A1103" s="38" t="s">
        <v>23</v>
      </c>
      <c r="B1103" s="91" t="s">
        <v>123</v>
      </c>
      <c r="C1103" s="94" t="s">
        <v>2547</v>
      </c>
      <c r="D1103" s="4" t="s">
        <v>118</v>
      </c>
      <c r="E1103" s="4">
        <v>4931164945</v>
      </c>
      <c r="F1103" s="99" t="s">
        <v>236</v>
      </c>
      <c r="G1103" s="91" t="s">
        <v>12</v>
      </c>
      <c r="H1103" s="91" t="s">
        <v>2548</v>
      </c>
      <c r="I1103" s="92">
        <v>42638</v>
      </c>
      <c r="J1103" s="93">
        <v>42649</v>
      </c>
      <c r="K1103" s="80">
        <f t="shared" si="94"/>
        <v>12</v>
      </c>
      <c r="L1103" s="77">
        <f>IF(G1103="ISO",IF(OR(F1103="Na-Metilato"),10,15),IFERROR(VLOOKUP(G1103&amp;D1103,'Datos Maestro'!$C$33:$D$62,2,0),VLOOKUP('Demoras Colombia 2016'!G1103,'Datos Maestro'!$B$15:$C$19,2,0)))</f>
        <v>20</v>
      </c>
      <c r="M1103" s="80">
        <f t="shared" si="90"/>
        <v>0</v>
      </c>
      <c r="N1103" s="82">
        <f t="shared" si="91"/>
        <v>0</v>
      </c>
      <c r="O1103" s="82">
        <f t="shared" si="92"/>
        <v>0</v>
      </c>
      <c r="P1103" s="78">
        <f>IF(G1103="ISO",25*N1103,IFERROR(VLOOKUP(G1103&amp;D1103,'Datos Maestro'!$C$33:$F$62,3,0)*N1103,VLOOKUP('Demoras Colombia 2016'!G1103,'Datos Maestro'!$B$15:$D$19,3,0)*N1103))</f>
        <v>0</v>
      </c>
      <c r="Q1103" s="78">
        <f>IF(G1103="ISO",25*O1103,IFERROR(VLOOKUP(G1103&amp;D1103,'Datos Maestro'!$C$33:$F$62,4,0)*O1103,VLOOKUP('Demoras Colombia 2016'!G1103,'Datos Maestro'!$B$15:$D$19,3,0)*O1103))</f>
        <v>0</v>
      </c>
      <c r="R1103" s="78">
        <f t="shared" si="93"/>
        <v>0</v>
      </c>
      <c r="S1103" s="83" t="s">
        <v>25</v>
      </c>
      <c r="T1103" s="96" t="s">
        <v>25</v>
      </c>
      <c r="U1103" s="4"/>
      <c r="V1103" s="96"/>
      <c r="W1103" s="83"/>
      <c r="X1103" s="96"/>
      <c r="Y1103" s="83"/>
      <c r="Z1103" s="102"/>
      <c r="AA1103" s="4"/>
      <c r="AB1103" s="96"/>
    </row>
    <row r="1104" spans="1:28" ht="15.6" customHeight="1" x14ac:dyDescent="0.35">
      <c r="A1104" s="38" t="s">
        <v>23</v>
      </c>
      <c r="B1104" s="91" t="s">
        <v>16</v>
      </c>
      <c r="C1104" s="94" t="s">
        <v>2549</v>
      </c>
      <c r="D1104" s="4" t="s">
        <v>104</v>
      </c>
      <c r="E1104" s="4">
        <v>4930742762</v>
      </c>
      <c r="F1104" s="99" t="s">
        <v>256</v>
      </c>
      <c r="G1104" s="91" t="s">
        <v>12</v>
      </c>
      <c r="H1104" s="91" t="s">
        <v>2550</v>
      </c>
      <c r="I1104" s="92">
        <v>42638</v>
      </c>
      <c r="J1104" s="93">
        <v>42649</v>
      </c>
      <c r="K1104" s="80">
        <f t="shared" si="94"/>
        <v>12</v>
      </c>
      <c r="L1104" s="77">
        <f>IF(G1104="ISO",IF(OR(F1104="Na-Metilato"),10,15),IFERROR(VLOOKUP(G1104&amp;D1104,'Datos Maestro'!$C$33:$D$62,2,0),VLOOKUP('Demoras Colombia 2016'!G1104,'Datos Maestro'!$B$15:$C$19,2,0)))</f>
        <v>20</v>
      </c>
      <c r="M1104" s="80">
        <f t="shared" si="90"/>
        <v>0</v>
      </c>
      <c r="N1104" s="82">
        <f t="shared" si="91"/>
        <v>0</v>
      </c>
      <c r="O1104" s="82">
        <f t="shared" si="92"/>
        <v>0</v>
      </c>
      <c r="P1104" s="78">
        <f>IF(G1104="ISO",25*N1104,IFERROR(VLOOKUP(G1104&amp;D1104,'Datos Maestro'!$C$33:$F$62,3,0)*N1104,VLOOKUP('Demoras Colombia 2016'!G1104,'Datos Maestro'!$B$15:$D$19,3,0)*N1104))</f>
        <v>0</v>
      </c>
      <c r="Q1104" s="78">
        <f>IF(G1104="ISO",25*O1104,IFERROR(VLOOKUP(G1104&amp;D1104,'Datos Maestro'!$C$33:$F$62,4,0)*O1104,VLOOKUP('Demoras Colombia 2016'!G1104,'Datos Maestro'!$B$15:$D$19,3,0)*O1104))</f>
        <v>0</v>
      </c>
      <c r="R1104" s="78">
        <f t="shared" si="93"/>
        <v>0</v>
      </c>
      <c r="S1104" s="83" t="s">
        <v>25</v>
      </c>
      <c r="T1104" s="96" t="s">
        <v>25</v>
      </c>
      <c r="U1104" s="4"/>
      <c r="V1104" s="96"/>
      <c r="W1104" s="83"/>
      <c r="X1104" s="96"/>
      <c r="Y1104" s="83"/>
      <c r="Z1104" s="102"/>
      <c r="AA1104" s="4"/>
      <c r="AB1104" s="96"/>
    </row>
    <row r="1105" spans="1:28" ht="15.6" customHeight="1" x14ac:dyDescent="0.35">
      <c r="A1105" s="38" t="s">
        <v>23</v>
      </c>
      <c r="B1105" s="91" t="s">
        <v>16</v>
      </c>
      <c r="C1105" s="94" t="s">
        <v>2551</v>
      </c>
      <c r="D1105" s="4" t="s">
        <v>104</v>
      </c>
      <c r="E1105" s="4" t="s">
        <v>2552</v>
      </c>
      <c r="F1105" s="99" t="s">
        <v>2553</v>
      </c>
      <c r="G1105" s="91" t="s">
        <v>13</v>
      </c>
      <c r="H1105" s="91" t="s">
        <v>2554</v>
      </c>
      <c r="I1105" s="92">
        <v>42639</v>
      </c>
      <c r="J1105" s="93">
        <v>42650</v>
      </c>
      <c r="K1105" s="80">
        <f t="shared" si="94"/>
        <v>12</v>
      </c>
      <c r="L1105" s="77">
        <f>IF(G1105="ISO",IF(OR(F1105="Na-Metilato"),10,15),IFERROR(VLOOKUP(G1105&amp;D1105,'Datos Maestro'!$C$33:$D$62,2,0),VLOOKUP('Demoras Colombia 2016'!G1105,'Datos Maestro'!$B$15:$C$19,2,0)))</f>
        <v>20</v>
      </c>
      <c r="M1105" s="80">
        <f t="shared" si="90"/>
        <v>0</v>
      </c>
      <c r="N1105" s="82">
        <f t="shared" si="91"/>
        <v>0</v>
      </c>
      <c r="O1105" s="82">
        <f t="shared" si="92"/>
        <v>0</v>
      </c>
      <c r="P1105" s="78">
        <f>IF(G1105="ISO",25*N1105,IFERROR(VLOOKUP(G1105&amp;D1105,'Datos Maestro'!$C$33:$F$62,3,0)*N1105,VLOOKUP('Demoras Colombia 2016'!G1105,'Datos Maestro'!$B$15:$D$19,3,0)*N1105))</f>
        <v>0</v>
      </c>
      <c r="Q1105" s="78">
        <f>IF(G1105="ISO",25*O1105,IFERROR(VLOOKUP(G1105&amp;D1105,'Datos Maestro'!$C$33:$F$62,4,0)*O1105,VLOOKUP('Demoras Colombia 2016'!G1105,'Datos Maestro'!$B$15:$D$19,3,0)*O1105))</f>
        <v>0</v>
      </c>
      <c r="R1105" s="78">
        <f t="shared" si="93"/>
        <v>0</v>
      </c>
      <c r="S1105" s="83" t="s">
        <v>25</v>
      </c>
      <c r="T1105" s="96" t="s">
        <v>25</v>
      </c>
      <c r="U1105" s="4"/>
      <c r="V1105" s="96"/>
      <c r="W1105" s="83"/>
      <c r="X1105" s="96"/>
      <c r="Y1105" s="83"/>
      <c r="Z1105" s="102"/>
      <c r="AA1105" s="4"/>
      <c r="AB1105" s="96"/>
    </row>
    <row r="1106" spans="1:28" ht="15.6" customHeight="1" x14ac:dyDescent="0.35">
      <c r="A1106" s="38" t="s">
        <v>23</v>
      </c>
      <c r="B1106" s="91" t="s">
        <v>123</v>
      </c>
      <c r="C1106" s="94" t="s">
        <v>2555</v>
      </c>
      <c r="D1106" s="4" t="s">
        <v>118</v>
      </c>
      <c r="E1106" s="4">
        <v>4931171805</v>
      </c>
      <c r="F1106" s="99" t="s">
        <v>28</v>
      </c>
      <c r="G1106" s="91" t="s">
        <v>12</v>
      </c>
      <c r="H1106" s="91" t="s">
        <v>2556</v>
      </c>
      <c r="I1106" s="92">
        <v>42638</v>
      </c>
      <c r="J1106" s="93">
        <v>42642</v>
      </c>
      <c r="K1106" s="80">
        <f t="shared" si="94"/>
        <v>5</v>
      </c>
      <c r="L1106" s="77">
        <f>IF(G1106="ISO",IF(OR(F1106="Na-Metilato"),10,15),IFERROR(VLOOKUP(G1106&amp;D1106,'Datos Maestro'!$C$33:$D$62,2,0),VLOOKUP('Demoras Colombia 2016'!G1106,'Datos Maestro'!$B$15:$C$19,2,0)))</f>
        <v>20</v>
      </c>
      <c r="M1106" s="80">
        <f t="shared" si="90"/>
        <v>0</v>
      </c>
      <c r="N1106" s="82">
        <f t="shared" si="91"/>
        <v>0</v>
      </c>
      <c r="O1106" s="82">
        <f t="shared" si="92"/>
        <v>0</v>
      </c>
      <c r="P1106" s="78">
        <f>IF(G1106="ISO",25*N1106,IFERROR(VLOOKUP(G1106&amp;D1106,'Datos Maestro'!$C$33:$F$62,3,0)*N1106,VLOOKUP('Demoras Colombia 2016'!G1106,'Datos Maestro'!$B$15:$D$19,3,0)*N1106))</f>
        <v>0</v>
      </c>
      <c r="Q1106" s="78">
        <f>IF(G1106="ISO",25*O1106,IFERROR(VLOOKUP(G1106&amp;D1106,'Datos Maestro'!$C$33:$F$62,4,0)*O1106,VLOOKUP('Demoras Colombia 2016'!G1106,'Datos Maestro'!$B$15:$D$19,3,0)*O1106))</f>
        <v>0</v>
      </c>
      <c r="R1106" s="78">
        <f t="shared" si="93"/>
        <v>0</v>
      </c>
      <c r="S1106" s="83" t="s">
        <v>25</v>
      </c>
      <c r="T1106" s="96" t="s">
        <v>25</v>
      </c>
      <c r="U1106" s="4"/>
      <c r="V1106" s="96"/>
      <c r="W1106" s="83"/>
      <c r="X1106" s="96"/>
      <c r="Y1106" s="83"/>
      <c r="Z1106" s="102"/>
      <c r="AA1106" s="4"/>
      <c r="AB1106" s="96"/>
    </row>
    <row r="1107" spans="1:28" ht="15.6" customHeight="1" x14ac:dyDescent="0.35">
      <c r="A1107" s="38" t="s">
        <v>23</v>
      </c>
      <c r="B1107" s="91" t="s">
        <v>123</v>
      </c>
      <c r="C1107" s="94" t="s">
        <v>2557</v>
      </c>
      <c r="D1107" s="4" t="s">
        <v>118</v>
      </c>
      <c r="E1107" s="4">
        <v>4931171809</v>
      </c>
      <c r="F1107" s="99" t="s">
        <v>28</v>
      </c>
      <c r="G1107" s="91" t="s">
        <v>12</v>
      </c>
      <c r="H1107" s="91" t="s">
        <v>2558</v>
      </c>
      <c r="I1107" s="92">
        <v>42638</v>
      </c>
      <c r="J1107" s="93">
        <v>42650</v>
      </c>
      <c r="K1107" s="80">
        <f t="shared" si="94"/>
        <v>13</v>
      </c>
      <c r="L1107" s="77">
        <f>IF(G1107="ISO",IF(OR(F1107="Na-Metilato"),10,15),IFERROR(VLOOKUP(G1107&amp;D1107,'Datos Maestro'!$C$33:$D$62,2,0),VLOOKUP('Demoras Colombia 2016'!G1107,'Datos Maestro'!$B$15:$C$19,2,0)))</f>
        <v>20</v>
      </c>
      <c r="M1107" s="80">
        <f t="shared" si="90"/>
        <v>0</v>
      </c>
      <c r="N1107" s="82">
        <f t="shared" si="91"/>
        <v>0</v>
      </c>
      <c r="O1107" s="82">
        <f t="shared" si="92"/>
        <v>0</v>
      </c>
      <c r="P1107" s="78">
        <f>IF(G1107="ISO",25*N1107,IFERROR(VLOOKUP(G1107&amp;D1107,'Datos Maestro'!$C$33:$F$62,3,0)*N1107,VLOOKUP('Demoras Colombia 2016'!G1107,'Datos Maestro'!$B$15:$D$19,3,0)*N1107))</f>
        <v>0</v>
      </c>
      <c r="Q1107" s="78">
        <f>IF(G1107="ISO",25*O1107,IFERROR(VLOOKUP(G1107&amp;D1107,'Datos Maestro'!$C$33:$F$62,4,0)*O1107,VLOOKUP('Demoras Colombia 2016'!G1107,'Datos Maestro'!$B$15:$D$19,3,0)*O1107))</f>
        <v>0</v>
      </c>
      <c r="R1107" s="78">
        <f t="shared" si="93"/>
        <v>0</v>
      </c>
      <c r="S1107" s="83" t="s">
        <v>25</v>
      </c>
      <c r="T1107" s="96" t="s">
        <v>25</v>
      </c>
      <c r="U1107" s="4"/>
      <c r="V1107" s="96"/>
      <c r="W1107" s="83"/>
      <c r="X1107" s="96"/>
      <c r="Y1107" s="83"/>
      <c r="Z1107" s="102"/>
      <c r="AA1107" s="4"/>
      <c r="AB1107" s="96"/>
    </row>
    <row r="1108" spans="1:28" ht="15.6" customHeight="1" x14ac:dyDescent="0.35">
      <c r="A1108" s="38" t="s">
        <v>23</v>
      </c>
      <c r="B1108" s="91" t="s">
        <v>124</v>
      </c>
      <c r="C1108" s="94" t="s">
        <v>2559</v>
      </c>
      <c r="D1108" s="4" t="s">
        <v>104</v>
      </c>
      <c r="E1108" s="4">
        <v>4931738573</v>
      </c>
      <c r="F1108" s="99" t="s">
        <v>2560</v>
      </c>
      <c r="G1108" s="91" t="s">
        <v>12</v>
      </c>
      <c r="H1108" s="91" t="s">
        <v>2561</v>
      </c>
      <c r="I1108" s="92">
        <v>42640</v>
      </c>
      <c r="J1108" s="93">
        <v>42649</v>
      </c>
      <c r="K1108" s="80">
        <f t="shared" si="94"/>
        <v>10</v>
      </c>
      <c r="L1108" s="77">
        <f>IF(G1108="ISO",IF(OR(F1108="Na-Metilato"),10,15),IFERROR(VLOOKUP(G1108&amp;D1108,'Datos Maestro'!$C$33:$D$62,2,0),VLOOKUP('Demoras Colombia 2016'!G1108,'Datos Maestro'!$B$15:$C$19,2,0)))</f>
        <v>20</v>
      </c>
      <c r="M1108" s="80">
        <f t="shared" si="90"/>
        <v>0</v>
      </c>
      <c r="N1108" s="82">
        <f t="shared" si="91"/>
        <v>0</v>
      </c>
      <c r="O1108" s="82">
        <f t="shared" si="92"/>
        <v>0</v>
      </c>
      <c r="P1108" s="78">
        <f>IF(G1108="ISO",25*N1108,IFERROR(VLOOKUP(G1108&amp;D1108,'Datos Maestro'!$C$33:$F$62,3,0)*N1108,VLOOKUP('Demoras Colombia 2016'!G1108,'Datos Maestro'!$B$15:$D$19,3,0)*N1108))</f>
        <v>0</v>
      </c>
      <c r="Q1108" s="78">
        <f>IF(G1108="ISO",25*O1108,IFERROR(VLOOKUP(G1108&amp;D1108,'Datos Maestro'!$C$33:$F$62,4,0)*O1108,VLOOKUP('Demoras Colombia 2016'!G1108,'Datos Maestro'!$B$15:$D$19,3,0)*O1108))</f>
        <v>0</v>
      </c>
      <c r="R1108" s="78">
        <f t="shared" si="93"/>
        <v>0</v>
      </c>
      <c r="S1108" s="83" t="s">
        <v>25</v>
      </c>
      <c r="T1108" s="96" t="s">
        <v>25</v>
      </c>
      <c r="U1108" s="4"/>
      <c r="V1108" s="96"/>
      <c r="W1108" s="83"/>
      <c r="X1108" s="96"/>
      <c r="Y1108" s="83"/>
      <c r="Z1108" s="102"/>
      <c r="AA1108" s="4"/>
      <c r="AB1108" s="96"/>
    </row>
    <row r="1109" spans="1:28" ht="15.6" customHeight="1" x14ac:dyDescent="0.35">
      <c r="A1109" s="38" t="s">
        <v>23</v>
      </c>
      <c r="B1109" s="91" t="s">
        <v>125</v>
      </c>
      <c r="C1109" s="94" t="s">
        <v>2562</v>
      </c>
      <c r="D1109" s="4" t="s">
        <v>104</v>
      </c>
      <c r="E1109" s="4" t="s">
        <v>2563</v>
      </c>
      <c r="F1109" s="99" t="s">
        <v>2564</v>
      </c>
      <c r="G1109" s="91" t="s">
        <v>12</v>
      </c>
      <c r="H1109" s="91" t="s">
        <v>2565</v>
      </c>
      <c r="I1109" s="92">
        <v>42632</v>
      </c>
      <c r="J1109" s="93">
        <v>42649</v>
      </c>
      <c r="K1109" s="80">
        <f t="shared" si="94"/>
        <v>18</v>
      </c>
      <c r="L1109" s="77">
        <f>IF(G1109="ISO",IF(OR(F1109="Na-Metilato"),10,15),IFERROR(VLOOKUP(G1109&amp;D1109,'Datos Maestro'!$C$33:$D$62,2,0),VLOOKUP('Demoras Colombia 2016'!G1109,'Datos Maestro'!$B$15:$C$19,2,0)))</f>
        <v>20</v>
      </c>
      <c r="M1109" s="80">
        <f t="shared" si="90"/>
        <v>0</v>
      </c>
      <c r="N1109" s="82">
        <f t="shared" si="91"/>
        <v>0</v>
      </c>
      <c r="O1109" s="82">
        <f t="shared" si="92"/>
        <v>0</v>
      </c>
      <c r="P1109" s="78">
        <f>IF(G1109="ISO",25*N1109,IFERROR(VLOOKUP(G1109&amp;D1109,'Datos Maestro'!$C$33:$F$62,3,0)*N1109,VLOOKUP('Demoras Colombia 2016'!G1109,'Datos Maestro'!$B$15:$D$19,3,0)*N1109))</f>
        <v>0</v>
      </c>
      <c r="Q1109" s="78">
        <f>IF(G1109="ISO",25*O1109,IFERROR(VLOOKUP(G1109&amp;D1109,'Datos Maestro'!$C$33:$F$62,4,0)*O1109,VLOOKUP('Demoras Colombia 2016'!G1109,'Datos Maestro'!$B$15:$D$19,3,0)*O1109))</f>
        <v>0</v>
      </c>
      <c r="R1109" s="78">
        <f t="shared" si="93"/>
        <v>0</v>
      </c>
      <c r="S1109" s="83" t="s">
        <v>25</v>
      </c>
      <c r="T1109" s="96" t="s">
        <v>25</v>
      </c>
      <c r="U1109" s="4"/>
      <c r="V1109" s="96"/>
      <c r="W1109" s="83"/>
      <c r="X1109" s="96"/>
      <c r="Y1109" s="83"/>
      <c r="Z1109" s="102"/>
      <c r="AA1109" s="4"/>
      <c r="AB1109" s="96"/>
    </row>
    <row r="1110" spans="1:28" ht="15.6" customHeight="1" x14ac:dyDescent="0.35">
      <c r="A1110" s="38" t="s">
        <v>23</v>
      </c>
      <c r="B1110" s="91" t="s">
        <v>123</v>
      </c>
      <c r="C1110" s="94" t="s">
        <v>2566</v>
      </c>
      <c r="D1110" s="4" t="s">
        <v>118</v>
      </c>
      <c r="E1110" s="4">
        <v>4930233497</v>
      </c>
      <c r="F1110" s="99" t="s">
        <v>27</v>
      </c>
      <c r="G1110" s="91" t="s">
        <v>12</v>
      </c>
      <c r="H1110" s="91" t="s">
        <v>2567</v>
      </c>
      <c r="I1110" s="92">
        <v>42638</v>
      </c>
      <c r="J1110" s="93">
        <v>42650</v>
      </c>
      <c r="K1110" s="80">
        <f t="shared" si="94"/>
        <v>13</v>
      </c>
      <c r="L1110" s="77">
        <f>IF(G1110="ISO",IF(OR(F1110="Na-Metilato"),10,15),IFERROR(VLOOKUP(G1110&amp;D1110,'Datos Maestro'!$C$33:$D$62,2,0),VLOOKUP('Demoras Colombia 2016'!G1110,'Datos Maestro'!$B$15:$C$19,2,0)))</f>
        <v>20</v>
      </c>
      <c r="M1110" s="80">
        <f t="shared" si="90"/>
        <v>0</v>
      </c>
      <c r="N1110" s="82">
        <f t="shared" si="91"/>
        <v>0</v>
      </c>
      <c r="O1110" s="82">
        <f t="shared" si="92"/>
        <v>0</v>
      </c>
      <c r="P1110" s="78">
        <f>IF(G1110="ISO",25*N1110,IFERROR(VLOOKUP(G1110&amp;D1110,'Datos Maestro'!$C$33:$F$62,3,0)*N1110,VLOOKUP('Demoras Colombia 2016'!G1110,'Datos Maestro'!$B$15:$D$19,3,0)*N1110))</f>
        <v>0</v>
      </c>
      <c r="Q1110" s="78">
        <f>IF(G1110="ISO",25*O1110,IFERROR(VLOOKUP(G1110&amp;D1110,'Datos Maestro'!$C$33:$F$62,4,0)*O1110,VLOOKUP('Demoras Colombia 2016'!G1110,'Datos Maestro'!$B$15:$D$19,3,0)*O1110))</f>
        <v>0</v>
      </c>
      <c r="R1110" s="78">
        <f t="shared" si="93"/>
        <v>0</v>
      </c>
      <c r="S1110" s="83" t="s">
        <v>25</v>
      </c>
      <c r="T1110" s="96" t="s">
        <v>25</v>
      </c>
      <c r="U1110" s="4">
        <v>169668</v>
      </c>
      <c r="V1110" s="96">
        <v>103531</v>
      </c>
      <c r="W1110" s="83">
        <v>169668</v>
      </c>
      <c r="X1110" s="96">
        <v>33319</v>
      </c>
      <c r="Y1110" s="83">
        <v>169668</v>
      </c>
      <c r="Z1110" s="102">
        <v>124060</v>
      </c>
      <c r="AA1110" s="4"/>
      <c r="AB1110" s="96"/>
    </row>
    <row r="1111" spans="1:28" ht="15.6" customHeight="1" x14ac:dyDescent="0.35">
      <c r="A1111" s="38" t="s">
        <v>23</v>
      </c>
      <c r="B1111" s="91" t="s">
        <v>123</v>
      </c>
      <c r="C1111" s="94" t="s">
        <v>2566</v>
      </c>
      <c r="D1111" s="4" t="s">
        <v>118</v>
      </c>
      <c r="E1111" s="4">
        <v>4930233497</v>
      </c>
      <c r="F1111" s="99" t="s">
        <v>27</v>
      </c>
      <c r="G1111" s="91" t="s">
        <v>12</v>
      </c>
      <c r="H1111" s="91" t="s">
        <v>2568</v>
      </c>
      <c r="I1111" s="92">
        <v>42638</v>
      </c>
      <c r="J1111" s="93">
        <v>42650</v>
      </c>
      <c r="K1111" s="80">
        <f t="shared" si="94"/>
        <v>13</v>
      </c>
      <c r="L1111" s="77">
        <f>IF(G1111="ISO",IF(OR(F1111="Na-Metilato"),10,15),IFERROR(VLOOKUP(G1111&amp;D1111,'Datos Maestro'!$C$33:$D$62,2,0),VLOOKUP('Demoras Colombia 2016'!G1111,'Datos Maestro'!$B$15:$C$19,2,0)))</f>
        <v>20</v>
      </c>
      <c r="M1111" s="80">
        <f t="shared" si="90"/>
        <v>0</v>
      </c>
      <c r="N1111" s="82">
        <f t="shared" si="91"/>
        <v>0</v>
      </c>
      <c r="O1111" s="82">
        <f t="shared" si="92"/>
        <v>0</v>
      </c>
      <c r="P1111" s="78">
        <f>IF(G1111="ISO",25*N1111,IFERROR(VLOOKUP(G1111&amp;D1111,'Datos Maestro'!$C$33:$F$62,3,0)*N1111,VLOOKUP('Demoras Colombia 2016'!G1111,'Datos Maestro'!$B$15:$D$19,3,0)*N1111))</f>
        <v>0</v>
      </c>
      <c r="Q1111" s="78">
        <f>IF(G1111="ISO",25*O1111,IFERROR(VLOOKUP(G1111&amp;D1111,'Datos Maestro'!$C$33:$F$62,4,0)*O1111,VLOOKUP('Demoras Colombia 2016'!G1111,'Datos Maestro'!$B$15:$D$19,3,0)*O1111))</f>
        <v>0</v>
      </c>
      <c r="R1111" s="78">
        <f t="shared" si="93"/>
        <v>0</v>
      </c>
      <c r="S1111" s="83" t="s">
        <v>25</v>
      </c>
      <c r="T1111" s="96" t="s">
        <v>25</v>
      </c>
      <c r="U1111" s="4">
        <v>169668</v>
      </c>
      <c r="V1111" s="96">
        <v>103531</v>
      </c>
      <c r="W1111" s="83">
        <v>169668</v>
      </c>
      <c r="X1111" s="96">
        <v>33319</v>
      </c>
      <c r="Y1111" s="83">
        <v>169668</v>
      </c>
      <c r="Z1111" s="102">
        <v>124060</v>
      </c>
      <c r="AA1111" s="4"/>
      <c r="AB1111" s="96"/>
    </row>
    <row r="1112" spans="1:28" ht="15.6" customHeight="1" x14ac:dyDescent="0.35">
      <c r="A1112" s="38" t="s">
        <v>23</v>
      </c>
      <c r="B1112" s="91" t="s">
        <v>125</v>
      </c>
      <c r="C1112" s="94" t="s">
        <v>2569</v>
      </c>
      <c r="D1112" s="4" t="s">
        <v>104</v>
      </c>
      <c r="E1112" s="4" t="s">
        <v>2570</v>
      </c>
      <c r="F1112" s="99" t="s">
        <v>2571</v>
      </c>
      <c r="G1112" s="91" t="s">
        <v>13</v>
      </c>
      <c r="H1112" s="91" t="s">
        <v>2572</v>
      </c>
      <c r="I1112" s="92">
        <v>42639</v>
      </c>
      <c r="J1112" s="93">
        <v>42642</v>
      </c>
      <c r="K1112" s="80">
        <f t="shared" si="94"/>
        <v>4</v>
      </c>
      <c r="L1112" s="77">
        <f>IF(G1112="ISO",IF(OR(F1112="Na-Metilato"),10,15),IFERROR(VLOOKUP(G1112&amp;D1112,'Datos Maestro'!$C$33:$D$62,2,0),VLOOKUP('Demoras Colombia 2016'!G1112,'Datos Maestro'!$B$15:$C$19,2,0)))</f>
        <v>20</v>
      </c>
      <c r="M1112" s="80">
        <f t="shared" si="90"/>
        <v>0</v>
      </c>
      <c r="N1112" s="82">
        <f t="shared" si="91"/>
        <v>0</v>
      </c>
      <c r="O1112" s="82">
        <f t="shared" si="92"/>
        <v>0</v>
      </c>
      <c r="P1112" s="78">
        <f>IF(G1112="ISO",25*N1112,IFERROR(VLOOKUP(G1112&amp;D1112,'Datos Maestro'!$C$33:$F$62,3,0)*N1112,VLOOKUP('Demoras Colombia 2016'!G1112,'Datos Maestro'!$B$15:$D$19,3,0)*N1112))</f>
        <v>0</v>
      </c>
      <c r="Q1112" s="78">
        <f>IF(G1112="ISO",25*O1112,IFERROR(VLOOKUP(G1112&amp;D1112,'Datos Maestro'!$C$33:$F$62,4,0)*O1112,VLOOKUP('Demoras Colombia 2016'!G1112,'Datos Maestro'!$B$15:$D$19,3,0)*O1112))</f>
        <v>0</v>
      </c>
      <c r="R1112" s="78">
        <f t="shared" si="93"/>
        <v>0</v>
      </c>
      <c r="S1112" s="83" t="s">
        <v>25</v>
      </c>
      <c r="T1112" s="96" t="s">
        <v>25</v>
      </c>
      <c r="U1112" s="4"/>
      <c r="V1112" s="96"/>
      <c r="W1112" s="83"/>
      <c r="X1112" s="96"/>
      <c r="Y1112" s="83"/>
      <c r="Z1112" s="102"/>
      <c r="AA1112" s="4"/>
      <c r="AB1112" s="96"/>
    </row>
    <row r="1113" spans="1:28" ht="15.6" customHeight="1" x14ac:dyDescent="0.35">
      <c r="A1113" s="38" t="s">
        <v>23</v>
      </c>
      <c r="B1113" s="91" t="s">
        <v>16</v>
      </c>
      <c r="C1113" s="94" t="s">
        <v>2573</v>
      </c>
      <c r="D1113" s="4" t="s">
        <v>104</v>
      </c>
      <c r="E1113" s="4">
        <v>4929477039</v>
      </c>
      <c r="F1113" s="99" t="s">
        <v>280</v>
      </c>
      <c r="G1113" s="91" t="s">
        <v>12</v>
      </c>
      <c r="H1113" s="91" t="s">
        <v>2574</v>
      </c>
      <c r="I1113" s="92">
        <v>42639</v>
      </c>
      <c r="J1113" s="93">
        <v>42655</v>
      </c>
      <c r="K1113" s="80">
        <f t="shared" si="94"/>
        <v>17</v>
      </c>
      <c r="L1113" s="77">
        <f>IF(G1113="ISO",IF(OR(F1113="Na-Metilato"),10,15),IFERROR(VLOOKUP(G1113&amp;D1113,'Datos Maestro'!$C$33:$D$62,2,0),VLOOKUP('Demoras Colombia 2016'!G1113,'Datos Maestro'!$B$15:$C$19,2,0)))</f>
        <v>20</v>
      </c>
      <c r="M1113" s="80">
        <f t="shared" si="90"/>
        <v>0</v>
      </c>
      <c r="N1113" s="82">
        <f t="shared" si="91"/>
        <v>0</v>
      </c>
      <c r="O1113" s="82">
        <f t="shared" si="92"/>
        <v>0</v>
      </c>
      <c r="P1113" s="78">
        <f>IF(G1113="ISO",25*N1113,IFERROR(VLOOKUP(G1113&amp;D1113,'Datos Maestro'!$C$33:$F$62,3,0)*N1113,VLOOKUP('Demoras Colombia 2016'!G1113,'Datos Maestro'!$B$15:$D$19,3,0)*N1113))</f>
        <v>0</v>
      </c>
      <c r="Q1113" s="78">
        <f>IF(G1113="ISO",25*O1113,IFERROR(VLOOKUP(G1113&amp;D1113,'Datos Maestro'!$C$33:$F$62,4,0)*O1113,VLOOKUP('Demoras Colombia 2016'!G1113,'Datos Maestro'!$B$15:$D$19,3,0)*O1113))</f>
        <v>0</v>
      </c>
      <c r="R1113" s="78">
        <f t="shared" si="93"/>
        <v>0</v>
      </c>
      <c r="S1113" s="83" t="s">
        <v>25</v>
      </c>
      <c r="T1113" s="96" t="s">
        <v>25</v>
      </c>
      <c r="U1113" s="4"/>
      <c r="V1113" s="96"/>
      <c r="W1113" s="83"/>
      <c r="X1113" s="96"/>
      <c r="Y1113" s="83"/>
      <c r="Z1113" s="102"/>
      <c r="AA1113" s="4"/>
      <c r="AB1113" s="96"/>
    </row>
    <row r="1114" spans="1:28" ht="15.6" customHeight="1" x14ac:dyDescent="0.35">
      <c r="A1114" s="38" t="s">
        <v>23</v>
      </c>
      <c r="B1114" s="91" t="s">
        <v>16</v>
      </c>
      <c r="C1114" s="94">
        <v>957400433</v>
      </c>
      <c r="D1114" s="4" t="s">
        <v>60</v>
      </c>
      <c r="E1114" s="4">
        <v>4930817688</v>
      </c>
      <c r="F1114" s="99" t="s">
        <v>2575</v>
      </c>
      <c r="G1114" s="91" t="s">
        <v>12</v>
      </c>
      <c r="H1114" s="91" t="s">
        <v>2576</v>
      </c>
      <c r="I1114" s="92">
        <v>42637</v>
      </c>
      <c r="J1114" s="93">
        <v>42651</v>
      </c>
      <c r="K1114" s="80">
        <f t="shared" si="94"/>
        <v>15</v>
      </c>
      <c r="L1114" s="77">
        <f>IF(G1114="ISO",IF(OR(F1114="Na-Metilato"),10,15),IFERROR(VLOOKUP(G1114&amp;D1114,'Datos Maestro'!$C$33:$D$62,2,0),VLOOKUP('Demoras Colombia 2016'!G1114,'Datos Maestro'!$B$15:$C$19,2,0)))</f>
        <v>20</v>
      </c>
      <c r="M1114" s="80">
        <f t="shared" si="90"/>
        <v>0</v>
      </c>
      <c r="N1114" s="82">
        <f t="shared" si="91"/>
        <v>0</v>
      </c>
      <c r="O1114" s="82">
        <f t="shared" si="92"/>
        <v>0</v>
      </c>
      <c r="P1114" s="78">
        <f>IF(G1114="ISO",25*N1114,IFERROR(VLOOKUP(G1114&amp;D1114,'Datos Maestro'!$C$33:$F$62,3,0)*N1114,VLOOKUP('Demoras Colombia 2016'!G1114,'Datos Maestro'!$B$15:$D$19,3,0)*N1114))</f>
        <v>0</v>
      </c>
      <c r="Q1114" s="78">
        <f>IF(G1114="ISO",25*O1114,IFERROR(VLOOKUP(G1114&amp;D1114,'Datos Maestro'!$C$33:$F$62,4,0)*O1114,VLOOKUP('Demoras Colombia 2016'!G1114,'Datos Maestro'!$B$15:$D$19,3,0)*O1114))</f>
        <v>0</v>
      </c>
      <c r="R1114" s="78">
        <f t="shared" si="93"/>
        <v>0</v>
      </c>
      <c r="S1114" s="83" t="s">
        <v>25</v>
      </c>
      <c r="T1114" s="96" t="s">
        <v>25</v>
      </c>
      <c r="U1114" s="4"/>
      <c r="V1114" s="96"/>
      <c r="W1114" s="83"/>
      <c r="X1114" s="96"/>
      <c r="Y1114" s="83"/>
      <c r="Z1114" s="102"/>
      <c r="AA1114" s="4"/>
      <c r="AB1114" s="96"/>
    </row>
    <row r="1115" spans="1:28" ht="15.6" customHeight="1" x14ac:dyDescent="0.35">
      <c r="A1115" s="38" t="s">
        <v>23</v>
      </c>
      <c r="B1115" s="91" t="s">
        <v>124</v>
      </c>
      <c r="C1115" s="94" t="s">
        <v>2577</v>
      </c>
      <c r="D1115" s="4" t="s">
        <v>104</v>
      </c>
      <c r="E1115" s="4">
        <v>4931867635</v>
      </c>
      <c r="F1115" s="99" t="s">
        <v>1753</v>
      </c>
      <c r="G1115" s="91" t="s">
        <v>12</v>
      </c>
      <c r="H1115" s="91" t="s">
        <v>2578</v>
      </c>
      <c r="I1115" s="92">
        <v>42639</v>
      </c>
      <c r="J1115" s="93">
        <v>42651</v>
      </c>
      <c r="K1115" s="80">
        <f t="shared" si="94"/>
        <v>13</v>
      </c>
      <c r="L1115" s="77">
        <f>IF(G1115="ISO",IF(OR(F1115="Na-Metilato"),10,15),IFERROR(VLOOKUP(G1115&amp;D1115,'Datos Maestro'!$C$33:$D$62,2,0),VLOOKUP('Demoras Colombia 2016'!G1115,'Datos Maestro'!$B$15:$C$19,2,0)))</f>
        <v>20</v>
      </c>
      <c r="M1115" s="80">
        <f t="shared" si="90"/>
        <v>0</v>
      </c>
      <c r="N1115" s="82">
        <f t="shared" si="91"/>
        <v>0</v>
      </c>
      <c r="O1115" s="82">
        <f t="shared" si="92"/>
        <v>0</v>
      </c>
      <c r="P1115" s="78">
        <f>IF(G1115="ISO",25*N1115,IFERROR(VLOOKUP(G1115&amp;D1115,'Datos Maestro'!$C$33:$F$62,3,0)*N1115,VLOOKUP('Demoras Colombia 2016'!G1115,'Datos Maestro'!$B$15:$D$19,3,0)*N1115))</f>
        <v>0</v>
      </c>
      <c r="Q1115" s="78">
        <f>IF(G1115="ISO",25*O1115,IFERROR(VLOOKUP(G1115&amp;D1115,'Datos Maestro'!$C$33:$F$62,4,0)*O1115,VLOOKUP('Demoras Colombia 2016'!G1115,'Datos Maestro'!$B$15:$D$19,3,0)*O1115))</f>
        <v>0</v>
      </c>
      <c r="R1115" s="78">
        <f t="shared" si="93"/>
        <v>0</v>
      </c>
      <c r="S1115" s="83" t="s">
        <v>25</v>
      </c>
      <c r="T1115" s="96" t="s">
        <v>25</v>
      </c>
      <c r="U1115" s="4"/>
      <c r="V1115" s="96"/>
      <c r="W1115" s="83"/>
      <c r="X1115" s="96"/>
      <c r="Y1115" s="83"/>
      <c r="Z1115" s="102"/>
      <c r="AA1115" s="4"/>
      <c r="AB1115" s="96"/>
    </row>
    <row r="1116" spans="1:28" ht="15.6" customHeight="1" x14ac:dyDescent="0.35">
      <c r="A1116" s="38" t="s">
        <v>23</v>
      </c>
      <c r="B1116" s="91" t="s">
        <v>16</v>
      </c>
      <c r="C1116" s="94" t="s">
        <v>2579</v>
      </c>
      <c r="D1116" s="4" t="s">
        <v>104</v>
      </c>
      <c r="E1116" s="4" t="s">
        <v>2580</v>
      </c>
      <c r="F1116" s="99" t="s">
        <v>2581</v>
      </c>
      <c r="G1116" s="91" t="s">
        <v>12</v>
      </c>
      <c r="H1116" s="91" t="s">
        <v>2582</v>
      </c>
      <c r="I1116" s="92">
        <v>42639</v>
      </c>
      <c r="J1116" s="93">
        <v>42653</v>
      </c>
      <c r="K1116" s="80">
        <f t="shared" si="94"/>
        <v>15</v>
      </c>
      <c r="L1116" s="77">
        <f>IF(G1116="ISO",IF(OR(F1116="Na-Metilato"),10,15),IFERROR(VLOOKUP(G1116&amp;D1116,'Datos Maestro'!$C$33:$D$62,2,0),VLOOKUP('Demoras Colombia 2016'!G1116,'Datos Maestro'!$B$15:$C$19,2,0)))</f>
        <v>20</v>
      </c>
      <c r="M1116" s="80">
        <f t="shared" si="90"/>
        <v>0</v>
      </c>
      <c r="N1116" s="82">
        <f t="shared" si="91"/>
        <v>0</v>
      </c>
      <c r="O1116" s="82">
        <f t="shared" si="92"/>
        <v>0</v>
      </c>
      <c r="P1116" s="78">
        <f>IF(G1116="ISO",25*N1116,IFERROR(VLOOKUP(G1116&amp;D1116,'Datos Maestro'!$C$33:$F$62,3,0)*N1116,VLOOKUP('Demoras Colombia 2016'!G1116,'Datos Maestro'!$B$15:$D$19,3,0)*N1116))</f>
        <v>0</v>
      </c>
      <c r="Q1116" s="78">
        <f>IF(G1116="ISO",25*O1116,IFERROR(VLOOKUP(G1116&amp;D1116,'Datos Maestro'!$C$33:$F$62,4,0)*O1116,VLOOKUP('Demoras Colombia 2016'!G1116,'Datos Maestro'!$B$15:$D$19,3,0)*O1116))</f>
        <v>0</v>
      </c>
      <c r="R1116" s="78">
        <f t="shared" si="93"/>
        <v>0</v>
      </c>
      <c r="S1116" s="83" t="s">
        <v>25</v>
      </c>
      <c r="T1116" s="96" t="s">
        <v>25</v>
      </c>
      <c r="U1116" s="4"/>
      <c r="V1116" s="96"/>
      <c r="W1116" s="83"/>
      <c r="X1116" s="96"/>
      <c r="Y1116" s="83"/>
      <c r="Z1116" s="102"/>
      <c r="AA1116" s="4"/>
      <c r="AB1116" s="96"/>
    </row>
    <row r="1117" spans="1:28" ht="15.6" customHeight="1" x14ac:dyDescent="0.35">
      <c r="A1117" s="38" t="s">
        <v>23</v>
      </c>
      <c r="B1117" s="91" t="s">
        <v>16</v>
      </c>
      <c r="C1117" s="94" t="s">
        <v>2579</v>
      </c>
      <c r="D1117" s="4" t="s">
        <v>104</v>
      </c>
      <c r="E1117" s="4" t="s">
        <v>2583</v>
      </c>
      <c r="F1117" s="99" t="s">
        <v>2584</v>
      </c>
      <c r="G1117" s="91" t="s">
        <v>13</v>
      </c>
      <c r="H1117" s="91" t="s">
        <v>2585</v>
      </c>
      <c r="I1117" s="92">
        <v>42639</v>
      </c>
      <c r="J1117" s="93">
        <v>42651</v>
      </c>
      <c r="K1117" s="80">
        <f t="shared" si="94"/>
        <v>13</v>
      </c>
      <c r="L1117" s="77">
        <f>IF(G1117="ISO",IF(OR(F1117="Na-Metilato"),10,15),IFERROR(VLOOKUP(G1117&amp;D1117,'Datos Maestro'!$C$33:$D$62,2,0),VLOOKUP('Demoras Colombia 2016'!G1117,'Datos Maestro'!$B$15:$C$19,2,0)))</f>
        <v>20</v>
      </c>
      <c r="M1117" s="80">
        <f t="shared" si="90"/>
        <v>0</v>
      </c>
      <c r="N1117" s="82">
        <f t="shared" si="91"/>
        <v>0</v>
      </c>
      <c r="O1117" s="82">
        <f t="shared" si="92"/>
        <v>0</v>
      </c>
      <c r="P1117" s="78">
        <f>IF(G1117="ISO",25*N1117,IFERROR(VLOOKUP(G1117&amp;D1117,'Datos Maestro'!$C$33:$F$62,3,0)*N1117,VLOOKUP('Demoras Colombia 2016'!G1117,'Datos Maestro'!$B$15:$D$19,3,0)*N1117))</f>
        <v>0</v>
      </c>
      <c r="Q1117" s="78">
        <f>IF(G1117="ISO",25*O1117,IFERROR(VLOOKUP(G1117&amp;D1117,'Datos Maestro'!$C$33:$F$62,4,0)*O1117,VLOOKUP('Demoras Colombia 2016'!G1117,'Datos Maestro'!$B$15:$D$19,3,0)*O1117))</f>
        <v>0</v>
      </c>
      <c r="R1117" s="78">
        <f t="shared" si="93"/>
        <v>0</v>
      </c>
      <c r="S1117" s="83" t="s">
        <v>25</v>
      </c>
      <c r="T1117" s="96" t="s">
        <v>25</v>
      </c>
      <c r="U1117" s="4"/>
      <c r="V1117" s="96"/>
      <c r="W1117" s="83"/>
      <c r="X1117" s="96"/>
      <c r="Y1117" s="83"/>
      <c r="Z1117" s="102"/>
      <c r="AA1117" s="4"/>
      <c r="AB1117" s="96"/>
    </row>
    <row r="1118" spans="1:28" ht="15.6" customHeight="1" x14ac:dyDescent="0.35">
      <c r="A1118" s="38" t="s">
        <v>23</v>
      </c>
      <c r="B1118" s="91" t="s">
        <v>15</v>
      </c>
      <c r="C1118" s="94" t="s">
        <v>2586</v>
      </c>
      <c r="D1118" s="4" t="s">
        <v>118</v>
      </c>
      <c r="E1118" s="4">
        <v>4932159646</v>
      </c>
      <c r="F1118" s="99" t="s">
        <v>698</v>
      </c>
      <c r="G1118" s="91" t="s">
        <v>13</v>
      </c>
      <c r="H1118" s="91" t="s">
        <v>2587</v>
      </c>
      <c r="I1118" s="92">
        <v>42644</v>
      </c>
      <c r="J1118" s="93">
        <v>42654</v>
      </c>
      <c r="K1118" s="80">
        <f t="shared" si="94"/>
        <v>11</v>
      </c>
      <c r="L1118" s="77">
        <f>IF(G1118="ISO",IF(OR(F1118="Na-Metilato"),10,15),IFERROR(VLOOKUP(G1118&amp;D1118,'Datos Maestro'!$C$33:$D$62,2,0),VLOOKUP('Demoras Colombia 2016'!G1118,'Datos Maestro'!$B$15:$C$19,2,0)))</f>
        <v>20</v>
      </c>
      <c r="M1118" s="80">
        <f t="shared" si="90"/>
        <v>0</v>
      </c>
      <c r="N1118" s="82">
        <f t="shared" si="91"/>
        <v>0</v>
      </c>
      <c r="O1118" s="82">
        <f t="shared" si="92"/>
        <v>0</v>
      </c>
      <c r="P1118" s="78">
        <f>IF(G1118="ISO",25*N1118,IFERROR(VLOOKUP(G1118&amp;D1118,'Datos Maestro'!$C$33:$F$62,3,0)*N1118,VLOOKUP('Demoras Colombia 2016'!G1118,'Datos Maestro'!$B$15:$D$19,3,0)*N1118))</f>
        <v>0</v>
      </c>
      <c r="Q1118" s="78">
        <f>IF(G1118="ISO",25*O1118,IFERROR(VLOOKUP(G1118&amp;D1118,'Datos Maestro'!$C$33:$F$62,4,0)*O1118,VLOOKUP('Demoras Colombia 2016'!G1118,'Datos Maestro'!$B$15:$D$19,3,0)*O1118))</f>
        <v>0</v>
      </c>
      <c r="R1118" s="78">
        <f t="shared" si="93"/>
        <v>0</v>
      </c>
      <c r="S1118" s="83" t="s">
        <v>25</v>
      </c>
      <c r="T1118" s="96" t="s">
        <v>25</v>
      </c>
      <c r="U1118" s="4"/>
      <c r="V1118" s="96"/>
      <c r="W1118" s="83"/>
      <c r="X1118" s="96"/>
      <c r="Y1118" s="83"/>
      <c r="Z1118" s="102"/>
      <c r="AA1118" s="4"/>
      <c r="AB1118" s="96"/>
    </row>
    <row r="1119" spans="1:28" ht="15.6" customHeight="1" x14ac:dyDescent="0.35">
      <c r="A1119" s="38" t="s">
        <v>23</v>
      </c>
      <c r="B1119" s="91" t="s">
        <v>123</v>
      </c>
      <c r="C1119" s="94" t="s">
        <v>2588</v>
      </c>
      <c r="D1119" s="4" t="s">
        <v>118</v>
      </c>
      <c r="E1119" s="4">
        <v>4931164944</v>
      </c>
      <c r="F1119" s="99" t="s">
        <v>236</v>
      </c>
      <c r="G1119" s="91" t="s">
        <v>12</v>
      </c>
      <c r="H1119" s="91" t="s">
        <v>2589</v>
      </c>
      <c r="I1119" s="92">
        <v>42645</v>
      </c>
      <c r="J1119" s="93">
        <v>42649</v>
      </c>
      <c r="K1119" s="80">
        <f t="shared" si="94"/>
        <v>5</v>
      </c>
      <c r="L1119" s="77">
        <f>IF(G1119="ISO",IF(OR(F1119="Na-Metilato"),10,15),IFERROR(VLOOKUP(G1119&amp;D1119,'Datos Maestro'!$C$33:$D$62,2,0),VLOOKUP('Demoras Colombia 2016'!G1119,'Datos Maestro'!$B$15:$C$19,2,0)))</f>
        <v>20</v>
      </c>
      <c r="M1119" s="80">
        <f t="shared" si="90"/>
        <v>0</v>
      </c>
      <c r="N1119" s="82">
        <f t="shared" si="91"/>
        <v>0</v>
      </c>
      <c r="O1119" s="82">
        <f t="shared" si="92"/>
        <v>0</v>
      </c>
      <c r="P1119" s="78">
        <f>IF(G1119="ISO",25*N1119,IFERROR(VLOOKUP(G1119&amp;D1119,'Datos Maestro'!$C$33:$F$62,3,0)*N1119,VLOOKUP('Demoras Colombia 2016'!G1119,'Datos Maestro'!$B$15:$D$19,3,0)*N1119))</f>
        <v>0</v>
      </c>
      <c r="Q1119" s="78">
        <f>IF(G1119="ISO",25*O1119,IFERROR(VLOOKUP(G1119&amp;D1119,'Datos Maestro'!$C$33:$F$62,4,0)*O1119,VLOOKUP('Demoras Colombia 2016'!G1119,'Datos Maestro'!$B$15:$D$19,3,0)*O1119))</f>
        <v>0</v>
      </c>
      <c r="R1119" s="78">
        <f t="shared" si="93"/>
        <v>0</v>
      </c>
      <c r="S1119" s="83" t="s">
        <v>25</v>
      </c>
      <c r="T1119" s="96" t="s">
        <v>25</v>
      </c>
      <c r="U1119" s="4"/>
      <c r="V1119" s="96"/>
      <c r="W1119" s="83"/>
      <c r="X1119" s="96"/>
      <c r="Y1119" s="83"/>
      <c r="Z1119" s="102"/>
      <c r="AA1119" s="4"/>
      <c r="AB1119" s="96"/>
    </row>
    <row r="1120" spans="1:28" ht="15.6" customHeight="1" x14ac:dyDescent="0.35">
      <c r="A1120" s="38" t="s">
        <v>23</v>
      </c>
      <c r="B1120" s="91" t="s">
        <v>24</v>
      </c>
      <c r="C1120" s="94" t="s">
        <v>2590</v>
      </c>
      <c r="D1120" s="4" t="s">
        <v>800</v>
      </c>
      <c r="E1120" s="4">
        <v>4931725751</v>
      </c>
      <c r="F1120" s="99" t="s">
        <v>2591</v>
      </c>
      <c r="G1120" s="91" t="s">
        <v>12</v>
      </c>
      <c r="H1120" s="91" t="s">
        <v>2592</v>
      </c>
      <c r="I1120" s="92">
        <v>42641</v>
      </c>
      <c r="J1120" s="93">
        <v>42658</v>
      </c>
      <c r="K1120" s="80">
        <f t="shared" si="94"/>
        <v>18</v>
      </c>
      <c r="L1120" s="77">
        <f>IF(G1120="ISO",IF(OR(F1120="Na-Metilato"),10,15),IFERROR(VLOOKUP(G1120&amp;D1120,'Datos Maestro'!$C$33:$D$62,2,0),VLOOKUP('Demoras Colombia 2016'!G1120,'Datos Maestro'!$B$15:$C$19,2,0)))</f>
        <v>10</v>
      </c>
      <c r="M1120" s="80">
        <f t="shared" si="90"/>
        <v>8</v>
      </c>
      <c r="N1120" s="82">
        <f t="shared" si="91"/>
        <v>8</v>
      </c>
      <c r="O1120" s="82">
        <f t="shared" si="92"/>
        <v>0</v>
      </c>
      <c r="P1120" s="78">
        <f>IF(G1120="ISO",25*N1120,IFERROR(VLOOKUP(G1120&amp;D1120,'Datos Maestro'!$C$33:$F$62,3,0)*N1120,VLOOKUP('Demoras Colombia 2016'!G1120,'Datos Maestro'!$B$15:$D$19,3,0)*N1120))</f>
        <v>800</v>
      </c>
      <c r="Q1120" s="78">
        <f>IF(G1120="ISO",25*O1120,IFERROR(VLOOKUP(G1120&amp;D1120,'Datos Maestro'!$C$33:$F$62,4,0)*O1120,VLOOKUP('Demoras Colombia 2016'!G1120,'Datos Maestro'!$B$15:$D$19,3,0)*O1120))</f>
        <v>0</v>
      </c>
      <c r="R1120" s="78">
        <f t="shared" si="93"/>
        <v>800</v>
      </c>
      <c r="S1120" s="83"/>
      <c r="T1120" s="96"/>
      <c r="U1120" s="4"/>
      <c r="V1120" s="96"/>
      <c r="W1120" s="83"/>
      <c r="X1120" s="96"/>
      <c r="Y1120" s="83"/>
      <c r="Z1120" s="102"/>
      <c r="AA1120" s="4"/>
      <c r="AB1120" s="96"/>
    </row>
    <row r="1121" spans="1:28" ht="15.6" customHeight="1" x14ac:dyDescent="0.35">
      <c r="A1121" s="38" t="s">
        <v>23</v>
      </c>
      <c r="B1121" s="91" t="s">
        <v>124</v>
      </c>
      <c r="C1121" s="94" t="s">
        <v>2593</v>
      </c>
      <c r="D1121" s="4" t="s">
        <v>118</v>
      </c>
      <c r="E1121" s="4">
        <v>4931580654</v>
      </c>
      <c r="F1121" s="99" t="s">
        <v>2594</v>
      </c>
      <c r="G1121" s="91" t="s">
        <v>12</v>
      </c>
      <c r="H1121" s="91" t="s">
        <v>2595</v>
      </c>
      <c r="I1121" s="92">
        <v>42645</v>
      </c>
      <c r="J1121" s="93">
        <v>42657</v>
      </c>
      <c r="K1121" s="80">
        <f t="shared" si="94"/>
        <v>13</v>
      </c>
      <c r="L1121" s="77">
        <f>IF(G1121="ISO",IF(OR(F1121="Na-Metilato"),10,15),IFERROR(VLOOKUP(G1121&amp;D1121,'Datos Maestro'!$C$33:$D$62,2,0),VLOOKUP('Demoras Colombia 2016'!G1121,'Datos Maestro'!$B$15:$C$19,2,0)))</f>
        <v>20</v>
      </c>
      <c r="M1121" s="80">
        <f t="shared" si="90"/>
        <v>0</v>
      </c>
      <c r="N1121" s="82">
        <f t="shared" si="91"/>
        <v>0</v>
      </c>
      <c r="O1121" s="82">
        <f t="shared" si="92"/>
        <v>0</v>
      </c>
      <c r="P1121" s="78">
        <f>IF(G1121="ISO",25*N1121,IFERROR(VLOOKUP(G1121&amp;D1121,'Datos Maestro'!$C$33:$F$62,3,0)*N1121,VLOOKUP('Demoras Colombia 2016'!G1121,'Datos Maestro'!$B$15:$D$19,3,0)*N1121))</f>
        <v>0</v>
      </c>
      <c r="Q1121" s="78">
        <f>IF(G1121="ISO",25*O1121,IFERROR(VLOOKUP(G1121&amp;D1121,'Datos Maestro'!$C$33:$F$62,4,0)*O1121,VLOOKUP('Demoras Colombia 2016'!G1121,'Datos Maestro'!$B$15:$D$19,3,0)*O1121))</f>
        <v>0</v>
      </c>
      <c r="R1121" s="78">
        <f t="shared" si="93"/>
        <v>0</v>
      </c>
      <c r="S1121" s="83" t="s">
        <v>25</v>
      </c>
      <c r="T1121" s="96" t="s">
        <v>25</v>
      </c>
      <c r="U1121" s="4"/>
      <c r="V1121" s="96"/>
      <c r="W1121" s="83"/>
      <c r="X1121" s="96"/>
      <c r="Y1121" s="83"/>
      <c r="Z1121" s="102"/>
      <c r="AA1121" s="4"/>
      <c r="AB1121" s="96"/>
    </row>
    <row r="1122" spans="1:28" ht="15.6" customHeight="1" x14ac:dyDescent="0.35">
      <c r="A1122" s="38" t="s">
        <v>23</v>
      </c>
      <c r="B1122" s="91" t="s">
        <v>15</v>
      </c>
      <c r="C1122" s="94" t="s">
        <v>2597</v>
      </c>
      <c r="D1122" s="4" t="s">
        <v>118</v>
      </c>
      <c r="E1122" s="4">
        <v>4931871406</v>
      </c>
      <c r="F1122" s="99" t="s">
        <v>2598</v>
      </c>
      <c r="G1122" s="91" t="s">
        <v>12</v>
      </c>
      <c r="H1122" s="91" t="s">
        <v>2596</v>
      </c>
      <c r="I1122" s="92">
        <v>42646</v>
      </c>
      <c r="J1122" s="93">
        <v>42649</v>
      </c>
      <c r="K1122" s="80">
        <f t="shared" si="94"/>
        <v>4</v>
      </c>
      <c r="L1122" s="77">
        <f>IF(G1122="ISO",IF(OR(F1122="Na-Metilato"),10,15),IFERROR(VLOOKUP(G1122&amp;D1122,'Datos Maestro'!$C$33:$D$62,2,0),VLOOKUP('Demoras Colombia 2016'!G1122,'Datos Maestro'!$B$15:$C$19,2,0)))</f>
        <v>20</v>
      </c>
      <c r="M1122" s="80">
        <f t="shared" si="90"/>
        <v>0</v>
      </c>
      <c r="N1122" s="82">
        <f t="shared" si="91"/>
        <v>0</v>
      </c>
      <c r="O1122" s="82">
        <f t="shared" si="92"/>
        <v>0</v>
      </c>
      <c r="P1122" s="78">
        <f>IF(G1122="ISO",25*N1122,IFERROR(VLOOKUP(G1122&amp;D1122,'Datos Maestro'!$C$33:$F$62,3,0)*N1122,VLOOKUP('Demoras Colombia 2016'!G1122,'Datos Maestro'!$B$15:$D$19,3,0)*N1122))</f>
        <v>0</v>
      </c>
      <c r="Q1122" s="78">
        <f>IF(G1122="ISO",25*O1122,IFERROR(VLOOKUP(G1122&amp;D1122,'Datos Maestro'!$C$33:$F$62,4,0)*O1122,VLOOKUP('Demoras Colombia 2016'!G1122,'Datos Maestro'!$B$15:$D$19,3,0)*O1122))</f>
        <v>0</v>
      </c>
      <c r="R1122" s="78">
        <f t="shared" si="93"/>
        <v>0</v>
      </c>
      <c r="S1122" s="83" t="s">
        <v>25</v>
      </c>
      <c r="T1122" s="96" t="s">
        <v>25</v>
      </c>
      <c r="U1122" s="4"/>
      <c r="V1122" s="96"/>
      <c r="W1122" s="83"/>
      <c r="X1122" s="96"/>
      <c r="Y1122" s="83"/>
      <c r="Z1122" s="102"/>
      <c r="AA1122" s="4"/>
      <c r="AB1122" s="96"/>
    </row>
    <row r="1123" spans="1:28" ht="15.6" customHeight="1" x14ac:dyDescent="0.35">
      <c r="A1123" s="38" t="s">
        <v>23</v>
      </c>
      <c r="B1123" s="91" t="s">
        <v>125</v>
      </c>
      <c r="C1123" s="94" t="s">
        <v>2599</v>
      </c>
      <c r="D1123" s="4" t="s">
        <v>62</v>
      </c>
      <c r="E1123" s="4">
        <v>4932046006</v>
      </c>
      <c r="F1123" s="99" t="s">
        <v>229</v>
      </c>
      <c r="G1123" s="91" t="s">
        <v>12</v>
      </c>
      <c r="H1123" s="91" t="s">
        <v>2600</v>
      </c>
      <c r="I1123" s="92">
        <v>42647</v>
      </c>
      <c r="J1123" s="93">
        <v>42662</v>
      </c>
      <c r="K1123" s="80">
        <f t="shared" si="94"/>
        <v>16</v>
      </c>
      <c r="L1123" s="77">
        <f>IF(G1123="ISO",IF(OR(F1123="Na-Metilato"),10,15),IFERROR(VLOOKUP(G1123&amp;D1123,'Datos Maestro'!$C$33:$D$62,2,0),VLOOKUP('Demoras Colombia 2016'!G1123,'Datos Maestro'!$B$15:$C$19,2,0)))</f>
        <v>20</v>
      </c>
      <c r="M1123" s="80">
        <f t="shared" si="90"/>
        <v>0</v>
      </c>
      <c r="N1123" s="82">
        <f t="shared" si="91"/>
        <v>0</v>
      </c>
      <c r="O1123" s="82">
        <f t="shared" si="92"/>
        <v>0</v>
      </c>
      <c r="P1123" s="78">
        <f>IF(G1123="ISO",25*N1123,IFERROR(VLOOKUP(G1123&amp;D1123,'Datos Maestro'!$C$33:$F$62,3,0)*N1123,VLOOKUP('Demoras Colombia 2016'!G1123,'Datos Maestro'!$B$15:$D$19,3,0)*N1123))</f>
        <v>0</v>
      </c>
      <c r="Q1123" s="78">
        <f>IF(G1123="ISO",25*O1123,IFERROR(VLOOKUP(G1123&amp;D1123,'Datos Maestro'!$C$33:$F$62,4,0)*O1123,VLOOKUP('Demoras Colombia 2016'!G1123,'Datos Maestro'!$B$15:$D$19,3,0)*O1123))</f>
        <v>0</v>
      </c>
      <c r="R1123" s="78">
        <f t="shared" si="93"/>
        <v>0</v>
      </c>
      <c r="S1123" s="83" t="s">
        <v>25</v>
      </c>
      <c r="T1123" s="96" t="s">
        <v>25</v>
      </c>
      <c r="U1123" s="4">
        <v>100740</v>
      </c>
      <c r="V1123" s="96">
        <v>25819</v>
      </c>
      <c r="W1123" s="83"/>
      <c r="X1123" s="96"/>
      <c r="Y1123" s="83"/>
      <c r="Z1123" s="102"/>
      <c r="AA1123" s="4"/>
      <c r="AB1123" s="96"/>
    </row>
    <row r="1124" spans="1:28" ht="15.6" customHeight="1" x14ac:dyDescent="0.35">
      <c r="A1124" s="38" t="s">
        <v>23</v>
      </c>
      <c r="B1124" s="91" t="s">
        <v>122</v>
      </c>
      <c r="C1124" s="94" t="s">
        <v>2601</v>
      </c>
      <c r="D1124" s="4" t="s">
        <v>118</v>
      </c>
      <c r="E1124" s="4" t="s">
        <v>2602</v>
      </c>
      <c r="F1124" s="99" t="s">
        <v>2328</v>
      </c>
      <c r="G1124" s="91" t="s">
        <v>13</v>
      </c>
      <c r="H1124" s="91" t="s">
        <v>2603</v>
      </c>
      <c r="I1124" s="92">
        <v>42646</v>
      </c>
      <c r="J1124" s="93">
        <v>42654</v>
      </c>
      <c r="K1124" s="80">
        <f t="shared" si="94"/>
        <v>9</v>
      </c>
      <c r="L1124" s="77">
        <f>IF(G1124="ISO",IF(OR(F1124="Na-Metilato"),10,15),IFERROR(VLOOKUP(G1124&amp;D1124,'Datos Maestro'!$C$33:$D$62,2,0),VLOOKUP('Demoras Colombia 2016'!G1124,'Datos Maestro'!$B$15:$C$19,2,0)))</f>
        <v>20</v>
      </c>
      <c r="M1124" s="80">
        <f t="shared" si="90"/>
        <v>0</v>
      </c>
      <c r="N1124" s="82">
        <f t="shared" si="91"/>
        <v>0</v>
      </c>
      <c r="O1124" s="82">
        <f t="shared" si="92"/>
        <v>0</v>
      </c>
      <c r="P1124" s="78">
        <f>IF(G1124="ISO",25*N1124,IFERROR(VLOOKUP(G1124&amp;D1124,'Datos Maestro'!$C$33:$F$62,3,0)*N1124,VLOOKUP('Demoras Colombia 2016'!G1124,'Datos Maestro'!$B$15:$D$19,3,0)*N1124))</f>
        <v>0</v>
      </c>
      <c r="Q1124" s="78">
        <f>IF(G1124="ISO",25*O1124,IFERROR(VLOOKUP(G1124&amp;D1124,'Datos Maestro'!$C$33:$F$62,4,0)*O1124,VLOOKUP('Demoras Colombia 2016'!G1124,'Datos Maestro'!$B$15:$D$19,3,0)*O1124))</f>
        <v>0</v>
      </c>
      <c r="R1124" s="78">
        <f t="shared" si="93"/>
        <v>0</v>
      </c>
      <c r="S1124" s="83" t="s">
        <v>25</v>
      </c>
      <c r="T1124" s="96" t="s">
        <v>25</v>
      </c>
      <c r="U1124" s="4"/>
      <c r="V1124" s="96"/>
      <c r="W1124" s="83"/>
      <c r="X1124" s="96"/>
      <c r="Y1124" s="83"/>
      <c r="Z1124" s="102"/>
      <c r="AA1124" s="4"/>
      <c r="AB1124" s="96"/>
    </row>
    <row r="1125" spans="1:28" ht="15.6" customHeight="1" x14ac:dyDescent="0.35">
      <c r="A1125" s="38" t="s">
        <v>108</v>
      </c>
      <c r="B1125" s="91" t="s">
        <v>17</v>
      </c>
      <c r="C1125" s="94" t="s">
        <v>2604</v>
      </c>
      <c r="D1125" s="4" t="s">
        <v>2605</v>
      </c>
      <c r="E1125" s="4">
        <v>4931365741</v>
      </c>
      <c r="F1125" s="99" t="s">
        <v>215</v>
      </c>
      <c r="G1125" s="91" t="s">
        <v>12</v>
      </c>
      <c r="H1125" s="91" t="s">
        <v>2606</v>
      </c>
      <c r="I1125" s="92">
        <v>42623</v>
      </c>
      <c r="J1125" s="93">
        <v>42632</v>
      </c>
      <c r="K1125" s="80">
        <f t="shared" si="94"/>
        <v>10</v>
      </c>
      <c r="L1125" s="77">
        <f>IF(G1125="ISO",IF(OR(F1125="Na-Metilato"),10,15),IFERROR(VLOOKUP(G1125&amp;D1125,'Datos Maestro'!$C$33:$D$62,2,0),VLOOKUP('Demoras Colombia 2016'!G1125,'Datos Maestro'!$B$15:$C$19,2,0)))</f>
        <v>10</v>
      </c>
      <c r="M1125" s="80">
        <f t="shared" si="90"/>
        <v>0</v>
      </c>
      <c r="N1125" s="82">
        <f t="shared" si="91"/>
        <v>0</v>
      </c>
      <c r="O1125" s="82">
        <f t="shared" si="92"/>
        <v>0</v>
      </c>
      <c r="P1125" s="78">
        <f>IF(G1125="ISO",25*N1125,IFERROR(VLOOKUP(G1125&amp;D1125,'Datos Maestro'!$C$33:$F$62,3,0)*N1125,VLOOKUP('Demoras Colombia 2016'!G1125,'Datos Maestro'!$B$15:$D$19,3,0)*N1125))</f>
        <v>0</v>
      </c>
      <c r="Q1125" s="78">
        <f>IF(G1125="ISO",25*O1125,IFERROR(VLOOKUP(G1125&amp;D1125,'Datos Maestro'!$C$33:$F$62,4,0)*O1125,VLOOKUP('Demoras Colombia 2016'!G1125,'Datos Maestro'!$B$15:$D$19,3,0)*O1125))</f>
        <v>0</v>
      </c>
      <c r="R1125" s="78">
        <f t="shared" si="93"/>
        <v>0</v>
      </c>
      <c r="S1125" s="83" t="s">
        <v>25</v>
      </c>
      <c r="T1125" s="96" t="s">
        <v>25</v>
      </c>
      <c r="U1125" s="4"/>
      <c r="V1125" s="96"/>
      <c r="W1125" s="83"/>
      <c r="X1125" s="96"/>
      <c r="Y1125" s="83"/>
      <c r="Z1125" s="102"/>
      <c r="AA1125" s="4"/>
      <c r="AB1125" s="96"/>
    </row>
    <row r="1126" spans="1:28" ht="15.6" customHeight="1" x14ac:dyDescent="0.35">
      <c r="A1126" s="38" t="s">
        <v>108</v>
      </c>
      <c r="B1126" s="91" t="s">
        <v>124</v>
      </c>
      <c r="C1126" s="94" t="s">
        <v>2607</v>
      </c>
      <c r="D1126" s="4" t="s">
        <v>62</v>
      </c>
      <c r="E1126" s="4">
        <v>4931622612</v>
      </c>
      <c r="F1126" s="99" t="s">
        <v>1574</v>
      </c>
      <c r="G1126" s="91" t="s">
        <v>12</v>
      </c>
      <c r="H1126" s="91" t="s">
        <v>2608</v>
      </c>
      <c r="I1126" s="92">
        <v>42645</v>
      </c>
      <c r="J1126" s="93">
        <v>42650</v>
      </c>
      <c r="K1126" s="80">
        <f t="shared" si="94"/>
        <v>6</v>
      </c>
      <c r="L1126" s="77">
        <f>IF(G1126="ISO",IF(OR(F1126="Na-Metilato"),10,15),IFERROR(VLOOKUP(G1126&amp;D1126,'Datos Maestro'!$C$33:$D$62,2,0),VLOOKUP('Demoras Colombia 2016'!G1126,'Datos Maestro'!$B$15:$C$19,2,0)))</f>
        <v>20</v>
      </c>
      <c r="M1126" s="80">
        <f t="shared" ref="M1126:M1189" si="95">IF(K1126&gt;L1126,K1126-L1126,0)</f>
        <v>0</v>
      </c>
      <c r="N1126" s="82">
        <f t="shared" ref="N1126:N1189" si="96">IF(M1126&gt;=20,20,M1126)</f>
        <v>0</v>
      </c>
      <c r="O1126" s="82">
        <f t="shared" ref="O1126:O1189" si="97">+M1126-N1126</f>
        <v>0</v>
      </c>
      <c r="P1126" s="78">
        <f>IF(G1126="ISO",25*N1126,IFERROR(VLOOKUP(G1126&amp;D1126,'Datos Maestro'!$C$33:$F$62,3,0)*N1126,VLOOKUP('Demoras Colombia 2016'!G1126,'Datos Maestro'!$B$15:$D$19,3,0)*N1126))</f>
        <v>0</v>
      </c>
      <c r="Q1126" s="78">
        <f>IF(G1126="ISO",25*O1126,IFERROR(VLOOKUP(G1126&amp;D1126,'Datos Maestro'!$C$33:$F$62,4,0)*O1126,VLOOKUP('Demoras Colombia 2016'!G1126,'Datos Maestro'!$B$15:$D$19,3,0)*O1126))</f>
        <v>0</v>
      </c>
      <c r="R1126" s="78">
        <f t="shared" ref="R1126:R1189" si="98">SUM(P1126:Q1126)</f>
        <v>0</v>
      </c>
      <c r="S1126" s="83" t="s">
        <v>25</v>
      </c>
      <c r="T1126" s="96" t="s">
        <v>25</v>
      </c>
      <c r="U1126" s="4">
        <v>100181</v>
      </c>
      <c r="V1126" s="96">
        <v>32655</v>
      </c>
      <c r="W1126" s="83"/>
      <c r="X1126" s="96"/>
      <c r="Y1126" s="83"/>
      <c r="Z1126" s="102"/>
      <c r="AA1126" s="4"/>
      <c r="AB1126" s="96"/>
    </row>
    <row r="1127" spans="1:28" ht="15.6" customHeight="1" x14ac:dyDescent="0.35">
      <c r="A1127" s="38" t="s">
        <v>108</v>
      </c>
      <c r="B1127" s="91" t="s">
        <v>123</v>
      </c>
      <c r="C1127" s="94" t="s">
        <v>2609</v>
      </c>
      <c r="D1127" s="4" t="s">
        <v>118</v>
      </c>
      <c r="E1127" s="4">
        <v>4931171810</v>
      </c>
      <c r="F1127" s="99" t="s">
        <v>28</v>
      </c>
      <c r="G1127" s="91" t="s">
        <v>12</v>
      </c>
      <c r="H1127" s="91" t="s">
        <v>2610</v>
      </c>
      <c r="I1127" s="92">
        <v>42645</v>
      </c>
      <c r="J1127" s="93">
        <v>42654</v>
      </c>
      <c r="K1127" s="80">
        <f t="shared" si="94"/>
        <v>10</v>
      </c>
      <c r="L1127" s="77">
        <f>IF(G1127="ISO",IF(OR(F1127="Na-Metilato"),10,15),IFERROR(VLOOKUP(G1127&amp;D1127,'Datos Maestro'!$C$33:$D$62,2,0),VLOOKUP('Demoras Colombia 2016'!G1127,'Datos Maestro'!$B$15:$C$19,2,0)))</f>
        <v>20</v>
      </c>
      <c r="M1127" s="80">
        <f t="shared" si="95"/>
        <v>0</v>
      </c>
      <c r="N1127" s="82">
        <f t="shared" si="96"/>
        <v>0</v>
      </c>
      <c r="O1127" s="82">
        <f t="shared" si="97"/>
        <v>0</v>
      </c>
      <c r="P1127" s="78">
        <f>IF(G1127="ISO",25*N1127,IFERROR(VLOOKUP(G1127&amp;D1127,'Datos Maestro'!$C$33:$F$62,3,0)*N1127,VLOOKUP('Demoras Colombia 2016'!G1127,'Datos Maestro'!$B$15:$D$19,3,0)*N1127))</f>
        <v>0</v>
      </c>
      <c r="Q1127" s="78">
        <f>IF(G1127="ISO",25*O1127,IFERROR(VLOOKUP(G1127&amp;D1127,'Datos Maestro'!$C$33:$F$62,4,0)*O1127,VLOOKUP('Demoras Colombia 2016'!G1127,'Datos Maestro'!$B$15:$D$19,3,0)*O1127))</f>
        <v>0</v>
      </c>
      <c r="R1127" s="78">
        <f t="shared" si="98"/>
        <v>0</v>
      </c>
      <c r="S1127" s="83" t="s">
        <v>25</v>
      </c>
      <c r="T1127" s="96" t="s">
        <v>25</v>
      </c>
      <c r="U1127" s="4"/>
      <c r="V1127" s="96"/>
      <c r="W1127" s="83"/>
      <c r="X1127" s="96"/>
      <c r="Y1127" s="83"/>
      <c r="Z1127" s="102"/>
      <c r="AA1127" s="4"/>
      <c r="AB1127" s="96"/>
    </row>
    <row r="1128" spans="1:28" ht="15.6" customHeight="1" x14ac:dyDescent="0.35">
      <c r="A1128" s="38" t="s">
        <v>108</v>
      </c>
      <c r="B1128" s="91" t="s">
        <v>17</v>
      </c>
      <c r="C1128" s="94" t="s">
        <v>2611</v>
      </c>
      <c r="D1128" s="4" t="s">
        <v>2612</v>
      </c>
      <c r="E1128" s="4">
        <v>4931989076</v>
      </c>
      <c r="F1128" s="99" t="s">
        <v>2613</v>
      </c>
      <c r="G1128" s="91" t="s">
        <v>12</v>
      </c>
      <c r="H1128" s="91" t="s">
        <v>2614</v>
      </c>
      <c r="I1128" s="92">
        <v>42646</v>
      </c>
      <c r="J1128" s="93">
        <v>42653</v>
      </c>
      <c r="K1128" s="80">
        <f t="shared" si="94"/>
        <v>8</v>
      </c>
      <c r="L1128" s="77">
        <f>IF(G1128="ISO",IF(OR(F1128="Na-Metilato"),10,15),IFERROR(VLOOKUP(G1128&amp;D1128,'Datos Maestro'!$C$33:$D$62,2,0),VLOOKUP('Demoras Colombia 2016'!G1128,'Datos Maestro'!$B$15:$C$19,2,0)))</f>
        <v>10</v>
      </c>
      <c r="M1128" s="80">
        <f t="shared" si="95"/>
        <v>0</v>
      </c>
      <c r="N1128" s="82">
        <f t="shared" si="96"/>
        <v>0</v>
      </c>
      <c r="O1128" s="82">
        <f t="shared" si="97"/>
        <v>0</v>
      </c>
      <c r="P1128" s="78">
        <f>IF(G1128="ISO",25*N1128,IFERROR(VLOOKUP(G1128&amp;D1128,'Datos Maestro'!$C$33:$F$62,3,0)*N1128,VLOOKUP('Demoras Colombia 2016'!G1128,'Datos Maestro'!$B$15:$D$19,3,0)*N1128))</f>
        <v>0</v>
      </c>
      <c r="Q1128" s="78">
        <f>IF(G1128="ISO",25*O1128,IFERROR(VLOOKUP(G1128&amp;D1128,'Datos Maestro'!$C$33:$F$62,4,0)*O1128,VLOOKUP('Demoras Colombia 2016'!G1128,'Datos Maestro'!$B$15:$D$19,3,0)*O1128))</f>
        <v>0</v>
      </c>
      <c r="R1128" s="78">
        <f t="shared" si="98"/>
        <v>0</v>
      </c>
      <c r="S1128" s="83" t="s">
        <v>25</v>
      </c>
      <c r="T1128" s="96" t="s">
        <v>25</v>
      </c>
      <c r="U1128" s="4"/>
      <c r="V1128" s="96"/>
      <c r="W1128" s="83"/>
      <c r="X1128" s="96"/>
      <c r="Y1128" s="83"/>
      <c r="Z1128" s="102"/>
      <c r="AA1128" s="4"/>
      <c r="AB1128" s="96"/>
    </row>
    <row r="1129" spans="1:28" ht="15.6" customHeight="1" x14ac:dyDescent="0.35">
      <c r="A1129" s="38" t="s">
        <v>108</v>
      </c>
      <c r="B1129" s="91" t="s">
        <v>17</v>
      </c>
      <c r="C1129" s="94">
        <v>570647562</v>
      </c>
      <c r="D1129" s="4" t="s">
        <v>60</v>
      </c>
      <c r="E1129" s="4">
        <v>4931868170</v>
      </c>
      <c r="F1129" s="99" t="s">
        <v>2615</v>
      </c>
      <c r="G1129" s="91" t="s">
        <v>12</v>
      </c>
      <c r="H1129" s="91" t="s">
        <v>2616</v>
      </c>
      <c r="I1129" s="92">
        <v>42652</v>
      </c>
      <c r="J1129" s="93">
        <v>42657</v>
      </c>
      <c r="K1129" s="80">
        <f t="shared" si="94"/>
        <v>6</v>
      </c>
      <c r="L1129" s="77">
        <f>IF(G1129="ISO",IF(OR(F1129="Na-Metilato"),10,15),IFERROR(VLOOKUP(G1129&amp;D1129,'Datos Maestro'!$C$33:$D$62,2,0),VLOOKUP('Demoras Colombia 2016'!G1129,'Datos Maestro'!$B$15:$C$19,2,0)))</f>
        <v>20</v>
      </c>
      <c r="M1129" s="80">
        <f t="shared" si="95"/>
        <v>0</v>
      </c>
      <c r="N1129" s="82">
        <f t="shared" si="96"/>
        <v>0</v>
      </c>
      <c r="O1129" s="82">
        <f t="shared" si="97"/>
        <v>0</v>
      </c>
      <c r="P1129" s="78">
        <f>IF(G1129="ISO",25*N1129,IFERROR(VLOOKUP(G1129&amp;D1129,'Datos Maestro'!$C$33:$F$62,3,0)*N1129,VLOOKUP('Demoras Colombia 2016'!G1129,'Datos Maestro'!$B$15:$D$19,3,0)*N1129))</f>
        <v>0</v>
      </c>
      <c r="Q1129" s="78">
        <f>IF(G1129="ISO",25*O1129,IFERROR(VLOOKUP(G1129&amp;D1129,'Datos Maestro'!$C$33:$F$62,4,0)*O1129,VLOOKUP('Demoras Colombia 2016'!G1129,'Datos Maestro'!$B$15:$D$19,3,0)*O1129))</f>
        <v>0</v>
      </c>
      <c r="R1129" s="78">
        <f t="shared" si="98"/>
        <v>0</v>
      </c>
      <c r="S1129" s="83" t="s">
        <v>25</v>
      </c>
      <c r="T1129" s="96" t="s">
        <v>25</v>
      </c>
      <c r="U1129" s="4"/>
      <c r="V1129" s="96"/>
      <c r="W1129" s="83"/>
      <c r="X1129" s="96"/>
      <c r="Y1129" s="83"/>
      <c r="Z1129" s="102"/>
      <c r="AA1129" s="4"/>
      <c r="AB1129" s="96"/>
    </row>
    <row r="1130" spans="1:28" ht="15.6" customHeight="1" x14ac:dyDescent="0.35">
      <c r="A1130" s="38" t="s">
        <v>108</v>
      </c>
      <c r="B1130" s="91" t="s">
        <v>123</v>
      </c>
      <c r="C1130" s="94" t="s">
        <v>2617</v>
      </c>
      <c r="D1130" s="4" t="s">
        <v>118</v>
      </c>
      <c r="E1130" s="4">
        <v>4931656619</v>
      </c>
      <c r="F1130" s="99" t="s">
        <v>28</v>
      </c>
      <c r="G1130" s="91" t="s">
        <v>12</v>
      </c>
      <c r="H1130" s="91" t="s">
        <v>2618</v>
      </c>
      <c r="I1130" s="92">
        <v>42657</v>
      </c>
      <c r="J1130" s="93">
        <v>42663</v>
      </c>
      <c r="K1130" s="80">
        <f t="shared" si="94"/>
        <v>7</v>
      </c>
      <c r="L1130" s="77">
        <f>IF(G1130="ISO",IF(OR(F1130="Na-Metilato"),10,15),IFERROR(VLOOKUP(G1130&amp;D1130,'Datos Maestro'!$C$33:$D$62,2,0),VLOOKUP('Demoras Colombia 2016'!G1130,'Datos Maestro'!$B$15:$C$19,2,0)))</f>
        <v>20</v>
      </c>
      <c r="M1130" s="80">
        <f t="shared" si="95"/>
        <v>0</v>
      </c>
      <c r="N1130" s="82">
        <f t="shared" si="96"/>
        <v>0</v>
      </c>
      <c r="O1130" s="82">
        <f t="shared" si="97"/>
        <v>0</v>
      </c>
      <c r="P1130" s="78">
        <f>IF(G1130="ISO",25*N1130,IFERROR(VLOOKUP(G1130&amp;D1130,'Datos Maestro'!$C$33:$F$62,3,0)*N1130,VLOOKUP('Demoras Colombia 2016'!G1130,'Datos Maestro'!$B$15:$D$19,3,0)*N1130))</f>
        <v>0</v>
      </c>
      <c r="Q1130" s="78">
        <f>IF(G1130="ISO",25*O1130,IFERROR(VLOOKUP(G1130&amp;D1130,'Datos Maestro'!$C$33:$F$62,4,0)*O1130,VLOOKUP('Demoras Colombia 2016'!G1130,'Datos Maestro'!$B$15:$D$19,3,0)*O1130))</f>
        <v>0</v>
      </c>
      <c r="R1130" s="78">
        <f t="shared" si="98"/>
        <v>0</v>
      </c>
      <c r="S1130" s="83" t="s">
        <v>25</v>
      </c>
      <c r="T1130" s="96" t="s">
        <v>25</v>
      </c>
      <c r="U1130" s="4"/>
      <c r="V1130" s="96"/>
      <c r="W1130" s="83"/>
      <c r="X1130" s="96"/>
      <c r="Y1130" s="83"/>
      <c r="Z1130" s="102"/>
      <c r="AA1130" s="4"/>
      <c r="AB1130" s="96"/>
    </row>
    <row r="1131" spans="1:28" ht="15.6" customHeight="1" x14ac:dyDescent="0.35">
      <c r="A1131" s="38" t="s">
        <v>108</v>
      </c>
      <c r="B1131" s="91" t="s">
        <v>123</v>
      </c>
      <c r="C1131" s="94" t="s">
        <v>2619</v>
      </c>
      <c r="D1131" s="4" t="s">
        <v>104</v>
      </c>
      <c r="E1131" s="4">
        <v>4931164946</v>
      </c>
      <c r="F1131" s="99" t="s">
        <v>236</v>
      </c>
      <c r="G1131" s="91" t="s">
        <v>12</v>
      </c>
      <c r="H1131" s="91" t="s">
        <v>2620</v>
      </c>
      <c r="I1131" s="92">
        <v>42661</v>
      </c>
      <c r="J1131" s="93">
        <v>42665</v>
      </c>
      <c r="K1131" s="80">
        <f t="shared" si="94"/>
        <v>5</v>
      </c>
      <c r="L1131" s="77">
        <f>IF(G1131="ISO",IF(OR(F1131="Na-Metilato"),10,15),IFERROR(VLOOKUP(G1131&amp;D1131,'Datos Maestro'!$C$33:$D$62,2,0),VLOOKUP('Demoras Colombia 2016'!G1131,'Datos Maestro'!$B$15:$C$19,2,0)))</f>
        <v>20</v>
      </c>
      <c r="M1131" s="80">
        <f t="shared" si="95"/>
        <v>0</v>
      </c>
      <c r="N1131" s="82">
        <f t="shared" si="96"/>
        <v>0</v>
      </c>
      <c r="O1131" s="82">
        <f t="shared" si="97"/>
        <v>0</v>
      </c>
      <c r="P1131" s="78">
        <f>IF(G1131="ISO",25*N1131,IFERROR(VLOOKUP(G1131&amp;D1131,'Datos Maestro'!$C$33:$F$62,3,0)*N1131,VLOOKUP('Demoras Colombia 2016'!G1131,'Datos Maestro'!$B$15:$D$19,3,0)*N1131))</f>
        <v>0</v>
      </c>
      <c r="Q1131" s="78">
        <f>IF(G1131="ISO",25*O1131,IFERROR(VLOOKUP(G1131&amp;D1131,'Datos Maestro'!$C$33:$F$62,4,0)*O1131,VLOOKUP('Demoras Colombia 2016'!G1131,'Datos Maestro'!$B$15:$D$19,3,0)*O1131))</f>
        <v>0</v>
      </c>
      <c r="R1131" s="78">
        <f t="shared" si="98"/>
        <v>0</v>
      </c>
      <c r="S1131" s="83" t="s">
        <v>25</v>
      </c>
      <c r="T1131" s="96" t="s">
        <v>25</v>
      </c>
      <c r="U1131" s="4"/>
      <c r="V1131" s="96"/>
      <c r="W1131" s="83"/>
      <c r="X1131" s="96"/>
      <c r="Y1131" s="83"/>
      <c r="Z1131" s="102"/>
      <c r="AA1131" s="4"/>
      <c r="AB1131" s="96"/>
    </row>
    <row r="1132" spans="1:28" ht="15.6" customHeight="1" x14ac:dyDescent="0.35">
      <c r="A1132" s="38" t="s">
        <v>108</v>
      </c>
      <c r="B1132" s="91" t="s">
        <v>24</v>
      </c>
      <c r="C1132" s="94" t="s">
        <v>2621</v>
      </c>
      <c r="D1132" s="4" t="s">
        <v>119</v>
      </c>
      <c r="E1132" s="4">
        <v>4931171206</v>
      </c>
      <c r="F1132" s="99" t="s">
        <v>26</v>
      </c>
      <c r="G1132" s="91" t="s">
        <v>2</v>
      </c>
      <c r="H1132" s="91" t="s">
        <v>2622</v>
      </c>
      <c r="I1132" s="92">
        <v>42613</v>
      </c>
      <c r="J1132" s="93">
        <v>42636</v>
      </c>
      <c r="K1132" s="80">
        <f t="shared" si="94"/>
        <v>24</v>
      </c>
      <c r="L1132" s="77">
        <f>IF(G1132="ISO",IF(OR(F1132="Na-Metilato"),10,15),IFERROR(VLOOKUP(G1132&amp;D1132,'Datos Maestro'!$C$33:$D$62,2,0),VLOOKUP('Demoras Colombia 2016'!G1132,'Datos Maestro'!$B$15:$C$19,2,0)))</f>
        <v>15</v>
      </c>
      <c r="M1132" s="80">
        <f t="shared" si="95"/>
        <v>9</v>
      </c>
      <c r="N1132" s="82">
        <f t="shared" si="96"/>
        <v>9</v>
      </c>
      <c r="O1132" s="82">
        <f t="shared" si="97"/>
        <v>0</v>
      </c>
      <c r="P1132" s="78">
        <f>IF(G1132="ISO",25*N1132,IFERROR(VLOOKUP(G1132&amp;D1132,'Datos Maestro'!$C$33:$F$62,3,0)*N1132,VLOOKUP('Demoras Colombia 2016'!G1132,'Datos Maestro'!$B$15:$D$19,3,0)*N1132))</f>
        <v>225</v>
      </c>
      <c r="Q1132" s="78">
        <f>IF(G1132="ISO",25*O1132,IFERROR(VLOOKUP(G1132&amp;D1132,'Datos Maestro'!$C$33:$F$62,4,0)*O1132,VLOOKUP('Demoras Colombia 2016'!G1132,'Datos Maestro'!$B$15:$D$19,3,0)*O1132))</f>
        <v>0</v>
      </c>
      <c r="R1132" s="78">
        <f t="shared" si="98"/>
        <v>225</v>
      </c>
      <c r="S1132" s="83"/>
      <c r="T1132" s="96"/>
      <c r="U1132" s="4"/>
      <c r="V1132" s="96"/>
      <c r="W1132" s="83"/>
      <c r="X1132" s="96"/>
      <c r="Y1132" s="83"/>
      <c r="Z1132" s="102"/>
      <c r="AA1132" s="4"/>
      <c r="AB1132" s="96"/>
    </row>
    <row r="1133" spans="1:28" ht="15.6" customHeight="1" x14ac:dyDescent="0.35">
      <c r="A1133" s="38" t="s">
        <v>108</v>
      </c>
      <c r="B1133" s="91" t="s">
        <v>24</v>
      </c>
      <c r="C1133" s="94" t="s">
        <v>2624</v>
      </c>
      <c r="D1133" s="4" t="s">
        <v>119</v>
      </c>
      <c r="E1133" s="4">
        <v>4931171201</v>
      </c>
      <c r="F1133" s="99" t="s">
        <v>26</v>
      </c>
      <c r="G1133" s="91" t="s">
        <v>2</v>
      </c>
      <c r="H1133" s="91" t="s">
        <v>2623</v>
      </c>
      <c r="I1133" s="92">
        <v>42613</v>
      </c>
      <c r="J1133" s="93">
        <v>42657</v>
      </c>
      <c r="K1133" s="80">
        <f t="shared" si="94"/>
        <v>45</v>
      </c>
      <c r="L1133" s="77">
        <f>IF(G1133="ISO",IF(OR(F1133="Na-Metilato"),10,15),IFERROR(VLOOKUP(G1133&amp;D1133,'Datos Maestro'!$C$33:$D$62,2,0),VLOOKUP('Demoras Colombia 2016'!G1133,'Datos Maestro'!$B$15:$C$19,2,0)))</f>
        <v>15</v>
      </c>
      <c r="M1133" s="80">
        <f t="shared" si="95"/>
        <v>30</v>
      </c>
      <c r="N1133" s="82">
        <f t="shared" si="96"/>
        <v>20</v>
      </c>
      <c r="O1133" s="82">
        <f t="shared" si="97"/>
        <v>10</v>
      </c>
      <c r="P1133" s="78">
        <f>IF(G1133="ISO",25*N1133,IFERROR(VLOOKUP(G1133&amp;D1133,'Datos Maestro'!$C$33:$F$62,3,0)*N1133,VLOOKUP('Demoras Colombia 2016'!G1133,'Datos Maestro'!$B$15:$D$19,3,0)*N1133))</f>
        <v>500</v>
      </c>
      <c r="Q1133" s="78">
        <f>IF(G1133="ISO",25*O1133,IFERROR(VLOOKUP(G1133&amp;D1133,'Datos Maestro'!$C$33:$F$62,4,0)*O1133,VLOOKUP('Demoras Colombia 2016'!G1133,'Datos Maestro'!$B$15:$D$19,3,0)*O1133))</f>
        <v>250</v>
      </c>
      <c r="R1133" s="78">
        <f t="shared" si="98"/>
        <v>750</v>
      </c>
      <c r="S1133" s="83"/>
      <c r="T1133" s="96"/>
      <c r="U1133" s="4"/>
      <c r="V1133" s="96"/>
      <c r="W1133" s="83"/>
      <c r="X1133" s="96"/>
      <c r="Y1133" s="83"/>
      <c r="Z1133" s="102"/>
      <c r="AA1133" s="4"/>
      <c r="AB1133" s="96"/>
    </row>
    <row r="1134" spans="1:28" ht="15.6" customHeight="1" x14ac:dyDescent="0.35">
      <c r="A1134" s="38" t="s">
        <v>108</v>
      </c>
      <c r="B1134" s="91" t="s">
        <v>24</v>
      </c>
      <c r="C1134" s="94" t="s">
        <v>2625</v>
      </c>
      <c r="D1134" s="4" t="s">
        <v>520</v>
      </c>
      <c r="E1134" s="4">
        <v>4931143934</v>
      </c>
      <c r="F1134" s="99" t="s">
        <v>26</v>
      </c>
      <c r="G1134" s="91" t="s">
        <v>1</v>
      </c>
      <c r="H1134" s="91" t="s">
        <v>2626</v>
      </c>
      <c r="I1134" s="92">
        <v>42640</v>
      </c>
      <c r="J1134" s="93">
        <v>42668</v>
      </c>
      <c r="K1134" s="80">
        <f t="shared" si="94"/>
        <v>29</v>
      </c>
      <c r="L1134" s="77">
        <f>IF(G1134="ISO",IF(OR(F1134="Na-Metilato"),10,15),IFERROR(VLOOKUP(G1134&amp;D1134,'Datos Maestro'!$C$33:$D$62,2,0),VLOOKUP('Demoras Colombia 2016'!G1134,'Datos Maestro'!$B$15:$C$19,2,0)))</f>
        <v>10</v>
      </c>
      <c r="M1134" s="80">
        <f t="shared" si="95"/>
        <v>19</v>
      </c>
      <c r="N1134" s="82">
        <f t="shared" si="96"/>
        <v>19</v>
      </c>
      <c r="O1134" s="82">
        <f t="shared" si="97"/>
        <v>0</v>
      </c>
      <c r="P1134" s="78">
        <f>IF(G1134="ISO",25*N1134,IFERROR(VLOOKUP(G1134&amp;D1134,'Datos Maestro'!$C$33:$F$62,3,0)*N1134,VLOOKUP('Demoras Colombia 2016'!G1134,'Datos Maestro'!$B$15:$D$19,3,0)*N1134))</f>
        <v>2280</v>
      </c>
      <c r="Q1134" s="78">
        <f>IF(G1134="ISO",25*O1134,IFERROR(VLOOKUP(G1134&amp;D1134,'Datos Maestro'!$C$33:$F$62,4,0)*O1134,VLOOKUP('Demoras Colombia 2016'!G1134,'Datos Maestro'!$B$15:$D$19,3,0)*O1134))</f>
        <v>0</v>
      </c>
      <c r="R1134" s="78">
        <f t="shared" si="98"/>
        <v>2280</v>
      </c>
      <c r="S1134" s="83"/>
      <c r="T1134" s="96"/>
      <c r="U1134" s="4"/>
      <c r="V1134" s="96"/>
      <c r="W1134" s="83"/>
      <c r="X1134" s="96"/>
      <c r="Y1134" s="83"/>
      <c r="Z1134" s="102"/>
      <c r="AA1134" s="4"/>
      <c r="AB1134" s="96"/>
    </row>
    <row r="1135" spans="1:28" ht="15.6" customHeight="1" x14ac:dyDescent="0.35">
      <c r="A1135" s="38" t="s">
        <v>23</v>
      </c>
      <c r="B1135" s="91" t="s">
        <v>123</v>
      </c>
      <c r="C1135" s="94" t="s">
        <v>2453</v>
      </c>
      <c r="D1135" s="4" t="s">
        <v>439</v>
      </c>
      <c r="E1135" s="4">
        <v>4929872992</v>
      </c>
      <c r="F1135" s="99" t="s">
        <v>34</v>
      </c>
      <c r="G1135" s="91" t="s">
        <v>2</v>
      </c>
      <c r="H1135" s="91" t="s">
        <v>2627</v>
      </c>
      <c r="I1135" s="92">
        <v>42598</v>
      </c>
      <c r="J1135" s="93">
        <v>42665</v>
      </c>
      <c r="K1135" s="80">
        <f t="shared" si="94"/>
        <v>68</v>
      </c>
      <c r="L1135" s="77">
        <f>IF(G1135="ISO",IF(OR(F1135="Na-Metilato"),10,15),IFERROR(VLOOKUP(G1135&amp;D1135,'Datos Maestro'!$C$33:$D$62,2,0),VLOOKUP('Demoras Colombia 2016'!G1135,'Datos Maestro'!$B$15:$C$19,2,0)))</f>
        <v>10</v>
      </c>
      <c r="M1135" s="80">
        <f t="shared" si="95"/>
        <v>58</v>
      </c>
      <c r="N1135" s="82">
        <f t="shared" si="96"/>
        <v>20</v>
      </c>
      <c r="O1135" s="82">
        <f t="shared" si="97"/>
        <v>38</v>
      </c>
      <c r="P1135" s="78">
        <f>IF(G1135="ISO",25*N1135,IFERROR(VLOOKUP(G1135&amp;D1135,'Datos Maestro'!$C$33:$F$62,3,0)*N1135,VLOOKUP('Demoras Colombia 2016'!G1135,'Datos Maestro'!$B$15:$D$19,3,0)*N1135))</f>
        <v>500</v>
      </c>
      <c r="Q1135" s="78">
        <f>IF(G1135="ISO",25*O1135,IFERROR(VLOOKUP(G1135&amp;D1135,'Datos Maestro'!$C$33:$F$62,4,0)*O1135,VLOOKUP('Demoras Colombia 2016'!G1135,'Datos Maestro'!$B$15:$D$19,3,0)*O1135))</f>
        <v>950</v>
      </c>
      <c r="R1135" s="78">
        <f t="shared" si="98"/>
        <v>1450</v>
      </c>
      <c r="S1135" s="83"/>
      <c r="T1135" s="96"/>
      <c r="U1135" s="4"/>
      <c r="V1135" s="96"/>
      <c r="W1135" s="83"/>
      <c r="X1135" s="96"/>
      <c r="Y1135" s="83"/>
      <c r="Z1135" s="102"/>
      <c r="AA1135" s="4">
        <v>1809238</v>
      </c>
      <c r="AB1135" s="96">
        <v>2998324</v>
      </c>
    </row>
    <row r="1136" spans="1:28" ht="15.6" customHeight="1" x14ac:dyDescent="0.35">
      <c r="A1136" s="38" t="s">
        <v>23</v>
      </c>
      <c r="B1136" s="91" t="s">
        <v>123</v>
      </c>
      <c r="C1136" s="94" t="s">
        <v>2453</v>
      </c>
      <c r="D1136" s="4" t="s">
        <v>439</v>
      </c>
      <c r="E1136" s="4">
        <v>4929872992</v>
      </c>
      <c r="F1136" s="99" t="s">
        <v>34</v>
      </c>
      <c r="G1136" s="91" t="s">
        <v>2</v>
      </c>
      <c r="H1136" s="91" t="s">
        <v>2628</v>
      </c>
      <c r="I1136" s="92">
        <v>42598</v>
      </c>
      <c r="J1136" s="93">
        <v>42665</v>
      </c>
      <c r="K1136" s="80">
        <f t="shared" si="94"/>
        <v>68</v>
      </c>
      <c r="L1136" s="77">
        <f>IF(G1136="ISO",IF(OR(F1136="Na-Metilato"),10,15),IFERROR(VLOOKUP(G1136&amp;D1136,'Datos Maestro'!$C$33:$D$62,2,0),VLOOKUP('Demoras Colombia 2016'!G1136,'Datos Maestro'!$B$15:$C$19,2,0)))</f>
        <v>10</v>
      </c>
      <c r="M1136" s="80">
        <f t="shared" si="95"/>
        <v>58</v>
      </c>
      <c r="N1136" s="82">
        <f t="shared" si="96"/>
        <v>20</v>
      </c>
      <c r="O1136" s="82">
        <f t="shared" si="97"/>
        <v>38</v>
      </c>
      <c r="P1136" s="78">
        <f>IF(G1136="ISO",25*N1136,IFERROR(VLOOKUP(G1136&amp;D1136,'Datos Maestro'!$C$33:$F$62,3,0)*N1136,VLOOKUP('Demoras Colombia 2016'!G1136,'Datos Maestro'!$B$15:$D$19,3,0)*N1136))</f>
        <v>500</v>
      </c>
      <c r="Q1136" s="78">
        <f>IF(G1136="ISO",25*O1136,IFERROR(VLOOKUP(G1136&amp;D1136,'Datos Maestro'!$C$33:$F$62,4,0)*O1136,VLOOKUP('Demoras Colombia 2016'!G1136,'Datos Maestro'!$B$15:$D$19,3,0)*O1136))</f>
        <v>950</v>
      </c>
      <c r="R1136" s="78">
        <f t="shared" si="98"/>
        <v>1450</v>
      </c>
      <c r="S1136" s="83"/>
      <c r="T1136" s="96"/>
      <c r="U1136" s="4"/>
      <c r="V1136" s="96"/>
      <c r="W1136" s="83"/>
      <c r="X1136" s="96"/>
      <c r="Y1136" s="83"/>
      <c r="Z1136" s="102"/>
      <c r="AA1136" s="4">
        <v>1811919</v>
      </c>
      <c r="AB1136" s="96">
        <v>3164173</v>
      </c>
    </row>
    <row r="1137" spans="1:28" ht="15.6" customHeight="1" x14ac:dyDescent="0.35">
      <c r="A1137" s="38" t="s">
        <v>23</v>
      </c>
      <c r="B1137" s="91" t="s">
        <v>123</v>
      </c>
      <c r="C1137" s="94" t="s">
        <v>2453</v>
      </c>
      <c r="D1137" s="4" t="s">
        <v>439</v>
      </c>
      <c r="E1137" s="4">
        <v>4929872992</v>
      </c>
      <c r="F1137" s="99" t="s">
        <v>34</v>
      </c>
      <c r="G1137" s="91" t="s">
        <v>2</v>
      </c>
      <c r="H1137" s="91" t="s">
        <v>2629</v>
      </c>
      <c r="I1137" s="92">
        <v>42598</v>
      </c>
      <c r="J1137" s="93">
        <v>42661</v>
      </c>
      <c r="K1137" s="80">
        <f t="shared" si="94"/>
        <v>64</v>
      </c>
      <c r="L1137" s="77">
        <f>IF(G1137="ISO",IF(OR(F1137="Na-Metilato"),10,15),IFERROR(VLOOKUP(G1137&amp;D1137,'Datos Maestro'!$C$33:$D$62,2,0),VLOOKUP('Demoras Colombia 2016'!G1137,'Datos Maestro'!$B$15:$C$19,2,0)))</f>
        <v>10</v>
      </c>
      <c r="M1137" s="80">
        <f t="shared" si="95"/>
        <v>54</v>
      </c>
      <c r="N1137" s="82">
        <f t="shared" si="96"/>
        <v>20</v>
      </c>
      <c r="O1137" s="82">
        <f t="shared" si="97"/>
        <v>34</v>
      </c>
      <c r="P1137" s="78">
        <f>IF(G1137="ISO",25*N1137,IFERROR(VLOOKUP(G1137&amp;D1137,'Datos Maestro'!$C$33:$F$62,3,0)*N1137,VLOOKUP('Demoras Colombia 2016'!G1137,'Datos Maestro'!$B$15:$D$19,3,0)*N1137))</f>
        <v>500</v>
      </c>
      <c r="Q1137" s="78">
        <f>IF(G1137="ISO",25*O1137,IFERROR(VLOOKUP(G1137&amp;D1137,'Datos Maestro'!$C$33:$F$62,4,0)*O1137,VLOOKUP('Demoras Colombia 2016'!G1137,'Datos Maestro'!$B$15:$D$19,3,0)*O1137))</f>
        <v>850</v>
      </c>
      <c r="R1137" s="78">
        <f t="shared" si="98"/>
        <v>1350</v>
      </c>
      <c r="S1137" s="83"/>
      <c r="T1137" s="96"/>
      <c r="U1137" s="4"/>
      <c r="V1137" s="96"/>
      <c r="W1137" s="83"/>
      <c r="X1137" s="96"/>
      <c r="Y1137" s="83"/>
      <c r="Z1137" s="102"/>
      <c r="AA1137" s="4">
        <v>1811919</v>
      </c>
      <c r="AB1137" s="96">
        <v>3164173</v>
      </c>
    </row>
    <row r="1138" spans="1:28" ht="15.6" customHeight="1" x14ac:dyDescent="0.35">
      <c r="A1138" s="38" t="s">
        <v>23</v>
      </c>
      <c r="B1138" s="91" t="s">
        <v>123</v>
      </c>
      <c r="C1138" s="94" t="s">
        <v>2455</v>
      </c>
      <c r="D1138" s="4" t="s">
        <v>439</v>
      </c>
      <c r="E1138" s="4">
        <v>4929872994</v>
      </c>
      <c r="F1138" s="99" t="s">
        <v>34</v>
      </c>
      <c r="G1138" s="91" t="s">
        <v>2</v>
      </c>
      <c r="H1138" s="91" t="s">
        <v>2630</v>
      </c>
      <c r="I1138" s="92">
        <v>42604</v>
      </c>
      <c r="J1138" s="93">
        <v>42661</v>
      </c>
      <c r="K1138" s="80">
        <f t="shared" si="94"/>
        <v>58</v>
      </c>
      <c r="L1138" s="77">
        <f>IF(G1138="ISO",IF(OR(F1138="Na-Metilato"),10,15),IFERROR(VLOOKUP(G1138&amp;D1138,'Datos Maestro'!$C$33:$D$62,2,0),VLOOKUP('Demoras Colombia 2016'!G1138,'Datos Maestro'!$B$15:$C$19,2,0)))</f>
        <v>10</v>
      </c>
      <c r="M1138" s="80">
        <f t="shared" si="95"/>
        <v>48</v>
      </c>
      <c r="N1138" s="82">
        <f t="shared" si="96"/>
        <v>20</v>
      </c>
      <c r="O1138" s="82">
        <f t="shared" si="97"/>
        <v>28</v>
      </c>
      <c r="P1138" s="78">
        <f>IF(G1138="ISO",25*N1138,IFERROR(VLOOKUP(G1138&amp;D1138,'Datos Maestro'!$C$33:$F$62,3,0)*N1138,VLOOKUP('Demoras Colombia 2016'!G1138,'Datos Maestro'!$B$15:$D$19,3,0)*N1138))</f>
        <v>500</v>
      </c>
      <c r="Q1138" s="78">
        <f>IF(G1138="ISO",25*O1138,IFERROR(VLOOKUP(G1138&amp;D1138,'Datos Maestro'!$C$33:$F$62,4,0)*O1138,VLOOKUP('Demoras Colombia 2016'!G1138,'Datos Maestro'!$B$15:$D$19,3,0)*O1138))</f>
        <v>700</v>
      </c>
      <c r="R1138" s="78">
        <f t="shared" si="98"/>
        <v>1200</v>
      </c>
      <c r="S1138" s="83"/>
      <c r="T1138" s="96"/>
      <c r="U1138" s="4"/>
      <c r="V1138" s="96"/>
      <c r="W1138" s="83"/>
      <c r="X1138" s="96"/>
      <c r="Y1138" s="83"/>
      <c r="Z1138" s="102"/>
      <c r="AA1138" s="4">
        <v>1815728</v>
      </c>
      <c r="AB1138" s="96">
        <v>2906966</v>
      </c>
    </row>
    <row r="1139" spans="1:28" ht="15.6" customHeight="1" x14ac:dyDescent="0.35">
      <c r="A1139" s="38" t="s">
        <v>23</v>
      </c>
      <c r="B1139" s="91" t="s">
        <v>123</v>
      </c>
      <c r="C1139" s="94" t="s">
        <v>2459</v>
      </c>
      <c r="D1139" s="4" t="s">
        <v>104</v>
      </c>
      <c r="E1139" s="4">
        <v>4930241158</v>
      </c>
      <c r="F1139" s="99" t="s">
        <v>28</v>
      </c>
      <c r="G1139" s="91" t="s">
        <v>2</v>
      </c>
      <c r="H1139" s="91" t="s">
        <v>2631</v>
      </c>
      <c r="I1139" s="92">
        <v>42608</v>
      </c>
      <c r="J1139" s="93">
        <v>42663</v>
      </c>
      <c r="K1139" s="80">
        <f t="shared" si="94"/>
        <v>56</v>
      </c>
      <c r="L1139" s="77">
        <f>IF(G1139="ISO",IF(OR(F1139="Na-Metilato"),10,15),IFERROR(VLOOKUP(G1139&amp;D1139,'Datos Maestro'!$C$33:$D$62,2,0),VLOOKUP('Demoras Colombia 2016'!G1139,'Datos Maestro'!$B$15:$C$19,2,0)))</f>
        <v>15</v>
      </c>
      <c r="M1139" s="80">
        <f t="shared" si="95"/>
        <v>41</v>
      </c>
      <c r="N1139" s="82">
        <f t="shared" si="96"/>
        <v>20</v>
      </c>
      <c r="O1139" s="82">
        <f t="shared" si="97"/>
        <v>21</v>
      </c>
      <c r="P1139" s="78">
        <f>IF(G1139="ISO",25*N1139,IFERROR(VLOOKUP(G1139&amp;D1139,'Datos Maestro'!$C$33:$F$62,3,0)*N1139,VLOOKUP('Demoras Colombia 2016'!G1139,'Datos Maestro'!$B$15:$D$19,3,0)*N1139))</f>
        <v>500</v>
      </c>
      <c r="Q1139" s="78">
        <f>IF(G1139="ISO",25*O1139,IFERROR(VLOOKUP(G1139&amp;D1139,'Datos Maestro'!$C$33:$F$62,4,0)*O1139,VLOOKUP('Demoras Colombia 2016'!G1139,'Datos Maestro'!$B$15:$D$19,3,0)*O1139))</f>
        <v>525</v>
      </c>
      <c r="R1139" s="78">
        <f t="shared" si="98"/>
        <v>1025</v>
      </c>
      <c r="S1139" s="83"/>
      <c r="T1139" s="96"/>
      <c r="U1139" s="4"/>
      <c r="V1139" s="96"/>
      <c r="W1139" s="83"/>
      <c r="X1139" s="96"/>
      <c r="Y1139" s="83"/>
      <c r="Z1139" s="102"/>
      <c r="AA1139" s="4"/>
      <c r="AB1139" s="96"/>
    </row>
    <row r="1140" spans="1:28" ht="15.6" customHeight="1" x14ac:dyDescent="0.35">
      <c r="A1140" s="38" t="s">
        <v>23</v>
      </c>
      <c r="B1140" s="91" t="s">
        <v>123</v>
      </c>
      <c r="C1140" s="94" t="s">
        <v>2632</v>
      </c>
      <c r="D1140" s="4" t="s">
        <v>104</v>
      </c>
      <c r="E1140" s="4">
        <v>4930241165</v>
      </c>
      <c r="F1140" s="99" t="s">
        <v>27</v>
      </c>
      <c r="G1140" s="91" t="s">
        <v>2</v>
      </c>
      <c r="H1140" s="91" t="s">
        <v>2633</v>
      </c>
      <c r="I1140" s="92">
        <v>42610</v>
      </c>
      <c r="J1140" s="93">
        <v>42661</v>
      </c>
      <c r="K1140" s="80">
        <f t="shared" si="94"/>
        <v>52</v>
      </c>
      <c r="L1140" s="77">
        <f>IF(G1140="ISO",IF(OR(F1140="Na-Metilato"),10,15),IFERROR(VLOOKUP(G1140&amp;D1140,'Datos Maestro'!$C$33:$D$62,2,0),VLOOKUP('Demoras Colombia 2016'!G1140,'Datos Maestro'!$B$15:$C$19,2,0)))</f>
        <v>15</v>
      </c>
      <c r="M1140" s="80">
        <f t="shared" si="95"/>
        <v>37</v>
      </c>
      <c r="N1140" s="82">
        <f t="shared" si="96"/>
        <v>20</v>
      </c>
      <c r="O1140" s="82">
        <f t="shared" si="97"/>
        <v>17</v>
      </c>
      <c r="P1140" s="78">
        <f>IF(G1140="ISO",25*N1140,IFERROR(VLOOKUP(G1140&amp;D1140,'Datos Maestro'!$C$33:$F$62,3,0)*N1140,VLOOKUP('Demoras Colombia 2016'!G1140,'Datos Maestro'!$B$15:$D$19,3,0)*N1140))</f>
        <v>500</v>
      </c>
      <c r="Q1140" s="78">
        <f>IF(G1140="ISO",25*O1140,IFERROR(VLOOKUP(G1140&amp;D1140,'Datos Maestro'!$C$33:$F$62,4,0)*O1140,VLOOKUP('Demoras Colombia 2016'!G1140,'Datos Maestro'!$B$15:$D$19,3,0)*O1140))</f>
        <v>425</v>
      </c>
      <c r="R1140" s="78">
        <f t="shared" si="98"/>
        <v>925</v>
      </c>
      <c r="S1140" s="83"/>
      <c r="T1140" s="96"/>
      <c r="U1140" s="4"/>
      <c r="V1140" s="96"/>
      <c r="W1140" s="83"/>
      <c r="X1140" s="96"/>
      <c r="Y1140" s="83"/>
      <c r="Z1140" s="102"/>
      <c r="AA1140" s="4"/>
      <c r="AB1140" s="96"/>
    </row>
    <row r="1141" spans="1:28" ht="15.6" customHeight="1" x14ac:dyDescent="0.35">
      <c r="A1141" s="38" t="s">
        <v>23</v>
      </c>
      <c r="B1141" s="91" t="s">
        <v>123</v>
      </c>
      <c r="C1141" s="94" t="s">
        <v>2464</v>
      </c>
      <c r="D1141" s="4" t="s">
        <v>104</v>
      </c>
      <c r="E1141" s="4">
        <v>4930241164</v>
      </c>
      <c r="F1141" s="99" t="s">
        <v>28</v>
      </c>
      <c r="G1141" s="91" t="s">
        <v>2</v>
      </c>
      <c r="H1141" s="91" t="s">
        <v>2634</v>
      </c>
      <c r="I1141" s="92">
        <v>42610</v>
      </c>
      <c r="J1141" s="93">
        <v>42665</v>
      </c>
      <c r="K1141" s="80">
        <f t="shared" si="94"/>
        <v>56</v>
      </c>
      <c r="L1141" s="77">
        <f>IF(G1141="ISO",IF(OR(F1141="Na-Metilato"),10,15),IFERROR(VLOOKUP(G1141&amp;D1141,'Datos Maestro'!$C$33:$D$62,2,0),VLOOKUP('Demoras Colombia 2016'!G1141,'Datos Maestro'!$B$15:$C$19,2,0)))</f>
        <v>15</v>
      </c>
      <c r="M1141" s="80">
        <f t="shared" si="95"/>
        <v>41</v>
      </c>
      <c r="N1141" s="82">
        <f t="shared" si="96"/>
        <v>20</v>
      </c>
      <c r="O1141" s="82">
        <f t="shared" si="97"/>
        <v>21</v>
      </c>
      <c r="P1141" s="78">
        <f>IF(G1141="ISO",25*N1141,IFERROR(VLOOKUP(G1141&amp;D1141,'Datos Maestro'!$C$33:$F$62,3,0)*N1141,VLOOKUP('Demoras Colombia 2016'!G1141,'Datos Maestro'!$B$15:$D$19,3,0)*N1141))</f>
        <v>500</v>
      </c>
      <c r="Q1141" s="78">
        <f>IF(G1141="ISO",25*O1141,IFERROR(VLOOKUP(G1141&amp;D1141,'Datos Maestro'!$C$33:$F$62,4,0)*O1141,VLOOKUP('Demoras Colombia 2016'!G1141,'Datos Maestro'!$B$15:$D$19,3,0)*O1141))</f>
        <v>525</v>
      </c>
      <c r="R1141" s="78">
        <f t="shared" si="98"/>
        <v>1025</v>
      </c>
      <c r="S1141" s="83"/>
      <c r="T1141" s="96"/>
      <c r="U1141" s="4"/>
      <c r="V1141" s="96"/>
      <c r="W1141" s="83"/>
      <c r="X1141" s="96"/>
      <c r="Y1141" s="83"/>
      <c r="Z1141" s="102"/>
      <c r="AA1141" s="4"/>
      <c r="AB1141" s="96"/>
    </row>
    <row r="1142" spans="1:28" ht="15.6" customHeight="1" x14ac:dyDescent="0.35">
      <c r="A1142" s="38" t="s">
        <v>23</v>
      </c>
      <c r="B1142" s="91" t="s">
        <v>123</v>
      </c>
      <c r="C1142" s="94" t="s">
        <v>2635</v>
      </c>
      <c r="D1142" s="4" t="s">
        <v>62</v>
      </c>
      <c r="E1142" s="4">
        <v>4929872993</v>
      </c>
      <c r="F1142" s="99" t="s">
        <v>34</v>
      </c>
      <c r="G1142" s="91" t="s">
        <v>2</v>
      </c>
      <c r="H1142" s="91" t="s">
        <v>2636</v>
      </c>
      <c r="I1142" s="92">
        <v>42618</v>
      </c>
      <c r="J1142" s="93">
        <v>42662</v>
      </c>
      <c r="K1142" s="80">
        <f t="shared" si="94"/>
        <v>45</v>
      </c>
      <c r="L1142" s="77">
        <f>IF(G1142="ISO",IF(OR(F1142="Na-Metilato"),10,15),IFERROR(VLOOKUP(G1142&amp;D1142,'Datos Maestro'!$C$33:$D$62,2,0),VLOOKUP('Demoras Colombia 2016'!G1142,'Datos Maestro'!$B$15:$C$19,2,0)))</f>
        <v>10</v>
      </c>
      <c r="M1142" s="80">
        <f t="shared" si="95"/>
        <v>35</v>
      </c>
      <c r="N1142" s="82">
        <f t="shared" si="96"/>
        <v>20</v>
      </c>
      <c r="O1142" s="82">
        <f t="shared" si="97"/>
        <v>15</v>
      </c>
      <c r="P1142" s="78">
        <f>IF(G1142="ISO",25*N1142,IFERROR(VLOOKUP(G1142&amp;D1142,'Datos Maestro'!$C$33:$F$62,3,0)*N1142,VLOOKUP('Demoras Colombia 2016'!G1142,'Datos Maestro'!$B$15:$D$19,3,0)*N1142))</f>
        <v>500</v>
      </c>
      <c r="Q1142" s="78">
        <f>IF(G1142="ISO",25*O1142,IFERROR(VLOOKUP(G1142&amp;D1142,'Datos Maestro'!$C$33:$F$62,4,0)*O1142,VLOOKUP('Demoras Colombia 2016'!G1142,'Datos Maestro'!$B$15:$D$19,3,0)*O1142))</f>
        <v>375</v>
      </c>
      <c r="R1142" s="78">
        <f t="shared" si="98"/>
        <v>875</v>
      </c>
      <c r="S1142" s="83"/>
      <c r="T1142" s="96"/>
      <c r="U1142" s="4"/>
      <c r="V1142" s="96"/>
      <c r="W1142" s="83"/>
      <c r="X1142" s="96"/>
      <c r="Y1142" s="83"/>
      <c r="Z1142" s="102"/>
      <c r="AA1142" s="4">
        <v>1823256</v>
      </c>
      <c r="AB1142" s="96">
        <v>2435167</v>
      </c>
    </row>
    <row r="1143" spans="1:28" ht="15.6" customHeight="1" x14ac:dyDescent="0.35">
      <c r="A1143" s="38" t="s">
        <v>23</v>
      </c>
      <c r="B1143" s="91" t="s">
        <v>123</v>
      </c>
      <c r="C1143" s="94" t="s">
        <v>2635</v>
      </c>
      <c r="D1143" s="4" t="s">
        <v>62</v>
      </c>
      <c r="E1143" s="4">
        <v>4929872993</v>
      </c>
      <c r="F1143" s="99" t="s">
        <v>34</v>
      </c>
      <c r="G1143" s="91" t="s">
        <v>2</v>
      </c>
      <c r="H1143" s="91" t="s">
        <v>2637</v>
      </c>
      <c r="I1143" s="92">
        <v>42618</v>
      </c>
      <c r="J1143" s="93">
        <v>42656</v>
      </c>
      <c r="K1143" s="80">
        <f t="shared" si="94"/>
        <v>39</v>
      </c>
      <c r="L1143" s="77">
        <f>IF(G1143="ISO",IF(OR(F1143="Na-Metilato"),10,15),IFERROR(VLOOKUP(G1143&amp;D1143,'Datos Maestro'!$C$33:$D$62,2,0),VLOOKUP('Demoras Colombia 2016'!G1143,'Datos Maestro'!$B$15:$C$19,2,0)))</f>
        <v>10</v>
      </c>
      <c r="M1143" s="80">
        <f t="shared" si="95"/>
        <v>29</v>
      </c>
      <c r="N1143" s="82">
        <f t="shared" si="96"/>
        <v>20</v>
      </c>
      <c r="O1143" s="82">
        <f t="shared" si="97"/>
        <v>9</v>
      </c>
      <c r="P1143" s="78">
        <f>IF(G1143="ISO",25*N1143,IFERROR(VLOOKUP(G1143&amp;D1143,'Datos Maestro'!$C$33:$F$62,3,0)*N1143,VLOOKUP('Demoras Colombia 2016'!G1143,'Datos Maestro'!$B$15:$D$19,3,0)*N1143))</f>
        <v>500</v>
      </c>
      <c r="Q1143" s="78">
        <f>IF(G1143="ISO",25*O1143,IFERROR(VLOOKUP(G1143&amp;D1143,'Datos Maestro'!$C$33:$F$62,4,0)*O1143,VLOOKUP('Demoras Colombia 2016'!G1143,'Datos Maestro'!$B$15:$D$19,3,0)*O1143))</f>
        <v>225</v>
      </c>
      <c r="R1143" s="78">
        <f t="shared" si="98"/>
        <v>725</v>
      </c>
      <c r="S1143" s="83"/>
      <c r="T1143" s="96"/>
      <c r="U1143" s="4"/>
      <c r="V1143" s="96"/>
      <c r="W1143" s="83"/>
      <c r="X1143" s="96"/>
      <c r="Y1143" s="83"/>
      <c r="Z1143" s="102"/>
      <c r="AA1143" s="4">
        <v>1818097</v>
      </c>
      <c r="AB1143" s="96">
        <v>2168944</v>
      </c>
    </row>
    <row r="1144" spans="1:28" ht="15.6" customHeight="1" x14ac:dyDescent="0.35">
      <c r="A1144" s="38" t="s">
        <v>23</v>
      </c>
      <c r="B1144" s="91" t="s">
        <v>123</v>
      </c>
      <c r="C1144" s="94" t="s">
        <v>2635</v>
      </c>
      <c r="D1144" s="4" t="s">
        <v>62</v>
      </c>
      <c r="E1144" s="4">
        <v>4929872993</v>
      </c>
      <c r="F1144" s="99" t="s">
        <v>34</v>
      </c>
      <c r="G1144" s="91" t="s">
        <v>2</v>
      </c>
      <c r="H1144" s="91" t="s">
        <v>2638</v>
      </c>
      <c r="I1144" s="92">
        <v>42618</v>
      </c>
      <c r="J1144" s="93">
        <v>42658</v>
      </c>
      <c r="K1144" s="80">
        <f t="shared" si="94"/>
        <v>41</v>
      </c>
      <c r="L1144" s="77">
        <f>IF(G1144="ISO",IF(OR(F1144="Na-Metilato"),10,15),IFERROR(VLOOKUP(G1144&amp;D1144,'Datos Maestro'!$C$33:$D$62,2,0),VLOOKUP('Demoras Colombia 2016'!G1144,'Datos Maestro'!$B$15:$C$19,2,0)))</f>
        <v>10</v>
      </c>
      <c r="M1144" s="80">
        <f t="shared" si="95"/>
        <v>31</v>
      </c>
      <c r="N1144" s="82">
        <f t="shared" si="96"/>
        <v>20</v>
      </c>
      <c r="O1144" s="82">
        <f t="shared" si="97"/>
        <v>11</v>
      </c>
      <c r="P1144" s="78">
        <f>IF(G1144="ISO",25*N1144,IFERROR(VLOOKUP(G1144&amp;D1144,'Datos Maestro'!$C$33:$F$62,3,0)*N1144,VLOOKUP('Demoras Colombia 2016'!G1144,'Datos Maestro'!$B$15:$D$19,3,0)*N1144))</f>
        <v>500</v>
      </c>
      <c r="Q1144" s="78">
        <f>IF(G1144="ISO",25*O1144,IFERROR(VLOOKUP(G1144&amp;D1144,'Datos Maestro'!$C$33:$F$62,4,0)*O1144,VLOOKUP('Demoras Colombia 2016'!G1144,'Datos Maestro'!$B$15:$D$19,3,0)*O1144))</f>
        <v>275</v>
      </c>
      <c r="R1144" s="78">
        <f t="shared" si="98"/>
        <v>775</v>
      </c>
      <c r="S1144" s="83"/>
      <c r="T1144" s="96"/>
      <c r="U1144" s="4"/>
      <c r="V1144" s="96"/>
      <c r="W1144" s="83"/>
      <c r="X1144" s="96"/>
      <c r="Y1144" s="83"/>
      <c r="Z1144" s="102"/>
      <c r="AA1144" s="4">
        <v>1822222</v>
      </c>
      <c r="AB1144" s="96">
        <v>2367524</v>
      </c>
    </row>
    <row r="1145" spans="1:28" ht="15.6" customHeight="1" x14ac:dyDescent="0.35">
      <c r="A1145" s="38" t="s">
        <v>23</v>
      </c>
      <c r="B1145" s="91" t="s">
        <v>123</v>
      </c>
      <c r="C1145" s="94" t="s">
        <v>2639</v>
      </c>
      <c r="D1145" s="4" t="s">
        <v>62</v>
      </c>
      <c r="E1145" s="4">
        <v>4930219469</v>
      </c>
      <c r="F1145" s="99" t="s">
        <v>34</v>
      </c>
      <c r="G1145" s="91" t="s">
        <v>2</v>
      </c>
      <c r="H1145" s="91" t="s">
        <v>2640</v>
      </c>
      <c r="I1145" s="92">
        <v>42625</v>
      </c>
      <c r="J1145" s="93">
        <v>42662</v>
      </c>
      <c r="K1145" s="80">
        <f t="shared" si="94"/>
        <v>38</v>
      </c>
      <c r="L1145" s="77">
        <f>IF(G1145="ISO",IF(OR(F1145="Na-Metilato"),10,15),IFERROR(VLOOKUP(G1145&amp;D1145,'Datos Maestro'!$C$33:$D$62,2,0),VLOOKUP('Demoras Colombia 2016'!G1145,'Datos Maestro'!$B$15:$C$19,2,0)))</f>
        <v>10</v>
      </c>
      <c r="M1145" s="80">
        <f t="shared" si="95"/>
        <v>28</v>
      </c>
      <c r="N1145" s="82">
        <f t="shared" si="96"/>
        <v>20</v>
      </c>
      <c r="O1145" s="82">
        <f t="shared" si="97"/>
        <v>8</v>
      </c>
      <c r="P1145" s="78">
        <f>IF(G1145="ISO",25*N1145,IFERROR(VLOOKUP(G1145&amp;D1145,'Datos Maestro'!$C$33:$F$62,3,0)*N1145,VLOOKUP('Demoras Colombia 2016'!G1145,'Datos Maestro'!$B$15:$D$19,3,0)*N1145))</f>
        <v>500</v>
      </c>
      <c r="Q1145" s="78">
        <f>IF(G1145="ISO",25*O1145,IFERROR(VLOOKUP(G1145&amp;D1145,'Datos Maestro'!$C$33:$F$62,4,0)*O1145,VLOOKUP('Demoras Colombia 2016'!G1145,'Datos Maestro'!$B$15:$D$19,3,0)*O1145))</f>
        <v>200</v>
      </c>
      <c r="R1145" s="78">
        <f t="shared" si="98"/>
        <v>700</v>
      </c>
      <c r="S1145" s="83"/>
      <c r="T1145" s="96"/>
      <c r="U1145" s="4"/>
      <c r="V1145" s="96"/>
      <c r="W1145" s="83"/>
      <c r="X1145" s="96"/>
      <c r="Y1145" s="83"/>
      <c r="Z1145" s="102"/>
      <c r="AA1145" s="4">
        <v>1846901</v>
      </c>
      <c r="AB1145" s="96">
        <v>3561664</v>
      </c>
    </row>
    <row r="1146" spans="1:28" ht="15.6" customHeight="1" x14ac:dyDescent="0.35">
      <c r="A1146" s="38" t="s">
        <v>23</v>
      </c>
      <c r="B1146" s="91" t="s">
        <v>123</v>
      </c>
      <c r="C1146" s="94" t="s">
        <v>2639</v>
      </c>
      <c r="D1146" s="4" t="s">
        <v>62</v>
      </c>
      <c r="E1146" s="4">
        <v>4930219469</v>
      </c>
      <c r="F1146" s="99" t="s">
        <v>34</v>
      </c>
      <c r="G1146" s="91" t="s">
        <v>2</v>
      </c>
      <c r="H1146" s="91" t="s">
        <v>2641</v>
      </c>
      <c r="I1146" s="92">
        <v>42625</v>
      </c>
      <c r="J1146" s="93">
        <v>42665</v>
      </c>
      <c r="K1146" s="80">
        <f t="shared" si="94"/>
        <v>41</v>
      </c>
      <c r="L1146" s="77">
        <f>IF(G1146="ISO",IF(OR(F1146="Na-Metilato"),10,15),IFERROR(VLOOKUP(G1146&amp;D1146,'Datos Maestro'!$C$33:$D$62,2,0),VLOOKUP('Demoras Colombia 2016'!G1146,'Datos Maestro'!$B$15:$C$19,2,0)))</f>
        <v>10</v>
      </c>
      <c r="M1146" s="80">
        <f t="shared" si="95"/>
        <v>31</v>
      </c>
      <c r="N1146" s="82">
        <f t="shared" si="96"/>
        <v>20</v>
      </c>
      <c r="O1146" s="82">
        <f t="shared" si="97"/>
        <v>11</v>
      </c>
      <c r="P1146" s="78">
        <f>IF(G1146="ISO",25*N1146,IFERROR(VLOOKUP(G1146&amp;D1146,'Datos Maestro'!$C$33:$F$62,3,0)*N1146,VLOOKUP('Demoras Colombia 2016'!G1146,'Datos Maestro'!$B$15:$D$19,3,0)*N1146))</f>
        <v>500</v>
      </c>
      <c r="Q1146" s="78">
        <f>IF(G1146="ISO",25*O1146,IFERROR(VLOOKUP(G1146&amp;D1146,'Datos Maestro'!$C$33:$F$62,4,0)*O1146,VLOOKUP('Demoras Colombia 2016'!G1146,'Datos Maestro'!$B$15:$D$19,3,0)*O1146))</f>
        <v>275</v>
      </c>
      <c r="R1146" s="78">
        <f t="shared" si="98"/>
        <v>775</v>
      </c>
      <c r="S1146" s="83"/>
      <c r="T1146" s="96"/>
      <c r="U1146" s="4"/>
      <c r="V1146" s="96"/>
      <c r="W1146" s="83"/>
      <c r="X1146" s="96"/>
      <c r="Y1146" s="83"/>
      <c r="Z1146" s="102"/>
      <c r="AA1146" s="4">
        <v>1826170</v>
      </c>
      <c r="AB1146" s="96">
        <v>2231073</v>
      </c>
    </row>
    <row r="1147" spans="1:28" ht="15.6" customHeight="1" x14ac:dyDescent="0.35">
      <c r="A1147" s="38" t="s">
        <v>23</v>
      </c>
      <c r="B1147" s="91" t="s">
        <v>123</v>
      </c>
      <c r="C1147" s="94" t="s">
        <v>2642</v>
      </c>
      <c r="D1147" s="4" t="s">
        <v>62</v>
      </c>
      <c r="E1147" s="4">
        <v>4929872995</v>
      </c>
      <c r="F1147" s="99" t="s">
        <v>34</v>
      </c>
      <c r="G1147" s="91" t="s">
        <v>2</v>
      </c>
      <c r="H1147" s="91" t="s">
        <v>2643</v>
      </c>
      <c r="I1147" s="92">
        <v>42632</v>
      </c>
      <c r="J1147" s="93">
        <v>42668</v>
      </c>
      <c r="K1147" s="80">
        <f t="shared" si="94"/>
        <v>37</v>
      </c>
      <c r="L1147" s="77">
        <f>IF(G1147="ISO",IF(OR(F1147="Na-Metilato"),10,15),IFERROR(VLOOKUP(G1147&amp;D1147,'Datos Maestro'!$C$33:$D$62,2,0),VLOOKUP('Demoras Colombia 2016'!G1147,'Datos Maestro'!$B$15:$C$19,2,0)))</f>
        <v>10</v>
      </c>
      <c r="M1147" s="80">
        <f t="shared" si="95"/>
        <v>27</v>
      </c>
      <c r="N1147" s="82">
        <f t="shared" si="96"/>
        <v>20</v>
      </c>
      <c r="O1147" s="82">
        <f t="shared" si="97"/>
        <v>7</v>
      </c>
      <c r="P1147" s="78">
        <f>IF(G1147="ISO",25*N1147,IFERROR(VLOOKUP(G1147&amp;D1147,'Datos Maestro'!$C$33:$F$62,3,0)*N1147,VLOOKUP('Demoras Colombia 2016'!G1147,'Datos Maestro'!$B$15:$D$19,3,0)*N1147))</f>
        <v>500</v>
      </c>
      <c r="Q1147" s="78">
        <f>IF(G1147="ISO",25*O1147,IFERROR(VLOOKUP(G1147&amp;D1147,'Datos Maestro'!$C$33:$F$62,4,0)*O1147,VLOOKUP('Demoras Colombia 2016'!G1147,'Datos Maestro'!$B$15:$D$19,3,0)*O1147))</f>
        <v>175</v>
      </c>
      <c r="R1147" s="78">
        <f t="shared" si="98"/>
        <v>675</v>
      </c>
      <c r="S1147" s="83"/>
      <c r="T1147" s="96"/>
      <c r="U1147" s="4"/>
      <c r="V1147" s="96"/>
      <c r="W1147" s="83"/>
      <c r="X1147" s="96"/>
      <c r="Y1147" s="83"/>
      <c r="Z1147" s="102"/>
      <c r="AA1147" s="4">
        <v>1830071</v>
      </c>
      <c r="AB1147" s="96">
        <v>1980891</v>
      </c>
    </row>
    <row r="1148" spans="1:28" ht="15.6" customHeight="1" x14ac:dyDescent="0.35">
      <c r="A1148" s="38" t="s">
        <v>23</v>
      </c>
      <c r="B1148" s="91" t="s">
        <v>123</v>
      </c>
      <c r="C1148" s="94" t="s">
        <v>2642</v>
      </c>
      <c r="D1148" s="4" t="s">
        <v>62</v>
      </c>
      <c r="E1148" s="4">
        <v>4929872995</v>
      </c>
      <c r="F1148" s="99" t="s">
        <v>34</v>
      </c>
      <c r="G1148" s="91" t="s">
        <v>2</v>
      </c>
      <c r="H1148" s="91" t="s">
        <v>2644</v>
      </c>
      <c r="I1148" s="92">
        <v>42632</v>
      </c>
      <c r="J1148" s="93">
        <v>42672</v>
      </c>
      <c r="K1148" s="80">
        <f t="shared" si="94"/>
        <v>41</v>
      </c>
      <c r="L1148" s="77">
        <f>IF(G1148="ISO",IF(OR(F1148="Na-Metilato"),10,15),IFERROR(VLOOKUP(G1148&amp;D1148,'Datos Maestro'!$C$33:$D$62,2,0),VLOOKUP('Demoras Colombia 2016'!G1148,'Datos Maestro'!$B$15:$C$19,2,0)))</f>
        <v>10</v>
      </c>
      <c r="M1148" s="80">
        <f t="shared" si="95"/>
        <v>31</v>
      </c>
      <c r="N1148" s="82">
        <f t="shared" si="96"/>
        <v>20</v>
      </c>
      <c r="O1148" s="82">
        <f t="shared" si="97"/>
        <v>11</v>
      </c>
      <c r="P1148" s="78">
        <f>IF(G1148="ISO",25*N1148,IFERROR(VLOOKUP(G1148&amp;D1148,'Datos Maestro'!$C$33:$F$62,3,0)*N1148,VLOOKUP('Demoras Colombia 2016'!G1148,'Datos Maestro'!$B$15:$D$19,3,0)*N1148))</f>
        <v>500</v>
      </c>
      <c r="Q1148" s="78">
        <f>IF(G1148="ISO",25*O1148,IFERROR(VLOOKUP(G1148&amp;D1148,'Datos Maestro'!$C$33:$F$62,4,0)*O1148,VLOOKUP('Demoras Colombia 2016'!G1148,'Datos Maestro'!$B$15:$D$19,3,0)*O1148))</f>
        <v>275</v>
      </c>
      <c r="R1148" s="78">
        <f t="shared" si="98"/>
        <v>775</v>
      </c>
      <c r="S1148" s="83"/>
      <c r="T1148" s="96"/>
      <c r="U1148" s="4"/>
      <c r="V1148" s="96"/>
      <c r="W1148" s="83"/>
      <c r="X1148" s="96"/>
      <c r="Y1148" s="83"/>
      <c r="Z1148" s="102"/>
      <c r="AA1148" s="4">
        <v>1837354</v>
      </c>
      <c r="AB1148" s="96">
        <v>2409740</v>
      </c>
    </row>
    <row r="1149" spans="1:28" ht="15.6" customHeight="1" x14ac:dyDescent="0.35">
      <c r="A1149" s="38" t="s">
        <v>23</v>
      </c>
      <c r="B1149" s="91" t="s">
        <v>123</v>
      </c>
      <c r="C1149" s="94" t="s">
        <v>2642</v>
      </c>
      <c r="D1149" s="4" t="s">
        <v>62</v>
      </c>
      <c r="E1149" s="4">
        <v>4929872995</v>
      </c>
      <c r="F1149" s="99" t="s">
        <v>34</v>
      </c>
      <c r="G1149" s="91" t="s">
        <v>2</v>
      </c>
      <c r="H1149" s="91" t="s">
        <v>2645</v>
      </c>
      <c r="I1149" s="92">
        <v>42632</v>
      </c>
      <c r="J1149" s="93">
        <v>42675</v>
      </c>
      <c r="K1149" s="80">
        <f t="shared" si="94"/>
        <v>44</v>
      </c>
      <c r="L1149" s="77">
        <f>IF(G1149="ISO",IF(OR(F1149="Na-Metilato"),10,15),IFERROR(VLOOKUP(G1149&amp;D1149,'Datos Maestro'!$C$33:$D$62,2,0),VLOOKUP('Demoras Colombia 2016'!G1149,'Datos Maestro'!$B$15:$C$19,2,0)))</f>
        <v>10</v>
      </c>
      <c r="M1149" s="80">
        <f t="shared" si="95"/>
        <v>34</v>
      </c>
      <c r="N1149" s="82">
        <f t="shared" si="96"/>
        <v>20</v>
      </c>
      <c r="O1149" s="82">
        <f t="shared" si="97"/>
        <v>14</v>
      </c>
      <c r="P1149" s="78">
        <f>IF(G1149="ISO",25*N1149,IFERROR(VLOOKUP(G1149&amp;D1149,'Datos Maestro'!$C$33:$F$62,3,0)*N1149,VLOOKUP('Demoras Colombia 2016'!G1149,'Datos Maestro'!$B$15:$D$19,3,0)*N1149))</f>
        <v>500</v>
      </c>
      <c r="Q1149" s="78">
        <f>IF(G1149="ISO",25*O1149,IFERROR(VLOOKUP(G1149&amp;D1149,'Datos Maestro'!$C$33:$F$62,4,0)*O1149,VLOOKUP('Demoras Colombia 2016'!G1149,'Datos Maestro'!$B$15:$D$19,3,0)*O1149))</f>
        <v>350</v>
      </c>
      <c r="R1149" s="78">
        <f t="shared" si="98"/>
        <v>850</v>
      </c>
      <c r="S1149" s="83"/>
      <c r="T1149" s="96"/>
      <c r="U1149" s="4"/>
      <c r="V1149" s="96"/>
      <c r="W1149" s="83"/>
      <c r="X1149" s="96"/>
      <c r="Y1149" s="83"/>
      <c r="Z1149" s="102"/>
      <c r="AA1149" s="4">
        <v>1838243</v>
      </c>
      <c r="AB1149" s="96">
        <v>2478589</v>
      </c>
    </row>
    <row r="1150" spans="1:28" ht="15.6" customHeight="1" x14ac:dyDescent="0.35">
      <c r="A1150" s="38" t="s">
        <v>23</v>
      </c>
      <c r="B1150" s="91" t="s">
        <v>123</v>
      </c>
      <c r="C1150" s="94" t="s">
        <v>2646</v>
      </c>
      <c r="D1150" s="4" t="s">
        <v>62</v>
      </c>
      <c r="E1150" s="4">
        <v>4930219480</v>
      </c>
      <c r="F1150" s="99" t="s">
        <v>34</v>
      </c>
      <c r="G1150" s="91" t="s">
        <v>2</v>
      </c>
      <c r="H1150" s="91" t="s">
        <v>2647</v>
      </c>
      <c r="I1150" s="92">
        <v>42647</v>
      </c>
      <c r="J1150" s="93">
        <v>42676</v>
      </c>
      <c r="K1150" s="80">
        <f t="shared" si="94"/>
        <v>30</v>
      </c>
      <c r="L1150" s="77">
        <f>IF(G1150="ISO",IF(OR(F1150="Na-Metilato"),10,15),IFERROR(VLOOKUP(G1150&amp;D1150,'Datos Maestro'!$C$33:$D$62,2,0),VLOOKUP('Demoras Colombia 2016'!G1150,'Datos Maestro'!$B$15:$C$19,2,0)))</f>
        <v>10</v>
      </c>
      <c r="M1150" s="80">
        <f t="shared" si="95"/>
        <v>20</v>
      </c>
      <c r="N1150" s="82">
        <f t="shared" si="96"/>
        <v>20</v>
      </c>
      <c r="O1150" s="82">
        <f t="shared" si="97"/>
        <v>0</v>
      </c>
      <c r="P1150" s="78">
        <f>IF(G1150="ISO",25*N1150,IFERROR(VLOOKUP(G1150&amp;D1150,'Datos Maestro'!$C$33:$F$62,3,0)*N1150,VLOOKUP('Demoras Colombia 2016'!G1150,'Datos Maestro'!$B$15:$D$19,3,0)*N1150))</f>
        <v>500</v>
      </c>
      <c r="Q1150" s="78">
        <f>IF(G1150="ISO",25*O1150,IFERROR(VLOOKUP(G1150&amp;D1150,'Datos Maestro'!$C$33:$F$62,4,0)*O1150,VLOOKUP('Demoras Colombia 2016'!G1150,'Datos Maestro'!$B$15:$D$19,3,0)*O1150))</f>
        <v>0</v>
      </c>
      <c r="R1150" s="78">
        <f t="shared" si="98"/>
        <v>500</v>
      </c>
      <c r="S1150" s="83"/>
      <c r="T1150" s="96"/>
      <c r="U1150" s="4"/>
      <c r="V1150" s="96"/>
      <c r="W1150" s="83"/>
      <c r="X1150" s="96"/>
      <c r="Y1150" s="83"/>
      <c r="Z1150" s="102"/>
      <c r="AA1150" s="4">
        <v>1839876</v>
      </c>
      <c r="AB1150" s="96">
        <v>1583543</v>
      </c>
    </row>
    <row r="1151" spans="1:28" ht="15.6" customHeight="1" x14ac:dyDescent="0.35">
      <c r="A1151" s="38" t="s">
        <v>23</v>
      </c>
      <c r="B1151" s="91" t="s">
        <v>123</v>
      </c>
      <c r="C1151" s="94" t="s">
        <v>2648</v>
      </c>
      <c r="D1151" s="4" t="s">
        <v>104</v>
      </c>
      <c r="E1151" s="4">
        <v>4931164949</v>
      </c>
      <c r="F1151" s="99" t="s">
        <v>2438</v>
      </c>
      <c r="G1151" s="91" t="s">
        <v>2</v>
      </c>
      <c r="H1151" s="91" t="s">
        <v>2649</v>
      </c>
      <c r="I1151" s="92">
        <v>42650</v>
      </c>
      <c r="J1151" s="93">
        <v>42669</v>
      </c>
      <c r="K1151" s="80">
        <f t="shared" si="94"/>
        <v>20</v>
      </c>
      <c r="L1151" s="77">
        <f>IF(G1151="ISO",IF(OR(F1151="Na-Metilato"),10,15),IFERROR(VLOOKUP(G1151&amp;D1151,'Datos Maestro'!$C$33:$D$62,2,0),VLOOKUP('Demoras Colombia 2016'!G1151,'Datos Maestro'!$B$15:$C$19,2,0)))</f>
        <v>15</v>
      </c>
      <c r="M1151" s="80">
        <f t="shared" si="95"/>
        <v>5</v>
      </c>
      <c r="N1151" s="82">
        <f t="shared" si="96"/>
        <v>5</v>
      </c>
      <c r="O1151" s="82">
        <f t="shared" si="97"/>
        <v>0</v>
      </c>
      <c r="P1151" s="78">
        <f>IF(G1151="ISO",25*N1151,IFERROR(VLOOKUP(G1151&amp;D1151,'Datos Maestro'!$C$33:$F$62,3,0)*N1151,VLOOKUP('Demoras Colombia 2016'!G1151,'Datos Maestro'!$B$15:$D$19,3,0)*N1151))</f>
        <v>125</v>
      </c>
      <c r="Q1151" s="78">
        <f>IF(G1151="ISO",25*O1151,IFERROR(VLOOKUP(G1151&amp;D1151,'Datos Maestro'!$C$33:$F$62,4,0)*O1151,VLOOKUP('Demoras Colombia 2016'!G1151,'Datos Maestro'!$B$15:$D$19,3,0)*O1151))</f>
        <v>0</v>
      </c>
      <c r="R1151" s="78">
        <f t="shared" si="98"/>
        <v>125</v>
      </c>
      <c r="S1151" s="83"/>
      <c r="T1151" s="96"/>
      <c r="U1151" s="4"/>
      <c r="V1151" s="96"/>
      <c r="W1151" s="83"/>
      <c r="X1151" s="96"/>
      <c r="Y1151" s="83"/>
      <c r="Z1151" s="102"/>
      <c r="AA1151" s="4"/>
      <c r="AB1151" s="96"/>
    </row>
    <row r="1152" spans="1:28" ht="15.6" customHeight="1" x14ac:dyDescent="0.35">
      <c r="A1152" s="38" t="s">
        <v>23</v>
      </c>
      <c r="B1152" s="91" t="s">
        <v>123</v>
      </c>
      <c r="C1152" s="94" t="s">
        <v>2650</v>
      </c>
      <c r="D1152" s="4" t="s">
        <v>104</v>
      </c>
      <c r="E1152" s="4">
        <v>4931214443</v>
      </c>
      <c r="F1152" s="99" t="s">
        <v>27</v>
      </c>
      <c r="G1152" s="91" t="s">
        <v>2</v>
      </c>
      <c r="H1152" s="91" t="s">
        <v>2651</v>
      </c>
      <c r="I1152" s="92">
        <v>42657</v>
      </c>
      <c r="J1152" s="93">
        <v>42675</v>
      </c>
      <c r="K1152" s="80">
        <f t="shared" si="94"/>
        <v>19</v>
      </c>
      <c r="L1152" s="77">
        <f>IF(G1152="ISO",IF(OR(F1152="Na-Metilato"),10,15),IFERROR(VLOOKUP(G1152&amp;D1152,'Datos Maestro'!$C$33:$D$62,2,0),VLOOKUP('Demoras Colombia 2016'!G1152,'Datos Maestro'!$B$15:$C$19,2,0)))</f>
        <v>15</v>
      </c>
      <c r="M1152" s="80">
        <f t="shared" si="95"/>
        <v>4</v>
      </c>
      <c r="N1152" s="82">
        <f t="shared" si="96"/>
        <v>4</v>
      </c>
      <c r="O1152" s="82">
        <f t="shared" si="97"/>
        <v>0</v>
      </c>
      <c r="P1152" s="78">
        <f>IF(G1152="ISO",25*N1152,IFERROR(VLOOKUP(G1152&amp;D1152,'Datos Maestro'!$C$33:$F$62,3,0)*N1152,VLOOKUP('Demoras Colombia 2016'!G1152,'Datos Maestro'!$B$15:$D$19,3,0)*N1152))</f>
        <v>100</v>
      </c>
      <c r="Q1152" s="78">
        <f>IF(G1152="ISO",25*O1152,IFERROR(VLOOKUP(G1152&amp;D1152,'Datos Maestro'!$C$33:$F$62,4,0)*O1152,VLOOKUP('Demoras Colombia 2016'!G1152,'Datos Maestro'!$B$15:$D$19,3,0)*O1152))</f>
        <v>0</v>
      </c>
      <c r="R1152" s="78">
        <f t="shared" si="98"/>
        <v>100</v>
      </c>
      <c r="S1152" s="83"/>
      <c r="T1152" s="96"/>
      <c r="U1152" s="4"/>
      <c r="V1152" s="96"/>
      <c r="W1152" s="83"/>
      <c r="X1152" s="96"/>
      <c r="Y1152" s="83"/>
      <c r="Z1152" s="102"/>
      <c r="AA1152" s="4"/>
      <c r="AB1152" s="96"/>
    </row>
    <row r="1153" spans="1:28" ht="15.6" customHeight="1" x14ac:dyDescent="0.35">
      <c r="A1153" s="38" t="s">
        <v>23</v>
      </c>
      <c r="B1153" s="91" t="s">
        <v>123</v>
      </c>
      <c r="C1153" s="94" t="s">
        <v>2650</v>
      </c>
      <c r="D1153" s="4" t="s">
        <v>104</v>
      </c>
      <c r="E1153" s="4">
        <v>4931214443</v>
      </c>
      <c r="F1153" s="99" t="s">
        <v>27</v>
      </c>
      <c r="G1153" s="91" t="s">
        <v>2</v>
      </c>
      <c r="H1153" s="91" t="s">
        <v>2652</v>
      </c>
      <c r="I1153" s="92">
        <v>42657</v>
      </c>
      <c r="J1153" s="93">
        <v>42674</v>
      </c>
      <c r="K1153" s="80">
        <f t="shared" si="94"/>
        <v>18</v>
      </c>
      <c r="L1153" s="77">
        <f>IF(G1153="ISO",IF(OR(F1153="Na-Metilato"),10,15),IFERROR(VLOOKUP(G1153&amp;D1153,'Datos Maestro'!$C$33:$D$62,2,0),VLOOKUP('Demoras Colombia 2016'!G1153,'Datos Maestro'!$B$15:$C$19,2,0)))</f>
        <v>15</v>
      </c>
      <c r="M1153" s="80">
        <f t="shared" si="95"/>
        <v>3</v>
      </c>
      <c r="N1153" s="82">
        <f t="shared" si="96"/>
        <v>3</v>
      </c>
      <c r="O1153" s="82">
        <f t="shared" si="97"/>
        <v>0</v>
      </c>
      <c r="P1153" s="78">
        <f>IF(G1153="ISO",25*N1153,IFERROR(VLOOKUP(G1153&amp;D1153,'Datos Maestro'!$C$33:$F$62,3,0)*N1153,VLOOKUP('Demoras Colombia 2016'!G1153,'Datos Maestro'!$B$15:$D$19,3,0)*N1153))</f>
        <v>75</v>
      </c>
      <c r="Q1153" s="78">
        <f>IF(G1153="ISO",25*O1153,IFERROR(VLOOKUP(G1153&amp;D1153,'Datos Maestro'!$C$33:$F$62,4,0)*O1153,VLOOKUP('Demoras Colombia 2016'!G1153,'Datos Maestro'!$B$15:$D$19,3,0)*O1153))</f>
        <v>0</v>
      </c>
      <c r="R1153" s="78">
        <f t="shared" si="98"/>
        <v>75</v>
      </c>
      <c r="S1153" s="83"/>
      <c r="T1153" s="96"/>
      <c r="U1153" s="4"/>
      <c r="V1153" s="96"/>
      <c r="W1153" s="83"/>
      <c r="X1153" s="96"/>
      <c r="Y1153" s="83"/>
      <c r="Z1153" s="102"/>
      <c r="AA1153" s="4"/>
      <c r="AB1153" s="96"/>
    </row>
    <row r="1154" spans="1:28" ht="15.6" customHeight="1" x14ac:dyDescent="0.35">
      <c r="A1154" s="38" t="s">
        <v>23</v>
      </c>
      <c r="B1154" s="91" t="s">
        <v>123</v>
      </c>
      <c r="C1154" s="94" t="s">
        <v>2653</v>
      </c>
      <c r="D1154" s="4" t="s">
        <v>120</v>
      </c>
      <c r="E1154" s="4">
        <v>4931656613</v>
      </c>
      <c r="F1154" s="99" t="s">
        <v>2438</v>
      </c>
      <c r="G1154" s="91" t="s">
        <v>2</v>
      </c>
      <c r="H1154" s="91" t="s">
        <v>2654</v>
      </c>
      <c r="I1154" s="92">
        <v>42649</v>
      </c>
      <c r="J1154" s="93">
        <v>42679</v>
      </c>
      <c r="K1154" s="80">
        <f t="shared" si="94"/>
        <v>31</v>
      </c>
      <c r="L1154" s="77">
        <f>IF(G1154="ISO",IF(OR(F1154="Na-Metilato"),10,15),IFERROR(VLOOKUP(G1154&amp;D1154,'Datos Maestro'!$C$33:$D$62,2,0),VLOOKUP('Demoras Colombia 2016'!G1154,'Datos Maestro'!$B$15:$C$19,2,0)))</f>
        <v>15</v>
      </c>
      <c r="M1154" s="80">
        <f t="shared" si="95"/>
        <v>16</v>
      </c>
      <c r="N1154" s="82">
        <f t="shared" si="96"/>
        <v>16</v>
      </c>
      <c r="O1154" s="82">
        <f t="shared" si="97"/>
        <v>0</v>
      </c>
      <c r="P1154" s="78">
        <f>IF(G1154="ISO",25*N1154,IFERROR(VLOOKUP(G1154&amp;D1154,'Datos Maestro'!$C$33:$F$62,3,0)*N1154,VLOOKUP('Demoras Colombia 2016'!G1154,'Datos Maestro'!$B$15:$D$19,3,0)*N1154))</f>
        <v>400</v>
      </c>
      <c r="Q1154" s="78">
        <f>IF(G1154="ISO",25*O1154,IFERROR(VLOOKUP(G1154&amp;D1154,'Datos Maestro'!$C$33:$F$62,4,0)*O1154,VLOOKUP('Demoras Colombia 2016'!G1154,'Datos Maestro'!$B$15:$D$19,3,0)*O1154))</f>
        <v>0</v>
      </c>
      <c r="R1154" s="78">
        <f t="shared" si="98"/>
        <v>400</v>
      </c>
      <c r="S1154" s="83"/>
      <c r="T1154" s="96"/>
      <c r="U1154" s="4"/>
      <c r="V1154" s="96"/>
      <c r="W1154" s="83"/>
      <c r="X1154" s="96"/>
      <c r="Y1154" s="83"/>
      <c r="Z1154" s="102"/>
      <c r="AA1154" s="4"/>
      <c r="AB1154" s="96"/>
    </row>
    <row r="1155" spans="1:28" ht="15.6" customHeight="1" x14ac:dyDescent="0.35">
      <c r="A1155" s="38" t="s">
        <v>23</v>
      </c>
      <c r="B1155" s="91" t="s">
        <v>15</v>
      </c>
      <c r="C1155" s="94" t="s">
        <v>2656</v>
      </c>
      <c r="D1155" s="4" t="s">
        <v>118</v>
      </c>
      <c r="E1155" s="4">
        <v>4929205011</v>
      </c>
      <c r="F1155" s="99" t="s">
        <v>1494</v>
      </c>
      <c r="G1155" s="91" t="s">
        <v>13</v>
      </c>
      <c r="H1155" s="91" t="s">
        <v>2657</v>
      </c>
      <c r="I1155" s="92">
        <v>42644</v>
      </c>
      <c r="J1155" s="93">
        <v>42656</v>
      </c>
      <c r="K1155" s="80">
        <f t="shared" si="94"/>
        <v>13</v>
      </c>
      <c r="L1155" s="77">
        <f>IF(G1155="ISO",IF(OR(F1155="Na-Metilato"),10,15),IFERROR(VLOOKUP(G1155&amp;D1155,'Datos Maestro'!$C$33:$D$62,2,0),VLOOKUP('Demoras Colombia 2016'!G1155,'Datos Maestro'!$B$15:$C$19,2,0)))</f>
        <v>20</v>
      </c>
      <c r="M1155" s="80">
        <f t="shared" si="95"/>
        <v>0</v>
      </c>
      <c r="N1155" s="82">
        <f t="shared" si="96"/>
        <v>0</v>
      </c>
      <c r="O1155" s="82">
        <f t="shared" si="97"/>
        <v>0</v>
      </c>
      <c r="P1155" s="78">
        <f>IF(G1155="ISO",25*N1155,IFERROR(VLOOKUP(G1155&amp;D1155,'Datos Maestro'!$C$33:$F$62,3,0)*N1155,VLOOKUP('Demoras Colombia 2016'!G1155,'Datos Maestro'!$B$15:$D$19,3,0)*N1155))</f>
        <v>0</v>
      </c>
      <c r="Q1155" s="78">
        <f>IF(G1155="ISO",25*O1155,IFERROR(VLOOKUP(G1155&amp;D1155,'Datos Maestro'!$C$33:$F$62,4,0)*O1155,VLOOKUP('Demoras Colombia 2016'!G1155,'Datos Maestro'!$B$15:$D$19,3,0)*O1155))</f>
        <v>0</v>
      </c>
      <c r="R1155" s="78">
        <f t="shared" si="98"/>
        <v>0</v>
      </c>
      <c r="S1155" s="83" t="s">
        <v>25</v>
      </c>
      <c r="T1155" s="96" t="s">
        <v>25</v>
      </c>
      <c r="U1155" s="4"/>
      <c r="V1155" s="96"/>
      <c r="W1155" s="83"/>
      <c r="X1155" s="96"/>
      <c r="Y1155" s="83"/>
      <c r="Z1155" s="102"/>
      <c r="AA1155" s="4"/>
      <c r="AB1155" s="96"/>
    </row>
    <row r="1156" spans="1:28" ht="15.6" customHeight="1" x14ac:dyDescent="0.35">
      <c r="A1156" s="38" t="s">
        <v>23</v>
      </c>
      <c r="B1156" s="91" t="s">
        <v>15</v>
      </c>
      <c r="C1156" s="94" t="s">
        <v>2656</v>
      </c>
      <c r="D1156" s="4" t="s">
        <v>118</v>
      </c>
      <c r="E1156" s="4">
        <v>4929205011</v>
      </c>
      <c r="F1156" s="99" t="s">
        <v>1494</v>
      </c>
      <c r="G1156" s="91" t="s">
        <v>13</v>
      </c>
      <c r="H1156" s="91" t="s">
        <v>2658</v>
      </c>
      <c r="I1156" s="92">
        <v>42644</v>
      </c>
      <c r="J1156" s="93">
        <v>42658</v>
      </c>
      <c r="K1156" s="80">
        <f t="shared" ref="K1156:K1219" si="99">IF(J1156="",HOY-I1156,(J1156-I1156)+1)</f>
        <v>15</v>
      </c>
      <c r="L1156" s="77">
        <f>IF(G1156="ISO",IF(OR(F1156="Na-Metilato"),10,15),IFERROR(VLOOKUP(G1156&amp;D1156,'Datos Maestro'!$C$33:$D$62,2,0),VLOOKUP('Demoras Colombia 2016'!G1156,'Datos Maestro'!$B$15:$C$19,2,0)))</f>
        <v>20</v>
      </c>
      <c r="M1156" s="80">
        <f t="shared" si="95"/>
        <v>0</v>
      </c>
      <c r="N1156" s="82">
        <f t="shared" si="96"/>
        <v>0</v>
      </c>
      <c r="O1156" s="82">
        <f t="shared" si="97"/>
        <v>0</v>
      </c>
      <c r="P1156" s="78">
        <f>IF(G1156="ISO",25*N1156,IFERROR(VLOOKUP(G1156&amp;D1156,'Datos Maestro'!$C$33:$F$62,3,0)*N1156,VLOOKUP('Demoras Colombia 2016'!G1156,'Datos Maestro'!$B$15:$D$19,3,0)*N1156))</f>
        <v>0</v>
      </c>
      <c r="Q1156" s="78">
        <f>IF(G1156="ISO",25*O1156,IFERROR(VLOOKUP(G1156&amp;D1156,'Datos Maestro'!$C$33:$F$62,4,0)*O1156,VLOOKUP('Demoras Colombia 2016'!G1156,'Datos Maestro'!$B$15:$D$19,3,0)*O1156))</f>
        <v>0</v>
      </c>
      <c r="R1156" s="78">
        <f t="shared" si="98"/>
        <v>0</v>
      </c>
      <c r="S1156" s="83" t="s">
        <v>25</v>
      </c>
      <c r="T1156" s="96" t="s">
        <v>25</v>
      </c>
      <c r="U1156" s="4"/>
      <c r="V1156" s="96"/>
      <c r="W1156" s="83"/>
      <c r="X1156" s="96"/>
      <c r="Y1156" s="83"/>
      <c r="Z1156" s="102"/>
      <c r="AA1156" s="4"/>
      <c r="AB1156" s="96"/>
    </row>
    <row r="1157" spans="1:28" ht="15.6" customHeight="1" x14ac:dyDescent="0.35">
      <c r="A1157" s="38" t="s">
        <v>23</v>
      </c>
      <c r="B1157" s="91" t="s">
        <v>15</v>
      </c>
      <c r="C1157" s="94" t="s">
        <v>2659</v>
      </c>
      <c r="D1157" s="4" t="s">
        <v>118</v>
      </c>
      <c r="E1157" s="4">
        <v>4932159647</v>
      </c>
      <c r="F1157" s="99" t="s">
        <v>698</v>
      </c>
      <c r="G1157" s="91" t="s">
        <v>13</v>
      </c>
      <c r="H1157" s="91" t="s">
        <v>2660</v>
      </c>
      <c r="I1157" s="92">
        <v>42644</v>
      </c>
      <c r="J1157" s="93">
        <v>42658</v>
      </c>
      <c r="K1157" s="80">
        <f t="shared" si="99"/>
        <v>15</v>
      </c>
      <c r="L1157" s="77">
        <f>IF(G1157="ISO",IF(OR(F1157="Na-Metilato"),10,15),IFERROR(VLOOKUP(G1157&amp;D1157,'Datos Maestro'!$C$33:$D$62,2,0),VLOOKUP('Demoras Colombia 2016'!G1157,'Datos Maestro'!$B$15:$C$19,2,0)))</f>
        <v>20</v>
      </c>
      <c r="M1157" s="80">
        <f t="shared" si="95"/>
        <v>0</v>
      </c>
      <c r="N1157" s="82">
        <f t="shared" si="96"/>
        <v>0</v>
      </c>
      <c r="O1157" s="82">
        <f t="shared" si="97"/>
        <v>0</v>
      </c>
      <c r="P1157" s="78">
        <f>IF(G1157="ISO",25*N1157,IFERROR(VLOOKUP(G1157&amp;D1157,'Datos Maestro'!$C$33:$F$62,3,0)*N1157,VLOOKUP('Demoras Colombia 2016'!G1157,'Datos Maestro'!$B$15:$D$19,3,0)*N1157))</f>
        <v>0</v>
      </c>
      <c r="Q1157" s="78">
        <f>IF(G1157="ISO",25*O1157,IFERROR(VLOOKUP(G1157&amp;D1157,'Datos Maestro'!$C$33:$F$62,4,0)*O1157,VLOOKUP('Demoras Colombia 2016'!G1157,'Datos Maestro'!$B$15:$D$19,3,0)*O1157))</f>
        <v>0</v>
      </c>
      <c r="R1157" s="78">
        <f t="shared" si="98"/>
        <v>0</v>
      </c>
      <c r="S1157" s="83" t="s">
        <v>25</v>
      </c>
      <c r="T1157" s="96" t="s">
        <v>25</v>
      </c>
      <c r="U1157" s="4"/>
      <c r="V1157" s="96"/>
      <c r="W1157" s="83"/>
      <c r="X1157" s="96"/>
      <c r="Y1157" s="83"/>
      <c r="Z1157" s="102"/>
      <c r="AA1157" s="4"/>
      <c r="AB1157" s="96"/>
    </row>
    <row r="1158" spans="1:28" ht="15.6" customHeight="1" x14ac:dyDescent="0.35">
      <c r="A1158" s="38" t="s">
        <v>23</v>
      </c>
      <c r="B1158" s="91" t="s">
        <v>16</v>
      </c>
      <c r="C1158" s="94" t="s">
        <v>2661</v>
      </c>
      <c r="D1158" s="4" t="s">
        <v>104</v>
      </c>
      <c r="E1158" s="4" t="s">
        <v>2662</v>
      </c>
      <c r="F1158" s="99" t="s">
        <v>2663</v>
      </c>
      <c r="G1158" s="91" t="s">
        <v>13</v>
      </c>
      <c r="H1158" s="91" t="s">
        <v>2664</v>
      </c>
      <c r="I1158" s="92">
        <v>42646</v>
      </c>
      <c r="J1158" s="93">
        <v>42657</v>
      </c>
      <c r="K1158" s="80">
        <f t="shared" si="99"/>
        <v>12</v>
      </c>
      <c r="L1158" s="77">
        <f>IF(G1158="ISO",IF(OR(F1158="Na-Metilato"),10,15),IFERROR(VLOOKUP(G1158&amp;D1158,'Datos Maestro'!$C$33:$D$62,2,0),VLOOKUP('Demoras Colombia 2016'!G1158,'Datos Maestro'!$B$15:$C$19,2,0)))</f>
        <v>20</v>
      </c>
      <c r="M1158" s="80">
        <f t="shared" si="95"/>
        <v>0</v>
      </c>
      <c r="N1158" s="82">
        <f t="shared" si="96"/>
        <v>0</v>
      </c>
      <c r="O1158" s="82">
        <f t="shared" si="97"/>
        <v>0</v>
      </c>
      <c r="P1158" s="78">
        <f>IF(G1158="ISO",25*N1158,IFERROR(VLOOKUP(G1158&amp;D1158,'Datos Maestro'!$C$33:$F$62,3,0)*N1158,VLOOKUP('Demoras Colombia 2016'!G1158,'Datos Maestro'!$B$15:$D$19,3,0)*N1158))</f>
        <v>0</v>
      </c>
      <c r="Q1158" s="78">
        <f>IF(G1158="ISO",25*O1158,IFERROR(VLOOKUP(G1158&amp;D1158,'Datos Maestro'!$C$33:$F$62,4,0)*O1158,VLOOKUP('Demoras Colombia 2016'!G1158,'Datos Maestro'!$B$15:$D$19,3,0)*O1158))</f>
        <v>0</v>
      </c>
      <c r="R1158" s="78">
        <f t="shared" si="98"/>
        <v>0</v>
      </c>
      <c r="S1158" s="83" t="s">
        <v>25</v>
      </c>
      <c r="T1158" s="96" t="s">
        <v>25</v>
      </c>
      <c r="U1158" s="4"/>
      <c r="V1158" s="96"/>
      <c r="W1158" s="83"/>
      <c r="X1158" s="96"/>
      <c r="Y1158" s="83"/>
      <c r="Z1158" s="102"/>
      <c r="AA1158" s="4"/>
      <c r="AB1158" s="96"/>
    </row>
    <row r="1159" spans="1:28" ht="15.6" customHeight="1" x14ac:dyDescent="0.35">
      <c r="A1159" s="38" t="s">
        <v>23</v>
      </c>
      <c r="B1159" s="91" t="s">
        <v>15</v>
      </c>
      <c r="C1159" s="94" t="s">
        <v>2665</v>
      </c>
      <c r="D1159" s="4" t="s">
        <v>62</v>
      </c>
      <c r="E1159" s="4">
        <v>4930219409</v>
      </c>
      <c r="F1159" s="99" t="s">
        <v>277</v>
      </c>
      <c r="G1159" s="91" t="s">
        <v>13</v>
      </c>
      <c r="H1159" s="91" t="s">
        <v>2666</v>
      </c>
      <c r="I1159" s="92">
        <v>42647</v>
      </c>
      <c r="J1159" s="93">
        <v>42658</v>
      </c>
      <c r="K1159" s="80">
        <f t="shared" si="99"/>
        <v>12</v>
      </c>
      <c r="L1159" s="77">
        <f>IF(G1159="ISO",IF(OR(F1159="Na-Metilato"),10,15),IFERROR(VLOOKUP(G1159&amp;D1159,'Datos Maestro'!$C$33:$D$62,2,0),VLOOKUP('Demoras Colombia 2016'!G1159,'Datos Maestro'!$B$15:$C$19,2,0)))</f>
        <v>20</v>
      </c>
      <c r="M1159" s="80">
        <f t="shared" si="95"/>
        <v>0</v>
      </c>
      <c r="N1159" s="82">
        <f t="shared" si="96"/>
        <v>0</v>
      </c>
      <c r="O1159" s="82">
        <f t="shared" si="97"/>
        <v>0</v>
      </c>
      <c r="P1159" s="78">
        <f>IF(G1159="ISO",25*N1159,IFERROR(VLOOKUP(G1159&amp;D1159,'Datos Maestro'!$C$33:$F$62,3,0)*N1159,VLOOKUP('Demoras Colombia 2016'!G1159,'Datos Maestro'!$B$15:$D$19,3,0)*N1159))</f>
        <v>0</v>
      </c>
      <c r="Q1159" s="78">
        <f>IF(G1159="ISO",25*O1159,IFERROR(VLOOKUP(G1159&amp;D1159,'Datos Maestro'!$C$33:$F$62,4,0)*O1159,VLOOKUP('Demoras Colombia 2016'!G1159,'Datos Maestro'!$B$15:$D$19,3,0)*O1159))</f>
        <v>0</v>
      </c>
      <c r="R1159" s="78">
        <f t="shared" si="98"/>
        <v>0</v>
      </c>
      <c r="S1159" s="83" t="s">
        <v>25</v>
      </c>
      <c r="T1159" s="96" t="s">
        <v>25</v>
      </c>
      <c r="U1159" s="4"/>
      <c r="V1159" s="96"/>
      <c r="W1159" s="83"/>
      <c r="X1159" s="96"/>
      <c r="Y1159" s="83"/>
      <c r="Z1159" s="102"/>
      <c r="AA1159" s="4"/>
      <c r="AB1159" s="96"/>
    </row>
    <row r="1160" spans="1:28" ht="15.6" customHeight="1" x14ac:dyDescent="0.35">
      <c r="A1160" s="38" t="s">
        <v>23</v>
      </c>
      <c r="B1160" s="91" t="s">
        <v>16</v>
      </c>
      <c r="C1160" s="94" t="s">
        <v>2667</v>
      </c>
      <c r="D1160" s="4" t="s">
        <v>62</v>
      </c>
      <c r="E1160" s="4">
        <v>4931914538</v>
      </c>
      <c r="F1160" s="99" t="s">
        <v>280</v>
      </c>
      <c r="G1160" s="91" t="s">
        <v>12</v>
      </c>
      <c r="H1160" s="91" t="s">
        <v>2668</v>
      </c>
      <c r="I1160" s="92">
        <v>42647</v>
      </c>
      <c r="J1160" s="93">
        <v>42662</v>
      </c>
      <c r="K1160" s="80">
        <f t="shared" si="99"/>
        <v>16</v>
      </c>
      <c r="L1160" s="77">
        <f>IF(G1160="ISO",IF(OR(F1160="Na-Metilato"),10,15),IFERROR(VLOOKUP(G1160&amp;D1160,'Datos Maestro'!$C$33:$D$62,2,0),VLOOKUP('Demoras Colombia 2016'!G1160,'Datos Maestro'!$B$15:$C$19,2,0)))</f>
        <v>20</v>
      </c>
      <c r="M1160" s="80">
        <f t="shared" si="95"/>
        <v>0</v>
      </c>
      <c r="N1160" s="82">
        <f t="shared" si="96"/>
        <v>0</v>
      </c>
      <c r="O1160" s="82">
        <f t="shared" si="97"/>
        <v>0</v>
      </c>
      <c r="P1160" s="78">
        <f>IF(G1160="ISO",25*N1160,IFERROR(VLOOKUP(G1160&amp;D1160,'Datos Maestro'!$C$33:$F$62,3,0)*N1160,VLOOKUP('Demoras Colombia 2016'!G1160,'Datos Maestro'!$B$15:$D$19,3,0)*N1160))</f>
        <v>0</v>
      </c>
      <c r="Q1160" s="78">
        <f>IF(G1160="ISO",25*O1160,IFERROR(VLOOKUP(G1160&amp;D1160,'Datos Maestro'!$C$33:$F$62,4,0)*O1160,VLOOKUP('Demoras Colombia 2016'!G1160,'Datos Maestro'!$B$15:$D$19,3,0)*O1160))</f>
        <v>0</v>
      </c>
      <c r="R1160" s="78">
        <f t="shared" si="98"/>
        <v>0</v>
      </c>
      <c r="S1160" s="83" t="s">
        <v>25</v>
      </c>
      <c r="T1160" s="96" t="s">
        <v>25</v>
      </c>
      <c r="U1160" s="4"/>
      <c r="V1160" s="96"/>
      <c r="W1160" s="83"/>
      <c r="X1160" s="96"/>
      <c r="Y1160" s="83">
        <v>100739</v>
      </c>
      <c r="Z1160" s="102">
        <v>63595</v>
      </c>
      <c r="AA1160" s="4"/>
      <c r="AB1160" s="96"/>
    </row>
    <row r="1161" spans="1:28" ht="15.6" customHeight="1" x14ac:dyDescent="0.35">
      <c r="A1161" s="38" t="s">
        <v>23</v>
      </c>
      <c r="B1161" s="91" t="s">
        <v>16</v>
      </c>
      <c r="C1161" s="94" t="s">
        <v>2667</v>
      </c>
      <c r="D1161" s="4" t="s">
        <v>62</v>
      </c>
      <c r="E1161" s="4">
        <v>4931914538</v>
      </c>
      <c r="F1161" s="99" t="s">
        <v>280</v>
      </c>
      <c r="G1161" s="91" t="s">
        <v>12</v>
      </c>
      <c r="H1161" s="91" t="s">
        <v>2669</v>
      </c>
      <c r="I1161" s="92">
        <v>42647</v>
      </c>
      <c r="J1161" s="93">
        <v>42661</v>
      </c>
      <c r="K1161" s="80">
        <f t="shared" si="99"/>
        <v>15</v>
      </c>
      <c r="L1161" s="77">
        <f>IF(G1161="ISO",IF(OR(F1161="Na-Metilato"),10,15),IFERROR(VLOOKUP(G1161&amp;D1161,'Datos Maestro'!$C$33:$D$62,2,0),VLOOKUP('Demoras Colombia 2016'!G1161,'Datos Maestro'!$B$15:$C$19,2,0)))</f>
        <v>20</v>
      </c>
      <c r="M1161" s="80">
        <f t="shared" si="95"/>
        <v>0</v>
      </c>
      <c r="N1161" s="82">
        <f t="shared" si="96"/>
        <v>0</v>
      </c>
      <c r="O1161" s="82">
        <f t="shared" si="97"/>
        <v>0</v>
      </c>
      <c r="P1161" s="78">
        <f>IF(G1161="ISO",25*N1161,IFERROR(VLOOKUP(G1161&amp;D1161,'Datos Maestro'!$C$33:$F$62,3,0)*N1161,VLOOKUP('Demoras Colombia 2016'!G1161,'Datos Maestro'!$B$15:$D$19,3,0)*N1161))</f>
        <v>0</v>
      </c>
      <c r="Q1161" s="78">
        <f>IF(G1161="ISO",25*O1161,IFERROR(VLOOKUP(G1161&amp;D1161,'Datos Maestro'!$C$33:$F$62,4,0)*O1161,VLOOKUP('Demoras Colombia 2016'!G1161,'Datos Maestro'!$B$15:$D$19,3,0)*O1161))</f>
        <v>0</v>
      </c>
      <c r="R1161" s="78">
        <f t="shared" si="98"/>
        <v>0</v>
      </c>
      <c r="S1161" s="83" t="s">
        <v>25</v>
      </c>
      <c r="T1161" s="96" t="s">
        <v>25</v>
      </c>
      <c r="U1161" s="4">
        <v>100739</v>
      </c>
      <c r="V1161" s="96">
        <v>28618</v>
      </c>
      <c r="W1161" s="83"/>
      <c r="X1161" s="96"/>
      <c r="Y1161" s="83"/>
      <c r="Z1161" s="102"/>
      <c r="AA1161" s="4"/>
      <c r="AB1161" s="96"/>
    </row>
    <row r="1162" spans="1:28" ht="15.6" customHeight="1" x14ac:dyDescent="0.35">
      <c r="A1162" s="38" t="s">
        <v>23</v>
      </c>
      <c r="B1162" s="91" t="s">
        <v>126</v>
      </c>
      <c r="C1162" s="94" t="s">
        <v>2670</v>
      </c>
      <c r="D1162" s="4" t="s">
        <v>118</v>
      </c>
      <c r="E1162" s="4" t="s">
        <v>2671</v>
      </c>
      <c r="F1162" s="99" t="s">
        <v>253</v>
      </c>
      <c r="G1162" s="91" t="s">
        <v>13</v>
      </c>
      <c r="H1162" s="91" t="s">
        <v>2672</v>
      </c>
      <c r="I1162" s="92">
        <v>42638</v>
      </c>
      <c r="J1162" s="93">
        <v>42658</v>
      </c>
      <c r="K1162" s="80">
        <f t="shared" si="99"/>
        <v>21</v>
      </c>
      <c r="L1162" s="77">
        <f>IF(G1162="ISO",IF(OR(F1162="Na-Metilato"),10,15),IFERROR(VLOOKUP(G1162&amp;D1162,'Datos Maestro'!$C$33:$D$62,2,0),VLOOKUP('Demoras Colombia 2016'!G1162,'Datos Maestro'!$B$15:$C$19,2,0)))</f>
        <v>20</v>
      </c>
      <c r="M1162" s="80">
        <f t="shared" si="95"/>
        <v>1</v>
      </c>
      <c r="N1162" s="82">
        <f t="shared" si="96"/>
        <v>1</v>
      </c>
      <c r="O1162" s="82">
        <f t="shared" si="97"/>
        <v>0</v>
      </c>
      <c r="P1162" s="78">
        <f>IF(G1162="ISO",25*N1162,IFERROR(VLOOKUP(G1162&amp;D1162,'Datos Maestro'!$C$33:$F$62,3,0)*N1162,VLOOKUP('Demoras Colombia 2016'!G1162,'Datos Maestro'!$B$15:$D$19,3,0)*N1162))</f>
        <v>10</v>
      </c>
      <c r="Q1162" s="78">
        <f>IF(G1162="ISO",25*O1162,IFERROR(VLOOKUP(G1162&amp;D1162,'Datos Maestro'!$C$33:$F$62,4,0)*O1162,VLOOKUP('Demoras Colombia 2016'!G1162,'Datos Maestro'!$B$15:$D$19,3,0)*O1162))</f>
        <v>0</v>
      </c>
      <c r="R1162" s="78">
        <f t="shared" si="98"/>
        <v>10</v>
      </c>
      <c r="S1162" s="83"/>
      <c r="T1162" s="96"/>
      <c r="U1162" s="4"/>
      <c r="V1162" s="96"/>
      <c r="W1162" s="83"/>
      <c r="X1162" s="96"/>
      <c r="Y1162" s="83"/>
      <c r="Z1162" s="102"/>
      <c r="AA1162" s="4"/>
      <c r="AB1162" s="96"/>
    </row>
    <row r="1163" spans="1:28" ht="15.6" customHeight="1" x14ac:dyDescent="0.35">
      <c r="A1163" s="38" t="s">
        <v>23</v>
      </c>
      <c r="B1163" s="91" t="s">
        <v>15</v>
      </c>
      <c r="C1163" s="94" t="s">
        <v>2673</v>
      </c>
      <c r="D1163" s="4" t="s">
        <v>104</v>
      </c>
      <c r="E1163" s="4">
        <v>4930213456</v>
      </c>
      <c r="F1163" s="99" t="s">
        <v>1123</v>
      </c>
      <c r="G1163" s="91" t="s">
        <v>12</v>
      </c>
      <c r="H1163" s="91" t="s">
        <v>2674</v>
      </c>
      <c r="I1163" s="92">
        <v>42646</v>
      </c>
      <c r="J1163" s="93">
        <v>42657</v>
      </c>
      <c r="K1163" s="80">
        <f t="shared" si="99"/>
        <v>12</v>
      </c>
      <c r="L1163" s="77">
        <f>IF(G1163="ISO",IF(OR(F1163="Na-Metilato"),10,15),IFERROR(VLOOKUP(G1163&amp;D1163,'Datos Maestro'!$C$33:$D$62,2,0),VLOOKUP('Demoras Colombia 2016'!G1163,'Datos Maestro'!$B$15:$C$19,2,0)))</f>
        <v>20</v>
      </c>
      <c r="M1163" s="80">
        <f t="shared" si="95"/>
        <v>0</v>
      </c>
      <c r="N1163" s="82">
        <f t="shared" si="96"/>
        <v>0</v>
      </c>
      <c r="O1163" s="82">
        <f t="shared" si="97"/>
        <v>0</v>
      </c>
      <c r="P1163" s="78">
        <f>IF(G1163="ISO",25*N1163,IFERROR(VLOOKUP(G1163&amp;D1163,'Datos Maestro'!$C$33:$F$62,3,0)*N1163,VLOOKUP('Demoras Colombia 2016'!G1163,'Datos Maestro'!$B$15:$D$19,3,0)*N1163))</f>
        <v>0</v>
      </c>
      <c r="Q1163" s="78">
        <f>IF(G1163="ISO",25*O1163,IFERROR(VLOOKUP(G1163&amp;D1163,'Datos Maestro'!$C$33:$F$62,4,0)*O1163,VLOOKUP('Demoras Colombia 2016'!G1163,'Datos Maestro'!$B$15:$D$19,3,0)*O1163))</f>
        <v>0</v>
      </c>
      <c r="R1163" s="78">
        <f t="shared" si="98"/>
        <v>0</v>
      </c>
      <c r="S1163" s="83" t="s">
        <v>25</v>
      </c>
      <c r="T1163" s="96" t="s">
        <v>25</v>
      </c>
      <c r="U1163" s="4"/>
      <c r="V1163" s="96"/>
      <c r="W1163" s="83"/>
      <c r="X1163" s="96"/>
      <c r="Y1163" s="83"/>
      <c r="Z1163" s="102"/>
      <c r="AA1163" s="4"/>
      <c r="AB1163" s="96"/>
    </row>
    <row r="1164" spans="1:28" ht="15.6" customHeight="1" x14ac:dyDescent="0.35">
      <c r="A1164" s="38" t="s">
        <v>23</v>
      </c>
      <c r="B1164" s="91" t="s">
        <v>16</v>
      </c>
      <c r="C1164" s="94" t="s">
        <v>2675</v>
      </c>
      <c r="D1164" s="4" t="s">
        <v>118</v>
      </c>
      <c r="E1164" s="4" t="s">
        <v>2676</v>
      </c>
      <c r="F1164" s="99" t="s">
        <v>2677</v>
      </c>
      <c r="G1164" s="91" t="s">
        <v>12</v>
      </c>
      <c r="H1164" s="91" t="s">
        <v>2678</v>
      </c>
      <c r="I1164" s="92">
        <v>42647</v>
      </c>
      <c r="J1164" s="93">
        <v>42662</v>
      </c>
      <c r="K1164" s="80">
        <f t="shared" si="99"/>
        <v>16</v>
      </c>
      <c r="L1164" s="77">
        <f>IF(G1164="ISO",IF(OR(F1164="Na-Metilato"),10,15),IFERROR(VLOOKUP(G1164&amp;D1164,'Datos Maestro'!$C$33:$D$62,2,0),VLOOKUP('Demoras Colombia 2016'!G1164,'Datos Maestro'!$B$15:$C$19,2,0)))</f>
        <v>20</v>
      </c>
      <c r="M1164" s="80">
        <f t="shared" si="95"/>
        <v>0</v>
      </c>
      <c r="N1164" s="82">
        <f t="shared" si="96"/>
        <v>0</v>
      </c>
      <c r="O1164" s="82">
        <f t="shared" si="97"/>
        <v>0</v>
      </c>
      <c r="P1164" s="78">
        <f>IF(G1164="ISO",25*N1164,IFERROR(VLOOKUP(G1164&amp;D1164,'Datos Maestro'!$C$33:$F$62,3,0)*N1164,VLOOKUP('Demoras Colombia 2016'!G1164,'Datos Maestro'!$B$15:$D$19,3,0)*N1164))</f>
        <v>0</v>
      </c>
      <c r="Q1164" s="78">
        <f>IF(G1164="ISO",25*O1164,IFERROR(VLOOKUP(G1164&amp;D1164,'Datos Maestro'!$C$33:$F$62,4,0)*O1164,VLOOKUP('Demoras Colombia 2016'!G1164,'Datos Maestro'!$B$15:$D$19,3,0)*O1164))</f>
        <v>0</v>
      </c>
      <c r="R1164" s="78">
        <f t="shared" si="98"/>
        <v>0</v>
      </c>
      <c r="S1164" s="83" t="s">
        <v>25</v>
      </c>
      <c r="T1164" s="96" t="s">
        <v>25</v>
      </c>
      <c r="U1164" s="4"/>
      <c r="V1164" s="96"/>
      <c r="W1164" s="83"/>
      <c r="X1164" s="96"/>
      <c r="Y1164" s="83"/>
      <c r="Z1164" s="102"/>
      <c r="AA1164" s="4"/>
      <c r="AB1164" s="96"/>
    </row>
    <row r="1165" spans="1:28" ht="15.6" customHeight="1" x14ac:dyDescent="0.35">
      <c r="A1165" s="38" t="s">
        <v>23</v>
      </c>
      <c r="B1165" s="91" t="s">
        <v>16</v>
      </c>
      <c r="C1165" s="94" t="s">
        <v>2675</v>
      </c>
      <c r="D1165" s="4" t="s">
        <v>118</v>
      </c>
      <c r="E1165" s="4" t="s">
        <v>2676</v>
      </c>
      <c r="F1165" s="99" t="s">
        <v>2679</v>
      </c>
      <c r="G1165" s="91" t="s">
        <v>13</v>
      </c>
      <c r="H1165" s="91" t="s">
        <v>2680</v>
      </c>
      <c r="I1165" s="92">
        <v>42647</v>
      </c>
      <c r="J1165" s="93">
        <v>42661</v>
      </c>
      <c r="K1165" s="80">
        <f t="shared" si="99"/>
        <v>15</v>
      </c>
      <c r="L1165" s="77">
        <f>IF(G1165="ISO",IF(OR(F1165="Na-Metilato"),10,15),IFERROR(VLOOKUP(G1165&amp;D1165,'Datos Maestro'!$C$33:$D$62,2,0),VLOOKUP('Demoras Colombia 2016'!G1165,'Datos Maestro'!$B$15:$C$19,2,0)))</f>
        <v>20</v>
      </c>
      <c r="M1165" s="80">
        <f t="shared" si="95"/>
        <v>0</v>
      </c>
      <c r="N1165" s="82">
        <f t="shared" si="96"/>
        <v>0</v>
      </c>
      <c r="O1165" s="82">
        <f t="shared" si="97"/>
        <v>0</v>
      </c>
      <c r="P1165" s="78">
        <f>IF(G1165="ISO",25*N1165,IFERROR(VLOOKUP(G1165&amp;D1165,'Datos Maestro'!$C$33:$F$62,3,0)*N1165,VLOOKUP('Demoras Colombia 2016'!G1165,'Datos Maestro'!$B$15:$D$19,3,0)*N1165))</f>
        <v>0</v>
      </c>
      <c r="Q1165" s="78">
        <f>IF(G1165="ISO",25*O1165,IFERROR(VLOOKUP(G1165&amp;D1165,'Datos Maestro'!$C$33:$F$62,4,0)*O1165,VLOOKUP('Demoras Colombia 2016'!G1165,'Datos Maestro'!$B$15:$D$19,3,0)*O1165))</f>
        <v>0</v>
      </c>
      <c r="R1165" s="78">
        <f t="shared" si="98"/>
        <v>0</v>
      </c>
      <c r="S1165" s="83" t="s">
        <v>25</v>
      </c>
      <c r="T1165" s="96" t="s">
        <v>25</v>
      </c>
      <c r="U1165" s="4"/>
      <c r="V1165" s="96"/>
      <c r="W1165" s="83"/>
      <c r="X1165" s="96"/>
      <c r="Y1165" s="83"/>
      <c r="Z1165" s="102"/>
      <c r="AA1165" s="4"/>
      <c r="AB1165" s="96"/>
    </row>
    <row r="1166" spans="1:28" ht="15.6" customHeight="1" x14ac:dyDescent="0.35">
      <c r="A1166" s="38" t="s">
        <v>23</v>
      </c>
      <c r="B1166" s="91" t="s">
        <v>16</v>
      </c>
      <c r="C1166" s="94" t="s">
        <v>2681</v>
      </c>
      <c r="D1166" s="4" t="s">
        <v>62</v>
      </c>
      <c r="E1166" s="4">
        <v>4930857226</v>
      </c>
      <c r="F1166" s="99" t="s">
        <v>692</v>
      </c>
      <c r="G1166" s="91" t="s">
        <v>12</v>
      </c>
      <c r="H1166" s="91" t="s">
        <v>2682</v>
      </c>
      <c r="I1166" s="92">
        <v>42639</v>
      </c>
      <c r="J1166" s="93">
        <v>42653</v>
      </c>
      <c r="K1166" s="80">
        <f t="shared" si="99"/>
        <v>15</v>
      </c>
      <c r="L1166" s="77">
        <f>IF(G1166="ISO",IF(OR(F1166="Na-Metilato"),10,15),IFERROR(VLOOKUP(G1166&amp;D1166,'Datos Maestro'!$C$33:$D$62,2,0),VLOOKUP('Demoras Colombia 2016'!G1166,'Datos Maestro'!$B$15:$C$19,2,0)))</f>
        <v>20</v>
      </c>
      <c r="M1166" s="80">
        <f t="shared" si="95"/>
        <v>0</v>
      </c>
      <c r="N1166" s="82">
        <f t="shared" si="96"/>
        <v>0</v>
      </c>
      <c r="O1166" s="82">
        <f t="shared" si="97"/>
        <v>0</v>
      </c>
      <c r="P1166" s="78">
        <f>IF(G1166="ISO",25*N1166,IFERROR(VLOOKUP(G1166&amp;D1166,'Datos Maestro'!$C$33:$F$62,3,0)*N1166,VLOOKUP('Demoras Colombia 2016'!G1166,'Datos Maestro'!$B$15:$D$19,3,0)*N1166))</f>
        <v>0</v>
      </c>
      <c r="Q1166" s="78">
        <f>IF(G1166="ISO",25*O1166,IFERROR(VLOOKUP(G1166&amp;D1166,'Datos Maestro'!$C$33:$F$62,4,0)*O1166,VLOOKUP('Demoras Colombia 2016'!G1166,'Datos Maestro'!$B$15:$D$19,3,0)*O1166))</f>
        <v>0</v>
      </c>
      <c r="R1166" s="78">
        <f t="shared" si="98"/>
        <v>0</v>
      </c>
      <c r="S1166" s="83" t="s">
        <v>25</v>
      </c>
      <c r="T1166" s="96" t="s">
        <v>25</v>
      </c>
      <c r="U1166" s="4">
        <v>100178</v>
      </c>
      <c r="V1166" s="96">
        <v>24633</v>
      </c>
      <c r="W1166" s="83"/>
      <c r="X1166" s="96"/>
      <c r="Y1166" s="83"/>
      <c r="Z1166" s="102"/>
      <c r="AA1166" s="4"/>
      <c r="AB1166" s="96"/>
    </row>
    <row r="1167" spans="1:28" ht="15.6" customHeight="1" x14ac:dyDescent="0.35">
      <c r="A1167" s="38" t="s">
        <v>23</v>
      </c>
      <c r="B1167" s="91" t="s">
        <v>125</v>
      </c>
      <c r="C1167" s="94" t="s">
        <v>2683</v>
      </c>
      <c r="D1167" s="4" t="s">
        <v>62</v>
      </c>
      <c r="E1167" s="4">
        <v>4931867637</v>
      </c>
      <c r="F1167" s="99" t="s">
        <v>232</v>
      </c>
      <c r="G1167" s="91" t="s">
        <v>12</v>
      </c>
      <c r="H1167" s="91" t="s">
        <v>2684</v>
      </c>
      <c r="I1167" s="92">
        <v>42647</v>
      </c>
      <c r="J1167" s="93">
        <v>42662</v>
      </c>
      <c r="K1167" s="80">
        <f t="shared" si="99"/>
        <v>16</v>
      </c>
      <c r="L1167" s="77">
        <f>IF(G1167="ISO",IF(OR(F1167="Na-Metilato"),10,15),IFERROR(VLOOKUP(G1167&amp;D1167,'Datos Maestro'!$C$33:$D$62,2,0),VLOOKUP('Demoras Colombia 2016'!G1167,'Datos Maestro'!$B$15:$C$19,2,0)))</f>
        <v>20</v>
      </c>
      <c r="M1167" s="80">
        <f t="shared" si="95"/>
        <v>0</v>
      </c>
      <c r="N1167" s="82">
        <f t="shared" si="96"/>
        <v>0</v>
      </c>
      <c r="O1167" s="82">
        <f t="shared" si="97"/>
        <v>0</v>
      </c>
      <c r="P1167" s="78">
        <f>IF(G1167="ISO",25*N1167,IFERROR(VLOOKUP(G1167&amp;D1167,'Datos Maestro'!$C$33:$F$62,3,0)*N1167,VLOOKUP('Demoras Colombia 2016'!G1167,'Datos Maestro'!$B$15:$D$19,3,0)*N1167))</f>
        <v>0</v>
      </c>
      <c r="Q1167" s="78">
        <f>IF(G1167="ISO",25*O1167,IFERROR(VLOOKUP(G1167&amp;D1167,'Datos Maestro'!$C$33:$F$62,4,0)*O1167,VLOOKUP('Demoras Colombia 2016'!G1167,'Datos Maestro'!$B$15:$D$19,3,0)*O1167))</f>
        <v>0</v>
      </c>
      <c r="R1167" s="78">
        <f t="shared" si="98"/>
        <v>0</v>
      </c>
      <c r="S1167" s="83" t="s">
        <v>25</v>
      </c>
      <c r="T1167" s="96" t="s">
        <v>25</v>
      </c>
      <c r="U1167" s="4"/>
      <c r="V1167" s="96"/>
      <c r="W1167" s="83">
        <v>100738</v>
      </c>
      <c r="X1167" s="96">
        <v>273812</v>
      </c>
      <c r="Y1167" s="83">
        <v>100738</v>
      </c>
      <c r="Z1167" s="102">
        <v>81757</v>
      </c>
      <c r="AA1167" s="4"/>
      <c r="AB1167" s="96"/>
    </row>
    <row r="1168" spans="1:28" ht="15.6" customHeight="1" x14ac:dyDescent="0.35">
      <c r="A1168" s="38" t="s">
        <v>23</v>
      </c>
      <c r="B1168" s="91" t="s">
        <v>16</v>
      </c>
      <c r="C1168" s="94" t="s">
        <v>2685</v>
      </c>
      <c r="D1168" s="4" t="s">
        <v>62</v>
      </c>
      <c r="E1168" s="4">
        <v>4931311383</v>
      </c>
      <c r="F1168" s="99" t="s">
        <v>2307</v>
      </c>
      <c r="G1168" s="91" t="s">
        <v>12</v>
      </c>
      <c r="H1168" s="91" t="s">
        <v>2686</v>
      </c>
      <c r="I1168" s="92">
        <v>42647</v>
      </c>
      <c r="J1168" s="93">
        <v>42661</v>
      </c>
      <c r="K1168" s="80">
        <f t="shared" si="99"/>
        <v>15</v>
      </c>
      <c r="L1168" s="77">
        <f>IF(G1168="ISO",IF(OR(F1168="Na-Metilato"),10,15),IFERROR(VLOOKUP(G1168&amp;D1168,'Datos Maestro'!$C$33:$D$62,2,0),VLOOKUP('Demoras Colombia 2016'!G1168,'Datos Maestro'!$B$15:$C$19,2,0)))</f>
        <v>20</v>
      </c>
      <c r="M1168" s="80">
        <f t="shared" si="95"/>
        <v>0</v>
      </c>
      <c r="N1168" s="82">
        <f t="shared" si="96"/>
        <v>0</v>
      </c>
      <c r="O1168" s="82">
        <f t="shared" si="97"/>
        <v>0</v>
      </c>
      <c r="P1168" s="78">
        <f>IF(G1168="ISO",25*N1168,IFERROR(VLOOKUP(G1168&amp;D1168,'Datos Maestro'!$C$33:$F$62,3,0)*N1168,VLOOKUP('Demoras Colombia 2016'!G1168,'Datos Maestro'!$B$15:$D$19,3,0)*N1168))</f>
        <v>0</v>
      </c>
      <c r="Q1168" s="78">
        <f>IF(G1168="ISO",25*O1168,IFERROR(VLOOKUP(G1168&amp;D1168,'Datos Maestro'!$C$33:$F$62,4,0)*O1168,VLOOKUP('Demoras Colombia 2016'!G1168,'Datos Maestro'!$B$15:$D$19,3,0)*O1168))</f>
        <v>0</v>
      </c>
      <c r="R1168" s="78">
        <f t="shared" si="98"/>
        <v>0</v>
      </c>
      <c r="S1168" s="83" t="s">
        <v>25</v>
      </c>
      <c r="T1168" s="96" t="s">
        <v>25</v>
      </c>
      <c r="U1168" s="4">
        <v>100737</v>
      </c>
      <c r="V1168" s="96">
        <v>25819</v>
      </c>
      <c r="W1168" s="83"/>
      <c r="X1168" s="96"/>
      <c r="Y1168" s="83"/>
      <c r="Z1168" s="102"/>
      <c r="AA1168" s="4"/>
      <c r="AB1168" s="96"/>
    </row>
    <row r="1169" spans="1:28" ht="15.6" customHeight="1" x14ac:dyDescent="0.35">
      <c r="A1169" s="38" t="s">
        <v>23</v>
      </c>
      <c r="B1169" s="91" t="s">
        <v>122</v>
      </c>
      <c r="C1169" s="94" t="s">
        <v>2687</v>
      </c>
      <c r="D1169" s="4" t="s">
        <v>62</v>
      </c>
      <c r="E1169" s="4">
        <v>4930198712</v>
      </c>
      <c r="F1169" s="99" t="s">
        <v>213</v>
      </c>
      <c r="G1169" s="91" t="s">
        <v>12</v>
      </c>
      <c r="H1169" s="91" t="s">
        <v>2688</v>
      </c>
      <c r="I1169" s="92">
        <v>42647</v>
      </c>
      <c r="J1169" s="93">
        <v>42655</v>
      </c>
      <c r="K1169" s="80">
        <f t="shared" si="99"/>
        <v>9</v>
      </c>
      <c r="L1169" s="77">
        <f>IF(G1169="ISO",IF(OR(F1169="Na-Metilato"),10,15),IFERROR(VLOOKUP(G1169&amp;D1169,'Datos Maestro'!$C$33:$D$62,2,0),VLOOKUP('Demoras Colombia 2016'!G1169,'Datos Maestro'!$B$15:$C$19,2,0)))</f>
        <v>20</v>
      </c>
      <c r="M1169" s="80">
        <f t="shared" si="95"/>
        <v>0</v>
      </c>
      <c r="N1169" s="82">
        <f t="shared" si="96"/>
        <v>0</v>
      </c>
      <c r="O1169" s="82">
        <f t="shared" si="97"/>
        <v>0</v>
      </c>
      <c r="P1169" s="78">
        <f>IF(G1169="ISO",25*N1169,IFERROR(VLOOKUP(G1169&amp;D1169,'Datos Maestro'!$C$33:$F$62,3,0)*N1169,VLOOKUP('Demoras Colombia 2016'!G1169,'Datos Maestro'!$B$15:$D$19,3,0)*N1169))</f>
        <v>0</v>
      </c>
      <c r="Q1169" s="78">
        <f>IF(G1169="ISO",25*O1169,IFERROR(VLOOKUP(G1169&amp;D1169,'Datos Maestro'!$C$33:$F$62,4,0)*O1169,VLOOKUP('Demoras Colombia 2016'!G1169,'Datos Maestro'!$B$15:$D$19,3,0)*O1169))</f>
        <v>0</v>
      </c>
      <c r="R1169" s="78">
        <f t="shared" si="98"/>
        <v>0</v>
      </c>
      <c r="S1169" s="83" t="s">
        <v>25</v>
      </c>
      <c r="T1169" s="96" t="s">
        <v>25</v>
      </c>
      <c r="U1169" s="4"/>
      <c r="V1169" s="96"/>
      <c r="W1169" s="83"/>
      <c r="X1169" s="96"/>
      <c r="Y1169" s="83"/>
      <c r="Z1169" s="102"/>
      <c r="AA1169" s="4"/>
      <c r="AB1169" s="96"/>
    </row>
    <row r="1170" spans="1:28" ht="15.6" customHeight="1" x14ac:dyDescent="0.35">
      <c r="A1170" s="38" t="s">
        <v>23</v>
      </c>
      <c r="B1170" s="91" t="s">
        <v>122</v>
      </c>
      <c r="C1170" s="94" t="s">
        <v>2689</v>
      </c>
      <c r="D1170" s="4" t="s">
        <v>62</v>
      </c>
      <c r="E1170" s="4">
        <v>4930219409</v>
      </c>
      <c r="F1170" s="99" t="s">
        <v>2690</v>
      </c>
      <c r="G1170" s="91" t="s">
        <v>13</v>
      </c>
      <c r="H1170" s="91" t="s">
        <v>2691</v>
      </c>
      <c r="I1170" s="92">
        <v>42647</v>
      </c>
      <c r="J1170" s="93">
        <v>42655</v>
      </c>
      <c r="K1170" s="80">
        <f t="shared" si="99"/>
        <v>9</v>
      </c>
      <c r="L1170" s="77">
        <f>IF(G1170="ISO",IF(OR(F1170="Na-Metilato"),10,15),IFERROR(VLOOKUP(G1170&amp;D1170,'Datos Maestro'!$C$33:$D$62,2,0),VLOOKUP('Demoras Colombia 2016'!G1170,'Datos Maestro'!$B$15:$C$19,2,0)))</f>
        <v>20</v>
      </c>
      <c r="M1170" s="80">
        <f t="shared" si="95"/>
        <v>0</v>
      </c>
      <c r="N1170" s="82">
        <f t="shared" si="96"/>
        <v>0</v>
      </c>
      <c r="O1170" s="82">
        <f t="shared" si="97"/>
        <v>0</v>
      </c>
      <c r="P1170" s="78">
        <f>IF(G1170="ISO",25*N1170,IFERROR(VLOOKUP(G1170&amp;D1170,'Datos Maestro'!$C$33:$F$62,3,0)*N1170,VLOOKUP('Demoras Colombia 2016'!G1170,'Datos Maestro'!$B$15:$D$19,3,0)*N1170))</f>
        <v>0</v>
      </c>
      <c r="Q1170" s="78">
        <f>IF(G1170="ISO",25*O1170,IFERROR(VLOOKUP(G1170&amp;D1170,'Datos Maestro'!$C$33:$F$62,4,0)*O1170,VLOOKUP('Demoras Colombia 2016'!G1170,'Datos Maestro'!$B$15:$D$19,3,0)*O1170))</f>
        <v>0</v>
      </c>
      <c r="R1170" s="78">
        <f t="shared" si="98"/>
        <v>0</v>
      </c>
      <c r="S1170" s="83" t="s">
        <v>25</v>
      </c>
      <c r="T1170" s="96" t="s">
        <v>25</v>
      </c>
      <c r="U1170" s="4"/>
      <c r="V1170" s="96"/>
      <c r="W1170" s="83"/>
      <c r="X1170" s="96"/>
      <c r="Y1170" s="83"/>
      <c r="Z1170" s="102"/>
      <c r="AA1170" s="4"/>
      <c r="AB1170" s="96"/>
    </row>
    <row r="1171" spans="1:28" ht="15.6" customHeight="1" x14ac:dyDescent="0.35">
      <c r="A1171" s="38" t="s">
        <v>23</v>
      </c>
      <c r="B1171" s="91" t="s">
        <v>17</v>
      </c>
      <c r="C1171" s="94" t="s">
        <v>2692</v>
      </c>
      <c r="D1171" s="4" t="s">
        <v>62</v>
      </c>
      <c r="E1171" s="4">
        <v>4931387377</v>
      </c>
      <c r="F1171" s="99" t="s">
        <v>671</v>
      </c>
      <c r="G1171" s="91" t="s">
        <v>13</v>
      </c>
      <c r="H1171" s="91" t="s">
        <v>2693</v>
      </c>
      <c r="I1171" s="92">
        <v>42646</v>
      </c>
      <c r="J1171" s="93">
        <v>42663</v>
      </c>
      <c r="K1171" s="80">
        <f t="shared" si="99"/>
        <v>18</v>
      </c>
      <c r="L1171" s="77">
        <f>IF(G1171="ISO",IF(OR(F1171="Na-Metilato"),10,15),IFERROR(VLOOKUP(G1171&amp;D1171,'Datos Maestro'!$C$33:$D$62,2,0),VLOOKUP('Demoras Colombia 2016'!G1171,'Datos Maestro'!$B$15:$C$19,2,0)))</f>
        <v>20</v>
      </c>
      <c r="M1171" s="80">
        <f t="shared" si="95"/>
        <v>0</v>
      </c>
      <c r="N1171" s="82">
        <f t="shared" si="96"/>
        <v>0</v>
      </c>
      <c r="O1171" s="82">
        <f t="shared" si="97"/>
        <v>0</v>
      </c>
      <c r="P1171" s="78">
        <f>IF(G1171="ISO",25*N1171,IFERROR(VLOOKUP(G1171&amp;D1171,'Datos Maestro'!$C$33:$F$62,3,0)*N1171,VLOOKUP('Demoras Colombia 2016'!G1171,'Datos Maestro'!$B$15:$D$19,3,0)*N1171))</f>
        <v>0</v>
      </c>
      <c r="Q1171" s="78">
        <f>IF(G1171="ISO",25*O1171,IFERROR(VLOOKUP(G1171&amp;D1171,'Datos Maestro'!$C$33:$F$62,4,0)*O1171,VLOOKUP('Demoras Colombia 2016'!G1171,'Datos Maestro'!$B$15:$D$19,3,0)*O1171))</f>
        <v>0</v>
      </c>
      <c r="R1171" s="78">
        <f t="shared" si="98"/>
        <v>0</v>
      </c>
      <c r="S1171" s="83" t="s">
        <v>25</v>
      </c>
      <c r="T1171" s="96" t="s">
        <v>25</v>
      </c>
      <c r="U1171" s="4">
        <v>100741</v>
      </c>
      <c r="V1171" s="96">
        <v>94260</v>
      </c>
      <c r="W1171" s="83">
        <v>100741</v>
      </c>
      <c r="X1171" s="96">
        <v>94260</v>
      </c>
      <c r="Y1171" s="83"/>
      <c r="Z1171" s="102"/>
      <c r="AA1171" s="4"/>
      <c r="AB1171" s="96"/>
    </row>
    <row r="1172" spans="1:28" ht="15.6" customHeight="1" x14ac:dyDescent="0.35">
      <c r="A1172" s="38" t="s">
        <v>23</v>
      </c>
      <c r="B1172" s="91" t="s">
        <v>17</v>
      </c>
      <c r="C1172" s="94" t="s">
        <v>2694</v>
      </c>
      <c r="D1172" s="4" t="s">
        <v>118</v>
      </c>
      <c r="E1172" s="4">
        <v>4931806459</v>
      </c>
      <c r="F1172" s="99" t="s">
        <v>1423</v>
      </c>
      <c r="G1172" s="91" t="s">
        <v>12</v>
      </c>
      <c r="H1172" s="91" t="s">
        <v>2695</v>
      </c>
      <c r="I1172" s="92">
        <v>42647</v>
      </c>
      <c r="J1172" s="93">
        <v>42665</v>
      </c>
      <c r="K1172" s="80">
        <f t="shared" si="99"/>
        <v>19</v>
      </c>
      <c r="L1172" s="77">
        <f>IF(G1172="ISO",IF(OR(F1172="Na-Metilato"),10,15),IFERROR(VLOOKUP(G1172&amp;D1172,'Datos Maestro'!$C$33:$D$62,2,0),VLOOKUP('Demoras Colombia 2016'!G1172,'Datos Maestro'!$B$15:$C$19,2,0)))</f>
        <v>20</v>
      </c>
      <c r="M1172" s="80">
        <f t="shared" si="95"/>
        <v>0</v>
      </c>
      <c r="N1172" s="82">
        <f t="shared" si="96"/>
        <v>0</v>
      </c>
      <c r="O1172" s="82">
        <f t="shared" si="97"/>
        <v>0</v>
      </c>
      <c r="P1172" s="78">
        <f>IF(G1172="ISO",25*N1172,IFERROR(VLOOKUP(G1172&amp;D1172,'Datos Maestro'!$C$33:$F$62,3,0)*N1172,VLOOKUP('Demoras Colombia 2016'!G1172,'Datos Maestro'!$B$15:$D$19,3,0)*N1172))</f>
        <v>0</v>
      </c>
      <c r="Q1172" s="78">
        <f>IF(G1172="ISO",25*O1172,IFERROR(VLOOKUP(G1172&amp;D1172,'Datos Maestro'!$C$33:$F$62,4,0)*O1172,VLOOKUP('Demoras Colombia 2016'!G1172,'Datos Maestro'!$B$15:$D$19,3,0)*O1172))</f>
        <v>0</v>
      </c>
      <c r="R1172" s="78">
        <f t="shared" si="98"/>
        <v>0</v>
      </c>
      <c r="S1172" s="83" t="s">
        <v>25</v>
      </c>
      <c r="T1172" s="96" t="s">
        <v>25</v>
      </c>
      <c r="U1172" s="4"/>
      <c r="V1172" s="96"/>
      <c r="W1172" s="83"/>
      <c r="X1172" s="96"/>
      <c r="Y1172" s="83"/>
      <c r="Z1172" s="102"/>
      <c r="AA1172" s="4"/>
      <c r="AB1172" s="96"/>
    </row>
    <row r="1173" spans="1:28" ht="15.6" customHeight="1" x14ac:dyDescent="0.35">
      <c r="A1173" s="38" t="s">
        <v>23</v>
      </c>
      <c r="B1173" s="91" t="s">
        <v>17</v>
      </c>
      <c r="C1173" s="94" t="s">
        <v>2694</v>
      </c>
      <c r="D1173" s="4" t="s">
        <v>118</v>
      </c>
      <c r="E1173" s="4">
        <v>4931806459</v>
      </c>
      <c r="F1173" s="99" t="s">
        <v>1423</v>
      </c>
      <c r="G1173" s="91" t="s">
        <v>12</v>
      </c>
      <c r="H1173" s="91" t="s">
        <v>2696</v>
      </c>
      <c r="I1173" s="92">
        <v>42647</v>
      </c>
      <c r="J1173" s="93">
        <v>42663</v>
      </c>
      <c r="K1173" s="80">
        <f t="shared" si="99"/>
        <v>17</v>
      </c>
      <c r="L1173" s="77">
        <f>IF(G1173="ISO",IF(OR(F1173="Na-Metilato"),10,15),IFERROR(VLOOKUP(G1173&amp;D1173,'Datos Maestro'!$C$33:$D$62,2,0),VLOOKUP('Demoras Colombia 2016'!G1173,'Datos Maestro'!$B$15:$C$19,2,0)))</f>
        <v>20</v>
      </c>
      <c r="M1173" s="80">
        <f t="shared" si="95"/>
        <v>0</v>
      </c>
      <c r="N1173" s="82">
        <f t="shared" si="96"/>
        <v>0</v>
      </c>
      <c r="O1173" s="82">
        <f t="shared" si="97"/>
        <v>0</v>
      </c>
      <c r="P1173" s="78">
        <f>IF(G1173="ISO",25*N1173,IFERROR(VLOOKUP(G1173&amp;D1173,'Datos Maestro'!$C$33:$F$62,3,0)*N1173,VLOOKUP('Demoras Colombia 2016'!G1173,'Datos Maestro'!$B$15:$D$19,3,0)*N1173))</f>
        <v>0</v>
      </c>
      <c r="Q1173" s="78">
        <f>IF(G1173="ISO",25*O1173,IFERROR(VLOOKUP(G1173&amp;D1173,'Datos Maestro'!$C$33:$F$62,4,0)*O1173,VLOOKUP('Demoras Colombia 2016'!G1173,'Datos Maestro'!$B$15:$D$19,3,0)*O1173))</f>
        <v>0</v>
      </c>
      <c r="R1173" s="78">
        <f t="shared" si="98"/>
        <v>0</v>
      </c>
      <c r="S1173" s="83" t="s">
        <v>25</v>
      </c>
      <c r="T1173" s="96" t="s">
        <v>25</v>
      </c>
      <c r="U1173" s="4"/>
      <c r="V1173" s="96"/>
      <c r="W1173" s="83"/>
      <c r="X1173" s="96"/>
      <c r="Y1173" s="83"/>
      <c r="Z1173" s="102"/>
      <c r="AA1173" s="4"/>
      <c r="AB1173" s="96"/>
    </row>
    <row r="1174" spans="1:28" ht="15.6" customHeight="1" x14ac:dyDescent="0.35">
      <c r="A1174" s="38" t="s">
        <v>23</v>
      </c>
      <c r="B1174" s="91" t="s">
        <v>16</v>
      </c>
      <c r="C1174" s="94" t="s">
        <v>2697</v>
      </c>
      <c r="D1174" s="4" t="s">
        <v>104</v>
      </c>
      <c r="E1174" s="4">
        <v>4931948236</v>
      </c>
      <c r="F1174" s="99" t="s">
        <v>2698</v>
      </c>
      <c r="G1174" s="91" t="s">
        <v>12</v>
      </c>
      <c r="H1174" s="91" t="s">
        <v>2699</v>
      </c>
      <c r="I1174" s="92">
        <v>42652</v>
      </c>
      <c r="J1174" s="93">
        <v>42668</v>
      </c>
      <c r="K1174" s="80">
        <f t="shared" si="99"/>
        <v>17</v>
      </c>
      <c r="L1174" s="77">
        <f>IF(G1174="ISO",IF(OR(F1174="Na-Metilato"),10,15),IFERROR(VLOOKUP(G1174&amp;D1174,'Datos Maestro'!$C$33:$D$62,2,0),VLOOKUP('Demoras Colombia 2016'!G1174,'Datos Maestro'!$B$15:$C$19,2,0)))</f>
        <v>20</v>
      </c>
      <c r="M1174" s="80">
        <f t="shared" si="95"/>
        <v>0</v>
      </c>
      <c r="N1174" s="82">
        <f t="shared" si="96"/>
        <v>0</v>
      </c>
      <c r="O1174" s="82">
        <f t="shared" si="97"/>
        <v>0</v>
      </c>
      <c r="P1174" s="78">
        <f>IF(G1174="ISO",25*N1174,IFERROR(VLOOKUP(G1174&amp;D1174,'Datos Maestro'!$C$33:$F$62,3,0)*N1174,VLOOKUP('Demoras Colombia 2016'!G1174,'Datos Maestro'!$B$15:$D$19,3,0)*N1174))</f>
        <v>0</v>
      </c>
      <c r="Q1174" s="78">
        <f>IF(G1174="ISO",25*O1174,IFERROR(VLOOKUP(G1174&amp;D1174,'Datos Maestro'!$C$33:$F$62,4,0)*O1174,VLOOKUP('Demoras Colombia 2016'!G1174,'Datos Maestro'!$B$15:$D$19,3,0)*O1174))</f>
        <v>0</v>
      </c>
      <c r="R1174" s="78">
        <f t="shared" si="98"/>
        <v>0</v>
      </c>
      <c r="S1174" s="83" t="s">
        <v>25</v>
      </c>
      <c r="T1174" s="96" t="s">
        <v>25</v>
      </c>
      <c r="U1174" s="4"/>
      <c r="V1174" s="96"/>
      <c r="W1174" s="83"/>
      <c r="X1174" s="96"/>
      <c r="Y1174" s="83"/>
      <c r="Z1174" s="102"/>
      <c r="AA1174" s="4"/>
      <c r="AB1174" s="96"/>
    </row>
    <row r="1175" spans="1:28" ht="15.6" customHeight="1" x14ac:dyDescent="0.35">
      <c r="A1175" s="38" t="s">
        <v>23</v>
      </c>
      <c r="B1175" s="91" t="s">
        <v>16</v>
      </c>
      <c r="C1175" s="94" t="s">
        <v>2700</v>
      </c>
      <c r="D1175" s="4" t="s">
        <v>104</v>
      </c>
      <c r="E1175" s="4" t="s">
        <v>2701</v>
      </c>
      <c r="F1175" s="99" t="s">
        <v>2702</v>
      </c>
      <c r="G1175" s="91" t="s">
        <v>13</v>
      </c>
      <c r="H1175" s="91" t="s">
        <v>2703</v>
      </c>
      <c r="I1175" s="92">
        <v>42654</v>
      </c>
      <c r="J1175" s="93">
        <v>42664</v>
      </c>
      <c r="K1175" s="80">
        <f t="shared" si="99"/>
        <v>11</v>
      </c>
      <c r="L1175" s="77">
        <f>IF(G1175="ISO",IF(OR(F1175="Na-Metilato"),10,15),IFERROR(VLOOKUP(G1175&amp;D1175,'Datos Maestro'!$C$33:$D$62,2,0),VLOOKUP('Demoras Colombia 2016'!G1175,'Datos Maestro'!$B$15:$C$19,2,0)))</f>
        <v>20</v>
      </c>
      <c r="M1175" s="80">
        <f t="shared" si="95"/>
        <v>0</v>
      </c>
      <c r="N1175" s="82">
        <f t="shared" si="96"/>
        <v>0</v>
      </c>
      <c r="O1175" s="82">
        <f t="shared" si="97"/>
        <v>0</v>
      </c>
      <c r="P1175" s="78">
        <f>IF(G1175="ISO",25*N1175,IFERROR(VLOOKUP(G1175&amp;D1175,'Datos Maestro'!$C$33:$F$62,3,0)*N1175,VLOOKUP('Demoras Colombia 2016'!G1175,'Datos Maestro'!$B$15:$D$19,3,0)*N1175))</f>
        <v>0</v>
      </c>
      <c r="Q1175" s="78">
        <f>IF(G1175="ISO",25*O1175,IFERROR(VLOOKUP(G1175&amp;D1175,'Datos Maestro'!$C$33:$F$62,4,0)*O1175,VLOOKUP('Demoras Colombia 2016'!G1175,'Datos Maestro'!$B$15:$D$19,3,0)*O1175))</f>
        <v>0</v>
      </c>
      <c r="R1175" s="78">
        <f t="shared" si="98"/>
        <v>0</v>
      </c>
      <c r="S1175" s="83" t="s">
        <v>25</v>
      </c>
      <c r="T1175" s="96" t="s">
        <v>25</v>
      </c>
      <c r="U1175" s="4"/>
      <c r="V1175" s="96"/>
      <c r="W1175" s="83"/>
      <c r="X1175" s="96"/>
      <c r="Y1175" s="83"/>
      <c r="Z1175" s="102"/>
      <c r="AA1175" s="4"/>
      <c r="AB1175" s="96"/>
    </row>
    <row r="1176" spans="1:28" ht="15.6" customHeight="1" x14ac:dyDescent="0.35">
      <c r="A1176" s="38" t="s">
        <v>23</v>
      </c>
      <c r="B1176" s="91" t="s">
        <v>16</v>
      </c>
      <c r="C1176" s="94" t="s">
        <v>2704</v>
      </c>
      <c r="D1176" s="4" t="s">
        <v>104</v>
      </c>
      <c r="E1176" s="4">
        <v>4931307125</v>
      </c>
      <c r="F1176" s="99" t="s">
        <v>880</v>
      </c>
      <c r="G1176" s="91" t="s">
        <v>12</v>
      </c>
      <c r="H1176" s="91" t="s">
        <v>2705</v>
      </c>
      <c r="I1176" s="92">
        <v>42654</v>
      </c>
      <c r="J1176" s="93">
        <v>42670</v>
      </c>
      <c r="K1176" s="80">
        <f t="shared" si="99"/>
        <v>17</v>
      </c>
      <c r="L1176" s="77">
        <f>IF(G1176="ISO",IF(OR(F1176="Na-Metilato"),10,15),IFERROR(VLOOKUP(G1176&amp;D1176,'Datos Maestro'!$C$33:$D$62,2,0),VLOOKUP('Demoras Colombia 2016'!G1176,'Datos Maestro'!$B$15:$C$19,2,0)))</f>
        <v>20</v>
      </c>
      <c r="M1176" s="80">
        <f t="shared" si="95"/>
        <v>0</v>
      </c>
      <c r="N1176" s="82">
        <f t="shared" si="96"/>
        <v>0</v>
      </c>
      <c r="O1176" s="82">
        <f t="shared" si="97"/>
        <v>0</v>
      </c>
      <c r="P1176" s="78">
        <f>IF(G1176="ISO",25*N1176,IFERROR(VLOOKUP(G1176&amp;D1176,'Datos Maestro'!$C$33:$F$62,3,0)*N1176,VLOOKUP('Demoras Colombia 2016'!G1176,'Datos Maestro'!$B$15:$D$19,3,0)*N1176))</f>
        <v>0</v>
      </c>
      <c r="Q1176" s="78">
        <f>IF(G1176="ISO",25*O1176,IFERROR(VLOOKUP(G1176&amp;D1176,'Datos Maestro'!$C$33:$F$62,4,0)*O1176,VLOOKUP('Demoras Colombia 2016'!G1176,'Datos Maestro'!$B$15:$D$19,3,0)*O1176))</f>
        <v>0</v>
      </c>
      <c r="R1176" s="78">
        <f t="shared" si="98"/>
        <v>0</v>
      </c>
      <c r="S1176" s="83" t="s">
        <v>25</v>
      </c>
      <c r="T1176" s="96" t="s">
        <v>25</v>
      </c>
      <c r="U1176" s="4"/>
      <c r="V1176" s="96"/>
      <c r="W1176" s="83"/>
      <c r="X1176" s="96"/>
      <c r="Y1176" s="83"/>
      <c r="Z1176" s="102"/>
      <c r="AA1176" s="4"/>
      <c r="AB1176" s="96"/>
    </row>
    <row r="1177" spans="1:28" ht="15.6" customHeight="1" x14ac:dyDescent="0.35">
      <c r="A1177" s="38" t="s">
        <v>23</v>
      </c>
      <c r="B1177" s="91" t="s">
        <v>125</v>
      </c>
      <c r="C1177" s="94" t="s">
        <v>2706</v>
      </c>
      <c r="D1177" s="4" t="s">
        <v>104</v>
      </c>
      <c r="E1177" s="4">
        <v>4931314154</v>
      </c>
      <c r="F1177" s="99" t="s">
        <v>244</v>
      </c>
      <c r="G1177" s="91" t="s">
        <v>12</v>
      </c>
      <c r="H1177" s="91" t="s">
        <v>2707</v>
      </c>
      <c r="I1177" s="92">
        <v>42654</v>
      </c>
      <c r="J1177" s="93">
        <v>42659</v>
      </c>
      <c r="K1177" s="80">
        <f t="shared" si="99"/>
        <v>6</v>
      </c>
      <c r="L1177" s="77">
        <f>IF(G1177="ISO",IF(OR(F1177="Na-Metilato"),10,15),IFERROR(VLOOKUP(G1177&amp;D1177,'Datos Maestro'!$C$33:$D$62,2,0),VLOOKUP('Demoras Colombia 2016'!G1177,'Datos Maestro'!$B$15:$C$19,2,0)))</f>
        <v>20</v>
      </c>
      <c r="M1177" s="80">
        <f t="shared" si="95"/>
        <v>0</v>
      </c>
      <c r="N1177" s="82">
        <f t="shared" si="96"/>
        <v>0</v>
      </c>
      <c r="O1177" s="82">
        <f t="shared" si="97"/>
        <v>0</v>
      </c>
      <c r="P1177" s="78">
        <f>IF(G1177="ISO",25*N1177,IFERROR(VLOOKUP(G1177&amp;D1177,'Datos Maestro'!$C$33:$F$62,3,0)*N1177,VLOOKUP('Demoras Colombia 2016'!G1177,'Datos Maestro'!$B$15:$D$19,3,0)*N1177))</f>
        <v>0</v>
      </c>
      <c r="Q1177" s="78">
        <f>IF(G1177="ISO",25*O1177,IFERROR(VLOOKUP(G1177&amp;D1177,'Datos Maestro'!$C$33:$F$62,4,0)*O1177,VLOOKUP('Demoras Colombia 2016'!G1177,'Datos Maestro'!$B$15:$D$19,3,0)*O1177))</f>
        <v>0</v>
      </c>
      <c r="R1177" s="78">
        <f t="shared" si="98"/>
        <v>0</v>
      </c>
      <c r="S1177" s="83" t="s">
        <v>25</v>
      </c>
      <c r="T1177" s="96" t="s">
        <v>25</v>
      </c>
      <c r="U1177" s="4"/>
      <c r="V1177" s="96"/>
      <c r="W1177" s="83"/>
      <c r="X1177" s="96"/>
      <c r="Y1177" s="83"/>
      <c r="Z1177" s="102"/>
      <c r="AA1177" s="4"/>
      <c r="AB1177" s="96"/>
    </row>
    <row r="1178" spans="1:28" ht="15.6" customHeight="1" x14ac:dyDescent="0.35">
      <c r="A1178" s="38" t="s">
        <v>23</v>
      </c>
      <c r="B1178" s="91" t="s">
        <v>122</v>
      </c>
      <c r="C1178" s="94" t="s">
        <v>2708</v>
      </c>
      <c r="D1178" s="4" t="s">
        <v>104</v>
      </c>
      <c r="E1178" s="4" t="s">
        <v>2709</v>
      </c>
      <c r="F1178" s="99" t="s">
        <v>2710</v>
      </c>
      <c r="G1178" s="91" t="s">
        <v>12</v>
      </c>
      <c r="H1178" s="91" t="s">
        <v>2711</v>
      </c>
      <c r="I1178" s="92">
        <v>42652</v>
      </c>
      <c r="J1178" s="93">
        <v>42658</v>
      </c>
      <c r="K1178" s="80">
        <f t="shared" si="99"/>
        <v>7</v>
      </c>
      <c r="L1178" s="77">
        <f>IF(G1178="ISO",IF(OR(F1178="Na-Metilato"),10,15),IFERROR(VLOOKUP(G1178&amp;D1178,'Datos Maestro'!$C$33:$D$62,2,0),VLOOKUP('Demoras Colombia 2016'!G1178,'Datos Maestro'!$B$15:$C$19,2,0)))</f>
        <v>20</v>
      </c>
      <c r="M1178" s="80">
        <f t="shared" si="95"/>
        <v>0</v>
      </c>
      <c r="N1178" s="82">
        <f t="shared" si="96"/>
        <v>0</v>
      </c>
      <c r="O1178" s="82">
        <f t="shared" si="97"/>
        <v>0</v>
      </c>
      <c r="P1178" s="78">
        <f>IF(G1178="ISO",25*N1178,IFERROR(VLOOKUP(G1178&amp;D1178,'Datos Maestro'!$C$33:$F$62,3,0)*N1178,VLOOKUP('Demoras Colombia 2016'!G1178,'Datos Maestro'!$B$15:$D$19,3,0)*N1178))</f>
        <v>0</v>
      </c>
      <c r="Q1178" s="78">
        <f>IF(G1178="ISO",25*O1178,IFERROR(VLOOKUP(G1178&amp;D1178,'Datos Maestro'!$C$33:$F$62,4,0)*O1178,VLOOKUP('Demoras Colombia 2016'!G1178,'Datos Maestro'!$B$15:$D$19,3,0)*O1178))</f>
        <v>0</v>
      </c>
      <c r="R1178" s="78">
        <f t="shared" si="98"/>
        <v>0</v>
      </c>
      <c r="S1178" s="83" t="s">
        <v>25</v>
      </c>
      <c r="T1178" s="96" t="s">
        <v>25</v>
      </c>
      <c r="U1178" s="4"/>
      <c r="V1178" s="96"/>
      <c r="W1178" s="83"/>
      <c r="X1178" s="96"/>
      <c r="Y1178" s="83"/>
      <c r="Z1178" s="102"/>
      <c r="AA1178" s="4"/>
      <c r="AB1178" s="96"/>
    </row>
    <row r="1179" spans="1:28" ht="15.6" customHeight="1" x14ac:dyDescent="0.35">
      <c r="A1179" s="38" t="s">
        <v>23</v>
      </c>
      <c r="B1179" s="91" t="s">
        <v>122</v>
      </c>
      <c r="C1179" s="94" t="s">
        <v>2712</v>
      </c>
      <c r="D1179" s="4" t="s">
        <v>62</v>
      </c>
      <c r="E1179" s="4" t="s">
        <v>2713</v>
      </c>
      <c r="F1179" s="99" t="s">
        <v>247</v>
      </c>
      <c r="G1179" s="91" t="s">
        <v>13</v>
      </c>
      <c r="H1179" s="91" t="s">
        <v>2714</v>
      </c>
      <c r="I1179" s="92">
        <v>42654</v>
      </c>
      <c r="J1179" s="93">
        <v>42658</v>
      </c>
      <c r="K1179" s="80">
        <f t="shared" si="99"/>
        <v>5</v>
      </c>
      <c r="L1179" s="77">
        <f>IF(G1179="ISO",IF(OR(F1179="Na-Metilato"),10,15),IFERROR(VLOOKUP(G1179&amp;D1179,'Datos Maestro'!$C$33:$D$62,2,0),VLOOKUP('Demoras Colombia 2016'!G1179,'Datos Maestro'!$B$15:$C$19,2,0)))</f>
        <v>20</v>
      </c>
      <c r="M1179" s="80">
        <f t="shared" si="95"/>
        <v>0</v>
      </c>
      <c r="N1179" s="82">
        <f t="shared" si="96"/>
        <v>0</v>
      </c>
      <c r="O1179" s="82">
        <f t="shared" si="97"/>
        <v>0</v>
      </c>
      <c r="P1179" s="78">
        <f>IF(G1179="ISO",25*N1179,IFERROR(VLOOKUP(G1179&amp;D1179,'Datos Maestro'!$C$33:$F$62,3,0)*N1179,VLOOKUP('Demoras Colombia 2016'!G1179,'Datos Maestro'!$B$15:$D$19,3,0)*N1179))</f>
        <v>0</v>
      </c>
      <c r="Q1179" s="78">
        <f>IF(G1179="ISO",25*O1179,IFERROR(VLOOKUP(G1179&amp;D1179,'Datos Maestro'!$C$33:$F$62,4,0)*O1179,VLOOKUP('Demoras Colombia 2016'!G1179,'Datos Maestro'!$B$15:$D$19,3,0)*O1179))</f>
        <v>0</v>
      </c>
      <c r="R1179" s="78">
        <f t="shared" si="98"/>
        <v>0</v>
      </c>
      <c r="S1179" s="83" t="s">
        <v>25</v>
      </c>
      <c r="T1179" s="96" t="s">
        <v>25</v>
      </c>
      <c r="U1179" s="4"/>
      <c r="V1179" s="96"/>
      <c r="W1179" s="83"/>
      <c r="X1179" s="96"/>
      <c r="Y1179" s="83">
        <v>100185</v>
      </c>
      <c r="Z1179" s="102">
        <v>102365</v>
      </c>
      <c r="AA1179" s="4"/>
      <c r="AB1179" s="96"/>
    </row>
    <row r="1180" spans="1:28" ht="15.6" customHeight="1" x14ac:dyDescent="0.35">
      <c r="A1180" s="38" t="s">
        <v>23</v>
      </c>
      <c r="B1180" s="91" t="s">
        <v>122</v>
      </c>
      <c r="C1180" s="94" t="s">
        <v>2715</v>
      </c>
      <c r="D1180" s="4" t="s">
        <v>62</v>
      </c>
      <c r="E1180" s="4">
        <v>4927607586</v>
      </c>
      <c r="F1180" s="99" t="s">
        <v>2716</v>
      </c>
      <c r="G1180" s="91" t="s">
        <v>12</v>
      </c>
      <c r="H1180" s="91" t="s">
        <v>2717</v>
      </c>
      <c r="I1180" s="92">
        <v>42654</v>
      </c>
      <c r="J1180" s="93">
        <v>42658</v>
      </c>
      <c r="K1180" s="80">
        <f t="shared" si="99"/>
        <v>5</v>
      </c>
      <c r="L1180" s="77">
        <f>IF(G1180="ISO",IF(OR(F1180="Na-Metilato"),10,15),IFERROR(VLOOKUP(G1180&amp;D1180,'Datos Maestro'!$C$33:$D$62,2,0),VLOOKUP('Demoras Colombia 2016'!G1180,'Datos Maestro'!$B$15:$C$19,2,0)))</f>
        <v>20</v>
      </c>
      <c r="M1180" s="80">
        <f t="shared" si="95"/>
        <v>0</v>
      </c>
      <c r="N1180" s="82">
        <f t="shared" si="96"/>
        <v>0</v>
      </c>
      <c r="O1180" s="82">
        <f t="shared" si="97"/>
        <v>0</v>
      </c>
      <c r="P1180" s="78">
        <f>IF(G1180="ISO",25*N1180,IFERROR(VLOOKUP(G1180&amp;D1180,'Datos Maestro'!$C$33:$F$62,3,0)*N1180,VLOOKUP('Demoras Colombia 2016'!G1180,'Datos Maestro'!$B$15:$D$19,3,0)*N1180))</f>
        <v>0</v>
      </c>
      <c r="Q1180" s="78">
        <f>IF(G1180="ISO",25*O1180,IFERROR(VLOOKUP(G1180&amp;D1180,'Datos Maestro'!$C$33:$F$62,4,0)*O1180,VLOOKUP('Demoras Colombia 2016'!G1180,'Datos Maestro'!$B$15:$D$19,3,0)*O1180))</f>
        <v>0</v>
      </c>
      <c r="R1180" s="78">
        <f t="shared" si="98"/>
        <v>0</v>
      </c>
      <c r="S1180" s="83" t="s">
        <v>25</v>
      </c>
      <c r="T1180" s="96" t="s">
        <v>25</v>
      </c>
      <c r="U1180" s="4">
        <v>100184</v>
      </c>
      <c r="V1180" s="96">
        <v>24633</v>
      </c>
      <c r="W1180" s="83"/>
      <c r="X1180" s="96"/>
      <c r="Y1180" s="83"/>
      <c r="Z1180" s="102"/>
      <c r="AA1180" s="4"/>
      <c r="AB1180" s="96"/>
    </row>
    <row r="1181" spans="1:28" ht="15.6" customHeight="1" x14ac:dyDescent="0.35">
      <c r="A1181" s="38" t="s">
        <v>23</v>
      </c>
      <c r="B1181" s="91" t="s">
        <v>122</v>
      </c>
      <c r="C1181" s="94" t="s">
        <v>2718</v>
      </c>
      <c r="D1181" s="4" t="s">
        <v>104</v>
      </c>
      <c r="E1181" s="4">
        <v>4930198717</v>
      </c>
      <c r="F1181" s="99" t="s">
        <v>1739</v>
      </c>
      <c r="G1181" s="91" t="s">
        <v>13</v>
      </c>
      <c r="H1181" s="91" t="s">
        <v>2719</v>
      </c>
      <c r="I1181" s="92">
        <v>42654</v>
      </c>
      <c r="J1181" s="93">
        <v>42658</v>
      </c>
      <c r="K1181" s="80">
        <f t="shared" si="99"/>
        <v>5</v>
      </c>
      <c r="L1181" s="77">
        <f>IF(G1181="ISO",IF(OR(F1181="Na-Metilato"),10,15),IFERROR(VLOOKUP(G1181&amp;D1181,'Datos Maestro'!$C$33:$D$62,2,0),VLOOKUP('Demoras Colombia 2016'!G1181,'Datos Maestro'!$B$15:$C$19,2,0)))</f>
        <v>20</v>
      </c>
      <c r="M1181" s="80">
        <f t="shared" si="95"/>
        <v>0</v>
      </c>
      <c r="N1181" s="82">
        <f t="shared" si="96"/>
        <v>0</v>
      </c>
      <c r="O1181" s="82">
        <f t="shared" si="97"/>
        <v>0</v>
      </c>
      <c r="P1181" s="78">
        <f>IF(G1181="ISO",25*N1181,IFERROR(VLOOKUP(G1181&amp;D1181,'Datos Maestro'!$C$33:$F$62,3,0)*N1181,VLOOKUP('Demoras Colombia 2016'!G1181,'Datos Maestro'!$B$15:$D$19,3,0)*N1181))</f>
        <v>0</v>
      </c>
      <c r="Q1181" s="78">
        <f>IF(G1181="ISO",25*O1181,IFERROR(VLOOKUP(G1181&amp;D1181,'Datos Maestro'!$C$33:$F$62,4,0)*O1181,VLOOKUP('Demoras Colombia 2016'!G1181,'Datos Maestro'!$B$15:$D$19,3,0)*O1181))</f>
        <v>0</v>
      </c>
      <c r="R1181" s="78">
        <f t="shared" si="98"/>
        <v>0</v>
      </c>
      <c r="S1181" s="83" t="s">
        <v>25</v>
      </c>
      <c r="T1181" s="96" t="s">
        <v>25</v>
      </c>
      <c r="U1181" s="4"/>
      <c r="V1181" s="96"/>
      <c r="W1181" s="83"/>
      <c r="X1181" s="96"/>
      <c r="Y1181" s="83"/>
      <c r="Z1181" s="102"/>
      <c r="AA1181" s="4"/>
      <c r="AB1181" s="96"/>
    </row>
    <row r="1182" spans="1:28" ht="15.6" customHeight="1" x14ac:dyDescent="0.35">
      <c r="A1182" s="38" t="s">
        <v>23</v>
      </c>
      <c r="B1182" s="91" t="s">
        <v>122</v>
      </c>
      <c r="C1182" s="94" t="s">
        <v>2720</v>
      </c>
      <c r="D1182" s="4" t="s">
        <v>104</v>
      </c>
      <c r="E1182" s="4">
        <v>4930198717</v>
      </c>
      <c r="F1182" s="99" t="s">
        <v>2721</v>
      </c>
      <c r="G1182" s="91" t="s">
        <v>13</v>
      </c>
      <c r="H1182" s="91" t="s">
        <v>2719</v>
      </c>
      <c r="I1182" s="92">
        <v>42654</v>
      </c>
      <c r="J1182" s="93">
        <v>42658</v>
      </c>
      <c r="K1182" s="80">
        <f t="shared" si="99"/>
        <v>5</v>
      </c>
      <c r="L1182" s="77">
        <f>IF(G1182="ISO",IF(OR(F1182="Na-Metilato"),10,15),IFERROR(VLOOKUP(G1182&amp;D1182,'Datos Maestro'!$C$33:$D$62,2,0),VLOOKUP('Demoras Colombia 2016'!G1182,'Datos Maestro'!$B$15:$C$19,2,0)))</f>
        <v>20</v>
      </c>
      <c r="M1182" s="80">
        <f t="shared" si="95"/>
        <v>0</v>
      </c>
      <c r="N1182" s="82">
        <f t="shared" si="96"/>
        <v>0</v>
      </c>
      <c r="O1182" s="82">
        <f t="shared" si="97"/>
        <v>0</v>
      </c>
      <c r="P1182" s="78">
        <f>IF(G1182="ISO",25*N1182,IFERROR(VLOOKUP(G1182&amp;D1182,'Datos Maestro'!$C$33:$F$62,3,0)*N1182,VLOOKUP('Demoras Colombia 2016'!G1182,'Datos Maestro'!$B$15:$D$19,3,0)*N1182))</f>
        <v>0</v>
      </c>
      <c r="Q1182" s="78">
        <f>IF(G1182="ISO",25*O1182,IFERROR(VLOOKUP(G1182&amp;D1182,'Datos Maestro'!$C$33:$F$62,4,0)*O1182,VLOOKUP('Demoras Colombia 2016'!G1182,'Datos Maestro'!$B$15:$D$19,3,0)*O1182))</f>
        <v>0</v>
      </c>
      <c r="R1182" s="78">
        <f t="shared" si="98"/>
        <v>0</v>
      </c>
      <c r="S1182" s="83" t="s">
        <v>25</v>
      </c>
      <c r="T1182" s="96" t="s">
        <v>25</v>
      </c>
      <c r="U1182" s="4"/>
      <c r="V1182" s="96"/>
      <c r="W1182" s="83"/>
      <c r="X1182" s="96"/>
      <c r="Y1182" s="83"/>
      <c r="Z1182" s="102"/>
      <c r="AA1182" s="4"/>
      <c r="AB1182" s="96"/>
    </row>
    <row r="1183" spans="1:28" ht="15.6" customHeight="1" x14ac:dyDescent="0.35">
      <c r="A1183" s="38" t="s">
        <v>23</v>
      </c>
      <c r="B1183" s="91" t="s">
        <v>15</v>
      </c>
      <c r="C1183" s="94" t="s">
        <v>2722</v>
      </c>
      <c r="D1183" s="4" t="s">
        <v>104</v>
      </c>
      <c r="E1183" s="4" t="s">
        <v>2723</v>
      </c>
      <c r="F1183" s="99" t="s">
        <v>213</v>
      </c>
      <c r="G1183" s="91" t="s">
        <v>12</v>
      </c>
      <c r="H1183" s="91" t="s">
        <v>2724</v>
      </c>
      <c r="I1183" s="92">
        <v>42654</v>
      </c>
      <c r="J1183" s="93">
        <v>42657</v>
      </c>
      <c r="K1183" s="80">
        <f t="shared" si="99"/>
        <v>4</v>
      </c>
      <c r="L1183" s="77">
        <f>IF(G1183="ISO",IF(OR(F1183="Na-Metilato"),10,15),IFERROR(VLOOKUP(G1183&amp;D1183,'Datos Maestro'!$C$33:$D$62,2,0),VLOOKUP('Demoras Colombia 2016'!G1183,'Datos Maestro'!$B$15:$C$19,2,0)))</f>
        <v>20</v>
      </c>
      <c r="M1183" s="80">
        <f t="shared" si="95"/>
        <v>0</v>
      </c>
      <c r="N1183" s="82">
        <f t="shared" si="96"/>
        <v>0</v>
      </c>
      <c r="O1183" s="82">
        <f t="shared" si="97"/>
        <v>0</v>
      </c>
      <c r="P1183" s="78">
        <f>IF(G1183="ISO",25*N1183,IFERROR(VLOOKUP(G1183&amp;D1183,'Datos Maestro'!$C$33:$F$62,3,0)*N1183,VLOOKUP('Demoras Colombia 2016'!G1183,'Datos Maestro'!$B$15:$D$19,3,0)*N1183))</f>
        <v>0</v>
      </c>
      <c r="Q1183" s="78">
        <f>IF(G1183="ISO",25*O1183,IFERROR(VLOOKUP(G1183&amp;D1183,'Datos Maestro'!$C$33:$F$62,4,0)*O1183,VLOOKUP('Demoras Colombia 2016'!G1183,'Datos Maestro'!$B$15:$D$19,3,0)*O1183))</f>
        <v>0</v>
      </c>
      <c r="R1183" s="78">
        <f t="shared" si="98"/>
        <v>0</v>
      </c>
      <c r="S1183" s="83" t="s">
        <v>25</v>
      </c>
      <c r="T1183" s="96" t="s">
        <v>25</v>
      </c>
      <c r="U1183" s="4"/>
      <c r="V1183" s="96"/>
      <c r="W1183" s="83"/>
      <c r="X1183" s="96"/>
      <c r="Y1183" s="83"/>
      <c r="Z1183" s="102"/>
      <c r="AA1183" s="4"/>
      <c r="AB1183" s="96"/>
    </row>
    <row r="1184" spans="1:28" ht="15.6" customHeight="1" x14ac:dyDescent="0.35">
      <c r="A1184" s="38" t="s">
        <v>23</v>
      </c>
      <c r="B1184" s="91" t="s">
        <v>125</v>
      </c>
      <c r="C1184" s="94" t="s">
        <v>2725</v>
      </c>
      <c r="D1184" s="4" t="s">
        <v>104</v>
      </c>
      <c r="E1184" s="4" t="s">
        <v>2726</v>
      </c>
      <c r="F1184" s="99" t="s">
        <v>2727</v>
      </c>
      <c r="G1184" s="91" t="s">
        <v>12</v>
      </c>
      <c r="H1184" s="91" t="s">
        <v>2728</v>
      </c>
      <c r="I1184" s="92">
        <v>42654</v>
      </c>
      <c r="J1184" s="93">
        <v>42664</v>
      </c>
      <c r="K1184" s="80">
        <f t="shared" si="99"/>
        <v>11</v>
      </c>
      <c r="L1184" s="77">
        <f>IF(G1184="ISO",IF(OR(F1184="Na-Metilato"),10,15),IFERROR(VLOOKUP(G1184&amp;D1184,'Datos Maestro'!$C$33:$D$62,2,0),VLOOKUP('Demoras Colombia 2016'!G1184,'Datos Maestro'!$B$15:$C$19,2,0)))</f>
        <v>20</v>
      </c>
      <c r="M1184" s="80">
        <f t="shared" si="95"/>
        <v>0</v>
      </c>
      <c r="N1184" s="82">
        <f t="shared" si="96"/>
        <v>0</v>
      </c>
      <c r="O1184" s="82">
        <f t="shared" si="97"/>
        <v>0</v>
      </c>
      <c r="P1184" s="78">
        <f>IF(G1184="ISO",25*N1184,IFERROR(VLOOKUP(G1184&amp;D1184,'Datos Maestro'!$C$33:$F$62,3,0)*N1184,VLOOKUP('Demoras Colombia 2016'!G1184,'Datos Maestro'!$B$15:$D$19,3,0)*N1184))</f>
        <v>0</v>
      </c>
      <c r="Q1184" s="78">
        <f>IF(G1184="ISO",25*O1184,IFERROR(VLOOKUP(G1184&amp;D1184,'Datos Maestro'!$C$33:$F$62,4,0)*O1184,VLOOKUP('Demoras Colombia 2016'!G1184,'Datos Maestro'!$B$15:$D$19,3,0)*O1184))</f>
        <v>0</v>
      </c>
      <c r="R1184" s="78">
        <f t="shared" si="98"/>
        <v>0</v>
      </c>
      <c r="S1184" s="83" t="s">
        <v>25</v>
      </c>
      <c r="T1184" s="96" t="s">
        <v>25</v>
      </c>
      <c r="U1184" s="4"/>
      <c r="V1184" s="96"/>
      <c r="W1184" s="83"/>
      <c r="X1184" s="96"/>
      <c r="Y1184" s="83"/>
      <c r="Z1184" s="102"/>
      <c r="AA1184" s="4"/>
      <c r="AB1184" s="96"/>
    </row>
    <row r="1185" spans="1:28" ht="15.6" customHeight="1" x14ac:dyDescent="0.35">
      <c r="A1185" s="38" t="s">
        <v>23</v>
      </c>
      <c r="B1185" s="91" t="s">
        <v>17</v>
      </c>
      <c r="C1185" s="94" t="s">
        <v>2729</v>
      </c>
      <c r="D1185" s="4" t="s">
        <v>118</v>
      </c>
      <c r="E1185" s="4">
        <v>4931387377</v>
      </c>
      <c r="F1185" s="99" t="s">
        <v>2730</v>
      </c>
      <c r="G1185" s="91" t="s">
        <v>13</v>
      </c>
      <c r="H1185" s="91" t="s">
        <v>2731</v>
      </c>
      <c r="I1185" s="92">
        <v>42652</v>
      </c>
      <c r="J1185" s="93">
        <v>42668</v>
      </c>
      <c r="K1185" s="80">
        <f t="shared" si="99"/>
        <v>17</v>
      </c>
      <c r="L1185" s="77">
        <f>IF(G1185="ISO",IF(OR(F1185="Na-Metilato"),10,15),IFERROR(VLOOKUP(G1185&amp;D1185,'Datos Maestro'!$C$33:$D$62,2,0),VLOOKUP('Demoras Colombia 2016'!G1185,'Datos Maestro'!$B$15:$C$19,2,0)))</f>
        <v>20</v>
      </c>
      <c r="M1185" s="80">
        <f t="shared" si="95"/>
        <v>0</v>
      </c>
      <c r="N1185" s="82">
        <f t="shared" si="96"/>
        <v>0</v>
      </c>
      <c r="O1185" s="82">
        <f t="shared" si="97"/>
        <v>0</v>
      </c>
      <c r="P1185" s="78">
        <f>IF(G1185="ISO",25*N1185,IFERROR(VLOOKUP(G1185&amp;D1185,'Datos Maestro'!$C$33:$F$62,3,0)*N1185,VLOOKUP('Demoras Colombia 2016'!G1185,'Datos Maestro'!$B$15:$D$19,3,0)*N1185))</f>
        <v>0</v>
      </c>
      <c r="Q1185" s="78">
        <f>IF(G1185="ISO",25*O1185,IFERROR(VLOOKUP(G1185&amp;D1185,'Datos Maestro'!$C$33:$F$62,4,0)*O1185,VLOOKUP('Demoras Colombia 2016'!G1185,'Datos Maestro'!$B$15:$D$19,3,0)*O1185))</f>
        <v>0</v>
      </c>
      <c r="R1185" s="78">
        <f t="shared" si="98"/>
        <v>0</v>
      </c>
      <c r="S1185" s="83" t="s">
        <v>25</v>
      </c>
      <c r="T1185" s="96" t="s">
        <v>25</v>
      </c>
      <c r="U1185" s="4"/>
      <c r="V1185" s="96"/>
      <c r="W1185" s="83"/>
      <c r="X1185" s="96"/>
      <c r="Y1185" s="83"/>
      <c r="Z1185" s="102"/>
      <c r="AA1185" s="4"/>
      <c r="AB1185" s="96"/>
    </row>
    <row r="1186" spans="1:28" ht="15.6" customHeight="1" x14ac:dyDescent="0.35">
      <c r="A1186" s="38" t="s">
        <v>23</v>
      </c>
      <c r="B1186" s="91" t="s">
        <v>16</v>
      </c>
      <c r="C1186" s="94" t="s">
        <v>2732</v>
      </c>
      <c r="D1186" s="4" t="s">
        <v>118</v>
      </c>
      <c r="E1186" s="4">
        <v>4931871038</v>
      </c>
      <c r="F1186" s="99" t="s">
        <v>227</v>
      </c>
      <c r="G1186" s="91" t="s">
        <v>13</v>
      </c>
      <c r="H1186" s="91" t="s">
        <v>2733</v>
      </c>
      <c r="I1186" s="92">
        <v>42652</v>
      </c>
      <c r="J1186" s="93">
        <v>42664</v>
      </c>
      <c r="K1186" s="80">
        <f t="shared" si="99"/>
        <v>13</v>
      </c>
      <c r="L1186" s="77">
        <f>IF(G1186="ISO",IF(OR(F1186="Na-Metilato"),10,15),IFERROR(VLOOKUP(G1186&amp;D1186,'Datos Maestro'!$C$33:$D$62,2,0),VLOOKUP('Demoras Colombia 2016'!G1186,'Datos Maestro'!$B$15:$C$19,2,0)))</f>
        <v>20</v>
      </c>
      <c r="M1186" s="80">
        <f t="shared" si="95"/>
        <v>0</v>
      </c>
      <c r="N1186" s="82">
        <f t="shared" si="96"/>
        <v>0</v>
      </c>
      <c r="O1186" s="82">
        <f t="shared" si="97"/>
        <v>0</v>
      </c>
      <c r="P1186" s="78">
        <f>IF(G1186="ISO",25*N1186,IFERROR(VLOOKUP(G1186&amp;D1186,'Datos Maestro'!$C$33:$F$62,3,0)*N1186,VLOOKUP('Demoras Colombia 2016'!G1186,'Datos Maestro'!$B$15:$D$19,3,0)*N1186))</f>
        <v>0</v>
      </c>
      <c r="Q1186" s="78">
        <f>IF(G1186="ISO",25*O1186,IFERROR(VLOOKUP(G1186&amp;D1186,'Datos Maestro'!$C$33:$F$62,4,0)*O1186,VLOOKUP('Demoras Colombia 2016'!G1186,'Datos Maestro'!$B$15:$D$19,3,0)*O1186))</f>
        <v>0</v>
      </c>
      <c r="R1186" s="78">
        <f t="shared" si="98"/>
        <v>0</v>
      </c>
      <c r="S1186" s="83" t="s">
        <v>25</v>
      </c>
      <c r="T1186" s="96" t="s">
        <v>25</v>
      </c>
      <c r="U1186" s="4"/>
      <c r="V1186" s="96"/>
      <c r="W1186" s="83"/>
      <c r="X1186" s="96"/>
      <c r="Y1186" s="83"/>
      <c r="Z1186" s="102"/>
      <c r="AA1186" s="4"/>
      <c r="AB1186" s="96"/>
    </row>
    <row r="1187" spans="1:28" ht="15.6" customHeight="1" x14ac:dyDescent="0.35">
      <c r="A1187" s="38" t="s">
        <v>23</v>
      </c>
      <c r="B1187" s="91" t="s">
        <v>122</v>
      </c>
      <c r="C1187" s="94" t="s">
        <v>2734</v>
      </c>
      <c r="D1187" s="4" t="s">
        <v>104</v>
      </c>
      <c r="E1187" s="4">
        <v>4930212919</v>
      </c>
      <c r="F1187" s="99" t="s">
        <v>1739</v>
      </c>
      <c r="G1187" s="91" t="s">
        <v>12</v>
      </c>
      <c r="H1187" s="91" t="s">
        <v>2735</v>
      </c>
      <c r="I1187" s="92">
        <v>42654</v>
      </c>
      <c r="J1187" s="93">
        <v>42661</v>
      </c>
      <c r="K1187" s="80">
        <f t="shared" si="99"/>
        <v>8</v>
      </c>
      <c r="L1187" s="77">
        <f>IF(G1187="ISO",IF(OR(F1187="Na-Metilato"),10,15),IFERROR(VLOOKUP(G1187&amp;D1187,'Datos Maestro'!$C$33:$D$62,2,0),VLOOKUP('Demoras Colombia 2016'!G1187,'Datos Maestro'!$B$15:$C$19,2,0)))</f>
        <v>20</v>
      </c>
      <c r="M1187" s="80">
        <f t="shared" si="95"/>
        <v>0</v>
      </c>
      <c r="N1187" s="82">
        <f t="shared" si="96"/>
        <v>0</v>
      </c>
      <c r="O1187" s="82">
        <f t="shared" si="97"/>
        <v>0</v>
      </c>
      <c r="P1187" s="78">
        <f>IF(G1187="ISO",25*N1187,IFERROR(VLOOKUP(G1187&amp;D1187,'Datos Maestro'!$C$33:$F$62,3,0)*N1187,VLOOKUP('Demoras Colombia 2016'!G1187,'Datos Maestro'!$B$15:$D$19,3,0)*N1187))</f>
        <v>0</v>
      </c>
      <c r="Q1187" s="78">
        <f>IF(G1187="ISO",25*O1187,IFERROR(VLOOKUP(G1187&amp;D1187,'Datos Maestro'!$C$33:$F$62,4,0)*O1187,VLOOKUP('Demoras Colombia 2016'!G1187,'Datos Maestro'!$B$15:$D$19,3,0)*O1187))</f>
        <v>0</v>
      </c>
      <c r="R1187" s="78">
        <f t="shared" si="98"/>
        <v>0</v>
      </c>
      <c r="S1187" s="83" t="s">
        <v>25</v>
      </c>
      <c r="T1187" s="96" t="s">
        <v>25</v>
      </c>
      <c r="U1187" s="4"/>
      <c r="V1187" s="96"/>
      <c r="W1187" s="83"/>
      <c r="X1187" s="96"/>
      <c r="Y1187" s="83"/>
      <c r="Z1187" s="102"/>
      <c r="AA1187" s="4"/>
      <c r="AB1187" s="96"/>
    </row>
    <row r="1188" spans="1:28" ht="15.6" customHeight="1" x14ac:dyDescent="0.35">
      <c r="A1188" s="38" t="s">
        <v>23</v>
      </c>
      <c r="B1188" s="91" t="s">
        <v>122</v>
      </c>
      <c r="C1188" s="94" t="s">
        <v>2734</v>
      </c>
      <c r="D1188" s="4" t="s">
        <v>104</v>
      </c>
      <c r="E1188" s="4">
        <v>4930212919</v>
      </c>
      <c r="F1188" s="99" t="s">
        <v>1739</v>
      </c>
      <c r="G1188" s="91" t="s">
        <v>13</v>
      </c>
      <c r="H1188" s="91" t="s">
        <v>2736</v>
      </c>
      <c r="I1188" s="92">
        <v>42654</v>
      </c>
      <c r="J1188" s="93">
        <v>42661</v>
      </c>
      <c r="K1188" s="80">
        <f t="shared" si="99"/>
        <v>8</v>
      </c>
      <c r="L1188" s="77">
        <f>IF(G1188="ISO",IF(OR(F1188="Na-Metilato"),10,15),IFERROR(VLOOKUP(G1188&amp;D1188,'Datos Maestro'!$C$33:$D$62,2,0),VLOOKUP('Demoras Colombia 2016'!G1188,'Datos Maestro'!$B$15:$C$19,2,0)))</f>
        <v>20</v>
      </c>
      <c r="M1188" s="80">
        <f t="shared" si="95"/>
        <v>0</v>
      </c>
      <c r="N1188" s="82">
        <f t="shared" si="96"/>
        <v>0</v>
      </c>
      <c r="O1188" s="82">
        <f t="shared" si="97"/>
        <v>0</v>
      </c>
      <c r="P1188" s="78">
        <f>IF(G1188="ISO",25*N1188,IFERROR(VLOOKUP(G1188&amp;D1188,'Datos Maestro'!$C$33:$F$62,3,0)*N1188,VLOOKUP('Demoras Colombia 2016'!G1188,'Datos Maestro'!$B$15:$D$19,3,0)*N1188))</f>
        <v>0</v>
      </c>
      <c r="Q1188" s="78">
        <f>IF(G1188="ISO",25*O1188,IFERROR(VLOOKUP(G1188&amp;D1188,'Datos Maestro'!$C$33:$F$62,4,0)*O1188,VLOOKUP('Demoras Colombia 2016'!G1188,'Datos Maestro'!$B$15:$D$19,3,0)*O1188))</f>
        <v>0</v>
      </c>
      <c r="R1188" s="78">
        <f t="shared" si="98"/>
        <v>0</v>
      </c>
      <c r="S1188" s="83" t="s">
        <v>25</v>
      </c>
      <c r="T1188" s="96" t="s">
        <v>25</v>
      </c>
      <c r="U1188" s="4"/>
      <c r="V1188" s="96"/>
      <c r="W1188" s="83"/>
      <c r="X1188" s="96"/>
      <c r="Y1188" s="83"/>
      <c r="Z1188" s="102"/>
      <c r="AA1188" s="4"/>
      <c r="AB1188" s="96"/>
    </row>
    <row r="1189" spans="1:28" ht="15.6" customHeight="1" x14ac:dyDescent="0.35">
      <c r="A1189" s="38" t="s">
        <v>23</v>
      </c>
      <c r="B1189" s="91" t="s">
        <v>16</v>
      </c>
      <c r="C1189" s="94" t="s">
        <v>2737</v>
      </c>
      <c r="D1189" s="4" t="s">
        <v>104</v>
      </c>
      <c r="E1189" s="4" t="s">
        <v>2738</v>
      </c>
      <c r="F1189" s="99" t="s">
        <v>2739</v>
      </c>
      <c r="G1189" s="91" t="s">
        <v>12</v>
      </c>
      <c r="H1189" s="91" t="s">
        <v>2740</v>
      </c>
      <c r="I1189" s="92">
        <v>42654</v>
      </c>
      <c r="J1189" s="93">
        <v>42674</v>
      </c>
      <c r="K1189" s="80">
        <f t="shared" si="99"/>
        <v>21</v>
      </c>
      <c r="L1189" s="77">
        <f>IF(G1189="ISO",IF(OR(F1189="Na-Metilato"),10,15),IFERROR(VLOOKUP(G1189&amp;D1189,'Datos Maestro'!$C$33:$D$62,2,0),VLOOKUP('Demoras Colombia 2016'!G1189,'Datos Maestro'!$B$15:$C$19,2,0)))</f>
        <v>20</v>
      </c>
      <c r="M1189" s="80">
        <f t="shared" si="95"/>
        <v>1</v>
      </c>
      <c r="N1189" s="82">
        <f t="shared" si="96"/>
        <v>1</v>
      </c>
      <c r="O1189" s="82">
        <f t="shared" si="97"/>
        <v>0</v>
      </c>
      <c r="P1189" s="78">
        <f>IF(G1189="ISO",25*N1189,IFERROR(VLOOKUP(G1189&amp;D1189,'Datos Maestro'!$C$33:$F$62,3,0)*N1189,VLOOKUP('Demoras Colombia 2016'!G1189,'Datos Maestro'!$B$15:$D$19,3,0)*N1189))</f>
        <v>10</v>
      </c>
      <c r="Q1189" s="78">
        <f>IF(G1189="ISO",25*O1189,IFERROR(VLOOKUP(G1189&amp;D1189,'Datos Maestro'!$C$33:$F$62,4,0)*O1189,VLOOKUP('Demoras Colombia 2016'!G1189,'Datos Maestro'!$B$15:$D$19,3,0)*O1189))</f>
        <v>0</v>
      </c>
      <c r="R1189" s="78">
        <f t="shared" si="98"/>
        <v>10</v>
      </c>
      <c r="S1189" s="83"/>
      <c r="T1189" s="96"/>
      <c r="U1189" s="4"/>
      <c r="V1189" s="96"/>
      <c r="W1189" s="83"/>
      <c r="X1189" s="96"/>
      <c r="Y1189" s="83"/>
      <c r="Z1189" s="102"/>
      <c r="AA1189" s="4"/>
      <c r="AB1189" s="96"/>
    </row>
    <row r="1190" spans="1:28" ht="15.6" customHeight="1" x14ac:dyDescent="0.35">
      <c r="A1190" s="38" t="s">
        <v>23</v>
      </c>
      <c r="B1190" s="91" t="s">
        <v>16</v>
      </c>
      <c r="C1190" s="94" t="s">
        <v>2737</v>
      </c>
      <c r="D1190" s="4" t="s">
        <v>104</v>
      </c>
      <c r="E1190" s="4" t="s">
        <v>2738</v>
      </c>
      <c r="F1190" s="99" t="s">
        <v>2739</v>
      </c>
      <c r="G1190" s="91" t="s">
        <v>12</v>
      </c>
      <c r="H1190" s="91" t="s">
        <v>2741</v>
      </c>
      <c r="I1190" s="92">
        <v>42654</v>
      </c>
      <c r="J1190" s="93">
        <v>42671</v>
      </c>
      <c r="K1190" s="80">
        <f t="shared" si="99"/>
        <v>18</v>
      </c>
      <c r="L1190" s="77">
        <f>IF(G1190="ISO",IF(OR(F1190="Na-Metilato"),10,15),IFERROR(VLOOKUP(G1190&amp;D1190,'Datos Maestro'!$C$33:$D$62,2,0),VLOOKUP('Demoras Colombia 2016'!G1190,'Datos Maestro'!$B$15:$C$19,2,0)))</f>
        <v>20</v>
      </c>
      <c r="M1190" s="80">
        <f t="shared" ref="M1190:M1253" si="100">IF(K1190&gt;L1190,K1190-L1190,0)</f>
        <v>0</v>
      </c>
      <c r="N1190" s="82">
        <f t="shared" ref="N1190:N1253" si="101">IF(M1190&gt;=20,20,M1190)</f>
        <v>0</v>
      </c>
      <c r="O1190" s="82">
        <f t="shared" ref="O1190:O1253" si="102">+M1190-N1190</f>
        <v>0</v>
      </c>
      <c r="P1190" s="78">
        <f>IF(G1190="ISO",25*N1190,IFERROR(VLOOKUP(G1190&amp;D1190,'Datos Maestro'!$C$33:$F$62,3,0)*N1190,VLOOKUP('Demoras Colombia 2016'!G1190,'Datos Maestro'!$B$15:$D$19,3,0)*N1190))</f>
        <v>0</v>
      </c>
      <c r="Q1190" s="78">
        <f>IF(G1190="ISO",25*O1190,IFERROR(VLOOKUP(G1190&amp;D1190,'Datos Maestro'!$C$33:$F$62,4,0)*O1190,VLOOKUP('Demoras Colombia 2016'!G1190,'Datos Maestro'!$B$15:$D$19,3,0)*O1190))</f>
        <v>0</v>
      </c>
      <c r="R1190" s="78">
        <f t="shared" ref="R1190:R1253" si="103">SUM(P1190:Q1190)</f>
        <v>0</v>
      </c>
      <c r="S1190" s="83" t="s">
        <v>25</v>
      </c>
      <c r="T1190" s="96" t="s">
        <v>25</v>
      </c>
      <c r="U1190" s="4"/>
      <c r="V1190" s="96"/>
      <c r="W1190" s="83"/>
      <c r="X1190" s="96"/>
      <c r="Y1190" s="83"/>
      <c r="Z1190" s="102"/>
      <c r="AA1190" s="4"/>
      <c r="AB1190" s="96"/>
    </row>
    <row r="1191" spans="1:28" ht="15.6" customHeight="1" x14ac:dyDescent="0.35">
      <c r="A1191" s="38" t="s">
        <v>23</v>
      </c>
      <c r="B1191" s="91" t="s">
        <v>16</v>
      </c>
      <c r="C1191" s="94" t="s">
        <v>2737</v>
      </c>
      <c r="D1191" s="4" t="s">
        <v>104</v>
      </c>
      <c r="E1191" s="4" t="s">
        <v>2738</v>
      </c>
      <c r="F1191" s="99" t="s">
        <v>2739</v>
      </c>
      <c r="G1191" s="91" t="s">
        <v>12</v>
      </c>
      <c r="H1191" s="91" t="s">
        <v>2742</v>
      </c>
      <c r="I1191" s="92">
        <v>42654</v>
      </c>
      <c r="J1191" s="93">
        <v>42667</v>
      </c>
      <c r="K1191" s="80">
        <f t="shared" si="99"/>
        <v>14</v>
      </c>
      <c r="L1191" s="77">
        <f>IF(G1191="ISO",IF(OR(F1191="Na-Metilato"),10,15),IFERROR(VLOOKUP(G1191&amp;D1191,'Datos Maestro'!$C$33:$D$62,2,0),VLOOKUP('Demoras Colombia 2016'!G1191,'Datos Maestro'!$B$15:$C$19,2,0)))</f>
        <v>20</v>
      </c>
      <c r="M1191" s="80">
        <f t="shared" si="100"/>
        <v>0</v>
      </c>
      <c r="N1191" s="82">
        <f t="shared" si="101"/>
        <v>0</v>
      </c>
      <c r="O1191" s="82">
        <f t="shared" si="102"/>
        <v>0</v>
      </c>
      <c r="P1191" s="78">
        <f>IF(G1191="ISO",25*N1191,IFERROR(VLOOKUP(G1191&amp;D1191,'Datos Maestro'!$C$33:$F$62,3,0)*N1191,VLOOKUP('Demoras Colombia 2016'!G1191,'Datos Maestro'!$B$15:$D$19,3,0)*N1191))</f>
        <v>0</v>
      </c>
      <c r="Q1191" s="78">
        <f>IF(G1191="ISO",25*O1191,IFERROR(VLOOKUP(G1191&amp;D1191,'Datos Maestro'!$C$33:$F$62,4,0)*O1191,VLOOKUP('Demoras Colombia 2016'!G1191,'Datos Maestro'!$B$15:$D$19,3,0)*O1191))</f>
        <v>0</v>
      </c>
      <c r="R1191" s="78">
        <f t="shared" si="103"/>
        <v>0</v>
      </c>
      <c r="S1191" s="83" t="s">
        <v>25</v>
      </c>
      <c r="T1191" s="96" t="s">
        <v>25</v>
      </c>
      <c r="U1191" s="4"/>
      <c r="V1191" s="96"/>
      <c r="W1191" s="83"/>
      <c r="X1191" s="96"/>
      <c r="Y1191" s="83"/>
      <c r="Z1191" s="102"/>
      <c r="AA1191" s="4"/>
      <c r="AB1191" s="96"/>
    </row>
    <row r="1192" spans="1:28" ht="15.6" customHeight="1" x14ac:dyDescent="0.35">
      <c r="A1192" s="38" t="s">
        <v>23</v>
      </c>
      <c r="B1192" s="91" t="s">
        <v>17</v>
      </c>
      <c r="C1192" s="94" t="s">
        <v>2743</v>
      </c>
      <c r="D1192" s="4" t="s">
        <v>118</v>
      </c>
      <c r="E1192" s="4">
        <v>4932100037</v>
      </c>
      <c r="F1192" s="99" t="s">
        <v>2297</v>
      </c>
      <c r="G1192" s="91" t="s">
        <v>12</v>
      </c>
      <c r="H1192" s="91" t="s">
        <v>2744</v>
      </c>
      <c r="I1192" s="92">
        <v>42654</v>
      </c>
      <c r="J1192" s="93">
        <v>42665</v>
      </c>
      <c r="K1192" s="80">
        <f t="shared" si="99"/>
        <v>12</v>
      </c>
      <c r="L1192" s="77">
        <f>IF(G1192="ISO",IF(OR(F1192="Na-Metilato"),10,15),IFERROR(VLOOKUP(G1192&amp;D1192,'Datos Maestro'!$C$33:$D$62,2,0),VLOOKUP('Demoras Colombia 2016'!G1192,'Datos Maestro'!$B$15:$C$19,2,0)))</f>
        <v>20</v>
      </c>
      <c r="M1192" s="80">
        <f t="shared" si="100"/>
        <v>0</v>
      </c>
      <c r="N1192" s="82">
        <f t="shared" si="101"/>
        <v>0</v>
      </c>
      <c r="O1192" s="82">
        <f t="shared" si="102"/>
        <v>0</v>
      </c>
      <c r="P1192" s="78">
        <f>IF(G1192="ISO",25*N1192,IFERROR(VLOOKUP(G1192&amp;D1192,'Datos Maestro'!$C$33:$F$62,3,0)*N1192,VLOOKUP('Demoras Colombia 2016'!G1192,'Datos Maestro'!$B$15:$D$19,3,0)*N1192))</f>
        <v>0</v>
      </c>
      <c r="Q1192" s="78">
        <f>IF(G1192="ISO",25*O1192,IFERROR(VLOOKUP(G1192&amp;D1192,'Datos Maestro'!$C$33:$F$62,4,0)*O1192,VLOOKUP('Demoras Colombia 2016'!G1192,'Datos Maestro'!$B$15:$D$19,3,0)*O1192))</f>
        <v>0</v>
      </c>
      <c r="R1192" s="78">
        <f t="shared" si="103"/>
        <v>0</v>
      </c>
      <c r="S1192" s="83" t="s">
        <v>25</v>
      </c>
      <c r="T1192" s="96" t="s">
        <v>25</v>
      </c>
      <c r="U1192" s="4"/>
      <c r="V1192" s="96"/>
      <c r="W1192" s="83"/>
      <c r="X1192" s="96"/>
      <c r="Y1192" s="83"/>
      <c r="Z1192" s="102"/>
      <c r="AA1192" s="4"/>
      <c r="AB1192" s="96"/>
    </row>
    <row r="1193" spans="1:28" ht="15.6" customHeight="1" x14ac:dyDescent="0.35">
      <c r="A1193" s="38" t="s">
        <v>23</v>
      </c>
      <c r="B1193" s="91" t="s">
        <v>17</v>
      </c>
      <c r="C1193" s="94" t="s">
        <v>2743</v>
      </c>
      <c r="D1193" s="4" t="s">
        <v>118</v>
      </c>
      <c r="E1193" s="4">
        <v>4932100037</v>
      </c>
      <c r="F1193" s="99" t="s">
        <v>2297</v>
      </c>
      <c r="G1193" s="91" t="s">
        <v>12</v>
      </c>
      <c r="H1193" s="91" t="s">
        <v>2745</v>
      </c>
      <c r="I1193" s="92">
        <v>42654</v>
      </c>
      <c r="J1193" s="93">
        <v>42665</v>
      </c>
      <c r="K1193" s="80">
        <f t="shared" si="99"/>
        <v>12</v>
      </c>
      <c r="L1193" s="77">
        <f>IF(G1193="ISO",IF(OR(F1193="Na-Metilato"),10,15),IFERROR(VLOOKUP(G1193&amp;D1193,'Datos Maestro'!$C$33:$D$62,2,0),VLOOKUP('Demoras Colombia 2016'!G1193,'Datos Maestro'!$B$15:$C$19,2,0)))</f>
        <v>20</v>
      </c>
      <c r="M1193" s="80">
        <f t="shared" si="100"/>
        <v>0</v>
      </c>
      <c r="N1193" s="82">
        <f t="shared" si="101"/>
        <v>0</v>
      </c>
      <c r="O1193" s="82">
        <f t="shared" si="102"/>
        <v>0</v>
      </c>
      <c r="P1193" s="78">
        <f>IF(G1193="ISO",25*N1193,IFERROR(VLOOKUP(G1193&amp;D1193,'Datos Maestro'!$C$33:$F$62,3,0)*N1193,VLOOKUP('Demoras Colombia 2016'!G1193,'Datos Maestro'!$B$15:$D$19,3,0)*N1193))</f>
        <v>0</v>
      </c>
      <c r="Q1193" s="78">
        <f>IF(G1193="ISO",25*O1193,IFERROR(VLOOKUP(G1193&amp;D1193,'Datos Maestro'!$C$33:$F$62,4,0)*O1193,VLOOKUP('Demoras Colombia 2016'!G1193,'Datos Maestro'!$B$15:$D$19,3,0)*O1193))</f>
        <v>0</v>
      </c>
      <c r="R1193" s="78">
        <f t="shared" si="103"/>
        <v>0</v>
      </c>
      <c r="S1193" s="83" t="s">
        <v>25</v>
      </c>
      <c r="T1193" s="96" t="s">
        <v>25</v>
      </c>
      <c r="U1193" s="4"/>
      <c r="V1193" s="96"/>
      <c r="W1193" s="83"/>
      <c r="X1193" s="96"/>
      <c r="Y1193" s="83"/>
      <c r="Z1193" s="102"/>
      <c r="AA1193" s="4"/>
      <c r="AB1193" s="96"/>
    </row>
    <row r="1194" spans="1:28" ht="15.6" customHeight="1" x14ac:dyDescent="0.35">
      <c r="A1194" s="38" t="s">
        <v>23</v>
      </c>
      <c r="B1194" s="91" t="s">
        <v>17</v>
      </c>
      <c r="C1194" s="94" t="s">
        <v>2743</v>
      </c>
      <c r="D1194" s="4" t="s">
        <v>118</v>
      </c>
      <c r="E1194" s="4">
        <v>4932100037</v>
      </c>
      <c r="F1194" s="99" t="s">
        <v>2297</v>
      </c>
      <c r="G1194" s="91" t="s">
        <v>12</v>
      </c>
      <c r="H1194" s="91" t="s">
        <v>2746</v>
      </c>
      <c r="I1194" s="92">
        <v>42654</v>
      </c>
      <c r="J1194" s="93">
        <v>42668</v>
      </c>
      <c r="K1194" s="80">
        <f t="shared" si="99"/>
        <v>15</v>
      </c>
      <c r="L1194" s="77">
        <f>IF(G1194="ISO",IF(OR(F1194="Na-Metilato"),10,15),IFERROR(VLOOKUP(G1194&amp;D1194,'Datos Maestro'!$C$33:$D$62,2,0),VLOOKUP('Demoras Colombia 2016'!G1194,'Datos Maestro'!$B$15:$C$19,2,0)))</f>
        <v>20</v>
      </c>
      <c r="M1194" s="80">
        <f t="shared" si="100"/>
        <v>0</v>
      </c>
      <c r="N1194" s="82">
        <f t="shared" si="101"/>
        <v>0</v>
      </c>
      <c r="O1194" s="82">
        <f t="shared" si="102"/>
        <v>0</v>
      </c>
      <c r="P1194" s="78">
        <f>IF(G1194="ISO",25*N1194,IFERROR(VLOOKUP(G1194&amp;D1194,'Datos Maestro'!$C$33:$F$62,3,0)*N1194,VLOOKUP('Demoras Colombia 2016'!G1194,'Datos Maestro'!$B$15:$D$19,3,0)*N1194))</f>
        <v>0</v>
      </c>
      <c r="Q1194" s="78">
        <f>IF(G1194="ISO",25*O1194,IFERROR(VLOOKUP(G1194&amp;D1194,'Datos Maestro'!$C$33:$F$62,4,0)*O1194,VLOOKUP('Demoras Colombia 2016'!G1194,'Datos Maestro'!$B$15:$D$19,3,0)*O1194))</f>
        <v>0</v>
      </c>
      <c r="R1194" s="78">
        <f t="shared" si="103"/>
        <v>0</v>
      </c>
      <c r="S1194" s="83" t="s">
        <v>25</v>
      </c>
      <c r="T1194" s="96" t="s">
        <v>25</v>
      </c>
      <c r="U1194" s="4"/>
      <c r="V1194" s="96"/>
      <c r="W1194" s="83"/>
      <c r="X1194" s="96"/>
      <c r="Y1194" s="83"/>
      <c r="Z1194" s="102"/>
      <c r="AA1194" s="4"/>
      <c r="AB1194" s="96"/>
    </row>
    <row r="1195" spans="1:28" ht="15.6" customHeight="1" x14ac:dyDescent="0.35">
      <c r="A1195" s="38" t="s">
        <v>23</v>
      </c>
      <c r="B1195" s="91" t="s">
        <v>16</v>
      </c>
      <c r="C1195" s="94" t="s">
        <v>2747</v>
      </c>
      <c r="D1195" s="4" t="s">
        <v>62</v>
      </c>
      <c r="E1195" s="4">
        <v>4931261393</v>
      </c>
      <c r="F1195" s="99" t="s">
        <v>1869</v>
      </c>
      <c r="G1195" s="91" t="s">
        <v>12</v>
      </c>
      <c r="H1195" s="91" t="s">
        <v>2748</v>
      </c>
      <c r="I1195" s="92">
        <v>42653</v>
      </c>
      <c r="J1195" s="93">
        <v>42662</v>
      </c>
      <c r="K1195" s="80">
        <f t="shared" si="99"/>
        <v>10</v>
      </c>
      <c r="L1195" s="77">
        <f>IF(G1195="ISO",IF(OR(F1195="Na-Metilato"),10,15),IFERROR(VLOOKUP(G1195&amp;D1195,'Datos Maestro'!$C$33:$D$62,2,0),VLOOKUP('Demoras Colombia 2016'!G1195,'Datos Maestro'!$B$15:$C$19,2,0)))</f>
        <v>20</v>
      </c>
      <c r="M1195" s="80">
        <f t="shared" si="100"/>
        <v>0</v>
      </c>
      <c r="N1195" s="82">
        <f t="shared" si="101"/>
        <v>0</v>
      </c>
      <c r="O1195" s="82">
        <f t="shared" si="102"/>
        <v>0</v>
      </c>
      <c r="P1195" s="78">
        <f>IF(G1195="ISO",25*N1195,IFERROR(VLOOKUP(G1195&amp;D1195,'Datos Maestro'!$C$33:$F$62,3,0)*N1195,VLOOKUP('Demoras Colombia 2016'!G1195,'Datos Maestro'!$B$15:$D$19,3,0)*N1195))</f>
        <v>0</v>
      </c>
      <c r="Q1195" s="78">
        <f>IF(G1195="ISO",25*O1195,IFERROR(VLOOKUP(G1195&amp;D1195,'Datos Maestro'!$C$33:$F$62,4,0)*O1195,VLOOKUP('Demoras Colombia 2016'!G1195,'Datos Maestro'!$B$15:$D$19,3,0)*O1195))</f>
        <v>0</v>
      </c>
      <c r="R1195" s="78">
        <f t="shared" si="103"/>
        <v>0</v>
      </c>
      <c r="S1195" s="83" t="s">
        <v>25</v>
      </c>
      <c r="T1195" s="96" t="s">
        <v>25</v>
      </c>
      <c r="U1195" s="4"/>
      <c r="V1195" s="96"/>
      <c r="W1195" s="83">
        <v>100747</v>
      </c>
      <c r="X1195" s="96">
        <v>19346</v>
      </c>
      <c r="Y1195" s="83">
        <v>100747</v>
      </c>
      <c r="Z1195" s="102">
        <v>62908</v>
      </c>
      <c r="AA1195" s="4"/>
      <c r="AB1195" s="96"/>
    </row>
    <row r="1196" spans="1:28" ht="15.6" customHeight="1" x14ac:dyDescent="0.35">
      <c r="A1196" s="38" t="s">
        <v>23</v>
      </c>
      <c r="B1196" s="91" t="s">
        <v>122</v>
      </c>
      <c r="C1196" s="94" t="s">
        <v>2749</v>
      </c>
      <c r="D1196" s="4" t="s">
        <v>118</v>
      </c>
      <c r="E1196" s="4">
        <v>4932025368</v>
      </c>
      <c r="F1196" s="99" t="s">
        <v>1407</v>
      </c>
      <c r="G1196" s="91" t="s">
        <v>12</v>
      </c>
      <c r="H1196" s="91" t="s">
        <v>2750</v>
      </c>
      <c r="I1196" s="92">
        <v>42652</v>
      </c>
      <c r="J1196" s="93">
        <v>42662</v>
      </c>
      <c r="K1196" s="80">
        <f t="shared" si="99"/>
        <v>11</v>
      </c>
      <c r="L1196" s="77">
        <f>IF(G1196="ISO",IF(OR(F1196="Na-Metilato"),10,15),IFERROR(VLOOKUP(G1196&amp;D1196,'Datos Maestro'!$C$33:$D$62,2,0),VLOOKUP('Demoras Colombia 2016'!G1196,'Datos Maestro'!$B$15:$C$19,2,0)))</f>
        <v>20</v>
      </c>
      <c r="M1196" s="80">
        <f t="shared" si="100"/>
        <v>0</v>
      </c>
      <c r="N1196" s="82">
        <f t="shared" si="101"/>
        <v>0</v>
      </c>
      <c r="O1196" s="82">
        <f t="shared" si="102"/>
        <v>0</v>
      </c>
      <c r="P1196" s="78">
        <f>IF(G1196="ISO",25*N1196,IFERROR(VLOOKUP(G1196&amp;D1196,'Datos Maestro'!$C$33:$F$62,3,0)*N1196,VLOOKUP('Demoras Colombia 2016'!G1196,'Datos Maestro'!$B$15:$D$19,3,0)*N1196))</f>
        <v>0</v>
      </c>
      <c r="Q1196" s="78">
        <f>IF(G1196="ISO",25*O1196,IFERROR(VLOOKUP(G1196&amp;D1196,'Datos Maestro'!$C$33:$F$62,4,0)*O1196,VLOOKUP('Demoras Colombia 2016'!G1196,'Datos Maestro'!$B$15:$D$19,3,0)*O1196))</f>
        <v>0</v>
      </c>
      <c r="R1196" s="78">
        <f t="shared" si="103"/>
        <v>0</v>
      </c>
      <c r="S1196" s="83" t="s">
        <v>25</v>
      </c>
      <c r="T1196" s="96" t="s">
        <v>25</v>
      </c>
      <c r="U1196" s="4"/>
      <c r="V1196" s="96"/>
      <c r="W1196" s="83"/>
      <c r="X1196" s="96"/>
      <c r="Y1196" s="83"/>
      <c r="Z1196" s="102"/>
      <c r="AA1196" s="4"/>
      <c r="AB1196" s="96"/>
    </row>
    <row r="1197" spans="1:28" ht="15.6" customHeight="1" x14ac:dyDescent="0.35">
      <c r="A1197" s="38" t="s">
        <v>23</v>
      </c>
      <c r="B1197" s="91" t="s">
        <v>16</v>
      </c>
      <c r="C1197" s="94" t="s">
        <v>2751</v>
      </c>
      <c r="D1197" s="4" t="s">
        <v>62</v>
      </c>
      <c r="E1197" s="4" t="s">
        <v>2752</v>
      </c>
      <c r="F1197" s="99" t="s">
        <v>2753</v>
      </c>
      <c r="G1197" s="91" t="s">
        <v>12</v>
      </c>
      <c r="H1197" s="91" t="s">
        <v>2754</v>
      </c>
      <c r="I1197" s="92">
        <v>42653</v>
      </c>
      <c r="J1197" s="93">
        <v>42661</v>
      </c>
      <c r="K1197" s="80">
        <f t="shared" si="99"/>
        <v>9</v>
      </c>
      <c r="L1197" s="77">
        <f>IF(G1197="ISO",IF(OR(F1197="Na-Metilato"),10,15),IFERROR(VLOOKUP(G1197&amp;D1197,'Datos Maestro'!$C$33:$D$62,2,0),VLOOKUP('Demoras Colombia 2016'!G1197,'Datos Maestro'!$B$15:$C$19,2,0)))</f>
        <v>20</v>
      </c>
      <c r="M1197" s="80">
        <f t="shared" si="100"/>
        <v>0</v>
      </c>
      <c r="N1197" s="82">
        <f t="shared" si="101"/>
        <v>0</v>
      </c>
      <c r="O1197" s="82">
        <f t="shared" si="102"/>
        <v>0</v>
      </c>
      <c r="P1197" s="78">
        <f>IF(G1197="ISO",25*N1197,IFERROR(VLOOKUP(G1197&amp;D1197,'Datos Maestro'!$C$33:$F$62,3,0)*N1197,VLOOKUP('Demoras Colombia 2016'!G1197,'Datos Maestro'!$B$15:$D$19,3,0)*N1197))</f>
        <v>0</v>
      </c>
      <c r="Q1197" s="78">
        <f>IF(G1197="ISO",25*O1197,IFERROR(VLOOKUP(G1197&amp;D1197,'Datos Maestro'!$C$33:$F$62,4,0)*O1197,VLOOKUP('Demoras Colombia 2016'!G1197,'Datos Maestro'!$B$15:$D$19,3,0)*O1197))</f>
        <v>0</v>
      </c>
      <c r="R1197" s="78">
        <f t="shared" si="103"/>
        <v>0</v>
      </c>
      <c r="S1197" s="83" t="s">
        <v>25</v>
      </c>
      <c r="T1197" s="96" t="s">
        <v>25</v>
      </c>
      <c r="U1197" s="4">
        <v>100746</v>
      </c>
      <c r="V1197" s="96">
        <v>25819</v>
      </c>
      <c r="W1197" s="83"/>
      <c r="X1197" s="96"/>
      <c r="Y1197" s="83"/>
      <c r="Z1197" s="102"/>
      <c r="AA1197" s="4"/>
      <c r="AB1197" s="96"/>
    </row>
    <row r="1198" spans="1:28" ht="15.6" customHeight="1" x14ac:dyDescent="0.35">
      <c r="A1198" s="38" t="s">
        <v>23</v>
      </c>
      <c r="B1198" s="91" t="s">
        <v>24</v>
      </c>
      <c r="C1198" s="94" t="s">
        <v>2755</v>
      </c>
      <c r="D1198" s="4" t="s">
        <v>800</v>
      </c>
      <c r="E1198" s="4">
        <v>4932425686</v>
      </c>
      <c r="F1198" s="99" t="s">
        <v>2756</v>
      </c>
      <c r="G1198" s="91" t="s">
        <v>12</v>
      </c>
      <c r="H1198" s="91" t="s">
        <v>2757</v>
      </c>
      <c r="I1198" s="92">
        <v>42655</v>
      </c>
      <c r="J1198" s="93">
        <v>42668</v>
      </c>
      <c r="K1198" s="80">
        <f t="shared" si="99"/>
        <v>14</v>
      </c>
      <c r="L1198" s="77">
        <f>IF(G1198="ISO",IF(OR(F1198="Na-Metilato"),10,15),IFERROR(VLOOKUP(G1198&amp;D1198,'Datos Maestro'!$C$33:$D$62,2,0),VLOOKUP('Demoras Colombia 2016'!G1198,'Datos Maestro'!$B$15:$C$19,2,0)))</f>
        <v>10</v>
      </c>
      <c r="M1198" s="80">
        <f t="shared" si="100"/>
        <v>4</v>
      </c>
      <c r="N1198" s="82">
        <f t="shared" si="101"/>
        <v>4</v>
      </c>
      <c r="O1198" s="82">
        <f t="shared" si="102"/>
        <v>0</v>
      </c>
      <c r="P1198" s="78">
        <f>IF(G1198="ISO",25*N1198,IFERROR(VLOOKUP(G1198&amp;D1198,'Datos Maestro'!$C$33:$F$62,3,0)*N1198,VLOOKUP('Demoras Colombia 2016'!G1198,'Datos Maestro'!$B$15:$D$19,3,0)*N1198))</f>
        <v>400</v>
      </c>
      <c r="Q1198" s="78">
        <f>IF(G1198="ISO",25*O1198,IFERROR(VLOOKUP(G1198&amp;D1198,'Datos Maestro'!$C$33:$F$62,4,0)*O1198,VLOOKUP('Demoras Colombia 2016'!G1198,'Datos Maestro'!$B$15:$D$19,3,0)*O1198))</f>
        <v>0</v>
      </c>
      <c r="R1198" s="78">
        <f t="shared" si="103"/>
        <v>400</v>
      </c>
      <c r="S1198" s="83"/>
      <c r="T1198" s="96"/>
      <c r="U1198" s="4"/>
      <c r="V1198" s="96"/>
      <c r="W1198" s="83"/>
      <c r="X1198" s="96"/>
      <c r="Y1198" s="83"/>
      <c r="Z1198" s="102"/>
      <c r="AA1198" s="4"/>
      <c r="AB1198" s="96"/>
    </row>
    <row r="1199" spans="1:28" ht="15.6" customHeight="1" x14ac:dyDescent="0.35">
      <c r="A1199" s="38" t="s">
        <v>23</v>
      </c>
      <c r="B1199" s="91" t="s">
        <v>123</v>
      </c>
      <c r="C1199" s="94" t="s">
        <v>2758</v>
      </c>
      <c r="D1199" s="4" t="s">
        <v>118</v>
      </c>
      <c r="E1199" s="4">
        <v>4931607712</v>
      </c>
      <c r="F1199" s="99" t="s">
        <v>27</v>
      </c>
      <c r="G1199" s="91" t="s">
        <v>12</v>
      </c>
      <c r="H1199" s="91" t="s">
        <v>2759</v>
      </c>
      <c r="I1199" s="92">
        <v>42660</v>
      </c>
      <c r="J1199" s="93">
        <v>42663</v>
      </c>
      <c r="K1199" s="80">
        <f t="shared" si="99"/>
        <v>4</v>
      </c>
      <c r="L1199" s="77">
        <f>IF(G1199="ISO",IF(OR(F1199="Na-Metilato"),10,15),IFERROR(VLOOKUP(G1199&amp;D1199,'Datos Maestro'!$C$33:$D$62,2,0),VLOOKUP('Demoras Colombia 2016'!G1199,'Datos Maestro'!$B$15:$C$19,2,0)))</f>
        <v>20</v>
      </c>
      <c r="M1199" s="80">
        <f t="shared" si="100"/>
        <v>0</v>
      </c>
      <c r="N1199" s="82">
        <f t="shared" si="101"/>
        <v>0</v>
      </c>
      <c r="O1199" s="82">
        <f t="shared" si="102"/>
        <v>0</v>
      </c>
      <c r="P1199" s="78">
        <f>IF(G1199="ISO",25*N1199,IFERROR(VLOOKUP(G1199&amp;D1199,'Datos Maestro'!$C$33:$F$62,3,0)*N1199,VLOOKUP('Demoras Colombia 2016'!G1199,'Datos Maestro'!$B$15:$D$19,3,0)*N1199))</f>
        <v>0</v>
      </c>
      <c r="Q1199" s="78">
        <f>IF(G1199="ISO",25*O1199,IFERROR(VLOOKUP(G1199&amp;D1199,'Datos Maestro'!$C$33:$F$62,4,0)*O1199,VLOOKUP('Demoras Colombia 2016'!G1199,'Datos Maestro'!$B$15:$D$19,3,0)*O1199))</f>
        <v>0</v>
      </c>
      <c r="R1199" s="78">
        <f t="shared" si="103"/>
        <v>0</v>
      </c>
      <c r="S1199" s="83" t="s">
        <v>25</v>
      </c>
      <c r="T1199" s="96" t="s">
        <v>25</v>
      </c>
      <c r="U1199" s="4"/>
      <c r="V1199" s="96"/>
      <c r="W1199" s="83"/>
      <c r="X1199" s="96"/>
      <c r="Y1199" s="83"/>
      <c r="Z1199" s="102"/>
      <c r="AA1199" s="4"/>
      <c r="AB1199" s="96"/>
    </row>
    <row r="1200" spans="1:28" ht="15.6" customHeight="1" x14ac:dyDescent="0.35">
      <c r="A1200" s="38" t="s">
        <v>23</v>
      </c>
      <c r="B1200" s="91" t="s">
        <v>123</v>
      </c>
      <c r="C1200" s="94" t="s">
        <v>2758</v>
      </c>
      <c r="D1200" s="4" t="s">
        <v>118</v>
      </c>
      <c r="E1200" s="4">
        <v>4931607712</v>
      </c>
      <c r="F1200" s="99" t="s">
        <v>27</v>
      </c>
      <c r="G1200" s="91" t="s">
        <v>12</v>
      </c>
      <c r="H1200" s="91" t="s">
        <v>2760</v>
      </c>
      <c r="I1200" s="92">
        <v>42660</v>
      </c>
      <c r="J1200" s="93">
        <v>42663</v>
      </c>
      <c r="K1200" s="80">
        <f t="shared" si="99"/>
        <v>4</v>
      </c>
      <c r="L1200" s="77">
        <f>IF(G1200="ISO",IF(OR(F1200="Na-Metilato"),10,15),IFERROR(VLOOKUP(G1200&amp;D1200,'Datos Maestro'!$C$33:$D$62,2,0),VLOOKUP('Demoras Colombia 2016'!G1200,'Datos Maestro'!$B$15:$C$19,2,0)))</f>
        <v>20</v>
      </c>
      <c r="M1200" s="80">
        <f t="shared" si="100"/>
        <v>0</v>
      </c>
      <c r="N1200" s="82">
        <f t="shared" si="101"/>
        <v>0</v>
      </c>
      <c r="O1200" s="82">
        <f t="shared" si="102"/>
        <v>0</v>
      </c>
      <c r="P1200" s="78">
        <f>IF(G1200="ISO",25*N1200,IFERROR(VLOOKUP(G1200&amp;D1200,'Datos Maestro'!$C$33:$F$62,3,0)*N1200,VLOOKUP('Demoras Colombia 2016'!G1200,'Datos Maestro'!$B$15:$D$19,3,0)*N1200))</f>
        <v>0</v>
      </c>
      <c r="Q1200" s="78">
        <f>IF(G1200="ISO",25*O1200,IFERROR(VLOOKUP(G1200&amp;D1200,'Datos Maestro'!$C$33:$F$62,4,0)*O1200,VLOOKUP('Demoras Colombia 2016'!G1200,'Datos Maestro'!$B$15:$D$19,3,0)*O1200))</f>
        <v>0</v>
      </c>
      <c r="R1200" s="78">
        <f t="shared" si="103"/>
        <v>0</v>
      </c>
      <c r="S1200" s="83" t="s">
        <v>25</v>
      </c>
      <c r="T1200" s="96" t="s">
        <v>25</v>
      </c>
      <c r="U1200" s="4"/>
      <c r="V1200" s="96"/>
      <c r="W1200" s="83"/>
      <c r="X1200" s="96"/>
      <c r="Y1200" s="83"/>
      <c r="Z1200" s="102"/>
      <c r="AA1200" s="4"/>
      <c r="AB1200" s="96"/>
    </row>
    <row r="1201" spans="1:28" ht="15.6" customHeight="1" x14ac:dyDescent="0.35">
      <c r="A1201" s="38" t="s">
        <v>23</v>
      </c>
      <c r="B1201" s="91" t="s">
        <v>122</v>
      </c>
      <c r="C1201" s="94" t="s">
        <v>2761</v>
      </c>
      <c r="D1201" s="4" t="s">
        <v>104</v>
      </c>
      <c r="E1201" s="4" t="s">
        <v>2762</v>
      </c>
      <c r="F1201" s="99" t="s">
        <v>213</v>
      </c>
      <c r="G1201" s="91" t="s">
        <v>13</v>
      </c>
      <c r="H1201" s="91" t="s">
        <v>2763</v>
      </c>
      <c r="I1201" s="92">
        <v>42660</v>
      </c>
      <c r="J1201" s="93">
        <v>42664</v>
      </c>
      <c r="K1201" s="80">
        <f t="shared" si="99"/>
        <v>5</v>
      </c>
      <c r="L1201" s="77">
        <f>IF(G1201="ISO",IF(OR(F1201="Na-Metilato"),10,15),IFERROR(VLOOKUP(G1201&amp;D1201,'Datos Maestro'!$C$33:$D$62,2,0),VLOOKUP('Demoras Colombia 2016'!G1201,'Datos Maestro'!$B$15:$C$19,2,0)))</f>
        <v>20</v>
      </c>
      <c r="M1201" s="80">
        <f t="shared" si="100"/>
        <v>0</v>
      </c>
      <c r="N1201" s="82">
        <f t="shared" si="101"/>
        <v>0</v>
      </c>
      <c r="O1201" s="82">
        <f t="shared" si="102"/>
        <v>0</v>
      </c>
      <c r="P1201" s="78">
        <f>IF(G1201="ISO",25*N1201,IFERROR(VLOOKUP(G1201&amp;D1201,'Datos Maestro'!$C$33:$F$62,3,0)*N1201,VLOOKUP('Demoras Colombia 2016'!G1201,'Datos Maestro'!$B$15:$D$19,3,0)*N1201))</f>
        <v>0</v>
      </c>
      <c r="Q1201" s="78">
        <f>IF(G1201="ISO",25*O1201,IFERROR(VLOOKUP(G1201&amp;D1201,'Datos Maestro'!$C$33:$F$62,4,0)*O1201,VLOOKUP('Demoras Colombia 2016'!G1201,'Datos Maestro'!$B$15:$D$19,3,0)*O1201))</f>
        <v>0</v>
      </c>
      <c r="R1201" s="78">
        <f t="shared" si="103"/>
        <v>0</v>
      </c>
      <c r="S1201" s="83" t="s">
        <v>25</v>
      </c>
      <c r="T1201" s="96" t="s">
        <v>25</v>
      </c>
      <c r="U1201" s="4"/>
      <c r="V1201" s="96"/>
      <c r="W1201" s="83"/>
      <c r="X1201" s="96"/>
      <c r="Y1201" s="83"/>
      <c r="Z1201" s="102"/>
      <c r="AA1201" s="4"/>
      <c r="AB1201" s="96"/>
    </row>
    <row r="1202" spans="1:28" ht="15.6" customHeight="1" x14ac:dyDescent="0.35">
      <c r="A1202" s="38" t="s">
        <v>23</v>
      </c>
      <c r="B1202" s="91" t="s">
        <v>122</v>
      </c>
      <c r="C1202" s="94" t="s">
        <v>2761</v>
      </c>
      <c r="D1202" s="4" t="s">
        <v>104</v>
      </c>
      <c r="E1202" s="4" t="s">
        <v>2762</v>
      </c>
      <c r="F1202" s="99" t="s">
        <v>213</v>
      </c>
      <c r="G1202" s="91" t="s">
        <v>13</v>
      </c>
      <c r="H1202" s="91" t="s">
        <v>2764</v>
      </c>
      <c r="I1202" s="92">
        <v>42660</v>
      </c>
      <c r="J1202" s="93">
        <v>42664</v>
      </c>
      <c r="K1202" s="80">
        <f t="shared" si="99"/>
        <v>5</v>
      </c>
      <c r="L1202" s="77">
        <f>IF(G1202="ISO",IF(OR(F1202="Na-Metilato"),10,15),IFERROR(VLOOKUP(G1202&amp;D1202,'Datos Maestro'!$C$33:$D$62,2,0),VLOOKUP('Demoras Colombia 2016'!G1202,'Datos Maestro'!$B$15:$C$19,2,0)))</f>
        <v>20</v>
      </c>
      <c r="M1202" s="80">
        <f t="shared" si="100"/>
        <v>0</v>
      </c>
      <c r="N1202" s="82">
        <f t="shared" si="101"/>
        <v>0</v>
      </c>
      <c r="O1202" s="82">
        <f t="shared" si="102"/>
        <v>0</v>
      </c>
      <c r="P1202" s="78">
        <f>IF(G1202="ISO",25*N1202,IFERROR(VLOOKUP(G1202&amp;D1202,'Datos Maestro'!$C$33:$F$62,3,0)*N1202,VLOOKUP('Demoras Colombia 2016'!G1202,'Datos Maestro'!$B$15:$D$19,3,0)*N1202))</f>
        <v>0</v>
      </c>
      <c r="Q1202" s="78">
        <f>IF(G1202="ISO",25*O1202,IFERROR(VLOOKUP(G1202&amp;D1202,'Datos Maestro'!$C$33:$F$62,4,0)*O1202,VLOOKUP('Demoras Colombia 2016'!G1202,'Datos Maestro'!$B$15:$D$19,3,0)*O1202))</f>
        <v>0</v>
      </c>
      <c r="R1202" s="78">
        <f t="shared" si="103"/>
        <v>0</v>
      </c>
      <c r="S1202" s="83" t="s">
        <v>25</v>
      </c>
      <c r="T1202" s="96" t="s">
        <v>25</v>
      </c>
      <c r="U1202" s="4"/>
      <c r="V1202" s="96"/>
      <c r="W1202" s="83"/>
      <c r="X1202" s="96"/>
      <c r="Y1202" s="83"/>
      <c r="Z1202" s="102"/>
      <c r="AA1202" s="4"/>
      <c r="AB1202" s="96"/>
    </row>
    <row r="1203" spans="1:28" ht="15.6" customHeight="1" x14ac:dyDescent="0.35">
      <c r="A1203" s="38" t="s">
        <v>23</v>
      </c>
      <c r="B1203" s="91" t="s">
        <v>123</v>
      </c>
      <c r="C1203" s="94" t="s">
        <v>2765</v>
      </c>
      <c r="D1203" s="4" t="s">
        <v>118</v>
      </c>
      <c r="E1203" s="4">
        <v>4931607713</v>
      </c>
      <c r="F1203" s="99" t="s">
        <v>27</v>
      </c>
      <c r="G1203" s="91" t="s">
        <v>12</v>
      </c>
      <c r="H1203" s="91" t="s">
        <v>2766</v>
      </c>
      <c r="I1203" s="92">
        <v>42660</v>
      </c>
      <c r="J1203" s="93">
        <v>42663</v>
      </c>
      <c r="K1203" s="80">
        <f t="shared" si="99"/>
        <v>4</v>
      </c>
      <c r="L1203" s="77">
        <f>IF(G1203="ISO",IF(OR(F1203="Na-Metilato"),10,15),IFERROR(VLOOKUP(G1203&amp;D1203,'Datos Maestro'!$C$33:$D$62,2,0),VLOOKUP('Demoras Colombia 2016'!G1203,'Datos Maestro'!$B$15:$C$19,2,0)))</f>
        <v>20</v>
      </c>
      <c r="M1203" s="80">
        <f t="shared" si="100"/>
        <v>0</v>
      </c>
      <c r="N1203" s="82">
        <f t="shared" si="101"/>
        <v>0</v>
      </c>
      <c r="O1203" s="82">
        <f t="shared" si="102"/>
        <v>0</v>
      </c>
      <c r="P1203" s="78">
        <f>IF(G1203="ISO",25*N1203,IFERROR(VLOOKUP(G1203&amp;D1203,'Datos Maestro'!$C$33:$F$62,3,0)*N1203,VLOOKUP('Demoras Colombia 2016'!G1203,'Datos Maestro'!$B$15:$D$19,3,0)*N1203))</f>
        <v>0</v>
      </c>
      <c r="Q1203" s="78">
        <f>IF(G1203="ISO",25*O1203,IFERROR(VLOOKUP(G1203&amp;D1203,'Datos Maestro'!$C$33:$F$62,4,0)*O1203,VLOOKUP('Demoras Colombia 2016'!G1203,'Datos Maestro'!$B$15:$D$19,3,0)*O1203))</f>
        <v>0</v>
      </c>
      <c r="R1203" s="78">
        <f t="shared" si="103"/>
        <v>0</v>
      </c>
      <c r="S1203" s="83" t="s">
        <v>25</v>
      </c>
      <c r="T1203" s="96" t="s">
        <v>25</v>
      </c>
      <c r="U1203" s="4"/>
      <c r="V1203" s="96"/>
      <c r="W1203" s="83"/>
      <c r="X1203" s="96"/>
      <c r="Y1203" s="83"/>
      <c r="Z1203" s="102"/>
      <c r="AA1203" s="4"/>
      <c r="AB1203" s="96"/>
    </row>
    <row r="1204" spans="1:28" ht="15.6" customHeight="1" x14ac:dyDescent="0.35">
      <c r="A1204" s="38" t="s">
        <v>23</v>
      </c>
      <c r="B1204" s="91" t="s">
        <v>123</v>
      </c>
      <c r="C1204" s="94" t="s">
        <v>2765</v>
      </c>
      <c r="D1204" s="4" t="s">
        <v>118</v>
      </c>
      <c r="E1204" s="4">
        <v>4931607713</v>
      </c>
      <c r="F1204" s="99" t="s">
        <v>27</v>
      </c>
      <c r="G1204" s="91" t="s">
        <v>12</v>
      </c>
      <c r="H1204" s="91" t="s">
        <v>2767</v>
      </c>
      <c r="I1204" s="92">
        <v>42660</v>
      </c>
      <c r="J1204" s="93">
        <v>42663</v>
      </c>
      <c r="K1204" s="80">
        <f t="shared" si="99"/>
        <v>4</v>
      </c>
      <c r="L1204" s="77">
        <f>IF(G1204="ISO",IF(OR(F1204="Na-Metilato"),10,15),IFERROR(VLOOKUP(G1204&amp;D1204,'Datos Maestro'!$C$33:$D$62,2,0),VLOOKUP('Demoras Colombia 2016'!G1204,'Datos Maestro'!$B$15:$C$19,2,0)))</f>
        <v>20</v>
      </c>
      <c r="M1204" s="80">
        <f t="shared" si="100"/>
        <v>0</v>
      </c>
      <c r="N1204" s="82">
        <f t="shared" si="101"/>
        <v>0</v>
      </c>
      <c r="O1204" s="82">
        <f t="shared" si="102"/>
        <v>0</v>
      </c>
      <c r="P1204" s="78">
        <f>IF(G1204="ISO",25*N1204,IFERROR(VLOOKUP(G1204&amp;D1204,'Datos Maestro'!$C$33:$F$62,3,0)*N1204,VLOOKUP('Demoras Colombia 2016'!G1204,'Datos Maestro'!$B$15:$D$19,3,0)*N1204))</f>
        <v>0</v>
      </c>
      <c r="Q1204" s="78">
        <f>IF(G1204="ISO",25*O1204,IFERROR(VLOOKUP(G1204&amp;D1204,'Datos Maestro'!$C$33:$F$62,4,0)*O1204,VLOOKUP('Demoras Colombia 2016'!G1204,'Datos Maestro'!$B$15:$D$19,3,0)*O1204))</f>
        <v>0</v>
      </c>
      <c r="R1204" s="78">
        <f t="shared" si="103"/>
        <v>0</v>
      </c>
      <c r="S1204" s="83" t="s">
        <v>25</v>
      </c>
      <c r="T1204" s="96" t="s">
        <v>25</v>
      </c>
      <c r="U1204" s="4"/>
      <c r="V1204" s="96"/>
      <c r="W1204" s="83"/>
      <c r="X1204" s="96"/>
      <c r="Y1204" s="83"/>
      <c r="Z1204" s="102"/>
      <c r="AA1204" s="4"/>
      <c r="AB1204" s="96"/>
    </row>
    <row r="1205" spans="1:28" ht="15.6" customHeight="1" x14ac:dyDescent="0.35">
      <c r="A1205" s="38" t="s">
        <v>23</v>
      </c>
      <c r="B1205" s="91" t="s">
        <v>122</v>
      </c>
      <c r="C1205" s="94" t="s">
        <v>2768</v>
      </c>
      <c r="D1205" s="4" t="s">
        <v>104</v>
      </c>
      <c r="E1205" s="4">
        <v>4928167158</v>
      </c>
      <c r="F1205" s="99" t="s">
        <v>1851</v>
      </c>
      <c r="G1205" s="91" t="s">
        <v>13</v>
      </c>
      <c r="H1205" s="91" t="s">
        <v>2769</v>
      </c>
      <c r="I1205" s="92">
        <v>42659</v>
      </c>
      <c r="J1205" s="93">
        <v>42665</v>
      </c>
      <c r="K1205" s="80">
        <f t="shared" si="99"/>
        <v>7</v>
      </c>
      <c r="L1205" s="77">
        <f>IF(G1205="ISO",IF(OR(F1205="Na-Metilato"),10,15),IFERROR(VLOOKUP(G1205&amp;D1205,'Datos Maestro'!$C$33:$D$62,2,0),VLOOKUP('Demoras Colombia 2016'!G1205,'Datos Maestro'!$B$15:$C$19,2,0)))</f>
        <v>20</v>
      </c>
      <c r="M1205" s="80">
        <f t="shared" si="100"/>
        <v>0</v>
      </c>
      <c r="N1205" s="82">
        <f t="shared" si="101"/>
        <v>0</v>
      </c>
      <c r="O1205" s="82">
        <f t="shared" si="102"/>
        <v>0</v>
      </c>
      <c r="P1205" s="78">
        <f>IF(G1205="ISO",25*N1205,IFERROR(VLOOKUP(G1205&amp;D1205,'Datos Maestro'!$C$33:$F$62,3,0)*N1205,VLOOKUP('Demoras Colombia 2016'!G1205,'Datos Maestro'!$B$15:$D$19,3,0)*N1205))</f>
        <v>0</v>
      </c>
      <c r="Q1205" s="78">
        <f>IF(G1205="ISO",25*O1205,IFERROR(VLOOKUP(G1205&amp;D1205,'Datos Maestro'!$C$33:$F$62,4,0)*O1205,VLOOKUP('Demoras Colombia 2016'!G1205,'Datos Maestro'!$B$15:$D$19,3,0)*O1205))</f>
        <v>0</v>
      </c>
      <c r="R1205" s="78">
        <f t="shared" si="103"/>
        <v>0</v>
      </c>
      <c r="S1205" s="83" t="s">
        <v>25</v>
      </c>
      <c r="T1205" s="96" t="s">
        <v>25</v>
      </c>
      <c r="U1205" s="4"/>
      <c r="V1205" s="96"/>
      <c r="W1205" s="83"/>
      <c r="X1205" s="96"/>
      <c r="Y1205" s="83"/>
      <c r="Z1205" s="102"/>
      <c r="AA1205" s="4"/>
      <c r="AB1205" s="96"/>
    </row>
    <row r="1206" spans="1:28" ht="15.6" customHeight="1" x14ac:dyDescent="0.35">
      <c r="A1206" s="38" t="s">
        <v>23</v>
      </c>
      <c r="B1206" s="91" t="s">
        <v>122</v>
      </c>
      <c r="C1206" s="94" t="s">
        <v>2768</v>
      </c>
      <c r="D1206" s="4" t="s">
        <v>104</v>
      </c>
      <c r="E1206" s="4">
        <v>4928167158</v>
      </c>
      <c r="F1206" s="99" t="s">
        <v>1851</v>
      </c>
      <c r="G1206" s="91" t="s">
        <v>13</v>
      </c>
      <c r="H1206" s="91" t="s">
        <v>2770</v>
      </c>
      <c r="I1206" s="92">
        <v>42659</v>
      </c>
      <c r="J1206" s="93">
        <v>42664</v>
      </c>
      <c r="K1206" s="80">
        <f t="shared" si="99"/>
        <v>6</v>
      </c>
      <c r="L1206" s="77">
        <f>IF(G1206="ISO",IF(OR(F1206="Na-Metilato"),10,15),IFERROR(VLOOKUP(G1206&amp;D1206,'Datos Maestro'!$C$33:$D$62,2,0),VLOOKUP('Demoras Colombia 2016'!G1206,'Datos Maestro'!$B$15:$C$19,2,0)))</f>
        <v>20</v>
      </c>
      <c r="M1206" s="80">
        <f t="shared" si="100"/>
        <v>0</v>
      </c>
      <c r="N1206" s="82">
        <f t="shared" si="101"/>
        <v>0</v>
      </c>
      <c r="O1206" s="82">
        <f t="shared" si="102"/>
        <v>0</v>
      </c>
      <c r="P1206" s="78">
        <f>IF(G1206="ISO",25*N1206,IFERROR(VLOOKUP(G1206&amp;D1206,'Datos Maestro'!$C$33:$F$62,3,0)*N1206,VLOOKUP('Demoras Colombia 2016'!G1206,'Datos Maestro'!$B$15:$D$19,3,0)*N1206))</f>
        <v>0</v>
      </c>
      <c r="Q1206" s="78">
        <f>IF(G1206="ISO",25*O1206,IFERROR(VLOOKUP(G1206&amp;D1206,'Datos Maestro'!$C$33:$F$62,4,0)*O1206,VLOOKUP('Demoras Colombia 2016'!G1206,'Datos Maestro'!$B$15:$D$19,3,0)*O1206))</f>
        <v>0</v>
      </c>
      <c r="R1206" s="78">
        <f t="shared" si="103"/>
        <v>0</v>
      </c>
      <c r="S1206" s="83" t="s">
        <v>25</v>
      </c>
      <c r="T1206" s="96" t="s">
        <v>25</v>
      </c>
      <c r="U1206" s="4"/>
      <c r="V1206" s="96"/>
      <c r="W1206" s="83"/>
      <c r="X1206" s="96"/>
      <c r="Y1206" s="83"/>
      <c r="Z1206" s="102"/>
      <c r="AA1206" s="4"/>
      <c r="AB1206" s="96"/>
    </row>
    <row r="1207" spans="1:28" ht="15.6" customHeight="1" x14ac:dyDescent="0.35">
      <c r="A1207" s="38" t="s">
        <v>23</v>
      </c>
      <c r="B1207" s="91" t="s">
        <v>124</v>
      </c>
      <c r="C1207" s="94" t="s">
        <v>2771</v>
      </c>
      <c r="D1207" s="4" t="s">
        <v>118</v>
      </c>
      <c r="E1207" s="4">
        <v>4932399431</v>
      </c>
      <c r="F1207" s="99" t="s">
        <v>2772</v>
      </c>
      <c r="G1207" s="91" t="s">
        <v>12</v>
      </c>
      <c r="H1207" s="91" t="s">
        <v>2773</v>
      </c>
      <c r="I1207" s="92">
        <v>42660</v>
      </c>
      <c r="J1207" s="93">
        <v>42664</v>
      </c>
      <c r="K1207" s="80">
        <f t="shared" si="99"/>
        <v>5</v>
      </c>
      <c r="L1207" s="77">
        <f>IF(G1207="ISO",IF(OR(F1207="Na-Metilato"),10,15),IFERROR(VLOOKUP(G1207&amp;D1207,'Datos Maestro'!$C$33:$D$62,2,0),VLOOKUP('Demoras Colombia 2016'!G1207,'Datos Maestro'!$B$15:$C$19,2,0)))</f>
        <v>20</v>
      </c>
      <c r="M1207" s="80">
        <f t="shared" si="100"/>
        <v>0</v>
      </c>
      <c r="N1207" s="82">
        <f t="shared" si="101"/>
        <v>0</v>
      </c>
      <c r="O1207" s="82">
        <f t="shared" si="102"/>
        <v>0</v>
      </c>
      <c r="P1207" s="78">
        <f>IF(G1207="ISO",25*N1207,IFERROR(VLOOKUP(G1207&amp;D1207,'Datos Maestro'!$C$33:$F$62,3,0)*N1207,VLOOKUP('Demoras Colombia 2016'!G1207,'Datos Maestro'!$B$15:$D$19,3,0)*N1207))</f>
        <v>0</v>
      </c>
      <c r="Q1207" s="78">
        <f>IF(G1207="ISO",25*O1207,IFERROR(VLOOKUP(G1207&amp;D1207,'Datos Maestro'!$C$33:$F$62,4,0)*O1207,VLOOKUP('Demoras Colombia 2016'!G1207,'Datos Maestro'!$B$15:$D$19,3,0)*O1207))</f>
        <v>0</v>
      </c>
      <c r="R1207" s="78">
        <f t="shared" si="103"/>
        <v>0</v>
      </c>
      <c r="S1207" s="83" t="s">
        <v>25</v>
      </c>
      <c r="T1207" s="96" t="s">
        <v>25</v>
      </c>
      <c r="U1207" s="4"/>
      <c r="V1207" s="96"/>
      <c r="W1207" s="83"/>
      <c r="X1207" s="96"/>
      <c r="Y1207" s="83"/>
      <c r="Z1207" s="102"/>
      <c r="AA1207" s="4"/>
      <c r="AB1207" s="96"/>
    </row>
    <row r="1208" spans="1:28" ht="15.6" customHeight="1" x14ac:dyDescent="0.35">
      <c r="A1208" s="38" t="s">
        <v>23</v>
      </c>
      <c r="B1208" s="91" t="s">
        <v>15</v>
      </c>
      <c r="C1208" s="94" t="s">
        <v>2774</v>
      </c>
      <c r="D1208" s="4" t="s">
        <v>118</v>
      </c>
      <c r="E1208" s="4">
        <v>4930803459</v>
      </c>
      <c r="F1208" s="99" t="s">
        <v>557</v>
      </c>
      <c r="G1208" s="91" t="s">
        <v>12</v>
      </c>
      <c r="H1208" s="91" t="s">
        <v>2775</v>
      </c>
      <c r="I1208" s="92">
        <v>42658</v>
      </c>
      <c r="J1208" s="93">
        <v>42672</v>
      </c>
      <c r="K1208" s="80">
        <f t="shared" si="99"/>
        <v>15</v>
      </c>
      <c r="L1208" s="77">
        <f>IF(G1208="ISO",IF(OR(F1208="Na-Metilato"),10,15),IFERROR(VLOOKUP(G1208&amp;D1208,'Datos Maestro'!$C$33:$D$62,2,0),VLOOKUP('Demoras Colombia 2016'!G1208,'Datos Maestro'!$B$15:$C$19,2,0)))</f>
        <v>20</v>
      </c>
      <c r="M1208" s="80">
        <f t="shared" si="100"/>
        <v>0</v>
      </c>
      <c r="N1208" s="82">
        <f t="shared" si="101"/>
        <v>0</v>
      </c>
      <c r="O1208" s="82">
        <f t="shared" si="102"/>
        <v>0</v>
      </c>
      <c r="P1208" s="78">
        <f>IF(G1208="ISO",25*N1208,IFERROR(VLOOKUP(G1208&amp;D1208,'Datos Maestro'!$C$33:$F$62,3,0)*N1208,VLOOKUP('Demoras Colombia 2016'!G1208,'Datos Maestro'!$B$15:$D$19,3,0)*N1208))</f>
        <v>0</v>
      </c>
      <c r="Q1208" s="78">
        <f>IF(G1208="ISO",25*O1208,IFERROR(VLOOKUP(G1208&amp;D1208,'Datos Maestro'!$C$33:$F$62,4,0)*O1208,VLOOKUP('Demoras Colombia 2016'!G1208,'Datos Maestro'!$B$15:$D$19,3,0)*O1208))</f>
        <v>0</v>
      </c>
      <c r="R1208" s="78">
        <f t="shared" si="103"/>
        <v>0</v>
      </c>
      <c r="S1208" s="83" t="s">
        <v>25</v>
      </c>
      <c r="T1208" s="96" t="s">
        <v>25</v>
      </c>
      <c r="U1208" s="4"/>
      <c r="V1208" s="96"/>
      <c r="W1208" s="83"/>
      <c r="X1208" s="96"/>
      <c r="Y1208" s="83"/>
      <c r="Z1208" s="102"/>
      <c r="AA1208" s="4"/>
      <c r="AB1208" s="96"/>
    </row>
    <row r="1209" spans="1:28" ht="15.6" customHeight="1" x14ac:dyDescent="0.35">
      <c r="A1209" s="38" t="s">
        <v>23</v>
      </c>
      <c r="B1209" s="91" t="s">
        <v>16</v>
      </c>
      <c r="C1209" s="94" t="s">
        <v>2776</v>
      </c>
      <c r="D1209" s="4" t="s">
        <v>104</v>
      </c>
      <c r="E1209" s="4" t="s">
        <v>2777</v>
      </c>
      <c r="F1209" s="99" t="s">
        <v>2778</v>
      </c>
      <c r="G1209" s="91" t="s">
        <v>13</v>
      </c>
      <c r="H1209" s="91" t="s">
        <v>2779</v>
      </c>
      <c r="I1209" s="92">
        <v>42660</v>
      </c>
      <c r="J1209" s="93">
        <v>42672</v>
      </c>
      <c r="K1209" s="80">
        <f t="shared" si="99"/>
        <v>13</v>
      </c>
      <c r="L1209" s="77">
        <f>IF(G1209="ISO",IF(OR(F1209="Na-Metilato"),10,15),IFERROR(VLOOKUP(G1209&amp;D1209,'Datos Maestro'!$C$33:$D$62,2,0),VLOOKUP('Demoras Colombia 2016'!G1209,'Datos Maestro'!$B$15:$C$19,2,0)))</f>
        <v>20</v>
      </c>
      <c r="M1209" s="80">
        <f t="shared" si="100"/>
        <v>0</v>
      </c>
      <c r="N1209" s="82">
        <f t="shared" si="101"/>
        <v>0</v>
      </c>
      <c r="O1209" s="82">
        <f t="shared" si="102"/>
        <v>0</v>
      </c>
      <c r="P1209" s="78">
        <f>IF(G1209="ISO",25*N1209,IFERROR(VLOOKUP(G1209&amp;D1209,'Datos Maestro'!$C$33:$F$62,3,0)*N1209,VLOOKUP('Demoras Colombia 2016'!G1209,'Datos Maestro'!$B$15:$D$19,3,0)*N1209))</f>
        <v>0</v>
      </c>
      <c r="Q1209" s="78">
        <f>IF(G1209="ISO",25*O1209,IFERROR(VLOOKUP(G1209&amp;D1209,'Datos Maestro'!$C$33:$F$62,4,0)*O1209,VLOOKUP('Demoras Colombia 2016'!G1209,'Datos Maestro'!$B$15:$D$19,3,0)*O1209))</f>
        <v>0</v>
      </c>
      <c r="R1209" s="78">
        <f t="shared" si="103"/>
        <v>0</v>
      </c>
      <c r="S1209" s="83" t="s">
        <v>25</v>
      </c>
      <c r="T1209" s="96" t="s">
        <v>25</v>
      </c>
      <c r="U1209" s="4"/>
      <c r="V1209" s="96"/>
      <c r="W1209" s="83"/>
      <c r="X1209" s="96"/>
      <c r="Y1209" s="83"/>
      <c r="Z1209" s="102"/>
      <c r="AA1209" s="4"/>
      <c r="AB1209" s="96"/>
    </row>
    <row r="1210" spans="1:28" ht="15.6" customHeight="1" x14ac:dyDescent="0.35">
      <c r="A1210" s="38" t="s">
        <v>23</v>
      </c>
      <c r="B1210" s="91" t="s">
        <v>125</v>
      </c>
      <c r="C1210" s="94" t="s">
        <v>2780</v>
      </c>
      <c r="D1210" s="4" t="s">
        <v>118</v>
      </c>
      <c r="E1210" s="4">
        <v>4931314155</v>
      </c>
      <c r="F1210" s="99" t="s">
        <v>244</v>
      </c>
      <c r="G1210" s="91" t="s">
        <v>12</v>
      </c>
      <c r="H1210" s="91" t="s">
        <v>2781</v>
      </c>
      <c r="I1210" s="92">
        <v>42660</v>
      </c>
      <c r="J1210" s="93">
        <v>42671</v>
      </c>
      <c r="K1210" s="80">
        <f t="shared" si="99"/>
        <v>12</v>
      </c>
      <c r="L1210" s="77">
        <f>IF(G1210="ISO",IF(OR(F1210="Na-Metilato"),10,15),IFERROR(VLOOKUP(G1210&amp;D1210,'Datos Maestro'!$C$33:$D$62,2,0),VLOOKUP('Demoras Colombia 2016'!G1210,'Datos Maestro'!$B$15:$C$19,2,0)))</f>
        <v>20</v>
      </c>
      <c r="M1210" s="80">
        <f t="shared" si="100"/>
        <v>0</v>
      </c>
      <c r="N1210" s="82">
        <f t="shared" si="101"/>
        <v>0</v>
      </c>
      <c r="O1210" s="82">
        <f t="shared" si="102"/>
        <v>0</v>
      </c>
      <c r="P1210" s="78">
        <f>IF(G1210="ISO",25*N1210,IFERROR(VLOOKUP(G1210&amp;D1210,'Datos Maestro'!$C$33:$F$62,3,0)*N1210,VLOOKUP('Demoras Colombia 2016'!G1210,'Datos Maestro'!$B$15:$D$19,3,0)*N1210))</f>
        <v>0</v>
      </c>
      <c r="Q1210" s="78">
        <f>IF(G1210="ISO",25*O1210,IFERROR(VLOOKUP(G1210&amp;D1210,'Datos Maestro'!$C$33:$F$62,4,0)*O1210,VLOOKUP('Demoras Colombia 2016'!G1210,'Datos Maestro'!$B$15:$D$19,3,0)*O1210))</f>
        <v>0</v>
      </c>
      <c r="R1210" s="78">
        <f t="shared" si="103"/>
        <v>0</v>
      </c>
      <c r="S1210" s="83" t="s">
        <v>25</v>
      </c>
      <c r="T1210" s="96" t="s">
        <v>25</v>
      </c>
      <c r="U1210" s="4"/>
      <c r="V1210" s="96"/>
      <c r="W1210" s="83"/>
      <c r="X1210" s="96"/>
      <c r="Y1210" s="83"/>
      <c r="Z1210" s="102"/>
      <c r="AA1210" s="4"/>
      <c r="AB1210" s="96"/>
    </row>
    <row r="1211" spans="1:28" ht="15.6" customHeight="1" x14ac:dyDescent="0.35">
      <c r="A1211" s="38" t="s">
        <v>23</v>
      </c>
      <c r="B1211" s="91" t="s">
        <v>124</v>
      </c>
      <c r="C1211" s="94" t="s">
        <v>2782</v>
      </c>
      <c r="D1211" s="4" t="s">
        <v>118</v>
      </c>
      <c r="E1211" s="4" t="s">
        <v>2783</v>
      </c>
      <c r="F1211" s="99" t="s">
        <v>2784</v>
      </c>
      <c r="G1211" s="91" t="s">
        <v>12</v>
      </c>
      <c r="H1211" s="91" t="s">
        <v>2785</v>
      </c>
      <c r="I1211" s="92">
        <v>42658</v>
      </c>
      <c r="J1211" s="93">
        <v>42671</v>
      </c>
      <c r="K1211" s="80">
        <f t="shared" si="99"/>
        <v>14</v>
      </c>
      <c r="L1211" s="77">
        <f>IF(G1211="ISO",IF(OR(F1211="Na-Metilato"),10,15),IFERROR(VLOOKUP(G1211&amp;D1211,'Datos Maestro'!$C$33:$D$62,2,0),VLOOKUP('Demoras Colombia 2016'!G1211,'Datos Maestro'!$B$15:$C$19,2,0)))</f>
        <v>20</v>
      </c>
      <c r="M1211" s="80">
        <f t="shared" si="100"/>
        <v>0</v>
      </c>
      <c r="N1211" s="82">
        <f t="shared" si="101"/>
        <v>0</v>
      </c>
      <c r="O1211" s="82">
        <f t="shared" si="102"/>
        <v>0</v>
      </c>
      <c r="P1211" s="78">
        <f>IF(G1211="ISO",25*N1211,IFERROR(VLOOKUP(G1211&amp;D1211,'Datos Maestro'!$C$33:$F$62,3,0)*N1211,VLOOKUP('Demoras Colombia 2016'!G1211,'Datos Maestro'!$B$15:$D$19,3,0)*N1211))</f>
        <v>0</v>
      </c>
      <c r="Q1211" s="78">
        <f>IF(G1211="ISO",25*O1211,IFERROR(VLOOKUP(G1211&amp;D1211,'Datos Maestro'!$C$33:$F$62,4,0)*O1211,VLOOKUP('Demoras Colombia 2016'!G1211,'Datos Maestro'!$B$15:$D$19,3,0)*O1211))</f>
        <v>0</v>
      </c>
      <c r="R1211" s="78">
        <f t="shared" si="103"/>
        <v>0</v>
      </c>
      <c r="S1211" s="83" t="s">
        <v>25</v>
      </c>
      <c r="T1211" s="96" t="s">
        <v>25</v>
      </c>
      <c r="U1211" s="4"/>
      <c r="V1211" s="96"/>
      <c r="W1211" s="83"/>
      <c r="X1211" s="96"/>
      <c r="Y1211" s="83"/>
      <c r="Z1211" s="102"/>
      <c r="AA1211" s="4"/>
      <c r="AB1211" s="96"/>
    </row>
    <row r="1212" spans="1:28" ht="15.6" customHeight="1" x14ac:dyDescent="0.35">
      <c r="A1212" s="38" t="s">
        <v>23</v>
      </c>
      <c r="B1212" s="91" t="s">
        <v>16</v>
      </c>
      <c r="C1212" s="94" t="s">
        <v>2786</v>
      </c>
      <c r="D1212" s="4" t="s">
        <v>104</v>
      </c>
      <c r="E1212" s="4">
        <v>4931914539</v>
      </c>
      <c r="F1212" s="99" t="s">
        <v>280</v>
      </c>
      <c r="G1212" s="91" t="s">
        <v>12</v>
      </c>
      <c r="H1212" s="91" t="s">
        <v>2787</v>
      </c>
      <c r="I1212" s="92">
        <v>42660</v>
      </c>
      <c r="J1212" s="93">
        <v>42675</v>
      </c>
      <c r="K1212" s="80">
        <f t="shared" si="99"/>
        <v>16</v>
      </c>
      <c r="L1212" s="77">
        <f>IF(G1212="ISO",IF(OR(F1212="Na-Metilato"),10,15),IFERROR(VLOOKUP(G1212&amp;D1212,'Datos Maestro'!$C$33:$D$62,2,0),VLOOKUP('Demoras Colombia 2016'!G1212,'Datos Maestro'!$B$15:$C$19,2,0)))</f>
        <v>20</v>
      </c>
      <c r="M1212" s="80">
        <f t="shared" si="100"/>
        <v>0</v>
      </c>
      <c r="N1212" s="82">
        <f t="shared" si="101"/>
        <v>0</v>
      </c>
      <c r="O1212" s="82">
        <f t="shared" si="102"/>
        <v>0</v>
      </c>
      <c r="P1212" s="78">
        <f>IF(G1212="ISO",25*N1212,IFERROR(VLOOKUP(G1212&amp;D1212,'Datos Maestro'!$C$33:$F$62,3,0)*N1212,VLOOKUP('Demoras Colombia 2016'!G1212,'Datos Maestro'!$B$15:$D$19,3,0)*N1212))</f>
        <v>0</v>
      </c>
      <c r="Q1212" s="78">
        <f>IF(G1212="ISO",25*O1212,IFERROR(VLOOKUP(G1212&amp;D1212,'Datos Maestro'!$C$33:$F$62,4,0)*O1212,VLOOKUP('Demoras Colombia 2016'!G1212,'Datos Maestro'!$B$15:$D$19,3,0)*O1212))</f>
        <v>0</v>
      </c>
      <c r="R1212" s="78">
        <f t="shared" si="103"/>
        <v>0</v>
      </c>
      <c r="S1212" s="83" t="s">
        <v>25</v>
      </c>
      <c r="T1212" s="96" t="s">
        <v>25</v>
      </c>
      <c r="U1212" s="4"/>
      <c r="V1212" s="96"/>
      <c r="W1212" s="83"/>
      <c r="X1212" s="96"/>
      <c r="Y1212" s="83"/>
      <c r="Z1212" s="102"/>
      <c r="AA1212" s="4"/>
      <c r="AB1212" s="96"/>
    </row>
    <row r="1213" spans="1:28" ht="15.6" customHeight="1" x14ac:dyDescent="0.35">
      <c r="A1213" s="38" t="s">
        <v>23</v>
      </c>
      <c r="B1213" s="91" t="s">
        <v>16</v>
      </c>
      <c r="C1213" s="94" t="s">
        <v>2788</v>
      </c>
      <c r="D1213" s="4" t="s">
        <v>62</v>
      </c>
      <c r="E1213" s="4">
        <v>4931871050</v>
      </c>
      <c r="F1213" s="99" t="s">
        <v>454</v>
      </c>
      <c r="G1213" s="91" t="s">
        <v>12</v>
      </c>
      <c r="H1213" s="91" t="s">
        <v>2789</v>
      </c>
      <c r="I1213" s="92">
        <v>42660</v>
      </c>
      <c r="J1213" s="93">
        <v>42676</v>
      </c>
      <c r="K1213" s="80">
        <f t="shared" si="99"/>
        <v>17</v>
      </c>
      <c r="L1213" s="77">
        <f>IF(G1213="ISO",IF(OR(F1213="Na-Metilato"),10,15),IFERROR(VLOOKUP(G1213&amp;D1213,'Datos Maestro'!$C$33:$D$62,2,0),VLOOKUP('Demoras Colombia 2016'!G1213,'Datos Maestro'!$B$15:$C$19,2,0)))</f>
        <v>20</v>
      </c>
      <c r="M1213" s="80">
        <f t="shared" si="100"/>
        <v>0</v>
      </c>
      <c r="N1213" s="82">
        <f t="shared" si="101"/>
        <v>0</v>
      </c>
      <c r="O1213" s="82">
        <f t="shared" si="102"/>
        <v>0</v>
      </c>
      <c r="P1213" s="78">
        <f>IF(G1213="ISO",25*N1213,IFERROR(VLOOKUP(G1213&amp;D1213,'Datos Maestro'!$C$33:$F$62,3,0)*N1213,VLOOKUP('Demoras Colombia 2016'!G1213,'Datos Maestro'!$B$15:$D$19,3,0)*N1213))</f>
        <v>0</v>
      </c>
      <c r="Q1213" s="78">
        <f>IF(G1213="ISO",25*O1213,IFERROR(VLOOKUP(G1213&amp;D1213,'Datos Maestro'!$C$33:$F$62,4,0)*O1213,VLOOKUP('Demoras Colombia 2016'!G1213,'Datos Maestro'!$B$15:$D$19,3,0)*O1213))</f>
        <v>0</v>
      </c>
      <c r="R1213" s="78">
        <f t="shared" si="103"/>
        <v>0</v>
      </c>
      <c r="S1213" s="83" t="s">
        <v>25</v>
      </c>
      <c r="T1213" s="96" t="s">
        <v>25</v>
      </c>
      <c r="U1213" s="4"/>
      <c r="V1213" s="96"/>
      <c r="W1213" s="83"/>
      <c r="X1213" s="96"/>
      <c r="Y1213" s="83">
        <v>100597</v>
      </c>
      <c r="Z1213" s="102">
        <v>66204</v>
      </c>
      <c r="AA1213" s="4"/>
      <c r="AB1213" s="96"/>
    </row>
    <row r="1214" spans="1:28" ht="15.6" customHeight="1" x14ac:dyDescent="0.35">
      <c r="A1214" s="38" t="s">
        <v>23</v>
      </c>
      <c r="B1214" s="91" t="s">
        <v>16</v>
      </c>
      <c r="C1214" s="94" t="s">
        <v>2794</v>
      </c>
      <c r="D1214" s="4" t="s">
        <v>104</v>
      </c>
      <c r="E1214" s="4" t="s">
        <v>2791</v>
      </c>
      <c r="F1214" s="99" t="s">
        <v>2792</v>
      </c>
      <c r="G1214" s="91" t="s">
        <v>13</v>
      </c>
      <c r="H1214" s="91" t="s">
        <v>2793</v>
      </c>
      <c r="I1214" s="92">
        <v>42660</v>
      </c>
      <c r="J1214" s="93">
        <v>42675</v>
      </c>
      <c r="K1214" s="80">
        <f t="shared" si="99"/>
        <v>16</v>
      </c>
      <c r="L1214" s="77">
        <f>IF(G1214="ISO",IF(OR(F1214="Na-Metilato"),10,15),IFERROR(VLOOKUP(G1214&amp;D1214,'Datos Maestro'!$C$33:$D$62,2,0),VLOOKUP('Demoras Colombia 2016'!G1214,'Datos Maestro'!$B$15:$C$19,2,0)))</f>
        <v>20</v>
      </c>
      <c r="M1214" s="80">
        <f t="shared" si="100"/>
        <v>0</v>
      </c>
      <c r="N1214" s="82">
        <f t="shared" si="101"/>
        <v>0</v>
      </c>
      <c r="O1214" s="82">
        <f t="shared" si="102"/>
        <v>0</v>
      </c>
      <c r="P1214" s="78">
        <f>IF(G1214="ISO",25*N1214,IFERROR(VLOOKUP(G1214&amp;D1214,'Datos Maestro'!$C$33:$F$62,3,0)*N1214,VLOOKUP('Demoras Colombia 2016'!G1214,'Datos Maestro'!$B$15:$D$19,3,0)*N1214))</f>
        <v>0</v>
      </c>
      <c r="Q1214" s="78">
        <f>IF(G1214="ISO",25*O1214,IFERROR(VLOOKUP(G1214&amp;D1214,'Datos Maestro'!$C$33:$F$62,4,0)*O1214,VLOOKUP('Demoras Colombia 2016'!G1214,'Datos Maestro'!$B$15:$D$19,3,0)*O1214))</f>
        <v>0</v>
      </c>
      <c r="R1214" s="78">
        <f t="shared" si="103"/>
        <v>0</v>
      </c>
      <c r="S1214" s="83" t="s">
        <v>25</v>
      </c>
      <c r="T1214" s="96" t="s">
        <v>25</v>
      </c>
      <c r="U1214" s="4"/>
      <c r="V1214" s="96"/>
      <c r="W1214" s="83"/>
      <c r="X1214" s="96"/>
      <c r="Y1214" s="83"/>
      <c r="Z1214" s="102"/>
      <c r="AA1214" s="4"/>
      <c r="AB1214" s="96"/>
    </row>
    <row r="1215" spans="1:28" ht="15.6" customHeight="1" x14ac:dyDescent="0.35">
      <c r="A1215" s="38" t="s">
        <v>23</v>
      </c>
      <c r="B1215" s="91" t="s">
        <v>16</v>
      </c>
      <c r="C1215" s="94" t="s">
        <v>2790</v>
      </c>
      <c r="D1215" s="4" t="s">
        <v>104</v>
      </c>
      <c r="E1215" s="4">
        <v>4932211663</v>
      </c>
      <c r="F1215" s="99" t="s">
        <v>2795</v>
      </c>
      <c r="G1215" s="91" t="s">
        <v>13</v>
      </c>
      <c r="H1215" s="91" t="s">
        <v>2793</v>
      </c>
      <c r="I1215" s="92">
        <v>42660</v>
      </c>
      <c r="J1215" s="93">
        <v>42675</v>
      </c>
      <c r="K1215" s="80">
        <f t="shared" si="99"/>
        <v>16</v>
      </c>
      <c r="L1215" s="77">
        <f>IF(G1215="ISO",IF(OR(F1215="Na-Metilato"),10,15),IFERROR(VLOOKUP(G1215&amp;D1215,'Datos Maestro'!$C$33:$D$62,2,0),VLOOKUP('Demoras Colombia 2016'!G1215,'Datos Maestro'!$B$15:$C$19,2,0)))</f>
        <v>20</v>
      </c>
      <c r="M1215" s="80">
        <f t="shared" si="100"/>
        <v>0</v>
      </c>
      <c r="N1215" s="82">
        <f t="shared" si="101"/>
        <v>0</v>
      </c>
      <c r="O1215" s="82">
        <f t="shared" si="102"/>
        <v>0</v>
      </c>
      <c r="P1215" s="78">
        <f>IF(G1215="ISO",25*N1215,IFERROR(VLOOKUP(G1215&amp;D1215,'Datos Maestro'!$C$33:$F$62,3,0)*N1215,VLOOKUP('Demoras Colombia 2016'!G1215,'Datos Maestro'!$B$15:$D$19,3,0)*N1215))</f>
        <v>0</v>
      </c>
      <c r="Q1215" s="78">
        <f>IF(G1215="ISO",25*O1215,IFERROR(VLOOKUP(G1215&amp;D1215,'Datos Maestro'!$C$33:$F$62,4,0)*O1215,VLOOKUP('Demoras Colombia 2016'!G1215,'Datos Maestro'!$B$15:$D$19,3,0)*O1215))</f>
        <v>0</v>
      </c>
      <c r="R1215" s="78">
        <f t="shared" si="103"/>
        <v>0</v>
      </c>
      <c r="S1215" s="83" t="s">
        <v>25</v>
      </c>
      <c r="T1215" s="96" t="s">
        <v>25</v>
      </c>
      <c r="U1215" s="4"/>
      <c r="V1215" s="96"/>
      <c r="W1215" s="83"/>
      <c r="X1215" s="96"/>
      <c r="Y1215" s="83"/>
      <c r="Z1215" s="102"/>
      <c r="AA1215" s="4"/>
      <c r="AB1215" s="96"/>
    </row>
    <row r="1216" spans="1:28" ht="15.6" customHeight="1" x14ac:dyDescent="0.35">
      <c r="A1216" s="38" t="s">
        <v>23</v>
      </c>
      <c r="B1216" s="91" t="s">
        <v>16</v>
      </c>
      <c r="C1216" s="94" t="s">
        <v>2796</v>
      </c>
      <c r="D1216" s="4" t="s">
        <v>62</v>
      </c>
      <c r="E1216" s="4">
        <v>4931921186</v>
      </c>
      <c r="F1216" s="99" t="s">
        <v>233</v>
      </c>
      <c r="G1216" s="91" t="s">
        <v>13</v>
      </c>
      <c r="H1216" s="91" t="s">
        <v>2797</v>
      </c>
      <c r="I1216" s="92">
        <v>42660</v>
      </c>
      <c r="J1216" s="93">
        <v>42672</v>
      </c>
      <c r="K1216" s="80">
        <f t="shared" si="99"/>
        <v>13</v>
      </c>
      <c r="L1216" s="77">
        <f>IF(G1216="ISO",IF(OR(F1216="Na-Metilato"),10,15),IFERROR(VLOOKUP(G1216&amp;D1216,'Datos Maestro'!$C$33:$D$62,2,0),VLOOKUP('Demoras Colombia 2016'!G1216,'Datos Maestro'!$B$15:$C$19,2,0)))</f>
        <v>20</v>
      </c>
      <c r="M1216" s="80">
        <f t="shared" si="100"/>
        <v>0</v>
      </c>
      <c r="N1216" s="82">
        <f t="shared" si="101"/>
        <v>0</v>
      </c>
      <c r="O1216" s="82">
        <f t="shared" si="102"/>
        <v>0</v>
      </c>
      <c r="P1216" s="78">
        <f>IF(G1216="ISO",25*N1216,IFERROR(VLOOKUP(G1216&amp;D1216,'Datos Maestro'!$C$33:$F$62,3,0)*N1216,VLOOKUP('Demoras Colombia 2016'!G1216,'Datos Maestro'!$B$15:$D$19,3,0)*N1216))</f>
        <v>0</v>
      </c>
      <c r="Q1216" s="78">
        <f>IF(G1216="ISO",25*O1216,IFERROR(VLOOKUP(G1216&amp;D1216,'Datos Maestro'!$C$33:$F$62,4,0)*O1216,VLOOKUP('Demoras Colombia 2016'!G1216,'Datos Maestro'!$B$15:$D$19,3,0)*O1216))</f>
        <v>0</v>
      </c>
      <c r="R1216" s="78">
        <f t="shared" si="103"/>
        <v>0</v>
      </c>
      <c r="S1216" s="83" t="s">
        <v>25</v>
      </c>
      <c r="T1216" s="96" t="s">
        <v>25</v>
      </c>
      <c r="U1216" s="4">
        <v>100595</v>
      </c>
      <c r="V1216" s="96">
        <v>40127</v>
      </c>
      <c r="W1216" s="83"/>
      <c r="X1216" s="96"/>
      <c r="Y1216" s="83"/>
      <c r="Z1216" s="102"/>
      <c r="AA1216" s="4"/>
      <c r="AB1216" s="96"/>
    </row>
    <row r="1217" spans="1:28" ht="15.6" customHeight="1" x14ac:dyDescent="0.35">
      <c r="A1217" s="38" t="s">
        <v>23</v>
      </c>
      <c r="B1217" s="91" t="s">
        <v>16</v>
      </c>
      <c r="C1217" s="94" t="s">
        <v>2798</v>
      </c>
      <c r="D1217" s="4" t="s">
        <v>62</v>
      </c>
      <c r="E1217" s="4">
        <v>4931948234</v>
      </c>
      <c r="F1217" s="99" t="s">
        <v>1387</v>
      </c>
      <c r="G1217" s="91" t="s">
        <v>13</v>
      </c>
      <c r="H1217" s="91" t="s">
        <v>2799</v>
      </c>
      <c r="I1217" s="92">
        <v>42660</v>
      </c>
      <c r="J1217" s="93">
        <v>42676</v>
      </c>
      <c r="K1217" s="80">
        <f t="shared" si="99"/>
        <v>17</v>
      </c>
      <c r="L1217" s="77">
        <f>IF(G1217="ISO",IF(OR(F1217="Na-Metilato"),10,15),IFERROR(VLOOKUP(G1217&amp;D1217,'Datos Maestro'!$C$33:$D$62,2,0),VLOOKUP('Demoras Colombia 2016'!G1217,'Datos Maestro'!$B$15:$C$19,2,0)))</f>
        <v>20</v>
      </c>
      <c r="M1217" s="80">
        <f t="shared" si="100"/>
        <v>0</v>
      </c>
      <c r="N1217" s="82">
        <f t="shared" si="101"/>
        <v>0</v>
      </c>
      <c r="O1217" s="82">
        <f t="shared" si="102"/>
        <v>0</v>
      </c>
      <c r="P1217" s="78">
        <f>IF(G1217="ISO",25*N1217,IFERROR(VLOOKUP(G1217&amp;D1217,'Datos Maestro'!$C$33:$F$62,3,0)*N1217,VLOOKUP('Demoras Colombia 2016'!G1217,'Datos Maestro'!$B$15:$D$19,3,0)*N1217))</f>
        <v>0</v>
      </c>
      <c r="Q1217" s="78">
        <f>IF(G1217="ISO",25*O1217,IFERROR(VLOOKUP(G1217&amp;D1217,'Datos Maestro'!$C$33:$F$62,4,0)*O1217,VLOOKUP('Demoras Colombia 2016'!G1217,'Datos Maestro'!$B$15:$D$19,3,0)*O1217))</f>
        <v>0</v>
      </c>
      <c r="R1217" s="78">
        <f t="shared" si="103"/>
        <v>0</v>
      </c>
      <c r="S1217" s="83" t="s">
        <v>25</v>
      </c>
      <c r="T1217" s="96" t="s">
        <v>25</v>
      </c>
      <c r="U1217" s="4"/>
      <c r="V1217" s="96"/>
      <c r="W1217" s="83"/>
      <c r="X1217" s="96"/>
      <c r="Y1217" s="83"/>
      <c r="Z1217" s="102"/>
      <c r="AA1217" s="4"/>
      <c r="AB1217" s="96"/>
    </row>
    <row r="1218" spans="1:28" ht="15.6" customHeight="1" x14ac:dyDescent="0.35">
      <c r="A1218" s="38" t="s">
        <v>23</v>
      </c>
      <c r="B1218" s="91" t="s">
        <v>16</v>
      </c>
      <c r="C1218" s="94" t="s">
        <v>2798</v>
      </c>
      <c r="D1218" s="4" t="s">
        <v>62</v>
      </c>
      <c r="E1218" s="4">
        <v>4931948234</v>
      </c>
      <c r="F1218" s="99" t="s">
        <v>1387</v>
      </c>
      <c r="G1218" s="91" t="s">
        <v>13</v>
      </c>
      <c r="H1218" s="91" t="s">
        <v>2800</v>
      </c>
      <c r="I1218" s="92">
        <v>42660</v>
      </c>
      <c r="J1218" s="93">
        <v>42678</v>
      </c>
      <c r="K1218" s="80">
        <f t="shared" si="99"/>
        <v>19</v>
      </c>
      <c r="L1218" s="77">
        <f>IF(G1218="ISO",IF(OR(F1218="Na-Metilato"),10,15),IFERROR(VLOOKUP(G1218&amp;D1218,'Datos Maestro'!$C$33:$D$62,2,0),VLOOKUP('Demoras Colombia 2016'!G1218,'Datos Maestro'!$B$15:$C$19,2,0)))</f>
        <v>20</v>
      </c>
      <c r="M1218" s="80">
        <f t="shared" si="100"/>
        <v>0</v>
      </c>
      <c r="N1218" s="82">
        <f t="shared" si="101"/>
        <v>0</v>
      </c>
      <c r="O1218" s="82">
        <f t="shared" si="102"/>
        <v>0</v>
      </c>
      <c r="P1218" s="78">
        <f>IF(G1218="ISO",25*N1218,IFERROR(VLOOKUP(G1218&amp;D1218,'Datos Maestro'!$C$33:$F$62,3,0)*N1218,VLOOKUP('Demoras Colombia 2016'!G1218,'Datos Maestro'!$B$15:$D$19,3,0)*N1218))</f>
        <v>0</v>
      </c>
      <c r="Q1218" s="78">
        <f>IF(G1218="ISO",25*O1218,IFERROR(VLOOKUP(G1218&amp;D1218,'Datos Maestro'!$C$33:$F$62,4,0)*O1218,VLOOKUP('Demoras Colombia 2016'!G1218,'Datos Maestro'!$B$15:$D$19,3,0)*O1218))</f>
        <v>0</v>
      </c>
      <c r="R1218" s="78">
        <f t="shared" si="103"/>
        <v>0</v>
      </c>
      <c r="S1218" s="83" t="s">
        <v>25</v>
      </c>
      <c r="T1218" s="96" t="s">
        <v>25</v>
      </c>
      <c r="U1218" s="4"/>
      <c r="V1218" s="96"/>
      <c r="W1218" s="83"/>
      <c r="X1218" s="96"/>
      <c r="Y1218" s="83"/>
      <c r="Z1218" s="102"/>
      <c r="AA1218" s="4"/>
      <c r="AB1218" s="96"/>
    </row>
    <row r="1219" spans="1:28" ht="15.6" customHeight="1" x14ac:dyDescent="0.35">
      <c r="A1219" s="38" t="s">
        <v>23</v>
      </c>
      <c r="B1219" s="91" t="s">
        <v>16</v>
      </c>
      <c r="C1219" s="94" t="s">
        <v>2801</v>
      </c>
      <c r="D1219" s="4" t="s">
        <v>62</v>
      </c>
      <c r="E1219" s="4" t="s">
        <v>2802</v>
      </c>
      <c r="F1219" s="99" t="s">
        <v>233</v>
      </c>
      <c r="G1219" s="91" t="s">
        <v>13</v>
      </c>
      <c r="H1219" s="91" t="s">
        <v>2803</v>
      </c>
      <c r="I1219" s="92">
        <v>42660</v>
      </c>
      <c r="J1219" s="93">
        <v>42675</v>
      </c>
      <c r="K1219" s="80">
        <f t="shared" si="99"/>
        <v>16</v>
      </c>
      <c r="L1219" s="77">
        <f>IF(G1219="ISO",IF(OR(F1219="Na-Metilato"),10,15),IFERROR(VLOOKUP(G1219&amp;D1219,'Datos Maestro'!$C$33:$D$62,2,0),VLOOKUP('Demoras Colombia 2016'!G1219,'Datos Maestro'!$B$15:$C$19,2,0)))</f>
        <v>20</v>
      </c>
      <c r="M1219" s="80">
        <f t="shared" si="100"/>
        <v>0</v>
      </c>
      <c r="N1219" s="82">
        <f t="shared" si="101"/>
        <v>0</v>
      </c>
      <c r="O1219" s="82">
        <f t="shared" si="102"/>
        <v>0</v>
      </c>
      <c r="P1219" s="78">
        <f>IF(G1219="ISO",25*N1219,IFERROR(VLOOKUP(G1219&amp;D1219,'Datos Maestro'!$C$33:$F$62,3,0)*N1219,VLOOKUP('Demoras Colombia 2016'!G1219,'Datos Maestro'!$B$15:$D$19,3,0)*N1219))</f>
        <v>0</v>
      </c>
      <c r="Q1219" s="78">
        <f>IF(G1219="ISO",25*O1219,IFERROR(VLOOKUP(G1219&amp;D1219,'Datos Maestro'!$C$33:$F$62,4,0)*O1219,VLOOKUP('Demoras Colombia 2016'!G1219,'Datos Maestro'!$B$15:$D$19,3,0)*O1219))</f>
        <v>0</v>
      </c>
      <c r="R1219" s="78">
        <f t="shared" si="103"/>
        <v>0</v>
      </c>
      <c r="S1219" s="83" t="s">
        <v>25</v>
      </c>
      <c r="T1219" s="96" t="s">
        <v>25</v>
      </c>
      <c r="U1219" s="4">
        <v>100592</v>
      </c>
      <c r="V1219" s="96">
        <v>39135</v>
      </c>
      <c r="W1219" s="83"/>
      <c r="X1219" s="96"/>
      <c r="Y1219" s="83"/>
      <c r="Z1219" s="102"/>
      <c r="AA1219" s="4"/>
      <c r="AB1219" s="96"/>
    </row>
    <row r="1220" spans="1:28" ht="15.6" customHeight="1" x14ac:dyDescent="0.35">
      <c r="A1220" s="38" t="s">
        <v>23</v>
      </c>
      <c r="B1220" s="91" t="s">
        <v>16</v>
      </c>
      <c r="C1220" s="94" t="s">
        <v>2801</v>
      </c>
      <c r="D1220" s="4" t="s">
        <v>62</v>
      </c>
      <c r="E1220" s="4" t="s">
        <v>2802</v>
      </c>
      <c r="F1220" s="99" t="s">
        <v>218</v>
      </c>
      <c r="G1220" s="91" t="s">
        <v>12</v>
      </c>
      <c r="H1220" s="91" t="s">
        <v>2804</v>
      </c>
      <c r="I1220" s="92">
        <v>42660</v>
      </c>
      <c r="J1220" s="93">
        <v>42671</v>
      </c>
      <c r="K1220" s="80">
        <f t="shared" ref="K1220:K1282" si="104">IF(J1220="",HOY-I1220,(J1220-I1220)+1)</f>
        <v>12</v>
      </c>
      <c r="L1220" s="77">
        <f>IF(G1220="ISO",IF(OR(F1220="Na-Metilato"),10,15),IFERROR(VLOOKUP(G1220&amp;D1220,'Datos Maestro'!$C$33:$D$62,2,0),VLOOKUP('Demoras Colombia 2016'!G1220,'Datos Maestro'!$B$15:$C$19,2,0)))</f>
        <v>20</v>
      </c>
      <c r="M1220" s="80">
        <f t="shared" si="100"/>
        <v>0</v>
      </c>
      <c r="N1220" s="82">
        <f t="shared" si="101"/>
        <v>0</v>
      </c>
      <c r="O1220" s="82">
        <f t="shared" si="102"/>
        <v>0</v>
      </c>
      <c r="P1220" s="78">
        <f>IF(G1220="ISO",25*N1220,IFERROR(VLOOKUP(G1220&amp;D1220,'Datos Maestro'!$C$33:$F$62,3,0)*N1220,VLOOKUP('Demoras Colombia 2016'!G1220,'Datos Maestro'!$B$15:$D$19,3,0)*N1220))</f>
        <v>0</v>
      </c>
      <c r="Q1220" s="78">
        <f>IF(G1220="ISO",25*O1220,IFERROR(VLOOKUP(G1220&amp;D1220,'Datos Maestro'!$C$33:$F$62,4,0)*O1220,VLOOKUP('Demoras Colombia 2016'!G1220,'Datos Maestro'!$B$15:$D$19,3,0)*O1220))</f>
        <v>0</v>
      </c>
      <c r="R1220" s="78">
        <f t="shared" si="103"/>
        <v>0</v>
      </c>
      <c r="S1220" s="83" t="s">
        <v>25</v>
      </c>
      <c r="T1220" s="96" t="s">
        <v>25</v>
      </c>
      <c r="U1220" s="4">
        <v>100592</v>
      </c>
      <c r="V1220" s="96">
        <v>26738</v>
      </c>
      <c r="W1220" s="83"/>
      <c r="X1220" s="96"/>
      <c r="Y1220" s="83"/>
      <c r="Z1220" s="102"/>
      <c r="AA1220" s="4"/>
      <c r="AB1220" s="96"/>
    </row>
    <row r="1221" spans="1:28" ht="15.6" customHeight="1" x14ac:dyDescent="0.35">
      <c r="A1221" s="38" t="s">
        <v>23</v>
      </c>
      <c r="B1221" s="91" t="s">
        <v>16</v>
      </c>
      <c r="C1221" s="94" t="s">
        <v>2805</v>
      </c>
      <c r="D1221" s="4" t="s">
        <v>62</v>
      </c>
      <c r="E1221" s="4">
        <v>4931871039</v>
      </c>
      <c r="F1221" s="99" t="s">
        <v>1869</v>
      </c>
      <c r="G1221" s="91" t="s">
        <v>12</v>
      </c>
      <c r="H1221" s="91" t="s">
        <v>2806</v>
      </c>
      <c r="I1221" s="92">
        <v>42660</v>
      </c>
      <c r="J1221" s="93">
        <v>42668</v>
      </c>
      <c r="K1221" s="80">
        <f t="shared" si="104"/>
        <v>9</v>
      </c>
      <c r="L1221" s="77">
        <f>IF(G1221="ISO",IF(OR(F1221="Na-Metilato"),10,15),IFERROR(VLOOKUP(G1221&amp;D1221,'Datos Maestro'!$C$33:$D$62,2,0),VLOOKUP('Demoras Colombia 2016'!G1221,'Datos Maestro'!$B$15:$C$19,2,0)))</f>
        <v>20</v>
      </c>
      <c r="M1221" s="80">
        <f t="shared" si="100"/>
        <v>0</v>
      </c>
      <c r="N1221" s="82">
        <f t="shared" si="101"/>
        <v>0</v>
      </c>
      <c r="O1221" s="82">
        <f t="shared" si="102"/>
        <v>0</v>
      </c>
      <c r="P1221" s="78">
        <f>IF(G1221="ISO",25*N1221,IFERROR(VLOOKUP(G1221&amp;D1221,'Datos Maestro'!$C$33:$F$62,3,0)*N1221,VLOOKUP('Demoras Colombia 2016'!G1221,'Datos Maestro'!$B$15:$D$19,3,0)*N1221))</f>
        <v>0</v>
      </c>
      <c r="Q1221" s="78">
        <f>IF(G1221="ISO",25*O1221,IFERROR(VLOOKUP(G1221&amp;D1221,'Datos Maestro'!$C$33:$F$62,4,0)*O1221,VLOOKUP('Demoras Colombia 2016'!G1221,'Datos Maestro'!$B$15:$D$19,3,0)*O1221))</f>
        <v>0</v>
      </c>
      <c r="R1221" s="78">
        <f t="shared" si="103"/>
        <v>0</v>
      </c>
      <c r="S1221" s="83" t="s">
        <v>25</v>
      </c>
      <c r="T1221" s="96" t="s">
        <v>25</v>
      </c>
      <c r="U1221" s="4"/>
      <c r="V1221" s="96"/>
      <c r="W1221" s="83"/>
      <c r="X1221" s="96"/>
      <c r="Y1221" s="83"/>
      <c r="Z1221" s="102"/>
      <c r="AA1221" s="4"/>
      <c r="AB1221" s="96"/>
    </row>
    <row r="1222" spans="1:28" ht="15.6" customHeight="1" x14ac:dyDescent="0.35">
      <c r="A1222" s="38" t="s">
        <v>23</v>
      </c>
      <c r="B1222" s="91" t="s">
        <v>122</v>
      </c>
      <c r="C1222" s="94" t="s">
        <v>2807</v>
      </c>
      <c r="D1222" s="4" t="s">
        <v>62</v>
      </c>
      <c r="E1222" s="4">
        <v>4930198712</v>
      </c>
      <c r="F1222" s="99" t="s">
        <v>213</v>
      </c>
      <c r="G1222" s="91" t="s">
        <v>12</v>
      </c>
      <c r="H1222" s="91" t="s">
        <v>2808</v>
      </c>
      <c r="I1222" s="92">
        <v>42660</v>
      </c>
      <c r="J1222" s="93">
        <v>42669</v>
      </c>
      <c r="K1222" s="80">
        <f t="shared" si="104"/>
        <v>10</v>
      </c>
      <c r="L1222" s="77">
        <f>IF(G1222="ISO",IF(OR(F1222="Na-Metilato"),10,15),IFERROR(VLOOKUP(G1222&amp;D1222,'Datos Maestro'!$C$33:$D$62,2,0),VLOOKUP('Demoras Colombia 2016'!G1222,'Datos Maestro'!$B$15:$C$19,2,0)))</f>
        <v>20</v>
      </c>
      <c r="M1222" s="80">
        <f t="shared" si="100"/>
        <v>0</v>
      </c>
      <c r="N1222" s="82">
        <f t="shared" si="101"/>
        <v>0</v>
      </c>
      <c r="O1222" s="82">
        <f t="shared" si="102"/>
        <v>0</v>
      </c>
      <c r="P1222" s="78">
        <f>IF(G1222="ISO",25*N1222,IFERROR(VLOOKUP(G1222&amp;D1222,'Datos Maestro'!$C$33:$F$62,3,0)*N1222,VLOOKUP('Demoras Colombia 2016'!G1222,'Datos Maestro'!$B$15:$D$19,3,0)*N1222))</f>
        <v>0</v>
      </c>
      <c r="Q1222" s="78">
        <f>IF(G1222="ISO",25*O1222,IFERROR(VLOOKUP(G1222&amp;D1222,'Datos Maestro'!$C$33:$F$62,4,0)*O1222,VLOOKUP('Demoras Colombia 2016'!G1222,'Datos Maestro'!$B$15:$D$19,3,0)*O1222))</f>
        <v>0</v>
      </c>
      <c r="R1222" s="78">
        <f t="shared" si="103"/>
        <v>0</v>
      </c>
      <c r="S1222" s="83" t="s">
        <v>25</v>
      </c>
      <c r="T1222" s="96" t="s">
        <v>25</v>
      </c>
      <c r="U1222" s="4"/>
      <c r="V1222" s="96"/>
      <c r="W1222" s="83"/>
      <c r="X1222" s="96"/>
      <c r="Y1222" s="83">
        <v>100484</v>
      </c>
      <c r="Z1222" s="102">
        <v>65461</v>
      </c>
      <c r="AA1222" s="4"/>
      <c r="AB1222" s="96"/>
    </row>
    <row r="1223" spans="1:28" ht="15.6" customHeight="1" x14ac:dyDescent="0.35">
      <c r="A1223" s="38" t="s">
        <v>23</v>
      </c>
      <c r="B1223" s="91" t="s">
        <v>122</v>
      </c>
      <c r="C1223" s="94" t="s">
        <v>2809</v>
      </c>
      <c r="D1223" s="4" t="s">
        <v>62</v>
      </c>
      <c r="E1223" s="4" t="s">
        <v>2810</v>
      </c>
      <c r="F1223" s="99" t="s">
        <v>2811</v>
      </c>
      <c r="G1223" s="91" t="s">
        <v>13</v>
      </c>
      <c r="H1223" s="91" t="s">
        <v>2812</v>
      </c>
      <c r="I1223" s="92">
        <v>42660</v>
      </c>
      <c r="J1223" s="93">
        <v>42669</v>
      </c>
      <c r="K1223" s="80">
        <f t="shared" si="104"/>
        <v>10</v>
      </c>
      <c r="L1223" s="77">
        <f>IF(G1223="ISO",IF(OR(F1223="Na-Metilato"),10,15),IFERROR(VLOOKUP(G1223&amp;D1223,'Datos Maestro'!$C$33:$D$62,2,0),VLOOKUP('Demoras Colombia 2016'!G1223,'Datos Maestro'!$B$15:$C$19,2,0)))</f>
        <v>20</v>
      </c>
      <c r="M1223" s="80">
        <f t="shared" si="100"/>
        <v>0</v>
      </c>
      <c r="N1223" s="82">
        <f t="shared" si="101"/>
        <v>0</v>
      </c>
      <c r="O1223" s="82">
        <f t="shared" si="102"/>
        <v>0</v>
      </c>
      <c r="P1223" s="78">
        <f>IF(G1223="ISO",25*N1223,IFERROR(VLOOKUP(G1223&amp;D1223,'Datos Maestro'!$C$33:$F$62,3,0)*N1223,VLOOKUP('Demoras Colombia 2016'!G1223,'Datos Maestro'!$B$15:$D$19,3,0)*N1223))</f>
        <v>0</v>
      </c>
      <c r="Q1223" s="78">
        <f>IF(G1223="ISO",25*O1223,IFERROR(VLOOKUP(G1223&amp;D1223,'Datos Maestro'!$C$33:$F$62,4,0)*O1223,VLOOKUP('Demoras Colombia 2016'!G1223,'Datos Maestro'!$B$15:$D$19,3,0)*O1223))</f>
        <v>0</v>
      </c>
      <c r="R1223" s="78">
        <f t="shared" si="103"/>
        <v>0</v>
      </c>
      <c r="S1223" s="83" t="s">
        <v>25</v>
      </c>
      <c r="T1223" s="96" t="s">
        <v>25</v>
      </c>
      <c r="U1223" s="4"/>
      <c r="V1223" s="96"/>
      <c r="W1223" s="83"/>
      <c r="X1223" s="96"/>
      <c r="Y1223" s="83"/>
      <c r="Z1223" s="102"/>
      <c r="AA1223" s="4"/>
      <c r="AB1223" s="96"/>
    </row>
    <row r="1224" spans="1:28" ht="15.6" customHeight="1" x14ac:dyDescent="0.35">
      <c r="A1224" s="38" t="s">
        <v>23</v>
      </c>
      <c r="B1224" s="91" t="s">
        <v>24</v>
      </c>
      <c r="C1224" s="94" t="s">
        <v>2813</v>
      </c>
      <c r="D1224" s="4" t="s">
        <v>800</v>
      </c>
      <c r="E1224" s="4">
        <v>4932425678</v>
      </c>
      <c r="F1224" s="99" t="s">
        <v>2814</v>
      </c>
      <c r="G1224" s="91" t="s">
        <v>12</v>
      </c>
      <c r="H1224" s="91" t="s">
        <v>2815</v>
      </c>
      <c r="I1224" s="92">
        <v>42655</v>
      </c>
      <c r="J1224" s="93">
        <v>42674</v>
      </c>
      <c r="K1224" s="80">
        <f t="shared" si="104"/>
        <v>20</v>
      </c>
      <c r="L1224" s="77">
        <f>IF(G1224="ISO",IF(OR(F1224="Na-Metilato"),10,15),IFERROR(VLOOKUP(G1224&amp;D1224,'Datos Maestro'!$C$33:$D$62,2,0),VLOOKUP('Demoras Colombia 2016'!G1224,'Datos Maestro'!$B$15:$C$19,2,0)))</f>
        <v>10</v>
      </c>
      <c r="M1224" s="80">
        <f t="shared" si="100"/>
        <v>10</v>
      </c>
      <c r="N1224" s="82">
        <f t="shared" si="101"/>
        <v>10</v>
      </c>
      <c r="O1224" s="82">
        <f t="shared" si="102"/>
        <v>0</v>
      </c>
      <c r="P1224" s="78">
        <f>IF(G1224="ISO",25*N1224,IFERROR(VLOOKUP(G1224&amp;D1224,'Datos Maestro'!$C$33:$F$62,3,0)*N1224,VLOOKUP('Demoras Colombia 2016'!G1224,'Datos Maestro'!$B$15:$D$19,3,0)*N1224))</f>
        <v>1000</v>
      </c>
      <c r="Q1224" s="78">
        <f>IF(G1224="ISO",25*O1224,IFERROR(VLOOKUP(G1224&amp;D1224,'Datos Maestro'!$C$33:$F$62,4,0)*O1224,VLOOKUP('Demoras Colombia 2016'!G1224,'Datos Maestro'!$B$15:$D$19,3,0)*O1224))</f>
        <v>0</v>
      </c>
      <c r="R1224" s="78">
        <f t="shared" si="103"/>
        <v>1000</v>
      </c>
      <c r="S1224" s="83"/>
      <c r="T1224" s="96"/>
      <c r="U1224" s="4"/>
      <c r="V1224" s="96"/>
      <c r="W1224" s="83"/>
      <c r="X1224" s="96"/>
      <c r="Y1224" s="83"/>
      <c r="Z1224" s="102"/>
      <c r="AA1224" s="4"/>
      <c r="AB1224" s="96"/>
    </row>
    <row r="1225" spans="1:28" ht="15.6" customHeight="1" x14ac:dyDescent="0.35">
      <c r="A1225" s="38" t="s">
        <v>23</v>
      </c>
      <c r="B1225" s="91" t="s">
        <v>126</v>
      </c>
      <c r="C1225" s="94" t="s">
        <v>2816</v>
      </c>
      <c r="D1225" s="4" t="s">
        <v>118</v>
      </c>
      <c r="E1225" s="4">
        <v>4931468212</v>
      </c>
      <c r="F1225" s="99" t="s">
        <v>2817</v>
      </c>
      <c r="G1225" s="91" t="s">
        <v>12</v>
      </c>
      <c r="H1225" s="91" t="s">
        <v>2818</v>
      </c>
      <c r="I1225" s="92">
        <v>42665</v>
      </c>
      <c r="J1225" s="93">
        <v>42672</v>
      </c>
      <c r="K1225" s="80">
        <f t="shared" si="104"/>
        <v>8</v>
      </c>
      <c r="L1225" s="77">
        <f>IF(G1225="ISO",IF(OR(F1225="Na-Metilato"),10,15),IFERROR(VLOOKUP(G1225&amp;D1225,'Datos Maestro'!$C$33:$D$62,2,0),VLOOKUP('Demoras Colombia 2016'!G1225,'Datos Maestro'!$B$15:$C$19,2,0)))</f>
        <v>20</v>
      </c>
      <c r="M1225" s="80">
        <f t="shared" si="100"/>
        <v>0</v>
      </c>
      <c r="N1225" s="82">
        <f t="shared" si="101"/>
        <v>0</v>
      </c>
      <c r="O1225" s="82">
        <f t="shared" si="102"/>
        <v>0</v>
      </c>
      <c r="P1225" s="78">
        <f>IF(G1225="ISO",25*N1225,IFERROR(VLOOKUP(G1225&amp;D1225,'Datos Maestro'!$C$33:$F$62,3,0)*N1225,VLOOKUP('Demoras Colombia 2016'!G1225,'Datos Maestro'!$B$15:$D$19,3,0)*N1225))</f>
        <v>0</v>
      </c>
      <c r="Q1225" s="78">
        <f>IF(G1225="ISO",25*O1225,IFERROR(VLOOKUP(G1225&amp;D1225,'Datos Maestro'!$C$33:$F$62,4,0)*O1225,VLOOKUP('Demoras Colombia 2016'!G1225,'Datos Maestro'!$B$15:$D$19,3,0)*O1225))</f>
        <v>0</v>
      </c>
      <c r="R1225" s="78">
        <f t="shared" si="103"/>
        <v>0</v>
      </c>
      <c r="S1225" s="83" t="s">
        <v>25</v>
      </c>
      <c r="T1225" s="96" t="s">
        <v>25</v>
      </c>
      <c r="U1225" s="4"/>
      <c r="V1225" s="96"/>
      <c r="W1225" s="83"/>
      <c r="X1225" s="96"/>
      <c r="Y1225" s="83"/>
      <c r="Z1225" s="102"/>
      <c r="AA1225" s="4"/>
      <c r="AB1225" s="96"/>
    </row>
    <row r="1226" spans="1:28" ht="15.6" customHeight="1" x14ac:dyDescent="0.35">
      <c r="A1226" s="38" t="s">
        <v>23</v>
      </c>
      <c r="B1226" s="91" t="s">
        <v>15</v>
      </c>
      <c r="C1226" s="94" t="s">
        <v>2819</v>
      </c>
      <c r="D1226" s="4" t="s">
        <v>119</v>
      </c>
      <c r="E1226" s="4">
        <v>4929205050</v>
      </c>
      <c r="F1226" s="99" t="s">
        <v>1494</v>
      </c>
      <c r="G1226" s="91" t="s">
        <v>13</v>
      </c>
      <c r="H1226" s="91" t="s">
        <v>2820</v>
      </c>
      <c r="I1226" s="92">
        <v>42664</v>
      </c>
      <c r="J1226" s="93">
        <v>42675</v>
      </c>
      <c r="K1226" s="80">
        <f t="shared" si="104"/>
        <v>12</v>
      </c>
      <c r="L1226" s="77">
        <f>IF(G1226="ISO",IF(OR(F1226="Na-Metilato"),10,15),IFERROR(VLOOKUP(G1226&amp;D1226,'Datos Maestro'!$C$33:$D$62,2,0),VLOOKUP('Demoras Colombia 2016'!G1226,'Datos Maestro'!$B$15:$C$19,2,0)))</f>
        <v>20</v>
      </c>
      <c r="M1226" s="80">
        <f t="shared" si="100"/>
        <v>0</v>
      </c>
      <c r="N1226" s="82">
        <f t="shared" si="101"/>
        <v>0</v>
      </c>
      <c r="O1226" s="82">
        <f t="shared" si="102"/>
        <v>0</v>
      </c>
      <c r="P1226" s="78">
        <f>IF(G1226="ISO",25*N1226,IFERROR(VLOOKUP(G1226&amp;D1226,'Datos Maestro'!$C$33:$F$62,3,0)*N1226,VLOOKUP('Demoras Colombia 2016'!G1226,'Datos Maestro'!$B$15:$D$19,3,0)*N1226))</f>
        <v>0</v>
      </c>
      <c r="Q1226" s="78">
        <f>IF(G1226="ISO",25*O1226,IFERROR(VLOOKUP(G1226&amp;D1226,'Datos Maestro'!$C$33:$F$62,4,0)*O1226,VLOOKUP('Demoras Colombia 2016'!G1226,'Datos Maestro'!$B$15:$D$19,3,0)*O1226))</f>
        <v>0</v>
      </c>
      <c r="R1226" s="78">
        <f t="shared" si="103"/>
        <v>0</v>
      </c>
      <c r="S1226" s="83" t="s">
        <v>25</v>
      </c>
      <c r="T1226" s="96" t="s">
        <v>25</v>
      </c>
      <c r="U1226" s="4"/>
      <c r="V1226" s="96"/>
      <c r="W1226" s="83"/>
      <c r="X1226" s="96"/>
      <c r="Y1226" s="83"/>
      <c r="Z1226" s="102"/>
      <c r="AA1226" s="4"/>
      <c r="AB1226" s="96"/>
    </row>
    <row r="1227" spans="1:28" ht="15.6" customHeight="1" x14ac:dyDescent="0.35">
      <c r="A1227" s="38" t="s">
        <v>23</v>
      </c>
      <c r="B1227" s="91" t="s">
        <v>15</v>
      </c>
      <c r="C1227" s="94" t="s">
        <v>2819</v>
      </c>
      <c r="D1227" s="4" t="s">
        <v>119</v>
      </c>
      <c r="E1227" s="4">
        <v>4929205050</v>
      </c>
      <c r="F1227" s="99" t="s">
        <v>1494</v>
      </c>
      <c r="G1227" s="91" t="s">
        <v>13</v>
      </c>
      <c r="H1227" s="91" t="s">
        <v>2821</v>
      </c>
      <c r="I1227" s="92">
        <v>42664</v>
      </c>
      <c r="J1227" s="93">
        <v>42678</v>
      </c>
      <c r="K1227" s="80">
        <f t="shared" si="104"/>
        <v>15</v>
      </c>
      <c r="L1227" s="77">
        <f>IF(G1227="ISO",IF(OR(F1227="Na-Metilato"),10,15),IFERROR(VLOOKUP(G1227&amp;D1227,'Datos Maestro'!$C$33:$D$62,2,0),VLOOKUP('Demoras Colombia 2016'!G1227,'Datos Maestro'!$B$15:$C$19,2,0)))</f>
        <v>20</v>
      </c>
      <c r="M1227" s="80">
        <f t="shared" si="100"/>
        <v>0</v>
      </c>
      <c r="N1227" s="82">
        <f t="shared" si="101"/>
        <v>0</v>
      </c>
      <c r="O1227" s="82">
        <f t="shared" si="102"/>
        <v>0</v>
      </c>
      <c r="P1227" s="78">
        <f>IF(G1227="ISO",25*N1227,IFERROR(VLOOKUP(G1227&amp;D1227,'Datos Maestro'!$C$33:$F$62,3,0)*N1227,VLOOKUP('Demoras Colombia 2016'!G1227,'Datos Maestro'!$B$15:$D$19,3,0)*N1227))</f>
        <v>0</v>
      </c>
      <c r="Q1227" s="78">
        <f>IF(G1227="ISO",25*O1227,IFERROR(VLOOKUP(G1227&amp;D1227,'Datos Maestro'!$C$33:$F$62,4,0)*O1227,VLOOKUP('Demoras Colombia 2016'!G1227,'Datos Maestro'!$B$15:$D$19,3,0)*O1227))</f>
        <v>0</v>
      </c>
      <c r="R1227" s="78">
        <f t="shared" si="103"/>
        <v>0</v>
      </c>
      <c r="S1227" s="83" t="s">
        <v>25</v>
      </c>
      <c r="T1227" s="96" t="s">
        <v>25</v>
      </c>
      <c r="U1227" s="4"/>
      <c r="V1227" s="96"/>
      <c r="W1227" s="83"/>
      <c r="X1227" s="96"/>
      <c r="Y1227" s="83"/>
      <c r="Z1227" s="102"/>
      <c r="AA1227" s="4"/>
      <c r="AB1227" s="96"/>
    </row>
    <row r="1228" spans="1:28" ht="15.6" customHeight="1" x14ac:dyDescent="0.35">
      <c r="A1228" s="38" t="s">
        <v>23</v>
      </c>
      <c r="B1228" s="91" t="s">
        <v>16</v>
      </c>
      <c r="C1228" s="94" t="s">
        <v>2822</v>
      </c>
      <c r="D1228" s="4" t="s">
        <v>118</v>
      </c>
      <c r="E1228" s="4">
        <v>4932603446</v>
      </c>
      <c r="F1228" s="99" t="s">
        <v>2823</v>
      </c>
      <c r="G1228" s="91" t="s">
        <v>12</v>
      </c>
      <c r="H1228" s="91" t="s">
        <v>2824</v>
      </c>
      <c r="I1228" s="92">
        <v>42665</v>
      </c>
      <c r="J1228" s="93">
        <v>42676</v>
      </c>
      <c r="K1228" s="80">
        <f t="shared" si="104"/>
        <v>12</v>
      </c>
      <c r="L1228" s="77">
        <f>IF(G1228="ISO",IF(OR(F1228="Na-Metilato"),10,15),IFERROR(VLOOKUP(G1228&amp;D1228,'Datos Maestro'!$C$33:$D$62,2,0),VLOOKUP('Demoras Colombia 2016'!G1228,'Datos Maestro'!$B$15:$C$19,2,0)))</f>
        <v>20</v>
      </c>
      <c r="M1228" s="80">
        <f t="shared" si="100"/>
        <v>0</v>
      </c>
      <c r="N1228" s="82">
        <f t="shared" si="101"/>
        <v>0</v>
      </c>
      <c r="O1228" s="82">
        <f t="shared" si="102"/>
        <v>0</v>
      </c>
      <c r="P1228" s="78">
        <f>IF(G1228="ISO",25*N1228,IFERROR(VLOOKUP(G1228&amp;D1228,'Datos Maestro'!$C$33:$F$62,3,0)*N1228,VLOOKUP('Demoras Colombia 2016'!G1228,'Datos Maestro'!$B$15:$D$19,3,0)*N1228))</f>
        <v>0</v>
      </c>
      <c r="Q1228" s="78">
        <f>IF(G1228="ISO",25*O1228,IFERROR(VLOOKUP(G1228&amp;D1228,'Datos Maestro'!$C$33:$F$62,4,0)*O1228,VLOOKUP('Demoras Colombia 2016'!G1228,'Datos Maestro'!$B$15:$D$19,3,0)*O1228))</f>
        <v>0</v>
      </c>
      <c r="R1228" s="78">
        <f t="shared" si="103"/>
        <v>0</v>
      </c>
      <c r="S1228" s="83" t="s">
        <v>25</v>
      </c>
      <c r="T1228" s="96" t="s">
        <v>25</v>
      </c>
      <c r="U1228" s="4"/>
      <c r="V1228" s="96"/>
      <c r="W1228" s="83"/>
      <c r="X1228" s="96"/>
      <c r="Y1228" s="83"/>
      <c r="Z1228" s="102"/>
      <c r="AA1228" s="4"/>
      <c r="AB1228" s="96"/>
    </row>
    <row r="1229" spans="1:28" ht="15.6" customHeight="1" x14ac:dyDescent="0.35">
      <c r="A1229" s="38" t="s">
        <v>23</v>
      </c>
      <c r="B1229" s="91" t="s">
        <v>15</v>
      </c>
      <c r="C1229" s="94" t="s">
        <v>2825</v>
      </c>
      <c r="D1229" s="4" t="s">
        <v>118</v>
      </c>
      <c r="E1229" s="4">
        <v>4930803461</v>
      </c>
      <c r="F1229" s="99" t="s">
        <v>606</v>
      </c>
      <c r="G1229" s="91" t="s">
        <v>12</v>
      </c>
      <c r="H1229" s="91" t="s">
        <v>2826</v>
      </c>
      <c r="I1229" s="92">
        <v>42656</v>
      </c>
      <c r="J1229" s="93">
        <v>42678</v>
      </c>
      <c r="K1229" s="80">
        <f t="shared" si="104"/>
        <v>23</v>
      </c>
      <c r="L1229" s="77">
        <f>IF(G1229="ISO",IF(OR(F1229="Na-Metilato"),10,15),IFERROR(VLOOKUP(G1229&amp;D1229,'Datos Maestro'!$C$33:$D$62,2,0),VLOOKUP('Demoras Colombia 2016'!G1229,'Datos Maestro'!$B$15:$C$19,2,0)))</f>
        <v>20</v>
      </c>
      <c r="M1229" s="80">
        <f t="shared" si="100"/>
        <v>3</v>
      </c>
      <c r="N1229" s="82">
        <f t="shared" si="101"/>
        <v>3</v>
      </c>
      <c r="O1229" s="82">
        <f t="shared" si="102"/>
        <v>0</v>
      </c>
      <c r="P1229" s="78">
        <f>IF(G1229="ISO",25*N1229,IFERROR(VLOOKUP(G1229&amp;D1229,'Datos Maestro'!$C$33:$F$62,3,0)*N1229,VLOOKUP('Demoras Colombia 2016'!G1229,'Datos Maestro'!$B$15:$D$19,3,0)*N1229))</f>
        <v>30</v>
      </c>
      <c r="Q1229" s="78">
        <f>IF(G1229="ISO",25*O1229,IFERROR(VLOOKUP(G1229&amp;D1229,'Datos Maestro'!$C$33:$F$62,4,0)*O1229,VLOOKUP('Demoras Colombia 2016'!G1229,'Datos Maestro'!$B$15:$D$19,3,0)*O1229))</f>
        <v>0</v>
      </c>
      <c r="R1229" s="78">
        <f t="shared" si="103"/>
        <v>30</v>
      </c>
      <c r="S1229" s="83"/>
      <c r="T1229" s="96"/>
      <c r="U1229" s="4"/>
      <c r="V1229" s="96"/>
      <c r="W1229" s="83"/>
      <c r="X1229" s="96"/>
      <c r="Y1229" s="83"/>
      <c r="Z1229" s="102"/>
      <c r="AA1229" s="4"/>
      <c r="AB1229" s="96"/>
    </row>
    <row r="1230" spans="1:28" ht="15.6" customHeight="1" x14ac:dyDescent="0.35">
      <c r="A1230" s="38" t="s">
        <v>23</v>
      </c>
      <c r="B1230" s="91" t="s">
        <v>123</v>
      </c>
      <c r="C1230" s="94" t="s">
        <v>2827</v>
      </c>
      <c r="D1230" s="4" t="s">
        <v>118</v>
      </c>
      <c r="E1230" s="4">
        <v>4931607714</v>
      </c>
      <c r="F1230" s="99" t="s">
        <v>27</v>
      </c>
      <c r="G1230" s="91" t="s">
        <v>12</v>
      </c>
      <c r="H1230" s="91" t="s">
        <v>2828</v>
      </c>
      <c r="I1230" s="92">
        <v>42666</v>
      </c>
      <c r="J1230" s="93">
        <v>42678</v>
      </c>
      <c r="K1230" s="80">
        <f t="shared" si="104"/>
        <v>13</v>
      </c>
      <c r="L1230" s="77">
        <f>IF(G1230="ISO",IF(OR(F1230="Na-Metilato"),10,15),IFERROR(VLOOKUP(G1230&amp;D1230,'Datos Maestro'!$C$33:$D$62,2,0),VLOOKUP('Demoras Colombia 2016'!G1230,'Datos Maestro'!$B$15:$C$19,2,0)))</f>
        <v>20</v>
      </c>
      <c r="M1230" s="80">
        <f t="shared" si="100"/>
        <v>0</v>
      </c>
      <c r="N1230" s="82">
        <f t="shared" si="101"/>
        <v>0</v>
      </c>
      <c r="O1230" s="82">
        <f t="shared" si="102"/>
        <v>0</v>
      </c>
      <c r="P1230" s="78">
        <f>IF(G1230="ISO",25*N1230,IFERROR(VLOOKUP(G1230&amp;D1230,'Datos Maestro'!$C$33:$F$62,3,0)*N1230,VLOOKUP('Demoras Colombia 2016'!G1230,'Datos Maestro'!$B$15:$D$19,3,0)*N1230))</f>
        <v>0</v>
      </c>
      <c r="Q1230" s="78">
        <f>IF(G1230="ISO",25*O1230,IFERROR(VLOOKUP(G1230&amp;D1230,'Datos Maestro'!$C$33:$F$62,4,0)*O1230,VLOOKUP('Demoras Colombia 2016'!G1230,'Datos Maestro'!$B$15:$D$19,3,0)*O1230))</f>
        <v>0</v>
      </c>
      <c r="R1230" s="78">
        <f t="shared" si="103"/>
        <v>0</v>
      </c>
      <c r="S1230" s="83" t="s">
        <v>25</v>
      </c>
      <c r="T1230" s="96" t="s">
        <v>25</v>
      </c>
      <c r="U1230" s="4"/>
      <c r="V1230" s="96"/>
      <c r="W1230" s="83"/>
      <c r="X1230" s="96"/>
      <c r="Y1230" s="83"/>
      <c r="Z1230" s="102"/>
      <c r="AA1230" s="4"/>
      <c r="AB1230" s="96"/>
    </row>
    <row r="1231" spans="1:28" ht="15.6" customHeight="1" x14ac:dyDescent="0.35">
      <c r="A1231" s="38" t="s">
        <v>23</v>
      </c>
      <c r="B1231" s="91" t="s">
        <v>123</v>
      </c>
      <c r="C1231" s="94" t="s">
        <v>2829</v>
      </c>
      <c r="D1231" s="4" t="s">
        <v>118</v>
      </c>
      <c r="E1231" s="4">
        <v>4931607711</v>
      </c>
      <c r="F1231" s="99" t="s">
        <v>27</v>
      </c>
      <c r="G1231" s="91" t="s">
        <v>12</v>
      </c>
      <c r="H1231" s="91" t="s">
        <v>2830</v>
      </c>
      <c r="I1231" s="92">
        <v>42666</v>
      </c>
      <c r="J1231" s="93">
        <v>42670</v>
      </c>
      <c r="K1231" s="80">
        <f t="shared" si="104"/>
        <v>5</v>
      </c>
      <c r="L1231" s="77">
        <f>IF(G1231="ISO",IF(OR(F1231="Na-Metilato"),10,15),IFERROR(VLOOKUP(G1231&amp;D1231,'Datos Maestro'!$C$33:$D$62,2,0),VLOOKUP('Demoras Colombia 2016'!G1231,'Datos Maestro'!$B$15:$C$19,2,0)))</f>
        <v>20</v>
      </c>
      <c r="M1231" s="80">
        <f t="shared" si="100"/>
        <v>0</v>
      </c>
      <c r="N1231" s="82">
        <f t="shared" si="101"/>
        <v>0</v>
      </c>
      <c r="O1231" s="82">
        <f t="shared" si="102"/>
        <v>0</v>
      </c>
      <c r="P1231" s="78">
        <f>IF(G1231="ISO",25*N1231,IFERROR(VLOOKUP(G1231&amp;D1231,'Datos Maestro'!$C$33:$F$62,3,0)*N1231,VLOOKUP('Demoras Colombia 2016'!G1231,'Datos Maestro'!$B$15:$D$19,3,0)*N1231))</f>
        <v>0</v>
      </c>
      <c r="Q1231" s="78">
        <f>IF(G1231="ISO",25*O1231,IFERROR(VLOOKUP(G1231&amp;D1231,'Datos Maestro'!$C$33:$F$62,4,0)*O1231,VLOOKUP('Demoras Colombia 2016'!G1231,'Datos Maestro'!$B$15:$D$19,3,0)*O1231))</f>
        <v>0</v>
      </c>
      <c r="R1231" s="78">
        <f t="shared" si="103"/>
        <v>0</v>
      </c>
      <c r="S1231" s="83" t="s">
        <v>25</v>
      </c>
      <c r="T1231" s="96" t="s">
        <v>25</v>
      </c>
      <c r="U1231" s="4"/>
      <c r="V1231" s="96"/>
      <c r="W1231" s="83"/>
      <c r="X1231" s="96"/>
      <c r="Y1231" s="83"/>
      <c r="Z1231" s="102"/>
      <c r="AA1231" s="4"/>
      <c r="AB1231" s="96"/>
    </row>
    <row r="1232" spans="1:28" ht="15.6" customHeight="1" x14ac:dyDescent="0.35">
      <c r="A1232" s="38" t="s">
        <v>23</v>
      </c>
      <c r="B1232" s="91" t="s">
        <v>123</v>
      </c>
      <c r="C1232" s="94" t="s">
        <v>2829</v>
      </c>
      <c r="D1232" s="4" t="s">
        <v>118</v>
      </c>
      <c r="E1232" s="4">
        <v>4931607711</v>
      </c>
      <c r="F1232" s="99" t="s">
        <v>27</v>
      </c>
      <c r="G1232" s="91" t="s">
        <v>12</v>
      </c>
      <c r="H1232" s="91" t="s">
        <v>2831</v>
      </c>
      <c r="I1232" s="92">
        <v>42666</v>
      </c>
      <c r="J1232" s="93">
        <v>42670</v>
      </c>
      <c r="K1232" s="80">
        <f t="shared" si="104"/>
        <v>5</v>
      </c>
      <c r="L1232" s="77">
        <f>IF(G1232="ISO",IF(OR(F1232="Na-Metilato"),10,15),IFERROR(VLOOKUP(G1232&amp;D1232,'Datos Maestro'!$C$33:$D$62,2,0),VLOOKUP('Demoras Colombia 2016'!G1232,'Datos Maestro'!$B$15:$C$19,2,0)))</f>
        <v>20</v>
      </c>
      <c r="M1232" s="80">
        <f t="shared" si="100"/>
        <v>0</v>
      </c>
      <c r="N1232" s="82">
        <f t="shared" si="101"/>
        <v>0</v>
      </c>
      <c r="O1232" s="82">
        <f t="shared" si="102"/>
        <v>0</v>
      </c>
      <c r="P1232" s="78">
        <f>IF(G1232="ISO",25*N1232,IFERROR(VLOOKUP(G1232&amp;D1232,'Datos Maestro'!$C$33:$F$62,3,0)*N1232,VLOOKUP('Demoras Colombia 2016'!G1232,'Datos Maestro'!$B$15:$D$19,3,0)*N1232))</f>
        <v>0</v>
      </c>
      <c r="Q1232" s="78">
        <f>IF(G1232="ISO",25*O1232,IFERROR(VLOOKUP(G1232&amp;D1232,'Datos Maestro'!$C$33:$F$62,4,0)*O1232,VLOOKUP('Demoras Colombia 2016'!G1232,'Datos Maestro'!$B$15:$D$19,3,0)*O1232))</f>
        <v>0</v>
      </c>
      <c r="R1232" s="78">
        <f t="shared" si="103"/>
        <v>0</v>
      </c>
      <c r="S1232" s="83" t="s">
        <v>25</v>
      </c>
      <c r="T1232" s="96" t="s">
        <v>25</v>
      </c>
      <c r="U1232" s="4"/>
      <c r="V1232" s="96"/>
      <c r="W1232" s="83"/>
      <c r="X1232" s="96"/>
      <c r="Y1232" s="83"/>
      <c r="Z1232" s="102"/>
      <c r="AA1232" s="4"/>
      <c r="AB1232" s="96"/>
    </row>
    <row r="1233" spans="1:28" ht="15.6" customHeight="1" x14ac:dyDescent="0.35">
      <c r="A1233" s="38" t="s">
        <v>23</v>
      </c>
      <c r="B1233" s="91" t="s">
        <v>123</v>
      </c>
      <c r="C1233" s="94" t="s">
        <v>2832</v>
      </c>
      <c r="D1233" s="4" t="s">
        <v>118</v>
      </c>
      <c r="E1233" s="4">
        <v>4931656621</v>
      </c>
      <c r="F1233" s="99" t="s">
        <v>28</v>
      </c>
      <c r="G1233" s="91" t="s">
        <v>12</v>
      </c>
      <c r="H1233" s="91" t="s">
        <v>2833</v>
      </c>
      <c r="I1233" s="92">
        <v>42666</v>
      </c>
      <c r="J1233" s="93">
        <v>42670</v>
      </c>
      <c r="K1233" s="80">
        <f t="shared" si="104"/>
        <v>5</v>
      </c>
      <c r="L1233" s="77">
        <f>IF(G1233="ISO",IF(OR(F1233="Na-Metilato"),10,15),IFERROR(VLOOKUP(G1233&amp;D1233,'Datos Maestro'!$C$33:$D$62,2,0),VLOOKUP('Demoras Colombia 2016'!G1233,'Datos Maestro'!$B$15:$C$19,2,0)))</f>
        <v>20</v>
      </c>
      <c r="M1233" s="80">
        <f t="shared" si="100"/>
        <v>0</v>
      </c>
      <c r="N1233" s="82">
        <f t="shared" si="101"/>
        <v>0</v>
      </c>
      <c r="O1233" s="82">
        <f t="shared" si="102"/>
        <v>0</v>
      </c>
      <c r="P1233" s="78">
        <f>IF(G1233="ISO",25*N1233,IFERROR(VLOOKUP(G1233&amp;D1233,'Datos Maestro'!$C$33:$F$62,3,0)*N1233,VLOOKUP('Demoras Colombia 2016'!G1233,'Datos Maestro'!$B$15:$D$19,3,0)*N1233))</f>
        <v>0</v>
      </c>
      <c r="Q1233" s="78">
        <f>IF(G1233="ISO",25*O1233,IFERROR(VLOOKUP(G1233&amp;D1233,'Datos Maestro'!$C$33:$F$62,4,0)*O1233,VLOOKUP('Demoras Colombia 2016'!G1233,'Datos Maestro'!$B$15:$D$19,3,0)*O1233))</f>
        <v>0</v>
      </c>
      <c r="R1233" s="78">
        <f t="shared" si="103"/>
        <v>0</v>
      </c>
      <c r="S1233" s="83" t="s">
        <v>25</v>
      </c>
      <c r="T1233" s="96" t="s">
        <v>25</v>
      </c>
      <c r="U1233" s="4"/>
      <c r="V1233" s="96"/>
      <c r="W1233" s="83"/>
      <c r="X1233" s="96"/>
      <c r="Y1233" s="83"/>
      <c r="Z1233" s="102"/>
      <c r="AA1233" s="4"/>
      <c r="AB1233" s="96"/>
    </row>
    <row r="1234" spans="1:28" ht="15.6" customHeight="1" x14ac:dyDescent="0.35">
      <c r="A1234" s="38" t="s">
        <v>23</v>
      </c>
      <c r="B1234" s="91" t="s">
        <v>16</v>
      </c>
      <c r="C1234" s="94" t="s">
        <v>2834</v>
      </c>
      <c r="D1234" s="4" t="s">
        <v>118</v>
      </c>
      <c r="E1234" s="4">
        <v>4932078337</v>
      </c>
      <c r="F1234" s="99" t="s">
        <v>220</v>
      </c>
      <c r="G1234" s="91" t="s">
        <v>12</v>
      </c>
      <c r="H1234" s="91" t="s">
        <v>2835</v>
      </c>
      <c r="I1234" s="92">
        <v>42665</v>
      </c>
      <c r="J1234" s="93">
        <v>42675</v>
      </c>
      <c r="K1234" s="80">
        <f t="shared" si="104"/>
        <v>11</v>
      </c>
      <c r="L1234" s="77">
        <f>IF(G1234="ISO",IF(OR(F1234="Na-Metilato"),10,15),IFERROR(VLOOKUP(G1234&amp;D1234,'Datos Maestro'!$C$33:$D$62,2,0),VLOOKUP('Demoras Colombia 2016'!G1234,'Datos Maestro'!$B$15:$C$19,2,0)))</f>
        <v>20</v>
      </c>
      <c r="M1234" s="80">
        <f t="shared" si="100"/>
        <v>0</v>
      </c>
      <c r="N1234" s="82">
        <f t="shared" si="101"/>
        <v>0</v>
      </c>
      <c r="O1234" s="82">
        <f t="shared" si="102"/>
        <v>0</v>
      </c>
      <c r="P1234" s="78">
        <f>IF(G1234="ISO",25*N1234,IFERROR(VLOOKUP(G1234&amp;D1234,'Datos Maestro'!$C$33:$F$62,3,0)*N1234,VLOOKUP('Demoras Colombia 2016'!G1234,'Datos Maestro'!$B$15:$D$19,3,0)*N1234))</f>
        <v>0</v>
      </c>
      <c r="Q1234" s="78">
        <f>IF(G1234="ISO",25*O1234,IFERROR(VLOOKUP(G1234&amp;D1234,'Datos Maestro'!$C$33:$F$62,4,0)*O1234,VLOOKUP('Demoras Colombia 2016'!G1234,'Datos Maestro'!$B$15:$D$19,3,0)*O1234))</f>
        <v>0</v>
      </c>
      <c r="R1234" s="78">
        <f t="shared" si="103"/>
        <v>0</v>
      </c>
      <c r="S1234" s="83" t="s">
        <v>25</v>
      </c>
      <c r="T1234" s="96" t="s">
        <v>25</v>
      </c>
      <c r="U1234" s="4"/>
      <c r="V1234" s="96"/>
      <c r="W1234" s="83"/>
      <c r="X1234" s="96"/>
      <c r="Y1234" s="83"/>
      <c r="Z1234" s="102"/>
      <c r="AA1234" s="4"/>
      <c r="AB1234" s="96"/>
    </row>
    <row r="1235" spans="1:28" ht="15.6" customHeight="1" x14ac:dyDescent="0.35">
      <c r="A1235" s="38" t="s">
        <v>23</v>
      </c>
      <c r="B1235" s="91" t="s">
        <v>16</v>
      </c>
      <c r="C1235" s="94" t="s">
        <v>2834</v>
      </c>
      <c r="D1235" s="4" t="s">
        <v>118</v>
      </c>
      <c r="E1235" s="4">
        <v>4932078337</v>
      </c>
      <c r="F1235" s="99" t="s">
        <v>220</v>
      </c>
      <c r="G1235" s="91" t="s">
        <v>12</v>
      </c>
      <c r="H1235" s="91" t="s">
        <v>2836</v>
      </c>
      <c r="I1235" s="92">
        <v>42665</v>
      </c>
      <c r="J1235" s="93">
        <v>42675</v>
      </c>
      <c r="K1235" s="80">
        <f t="shared" si="104"/>
        <v>11</v>
      </c>
      <c r="L1235" s="77">
        <f>IF(G1235="ISO",IF(OR(F1235="Na-Metilato"),10,15),IFERROR(VLOOKUP(G1235&amp;D1235,'Datos Maestro'!$C$33:$D$62,2,0),VLOOKUP('Demoras Colombia 2016'!G1235,'Datos Maestro'!$B$15:$C$19,2,0)))</f>
        <v>20</v>
      </c>
      <c r="M1235" s="80">
        <f t="shared" si="100"/>
        <v>0</v>
      </c>
      <c r="N1235" s="82">
        <f t="shared" si="101"/>
        <v>0</v>
      </c>
      <c r="O1235" s="82">
        <f t="shared" si="102"/>
        <v>0</v>
      </c>
      <c r="P1235" s="78">
        <f>IF(G1235="ISO",25*N1235,IFERROR(VLOOKUP(G1235&amp;D1235,'Datos Maestro'!$C$33:$F$62,3,0)*N1235,VLOOKUP('Demoras Colombia 2016'!G1235,'Datos Maestro'!$B$15:$D$19,3,0)*N1235))</f>
        <v>0</v>
      </c>
      <c r="Q1235" s="78">
        <f>IF(G1235="ISO",25*O1235,IFERROR(VLOOKUP(G1235&amp;D1235,'Datos Maestro'!$C$33:$F$62,4,0)*O1235,VLOOKUP('Demoras Colombia 2016'!G1235,'Datos Maestro'!$B$15:$D$19,3,0)*O1235))</f>
        <v>0</v>
      </c>
      <c r="R1235" s="78">
        <f t="shared" si="103"/>
        <v>0</v>
      </c>
      <c r="S1235" s="83" t="s">
        <v>25</v>
      </c>
      <c r="T1235" s="96" t="s">
        <v>25</v>
      </c>
      <c r="U1235" s="4"/>
      <c r="V1235" s="96"/>
      <c r="W1235" s="83"/>
      <c r="X1235" s="96"/>
      <c r="Y1235" s="83"/>
      <c r="Z1235" s="102"/>
      <c r="AA1235" s="4"/>
      <c r="AB1235" s="96"/>
    </row>
    <row r="1236" spans="1:28" ht="15.6" customHeight="1" x14ac:dyDescent="0.35">
      <c r="A1236" s="38" t="s">
        <v>23</v>
      </c>
      <c r="B1236" s="91" t="s">
        <v>126</v>
      </c>
      <c r="C1236" s="94" t="s">
        <v>2837</v>
      </c>
      <c r="D1236" s="4" t="s">
        <v>62</v>
      </c>
      <c r="E1236" s="4" t="s">
        <v>2838</v>
      </c>
      <c r="F1236" s="99" t="s">
        <v>253</v>
      </c>
      <c r="G1236" s="91" t="s">
        <v>13</v>
      </c>
      <c r="H1236" s="91" t="s">
        <v>2839</v>
      </c>
      <c r="I1236" s="92">
        <v>42667</v>
      </c>
      <c r="J1236" s="93">
        <v>42678</v>
      </c>
      <c r="K1236" s="80">
        <f t="shared" si="104"/>
        <v>12</v>
      </c>
      <c r="L1236" s="77">
        <f>IF(G1236="ISO",IF(OR(F1236="Na-Metilato"),10,15),IFERROR(VLOOKUP(G1236&amp;D1236,'Datos Maestro'!$C$33:$D$62,2,0),VLOOKUP('Demoras Colombia 2016'!G1236,'Datos Maestro'!$B$15:$C$19,2,0)))</f>
        <v>20</v>
      </c>
      <c r="M1236" s="80">
        <f t="shared" si="100"/>
        <v>0</v>
      </c>
      <c r="N1236" s="82">
        <f t="shared" si="101"/>
        <v>0</v>
      </c>
      <c r="O1236" s="82">
        <f t="shared" si="102"/>
        <v>0</v>
      </c>
      <c r="P1236" s="78">
        <f>IF(G1236="ISO",25*N1236,IFERROR(VLOOKUP(G1236&amp;D1236,'Datos Maestro'!$C$33:$F$62,3,0)*N1236,VLOOKUP('Demoras Colombia 2016'!G1236,'Datos Maestro'!$B$15:$D$19,3,0)*N1236))</f>
        <v>0</v>
      </c>
      <c r="Q1236" s="78">
        <f>IF(G1236="ISO",25*O1236,IFERROR(VLOOKUP(G1236&amp;D1236,'Datos Maestro'!$C$33:$F$62,4,0)*O1236,VLOOKUP('Demoras Colombia 2016'!G1236,'Datos Maestro'!$B$15:$D$19,3,0)*O1236))</f>
        <v>0</v>
      </c>
      <c r="R1236" s="78">
        <f t="shared" si="103"/>
        <v>0</v>
      </c>
      <c r="S1236" s="83" t="s">
        <v>25</v>
      </c>
      <c r="T1236" s="96" t="s">
        <v>25</v>
      </c>
      <c r="U1236" s="4"/>
      <c r="V1236" s="96"/>
      <c r="W1236" s="83"/>
      <c r="X1236" s="96"/>
      <c r="Y1236" s="83"/>
      <c r="Z1236" s="102"/>
      <c r="AA1236" s="4"/>
      <c r="AB1236" s="96"/>
    </row>
    <row r="1237" spans="1:28" ht="15.6" customHeight="1" x14ac:dyDescent="0.35">
      <c r="A1237" s="38" t="s">
        <v>23</v>
      </c>
      <c r="B1237" s="91" t="s">
        <v>16</v>
      </c>
      <c r="C1237" s="94" t="s">
        <v>2841</v>
      </c>
      <c r="D1237" s="4" t="s">
        <v>104</v>
      </c>
      <c r="E1237" s="4">
        <v>4932633457</v>
      </c>
      <c r="F1237" s="99" t="s">
        <v>2698</v>
      </c>
      <c r="G1237" s="91" t="s">
        <v>12</v>
      </c>
      <c r="H1237" s="91" t="s">
        <v>2840</v>
      </c>
      <c r="I1237" s="92">
        <v>42666</v>
      </c>
      <c r="J1237" s="93">
        <v>42678</v>
      </c>
      <c r="K1237" s="80">
        <f t="shared" si="104"/>
        <v>13</v>
      </c>
      <c r="L1237" s="77">
        <f>IF(G1237="ISO",IF(OR(F1237="Na-Metilato"),10,15),IFERROR(VLOOKUP(G1237&amp;D1237,'Datos Maestro'!$C$33:$D$62,2,0),VLOOKUP('Demoras Colombia 2016'!G1237,'Datos Maestro'!$B$15:$C$19,2,0)))</f>
        <v>20</v>
      </c>
      <c r="M1237" s="80">
        <f t="shared" si="100"/>
        <v>0</v>
      </c>
      <c r="N1237" s="82">
        <f t="shared" si="101"/>
        <v>0</v>
      </c>
      <c r="O1237" s="82">
        <f t="shared" si="102"/>
        <v>0</v>
      </c>
      <c r="P1237" s="78">
        <f>IF(G1237="ISO",25*N1237,IFERROR(VLOOKUP(G1237&amp;D1237,'Datos Maestro'!$C$33:$F$62,3,0)*N1237,VLOOKUP('Demoras Colombia 2016'!G1237,'Datos Maestro'!$B$15:$D$19,3,0)*N1237))</f>
        <v>0</v>
      </c>
      <c r="Q1237" s="78">
        <f>IF(G1237="ISO",25*O1237,IFERROR(VLOOKUP(G1237&amp;D1237,'Datos Maestro'!$C$33:$F$62,4,0)*O1237,VLOOKUP('Demoras Colombia 2016'!G1237,'Datos Maestro'!$B$15:$D$19,3,0)*O1237))</f>
        <v>0</v>
      </c>
      <c r="R1237" s="78">
        <f t="shared" si="103"/>
        <v>0</v>
      </c>
      <c r="S1237" s="83" t="s">
        <v>25</v>
      </c>
      <c r="T1237" s="96" t="s">
        <v>25</v>
      </c>
      <c r="U1237" s="4"/>
      <c r="V1237" s="96"/>
      <c r="W1237" s="83"/>
      <c r="X1237" s="96"/>
      <c r="Y1237" s="83"/>
      <c r="Z1237" s="102"/>
      <c r="AA1237" s="4"/>
      <c r="AB1237" s="96"/>
    </row>
    <row r="1238" spans="1:28" ht="15.6" customHeight="1" x14ac:dyDescent="0.35">
      <c r="A1238" s="38" t="s">
        <v>23</v>
      </c>
      <c r="B1238" s="91" t="s">
        <v>122</v>
      </c>
      <c r="C1238" s="94" t="s">
        <v>2842</v>
      </c>
      <c r="D1238" s="4" t="s">
        <v>62</v>
      </c>
      <c r="E1238" s="4">
        <v>4927607573</v>
      </c>
      <c r="F1238" s="99" t="s">
        <v>2716</v>
      </c>
      <c r="G1238" s="91" t="s">
        <v>12</v>
      </c>
      <c r="H1238" s="91" t="s">
        <v>2843</v>
      </c>
      <c r="I1238" s="92">
        <v>42667</v>
      </c>
      <c r="J1238" s="93">
        <v>42672</v>
      </c>
      <c r="K1238" s="80">
        <f t="shared" si="104"/>
        <v>6</v>
      </c>
      <c r="L1238" s="77">
        <f>IF(G1238="ISO",IF(OR(F1238="Na-Metilato"),10,15),IFERROR(VLOOKUP(G1238&amp;D1238,'Datos Maestro'!$C$33:$D$62,2,0),VLOOKUP('Demoras Colombia 2016'!G1238,'Datos Maestro'!$B$15:$C$19,2,0)))</f>
        <v>20</v>
      </c>
      <c r="M1238" s="80">
        <f t="shared" si="100"/>
        <v>0</v>
      </c>
      <c r="N1238" s="82">
        <f t="shared" si="101"/>
        <v>0</v>
      </c>
      <c r="O1238" s="82">
        <f t="shared" si="102"/>
        <v>0</v>
      </c>
      <c r="P1238" s="78">
        <f>IF(G1238="ISO",25*N1238,IFERROR(VLOOKUP(G1238&amp;D1238,'Datos Maestro'!$C$33:$F$62,3,0)*N1238,VLOOKUP('Demoras Colombia 2016'!G1238,'Datos Maestro'!$B$15:$D$19,3,0)*N1238))</f>
        <v>0</v>
      </c>
      <c r="Q1238" s="78">
        <f>IF(G1238="ISO",25*O1238,IFERROR(VLOOKUP(G1238&amp;D1238,'Datos Maestro'!$C$33:$F$62,4,0)*O1238,VLOOKUP('Demoras Colombia 2016'!G1238,'Datos Maestro'!$B$15:$D$19,3,0)*O1238))</f>
        <v>0</v>
      </c>
      <c r="R1238" s="78">
        <f t="shared" si="103"/>
        <v>0</v>
      </c>
      <c r="S1238" s="83" t="s">
        <v>25</v>
      </c>
      <c r="T1238" s="96" t="s">
        <v>25</v>
      </c>
      <c r="U1238" s="4">
        <v>100593</v>
      </c>
      <c r="V1238" s="96">
        <v>25746</v>
      </c>
      <c r="W1238" s="83"/>
      <c r="X1238" s="96"/>
      <c r="Y1238" s="83"/>
      <c r="Z1238" s="102"/>
      <c r="AA1238" s="4"/>
      <c r="AB1238" s="96"/>
    </row>
    <row r="1239" spans="1:28" ht="15.6" customHeight="1" x14ac:dyDescent="0.35">
      <c r="A1239" s="38" t="s">
        <v>23</v>
      </c>
      <c r="B1239" s="91" t="s">
        <v>122</v>
      </c>
      <c r="C1239" s="94" t="s">
        <v>2844</v>
      </c>
      <c r="D1239" s="4" t="s">
        <v>62</v>
      </c>
      <c r="E1239" s="4">
        <v>4930741384</v>
      </c>
      <c r="F1239" s="99" t="s">
        <v>213</v>
      </c>
      <c r="G1239" s="91" t="s">
        <v>13</v>
      </c>
      <c r="H1239" s="91" t="s">
        <v>2845</v>
      </c>
      <c r="I1239" s="92">
        <v>42667</v>
      </c>
      <c r="J1239" s="93">
        <v>42674</v>
      </c>
      <c r="K1239" s="80">
        <f t="shared" si="104"/>
        <v>8</v>
      </c>
      <c r="L1239" s="77">
        <f>IF(G1239="ISO",IF(OR(F1239="Na-Metilato"),10,15),IFERROR(VLOOKUP(G1239&amp;D1239,'Datos Maestro'!$C$33:$D$62,2,0),VLOOKUP('Demoras Colombia 2016'!G1239,'Datos Maestro'!$B$15:$C$19,2,0)))</f>
        <v>20</v>
      </c>
      <c r="M1239" s="80">
        <f t="shared" si="100"/>
        <v>0</v>
      </c>
      <c r="N1239" s="82">
        <f t="shared" si="101"/>
        <v>0</v>
      </c>
      <c r="O1239" s="82">
        <f t="shared" si="102"/>
        <v>0</v>
      </c>
      <c r="P1239" s="78">
        <f>IF(G1239="ISO",25*N1239,IFERROR(VLOOKUP(G1239&amp;D1239,'Datos Maestro'!$C$33:$F$62,3,0)*N1239,VLOOKUP('Demoras Colombia 2016'!G1239,'Datos Maestro'!$B$15:$D$19,3,0)*N1239))</f>
        <v>0</v>
      </c>
      <c r="Q1239" s="78">
        <f>IF(G1239="ISO",25*O1239,IFERROR(VLOOKUP(G1239&amp;D1239,'Datos Maestro'!$C$33:$F$62,4,0)*O1239,VLOOKUP('Demoras Colombia 2016'!G1239,'Datos Maestro'!$B$15:$D$19,3,0)*O1239))</f>
        <v>0</v>
      </c>
      <c r="R1239" s="78">
        <f t="shared" si="103"/>
        <v>0</v>
      </c>
      <c r="S1239" s="83" t="s">
        <v>25</v>
      </c>
      <c r="T1239" s="96" t="s">
        <v>25</v>
      </c>
      <c r="U1239" s="4">
        <v>100596</v>
      </c>
      <c r="V1239" s="96">
        <v>40127</v>
      </c>
      <c r="W1239" s="83"/>
      <c r="X1239" s="96"/>
      <c r="Y1239" s="83"/>
      <c r="Z1239" s="102"/>
      <c r="AA1239" s="4"/>
      <c r="AB1239" s="96"/>
    </row>
    <row r="1240" spans="1:28" ht="15.6" customHeight="1" x14ac:dyDescent="0.35">
      <c r="A1240" s="38" t="s">
        <v>23</v>
      </c>
      <c r="B1240" s="91" t="s">
        <v>122</v>
      </c>
      <c r="C1240" s="94" t="s">
        <v>2847</v>
      </c>
      <c r="D1240" s="4" t="s">
        <v>62</v>
      </c>
      <c r="E1240" s="4" t="s">
        <v>2848</v>
      </c>
      <c r="F1240" s="99" t="s">
        <v>2369</v>
      </c>
      <c r="G1240" s="91" t="s">
        <v>12</v>
      </c>
      <c r="H1240" s="91" t="s">
        <v>2846</v>
      </c>
      <c r="I1240" s="92">
        <v>42667</v>
      </c>
      <c r="J1240" s="93">
        <v>42672</v>
      </c>
      <c r="K1240" s="80">
        <f t="shared" si="104"/>
        <v>6</v>
      </c>
      <c r="L1240" s="77">
        <f>IF(G1240="ISO",IF(OR(F1240="Na-Metilato"),10,15),IFERROR(VLOOKUP(G1240&amp;D1240,'Datos Maestro'!$C$33:$D$62,2,0),VLOOKUP('Demoras Colombia 2016'!G1240,'Datos Maestro'!$B$15:$C$19,2,0)))</f>
        <v>20</v>
      </c>
      <c r="M1240" s="80">
        <f t="shared" si="100"/>
        <v>0</v>
      </c>
      <c r="N1240" s="82">
        <f t="shared" si="101"/>
        <v>0</v>
      </c>
      <c r="O1240" s="82">
        <f t="shared" si="102"/>
        <v>0</v>
      </c>
      <c r="P1240" s="78">
        <f>IF(G1240="ISO",25*N1240,IFERROR(VLOOKUP(G1240&amp;D1240,'Datos Maestro'!$C$33:$F$62,3,0)*N1240,VLOOKUP('Demoras Colombia 2016'!G1240,'Datos Maestro'!$B$15:$D$19,3,0)*N1240))</f>
        <v>0</v>
      </c>
      <c r="Q1240" s="78">
        <f>IF(G1240="ISO",25*O1240,IFERROR(VLOOKUP(G1240&amp;D1240,'Datos Maestro'!$C$33:$F$62,4,0)*O1240,VLOOKUP('Demoras Colombia 2016'!G1240,'Datos Maestro'!$B$15:$D$19,3,0)*O1240))</f>
        <v>0</v>
      </c>
      <c r="R1240" s="78">
        <f t="shared" si="103"/>
        <v>0</v>
      </c>
      <c r="S1240" s="83" t="s">
        <v>25</v>
      </c>
      <c r="T1240" s="96" t="s">
        <v>25</v>
      </c>
      <c r="U1240" s="4">
        <v>100598</v>
      </c>
      <c r="V1240" s="96">
        <v>26507</v>
      </c>
      <c r="W1240" s="83">
        <v>100598</v>
      </c>
      <c r="X1240" s="96">
        <v>36019</v>
      </c>
      <c r="Y1240" s="83"/>
      <c r="Z1240" s="102"/>
      <c r="AA1240" s="4"/>
      <c r="AB1240" s="96"/>
    </row>
    <row r="1241" spans="1:28" ht="15.6" customHeight="1" x14ac:dyDescent="0.35">
      <c r="A1241" s="38" t="s">
        <v>23</v>
      </c>
      <c r="B1241" s="91" t="s">
        <v>126</v>
      </c>
      <c r="C1241" s="94" t="s">
        <v>2849</v>
      </c>
      <c r="D1241" s="4" t="s">
        <v>104</v>
      </c>
      <c r="E1241" s="4" t="s">
        <v>2850</v>
      </c>
      <c r="F1241" s="99" t="s">
        <v>253</v>
      </c>
      <c r="G1241" s="91" t="s">
        <v>13</v>
      </c>
      <c r="H1241" s="91" t="s">
        <v>2851</v>
      </c>
      <c r="I1241" s="92">
        <v>42667</v>
      </c>
      <c r="J1241" s="93">
        <v>42678</v>
      </c>
      <c r="K1241" s="80">
        <f t="shared" si="104"/>
        <v>12</v>
      </c>
      <c r="L1241" s="77">
        <f>IF(G1241="ISO",IF(OR(F1241="Na-Metilato"),10,15),IFERROR(VLOOKUP(G1241&amp;D1241,'Datos Maestro'!$C$33:$D$62,2,0),VLOOKUP('Demoras Colombia 2016'!G1241,'Datos Maestro'!$B$15:$C$19,2,0)))</f>
        <v>20</v>
      </c>
      <c r="M1241" s="80">
        <f t="shared" si="100"/>
        <v>0</v>
      </c>
      <c r="N1241" s="82">
        <f t="shared" si="101"/>
        <v>0</v>
      </c>
      <c r="O1241" s="82">
        <f t="shared" si="102"/>
        <v>0</v>
      </c>
      <c r="P1241" s="78">
        <f>IF(G1241="ISO",25*N1241,IFERROR(VLOOKUP(G1241&amp;D1241,'Datos Maestro'!$C$33:$F$62,3,0)*N1241,VLOOKUP('Demoras Colombia 2016'!G1241,'Datos Maestro'!$B$15:$D$19,3,0)*N1241))</f>
        <v>0</v>
      </c>
      <c r="Q1241" s="78">
        <f>IF(G1241="ISO",25*O1241,IFERROR(VLOOKUP(G1241&amp;D1241,'Datos Maestro'!$C$33:$F$62,4,0)*O1241,VLOOKUP('Demoras Colombia 2016'!G1241,'Datos Maestro'!$B$15:$D$19,3,0)*O1241))</f>
        <v>0</v>
      </c>
      <c r="R1241" s="78">
        <f t="shared" si="103"/>
        <v>0</v>
      </c>
      <c r="S1241" s="83" t="s">
        <v>25</v>
      </c>
      <c r="T1241" s="96" t="s">
        <v>25</v>
      </c>
      <c r="U1241" s="4"/>
      <c r="V1241" s="96"/>
      <c r="W1241" s="83"/>
      <c r="X1241" s="96"/>
      <c r="Y1241" s="83"/>
      <c r="Z1241" s="102"/>
      <c r="AA1241" s="4"/>
      <c r="AB1241" s="96"/>
    </row>
    <row r="1242" spans="1:28" ht="15.6" customHeight="1" x14ac:dyDescent="0.35">
      <c r="A1242" s="38" t="s">
        <v>23</v>
      </c>
      <c r="B1242" s="91" t="s">
        <v>122</v>
      </c>
      <c r="C1242" s="94" t="s">
        <v>2852</v>
      </c>
      <c r="D1242" s="4" t="s">
        <v>104</v>
      </c>
      <c r="E1242" s="4">
        <v>4930746764</v>
      </c>
      <c r="F1242" s="99" t="s">
        <v>2853</v>
      </c>
      <c r="G1242" s="91" t="s">
        <v>12</v>
      </c>
      <c r="H1242" s="91" t="s">
        <v>2854</v>
      </c>
      <c r="I1242" s="92">
        <v>42667</v>
      </c>
      <c r="J1242" s="93">
        <v>42674</v>
      </c>
      <c r="K1242" s="80">
        <f t="shared" si="104"/>
        <v>8</v>
      </c>
      <c r="L1242" s="77">
        <f>IF(G1242="ISO",IF(OR(F1242="Na-Metilato"),10,15),IFERROR(VLOOKUP(G1242&amp;D1242,'Datos Maestro'!$C$33:$D$62,2,0),VLOOKUP('Demoras Colombia 2016'!G1242,'Datos Maestro'!$B$15:$C$19,2,0)))</f>
        <v>20</v>
      </c>
      <c r="M1242" s="80">
        <f t="shared" si="100"/>
        <v>0</v>
      </c>
      <c r="N1242" s="82">
        <f t="shared" si="101"/>
        <v>0</v>
      </c>
      <c r="O1242" s="82">
        <f t="shared" si="102"/>
        <v>0</v>
      </c>
      <c r="P1242" s="78">
        <f>IF(G1242="ISO",25*N1242,IFERROR(VLOOKUP(G1242&amp;D1242,'Datos Maestro'!$C$33:$F$62,3,0)*N1242,VLOOKUP('Demoras Colombia 2016'!G1242,'Datos Maestro'!$B$15:$D$19,3,0)*N1242))</f>
        <v>0</v>
      </c>
      <c r="Q1242" s="78">
        <f>IF(G1242="ISO",25*O1242,IFERROR(VLOOKUP(G1242&amp;D1242,'Datos Maestro'!$C$33:$F$62,4,0)*O1242,VLOOKUP('Demoras Colombia 2016'!G1242,'Datos Maestro'!$B$15:$D$19,3,0)*O1242))</f>
        <v>0</v>
      </c>
      <c r="R1242" s="78">
        <f t="shared" si="103"/>
        <v>0</v>
      </c>
      <c r="S1242" s="83" t="s">
        <v>25</v>
      </c>
      <c r="T1242" s="96" t="s">
        <v>25</v>
      </c>
      <c r="U1242" s="4"/>
      <c r="V1242" s="96"/>
      <c r="W1242" s="83"/>
      <c r="X1242" s="96"/>
      <c r="Y1242" s="83"/>
      <c r="Z1242" s="102"/>
      <c r="AA1242" s="4"/>
      <c r="AB1242" s="96"/>
    </row>
    <row r="1243" spans="1:28" ht="15.6" customHeight="1" x14ac:dyDescent="0.35">
      <c r="A1243" s="38" t="s">
        <v>23</v>
      </c>
      <c r="B1243" s="91" t="s">
        <v>16</v>
      </c>
      <c r="C1243" s="94" t="s">
        <v>2855</v>
      </c>
      <c r="D1243" s="4" t="s">
        <v>104</v>
      </c>
      <c r="E1243" s="4">
        <v>4931291783</v>
      </c>
      <c r="F1243" s="99" t="s">
        <v>235</v>
      </c>
      <c r="G1243" s="91" t="s">
        <v>12</v>
      </c>
      <c r="H1243" s="91" t="s">
        <v>2856</v>
      </c>
      <c r="I1243" s="92">
        <v>42667</v>
      </c>
      <c r="J1243" s="93">
        <v>42682</v>
      </c>
      <c r="K1243" s="80">
        <f t="shared" si="104"/>
        <v>16</v>
      </c>
      <c r="L1243" s="77">
        <f>IF(G1243="ISO",IF(OR(F1243="Na-Metilato"),10,15),IFERROR(VLOOKUP(G1243&amp;D1243,'Datos Maestro'!$C$33:$D$62,2,0),VLOOKUP('Demoras Colombia 2016'!G1243,'Datos Maestro'!$B$15:$C$19,2,0)))</f>
        <v>20</v>
      </c>
      <c r="M1243" s="80">
        <f t="shared" si="100"/>
        <v>0</v>
      </c>
      <c r="N1243" s="82">
        <f t="shared" si="101"/>
        <v>0</v>
      </c>
      <c r="O1243" s="82">
        <f t="shared" si="102"/>
        <v>0</v>
      </c>
      <c r="P1243" s="78">
        <f>IF(G1243="ISO",25*N1243,IFERROR(VLOOKUP(G1243&amp;D1243,'Datos Maestro'!$C$33:$F$62,3,0)*N1243,VLOOKUP('Demoras Colombia 2016'!G1243,'Datos Maestro'!$B$15:$D$19,3,0)*N1243))</f>
        <v>0</v>
      </c>
      <c r="Q1243" s="78">
        <f>IF(G1243="ISO",25*O1243,IFERROR(VLOOKUP(G1243&amp;D1243,'Datos Maestro'!$C$33:$F$62,4,0)*O1243,VLOOKUP('Demoras Colombia 2016'!G1243,'Datos Maestro'!$B$15:$D$19,3,0)*O1243))</f>
        <v>0</v>
      </c>
      <c r="R1243" s="78">
        <f t="shared" si="103"/>
        <v>0</v>
      </c>
      <c r="S1243" s="83" t="s">
        <v>25</v>
      </c>
      <c r="T1243" s="96" t="s">
        <v>25</v>
      </c>
      <c r="U1243" s="4"/>
      <c r="V1243" s="96"/>
      <c r="W1243" s="83"/>
      <c r="X1243" s="96"/>
      <c r="Y1243" s="83"/>
      <c r="Z1243" s="102"/>
      <c r="AA1243" s="4"/>
      <c r="AB1243" s="96"/>
    </row>
    <row r="1244" spans="1:28" ht="15.6" customHeight="1" x14ac:dyDescent="0.35">
      <c r="A1244" s="38" t="s">
        <v>23</v>
      </c>
      <c r="B1244" s="91" t="s">
        <v>16</v>
      </c>
      <c r="C1244" s="94" t="s">
        <v>2857</v>
      </c>
      <c r="D1244" s="4" t="s">
        <v>104</v>
      </c>
      <c r="E1244" s="4">
        <v>4932633466</v>
      </c>
      <c r="F1244" s="99" t="s">
        <v>280</v>
      </c>
      <c r="G1244" s="91" t="s">
        <v>12</v>
      </c>
      <c r="H1244" s="91" t="s">
        <v>2858</v>
      </c>
      <c r="I1244" s="92">
        <v>42667</v>
      </c>
      <c r="J1244" s="93">
        <v>42684</v>
      </c>
      <c r="K1244" s="80">
        <f t="shared" si="104"/>
        <v>18</v>
      </c>
      <c r="L1244" s="77">
        <f>IF(G1244="ISO",IF(OR(F1244="Na-Metilato"),10,15),IFERROR(VLOOKUP(G1244&amp;D1244,'Datos Maestro'!$C$33:$D$62,2,0),VLOOKUP('Demoras Colombia 2016'!G1244,'Datos Maestro'!$B$15:$C$19,2,0)))</f>
        <v>20</v>
      </c>
      <c r="M1244" s="80">
        <f t="shared" si="100"/>
        <v>0</v>
      </c>
      <c r="N1244" s="82">
        <f t="shared" si="101"/>
        <v>0</v>
      </c>
      <c r="O1244" s="82">
        <f t="shared" si="102"/>
        <v>0</v>
      </c>
      <c r="P1244" s="78">
        <f>IF(G1244="ISO",25*N1244,IFERROR(VLOOKUP(G1244&amp;D1244,'Datos Maestro'!$C$33:$F$62,3,0)*N1244,VLOOKUP('Demoras Colombia 2016'!G1244,'Datos Maestro'!$B$15:$D$19,3,0)*N1244))</f>
        <v>0</v>
      </c>
      <c r="Q1244" s="78">
        <f>IF(G1244="ISO",25*O1244,IFERROR(VLOOKUP(G1244&amp;D1244,'Datos Maestro'!$C$33:$F$62,4,0)*O1244,VLOOKUP('Demoras Colombia 2016'!G1244,'Datos Maestro'!$B$15:$D$19,3,0)*O1244))</f>
        <v>0</v>
      </c>
      <c r="R1244" s="78">
        <f t="shared" si="103"/>
        <v>0</v>
      </c>
      <c r="S1244" s="83" t="s">
        <v>25</v>
      </c>
      <c r="T1244" s="96" t="s">
        <v>25</v>
      </c>
      <c r="U1244" s="4"/>
      <c r="V1244" s="96"/>
      <c r="W1244" s="83"/>
      <c r="X1244" s="96"/>
      <c r="Y1244" s="83"/>
      <c r="Z1244" s="102"/>
      <c r="AA1244" s="4"/>
      <c r="AB1244" s="96"/>
    </row>
    <row r="1245" spans="1:28" ht="15.6" customHeight="1" x14ac:dyDescent="0.35">
      <c r="A1245" s="38" t="s">
        <v>23</v>
      </c>
      <c r="B1245" s="91" t="s">
        <v>17</v>
      </c>
      <c r="C1245" s="94" t="s">
        <v>2859</v>
      </c>
      <c r="D1245" s="4" t="s">
        <v>62</v>
      </c>
      <c r="E1245" s="4">
        <v>4931719747</v>
      </c>
      <c r="F1245" s="99" t="s">
        <v>2860</v>
      </c>
      <c r="G1245" s="91" t="s">
        <v>13</v>
      </c>
      <c r="H1245" s="91" t="s">
        <v>2861</v>
      </c>
      <c r="I1245" s="92">
        <v>42667</v>
      </c>
      <c r="J1245" s="93">
        <v>42678</v>
      </c>
      <c r="K1245" s="80">
        <f t="shared" si="104"/>
        <v>12</v>
      </c>
      <c r="L1245" s="77">
        <f>IF(G1245="ISO",IF(OR(F1245="Na-Metilato"),10,15),IFERROR(VLOOKUP(G1245&amp;D1245,'Datos Maestro'!$C$33:$D$62,2,0),VLOOKUP('Demoras Colombia 2016'!G1245,'Datos Maestro'!$B$15:$C$19,2,0)))</f>
        <v>20</v>
      </c>
      <c r="M1245" s="80">
        <f t="shared" si="100"/>
        <v>0</v>
      </c>
      <c r="N1245" s="82">
        <f t="shared" si="101"/>
        <v>0</v>
      </c>
      <c r="O1245" s="82">
        <f t="shared" si="102"/>
        <v>0</v>
      </c>
      <c r="P1245" s="78">
        <f>IF(G1245="ISO",25*N1245,IFERROR(VLOOKUP(G1245&amp;D1245,'Datos Maestro'!$C$33:$F$62,3,0)*N1245,VLOOKUP('Demoras Colombia 2016'!G1245,'Datos Maestro'!$B$15:$D$19,3,0)*N1245))</f>
        <v>0</v>
      </c>
      <c r="Q1245" s="78">
        <f>IF(G1245="ISO",25*O1245,IFERROR(VLOOKUP(G1245&amp;D1245,'Datos Maestro'!$C$33:$F$62,4,0)*O1245,VLOOKUP('Demoras Colombia 2016'!G1245,'Datos Maestro'!$B$15:$D$19,3,0)*O1245))</f>
        <v>0</v>
      </c>
      <c r="R1245" s="78">
        <f t="shared" si="103"/>
        <v>0</v>
      </c>
      <c r="S1245" s="83" t="s">
        <v>25</v>
      </c>
      <c r="T1245" s="96" t="s">
        <v>25</v>
      </c>
      <c r="U1245" s="4"/>
      <c r="V1245" s="96"/>
      <c r="W1245" s="83"/>
      <c r="X1245" s="96"/>
      <c r="Y1245" s="83"/>
      <c r="Z1245" s="102"/>
      <c r="AA1245" s="4"/>
      <c r="AB1245" s="96"/>
    </row>
    <row r="1246" spans="1:28" ht="15.6" customHeight="1" x14ac:dyDescent="0.35">
      <c r="A1246" s="38" t="s">
        <v>23</v>
      </c>
      <c r="B1246" s="91" t="s">
        <v>16</v>
      </c>
      <c r="C1246" s="94" t="s">
        <v>2862</v>
      </c>
      <c r="D1246" s="4" t="s">
        <v>62</v>
      </c>
      <c r="E1246" s="4">
        <v>4932078346</v>
      </c>
      <c r="F1246" s="99" t="s">
        <v>454</v>
      </c>
      <c r="G1246" s="91" t="s">
        <v>12</v>
      </c>
      <c r="H1246" s="91" t="s">
        <v>2863</v>
      </c>
      <c r="I1246" s="92">
        <v>42667</v>
      </c>
      <c r="J1246" s="93">
        <v>42684</v>
      </c>
      <c r="K1246" s="80">
        <f t="shared" si="104"/>
        <v>18</v>
      </c>
      <c r="L1246" s="77">
        <f>IF(G1246="ISO",IF(OR(F1246="Na-Metilato"),10,15),IFERROR(VLOOKUP(G1246&amp;D1246,'Datos Maestro'!$C$33:$D$62,2,0),VLOOKUP('Demoras Colombia 2016'!G1246,'Datos Maestro'!$B$15:$C$19,2,0)))</f>
        <v>20</v>
      </c>
      <c r="M1246" s="80">
        <f t="shared" si="100"/>
        <v>0</v>
      </c>
      <c r="N1246" s="82">
        <f t="shared" si="101"/>
        <v>0</v>
      </c>
      <c r="O1246" s="82">
        <f t="shared" si="102"/>
        <v>0</v>
      </c>
      <c r="P1246" s="78">
        <f>IF(G1246="ISO",25*N1246,IFERROR(VLOOKUP(G1246&amp;D1246,'Datos Maestro'!$C$33:$F$62,3,0)*N1246,VLOOKUP('Demoras Colombia 2016'!G1246,'Datos Maestro'!$B$15:$D$19,3,0)*N1246))</f>
        <v>0</v>
      </c>
      <c r="Q1246" s="78">
        <f>IF(G1246="ISO",25*O1246,IFERROR(VLOOKUP(G1246&amp;D1246,'Datos Maestro'!$C$33:$F$62,4,0)*O1246,VLOOKUP('Demoras Colombia 2016'!G1246,'Datos Maestro'!$B$15:$D$19,3,0)*O1246))</f>
        <v>0</v>
      </c>
      <c r="R1246" s="78">
        <f t="shared" si="103"/>
        <v>0</v>
      </c>
      <c r="S1246" s="83" t="s">
        <v>25</v>
      </c>
      <c r="T1246" s="96" t="s">
        <v>25</v>
      </c>
      <c r="U1246" s="4"/>
      <c r="V1246" s="96"/>
      <c r="W1246" s="83"/>
      <c r="X1246" s="96"/>
      <c r="Y1246" s="83"/>
      <c r="Z1246" s="102"/>
      <c r="AA1246" s="4"/>
      <c r="AB1246" s="96"/>
    </row>
    <row r="1247" spans="1:28" ht="15.6" customHeight="1" x14ac:dyDescent="0.35">
      <c r="A1247" s="38" t="s">
        <v>23</v>
      </c>
      <c r="B1247" s="91" t="s">
        <v>126</v>
      </c>
      <c r="C1247" s="94" t="s">
        <v>2864</v>
      </c>
      <c r="D1247" s="4" t="s">
        <v>104</v>
      </c>
      <c r="E1247" s="4">
        <v>4932454505</v>
      </c>
      <c r="F1247" s="99" t="s">
        <v>253</v>
      </c>
      <c r="G1247" s="91" t="s">
        <v>13</v>
      </c>
      <c r="H1247" s="91" t="s">
        <v>2865</v>
      </c>
      <c r="I1247" s="92">
        <v>42667</v>
      </c>
      <c r="J1247" s="93">
        <v>42679</v>
      </c>
      <c r="K1247" s="80">
        <f t="shared" si="104"/>
        <v>13</v>
      </c>
      <c r="L1247" s="77">
        <f>IF(G1247="ISO",IF(OR(F1247="Na-Metilato"),10,15),IFERROR(VLOOKUP(G1247&amp;D1247,'Datos Maestro'!$C$33:$D$62,2,0),VLOOKUP('Demoras Colombia 2016'!G1247,'Datos Maestro'!$B$15:$C$19,2,0)))</f>
        <v>20</v>
      </c>
      <c r="M1247" s="80">
        <f t="shared" si="100"/>
        <v>0</v>
      </c>
      <c r="N1247" s="82">
        <f t="shared" si="101"/>
        <v>0</v>
      </c>
      <c r="O1247" s="82">
        <f t="shared" si="102"/>
        <v>0</v>
      </c>
      <c r="P1247" s="78">
        <f>IF(G1247="ISO",25*N1247,IFERROR(VLOOKUP(G1247&amp;D1247,'Datos Maestro'!$C$33:$F$62,3,0)*N1247,VLOOKUP('Demoras Colombia 2016'!G1247,'Datos Maestro'!$B$15:$D$19,3,0)*N1247))</f>
        <v>0</v>
      </c>
      <c r="Q1247" s="78">
        <f>IF(G1247="ISO",25*O1247,IFERROR(VLOOKUP(G1247&amp;D1247,'Datos Maestro'!$C$33:$F$62,4,0)*O1247,VLOOKUP('Demoras Colombia 2016'!G1247,'Datos Maestro'!$B$15:$D$19,3,0)*O1247))</f>
        <v>0</v>
      </c>
      <c r="R1247" s="78">
        <f t="shared" si="103"/>
        <v>0</v>
      </c>
      <c r="S1247" s="83" t="s">
        <v>25</v>
      </c>
      <c r="T1247" s="96" t="s">
        <v>25</v>
      </c>
      <c r="U1247" s="4"/>
      <c r="V1247" s="96"/>
      <c r="W1247" s="83"/>
      <c r="X1247" s="96"/>
      <c r="Y1247" s="83"/>
      <c r="Z1247" s="102"/>
      <c r="AA1247" s="4"/>
      <c r="AB1247" s="96"/>
    </row>
    <row r="1248" spans="1:28" ht="15.6" customHeight="1" x14ac:dyDescent="0.35">
      <c r="A1248" s="38" t="s">
        <v>23</v>
      </c>
      <c r="B1248" s="91" t="s">
        <v>16</v>
      </c>
      <c r="C1248" s="94" t="s">
        <v>2866</v>
      </c>
      <c r="D1248" s="4" t="s">
        <v>62</v>
      </c>
      <c r="E1248" s="4">
        <v>4931604383</v>
      </c>
      <c r="F1248" s="99" t="s">
        <v>2867</v>
      </c>
      <c r="G1248" s="91" t="s">
        <v>12</v>
      </c>
      <c r="H1248" s="91" t="s">
        <v>2868</v>
      </c>
      <c r="I1248" s="92">
        <v>42660</v>
      </c>
      <c r="J1248" s="93">
        <v>42674</v>
      </c>
      <c r="K1248" s="80">
        <f t="shared" si="104"/>
        <v>15</v>
      </c>
      <c r="L1248" s="77">
        <f>IF(G1248="ISO",IF(OR(F1248="Na-Metilato"),10,15),IFERROR(VLOOKUP(G1248&amp;D1248,'Datos Maestro'!$C$33:$D$62,2,0),VLOOKUP('Demoras Colombia 2016'!G1248,'Datos Maestro'!$B$15:$C$19,2,0)))</f>
        <v>20</v>
      </c>
      <c r="M1248" s="80">
        <f t="shared" si="100"/>
        <v>0</v>
      </c>
      <c r="N1248" s="82">
        <f t="shared" si="101"/>
        <v>0</v>
      </c>
      <c r="O1248" s="82">
        <f t="shared" si="102"/>
        <v>0</v>
      </c>
      <c r="P1248" s="78">
        <f>IF(G1248="ISO",25*N1248,IFERROR(VLOOKUP(G1248&amp;D1248,'Datos Maestro'!$C$33:$F$62,3,0)*N1248,VLOOKUP('Demoras Colombia 2016'!G1248,'Datos Maestro'!$B$15:$D$19,3,0)*N1248))</f>
        <v>0</v>
      </c>
      <c r="Q1248" s="78">
        <f>IF(G1248="ISO",25*O1248,IFERROR(VLOOKUP(G1248&amp;D1248,'Datos Maestro'!$C$33:$F$62,4,0)*O1248,VLOOKUP('Demoras Colombia 2016'!G1248,'Datos Maestro'!$B$15:$D$19,3,0)*O1248))</f>
        <v>0</v>
      </c>
      <c r="R1248" s="78">
        <f t="shared" si="103"/>
        <v>0</v>
      </c>
      <c r="S1248" s="83" t="s">
        <v>25</v>
      </c>
      <c r="T1248" s="96" t="s">
        <v>25</v>
      </c>
      <c r="U1248" s="4">
        <v>100594</v>
      </c>
      <c r="V1248" s="96">
        <v>25746</v>
      </c>
      <c r="W1248" s="83"/>
      <c r="X1248" s="96"/>
      <c r="Y1248" s="83"/>
      <c r="Z1248" s="102"/>
      <c r="AA1248" s="4"/>
      <c r="AB1248" s="96"/>
    </row>
    <row r="1249" spans="1:28" ht="15.6" customHeight="1" x14ac:dyDescent="0.35">
      <c r="A1249" s="38" t="s">
        <v>23</v>
      </c>
      <c r="B1249" s="91" t="s">
        <v>17</v>
      </c>
      <c r="C1249" s="94" t="s">
        <v>2869</v>
      </c>
      <c r="D1249" s="4" t="s">
        <v>62</v>
      </c>
      <c r="E1249" s="4">
        <v>4931680377</v>
      </c>
      <c r="F1249" s="99" t="s">
        <v>2870</v>
      </c>
      <c r="G1249" s="91" t="s">
        <v>13</v>
      </c>
      <c r="H1249" s="91" t="s">
        <v>2871</v>
      </c>
      <c r="I1249" s="92">
        <v>42667</v>
      </c>
      <c r="J1249" s="93">
        <v>42679</v>
      </c>
      <c r="K1249" s="80">
        <f t="shared" si="104"/>
        <v>13</v>
      </c>
      <c r="L1249" s="77">
        <f>IF(G1249="ISO",IF(OR(F1249="Na-Metilato"),10,15),IFERROR(VLOOKUP(G1249&amp;D1249,'Datos Maestro'!$C$33:$D$62,2,0),VLOOKUP('Demoras Colombia 2016'!G1249,'Datos Maestro'!$B$15:$C$19,2,0)))</f>
        <v>20</v>
      </c>
      <c r="M1249" s="80">
        <f t="shared" si="100"/>
        <v>0</v>
      </c>
      <c r="N1249" s="82">
        <f t="shared" si="101"/>
        <v>0</v>
      </c>
      <c r="O1249" s="82">
        <f t="shared" si="102"/>
        <v>0</v>
      </c>
      <c r="P1249" s="78">
        <f>IF(G1249="ISO",25*N1249,IFERROR(VLOOKUP(G1249&amp;D1249,'Datos Maestro'!$C$33:$F$62,3,0)*N1249,VLOOKUP('Demoras Colombia 2016'!G1249,'Datos Maestro'!$B$15:$D$19,3,0)*N1249))</f>
        <v>0</v>
      </c>
      <c r="Q1249" s="78">
        <f>IF(G1249="ISO",25*O1249,IFERROR(VLOOKUP(G1249&amp;D1249,'Datos Maestro'!$C$33:$F$62,4,0)*O1249,VLOOKUP('Demoras Colombia 2016'!G1249,'Datos Maestro'!$B$15:$D$19,3,0)*O1249))</f>
        <v>0</v>
      </c>
      <c r="R1249" s="78">
        <f t="shared" si="103"/>
        <v>0</v>
      </c>
      <c r="S1249" s="83" t="s">
        <v>25</v>
      </c>
      <c r="T1249" s="96" t="s">
        <v>25</v>
      </c>
      <c r="U1249" s="4"/>
      <c r="V1249" s="96"/>
      <c r="W1249" s="83"/>
      <c r="X1249" s="96"/>
      <c r="Y1249" s="83"/>
      <c r="Z1249" s="102"/>
      <c r="AA1249" s="4"/>
      <c r="AB1249" s="96"/>
    </row>
    <row r="1250" spans="1:28" ht="15.6" customHeight="1" x14ac:dyDescent="0.35">
      <c r="A1250" s="38" t="s">
        <v>23</v>
      </c>
      <c r="B1250" s="91" t="s">
        <v>17</v>
      </c>
      <c r="C1250" s="94" t="s">
        <v>2869</v>
      </c>
      <c r="D1250" s="4" t="s">
        <v>62</v>
      </c>
      <c r="E1250" s="4">
        <v>4931680377</v>
      </c>
      <c r="F1250" s="99" t="s">
        <v>2870</v>
      </c>
      <c r="G1250" s="91" t="s">
        <v>13</v>
      </c>
      <c r="H1250" s="91" t="s">
        <v>2872</v>
      </c>
      <c r="I1250" s="92">
        <v>42667</v>
      </c>
      <c r="J1250" s="93">
        <v>42677</v>
      </c>
      <c r="K1250" s="80">
        <f t="shared" si="104"/>
        <v>11</v>
      </c>
      <c r="L1250" s="77">
        <f>IF(G1250="ISO",IF(OR(F1250="Na-Metilato"),10,15),IFERROR(VLOOKUP(G1250&amp;D1250,'Datos Maestro'!$C$33:$D$62,2,0),VLOOKUP('Demoras Colombia 2016'!G1250,'Datos Maestro'!$B$15:$C$19,2,0)))</f>
        <v>20</v>
      </c>
      <c r="M1250" s="80">
        <f t="shared" si="100"/>
        <v>0</v>
      </c>
      <c r="N1250" s="82">
        <f t="shared" si="101"/>
        <v>0</v>
      </c>
      <c r="O1250" s="82">
        <f t="shared" si="102"/>
        <v>0</v>
      </c>
      <c r="P1250" s="78">
        <f>IF(G1250="ISO",25*N1250,IFERROR(VLOOKUP(G1250&amp;D1250,'Datos Maestro'!$C$33:$F$62,3,0)*N1250,VLOOKUP('Demoras Colombia 2016'!G1250,'Datos Maestro'!$B$15:$D$19,3,0)*N1250))</f>
        <v>0</v>
      </c>
      <c r="Q1250" s="78">
        <f>IF(G1250="ISO",25*O1250,IFERROR(VLOOKUP(G1250&amp;D1250,'Datos Maestro'!$C$33:$F$62,4,0)*O1250,VLOOKUP('Demoras Colombia 2016'!G1250,'Datos Maestro'!$B$15:$D$19,3,0)*O1250))</f>
        <v>0</v>
      </c>
      <c r="R1250" s="78">
        <f t="shared" si="103"/>
        <v>0</v>
      </c>
      <c r="S1250" s="83" t="s">
        <v>25</v>
      </c>
      <c r="T1250" s="96" t="s">
        <v>25</v>
      </c>
      <c r="U1250" s="4"/>
      <c r="V1250" s="96"/>
      <c r="W1250" s="83"/>
      <c r="X1250" s="96"/>
      <c r="Y1250" s="83"/>
      <c r="Z1250" s="102"/>
      <c r="AA1250" s="4"/>
      <c r="AB1250" s="96"/>
    </row>
    <row r="1251" spans="1:28" ht="15.6" customHeight="1" x14ac:dyDescent="0.35">
      <c r="A1251" s="38" t="s">
        <v>23</v>
      </c>
      <c r="B1251" s="91" t="s">
        <v>15</v>
      </c>
      <c r="C1251" s="94" t="s">
        <v>2873</v>
      </c>
      <c r="D1251" s="4" t="s">
        <v>62</v>
      </c>
      <c r="E1251" s="4" t="s">
        <v>2874</v>
      </c>
      <c r="F1251" s="99" t="s">
        <v>2875</v>
      </c>
      <c r="G1251" s="91" t="s">
        <v>13</v>
      </c>
      <c r="H1251" s="91" t="s">
        <v>2876</v>
      </c>
      <c r="I1251" s="92">
        <v>42667</v>
      </c>
      <c r="J1251" s="93">
        <v>42675</v>
      </c>
      <c r="K1251" s="80">
        <f t="shared" si="104"/>
        <v>9</v>
      </c>
      <c r="L1251" s="77">
        <f>IF(G1251="ISO",IF(OR(F1251="Na-Metilato"),10,15),IFERROR(VLOOKUP(G1251&amp;D1251,'Datos Maestro'!$C$33:$D$62,2,0),VLOOKUP('Demoras Colombia 2016'!G1251,'Datos Maestro'!$B$15:$C$19,2,0)))</f>
        <v>20</v>
      </c>
      <c r="M1251" s="80">
        <f t="shared" si="100"/>
        <v>0</v>
      </c>
      <c r="N1251" s="82">
        <f t="shared" si="101"/>
        <v>0</v>
      </c>
      <c r="O1251" s="82">
        <f t="shared" si="102"/>
        <v>0</v>
      </c>
      <c r="P1251" s="78">
        <f>IF(G1251="ISO",25*N1251,IFERROR(VLOOKUP(G1251&amp;D1251,'Datos Maestro'!$C$33:$F$62,3,0)*N1251,VLOOKUP('Demoras Colombia 2016'!G1251,'Datos Maestro'!$B$15:$D$19,3,0)*N1251))</f>
        <v>0</v>
      </c>
      <c r="Q1251" s="78">
        <f>IF(G1251="ISO",25*O1251,IFERROR(VLOOKUP(G1251&amp;D1251,'Datos Maestro'!$C$33:$F$62,4,0)*O1251,VLOOKUP('Demoras Colombia 2016'!G1251,'Datos Maestro'!$B$15:$D$19,3,0)*O1251))</f>
        <v>0</v>
      </c>
      <c r="R1251" s="78">
        <f t="shared" si="103"/>
        <v>0</v>
      </c>
      <c r="S1251" s="83" t="s">
        <v>25</v>
      </c>
      <c r="T1251" s="96" t="s">
        <v>25</v>
      </c>
      <c r="U1251" s="4">
        <v>100591</v>
      </c>
      <c r="V1251" s="96">
        <v>39135</v>
      </c>
      <c r="W1251" s="83"/>
      <c r="X1251" s="96"/>
      <c r="Y1251" s="83"/>
      <c r="Z1251" s="102"/>
      <c r="AA1251" s="4"/>
      <c r="AB1251" s="96"/>
    </row>
    <row r="1252" spans="1:28" ht="15.6" customHeight="1" x14ac:dyDescent="0.35">
      <c r="A1252" s="38" t="s">
        <v>23</v>
      </c>
      <c r="B1252" s="91" t="s">
        <v>15</v>
      </c>
      <c r="C1252" s="94" t="s">
        <v>2873</v>
      </c>
      <c r="D1252" s="4" t="s">
        <v>62</v>
      </c>
      <c r="E1252" s="4" t="s">
        <v>2874</v>
      </c>
      <c r="F1252" s="99" t="s">
        <v>2877</v>
      </c>
      <c r="G1252" s="91" t="s">
        <v>12</v>
      </c>
      <c r="H1252" s="91" t="s">
        <v>2878</v>
      </c>
      <c r="I1252" s="92">
        <v>42667</v>
      </c>
      <c r="J1252" s="93">
        <v>42674</v>
      </c>
      <c r="K1252" s="80">
        <f t="shared" si="104"/>
        <v>8</v>
      </c>
      <c r="L1252" s="77">
        <f>IF(G1252="ISO",IF(OR(F1252="Na-Metilato"),10,15),IFERROR(VLOOKUP(G1252&amp;D1252,'Datos Maestro'!$C$33:$D$62,2,0),VLOOKUP('Demoras Colombia 2016'!G1252,'Datos Maestro'!$B$15:$C$19,2,0)))</f>
        <v>20</v>
      </c>
      <c r="M1252" s="80">
        <f t="shared" si="100"/>
        <v>0</v>
      </c>
      <c r="N1252" s="82">
        <f t="shared" si="101"/>
        <v>0</v>
      </c>
      <c r="O1252" s="82">
        <f t="shared" si="102"/>
        <v>0</v>
      </c>
      <c r="P1252" s="78">
        <f>IF(G1252="ISO",25*N1252,IFERROR(VLOOKUP(G1252&amp;D1252,'Datos Maestro'!$C$33:$F$62,3,0)*N1252,VLOOKUP('Demoras Colombia 2016'!G1252,'Datos Maestro'!$B$15:$D$19,3,0)*N1252))</f>
        <v>0</v>
      </c>
      <c r="Q1252" s="78">
        <f>IF(G1252="ISO",25*O1252,IFERROR(VLOOKUP(G1252&amp;D1252,'Datos Maestro'!$C$33:$F$62,4,0)*O1252,VLOOKUP('Demoras Colombia 2016'!G1252,'Datos Maestro'!$B$15:$D$19,3,0)*O1252))</f>
        <v>0</v>
      </c>
      <c r="R1252" s="78">
        <f t="shared" si="103"/>
        <v>0</v>
      </c>
      <c r="S1252" s="83" t="s">
        <v>25</v>
      </c>
      <c r="T1252" s="96" t="s">
        <v>25</v>
      </c>
      <c r="U1252" s="4">
        <v>100591</v>
      </c>
      <c r="V1252" s="96">
        <v>26738</v>
      </c>
      <c r="W1252" s="83"/>
      <c r="X1252" s="96"/>
      <c r="Y1252" s="83"/>
      <c r="Z1252" s="102"/>
      <c r="AA1252" s="4"/>
      <c r="AB1252" s="96"/>
    </row>
    <row r="1253" spans="1:28" ht="15.6" customHeight="1" x14ac:dyDescent="0.35">
      <c r="A1253" s="38" t="s">
        <v>23</v>
      </c>
      <c r="B1253" s="91" t="s">
        <v>123</v>
      </c>
      <c r="C1253" s="94" t="s">
        <v>2455</v>
      </c>
      <c r="D1253" s="4" t="s">
        <v>439</v>
      </c>
      <c r="E1253" s="4">
        <v>4929872994</v>
      </c>
      <c r="F1253" s="99" t="s">
        <v>34</v>
      </c>
      <c r="G1253" s="91" t="s">
        <v>2</v>
      </c>
      <c r="H1253" s="91" t="s">
        <v>2880</v>
      </c>
      <c r="I1253" s="92">
        <v>42604</v>
      </c>
      <c r="J1253" s="93">
        <v>42683</v>
      </c>
      <c r="K1253" s="80">
        <f t="shared" si="104"/>
        <v>80</v>
      </c>
      <c r="L1253" s="77">
        <f>IF(G1253="ISO",IF(OR(F1253="Na-Metilato"),10,15),IFERROR(VLOOKUP(G1253&amp;D1253,'Datos Maestro'!$C$33:$D$62,2,0),VLOOKUP('Demoras Colombia 2016'!G1253,'Datos Maestro'!$B$15:$C$19,2,0)))</f>
        <v>10</v>
      </c>
      <c r="M1253" s="80">
        <f t="shared" si="100"/>
        <v>70</v>
      </c>
      <c r="N1253" s="82">
        <f t="shared" si="101"/>
        <v>20</v>
      </c>
      <c r="O1253" s="82">
        <f t="shared" si="102"/>
        <v>50</v>
      </c>
      <c r="P1253" s="78">
        <f>IF(G1253="ISO",25*N1253,IFERROR(VLOOKUP(G1253&amp;D1253,'Datos Maestro'!$C$33:$F$62,3,0)*N1253,VLOOKUP('Demoras Colombia 2016'!G1253,'Datos Maestro'!$B$15:$D$19,3,0)*N1253))</f>
        <v>500</v>
      </c>
      <c r="Q1253" s="78">
        <f>IF(G1253="ISO",25*O1253,IFERROR(VLOOKUP(G1253&amp;D1253,'Datos Maestro'!$C$33:$F$62,4,0)*O1253,VLOOKUP('Demoras Colombia 2016'!G1253,'Datos Maestro'!$B$15:$D$19,3,0)*O1253))</f>
        <v>1250</v>
      </c>
      <c r="R1253" s="78">
        <f t="shared" si="103"/>
        <v>1750</v>
      </c>
      <c r="S1253" s="83"/>
      <c r="T1253" s="96"/>
      <c r="U1253" s="4"/>
      <c r="V1253" s="96"/>
      <c r="W1253" s="83"/>
      <c r="X1253" s="96"/>
      <c r="Y1253" s="83"/>
      <c r="Z1253" s="102"/>
      <c r="AA1253" s="4">
        <v>1815728</v>
      </c>
      <c r="AB1253" s="96">
        <v>2906966</v>
      </c>
    </row>
    <row r="1254" spans="1:28" ht="15.6" customHeight="1" x14ac:dyDescent="0.35">
      <c r="A1254" s="38" t="s">
        <v>23</v>
      </c>
      <c r="B1254" s="91" t="s">
        <v>123</v>
      </c>
      <c r="C1254" s="94" t="s">
        <v>2455</v>
      </c>
      <c r="D1254" s="4" t="s">
        <v>439</v>
      </c>
      <c r="E1254" s="4">
        <v>4929872994</v>
      </c>
      <c r="F1254" s="99" t="s">
        <v>34</v>
      </c>
      <c r="G1254" s="91" t="s">
        <v>2</v>
      </c>
      <c r="H1254" s="91" t="s">
        <v>2881</v>
      </c>
      <c r="I1254" s="92">
        <v>42604</v>
      </c>
      <c r="J1254" s="93">
        <v>42661</v>
      </c>
      <c r="K1254" s="80">
        <f t="shared" si="104"/>
        <v>58</v>
      </c>
      <c r="L1254" s="77">
        <f>IF(G1254="ISO",IF(OR(F1254="Na-Metilato"),10,15),IFERROR(VLOOKUP(G1254&amp;D1254,'Datos Maestro'!$C$33:$D$62,2,0),VLOOKUP('Demoras Colombia 2016'!G1254,'Datos Maestro'!$B$15:$C$19,2,0)))</f>
        <v>10</v>
      </c>
      <c r="M1254" s="80">
        <f t="shared" ref="M1254:M1317" si="105">IF(K1254&gt;L1254,K1254-L1254,0)</f>
        <v>48</v>
      </c>
      <c r="N1254" s="82">
        <f t="shared" ref="N1254:N1317" si="106">IF(M1254&gt;=20,20,M1254)</f>
        <v>20</v>
      </c>
      <c r="O1254" s="82">
        <f t="shared" ref="O1254:O1317" si="107">+M1254-N1254</f>
        <v>28</v>
      </c>
      <c r="P1254" s="78">
        <f>IF(G1254="ISO",25*N1254,IFERROR(VLOOKUP(G1254&amp;D1254,'Datos Maestro'!$C$33:$F$62,3,0)*N1254,VLOOKUP('Demoras Colombia 2016'!G1254,'Datos Maestro'!$B$15:$D$19,3,0)*N1254))</f>
        <v>500</v>
      </c>
      <c r="Q1254" s="78">
        <f>IF(G1254="ISO",25*O1254,IFERROR(VLOOKUP(G1254&amp;D1254,'Datos Maestro'!$C$33:$F$62,4,0)*O1254,VLOOKUP('Demoras Colombia 2016'!G1254,'Datos Maestro'!$B$15:$D$19,3,0)*O1254))</f>
        <v>700</v>
      </c>
      <c r="R1254" s="78">
        <f t="shared" ref="R1254:R1317" si="108">SUM(P1254:Q1254)</f>
        <v>1200</v>
      </c>
      <c r="S1254" s="83"/>
      <c r="T1254" s="96"/>
      <c r="U1254" s="4"/>
      <c r="V1254" s="96"/>
      <c r="W1254" s="83"/>
      <c r="X1254" s="96"/>
      <c r="Y1254" s="83"/>
      <c r="Z1254" s="102"/>
      <c r="AA1254" s="4">
        <v>1816762</v>
      </c>
      <c r="AB1254" s="96">
        <v>3042174</v>
      </c>
    </row>
    <row r="1255" spans="1:28" ht="15.6" customHeight="1" x14ac:dyDescent="0.35">
      <c r="A1255" s="38" t="s">
        <v>23</v>
      </c>
      <c r="B1255" s="91" t="s">
        <v>123</v>
      </c>
      <c r="C1255" s="94" t="s">
        <v>2632</v>
      </c>
      <c r="D1255" s="4" t="s">
        <v>104</v>
      </c>
      <c r="E1255" s="4">
        <v>4930241165</v>
      </c>
      <c r="F1255" s="99" t="s">
        <v>27</v>
      </c>
      <c r="G1255" s="91" t="s">
        <v>2</v>
      </c>
      <c r="H1255" s="91" t="s">
        <v>2882</v>
      </c>
      <c r="I1255" s="92">
        <v>42610</v>
      </c>
      <c r="J1255" s="93">
        <v>42663</v>
      </c>
      <c r="K1255" s="80">
        <f t="shared" si="104"/>
        <v>54</v>
      </c>
      <c r="L1255" s="77">
        <f>IF(G1255="ISO",IF(OR(F1255="Na-Metilato"),10,15),IFERROR(VLOOKUP(G1255&amp;D1255,'Datos Maestro'!$C$33:$D$62,2,0),VLOOKUP('Demoras Colombia 2016'!G1255,'Datos Maestro'!$B$15:$C$19,2,0)))</f>
        <v>15</v>
      </c>
      <c r="M1255" s="80">
        <f t="shared" si="105"/>
        <v>39</v>
      </c>
      <c r="N1255" s="82">
        <f t="shared" si="106"/>
        <v>20</v>
      </c>
      <c r="O1255" s="82">
        <f t="shared" si="107"/>
        <v>19</v>
      </c>
      <c r="P1255" s="78">
        <f>IF(G1255="ISO",25*N1255,IFERROR(VLOOKUP(G1255&amp;D1255,'Datos Maestro'!$C$33:$F$62,3,0)*N1255,VLOOKUP('Demoras Colombia 2016'!G1255,'Datos Maestro'!$B$15:$D$19,3,0)*N1255))</f>
        <v>500</v>
      </c>
      <c r="Q1255" s="78">
        <f>IF(G1255="ISO",25*O1255,IFERROR(VLOOKUP(G1255&amp;D1255,'Datos Maestro'!$C$33:$F$62,4,0)*O1255,VLOOKUP('Demoras Colombia 2016'!G1255,'Datos Maestro'!$B$15:$D$19,3,0)*O1255))</f>
        <v>475</v>
      </c>
      <c r="R1255" s="78">
        <f t="shared" si="108"/>
        <v>975</v>
      </c>
      <c r="S1255" s="83"/>
      <c r="T1255" s="96"/>
      <c r="U1255" s="4"/>
      <c r="V1255" s="96"/>
      <c r="W1255" s="83"/>
      <c r="X1255" s="96"/>
      <c r="Y1255" s="83"/>
      <c r="Z1255" s="102"/>
      <c r="AA1255" s="4"/>
      <c r="AB1255" s="96"/>
    </row>
    <row r="1256" spans="1:28" ht="15.6" customHeight="1" x14ac:dyDescent="0.35">
      <c r="A1256" s="38" t="s">
        <v>23</v>
      </c>
      <c r="B1256" s="91" t="s">
        <v>123</v>
      </c>
      <c r="C1256" s="94" t="s">
        <v>2635</v>
      </c>
      <c r="D1256" s="4" t="s">
        <v>62</v>
      </c>
      <c r="E1256" s="4">
        <v>4929872993</v>
      </c>
      <c r="F1256" s="99" t="s">
        <v>34</v>
      </c>
      <c r="G1256" s="91" t="s">
        <v>2</v>
      </c>
      <c r="H1256" s="91" t="s">
        <v>2883</v>
      </c>
      <c r="I1256" s="92">
        <v>42618</v>
      </c>
      <c r="J1256" s="93">
        <v>42657</v>
      </c>
      <c r="K1256" s="80">
        <f t="shared" si="104"/>
        <v>40</v>
      </c>
      <c r="L1256" s="77">
        <f>IF(G1256="ISO",IF(OR(F1256="Na-Metilato"),10,15),IFERROR(VLOOKUP(G1256&amp;D1256,'Datos Maestro'!$C$33:$D$62,2,0),VLOOKUP('Demoras Colombia 2016'!G1256,'Datos Maestro'!$B$15:$C$19,2,0)))</f>
        <v>10</v>
      </c>
      <c r="M1256" s="80">
        <f t="shared" si="105"/>
        <v>30</v>
      </c>
      <c r="N1256" s="82">
        <f t="shared" si="106"/>
        <v>20</v>
      </c>
      <c r="O1256" s="82">
        <f t="shared" si="107"/>
        <v>10</v>
      </c>
      <c r="P1256" s="78">
        <f>IF(G1256="ISO",25*N1256,IFERROR(VLOOKUP(G1256&amp;D1256,'Datos Maestro'!$C$33:$F$62,3,0)*N1256,VLOOKUP('Demoras Colombia 2016'!G1256,'Datos Maestro'!$B$15:$D$19,3,0)*N1256))</f>
        <v>500</v>
      </c>
      <c r="Q1256" s="78">
        <f>IF(G1256="ISO",25*O1256,IFERROR(VLOOKUP(G1256&amp;D1256,'Datos Maestro'!$C$33:$F$62,4,0)*O1256,VLOOKUP('Demoras Colombia 2016'!G1256,'Datos Maestro'!$B$15:$D$19,3,0)*O1256))</f>
        <v>250</v>
      </c>
      <c r="R1256" s="78">
        <f t="shared" si="108"/>
        <v>750</v>
      </c>
      <c r="S1256" s="83"/>
      <c r="T1256" s="96"/>
      <c r="U1256" s="4"/>
      <c r="V1256" s="96"/>
      <c r="W1256" s="83"/>
      <c r="X1256" s="96"/>
      <c r="Y1256" s="83"/>
      <c r="Z1256" s="102"/>
      <c r="AA1256" s="4">
        <v>1818097</v>
      </c>
      <c r="AB1256" s="96">
        <v>2168944</v>
      </c>
    </row>
    <row r="1257" spans="1:28" ht="15.6" customHeight="1" x14ac:dyDescent="0.35">
      <c r="A1257" s="38" t="s">
        <v>23</v>
      </c>
      <c r="B1257" s="91" t="s">
        <v>123</v>
      </c>
      <c r="C1257" s="94" t="s">
        <v>2639</v>
      </c>
      <c r="D1257" s="4" t="s">
        <v>62</v>
      </c>
      <c r="E1257" s="4">
        <v>4930219469</v>
      </c>
      <c r="F1257" s="99" t="s">
        <v>34</v>
      </c>
      <c r="G1257" s="91" t="s">
        <v>2</v>
      </c>
      <c r="H1257" s="91" t="s">
        <v>2884</v>
      </c>
      <c r="I1257" s="92">
        <v>42625</v>
      </c>
      <c r="J1257" s="93">
        <v>42685</v>
      </c>
      <c r="K1257" s="80">
        <f t="shared" si="104"/>
        <v>61</v>
      </c>
      <c r="L1257" s="77">
        <f>IF(G1257="ISO",IF(OR(F1257="Na-Metilato"),10,15),IFERROR(VLOOKUP(G1257&amp;D1257,'Datos Maestro'!$C$33:$D$62,2,0),VLOOKUP('Demoras Colombia 2016'!G1257,'Datos Maestro'!$B$15:$C$19,2,0)))</f>
        <v>10</v>
      </c>
      <c r="M1257" s="80">
        <f t="shared" si="105"/>
        <v>51</v>
      </c>
      <c r="N1257" s="82">
        <f t="shared" si="106"/>
        <v>20</v>
      </c>
      <c r="O1257" s="82">
        <f t="shared" si="107"/>
        <v>31</v>
      </c>
      <c r="P1257" s="78">
        <f>IF(G1257="ISO",25*N1257,IFERROR(VLOOKUP(G1257&amp;D1257,'Datos Maestro'!$C$33:$F$62,3,0)*N1257,VLOOKUP('Demoras Colombia 2016'!G1257,'Datos Maestro'!$B$15:$D$19,3,0)*N1257))</f>
        <v>500</v>
      </c>
      <c r="Q1257" s="78">
        <f>IF(G1257="ISO",25*O1257,IFERROR(VLOOKUP(G1257&amp;D1257,'Datos Maestro'!$C$33:$F$62,4,0)*O1257,VLOOKUP('Demoras Colombia 2016'!G1257,'Datos Maestro'!$B$15:$D$19,3,0)*O1257))</f>
        <v>775</v>
      </c>
      <c r="R1257" s="78">
        <f t="shared" si="108"/>
        <v>1275</v>
      </c>
      <c r="S1257" s="83"/>
      <c r="T1257" s="96"/>
      <c r="U1257" s="4"/>
      <c r="V1257" s="96"/>
      <c r="W1257" s="83"/>
      <c r="X1257" s="96"/>
      <c r="Y1257" s="83"/>
      <c r="Z1257" s="102"/>
      <c r="AA1257" s="4">
        <v>1824628</v>
      </c>
      <c r="AB1257" s="96">
        <v>2157362</v>
      </c>
    </row>
    <row r="1258" spans="1:28" ht="15.6" customHeight="1" x14ac:dyDescent="0.35">
      <c r="A1258" s="38" t="s">
        <v>23</v>
      </c>
      <c r="B1258" s="91" t="s">
        <v>123</v>
      </c>
      <c r="C1258" s="94" t="s">
        <v>2639</v>
      </c>
      <c r="D1258" s="4" t="s">
        <v>62</v>
      </c>
      <c r="E1258" s="4">
        <v>4930219469</v>
      </c>
      <c r="F1258" s="99" t="s">
        <v>34</v>
      </c>
      <c r="G1258" s="91" t="s">
        <v>2</v>
      </c>
      <c r="H1258" s="91" t="s">
        <v>3256</v>
      </c>
      <c r="I1258" s="92">
        <v>42625</v>
      </c>
      <c r="J1258" s="93">
        <v>42662</v>
      </c>
      <c r="K1258" s="80">
        <f t="shared" si="104"/>
        <v>38</v>
      </c>
      <c r="L1258" s="77">
        <f>IF(G1258="ISO",IF(OR(F1258="Na-Metilato"),10,15),IFERROR(VLOOKUP(G1258&amp;D1258,'Datos Maestro'!$C$33:$D$62,2,0),VLOOKUP('Demoras Colombia 2016'!G1258,'Datos Maestro'!$B$15:$C$19,2,0)))</f>
        <v>10</v>
      </c>
      <c r="M1258" s="80">
        <f t="shared" si="105"/>
        <v>28</v>
      </c>
      <c r="N1258" s="82">
        <f t="shared" si="106"/>
        <v>20</v>
      </c>
      <c r="O1258" s="82">
        <f t="shared" si="107"/>
        <v>8</v>
      </c>
      <c r="P1258" s="78">
        <f>IF(G1258="ISO",25*N1258,IFERROR(VLOOKUP(G1258&amp;D1258,'Datos Maestro'!$C$33:$F$62,3,0)*N1258,VLOOKUP('Demoras Colombia 2016'!G1258,'Datos Maestro'!$B$15:$D$19,3,0)*N1258))</f>
        <v>500</v>
      </c>
      <c r="Q1258" s="78">
        <f>IF(G1258="ISO",25*O1258,IFERROR(VLOOKUP(G1258&amp;D1258,'Datos Maestro'!$C$33:$F$62,4,0)*O1258,VLOOKUP('Demoras Colombia 2016'!G1258,'Datos Maestro'!$B$15:$D$19,3,0)*O1258))</f>
        <v>200</v>
      </c>
      <c r="R1258" s="78">
        <f t="shared" si="108"/>
        <v>700</v>
      </c>
      <c r="S1258" s="83"/>
      <c r="T1258" s="96"/>
      <c r="U1258" s="4"/>
      <c r="V1258" s="96"/>
      <c r="W1258" s="83"/>
      <c r="X1258" s="96"/>
      <c r="Y1258" s="83"/>
      <c r="Z1258" s="102"/>
      <c r="AA1258" s="4">
        <v>1823331</v>
      </c>
      <c r="AB1258" s="96">
        <v>2029306</v>
      </c>
    </row>
    <row r="1259" spans="1:28" ht="15.6" customHeight="1" x14ac:dyDescent="0.35">
      <c r="A1259" s="38" t="s">
        <v>23</v>
      </c>
      <c r="B1259" s="91" t="s">
        <v>123</v>
      </c>
      <c r="C1259" s="94" t="s">
        <v>2642</v>
      </c>
      <c r="D1259" s="4" t="s">
        <v>62</v>
      </c>
      <c r="E1259" s="4">
        <v>4929872995</v>
      </c>
      <c r="F1259" s="99" t="s">
        <v>34</v>
      </c>
      <c r="G1259" s="91" t="s">
        <v>2</v>
      </c>
      <c r="H1259" s="91" t="s">
        <v>2885</v>
      </c>
      <c r="I1259" s="92">
        <v>42632</v>
      </c>
      <c r="J1259" s="93">
        <v>42683</v>
      </c>
      <c r="K1259" s="80">
        <f t="shared" si="104"/>
        <v>52</v>
      </c>
      <c r="L1259" s="77">
        <f>IF(G1259="ISO",IF(OR(F1259="Na-Metilato"),10,15),IFERROR(VLOOKUP(G1259&amp;D1259,'Datos Maestro'!$C$33:$D$62,2,0),VLOOKUP('Demoras Colombia 2016'!G1259,'Datos Maestro'!$B$15:$C$19,2,0)))</f>
        <v>10</v>
      </c>
      <c r="M1259" s="80">
        <f t="shared" si="105"/>
        <v>42</v>
      </c>
      <c r="N1259" s="82">
        <f t="shared" si="106"/>
        <v>20</v>
      </c>
      <c r="O1259" s="82">
        <f t="shared" si="107"/>
        <v>22</v>
      </c>
      <c r="P1259" s="78">
        <f>IF(G1259="ISO",25*N1259,IFERROR(VLOOKUP(G1259&amp;D1259,'Datos Maestro'!$C$33:$F$62,3,0)*N1259,VLOOKUP('Demoras Colombia 2016'!G1259,'Datos Maestro'!$B$15:$D$19,3,0)*N1259))</f>
        <v>500</v>
      </c>
      <c r="Q1259" s="78">
        <f>IF(G1259="ISO",25*O1259,IFERROR(VLOOKUP(G1259&amp;D1259,'Datos Maestro'!$C$33:$F$62,4,0)*O1259,VLOOKUP('Demoras Colombia 2016'!G1259,'Datos Maestro'!$B$15:$D$19,3,0)*O1259))</f>
        <v>550</v>
      </c>
      <c r="R1259" s="78">
        <f t="shared" si="108"/>
        <v>1050</v>
      </c>
      <c r="S1259" s="83"/>
      <c r="T1259" s="96"/>
      <c r="U1259" s="4"/>
      <c r="V1259" s="96"/>
      <c r="W1259" s="83"/>
      <c r="X1259" s="96"/>
      <c r="Y1259" s="83"/>
      <c r="Z1259" s="102"/>
      <c r="AA1259" s="4">
        <v>1830071</v>
      </c>
      <c r="AB1259" s="96">
        <v>1980891</v>
      </c>
    </row>
    <row r="1260" spans="1:28" ht="15.6" customHeight="1" x14ac:dyDescent="0.35">
      <c r="A1260" s="38" t="s">
        <v>23</v>
      </c>
      <c r="B1260" s="91" t="s">
        <v>123</v>
      </c>
      <c r="C1260" s="94" t="s">
        <v>2646</v>
      </c>
      <c r="D1260" s="4" t="s">
        <v>62</v>
      </c>
      <c r="E1260" s="4">
        <v>4930219480</v>
      </c>
      <c r="F1260" s="99" t="s">
        <v>34</v>
      </c>
      <c r="G1260" s="91" t="s">
        <v>2</v>
      </c>
      <c r="H1260" s="91" t="s">
        <v>2886</v>
      </c>
      <c r="I1260" s="92">
        <v>42647</v>
      </c>
      <c r="J1260" s="93">
        <v>42685</v>
      </c>
      <c r="K1260" s="80">
        <f t="shared" si="104"/>
        <v>39</v>
      </c>
      <c r="L1260" s="77">
        <f>IF(G1260="ISO",IF(OR(F1260="Na-Metilato"),10,15),IFERROR(VLOOKUP(G1260&amp;D1260,'Datos Maestro'!$C$33:$D$62,2,0),VLOOKUP('Demoras Colombia 2016'!G1260,'Datos Maestro'!$B$15:$C$19,2,0)))</f>
        <v>10</v>
      </c>
      <c r="M1260" s="80">
        <f t="shared" si="105"/>
        <v>29</v>
      </c>
      <c r="N1260" s="82">
        <f t="shared" si="106"/>
        <v>20</v>
      </c>
      <c r="O1260" s="82">
        <f t="shared" si="107"/>
        <v>9</v>
      </c>
      <c r="P1260" s="78">
        <f>IF(G1260="ISO",25*N1260,IFERROR(VLOOKUP(G1260&amp;D1260,'Datos Maestro'!$C$33:$F$62,3,0)*N1260,VLOOKUP('Demoras Colombia 2016'!G1260,'Datos Maestro'!$B$15:$D$19,3,0)*N1260))</f>
        <v>500</v>
      </c>
      <c r="Q1260" s="78">
        <f>IF(G1260="ISO",25*O1260,IFERROR(VLOOKUP(G1260&amp;D1260,'Datos Maestro'!$C$33:$F$62,4,0)*O1260,VLOOKUP('Demoras Colombia 2016'!G1260,'Datos Maestro'!$B$15:$D$19,3,0)*O1260))</f>
        <v>225</v>
      </c>
      <c r="R1260" s="78">
        <f t="shared" si="108"/>
        <v>725</v>
      </c>
      <c r="S1260" s="83"/>
      <c r="T1260" s="96"/>
      <c r="U1260" s="4"/>
      <c r="V1260" s="96"/>
      <c r="W1260" s="83"/>
      <c r="X1260" s="96"/>
      <c r="Y1260" s="83"/>
      <c r="Z1260" s="102"/>
      <c r="AA1260" s="4">
        <v>1835985</v>
      </c>
      <c r="AB1260" s="96">
        <v>2731506.16</v>
      </c>
    </row>
    <row r="1261" spans="1:28" ht="15.6" customHeight="1" x14ac:dyDescent="0.35">
      <c r="A1261" s="38" t="s">
        <v>23</v>
      </c>
      <c r="B1261" s="91" t="s">
        <v>123</v>
      </c>
      <c r="C1261" s="94" t="s">
        <v>2646</v>
      </c>
      <c r="D1261" s="4" t="s">
        <v>62</v>
      </c>
      <c r="E1261" s="4">
        <v>4930219480</v>
      </c>
      <c r="F1261" s="99" t="s">
        <v>34</v>
      </c>
      <c r="G1261" s="91" t="s">
        <v>2</v>
      </c>
      <c r="H1261" s="91" t="s">
        <v>2887</v>
      </c>
      <c r="I1261" s="92">
        <v>42647</v>
      </c>
      <c r="J1261" s="93">
        <v>42686</v>
      </c>
      <c r="K1261" s="80">
        <f t="shared" si="104"/>
        <v>40</v>
      </c>
      <c r="L1261" s="77">
        <f>IF(G1261="ISO",IF(OR(F1261="Na-Metilato"),10,15),IFERROR(VLOOKUP(G1261&amp;D1261,'Datos Maestro'!$C$33:$D$62,2,0),VLOOKUP('Demoras Colombia 2016'!G1261,'Datos Maestro'!$B$15:$C$19,2,0)))</f>
        <v>10</v>
      </c>
      <c r="M1261" s="80">
        <f t="shared" si="105"/>
        <v>30</v>
      </c>
      <c r="N1261" s="82">
        <f t="shared" si="106"/>
        <v>20</v>
      </c>
      <c r="O1261" s="82">
        <f t="shared" si="107"/>
        <v>10</v>
      </c>
      <c r="P1261" s="78">
        <f>IF(G1261="ISO",25*N1261,IFERROR(VLOOKUP(G1261&amp;D1261,'Datos Maestro'!$C$33:$F$62,3,0)*N1261,VLOOKUP('Demoras Colombia 2016'!G1261,'Datos Maestro'!$B$15:$D$19,3,0)*N1261))</f>
        <v>500</v>
      </c>
      <c r="Q1261" s="78">
        <f>IF(G1261="ISO",25*O1261,IFERROR(VLOOKUP(G1261&amp;D1261,'Datos Maestro'!$C$33:$F$62,4,0)*O1261,VLOOKUP('Demoras Colombia 2016'!G1261,'Datos Maestro'!$B$15:$D$19,3,0)*O1261))</f>
        <v>250</v>
      </c>
      <c r="R1261" s="78">
        <f t="shared" si="108"/>
        <v>750</v>
      </c>
      <c r="S1261" s="83"/>
      <c r="T1261" s="96"/>
      <c r="U1261" s="4"/>
      <c r="V1261" s="96"/>
      <c r="W1261" s="83"/>
      <c r="X1261" s="96"/>
      <c r="Y1261" s="83"/>
      <c r="Z1261" s="102"/>
      <c r="AA1261" s="4">
        <v>1839876</v>
      </c>
      <c r="AB1261" s="96">
        <v>1583543</v>
      </c>
    </row>
    <row r="1262" spans="1:28" ht="15.6" customHeight="1" x14ac:dyDescent="0.35">
      <c r="A1262" s="38" t="s">
        <v>23</v>
      </c>
      <c r="B1262" s="91" t="s">
        <v>123</v>
      </c>
      <c r="C1262" s="94" t="s">
        <v>2646</v>
      </c>
      <c r="D1262" s="4" t="s">
        <v>62</v>
      </c>
      <c r="E1262" s="4">
        <v>4930219480</v>
      </c>
      <c r="F1262" s="99" t="s">
        <v>34</v>
      </c>
      <c r="G1262" s="91" t="s">
        <v>2</v>
      </c>
      <c r="H1262" s="91" t="s">
        <v>2888</v>
      </c>
      <c r="I1262" s="92">
        <v>42647</v>
      </c>
      <c r="J1262" s="93">
        <v>42682</v>
      </c>
      <c r="K1262" s="80">
        <f t="shared" si="104"/>
        <v>36</v>
      </c>
      <c r="L1262" s="77">
        <f>IF(G1262="ISO",IF(OR(F1262="Na-Metilato"),10,15),IFERROR(VLOOKUP(G1262&amp;D1262,'Datos Maestro'!$C$33:$D$62,2,0),VLOOKUP('Demoras Colombia 2016'!G1262,'Datos Maestro'!$B$15:$C$19,2,0)))</f>
        <v>10</v>
      </c>
      <c r="M1262" s="80">
        <f t="shared" si="105"/>
        <v>26</v>
      </c>
      <c r="N1262" s="82">
        <f t="shared" si="106"/>
        <v>20</v>
      </c>
      <c r="O1262" s="82">
        <f t="shared" si="107"/>
        <v>6</v>
      </c>
      <c r="P1262" s="78">
        <f>IF(G1262="ISO",25*N1262,IFERROR(VLOOKUP(G1262&amp;D1262,'Datos Maestro'!$C$33:$F$62,3,0)*N1262,VLOOKUP('Demoras Colombia 2016'!G1262,'Datos Maestro'!$B$15:$D$19,3,0)*N1262))</f>
        <v>500</v>
      </c>
      <c r="Q1262" s="78">
        <f>IF(G1262="ISO",25*O1262,IFERROR(VLOOKUP(G1262&amp;D1262,'Datos Maestro'!$C$33:$F$62,4,0)*O1262,VLOOKUP('Demoras Colombia 2016'!G1262,'Datos Maestro'!$B$15:$D$19,3,0)*O1262))</f>
        <v>150</v>
      </c>
      <c r="R1262" s="78">
        <f t="shared" si="108"/>
        <v>650</v>
      </c>
      <c r="S1262" s="83"/>
      <c r="T1262" s="96"/>
      <c r="U1262" s="4"/>
      <c r="V1262" s="96"/>
      <c r="W1262" s="83"/>
      <c r="X1262" s="96"/>
      <c r="Y1262" s="83"/>
      <c r="Z1262" s="102"/>
      <c r="AA1262" s="4">
        <v>1844320</v>
      </c>
      <c r="AB1262" s="96">
        <v>1852500</v>
      </c>
    </row>
    <row r="1263" spans="1:28" ht="15.6" customHeight="1" x14ac:dyDescent="0.35">
      <c r="A1263" s="38" t="s">
        <v>23</v>
      </c>
      <c r="B1263" s="91" t="s">
        <v>123</v>
      </c>
      <c r="C1263" s="94" t="s">
        <v>2889</v>
      </c>
      <c r="D1263" s="4" t="s">
        <v>104</v>
      </c>
      <c r="E1263" s="4">
        <v>4931171804</v>
      </c>
      <c r="F1263" s="99" t="s">
        <v>2438</v>
      </c>
      <c r="G1263" s="91" t="s">
        <v>2</v>
      </c>
      <c r="H1263" s="91" t="s">
        <v>2890</v>
      </c>
      <c r="I1263" s="92">
        <v>42650</v>
      </c>
      <c r="J1263" s="93">
        <v>42683</v>
      </c>
      <c r="K1263" s="80">
        <f t="shared" si="104"/>
        <v>34</v>
      </c>
      <c r="L1263" s="77">
        <f>IF(G1263="ISO",IF(OR(F1263="Na-Metilato"),10,15),IFERROR(VLOOKUP(G1263&amp;D1263,'Datos Maestro'!$C$33:$D$62,2,0),VLOOKUP('Demoras Colombia 2016'!G1263,'Datos Maestro'!$B$15:$C$19,2,0)))</f>
        <v>15</v>
      </c>
      <c r="M1263" s="80">
        <f t="shared" si="105"/>
        <v>19</v>
      </c>
      <c r="N1263" s="82">
        <f t="shared" si="106"/>
        <v>19</v>
      </c>
      <c r="O1263" s="82">
        <f t="shared" si="107"/>
        <v>0</v>
      </c>
      <c r="P1263" s="78">
        <f>IF(G1263="ISO",25*N1263,IFERROR(VLOOKUP(G1263&amp;D1263,'Datos Maestro'!$C$33:$F$62,3,0)*N1263,VLOOKUP('Demoras Colombia 2016'!G1263,'Datos Maestro'!$B$15:$D$19,3,0)*N1263))</f>
        <v>475</v>
      </c>
      <c r="Q1263" s="78">
        <f>IF(G1263="ISO",25*O1263,IFERROR(VLOOKUP(G1263&amp;D1263,'Datos Maestro'!$C$33:$F$62,4,0)*O1263,VLOOKUP('Demoras Colombia 2016'!G1263,'Datos Maestro'!$B$15:$D$19,3,0)*O1263))</f>
        <v>0</v>
      </c>
      <c r="R1263" s="78">
        <f t="shared" si="108"/>
        <v>475</v>
      </c>
      <c r="S1263" s="83"/>
      <c r="T1263" s="96"/>
      <c r="U1263" s="4"/>
      <c r="V1263" s="96"/>
      <c r="W1263" s="83"/>
      <c r="X1263" s="96"/>
      <c r="Y1263" s="83"/>
      <c r="Z1263" s="102"/>
      <c r="AA1263" s="4"/>
      <c r="AB1263" s="96"/>
    </row>
    <row r="1264" spans="1:28" ht="15.6" customHeight="1" x14ac:dyDescent="0.35">
      <c r="A1264" s="38" t="s">
        <v>23</v>
      </c>
      <c r="B1264" s="91" t="s">
        <v>123</v>
      </c>
      <c r="C1264" s="94" t="s">
        <v>2648</v>
      </c>
      <c r="D1264" s="4" t="s">
        <v>104</v>
      </c>
      <c r="E1264" s="4">
        <v>4931164949</v>
      </c>
      <c r="F1264" s="99" t="s">
        <v>2438</v>
      </c>
      <c r="G1264" s="91" t="s">
        <v>2</v>
      </c>
      <c r="H1264" s="91" t="s">
        <v>2891</v>
      </c>
      <c r="I1264" s="92">
        <v>42650</v>
      </c>
      <c r="J1264" s="93">
        <v>42678</v>
      </c>
      <c r="K1264" s="80">
        <f t="shared" si="104"/>
        <v>29</v>
      </c>
      <c r="L1264" s="77">
        <f>IF(G1264="ISO",IF(OR(F1264="Na-Metilato"),10,15),IFERROR(VLOOKUP(G1264&amp;D1264,'Datos Maestro'!$C$33:$D$62,2,0),VLOOKUP('Demoras Colombia 2016'!G1264,'Datos Maestro'!$B$15:$C$19,2,0)))</f>
        <v>15</v>
      </c>
      <c r="M1264" s="80">
        <f t="shared" si="105"/>
        <v>14</v>
      </c>
      <c r="N1264" s="82">
        <f t="shared" si="106"/>
        <v>14</v>
      </c>
      <c r="O1264" s="82">
        <f t="shared" si="107"/>
        <v>0</v>
      </c>
      <c r="P1264" s="78">
        <f>IF(G1264="ISO",25*N1264,IFERROR(VLOOKUP(G1264&amp;D1264,'Datos Maestro'!$C$33:$F$62,3,0)*N1264,VLOOKUP('Demoras Colombia 2016'!G1264,'Datos Maestro'!$B$15:$D$19,3,0)*N1264))</f>
        <v>350</v>
      </c>
      <c r="Q1264" s="78">
        <f>IF(G1264="ISO",25*O1264,IFERROR(VLOOKUP(G1264&amp;D1264,'Datos Maestro'!$C$33:$F$62,4,0)*O1264,VLOOKUP('Demoras Colombia 2016'!G1264,'Datos Maestro'!$B$15:$D$19,3,0)*O1264))</f>
        <v>0</v>
      </c>
      <c r="R1264" s="78">
        <f t="shared" si="108"/>
        <v>350</v>
      </c>
      <c r="S1264" s="83"/>
      <c r="T1264" s="96"/>
      <c r="U1264" s="4"/>
      <c r="V1264" s="96"/>
      <c r="W1264" s="83"/>
      <c r="X1264" s="96"/>
      <c r="Y1264" s="83"/>
      <c r="Z1264" s="102"/>
      <c r="AA1264" s="4"/>
      <c r="AB1264" s="96"/>
    </row>
    <row r="1265" spans="1:28" ht="15.6" customHeight="1" x14ac:dyDescent="0.35">
      <c r="A1265" s="38" t="s">
        <v>23</v>
      </c>
      <c r="B1265" s="91" t="s">
        <v>123</v>
      </c>
      <c r="C1265" s="94" t="s">
        <v>2892</v>
      </c>
      <c r="D1265" s="4" t="s">
        <v>62</v>
      </c>
      <c r="E1265" s="4">
        <v>4931164939</v>
      </c>
      <c r="F1265" s="99" t="s">
        <v>34</v>
      </c>
      <c r="G1265" s="91" t="s">
        <v>2</v>
      </c>
      <c r="H1265" s="91" t="s">
        <v>2893</v>
      </c>
      <c r="I1265" s="92">
        <v>42654</v>
      </c>
      <c r="J1265" s="93">
        <v>42684</v>
      </c>
      <c r="K1265" s="80">
        <f t="shared" si="104"/>
        <v>31</v>
      </c>
      <c r="L1265" s="77">
        <f>IF(G1265="ISO",IF(OR(F1265="Na-Metilato"),10,15),IFERROR(VLOOKUP(G1265&amp;D1265,'Datos Maestro'!$C$33:$D$62,2,0),VLOOKUP('Demoras Colombia 2016'!G1265,'Datos Maestro'!$B$15:$C$19,2,0)))</f>
        <v>10</v>
      </c>
      <c r="M1265" s="80">
        <f t="shared" si="105"/>
        <v>21</v>
      </c>
      <c r="N1265" s="82">
        <f t="shared" si="106"/>
        <v>20</v>
      </c>
      <c r="O1265" s="82">
        <f t="shared" si="107"/>
        <v>1</v>
      </c>
      <c r="P1265" s="78">
        <f>IF(G1265="ISO",25*N1265,IFERROR(VLOOKUP(G1265&amp;D1265,'Datos Maestro'!$C$33:$F$62,3,0)*N1265,VLOOKUP('Demoras Colombia 2016'!G1265,'Datos Maestro'!$B$15:$D$19,3,0)*N1265))</f>
        <v>500</v>
      </c>
      <c r="Q1265" s="78">
        <f>IF(G1265="ISO",25*O1265,IFERROR(VLOOKUP(G1265&amp;D1265,'Datos Maestro'!$C$33:$F$62,4,0)*O1265,VLOOKUP('Demoras Colombia 2016'!G1265,'Datos Maestro'!$B$15:$D$19,3,0)*O1265))</f>
        <v>25</v>
      </c>
      <c r="R1265" s="78">
        <f t="shared" si="108"/>
        <v>525</v>
      </c>
      <c r="S1265" s="83"/>
      <c r="T1265" s="96"/>
      <c r="U1265" s="4"/>
      <c r="V1265" s="96"/>
      <c r="W1265" s="83"/>
      <c r="X1265" s="96"/>
      <c r="Y1265" s="83"/>
      <c r="Z1265" s="102"/>
      <c r="AA1265" s="4">
        <v>1848348</v>
      </c>
      <c r="AB1265" s="96">
        <v>1661926</v>
      </c>
    </row>
    <row r="1266" spans="1:28" ht="15.6" customHeight="1" x14ac:dyDescent="0.35">
      <c r="A1266" s="38" t="s">
        <v>23</v>
      </c>
      <c r="B1266" s="91" t="s">
        <v>123</v>
      </c>
      <c r="C1266" s="94" t="s">
        <v>2892</v>
      </c>
      <c r="D1266" s="4" t="s">
        <v>62</v>
      </c>
      <c r="E1266" s="4">
        <v>4931164939</v>
      </c>
      <c r="F1266" s="99" t="s">
        <v>34</v>
      </c>
      <c r="G1266" s="91" t="s">
        <v>2</v>
      </c>
      <c r="H1266" s="91" t="s">
        <v>1342</v>
      </c>
      <c r="I1266" s="92">
        <v>42654</v>
      </c>
      <c r="J1266" s="93">
        <v>42686</v>
      </c>
      <c r="K1266" s="80">
        <f t="shared" si="104"/>
        <v>33</v>
      </c>
      <c r="L1266" s="77">
        <f>IF(G1266="ISO",IF(OR(F1266="Na-Metilato"),10,15),IFERROR(VLOOKUP(G1266&amp;D1266,'Datos Maestro'!$C$33:$D$62,2,0),VLOOKUP('Demoras Colombia 2016'!G1266,'Datos Maestro'!$B$15:$C$19,2,0)))</f>
        <v>10</v>
      </c>
      <c r="M1266" s="80">
        <f t="shared" si="105"/>
        <v>23</v>
      </c>
      <c r="N1266" s="82">
        <f t="shared" si="106"/>
        <v>20</v>
      </c>
      <c r="O1266" s="82">
        <f t="shared" si="107"/>
        <v>3</v>
      </c>
      <c r="P1266" s="78">
        <f>IF(G1266="ISO",25*N1266,IFERROR(VLOOKUP(G1266&amp;D1266,'Datos Maestro'!$C$33:$F$62,3,0)*N1266,VLOOKUP('Demoras Colombia 2016'!G1266,'Datos Maestro'!$B$15:$D$19,3,0)*N1266))</f>
        <v>500</v>
      </c>
      <c r="Q1266" s="78">
        <f>IF(G1266="ISO",25*O1266,IFERROR(VLOOKUP(G1266&amp;D1266,'Datos Maestro'!$C$33:$F$62,4,0)*O1266,VLOOKUP('Demoras Colombia 2016'!G1266,'Datos Maestro'!$B$15:$D$19,3,0)*O1266))</f>
        <v>75</v>
      </c>
      <c r="R1266" s="78">
        <f t="shared" si="108"/>
        <v>575</v>
      </c>
      <c r="S1266" s="83"/>
      <c r="T1266" s="96"/>
      <c r="U1266" s="4"/>
      <c r="V1266" s="96"/>
      <c r="W1266" s="83"/>
      <c r="X1266" s="96"/>
      <c r="Y1266" s="83"/>
      <c r="Z1266" s="102"/>
      <c r="AA1266" s="4">
        <v>5071773</v>
      </c>
      <c r="AB1266" s="96">
        <v>1604930</v>
      </c>
    </row>
    <row r="1267" spans="1:28" ht="15.6" customHeight="1" x14ac:dyDescent="0.35">
      <c r="A1267" s="38" t="s">
        <v>23</v>
      </c>
      <c r="B1267" s="91" t="s">
        <v>123</v>
      </c>
      <c r="C1267" s="94" t="s">
        <v>2892</v>
      </c>
      <c r="D1267" s="4" t="s">
        <v>62</v>
      </c>
      <c r="E1267" s="4">
        <v>4931164939</v>
      </c>
      <c r="F1267" s="99" t="s">
        <v>34</v>
      </c>
      <c r="G1267" s="91" t="s">
        <v>2</v>
      </c>
      <c r="H1267" s="91" t="s">
        <v>2894</v>
      </c>
      <c r="I1267" s="92">
        <v>42654</v>
      </c>
      <c r="J1267" s="93">
        <v>42682</v>
      </c>
      <c r="K1267" s="80">
        <f t="shared" si="104"/>
        <v>29</v>
      </c>
      <c r="L1267" s="77">
        <f>IF(G1267="ISO",IF(OR(F1267="Na-Metilato"),10,15),IFERROR(VLOOKUP(G1267&amp;D1267,'Datos Maestro'!$C$33:$D$62,2,0),VLOOKUP('Demoras Colombia 2016'!G1267,'Datos Maestro'!$B$15:$C$19,2,0)))</f>
        <v>10</v>
      </c>
      <c r="M1267" s="80">
        <f t="shared" si="105"/>
        <v>19</v>
      </c>
      <c r="N1267" s="82">
        <f t="shared" si="106"/>
        <v>19</v>
      </c>
      <c r="O1267" s="82">
        <f t="shared" si="107"/>
        <v>0</v>
      </c>
      <c r="P1267" s="78">
        <f>IF(G1267="ISO",25*N1267,IFERROR(VLOOKUP(G1267&amp;D1267,'Datos Maestro'!$C$33:$F$62,3,0)*N1267,VLOOKUP('Demoras Colombia 2016'!G1267,'Datos Maestro'!$B$15:$D$19,3,0)*N1267))</f>
        <v>475</v>
      </c>
      <c r="Q1267" s="78">
        <f>IF(G1267="ISO",25*O1267,IFERROR(VLOOKUP(G1267&amp;D1267,'Datos Maestro'!$C$33:$F$62,4,0)*O1267,VLOOKUP('Demoras Colombia 2016'!G1267,'Datos Maestro'!$B$15:$D$19,3,0)*O1267))</f>
        <v>0</v>
      </c>
      <c r="R1267" s="78">
        <f t="shared" si="108"/>
        <v>475</v>
      </c>
      <c r="S1267" s="83"/>
      <c r="T1267" s="96"/>
      <c r="U1267" s="4"/>
      <c r="V1267" s="96"/>
      <c r="W1267" s="83"/>
      <c r="X1267" s="96"/>
      <c r="Y1267" s="83"/>
      <c r="Z1267" s="102"/>
      <c r="AA1267" s="4">
        <v>1844320</v>
      </c>
      <c r="AB1267" s="96">
        <v>1353750</v>
      </c>
    </row>
    <row r="1268" spans="1:28" ht="15.6" customHeight="1" x14ac:dyDescent="0.35">
      <c r="A1268" s="38" t="s">
        <v>23</v>
      </c>
      <c r="B1268" s="91" t="s">
        <v>123</v>
      </c>
      <c r="C1268" s="94" t="s">
        <v>2895</v>
      </c>
      <c r="D1268" s="4" t="s">
        <v>62</v>
      </c>
      <c r="E1268" s="4">
        <v>4931164940</v>
      </c>
      <c r="F1268" s="99" t="s">
        <v>34</v>
      </c>
      <c r="G1268" s="91" t="s">
        <v>2</v>
      </c>
      <c r="H1268" s="91" t="s">
        <v>2896</v>
      </c>
      <c r="I1268" s="92">
        <v>42660</v>
      </c>
      <c r="J1268" s="93">
        <v>42689</v>
      </c>
      <c r="K1268" s="80">
        <f t="shared" si="104"/>
        <v>30</v>
      </c>
      <c r="L1268" s="77">
        <f>IF(G1268="ISO",IF(OR(F1268="Na-Metilato"),10,15),IFERROR(VLOOKUP(G1268&amp;D1268,'Datos Maestro'!$C$33:$D$62,2,0),VLOOKUP('Demoras Colombia 2016'!G1268,'Datos Maestro'!$B$15:$C$19,2,0)))</f>
        <v>10</v>
      </c>
      <c r="M1268" s="80">
        <f t="shared" si="105"/>
        <v>20</v>
      </c>
      <c r="N1268" s="82">
        <f t="shared" si="106"/>
        <v>20</v>
      </c>
      <c r="O1268" s="82">
        <f t="shared" si="107"/>
        <v>0</v>
      </c>
      <c r="P1268" s="78">
        <f>IF(G1268="ISO",25*N1268,IFERROR(VLOOKUP(G1268&amp;D1268,'Datos Maestro'!$C$33:$F$62,3,0)*N1268,VLOOKUP('Demoras Colombia 2016'!G1268,'Datos Maestro'!$B$15:$D$19,3,0)*N1268))</f>
        <v>500</v>
      </c>
      <c r="Q1268" s="78">
        <f>IF(G1268="ISO",25*O1268,IFERROR(VLOOKUP(G1268&amp;D1268,'Datos Maestro'!$C$33:$F$62,4,0)*O1268,VLOOKUP('Demoras Colombia 2016'!G1268,'Datos Maestro'!$B$15:$D$19,3,0)*O1268))</f>
        <v>0</v>
      </c>
      <c r="R1268" s="78">
        <f t="shared" si="108"/>
        <v>500</v>
      </c>
      <c r="S1268" s="83"/>
      <c r="T1268" s="96"/>
      <c r="U1268" s="4"/>
      <c r="V1268" s="96"/>
      <c r="W1268" s="83"/>
      <c r="X1268" s="96"/>
      <c r="Y1268" s="83"/>
      <c r="Z1268" s="102"/>
      <c r="AA1268" s="4">
        <v>1849956</v>
      </c>
      <c r="AB1268" s="96">
        <v>1327743</v>
      </c>
    </row>
    <row r="1269" spans="1:28" ht="15.6" customHeight="1" x14ac:dyDescent="0.35">
      <c r="A1269" s="38" t="s">
        <v>23</v>
      </c>
      <c r="B1269" s="91" t="s">
        <v>123</v>
      </c>
      <c r="C1269" s="94" t="s">
        <v>2895</v>
      </c>
      <c r="D1269" s="4" t="s">
        <v>62</v>
      </c>
      <c r="E1269" s="4">
        <v>4931164940</v>
      </c>
      <c r="F1269" s="99" t="s">
        <v>34</v>
      </c>
      <c r="G1269" s="91" t="s">
        <v>2</v>
      </c>
      <c r="H1269" s="91" t="s">
        <v>2897</v>
      </c>
      <c r="I1269" s="92">
        <v>42660</v>
      </c>
      <c r="J1269" s="93">
        <v>42690</v>
      </c>
      <c r="K1269" s="80">
        <f t="shared" si="104"/>
        <v>31</v>
      </c>
      <c r="L1269" s="77">
        <f>IF(G1269="ISO",IF(OR(F1269="Na-Metilato"),10,15),IFERROR(VLOOKUP(G1269&amp;D1269,'Datos Maestro'!$C$33:$D$62,2,0),VLOOKUP('Demoras Colombia 2016'!G1269,'Datos Maestro'!$B$15:$C$19,2,0)))</f>
        <v>10</v>
      </c>
      <c r="M1269" s="80">
        <f t="shared" si="105"/>
        <v>21</v>
      </c>
      <c r="N1269" s="82">
        <f t="shared" si="106"/>
        <v>20</v>
      </c>
      <c r="O1269" s="82">
        <f t="shared" si="107"/>
        <v>1</v>
      </c>
      <c r="P1269" s="78">
        <f>IF(G1269="ISO",25*N1269,IFERROR(VLOOKUP(G1269&amp;D1269,'Datos Maestro'!$C$33:$F$62,3,0)*N1269,VLOOKUP('Demoras Colombia 2016'!G1269,'Datos Maestro'!$B$15:$D$19,3,0)*N1269))</f>
        <v>500</v>
      </c>
      <c r="Q1269" s="78">
        <f>IF(G1269="ISO",25*O1269,IFERROR(VLOOKUP(G1269&amp;D1269,'Datos Maestro'!$C$33:$F$62,4,0)*O1269,VLOOKUP('Demoras Colombia 2016'!G1269,'Datos Maestro'!$B$15:$D$19,3,0)*O1269))</f>
        <v>25</v>
      </c>
      <c r="R1269" s="78">
        <f t="shared" si="108"/>
        <v>525</v>
      </c>
      <c r="S1269" s="83"/>
      <c r="T1269" s="96"/>
      <c r="U1269" s="4"/>
      <c r="V1269" s="96"/>
      <c r="W1269" s="83"/>
      <c r="X1269" s="96"/>
      <c r="Y1269" s="83"/>
      <c r="Z1269" s="102"/>
      <c r="AA1269" s="4">
        <v>1853626</v>
      </c>
      <c r="AB1269" s="96">
        <v>1534352</v>
      </c>
    </row>
    <row r="1270" spans="1:28" ht="15.6" customHeight="1" x14ac:dyDescent="0.35">
      <c r="A1270" s="38" t="s">
        <v>23</v>
      </c>
      <c r="B1270" s="91" t="s">
        <v>123</v>
      </c>
      <c r="C1270" s="94" t="s">
        <v>2898</v>
      </c>
      <c r="D1270" s="4" t="s">
        <v>104</v>
      </c>
      <c r="E1270" s="4">
        <v>4931656623</v>
      </c>
      <c r="F1270" s="99" t="s">
        <v>28</v>
      </c>
      <c r="G1270" s="91" t="s">
        <v>2</v>
      </c>
      <c r="H1270" s="91" t="s">
        <v>2899</v>
      </c>
      <c r="I1270" s="92">
        <v>42673</v>
      </c>
      <c r="J1270" s="93">
        <v>42686</v>
      </c>
      <c r="K1270" s="80">
        <f t="shared" si="104"/>
        <v>14</v>
      </c>
      <c r="L1270" s="77">
        <f>IF(G1270="ISO",IF(OR(F1270="Na-Metilato"),10,15),IFERROR(VLOOKUP(G1270&amp;D1270,'Datos Maestro'!$C$33:$D$62,2,0),VLOOKUP('Demoras Colombia 2016'!G1270,'Datos Maestro'!$B$15:$C$19,2,0)))</f>
        <v>15</v>
      </c>
      <c r="M1270" s="80">
        <f t="shared" si="105"/>
        <v>0</v>
      </c>
      <c r="N1270" s="82">
        <f t="shared" si="106"/>
        <v>0</v>
      </c>
      <c r="O1270" s="82">
        <f t="shared" si="107"/>
        <v>0</v>
      </c>
      <c r="P1270" s="78">
        <f>IF(G1270="ISO",25*N1270,IFERROR(VLOOKUP(G1270&amp;D1270,'Datos Maestro'!$C$33:$F$62,3,0)*N1270,VLOOKUP('Demoras Colombia 2016'!G1270,'Datos Maestro'!$B$15:$D$19,3,0)*N1270))</f>
        <v>0</v>
      </c>
      <c r="Q1270" s="78">
        <f>IF(G1270="ISO",25*O1270,IFERROR(VLOOKUP(G1270&amp;D1270,'Datos Maestro'!$C$33:$F$62,4,0)*O1270,VLOOKUP('Demoras Colombia 2016'!G1270,'Datos Maestro'!$B$15:$D$19,3,0)*O1270))</f>
        <v>0</v>
      </c>
      <c r="R1270" s="78">
        <f t="shared" si="108"/>
        <v>0</v>
      </c>
      <c r="S1270" s="83" t="s">
        <v>25</v>
      </c>
      <c r="T1270" s="96" t="s">
        <v>25</v>
      </c>
      <c r="U1270" s="4"/>
      <c r="V1270" s="96"/>
      <c r="W1270" s="83"/>
      <c r="X1270" s="96"/>
      <c r="Y1270" s="83"/>
      <c r="Z1270" s="102"/>
      <c r="AA1270" s="4"/>
      <c r="AB1270" s="96"/>
    </row>
    <row r="1271" spans="1:28" ht="15.6" customHeight="1" x14ac:dyDescent="0.35">
      <c r="A1271" s="38" t="s">
        <v>23</v>
      </c>
      <c r="B1271" s="91" t="s">
        <v>123</v>
      </c>
      <c r="C1271" s="94" t="s">
        <v>2900</v>
      </c>
      <c r="D1271" s="4" t="s">
        <v>118</v>
      </c>
      <c r="E1271" s="4">
        <v>4932301298</v>
      </c>
      <c r="F1271" s="99" t="s">
        <v>28</v>
      </c>
      <c r="G1271" s="91" t="s">
        <v>12</v>
      </c>
      <c r="H1271" s="91" t="s">
        <v>2901</v>
      </c>
      <c r="I1271" s="92">
        <v>42673</v>
      </c>
      <c r="J1271" s="93">
        <v>42676</v>
      </c>
      <c r="K1271" s="80">
        <f t="shared" si="104"/>
        <v>4</v>
      </c>
      <c r="L1271" s="77">
        <f>IF(G1271="ISO",IF(OR(F1271="Na-Metilato"),10,15),IFERROR(VLOOKUP(G1271&amp;D1271,'Datos Maestro'!$C$33:$D$62,2,0),VLOOKUP('Demoras Colombia 2016'!G1271,'Datos Maestro'!$B$15:$C$19,2,0)))</f>
        <v>20</v>
      </c>
      <c r="M1271" s="80">
        <f t="shared" si="105"/>
        <v>0</v>
      </c>
      <c r="N1271" s="82">
        <f t="shared" si="106"/>
        <v>0</v>
      </c>
      <c r="O1271" s="82">
        <f t="shared" si="107"/>
        <v>0</v>
      </c>
      <c r="P1271" s="78">
        <f>IF(G1271="ISO",25*N1271,IFERROR(VLOOKUP(G1271&amp;D1271,'Datos Maestro'!$C$33:$F$62,3,0)*N1271,VLOOKUP('Demoras Colombia 2016'!G1271,'Datos Maestro'!$B$15:$D$19,3,0)*N1271))</f>
        <v>0</v>
      </c>
      <c r="Q1271" s="78">
        <f>IF(G1271="ISO",25*O1271,IFERROR(VLOOKUP(G1271&amp;D1271,'Datos Maestro'!$C$33:$F$62,4,0)*O1271,VLOOKUP('Demoras Colombia 2016'!G1271,'Datos Maestro'!$B$15:$D$19,3,0)*O1271))</f>
        <v>0</v>
      </c>
      <c r="R1271" s="78">
        <f t="shared" si="108"/>
        <v>0</v>
      </c>
      <c r="S1271" s="83" t="s">
        <v>25</v>
      </c>
      <c r="T1271" s="96" t="s">
        <v>25</v>
      </c>
      <c r="U1271" s="4"/>
      <c r="V1271" s="96"/>
      <c r="W1271" s="83"/>
      <c r="X1271" s="96"/>
      <c r="Y1271" s="83"/>
      <c r="Z1271" s="102"/>
      <c r="AA1271" s="4"/>
      <c r="AB1271" s="96"/>
    </row>
    <row r="1272" spans="1:28" ht="15.6" customHeight="1" x14ac:dyDescent="0.35">
      <c r="A1272" s="38" t="s">
        <v>23</v>
      </c>
      <c r="B1272" s="91" t="s">
        <v>122</v>
      </c>
      <c r="C1272" s="94" t="s">
        <v>2902</v>
      </c>
      <c r="D1272" s="4" t="s">
        <v>104</v>
      </c>
      <c r="E1272" s="4">
        <v>4930599936</v>
      </c>
      <c r="F1272" s="99" t="s">
        <v>1851</v>
      </c>
      <c r="G1272" s="91" t="s">
        <v>13</v>
      </c>
      <c r="H1272" s="91" t="s">
        <v>2903</v>
      </c>
      <c r="I1272" s="92">
        <v>42673</v>
      </c>
      <c r="J1272" s="93">
        <v>42677</v>
      </c>
      <c r="K1272" s="80">
        <f t="shared" si="104"/>
        <v>5</v>
      </c>
      <c r="L1272" s="77">
        <f>IF(G1272="ISO",IF(OR(F1272="Na-Metilato"),10,15),IFERROR(VLOOKUP(G1272&amp;D1272,'Datos Maestro'!$C$33:$D$62,2,0),VLOOKUP('Demoras Colombia 2016'!G1272,'Datos Maestro'!$B$15:$C$19,2,0)))</f>
        <v>20</v>
      </c>
      <c r="M1272" s="80">
        <f t="shared" si="105"/>
        <v>0</v>
      </c>
      <c r="N1272" s="82">
        <f t="shared" si="106"/>
        <v>0</v>
      </c>
      <c r="O1272" s="82">
        <f t="shared" si="107"/>
        <v>0</v>
      </c>
      <c r="P1272" s="78">
        <f>IF(G1272="ISO",25*N1272,IFERROR(VLOOKUP(G1272&amp;D1272,'Datos Maestro'!$C$33:$F$62,3,0)*N1272,VLOOKUP('Demoras Colombia 2016'!G1272,'Datos Maestro'!$B$15:$D$19,3,0)*N1272))</f>
        <v>0</v>
      </c>
      <c r="Q1272" s="78">
        <f>IF(G1272="ISO",25*O1272,IFERROR(VLOOKUP(G1272&amp;D1272,'Datos Maestro'!$C$33:$F$62,4,0)*O1272,VLOOKUP('Demoras Colombia 2016'!G1272,'Datos Maestro'!$B$15:$D$19,3,0)*O1272))</f>
        <v>0</v>
      </c>
      <c r="R1272" s="78">
        <f t="shared" si="108"/>
        <v>0</v>
      </c>
      <c r="S1272" s="83" t="s">
        <v>25</v>
      </c>
      <c r="T1272" s="96" t="s">
        <v>25</v>
      </c>
      <c r="U1272" s="4"/>
      <c r="V1272" s="96"/>
      <c r="W1272" s="83"/>
      <c r="X1272" s="96"/>
      <c r="Y1272" s="83"/>
      <c r="Z1272" s="102"/>
      <c r="AA1272" s="4"/>
      <c r="AB1272" s="96"/>
    </row>
    <row r="1273" spans="1:28" ht="15.6" customHeight="1" x14ac:dyDescent="0.35">
      <c r="A1273" s="38" t="s">
        <v>23</v>
      </c>
      <c r="B1273" s="91" t="s">
        <v>122</v>
      </c>
      <c r="C1273" s="94" t="s">
        <v>2902</v>
      </c>
      <c r="D1273" s="4" t="s">
        <v>104</v>
      </c>
      <c r="E1273" s="4">
        <v>4930599936</v>
      </c>
      <c r="F1273" s="99" t="s">
        <v>1851</v>
      </c>
      <c r="G1273" s="91" t="s">
        <v>13</v>
      </c>
      <c r="H1273" s="91" t="s">
        <v>2904</v>
      </c>
      <c r="I1273" s="92">
        <v>42673</v>
      </c>
      <c r="J1273" s="93">
        <v>42677</v>
      </c>
      <c r="K1273" s="80">
        <f t="shared" si="104"/>
        <v>5</v>
      </c>
      <c r="L1273" s="77">
        <f>IF(G1273="ISO",IF(OR(F1273="Na-Metilato"),10,15),IFERROR(VLOOKUP(G1273&amp;D1273,'Datos Maestro'!$C$33:$D$62,2,0),VLOOKUP('Demoras Colombia 2016'!G1273,'Datos Maestro'!$B$15:$C$19,2,0)))</f>
        <v>20</v>
      </c>
      <c r="M1273" s="80">
        <f t="shared" si="105"/>
        <v>0</v>
      </c>
      <c r="N1273" s="82">
        <f t="shared" si="106"/>
        <v>0</v>
      </c>
      <c r="O1273" s="82">
        <f t="shared" si="107"/>
        <v>0</v>
      </c>
      <c r="P1273" s="78">
        <f>IF(G1273="ISO",25*N1273,IFERROR(VLOOKUP(G1273&amp;D1273,'Datos Maestro'!$C$33:$F$62,3,0)*N1273,VLOOKUP('Demoras Colombia 2016'!G1273,'Datos Maestro'!$B$15:$D$19,3,0)*N1273))</f>
        <v>0</v>
      </c>
      <c r="Q1273" s="78">
        <f>IF(G1273="ISO",25*O1273,IFERROR(VLOOKUP(G1273&amp;D1273,'Datos Maestro'!$C$33:$F$62,4,0)*O1273,VLOOKUP('Demoras Colombia 2016'!G1273,'Datos Maestro'!$B$15:$D$19,3,0)*O1273))</f>
        <v>0</v>
      </c>
      <c r="R1273" s="78">
        <f t="shared" si="108"/>
        <v>0</v>
      </c>
      <c r="S1273" s="83" t="s">
        <v>25</v>
      </c>
      <c r="T1273" s="96" t="s">
        <v>25</v>
      </c>
      <c r="U1273" s="4"/>
      <c r="V1273" s="96"/>
      <c r="W1273" s="83"/>
      <c r="X1273" s="96"/>
      <c r="Y1273" s="83"/>
      <c r="Z1273" s="102"/>
      <c r="AA1273" s="4"/>
      <c r="AB1273" s="96"/>
    </row>
    <row r="1274" spans="1:28" ht="15.6" customHeight="1" x14ac:dyDescent="0.35">
      <c r="A1274" s="38" t="s">
        <v>23</v>
      </c>
      <c r="B1274" s="91" t="s">
        <v>122</v>
      </c>
      <c r="C1274" s="94" t="s">
        <v>2902</v>
      </c>
      <c r="D1274" s="4" t="s">
        <v>104</v>
      </c>
      <c r="E1274" s="4">
        <v>4930599936</v>
      </c>
      <c r="F1274" s="99" t="s">
        <v>1851</v>
      </c>
      <c r="G1274" s="91" t="s">
        <v>13</v>
      </c>
      <c r="H1274" s="91" t="s">
        <v>2905</v>
      </c>
      <c r="I1274" s="92">
        <v>42673</v>
      </c>
      <c r="J1274" s="93">
        <v>42682</v>
      </c>
      <c r="K1274" s="80">
        <f t="shared" si="104"/>
        <v>10</v>
      </c>
      <c r="L1274" s="77">
        <f>IF(G1274="ISO",IF(OR(F1274="Na-Metilato"),10,15),IFERROR(VLOOKUP(G1274&amp;D1274,'Datos Maestro'!$C$33:$D$62,2,0),VLOOKUP('Demoras Colombia 2016'!G1274,'Datos Maestro'!$B$15:$C$19,2,0)))</f>
        <v>20</v>
      </c>
      <c r="M1274" s="80">
        <f t="shared" si="105"/>
        <v>0</v>
      </c>
      <c r="N1274" s="82">
        <f t="shared" si="106"/>
        <v>0</v>
      </c>
      <c r="O1274" s="82">
        <f t="shared" si="107"/>
        <v>0</v>
      </c>
      <c r="P1274" s="78">
        <f>IF(G1274="ISO",25*N1274,IFERROR(VLOOKUP(G1274&amp;D1274,'Datos Maestro'!$C$33:$F$62,3,0)*N1274,VLOOKUP('Demoras Colombia 2016'!G1274,'Datos Maestro'!$B$15:$D$19,3,0)*N1274))</f>
        <v>0</v>
      </c>
      <c r="Q1274" s="78">
        <f>IF(G1274="ISO",25*O1274,IFERROR(VLOOKUP(G1274&amp;D1274,'Datos Maestro'!$C$33:$F$62,4,0)*O1274,VLOOKUP('Demoras Colombia 2016'!G1274,'Datos Maestro'!$B$15:$D$19,3,0)*O1274))</f>
        <v>0</v>
      </c>
      <c r="R1274" s="78">
        <f t="shared" si="108"/>
        <v>0</v>
      </c>
      <c r="S1274" s="83" t="s">
        <v>25</v>
      </c>
      <c r="T1274" s="96" t="s">
        <v>25</v>
      </c>
      <c r="U1274" s="4"/>
      <c r="V1274" s="96"/>
      <c r="W1274" s="83"/>
      <c r="X1274" s="96"/>
      <c r="Y1274" s="83"/>
      <c r="Z1274" s="102"/>
      <c r="AA1274" s="4"/>
      <c r="AB1274" s="96"/>
    </row>
    <row r="1275" spans="1:28" ht="15.6" customHeight="1" x14ac:dyDescent="0.35">
      <c r="A1275" s="38" t="s">
        <v>23</v>
      </c>
      <c r="B1275" s="91" t="s">
        <v>123</v>
      </c>
      <c r="C1275" s="94" t="s">
        <v>2906</v>
      </c>
      <c r="D1275" s="4" t="s">
        <v>118</v>
      </c>
      <c r="E1275" s="4">
        <v>4930233498</v>
      </c>
      <c r="F1275" s="99" t="s">
        <v>27</v>
      </c>
      <c r="G1275" s="91" t="s">
        <v>12</v>
      </c>
      <c r="H1275" s="91" t="s">
        <v>2907</v>
      </c>
      <c r="I1275" s="92">
        <v>42673</v>
      </c>
      <c r="J1275" s="93">
        <v>42677</v>
      </c>
      <c r="K1275" s="80">
        <f t="shared" si="104"/>
        <v>5</v>
      </c>
      <c r="L1275" s="77">
        <f>IF(G1275="ISO",IF(OR(F1275="Na-Metilato"),10,15),IFERROR(VLOOKUP(G1275&amp;D1275,'Datos Maestro'!$C$33:$D$62,2,0),VLOOKUP('Demoras Colombia 2016'!G1275,'Datos Maestro'!$B$15:$C$19,2,0)))</f>
        <v>20</v>
      </c>
      <c r="M1275" s="80">
        <f t="shared" si="105"/>
        <v>0</v>
      </c>
      <c r="N1275" s="82">
        <f t="shared" si="106"/>
        <v>0</v>
      </c>
      <c r="O1275" s="82">
        <f t="shared" si="107"/>
        <v>0</v>
      </c>
      <c r="P1275" s="78">
        <f>IF(G1275="ISO",25*N1275,IFERROR(VLOOKUP(G1275&amp;D1275,'Datos Maestro'!$C$33:$F$62,3,0)*N1275,VLOOKUP('Demoras Colombia 2016'!G1275,'Datos Maestro'!$B$15:$D$19,3,0)*N1275))</f>
        <v>0</v>
      </c>
      <c r="Q1275" s="78">
        <f>IF(G1275="ISO",25*O1275,IFERROR(VLOOKUP(G1275&amp;D1275,'Datos Maestro'!$C$33:$F$62,4,0)*O1275,VLOOKUP('Demoras Colombia 2016'!G1275,'Datos Maestro'!$B$15:$D$19,3,0)*O1275))</f>
        <v>0</v>
      </c>
      <c r="R1275" s="78">
        <f t="shared" si="108"/>
        <v>0</v>
      </c>
      <c r="S1275" s="83" t="s">
        <v>25</v>
      </c>
      <c r="T1275" s="96" t="s">
        <v>25</v>
      </c>
      <c r="U1275" s="4"/>
      <c r="V1275" s="96"/>
      <c r="W1275" s="83"/>
      <c r="X1275" s="96"/>
      <c r="Y1275" s="83"/>
      <c r="Z1275" s="102"/>
      <c r="AA1275" s="4"/>
      <c r="AB1275" s="96"/>
    </row>
    <row r="1276" spans="1:28" ht="15.6" customHeight="1" x14ac:dyDescent="0.35">
      <c r="A1276" s="38" t="s">
        <v>23</v>
      </c>
      <c r="B1276" s="91" t="s">
        <v>123</v>
      </c>
      <c r="C1276" s="94" t="s">
        <v>2906</v>
      </c>
      <c r="D1276" s="4" t="s">
        <v>118</v>
      </c>
      <c r="E1276" s="4">
        <v>4930233498</v>
      </c>
      <c r="F1276" s="99" t="s">
        <v>27</v>
      </c>
      <c r="G1276" s="91" t="s">
        <v>12</v>
      </c>
      <c r="H1276" s="91" t="s">
        <v>2908</v>
      </c>
      <c r="I1276" s="92">
        <v>42673</v>
      </c>
      <c r="J1276" s="93">
        <v>42676</v>
      </c>
      <c r="K1276" s="80">
        <f t="shared" si="104"/>
        <v>4</v>
      </c>
      <c r="L1276" s="77">
        <f>IF(G1276="ISO",IF(OR(F1276="Na-Metilato"),10,15),IFERROR(VLOOKUP(G1276&amp;D1276,'Datos Maestro'!$C$33:$D$62,2,0),VLOOKUP('Demoras Colombia 2016'!G1276,'Datos Maestro'!$B$15:$C$19,2,0)))</f>
        <v>20</v>
      </c>
      <c r="M1276" s="80">
        <f t="shared" si="105"/>
        <v>0</v>
      </c>
      <c r="N1276" s="82">
        <f t="shared" si="106"/>
        <v>0</v>
      </c>
      <c r="O1276" s="82">
        <f t="shared" si="107"/>
        <v>0</v>
      </c>
      <c r="P1276" s="78">
        <f>IF(G1276="ISO",25*N1276,IFERROR(VLOOKUP(G1276&amp;D1276,'Datos Maestro'!$C$33:$F$62,3,0)*N1276,VLOOKUP('Demoras Colombia 2016'!G1276,'Datos Maestro'!$B$15:$D$19,3,0)*N1276))</f>
        <v>0</v>
      </c>
      <c r="Q1276" s="78">
        <f>IF(G1276="ISO",25*O1276,IFERROR(VLOOKUP(G1276&amp;D1276,'Datos Maestro'!$C$33:$F$62,4,0)*O1276,VLOOKUP('Demoras Colombia 2016'!G1276,'Datos Maestro'!$B$15:$D$19,3,0)*O1276))</f>
        <v>0</v>
      </c>
      <c r="R1276" s="78">
        <f t="shared" si="108"/>
        <v>0</v>
      </c>
      <c r="S1276" s="83" t="s">
        <v>25</v>
      </c>
      <c r="T1276" s="96" t="s">
        <v>25</v>
      </c>
      <c r="U1276" s="4"/>
      <c r="V1276" s="96"/>
      <c r="W1276" s="83"/>
      <c r="X1276" s="96"/>
      <c r="Y1276" s="83"/>
      <c r="Z1276" s="102"/>
      <c r="AA1276" s="4"/>
      <c r="AB1276" s="96"/>
    </row>
    <row r="1277" spans="1:28" ht="15.6" customHeight="1" x14ac:dyDescent="0.35">
      <c r="A1277" s="38" t="s">
        <v>23</v>
      </c>
      <c r="B1277" s="91" t="s">
        <v>123</v>
      </c>
      <c r="C1277" s="94" t="s">
        <v>2909</v>
      </c>
      <c r="D1277" s="4" t="s">
        <v>118</v>
      </c>
      <c r="E1277" s="4">
        <v>4931656612</v>
      </c>
      <c r="F1277" s="99" t="s">
        <v>2438</v>
      </c>
      <c r="G1277" s="91" t="s">
        <v>12</v>
      </c>
      <c r="H1277" s="91" t="s">
        <v>2910</v>
      </c>
      <c r="I1277" s="92">
        <v>42673</v>
      </c>
      <c r="J1277" s="93">
        <v>42677</v>
      </c>
      <c r="K1277" s="80">
        <f t="shared" si="104"/>
        <v>5</v>
      </c>
      <c r="L1277" s="77">
        <f>IF(G1277="ISO",IF(OR(F1277="Na-Metilato"),10,15),IFERROR(VLOOKUP(G1277&amp;D1277,'Datos Maestro'!$C$33:$D$62,2,0),VLOOKUP('Demoras Colombia 2016'!G1277,'Datos Maestro'!$B$15:$C$19,2,0)))</f>
        <v>20</v>
      </c>
      <c r="M1277" s="80">
        <f t="shared" si="105"/>
        <v>0</v>
      </c>
      <c r="N1277" s="82">
        <f t="shared" si="106"/>
        <v>0</v>
      </c>
      <c r="O1277" s="82">
        <f t="shared" si="107"/>
        <v>0</v>
      </c>
      <c r="P1277" s="78">
        <f>IF(G1277="ISO",25*N1277,IFERROR(VLOOKUP(G1277&amp;D1277,'Datos Maestro'!$C$33:$F$62,3,0)*N1277,VLOOKUP('Demoras Colombia 2016'!G1277,'Datos Maestro'!$B$15:$D$19,3,0)*N1277))</f>
        <v>0</v>
      </c>
      <c r="Q1277" s="78">
        <f>IF(G1277="ISO",25*O1277,IFERROR(VLOOKUP(G1277&amp;D1277,'Datos Maestro'!$C$33:$F$62,4,0)*O1277,VLOOKUP('Demoras Colombia 2016'!G1277,'Datos Maestro'!$B$15:$D$19,3,0)*O1277))</f>
        <v>0</v>
      </c>
      <c r="R1277" s="78">
        <f t="shared" si="108"/>
        <v>0</v>
      </c>
      <c r="S1277" s="83" t="s">
        <v>25</v>
      </c>
      <c r="T1277" s="96" t="s">
        <v>25</v>
      </c>
      <c r="U1277" s="4"/>
      <c r="V1277" s="96"/>
      <c r="W1277" s="83"/>
      <c r="X1277" s="96"/>
      <c r="Y1277" s="83"/>
      <c r="Z1277" s="102"/>
      <c r="AA1277" s="4"/>
      <c r="AB1277" s="96"/>
    </row>
    <row r="1278" spans="1:28" ht="15.6" customHeight="1" x14ac:dyDescent="0.35">
      <c r="A1278" s="38" t="s">
        <v>23</v>
      </c>
      <c r="B1278" s="91" t="s">
        <v>123</v>
      </c>
      <c r="C1278" s="94" t="s">
        <v>2911</v>
      </c>
      <c r="D1278" s="4" t="s">
        <v>118</v>
      </c>
      <c r="E1278" s="4">
        <v>4931656611</v>
      </c>
      <c r="F1278" s="99" t="s">
        <v>2438</v>
      </c>
      <c r="G1278" s="91" t="s">
        <v>12</v>
      </c>
      <c r="H1278" s="91" t="s">
        <v>2912</v>
      </c>
      <c r="I1278" s="92">
        <v>42673</v>
      </c>
      <c r="J1278" s="93">
        <v>42686</v>
      </c>
      <c r="K1278" s="80">
        <f t="shared" si="104"/>
        <v>14</v>
      </c>
      <c r="L1278" s="77">
        <f>IF(G1278="ISO",IF(OR(F1278="Na-Metilato"),10,15),IFERROR(VLOOKUP(G1278&amp;D1278,'Datos Maestro'!$C$33:$D$62,2,0),VLOOKUP('Demoras Colombia 2016'!G1278,'Datos Maestro'!$B$15:$C$19,2,0)))</f>
        <v>20</v>
      </c>
      <c r="M1278" s="80">
        <f t="shared" si="105"/>
        <v>0</v>
      </c>
      <c r="N1278" s="82">
        <f t="shared" si="106"/>
        <v>0</v>
      </c>
      <c r="O1278" s="82">
        <f t="shared" si="107"/>
        <v>0</v>
      </c>
      <c r="P1278" s="78">
        <f>IF(G1278="ISO",25*N1278,IFERROR(VLOOKUP(G1278&amp;D1278,'Datos Maestro'!$C$33:$F$62,3,0)*N1278,VLOOKUP('Demoras Colombia 2016'!G1278,'Datos Maestro'!$B$15:$D$19,3,0)*N1278))</f>
        <v>0</v>
      </c>
      <c r="Q1278" s="78">
        <f>IF(G1278="ISO",25*O1278,IFERROR(VLOOKUP(G1278&amp;D1278,'Datos Maestro'!$C$33:$F$62,4,0)*O1278,VLOOKUP('Demoras Colombia 2016'!G1278,'Datos Maestro'!$B$15:$D$19,3,0)*O1278))</f>
        <v>0</v>
      </c>
      <c r="R1278" s="78">
        <f t="shared" si="108"/>
        <v>0</v>
      </c>
      <c r="S1278" s="83" t="s">
        <v>25</v>
      </c>
      <c r="T1278" s="96" t="s">
        <v>25</v>
      </c>
      <c r="U1278" s="4"/>
      <c r="V1278" s="96"/>
      <c r="W1278" s="83"/>
      <c r="X1278" s="96"/>
      <c r="Y1278" s="83"/>
      <c r="Z1278" s="102"/>
      <c r="AA1278" s="4"/>
      <c r="AB1278" s="96"/>
    </row>
    <row r="1279" spans="1:28" ht="15.6" customHeight="1" x14ac:dyDescent="0.35">
      <c r="A1279" s="38" t="s">
        <v>23</v>
      </c>
      <c r="B1279" s="91" t="s">
        <v>125</v>
      </c>
      <c r="C1279" s="94" t="s">
        <v>2913</v>
      </c>
      <c r="D1279" s="4" t="s">
        <v>119</v>
      </c>
      <c r="E1279" s="4">
        <v>4932078574</v>
      </c>
      <c r="F1279" s="99" t="s">
        <v>234</v>
      </c>
      <c r="G1279" s="91" t="s">
        <v>20</v>
      </c>
      <c r="H1279" s="91" t="s">
        <v>2914</v>
      </c>
      <c r="I1279" s="92">
        <v>42673</v>
      </c>
      <c r="J1279" s="93">
        <v>42684</v>
      </c>
      <c r="K1279" s="80">
        <f t="shared" si="104"/>
        <v>12</v>
      </c>
      <c r="L1279" s="77">
        <f>IF(G1279="ISO",IF(OR(F1279="Na-Metilato"),10,15),IFERROR(VLOOKUP(G1279&amp;D1279,'Datos Maestro'!$C$33:$D$62,2,0),VLOOKUP('Demoras Colombia 2016'!G1279,'Datos Maestro'!$B$15:$C$19,2,0)))</f>
        <v>3</v>
      </c>
      <c r="M1279" s="80">
        <f t="shared" si="105"/>
        <v>9</v>
      </c>
      <c r="N1279" s="82">
        <f t="shared" si="106"/>
        <v>9</v>
      </c>
      <c r="O1279" s="82">
        <f t="shared" si="107"/>
        <v>0</v>
      </c>
      <c r="P1279" s="78">
        <f>IF(G1279="ISO",25*N1279,IFERROR(VLOOKUP(G1279&amp;D1279,'Datos Maestro'!$C$33:$F$62,3,0)*N1279,VLOOKUP('Demoras Colombia 2016'!G1279,'Datos Maestro'!$B$15:$D$19,3,0)*N1279))</f>
        <v>1350</v>
      </c>
      <c r="Q1279" s="78">
        <f>IF(G1279="ISO",25*O1279,IFERROR(VLOOKUP(G1279&amp;D1279,'Datos Maestro'!$C$33:$F$62,4,0)*O1279,VLOOKUP('Demoras Colombia 2016'!G1279,'Datos Maestro'!$B$15:$D$19,3,0)*O1279))</f>
        <v>0</v>
      </c>
      <c r="R1279" s="78">
        <f t="shared" si="108"/>
        <v>1350</v>
      </c>
      <c r="S1279" s="83">
        <v>76986</v>
      </c>
      <c r="T1279" s="96">
        <v>2676643</v>
      </c>
      <c r="U1279" s="4"/>
      <c r="V1279" s="96"/>
      <c r="W1279" s="83"/>
      <c r="X1279" s="96"/>
      <c r="Y1279" s="83"/>
      <c r="Z1279" s="102"/>
      <c r="AA1279" s="4"/>
      <c r="AB1279" s="96"/>
    </row>
    <row r="1280" spans="1:28" ht="15.6" customHeight="1" x14ac:dyDescent="0.35">
      <c r="A1280" s="38" t="s">
        <v>23</v>
      </c>
      <c r="B1280" s="91" t="s">
        <v>123</v>
      </c>
      <c r="C1280" s="94" t="s">
        <v>2915</v>
      </c>
      <c r="D1280" s="4" t="s">
        <v>118</v>
      </c>
      <c r="E1280" s="4">
        <v>4932302468</v>
      </c>
      <c r="F1280" s="99" t="s">
        <v>28</v>
      </c>
      <c r="G1280" s="91" t="s">
        <v>12</v>
      </c>
      <c r="H1280" s="91" t="s">
        <v>2916</v>
      </c>
      <c r="I1280" s="92">
        <v>42673</v>
      </c>
      <c r="J1280" s="93">
        <v>42684</v>
      </c>
      <c r="K1280" s="80">
        <f t="shared" si="104"/>
        <v>12</v>
      </c>
      <c r="L1280" s="77">
        <f>IF(G1280="ISO",IF(OR(F1280="Na-Metilato"),10,15),IFERROR(VLOOKUP(G1280&amp;D1280,'Datos Maestro'!$C$33:$D$62,2,0),VLOOKUP('Demoras Colombia 2016'!G1280,'Datos Maestro'!$B$15:$C$19,2,0)))</f>
        <v>20</v>
      </c>
      <c r="M1280" s="80">
        <f t="shared" si="105"/>
        <v>0</v>
      </c>
      <c r="N1280" s="82">
        <f t="shared" si="106"/>
        <v>0</v>
      </c>
      <c r="O1280" s="82">
        <f t="shared" si="107"/>
        <v>0</v>
      </c>
      <c r="P1280" s="78">
        <f>IF(G1280="ISO",25*N1280,IFERROR(VLOOKUP(G1280&amp;D1280,'Datos Maestro'!$C$33:$F$62,3,0)*N1280,VLOOKUP('Demoras Colombia 2016'!G1280,'Datos Maestro'!$B$15:$D$19,3,0)*N1280))</f>
        <v>0</v>
      </c>
      <c r="Q1280" s="78">
        <f>IF(G1280="ISO",25*O1280,IFERROR(VLOOKUP(G1280&amp;D1280,'Datos Maestro'!$C$33:$F$62,4,0)*O1280,VLOOKUP('Demoras Colombia 2016'!G1280,'Datos Maestro'!$B$15:$D$19,3,0)*O1280))</f>
        <v>0</v>
      </c>
      <c r="R1280" s="78">
        <f t="shared" si="108"/>
        <v>0</v>
      </c>
      <c r="S1280" s="83" t="s">
        <v>25</v>
      </c>
      <c r="T1280" s="96" t="s">
        <v>25</v>
      </c>
      <c r="U1280" s="4"/>
      <c r="V1280" s="96"/>
      <c r="W1280" s="83"/>
      <c r="X1280" s="96"/>
      <c r="Y1280" s="83"/>
      <c r="Z1280" s="102"/>
      <c r="AA1280" s="4"/>
      <c r="AB1280" s="96"/>
    </row>
    <row r="1281" spans="1:28" ht="15.6" customHeight="1" x14ac:dyDescent="0.35">
      <c r="A1281" s="38" t="s">
        <v>23</v>
      </c>
      <c r="B1281" s="91" t="s">
        <v>16</v>
      </c>
      <c r="C1281" s="94" t="s">
        <v>2917</v>
      </c>
      <c r="D1281" s="4" t="s">
        <v>118</v>
      </c>
      <c r="E1281" s="4">
        <v>4931849976</v>
      </c>
      <c r="F1281" s="99" t="s">
        <v>880</v>
      </c>
      <c r="G1281" s="91" t="s">
        <v>12</v>
      </c>
      <c r="H1281" s="91" t="s">
        <v>2918</v>
      </c>
      <c r="I1281" s="92">
        <v>42674</v>
      </c>
      <c r="J1281" s="93">
        <v>42690</v>
      </c>
      <c r="K1281" s="80">
        <f t="shared" si="104"/>
        <v>17</v>
      </c>
      <c r="L1281" s="77">
        <f>IF(G1281="ISO",IF(OR(F1281="Na-Metilato"),10,15),IFERROR(VLOOKUP(G1281&amp;D1281,'Datos Maestro'!$C$33:$D$62,2,0),VLOOKUP('Demoras Colombia 2016'!G1281,'Datos Maestro'!$B$15:$C$19,2,0)))</f>
        <v>20</v>
      </c>
      <c r="M1281" s="80">
        <f t="shared" si="105"/>
        <v>0</v>
      </c>
      <c r="N1281" s="82">
        <f t="shared" si="106"/>
        <v>0</v>
      </c>
      <c r="O1281" s="82">
        <f t="shared" si="107"/>
        <v>0</v>
      </c>
      <c r="P1281" s="78">
        <f>IF(G1281="ISO",25*N1281,IFERROR(VLOOKUP(G1281&amp;D1281,'Datos Maestro'!$C$33:$F$62,3,0)*N1281,VLOOKUP('Demoras Colombia 2016'!G1281,'Datos Maestro'!$B$15:$D$19,3,0)*N1281))</f>
        <v>0</v>
      </c>
      <c r="Q1281" s="78">
        <f>IF(G1281="ISO",25*O1281,IFERROR(VLOOKUP(G1281&amp;D1281,'Datos Maestro'!$C$33:$F$62,4,0)*O1281,VLOOKUP('Demoras Colombia 2016'!G1281,'Datos Maestro'!$B$15:$D$19,3,0)*O1281))</f>
        <v>0</v>
      </c>
      <c r="R1281" s="78">
        <f t="shared" si="108"/>
        <v>0</v>
      </c>
      <c r="S1281" s="83" t="s">
        <v>25</v>
      </c>
      <c r="T1281" s="96" t="s">
        <v>25</v>
      </c>
      <c r="U1281" s="4"/>
      <c r="V1281" s="96"/>
      <c r="W1281" s="83"/>
      <c r="X1281" s="96"/>
      <c r="Y1281" s="83"/>
      <c r="Z1281" s="102"/>
      <c r="AA1281" s="4"/>
      <c r="AB1281" s="96"/>
    </row>
    <row r="1282" spans="1:28" ht="15.6" customHeight="1" x14ac:dyDescent="0.35">
      <c r="A1282" s="38" t="s">
        <v>23</v>
      </c>
      <c r="B1282" s="91" t="s">
        <v>16</v>
      </c>
      <c r="C1282" s="94" t="s">
        <v>2917</v>
      </c>
      <c r="D1282" s="4" t="s">
        <v>118</v>
      </c>
      <c r="E1282" s="4">
        <v>4931921628</v>
      </c>
      <c r="F1282" s="99" t="s">
        <v>880</v>
      </c>
      <c r="G1282" s="91" t="s">
        <v>12</v>
      </c>
      <c r="H1282" s="91" t="s">
        <v>2919</v>
      </c>
      <c r="I1282" s="92">
        <v>42674</v>
      </c>
      <c r="J1282" s="93">
        <v>42689</v>
      </c>
      <c r="K1282" s="80">
        <f t="shared" si="104"/>
        <v>16</v>
      </c>
      <c r="L1282" s="77">
        <f>IF(G1282="ISO",IF(OR(F1282="Na-Metilato"),10,15),IFERROR(VLOOKUP(G1282&amp;D1282,'Datos Maestro'!$C$33:$D$62,2,0),VLOOKUP('Demoras Colombia 2016'!G1282,'Datos Maestro'!$B$15:$C$19,2,0)))</f>
        <v>20</v>
      </c>
      <c r="M1282" s="80">
        <f t="shared" si="105"/>
        <v>0</v>
      </c>
      <c r="N1282" s="82">
        <f t="shared" si="106"/>
        <v>0</v>
      </c>
      <c r="O1282" s="82">
        <f t="shared" si="107"/>
        <v>0</v>
      </c>
      <c r="P1282" s="78">
        <f>IF(G1282="ISO",25*N1282,IFERROR(VLOOKUP(G1282&amp;D1282,'Datos Maestro'!$C$33:$F$62,3,0)*N1282,VLOOKUP('Demoras Colombia 2016'!G1282,'Datos Maestro'!$B$15:$D$19,3,0)*N1282))</f>
        <v>0</v>
      </c>
      <c r="Q1282" s="78">
        <f>IF(G1282="ISO",25*O1282,IFERROR(VLOOKUP(G1282&amp;D1282,'Datos Maestro'!$C$33:$F$62,4,0)*O1282,VLOOKUP('Demoras Colombia 2016'!G1282,'Datos Maestro'!$B$15:$D$19,3,0)*O1282))</f>
        <v>0</v>
      </c>
      <c r="R1282" s="78">
        <f t="shared" si="108"/>
        <v>0</v>
      </c>
      <c r="S1282" s="83" t="s">
        <v>25</v>
      </c>
      <c r="T1282" s="96" t="s">
        <v>25</v>
      </c>
      <c r="U1282" s="4"/>
      <c r="V1282" s="96"/>
      <c r="W1282" s="83"/>
      <c r="X1282" s="96"/>
      <c r="Y1282" s="83"/>
      <c r="Z1282" s="102"/>
      <c r="AA1282" s="4"/>
      <c r="AB1282" s="96"/>
    </row>
    <row r="1283" spans="1:28" ht="15.6" customHeight="1" x14ac:dyDescent="0.35">
      <c r="A1283" s="38" t="s">
        <v>23</v>
      </c>
      <c r="B1283" s="91" t="s">
        <v>123</v>
      </c>
      <c r="C1283" s="94" t="s">
        <v>2920</v>
      </c>
      <c r="D1283" s="4" t="s">
        <v>62</v>
      </c>
      <c r="E1283" s="4" t="s">
        <v>2921</v>
      </c>
      <c r="F1283" s="99" t="s">
        <v>2922</v>
      </c>
      <c r="G1283" s="91" t="s">
        <v>13</v>
      </c>
      <c r="H1283" s="91" t="s">
        <v>2923</v>
      </c>
      <c r="I1283" s="92">
        <v>42674</v>
      </c>
      <c r="J1283" s="93">
        <v>42692</v>
      </c>
      <c r="K1283" s="80">
        <f t="shared" ref="K1283:K1346" si="109">IF(J1283="",HOY-I1283,(J1283-I1283)+1)</f>
        <v>19</v>
      </c>
      <c r="L1283" s="77">
        <f>IF(G1283="ISO",IF(OR(F1283="Na-Metilato"),10,15),IFERROR(VLOOKUP(G1283&amp;D1283,'Datos Maestro'!$C$33:$D$62,2,0),VLOOKUP('Demoras Colombia 2016'!G1283,'Datos Maestro'!$B$15:$C$19,2,0)))</f>
        <v>20</v>
      </c>
      <c r="M1283" s="80">
        <f t="shared" si="105"/>
        <v>0</v>
      </c>
      <c r="N1283" s="82">
        <f t="shared" si="106"/>
        <v>0</v>
      </c>
      <c r="O1283" s="82">
        <f t="shared" si="107"/>
        <v>0</v>
      </c>
      <c r="P1283" s="78">
        <f>IF(G1283="ISO",25*N1283,IFERROR(VLOOKUP(G1283&amp;D1283,'Datos Maestro'!$C$33:$F$62,3,0)*N1283,VLOOKUP('Demoras Colombia 2016'!G1283,'Datos Maestro'!$B$15:$D$19,3,0)*N1283))</f>
        <v>0</v>
      </c>
      <c r="Q1283" s="78">
        <f>IF(G1283="ISO",25*O1283,IFERROR(VLOOKUP(G1283&amp;D1283,'Datos Maestro'!$C$33:$F$62,4,0)*O1283,VLOOKUP('Demoras Colombia 2016'!G1283,'Datos Maestro'!$B$15:$D$19,3,0)*O1283))</f>
        <v>0</v>
      </c>
      <c r="R1283" s="78">
        <f t="shared" si="108"/>
        <v>0</v>
      </c>
      <c r="S1283" s="83" t="s">
        <v>25</v>
      </c>
      <c r="T1283" s="96" t="s">
        <v>25</v>
      </c>
      <c r="U1283" s="4"/>
      <c r="V1283" s="96"/>
      <c r="W1283" s="83"/>
      <c r="X1283" s="96"/>
      <c r="Y1283" s="83"/>
      <c r="Z1283" s="102"/>
      <c r="AA1283" s="4"/>
      <c r="AB1283" s="96"/>
    </row>
    <row r="1284" spans="1:28" ht="15.6" customHeight="1" x14ac:dyDescent="0.35">
      <c r="A1284" s="38" t="s">
        <v>23</v>
      </c>
      <c r="B1284" s="91" t="s">
        <v>123</v>
      </c>
      <c r="C1284" s="94" t="s">
        <v>2924</v>
      </c>
      <c r="D1284" s="4" t="s">
        <v>118</v>
      </c>
      <c r="E1284" s="4" t="s">
        <v>2925</v>
      </c>
      <c r="F1284" s="99" t="s">
        <v>2926</v>
      </c>
      <c r="G1284" s="91" t="s">
        <v>13</v>
      </c>
      <c r="H1284" s="91" t="s">
        <v>2924</v>
      </c>
      <c r="I1284" s="92">
        <v>42674</v>
      </c>
      <c r="J1284" s="93">
        <v>42689</v>
      </c>
      <c r="K1284" s="80">
        <f t="shared" si="109"/>
        <v>16</v>
      </c>
      <c r="L1284" s="77">
        <f>IF(G1284="ISO",IF(OR(F1284="Na-Metilato"),10,15),IFERROR(VLOOKUP(G1284&amp;D1284,'Datos Maestro'!$C$33:$D$62,2,0),VLOOKUP('Demoras Colombia 2016'!G1284,'Datos Maestro'!$B$15:$C$19,2,0)))</f>
        <v>20</v>
      </c>
      <c r="M1284" s="80">
        <f t="shared" si="105"/>
        <v>0</v>
      </c>
      <c r="N1284" s="82">
        <f t="shared" si="106"/>
        <v>0</v>
      </c>
      <c r="O1284" s="82">
        <f t="shared" si="107"/>
        <v>0</v>
      </c>
      <c r="P1284" s="78">
        <f>IF(G1284="ISO",25*N1284,IFERROR(VLOOKUP(G1284&amp;D1284,'Datos Maestro'!$C$33:$F$62,3,0)*N1284,VLOOKUP('Demoras Colombia 2016'!G1284,'Datos Maestro'!$B$15:$D$19,3,0)*N1284))</f>
        <v>0</v>
      </c>
      <c r="Q1284" s="78">
        <f>IF(G1284="ISO",25*O1284,IFERROR(VLOOKUP(G1284&amp;D1284,'Datos Maestro'!$C$33:$F$62,4,0)*O1284,VLOOKUP('Demoras Colombia 2016'!G1284,'Datos Maestro'!$B$15:$D$19,3,0)*O1284))</f>
        <v>0</v>
      </c>
      <c r="R1284" s="78">
        <f t="shared" si="108"/>
        <v>0</v>
      </c>
      <c r="S1284" s="83" t="s">
        <v>25</v>
      </c>
      <c r="T1284" s="96" t="s">
        <v>25</v>
      </c>
      <c r="U1284" s="4"/>
      <c r="V1284" s="96"/>
      <c r="W1284" s="83"/>
      <c r="X1284" s="96"/>
      <c r="Y1284" s="83"/>
      <c r="Z1284" s="102"/>
      <c r="AA1284" s="4"/>
      <c r="AB1284" s="96"/>
    </row>
    <row r="1285" spans="1:28" ht="15.6" customHeight="1" x14ac:dyDescent="0.35">
      <c r="A1285" s="38" t="s">
        <v>23</v>
      </c>
      <c r="B1285" s="91" t="s">
        <v>16</v>
      </c>
      <c r="C1285" s="94" t="s">
        <v>2927</v>
      </c>
      <c r="D1285" s="4" t="s">
        <v>118</v>
      </c>
      <c r="E1285" s="4" t="s">
        <v>2928</v>
      </c>
      <c r="F1285" s="99" t="s">
        <v>2929</v>
      </c>
      <c r="G1285" s="91" t="s">
        <v>12</v>
      </c>
      <c r="H1285" s="91" t="s">
        <v>2930</v>
      </c>
      <c r="I1285" s="92">
        <v>42674</v>
      </c>
      <c r="J1285" s="93">
        <v>42691</v>
      </c>
      <c r="K1285" s="80">
        <f t="shared" si="109"/>
        <v>18</v>
      </c>
      <c r="L1285" s="77">
        <f>IF(G1285="ISO",IF(OR(F1285="Na-Metilato"),10,15),IFERROR(VLOOKUP(G1285&amp;D1285,'Datos Maestro'!$C$33:$D$62,2,0),VLOOKUP('Demoras Colombia 2016'!G1285,'Datos Maestro'!$B$15:$C$19,2,0)))</f>
        <v>20</v>
      </c>
      <c r="M1285" s="80">
        <f t="shared" si="105"/>
        <v>0</v>
      </c>
      <c r="N1285" s="82">
        <f t="shared" si="106"/>
        <v>0</v>
      </c>
      <c r="O1285" s="82">
        <f t="shared" si="107"/>
        <v>0</v>
      </c>
      <c r="P1285" s="78">
        <f>IF(G1285="ISO",25*N1285,IFERROR(VLOOKUP(G1285&amp;D1285,'Datos Maestro'!$C$33:$F$62,3,0)*N1285,VLOOKUP('Demoras Colombia 2016'!G1285,'Datos Maestro'!$B$15:$D$19,3,0)*N1285))</f>
        <v>0</v>
      </c>
      <c r="Q1285" s="78">
        <f>IF(G1285="ISO",25*O1285,IFERROR(VLOOKUP(G1285&amp;D1285,'Datos Maestro'!$C$33:$F$62,4,0)*O1285,VLOOKUP('Demoras Colombia 2016'!G1285,'Datos Maestro'!$B$15:$D$19,3,0)*O1285))</f>
        <v>0</v>
      </c>
      <c r="R1285" s="78">
        <f t="shared" si="108"/>
        <v>0</v>
      </c>
      <c r="S1285" s="83" t="s">
        <v>25</v>
      </c>
      <c r="T1285" s="96" t="s">
        <v>25</v>
      </c>
      <c r="U1285" s="4"/>
      <c r="V1285" s="96"/>
      <c r="W1285" s="83"/>
      <c r="X1285" s="96"/>
      <c r="Y1285" s="83"/>
      <c r="Z1285" s="102"/>
      <c r="AA1285" s="4"/>
      <c r="AB1285" s="96"/>
    </row>
    <row r="1286" spans="1:28" ht="15.6" customHeight="1" x14ac:dyDescent="0.35">
      <c r="A1286" s="38" t="s">
        <v>23</v>
      </c>
      <c r="B1286" s="91" t="s">
        <v>24</v>
      </c>
      <c r="C1286" s="94" t="s">
        <v>2932</v>
      </c>
      <c r="D1286" s="4" t="s">
        <v>800</v>
      </c>
      <c r="E1286" s="4">
        <v>4932425682</v>
      </c>
      <c r="F1286" s="99" t="s">
        <v>2591</v>
      </c>
      <c r="G1286" s="91" t="s">
        <v>12</v>
      </c>
      <c r="H1286" s="91" t="s">
        <v>2931</v>
      </c>
      <c r="I1286" s="92">
        <v>42670</v>
      </c>
      <c r="J1286" s="93">
        <v>42690</v>
      </c>
      <c r="K1286" s="80">
        <f t="shared" si="109"/>
        <v>21</v>
      </c>
      <c r="L1286" s="77">
        <f>IF(G1286="ISO",IF(OR(F1286="Na-Metilato"),10,15),IFERROR(VLOOKUP(G1286&amp;D1286,'Datos Maestro'!$C$33:$D$62,2,0),VLOOKUP('Demoras Colombia 2016'!G1286,'Datos Maestro'!$B$15:$C$19,2,0)))</f>
        <v>10</v>
      </c>
      <c r="M1286" s="80">
        <f t="shared" si="105"/>
        <v>11</v>
      </c>
      <c r="N1286" s="82">
        <f t="shared" si="106"/>
        <v>11</v>
      </c>
      <c r="O1286" s="82">
        <f t="shared" si="107"/>
        <v>0</v>
      </c>
      <c r="P1286" s="78">
        <f>IF(G1286="ISO",25*N1286,IFERROR(VLOOKUP(G1286&amp;D1286,'Datos Maestro'!$C$33:$F$62,3,0)*N1286,VLOOKUP('Demoras Colombia 2016'!G1286,'Datos Maestro'!$B$15:$D$19,3,0)*N1286))</f>
        <v>1100</v>
      </c>
      <c r="Q1286" s="78">
        <f>IF(G1286="ISO",25*O1286,IFERROR(VLOOKUP(G1286&amp;D1286,'Datos Maestro'!$C$33:$F$62,4,0)*O1286,VLOOKUP('Demoras Colombia 2016'!G1286,'Datos Maestro'!$B$15:$D$19,3,0)*O1286))</f>
        <v>0</v>
      </c>
      <c r="R1286" s="78">
        <f t="shared" si="108"/>
        <v>1100</v>
      </c>
      <c r="S1286" s="83"/>
      <c r="T1286" s="96"/>
      <c r="U1286" s="4"/>
      <c r="V1286" s="96"/>
      <c r="W1286" s="83"/>
      <c r="X1286" s="96"/>
      <c r="Y1286" s="83"/>
      <c r="Z1286" s="102"/>
      <c r="AA1286" s="4"/>
      <c r="AB1286" s="96"/>
    </row>
    <row r="1287" spans="1:28" ht="15.6" customHeight="1" x14ac:dyDescent="0.35">
      <c r="A1287" s="38" t="s">
        <v>23</v>
      </c>
      <c r="B1287" s="91" t="s">
        <v>24</v>
      </c>
      <c r="C1287" s="94" t="s">
        <v>2932</v>
      </c>
      <c r="D1287" s="4" t="s">
        <v>800</v>
      </c>
      <c r="E1287" s="4">
        <v>4932425682</v>
      </c>
      <c r="F1287" s="99" t="s">
        <v>2591</v>
      </c>
      <c r="G1287" s="91" t="s">
        <v>12</v>
      </c>
      <c r="H1287" s="91" t="s">
        <v>2933</v>
      </c>
      <c r="I1287" s="92">
        <v>42670</v>
      </c>
      <c r="J1287" s="93">
        <v>42691</v>
      </c>
      <c r="K1287" s="80">
        <f t="shared" si="109"/>
        <v>22</v>
      </c>
      <c r="L1287" s="77">
        <f>IF(G1287="ISO",IF(OR(F1287="Na-Metilato"),10,15),IFERROR(VLOOKUP(G1287&amp;D1287,'Datos Maestro'!$C$33:$D$62,2,0),VLOOKUP('Demoras Colombia 2016'!G1287,'Datos Maestro'!$B$15:$C$19,2,0)))</f>
        <v>10</v>
      </c>
      <c r="M1287" s="80">
        <f t="shared" si="105"/>
        <v>12</v>
      </c>
      <c r="N1287" s="82">
        <f t="shared" si="106"/>
        <v>12</v>
      </c>
      <c r="O1287" s="82">
        <f t="shared" si="107"/>
        <v>0</v>
      </c>
      <c r="P1287" s="78">
        <f>IF(G1287="ISO",25*N1287,IFERROR(VLOOKUP(G1287&amp;D1287,'Datos Maestro'!$C$33:$F$62,3,0)*N1287,VLOOKUP('Demoras Colombia 2016'!G1287,'Datos Maestro'!$B$15:$D$19,3,0)*N1287))</f>
        <v>1200</v>
      </c>
      <c r="Q1287" s="78">
        <f>IF(G1287="ISO",25*O1287,IFERROR(VLOOKUP(G1287&amp;D1287,'Datos Maestro'!$C$33:$F$62,4,0)*O1287,VLOOKUP('Demoras Colombia 2016'!G1287,'Datos Maestro'!$B$15:$D$19,3,0)*O1287))</f>
        <v>0</v>
      </c>
      <c r="R1287" s="78">
        <f t="shared" si="108"/>
        <v>1200</v>
      </c>
      <c r="S1287" s="83"/>
      <c r="T1287" s="96"/>
      <c r="U1287" s="4"/>
      <c r="V1287" s="96"/>
      <c r="W1287" s="83"/>
      <c r="X1287" s="96"/>
      <c r="Y1287" s="83"/>
      <c r="Z1287" s="102"/>
      <c r="AA1287" s="4"/>
      <c r="AB1287" s="96"/>
    </row>
    <row r="1288" spans="1:28" ht="15.6" customHeight="1" x14ac:dyDescent="0.35">
      <c r="A1288" s="38" t="s">
        <v>23</v>
      </c>
      <c r="B1288" s="91" t="s">
        <v>125</v>
      </c>
      <c r="C1288" s="94" t="s">
        <v>2934</v>
      </c>
      <c r="D1288" s="4" t="s">
        <v>104</v>
      </c>
      <c r="E1288" s="4">
        <v>4931311699</v>
      </c>
      <c r="F1288" s="99" t="s">
        <v>244</v>
      </c>
      <c r="G1288" s="91" t="s">
        <v>12</v>
      </c>
      <c r="H1288" s="91" t="s">
        <v>2935</v>
      </c>
      <c r="I1288" s="92">
        <v>42674</v>
      </c>
      <c r="J1288" s="93">
        <v>42690</v>
      </c>
      <c r="K1288" s="80">
        <f t="shared" si="109"/>
        <v>17</v>
      </c>
      <c r="L1288" s="77">
        <f>IF(G1288="ISO",IF(OR(F1288="Na-Metilato"),10,15),IFERROR(VLOOKUP(G1288&amp;D1288,'Datos Maestro'!$C$33:$D$62,2,0),VLOOKUP('Demoras Colombia 2016'!G1288,'Datos Maestro'!$B$15:$C$19,2,0)))</f>
        <v>20</v>
      </c>
      <c r="M1288" s="80">
        <f t="shared" si="105"/>
        <v>0</v>
      </c>
      <c r="N1288" s="82">
        <f t="shared" si="106"/>
        <v>0</v>
      </c>
      <c r="O1288" s="82">
        <f t="shared" si="107"/>
        <v>0</v>
      </c>
      <c r="P1288" s="78">
        <f>IF(G1288="ISO",25*N1288,IFERROR(VLOOKUP(G1288&amp;D1288,'Datos Maestro'!$C$33:$F$62,3,0)*N1288,VLOOKUP('Demoras Colombia 2016'!G1288,'Datos Maestro'!$B$15:$D$19,3,0)*N1288))</f>
        <v>0</v>
      </c>
      <c r="Q1288" s="78">
        <f>IF(G1288="ISO",25*O1288,IFERROR(VLOOKUP(G1288&amp;D1288,'Datos Maestro'!$C$33:$F$62,4,0)*O1288,VLOOKUP('Demoras Colombia 2016'!G1288,'Datos Maestro'!$B$15:$D$19,3,0)*O1288))</f>
        <v>0</v>
      </c>
      <c r="R1288" s="78">
        <f t="shared" si="108"/>
        <v>0</v>
      </c>
      <c r="S1288" s="83" t="s">
        <v>25</v>
      </c>
      <c r="T1288" s="96" t="s">
        <v>25</v>
      </c>
      <c r="U1288" s="4"/>
      <c r="V1288" s="96"/>
      <c r="W1288" s="83"/>
      <c r="X1288" s="96"/>
      <c r="Y1288" s="83"/>
      <c r="Z1288" s="102"/>
      <c r="AA1288" s="4"/>
      <c r="AB1288" s="96"/>
    </row>
    <row r="1289" spans="1:28" ht="15.6" customHeight="1" x14ac:dyDescent="0.35">
      <c r="A1289" s="38" t="s">
        <v>23</v>
      </c>
      <c r="B1289" s="91" t="s">
        <v>16</v>
      </c>
      <c r="C1289" s="94" t="s">
        <v>2936</v>
      </c>
      <c r="D1289" s="4" t="s">
        <v>62</v>
      </c>
      <c r="E1289" s="4">
        <v>4931918396</v>
      </c>
      <c r="F1289" s="99" t="s">
        <v>121</v>
      </c>
      <c r="G1289" s="91" t="s">
        <v>12</v>
      </c>
      <c r="H1289" s="91" t="s">
        <v>2937</v>
      </c>
      <c r="I1289" s="92">
        <v>42674</v>
      </c>
      <c r="J1289" s="93">
        <v>42693</v>
      </c>
      <c r="K1289" s="80">
        <f t="shared" si="109"/>
        <v>20</v>
      </c>
      <c r="L1289" s="77">
        <f>IF(G1289="ISO",IF(OR(F1289="Na-Metilato"),10,15),IFERROR(VLOOKUP(G1289&amp;D1289,'Datos Maestro'!$C$33:$D$62,2,0),VLOOKUP('Demoras Colombia 2016'!G1289,'Datos Maestro'!$B$15:$C$19,2,0)))</f>
        <v>20</v>
      </c>
      <c r="M1289" s="80">
        <f t="shared" si="105"/>
        <v>0</v>
      </c>
      <c r="N1289" s="82">
        <f t="shared" si="106"/>
        <v>0</v>
      </c>
      <c r="O1289" s="82">
        <f t="shared" si="107"/>
        <v>0</v>
      </c>
      <c r="P1289" s="78">
        <f>IF(G1289="ISO",25*N1289,IFERROR(VLOOKUP(G1289&amp;D1289,'Datos Maestro'!$C$33:$F$62,3,0)*N1289,VLOOKUP('Demoras Colombia 2016'!G1289,'Datos Maestro'!$B$15:$D$19,3,0)*N1289))</f>
        <v>0</v>
      </c>
      <c r="Q1289" s="78">
        <f>IF(G1289="ISO",25*O1289,IFERROR(VLOOKUP(G1289&amp;D1289,'Datos Maestro'!$C$33:$F$62,4,0)*O1289,VLOOKUP('Demoras Colombia 2016'!G1289,'Datos Maestro'!$B$15:$D$19,3,0)*O1289))</f>
        <v>0</v>
      </c>
      <c r="R1289" s="78">
        <f t="shared" si="108"/>
        <v>0</v>
      </c>
      <c r="S1289" s="83" t="s">
        <v>25</v>
      </c>
      <c r="T1289" s="96" t="s">
        <v>25</v>
      </c>
      <c r="U1289" s="4">
        <v>100809</v>
      </c>
      <c r="V1289" s="96">
        <v>26171</v>
      </c>
      <c r="W1289" s="83"/>
      <c r="X1289" s="96"/>
      <c r="Y1289" s="83"/>
      <c r="Z1289" s="102"/>
      <c r="AA1289" s="4"/>
      <c r="AB1289" s="96"/>
    </row>
    <row r="1290" spans="1:28" ht="15.6" customHeight="1" x14ac:dyDescent="0.35">
      <c r="A1290" s="38" t="s">
        <v>23</v>
      </c>
      <c r="B1290" s="91" t="s">
        <v>16</v>
      </c>
      <c r="C1290" s="94" t="s">
        <v>2938</v>
      </c>
      <c r="D1290" s="4" t="s">
        <v>118</v>
      </c>
      <c r="E1290" s="4">
        <v>4932633466</v>
      </c>
      <c r="F1290" s="99" t="s">
        <v>121</v>
      </c>
      <c r="G1290" s="91" t="s">
        <v>12</v>
      </c>
      <c r="H1290" s="91" t="s">
        <v>2939</v>
      </c>
      <c r="I1290" s="92">
        <v>42674</v>
      </c>
      <c r="J1290" s="93">
        <v>42690</v>
      </c>
      <c r="K1290" s="80">
        <f t="shared" si="109"/>
        <v>17</v>
      </c>
      <c r="L1290" s="77">
        <f>IF(G1290="ISO",IF(OR(F1290="Na-Metilato"),10,15),IFERROR(VLOOKUP(G1290&amp;D1290,'Datos Maestro'!$C$33:$D$62,2,0),VLOOKUP('Demoras Colombia 2016'!G1290,'Datos Maestro'!$B$15:$C$19,2,0)))</f>
        <v>20</v>
      </c>
      <c r="M1290" s="80">
        <f t="shared" si="105"/>
        <v>0</v>
      </c>
      <c r="N1290" s="82">
        <f t="shared" si="106"/>
        <v>0</v>
      </c>
      <c r="O1290" s="82">
        <f t="shared" si="107"/>
        <v>0</v>
      </c>
      <c r="P1290" s="78">
        <f>IF(G1290="ISO",25*N1290,IFERROR(VLOOKUP(G1290&amp;D1290,'Datos Maestro'!$C$33:$F$62,3,0)*N1290,VLOOKUP('Demoras Colombia 2016'!G1290,'Datos Maestro'!$B$15:$D$19,3,0)*N1290))</f>
        <v>0</v>
      </c>
      <c r="Q1290" s="78">
        <f>IF(G1290="ISO",25*O1290,IFERROR(VLOOKUP(G1290&amp;D1290,'Datos Maestro'!$C$33:$F$62,4,0)*O1290,VLOOKUP('Demoras Colombia 2016'!G1290,'Datos Maestro'!$B$15:$D$19,3,0)*O1290))</f>
        <v>0</v>
      </c>
      <c r="R1290" s="78">
        <f t="shared" si="108"/>
        <v>0</v>
      </c>
      <c r="S1290" s="83" t="s">
        <v>25</v>
      </c>
      <c r="T1290" s="96" t="s">
        <v>25</v>
      </c>
      <c r="U1290" s="4"/>
      <c r="V1290" s="96"/>
      <c r="W1290" s="83"/>
      <c r="X1290" s="96"/>
      <c r="Y1290" s="83"/>
      <c r="Z1290" s="102"/>
      <c r="AA1290" s="4"/>
      <c r="AB1290" s="96"/>
    </row>
    <row r="1291" spans="1:28" ht="15.6" customHeight="1" x14ac:dyDescent="0.35">
      <c r="A1291" s="38" t="s">
        <v>23</v>
      </c>
      <c r="B1291" s="91" t="s">
        <v>16</v>
      </c>
      <c r="C1291" s="94" t="s">
        <v>2938</v>
      </c>
      <c r="D1291" s="4" t="s">
        <v>118</v>
      </c>
      <c r="E1291" s="4">
        <v>4932633466</v>
      </c>
      <c r="F1291" s="99" t="s">
        <v>121</v>
      </c>
      <c r="G1291" s="91" t="s">
        <v>12</v>
      </c>
      <c r="H1291" s="91" t="s">
        <v>2940</v>
      </c>
      <c r="I1291" s="92">
        <v>42674</v>
      </c>
      <c r="J1291" s="93">
        <v>42693</v>
      </c>
      <c r="K1291" s="80">
        <f t="shared" si="109"/>
        <v>20</v>
      </c>
      <c r="L1291" s="77">
        <f>IF(G1291="ISO",IF(OR(F1291="Na-Metilato"),10,15),IFERROR(VLOOKUP(G1291&amp;D1291,'Datos Maestro'!$C$33:$D$62,2,0),VLOOKUP('Demoras Colombia 2016'!G1291,'Datos Maestro'!$B$15:$C$19,2,0)))</f>
        <v>20</v>
      </c>
      <c r="M1291" s="80">
        <f t="shared" si="105"/>
        <v>0</v>
      </c>
      <c r="N1291" s="82">
        <f t="shared" si="106"/>
        <v>0</v>
      </c>
      <c r="O1291" s="82">
        <f t="shared" si="107"/>
        <v>0</v>
      </c>
      <c r="P1291" s="78">
        <f>IF(G1291="ISO",25*N1291,IFERROR(VLOOKUP(G1291&amp;D1291,'Datos Maestro'!$C$33:$F$62,3,0)*N1291,VLOOKUP('Demoras Colombia 2016'!G1291,'Datos Maestro'!$B$15:$D$19,3,0)*N1291))</f>
        <v>0</v>
      </c>
      <c r="Q1291" s="78">
        <f>IF(G1291="ISO",25*O1291,IFERROR(VLOOKUP(G1291&amp;D1291,'Datos Maestro'!$C$33:$F$62,4,0)*O1291,VLOOKUP('Demoras Colombia 2016'!G1291,'Datos Maestro'!$B$15:$D$19,3,0)*O1291))</f>
        <v>0</v>
      </c>
      <c r="R1291" s="78">
        <f t="shared" si="108"/>
        <v>0</v>
      </c>
      <c r="S1291" s="83" t="s">
        <v>25</v>
      </c>
      <c r="T1291" s="96" t="s">
        <v>25</v>
      </c>
      <c r="U1291" s="4"/>
      <c r="V1291" s="96"/>
      <c r="W1291" s="83"/>
      <c r="X1291" s="96"/>
      <c r="Y1291" s="83"/>
      <c r="Z1291" s="102"/>
      <c r="AA1291" s="4"/>
      <c r="AB1291" s="96"/>
    </row>
    <row r="1292" spans="1:28" ht="15.6" customHeight="1" x14ac:dyDescent="0.35">
      <c r="A1292" s="38" t="s">
        <v>23</v>
      </c>
      <c r="B1292" s="91" t="s">
        <v>16</v>
      </c>
      <c r="C1292" s="94" t="s">
        <v>2941</v>
      </c>
      <c r="D1292" s="4" t="s">
        <v>118</v>
      </c>
      <c r="E1292" s="4">
        <v>4932719050</v>
      </c>
      <c r="F1292" s="99" t="s">
        <v>454</v>
      </c>
      <c r="G1292" s="91" t="s">
        <v>12</v>
      </c>
      <c r="H1292" s="91" t="s">
        <v>2942</v>
      </c>
      <c r="I1292" s="92">
        <v>42674</v>
      </c>
      <c r="J1292" s="93">
        <v>42690</v>
      </c>
      <c r="K1292" s="80">
        <f t="shared" si="109"/>
        <v>17</v>
      </c>
      <c r="L1292" s="77">
        <f>IF(G1292="ISO",IF(OR(F1292="Na-Metilato"),10,15),IFERROR(VLOOKUP(G1292&amp;D1292,'Datos Maestro'!$C$33:$D$62,2,0),VLOOKUP('Demoras Colombia 2016'!G1292,'Datos Maestro'!$B$15:$C$19,2,0)))</f>
        <v>20</v>
      </c>
      <c r="M1292" s="80">
        <f t="shared" si="105"/>
        <v>0</v>
      </c>
      <c r="N1292" s="82">
        <f t="shared" si="106"/>
        <v>0</v>
      </c>
      <c r="O1292" s="82">
        <f t="shared" si="107"/>
        <v>0</v>
      </c>
      <c r="P1292" s="78">
        <f>IF(G1292="ISO",25*N1292,IFERROR(VLOOKUP(G1292&amp;D1292,'Datos Maestro'!$C$33:$F$62,3,0)*N1292,VLOOKUP('Demoras Colombia 2016'!G1292,'Datos Maestro'!$B$15:$D$19,3,0)*N1292))</f>
        <v>0</v>
      </c>
      <c r="Q1292" s="78">
        <f>IF(G1292="ISO",25*O1292,IFERROR(VLOOKUP(G1292&amp;D1292,'Datos Maestro'!$C$33:$F$62,4,0)*O1292,VLOOKUP('Demoras Colombia 2016'!G1292,'Datos Maestro'!$B$15:$D$19,3,0)*O1292))</f>
        <v>0</v>
      </c>
      <c r="R1292" s="78">
        <f t="shared" si="108"/>
        <v>0</v>
      </c>
      <c r="S1292" s="83" t="s">
        <v>25</v>
      </c>
      <c r="T1292" s="96" t="s">
        <v>25</v>
      </c>
      <c r="U1292" s="4"/>
      <c r="V1292" s="96"/>
      <c r="W1292" s="83"/>
      <c r="X1292" s="96"/>
      <c r="Y1292" s="83"/>
      <c r="Z1292" s="102"/>
      <c r="AA1292" s="4"/>
      <c r="AB1292" s="96"/>
    </row>
    <row r="1293" spans="1:28" ht="15.6" customHeight="1" x14ac:dyDescent="0.35">
      <c r="A1293" s="38" t="s">
        <v>23</v>
      </c>
      <c r="B1293" s="91" t="s">
        <v>16</v>
      </c>
      <c r="C1293" s="94" t="s">
        <v>2943</v>
      </c>
      <c r="D1293" s="4" t="s">
        <v>104</v>
      </c>
      <c r="E1293" s="4" t="s">
        <v>2925</v>
      </c>
      <c r="F1293" s="99" t="s">
        <v>2944</v>
      </c>
      <c r="G1293" s="91" t="s">
        <v>13</v>
      </c>
      <c r="H1293" s="91" t="s">
        <v>2945</v>
      </c>
      <c r="I1293" s="92">
        <v>42674</v>
      </c>
      <c r="J1293" s="93">
        <v>42689</v>
      </c>
      <c r="K1293" s="80">
        <f t="shared" si="109"/>
        <v>16</v>
      </c>
      <c r="L1293" s="77">
        <f>IF(G1293="ISO",IF(OR(F1293="Na-Metilato"),10,15),IFERROR(VLOOKUP(G1293&amp;D1293,'Datos Maestro'!$C$33:$D$62,2,0),VLOOKUP('Demoras Colombia 2016'!G1293,'Datos Maestro'!$B$15:$C$19,2,0)))</f>
        <v>20</v>
      </c>
      <c r="M1293" s="80">
        <f t="shared" si="105"/>
        <v>0</v>
      </c>
      <c r="N1293" s="82">
        <f t="shared" si="106"/>
        <v>0</v>
      </c>
      <c r="O1293" s="82">
        <f t="shared" si="107"/>
        <v>0</v>
      </c>
      <c r="P1293" s="78">
        <f>IF(G1293="ISO",25*N1293,IFERROR(VLOOKUP(G1293&amp;D1293,'Datos Maestro'!$C$33:$F$62,3,0)*N1293,VLOOKUP('Demoras Colombia 2016'!G1293,'Datos Maestro'!$B$15:$D$19,3,0)*N1293))</f>
        <v>0</v>
      </c>
      <c r="Q1293" s="78">
        <f>IF(G1293="ISO",25*O1293,IFERROR(VLOOKUP(G1293&amp;D1293,'Datos Maestro'!$C$33:$F$62,4,0)*O1293,VLOOKUP('Demoras Colombia 2016'!G1293,'Datos Maestro'!$B$15:$D$19,3,0)*O1293))</f>
        <v>0</v>
      </c>
      <c r="R1293" s="78">
        <f t="shared" si="108"/>
        <v>0</v>
      </c>
      <c r="S1293" s="83" t="s">
        <v>25</v>
      </c>
      <c r="T1293" s="96" t="s">
        <v>25</v>
      </c>
      <c r="U1293" s="4"/>
      <c r="V1293" s="96"/>
      <c r="W1293" s="83"/>
      <c r="X1293" s="96"/>
      <c r="Y1293" s="83"/>
      <c r="Z1293" s="102"/>
      <c r="AA1293" s="4"/>
      <c r="AB1293" s="96"/>
    </row>
    <row r="1294" spans="1:28" ht="15.6" customHeight="1" x14ac:dyDescent="0.35">
      <c r="A1294" s="38" t="s">
        <v>23</v>
      </c>
      <c r="B1294" s="91" t="s">
        <v>122</v>
      </c>
      <c r="C1294" s="94" t="s">
        <v>2946</v>
      </c>
      <c r="D1294" s="4" t="s">
        <v>62</v>
      </c>
      <c r="E1294" s="4" t="s">
        <v>2947</v>
      </c>
      <c r="F1294" s="99" t="s">
        <v>2948</v>
      </c>
      <c r="G1294" s="91" t="s">
        <v>13</v>
      </c>
      <c r="H1294" s="91" t="s">
        <v>2949</v>
      </c>
      <c r="I1294" s="92">
        <v>42674</v>
      </c>
      <c r="J1294" s="93">
        <v>42678</v>
      </c>
      <c r="K1294" s="80">
        <f t="shared" si="109"/>
        <v>5</v>
      </c>
      <c r="L1294" s="77">
        <f>IF(G1294="ISO",IF(OR(F1294="Na-Metilato"),10,15),IFERROR(VLOOKUP(G1294&amp;D1294,'Datos Maestro'!$C$33:$D$62,2,0),VLOOKUP('Demoras Colombia 2016'!G1294,'Datos Maestro'!$B$15:$C$19,2,0)))</f>
        <v>20</v>
      </c>
      <c r="M1294" s="80">
        <f t="shared" si="105"/>
        <v>0</v>
      </c>
      <c r="N1294" s="82">
        <f t="shared" si="106"/>
        <v>0</v>
      </c>
      <c r="O1294" s="82">
        <f t="shared" si="107"/>
        <v>0</v>
      </c>
      <c r="P1294" s="78">
        <f>IF(G1294="ISO",25*N1294,IFERROR(VLOOKUP(G1294&amp;D1294,'Datos Maestro'!$C$33:$F$62,3,0)*N1294,VLOOKUP('Demoras Colombia 2016'!G1294,'Datos Maestro'!$B$15:$D$19,3,0)*N1294))</f>
        <v>0</v>
      </c>
      <c r="Q1294" s="78">
        <f>IF(G1294="ISO",25*O1294,IFERROR(VLOOKUP(G1294&amp;D1294,'Datos Maestro'!$C$33:$F$62,4,0)*O1294,VLOOKUP('Demoras Colombia 2016'!G1294,'Datos Maestro'!$B$15:$D$19,3,0)*O1294))</f>
        <v>0</v>
      </c>
      <c r="R1294" s="78">
        <f t="shared" si="108"/>
        <v>0</v>
      </c>
      <c r="S1294" s="83" t="s">
        <v>25</v>
      </c>
      <c r="T1294" s="96" t="s">
        <v>25</v>
      </c>
      <c r="U1294" s="4"/>
      <c r="V1294" s="96"/>
      <c r="W1294" s="83"/>
      <c r="X1294" s="96"/>
      <c r="Y1294" s="83"/>
      <c r="Z1294" s="102"/>
      <c r="AA1294" s="4"/>
      <c r="AB1294" s="96"/>
    </row>
    <row r="1295" spans="1:28" ht="15.6" customHeight="1" x14ac:dyDescent="0.35">
      <c r="A1295" s="38" t="s">
        <v>23</v>
      </c>
      <c r="B1295" s="91" t="s">
        <v>122</v>
      </c>
      <c r="C1295" s="94" t="s">
        <v>2946</v>
      </c>
      <c r="D1295" s="4" t="s">
        <v>62</v>
      </c>
      <c r="E1295" s="4" t="s">
        <v>2947</v>
      </c>
      <c r="F1295" s="99" t="s">
        <v>2948</v>
      </c>
      <c r="G1295" s="91" t="s">
        <v>13</v>
      </c>
      <c r="H1295" s="91" t="s">
        <v>2950</v>
      </c>
      <c r="I1295" s="92">
        <v>42674</v>
      </c>
      <c r="J1295" s="93">
        <v>42678</v>
      </c>
      <c r="K1295" s="80">
        <f t="shared" si="109"/>
        <v>5</v>
      </c>
      <c r="L1295" s="77">
        <f>IF(G1295="ISO",IF(OR(F1295="Na-Metilato"),10,15),IFERROR(VLOOKUP(G1295&amp;D1295,'Datos Maestro'!$C$33:$D$62,2,0),VLOOKUP('Demoras Colombia 2016'!G1295,'Datos Maestro'!$B$15:$C$19,2,0)))</f>
        <v>20</v>
      </c>
      <c r="M1295" s="80">
        <f t="shared" si="105"/>
        <v>0</v>
      </c>
      <c r="N1295" s="82">
        <f t="shared" si="106"/>
        <v>0</v>
      </c>
      <c r="O1295" s="82">
        <f t="shared" si="107"/>
        <v>0</v>
      </c>
      <c r="P1295" s="78">
        <f>IF(G1295="ISO",25*N1295,IFERROR(VLOOKUP(G1295&amp;D1295,'Datos Maestro'!$C$33:$F$62,3,0)*N1295,VLOOKUP('Demoras Colombia 2016'!G1295,'Datos Maestro'!$B$15:$D$19,3,0)*N1295))</f>
        <v>0</v>
      </c>
      <c r="Q1295" s="78">
        <f>IF(G1295="ISO",25*O1295,IFERROR(VLOOKUP(G1295&amp;D1295,'Datos Maestro'!$C$33:$F$62,4,0)*O1295,VLOOKUP('Demoras Colombia 2016'!G1295,'Datos Maestro'!$B$15:$D$19,3,0)*O1295))</f>
        <v>0</v>
      </c>
      <c r="R1295" s="78">
        <f t="shared" si="108"/>
        <v>0</v>
      </c>
      <c r="S1295" s="83" t="s">
        <v>25</v>
      </c>
      <c r="T1295" s="96" t="s">
        <v>25</v>
      </c>
      <c r="U1295" s="4"/>
      <c r="V1295" s="96"/>
      <c r="W1295" s="83"/>
      <c r="X1295" s="96"/>
      <c r="Y1295" s="83"/>
      <c r="Z1295" s="102"/>
      <c r="AA1295" s="4"/>
      <c r="AB1295" s="96"/>
    </row>
    <row r="1296" spans="1:28" ht="15.6" customHeight="1" x14ac:dyDescent="0.35">
      <c r="A1296" s="38" t="s">
        <v>23</v>
      </c>
      <c r="B1296" s="91" t="s">
        <v>16</v>
      </c>
      <c r="C1296" s="94" t="s">
        <v>2951</v>
      </c>
      <c r="D1296" s="4" t="s">
        <v>104</v>
      </c>
      <c r="E1296" s="4" t="s">
        <v>2952</v>
      </c>
      <c r="F1296" s="99" t="s">
        <v>2953</v>
      </c>
      <c r="G1296" s="91" t="s">
        <v>13</v>
      </c>
      <c r="H1296" s="91" t="s">
        <v>2954</v>
      </c>
      <c r="I1296" s="92">
        <v>42674</v>
      </c>
      <c r="J1296" s="93">
        <v>42692</v>
      </c>
      <c r="K1296" s="80">
        <f t="shared" si="109"/>
        <v>19</v>
      </c>
      <c r="L1296" s="77">
        <f>IF(G1296="ISO",IF(OR(F1296="Na-Metilato"),10,15),IFERROR(VLOOKUP(G1296&amp;D1296,'Datos Maestro'!$C$33:$D$62,2,0),VLOOKUP('Demoras Colombia 2016'!G1296,'Datos Maestro'!$B$15:$C$19,2,0)))</f>
        <v>20</v>
      </c>
      <c r="M1296" s="80">
        <f t="shared" si="105"/>
        <v>0</v>
      </c>
      <c r="N1296" s="82">
        <f t="shared" si="106"/>
        <v>0</v>
      </c>
      <c r="O1296" s="82">
        <f t="shared" si="107"/>
        <v>0</v>
      </c>
      <c r="P1296" s="78">
        <f>IF(G1296="ISO",25*N1296,IFERROR(VLOOKUP(G1296&amp;D1296,'Datos Maestro'!$C$33:$F$62,3,0)*N1296,VLOOKUP('Demoras Colombia 2016'!G1296,'Datos Maestro'!$B$15:$D$19,3,0)*N1296))</f>
        <v>0</v>
      </c>
      <c r="Q1296" s="78">
        <f>IF(G1296="ISO",25*O1296,IFERROR(VLOOKUP(G1296&amp;D1296,'Datos Maestro'!$C$33:$F$62,4,0)*O1296,VLOOKUP('Demoras Colombia 2016'!G1296,'Datos Maestro'!$B$15:$D$19,3,0)*O1296))</f>
        <v>0</v>
      </c>
      <c r="R1296" s="78">
        <f t="shared" si="108"/>
        <v>0</v>
      </c>
      <c r="S1296" s="83" t="s">
        <v>25</v>
      </c>
      <c r="T1296" s="96" t="s">
        <v>25</v>
      </c>
      <c r="U1296" s="4"/>
      <c r="V1296" s="96"/>
      <c r="W1296" s="83"/>
      <c r="X1296" s="96"/>
      <c r="Y1296" s="83"/>
      <c r="Z1296" s="102"/>
      <c r="AA1296" s="4"/>
      <c r="AB1296" s="96"/>
    </row>
    <row r="1297" spans="1:28" ht="15.6" customHeight="1" x14ac:dyDescent="0.35">
      <c r="A1297" s="38" t="s">
        <v>23</v>
      </c>
      <c r="B1297" s="91" t="s">
        <v>125</v>
      </c>
      <c r="C1297" s="94" t="s">
        <v>2955</v>
      </c>
      <c r="D1297" s="4" t="s">
        <v>62</v>
      </c>
      <c r="E1297" s="4" t="s">
        <v>2956</v>
      </c>
      <c r="F1297" s="99" t="s">
        <v>244</v>
      </c>
      <c r="G1297" s="91" t="s">
        <v>12</v>
      </c>
      <c r="H1297" s="91" t="s">
        <v>2957</v>
      </c>
      <c r="I1297" s="92">
        <v>42674</v>
      </c>
      <c r="J1297" s="93">
        <v>42690</v>
      </c>
      <c r="K1297" s="80">
        <f t="shared" si="109"/>
        <v>17</v>
      </c>
      <c r="L1297" s="77">
        <f>IF(G1297="ISO",IF(OR(F1297="Na-Metilato"),10,15),IFERROR(VLOOKUP(G1297&amp;D1297,'Datos Maestro'!$C$33:$D$62,2,0),VLOOKUP('Demoras Colombia 2016'!G1297,'Datos Maestro'!$B$15:$C$19,2,0)))</f>
        <v>20</v>
      </c>
      <c r="M1297" s="80">
        <f t="shared" si="105"/>
        <v>0</v>
      </c>
      <c r="N1297" s="82">
        <f t="shared" si="106"/>
        <v>0</v>
      </c>
      <c r="O1297" s="82">
        <f t="shared" si="107"/>
        <v>0</v>
      </c>
      <c r="P1297" s="78">
        <f>IF(G1297="ISO",25*N1297,IFERROR(VLOOKUP(G1297&amp;D1297,'Datos Maestro'!$C$33:$F$62,3,0)*N1297,VLOOKUP('Demoras Colombia 2016'!G1297,'Datos Maestro'!$B$15:$D$19,3,0)*N1297))</f>
        <v>0</v>
      </c>
      <c r="Q1297" s="78">
        <f>IF(G1297="ISO",25*O1297,IFERROR(VLOOKUP(G1297&amp;D1297,'Datos Maestro'!$C$33:$F$62,4,0)*O1297,VLOOKUP('Demoras Colombia 2016'!G1297,'Datos Maestro'!$B$15:$D$19,3,0)*O1297))</f>
        <v>0</v>
      </c>
      <c r="R1297" s="78">
        <f t="shared" si="108"/>
        <v>0</v>
      </c>
      <c r="S1297" s="83" t="s">
        <v>25</v>
      </c>
      <c r="T1297" s="96" t="s">
        <v>25</v>
      </c>
      <c r="U1297" s="4">
        <v>100805</v>
      </c>
      <c r="V1297" s="96">
        <v>26171</v>
      </c>
      <c r="W1297" s="83"/>
      <c r="X1297" s="96"/>
      <c r="Y1297" s="83"/>
      <c r="Z1297" s="102"/>
      <c r="AA1297" s="4"/>
      <c r="AB1297" s="96"/>
    </row>
    <row r="1298" spans="1:28" ht="15.6" customHeight="1" x14ac:dyDescent="0.35">
      <c r="A1298" s="38" t="s">
        <v>23</v>
      </c>
      <c r="B1298" s="91" t="s">
        <v>125</v>
      </c>
      <c r="C1298" s="94" t="s">
        <v>2955</v>
      </c>
      <c r="D1298" s="4" t="s">
        <v>62</v>
      </c>
      <c r="E1298" s="4" t="s">
        <v>2956</v>
      </c>
      <c r="F1298" s="99" t="s">
        <v>244</v>
      </c>
      <c r="G1298" s="91" t="s">
        <v>12</v>
      </c>
      <c r="H1298" s="91" t="s">
        <v>2958</v>
      </c>
      <c r="I1298" s="92">
        <v>42674</v>
      </c>
      <c r="J1298" s="93">
        <v>42690</v>
      </c>
      <c r="K1298" s="80">
        <f t="shared" si="109"/>
        <v>17</v>
      </c>
      <c r="L1298" s="77">
        <f>IF(G1298="ISO",IF(OR(F1298="Na-Metilato"),10,15),IFERROR(VLOOKUP(G1298&amp;D1298,'Datos Maestro'!$C$33:$D$62,2,0),VLOOKUP('Demoras Colombia 2016'!G1298,'Datos Maestro'!$B$15:$C$19,2,0)))</f>
        <v>20</v>
      </c>
      <c r="M1298" s="80">
        <f t="shared" si="105"/>
        <v>0</v>
      </c>
      <c r="N1298" s="82">
        <f t="shared" si="106"/>
        <v>0</v>
      </c>
      <c r="O1298" s="82">
        <f t="shared" si="107"/>
        <v>0</v>
      </c>
      <c r="P1298" s="78">
        <f>IF(G1298="ISO",25*N1298,IFERROR(VLOOKUP(G1298&amp;D1298,'Datos Maestro'!$C$33:$F$62,3,0)*N1298,VLOOKUP('Demoras Colombia 2016'!G1298,'Datos Maestro'!$B$15:$D$19,3,0)*N1298))</f>
        <v>0</v>
      </c>
      <c r="Q1298" s="78">
        <f>IF(G1298="ISO",25*O1298,IFERROR(VLOOKUP(G1298&amp;D1298,'Datos Maestro'!$C$33:$F$62,4,0)*O1298,VLOOKUP('Demoras Colombia 2016'!G1298,'Datos Maestro'!$B$15:$D$19,3,0)*O1298))</f>
        <v>0</v>
      </c>
      <c r="R1298" s="78">
        <f t="shared" si="108"/>
        <v>0</v>
      </c>
      <c r="S1298" s="83" t="s">
        <v>25</v>
      </c>
      <c r="T1298" s="96" t="s">
        <v>25</v>
      </c>
      <c r="U1298" s="4">
        <v>100805</v>
      </c>
      <c r="V1298" s="96">
        <v>26171</v>
      </c>
      <c r="W1298" s="83"/>
      <c r="X1298" s="96"/>
      <c r="Y1298" s="83"/>
      <c r="Z1298" s="102"/>
      <c r="AA1298" s="4"/>
      <c r="AB1298" s="96"/>
    </row>
    <row r="1299" spans="1:28" ht="15.6" customHeight="1" x14ac:dyDescent="0.35">
      <c r="A1299" s="38" t="s">
        <v>23</v>
      </c>
      <c r="B1299" s="91" t="s">
        <v>125</v>
      </c>
      <c r="C1299" s="94" t="s">
        <v>2959</v>
      </c>
      <c r="D1299" s="4" t="s">
        <v>62</v>
      </c>
      <c r="E1299" s="4" t="s">
        <v>2960</v>
      </c>
      <c r="F1299" s="99" t="s">
        <v>2961</v>
      </c>
      <c r="G1299" s="91" t="s">
        <v>12</v>
      </c>
      <c r="H1299" s="91" t="s">
        <v>2962</v>
      </c>
      <c r="I1299" s="92">
        <v>42667</v>
      </c>
      <c r="J1299" s="93">
        <v>42690</v>
      </c>
      <c r="K1299" s="80">
        <f t="shared" si="109"/>
        <v>24</v>
      </c>
      <c r="L1299" s="77">
        <f>IF(G1299="ISO",IF(OR(F1299="Na-Metilato"),10,15),IFERROR(VLOOKUP(G1299&amp;D1299,'Datos Maestro'!$C$33:$D$62,2,0),VLOOKUP('Demoras Colombia 2016'!G1299,'Datos Maestro'!$B$15:$C$19,2,0)))</f>
        <v>20</v>
      </c>
      <c r="M1299" s="80">
        <f t="shared" si="105"/>
        <v>4</v>
      </c>
      <c r="N1299" s="82">
        <f t="shared" si="106"/>
        <v>4</v>
      </c>
      <c r="O1299" s="82">
        <f t="shared" si="107"/>
        <v>0</v>
      </c>
      <c r="P1299" s="78">
        <f>IF(G1299="ISO",25*N1299,IFERROR(VLOOKUP(G1299&amp;D1299,'Datos Maestro'!$C$33:$F$62,3,0)*N1299,VLOOKUP('Demoras Colombia 2016'!G1299,'Datos Maestro'!$B$15:$D$19,3,0)*N1299))</f>
        <v>40</v>
      </c>
      <c r="Q1299" s="78">
        <f>IF(G1299="ISO",25*O1299,IFERROR(VLOOKUP(G1299&amp;D1299,'Datos Maestro'!$C$33:$F$62,4,0)*O1299,VLOOKUP('Demoras Colombia 2016'!G1299,'Datos Maestro'!$B$15:$D$19,3,0)*O1299))</f>
        <v>0</v>
      </c>
      <c r="R1299" s="78">
        <f t="shared" si="108"/>
        <v>40</v>
      </c>
      <c r="S1299" s="83"/>
      <c r="T1299" s="96"/>
      <c r="U1299" s="4"/>
      <c r="V1299" s="96"/>
      <c r="W1299" s="83"/>
      <c r="X1299" s="96"/>
      <c r="Y1299" s="83"/>
      <c r="Z1299" s="102"/>
      <c r="AA1299" s="4"/>
      <c r="AB1299" s="96"/>
    </row>
    <row r="1300" spans="1:28" ht="15.6" customHeight="1" x14ac:dyDescent="0.35">
      <c r="A1300" s="38" t="s">
        <v>23</v>
      </c>
      <c r="B1300" s="91" t="s">
        <v>24</v>
      </c>
      <c r="C1300" s="94" t="s">
        <v>2963</v>
      </c>
      <c r="D1300" s="4" t="s">
        <v>62</v>
      </c>
      <c r="E1300" s="4" t="s">
        <v>2964</v>
      </c>
      <c r="F1300" s="99" t="s">
        <v>2965</v>
      </c>
      <c r="G1300" s="91" t="s">
        <v>12</v>
      </c>
      <c r="H1300" s="91" t="s">
        <v>2966</v>
      </c>
      <c r="I1300" s="92">
        <v>42674</v>
      </c>
      <c r="J1300" s="93">
        <v>42690</v>
      </c>
      <c r="K1300" s="80">
        <f t="shared" si="109"/>
        <v>17</v>
      </c>
      <c r="L1300" s="77">
        <f>IF(G1300="ISO",IF(OR(F1300="Na-Metilato"),10,15),IFERROR(VLOOKUP(G1300&amp;D1300,'Datos Maestro'!$C$33:$D$62,2,0),VLOOKUP('Demoras Colombia 2016'!G1300,'Datos Maestro'!$B$15:$C$19,2,0)))</f>
        <v>20</v>
      </c>
      <c r="M1300" s="80">
        <f t="shared" si="105"/>
        <v>0</v>
      </c>
      <c r="N1300" s="82">
        <f t="shared" si="106"/>
        <v>0</v>
      </c>
      <c r="O1300" s="82">
        <f t="shared" si="107"/>
        <v>0</v>
      </c>
      <c r="P1300" s="78">
        <f>IF(G1300="ISO",25*N1300,IFERROR(VLOOKUP(G1300&amp;D1300,'Datos Maestro'!$C$33:$F$62,3,0)*N1300,VLOOKUP('Demoras Colombia 2016'!G1300,'Datos Maestro'!$B$15:$D$19,3,0)*N1300))</f>
        <v>0</v>
      </c>
      <c r="Q1300" s="78">
        <f>IF(G1300="ISO",25*O1300,IFERROR(VLOOKUP(G1300&amp;D1300,'Datos Maestro'!$C$33:$F$62,4,0)*O1300,VLOOKUP('Demoras Colombia 2016'!G1300,'Datos Maestro'!$B$15:$D$19,3,0)*O1300))</f>
        <v>0</v>
      </c>
      <c r="R1300" s="78">
        <f t="shared" si="108"/>
        <v>0</v>
      </c>
      <c r="S1300" s="83" t="s">
        <v>25</v>
      </c>
      <c r="T1300" s="96" t="s">
        <v>25</v>
      </c>
      <c r="U1300" s="4"/>
      <c r="V1300" s="96"/>
      <c r="W1300" s="83">
        <v>100564</v>
      </c>
      <c r="X1300" s="96">
        <v>65978</v>
      </c>
      <c r="Y1300" s="83"/>
      <c r="Z1300" s="102"/>
      <c r="AA1300" s="4"/>
      <c r="AB1300" s="96"/>
    </row>
    <row r="1301" spans="1:28" ht="15.6" customHeight="1" x14ac:dyDescent="0.35">
      <c r="A1301" s="38" t="s">
        <v>23</v>
      </c>
      <c r="B1301" s="91" t="s">
        <v>16</v>
      </c>
      <c r="C1301" s="94" t="s">
        <v>2967</v>
      </c>
      <c r="D1301" s="4" t="s">
        <v>62</v>
      </c>
      <c r="E1301" s="4" t="s">
        <v>2968</v>
      </c>
      <c r="F1301" s="99" t="s">
        <v>2969</v>
      </c>
      <c r="G1301" s="91" t="s">
        <v>13</v>
      </c>
      <c r="H1301" s="91" t="s">
        <v>2970</v>
      </c>
      <c r="I1301" s="92">
        <v>42674</v>
      </c>
      <c r="J1301" s="93">
        <v>42693</v>
      </c>
      <c r="K1301" s="80">
        <f t="shared" si="109"/>
        <v>20</v>
      </c>
      <c r="L1301" s="77">
        <f>IF(G1301="ISO",IF(OR(F1301="Na-Metilato"),10,15),IFERROR(VLOOKUP(G1301&amp;D1301,'Datos Maestro'!$C$33:$D$62,2,0),VLOOKUP('Demoras Colombia 2016'!G1301,'Datos Maestro'!$B$15:$C$19,2,0)))</f>
        <v>20</v>
      </c>
      <c r="M1301" s="80">
        <f t="shared" si="105"/>
        <v>0</v>
      </c>
      <c r="N1301" s="82">
        <f t="shared" si="106"/>
        <v>0</v>
      </c>
      <c r="O1301" s="82">
        <f t="shared" si="107"/>
        <v>0</v>
      </c>
      <c r="P1301" s="78">
        <f>IF(G1301="ISO",25*N1301,IFERROR(VLOOKUP(G1301&amp;D1301,'Datos Maestro'!$C$33:$F$62,3,0)*N1301,VLOOKUP('Demoras Colombia 2016'!G1301,'Datos Maestro'!$B$15:$D$19,3,0)*N1301))</f>
        <v>0</v>
      </c>
      <c r="Q1301" s="78">
        <f>IF(G1301="ISO",25*O1301,IFERROR(VLOOKUP(G1301&amp;D1301,'Datos Maestro'!$C$33:$F$62,4,0)*O1301,VLOOKUP('Demoras Colombia 2016'!G1301,'Datos Maestro'!$B$15:$D$19,3,0)*O1301))</f>
        <v>0</v>
      </c>
      <c r="R1301" s="78">
        <f t="shared" si="108"/>
        <v>0</v>
      </c>
      <c r="S1301" s="83" t="s">
        <v>25</v>
      </c>
      <c r="T1301" s="96" t="s">
        <v>25</v>
      </c>
      <c r="U1301" s="4">
        <v>100810</v>
      </c>
      <c r="V1301" s="96">
        <v>44644</v>
      </c>
      <c r="W1301" s="83">
        <v>100810</v>
      </c>
      <c r="X1301" s="96">
        <v>92827</v>
      </c>
      <c r="Y1301" s="83"/>
      <c r="Z1301" s="102"/>
      <c r="AA1301" s="4"/>
      <c r="AB1301" s="96"/>
    </row>
    <row r="1302" spans="1:28" ht="15.6" customHeight="1" x14ac:dyDescent="0.35">
      <c r="A1302" s="38" t="s">
        <v>23</v>
      </c>
      <c r="B1302" s="91" t="s">
        <v>24</v>
      </c>
      <c r="C1302" s="94" t="s">
        <v>2971</v>
      </c>
      <c r="D1302" s="4" t="s">
        <v>104</v>
      </c>
      <c r="E1302" s="4" t="s">
        <v>2972</v>
      </c>
      <c r="F1302" s="99" t="s">
        <v>2973</v>
      </c>
      <c r="G1302" s="91" t="s">
        <v>12</v>
      </c>
      <c r="H1302" s="91" t="s">
        <v>2974</v>
      </c>
      <c r="I1302" s="92">
        <v>42674</v>
      </c>
      <c r="J1302" s="93">
        <v>42682</v>
      </c>
      <c r="K1302" s="80">
        <f t="shared" si="109"/>
        <v>9</v>
      </c>
      <c r="L1302" s="77">
        <f>IF(G1302="ISO",IF(OR(F1302="Na-Metilato"),10,15),IFERROR(VLOOKUP(G1302&amp;D1302,'Datos Maestro'!$C$33:$D$62,2,0),VLOOKUP('Demoras Colombia 2016'!G1302,'Datos Maestro'!$B$15:$C$19,2,0)))</f>
        <v>20</v>
      </c>
      <c r="M1302" s="80">
        <f t="shared" si="105"/>
        <v>0</v>
      </c>
      <c r="N1302" s="82">
        <f t="shared" si="106"/>
        <v>0</v>
      </c>
      <c r="O1302" s="82">
        <f t="shared" si="107"/>
        <v>0</v>
      </c>
      <c r="P1302" s="78">
        <f>IF(G1302="ISO",25*N1302,IFERROR(VLOOKUP(G1302&amp;D1302,'Datos Maestro'!$C$33:$F$62,3,0)*N1302,VLOOKUP('Demoras Colombia 2016'!G1302,'Datos Maestro'!$B$15:$D$19,3,0)*N1302))</f>
        <v>0</v>
      </c>
      <c r="Q1302" s="78">
        <f>IF(G1302="ISO",25*O1302,IFERROR(VLOOKUP(G1302&amp;D1302,'Datos Maestro'!$C$33:$F$62,4,0)*O1302,VLOOKUP('Demoras Colombia 2016'!G1302,'Datos Maestro'!$B$15:$D$19,3,0)*O1302))</f>
        <v>0</v>
      </c>
      <c r="R1302" s="78">
        <f t="shared" si="108"/>
        <v>0</v>
      </c>
      <c r="S1302" s="83" t="s">
        <v>25</v>
      </c>
      <c r="T1302" s="96" t="s">
        <v>25</v>
      </c>
      <c r="U1302" s="4"/>
      <c r="V1302" s="96"/>
      <c r="W1302" s="83"/>
      <c r="X1302" s="96"/>
      <c r="Y1302" s="83"/>
      <c r="Z1302" s="102"/>
      <c r="AA1302" s="4"/>
      <c r="AB1302" s="96"/>
    </row>
    <row r="1303" spans="1:28" ht="15.6" customHeight="1" x14ac:dyDescent="0.35">
      <c r="A1303" s="38" t="s">
        <v>23</v>
      </c>
      <c r="B1303" s="91" t="s">
        <v>16</v>
      </c>
      <c r="C1303" s="94" t="s">
        <v>2975</v>
      </c>
      <c r="D1303" s="4" t="s">
        <v>119</v>
      </c>
      <c r="E1303" s="4">
        <v>4932635127</v>
      </c>
      <c r="F1303" s="99" t="s">
        <v>220</v>
      </c>
      <c r="G1303" s="91" t="s">
        <v>12</v>
      </c>
      <c r="H1303" s="91" t="s">
        <v>2976</v>
      </c>
      <c r="I1303" s="92">
        <v>42671</v>
      </c>
      <c r="J1303" s="93">
        <v>42685</v>
      </c>
      <c r="K1303" s="80">
        <f t="shared" si="109"/>
        <v>15</v>
      </c>
      <c r="L1303" s="77">
        <f>IF(G1303="ISO",IF(OR(F1303="Na-Metilato"),10,15),IFERROR(VLOOKUP(G1303&amp;D1303,'Datos Maestro'!$C$33:$D$62,2,0),VLOOKUP('Demoras Colombia 2016'!G1303,'Datos Maestro'!$B$15:$C$19,2,0)))</f>
        <v>20</v>
      </c>
      <c r="M1303" s="80">
        <f t="shared" si="105"/>
        <v>0</v>
      </c>
      <c r="N1303" s="82">
        <f t="shared" si="106"/>
        <v>0</v>
      </c>
      <c r="O1303" s="82">
        <f t="shared" si="107"/>
        <v>0</v>
      </c>
      <c r="P1303" s="78">
        <f>IF(G1303="ISO",25*N1303,IFERROR(VLOOKUP(G1303&amp;D1303,'Datos Maestro'!$C$33:$F$62,3,0)*N1303,VLOOKUP('Demoras Colombia 2016'!G1303,'Datos Maestro'!$B$15:$D$19,3,0)*N1303))</f>
        <v>0</v>
      </c>
      <c r="Q1303" s="78">
        <f>IF(G1303="ISO",25*O1303,IFERROR(VLOOKUP(G1303&amp;D1303,'Datos Maestro'!$C$33:$F$62,4,0)*O1303,VLOOKUP('Demoras Colombia 2016'!G1303,'Datos Maestro'!$B$15:$D$19,3,0)*O1303))</f>
        <v>0</v>
      </c>
      <c r="R1303" s="78">
        <f t="shared" si="108"/>
        <v>0</v>
      </c>
      <c r="S1303" s="83" t="s">
        <v>25</v>
      </c>
      <c r="T1303" s="96" t="s">
        <v>25</v>
      </c>
      <c r="U1303" s="4"/>
      <c r="V1303" s="96"/>
      <c r="W1303" s="83"/>
      <c r="X1303" s="96"/>
      <c r="Y1303" s="83"/>
      <c r="Z1303" s="102"/>
      <c r="AA1303" s="4"/>
      <c r="AB1303" s="96"/>
    </row>
    <row r="1304" spans="1:28" ht="15.6" customHeight="1" x14ac:dyDescent="0.35">
      <c r="A1304" s="38" t="s">
        <v>23</v>
      </c>
      <c r="B1304" s="91" t="s">
        <v>16</v>
      </c>
      <c r="C1304" s="94" t="s">
        <v>2975</v>
      </c>
      <c r="D1304" s="4" t="s">
        <v>119</v>
      </c>
      <c r="E1304" s="4">
        <v>4932635127</v>
      </c>
      <c r="F1304" s="99" t="s">
        <v>220</v>
      </c>
      <c r="G1304" s="91" t="s">
        <v>12</v>
      </c>
      <c r="H1304" s="91" t="s">
        <v>2977</v>
      </c>
      <c r="I1304" s="92">
        <v>42671</v>
      </c>
      <c r="J1304" s="93">
        <v>42690</v>
      </c>
      <c r="K1304" s="80">
        <f t="shared" si="109"/>
        <v>20</v>
      </c>
      <c r="L1304" s="77">
        <f>IF(G1304="ISO",IF(OR(F1304="Na-Metilato"),10,15),IFERROR(VLOOKUP(G1304&amp;D1304,'Datos Maestro'!$C$33:$D$62,2,0),VLOOKUP('Demoras Colombia 2016'!G1304,'Datos Maestro'!$B$15:$C$19,2,0)))</f>
        <v>20</v>
      </c>
      <c r="M1304" s="80">
        <f t="shared" si="105"/>
        <v>0</v>
      </c>
      <c r="N1304" s="82">
        <f t="shared" si="106"/>
        <v>0</v>
      </c>
      <c r="O1304" s="82">
        <f t="shared" si="107"/>
        <v>0</v>
      </c>
      <c r="P1304" s="78">
        <f>IF(G1304="ISO",25*N1304,IFERROR(VLOOKUP(G1304&amp;D1304,'Datos Maestro'!$C$33:$F$62,3,0)*N1304,VLOOKUP('Demoras Colombia 2016'!G1304,'Datos Maestro'!$B$15:$D$19,3,0)*N1304))</f>
        <v>0</v>
      </c>
      <c r="Q1304" s="78">
        <f>IF(G1304="ISO",25*O1304,IFERROR(VLOOKUP(G1304&amp;D1304,'Datos Maestro'!$C$33:$F$62,4,0)*O1304,VLOOKUP('Demoras Colombia 2016'!G1304,'Datos Maestro'!$B$15:$D$19,3,0)*O1304))</f>
        <v>0</v>
      </c>
      <c r="R1304" s="78">
        <f t="shared" si="108"/>
        <v>0</v>
      </c>
      <c r="S1304" s="83" t="s">
        <v>25</v>
      </c>
      <c r="T1304" s="96" t="s">
        <v>25</v>
      </c>
      <c r="U1304" s="4"/>
      <c r="V1304" s="96"/>
      <c r="W1304" s="83"/>
      <c r="X1304" s="96"/>
      <c r="Y1304" s="83"/>
      <c r="Z1304" s="102"/>
      <c r="AA1304" s="4"/>
      <c r="AB1304" s="96"/>
    </row>
    <row r="1305" spans="1:28" ht="15.6" customHeight="1" x14ac:dyDescent="0.35">
      <c r="A1305" s="38" t="s">
        <v>23</v>
      </c>
      <c r="B1305" s="91" t="s">
        <v>17</v>
      </c>
      <c r="C1305" s="94" t="s">
        <v>2978</v>
      </c>
      <c r="D1305" s="4" t="s">
        <v>118</v>
      </c>
      <c r="E1305" s="4">
        <v>4932600536</v>
      </c>
      <c r="F1305" s="99" t="s">
        <v>2979</v>
      </c>
      <c r="G1305" s="91" t="s">
        <v>13</v>
      </c>
      <c r="H1305" s="91" t="s">
        <v>2980</v>
      </c>
      <c r="I1305" s="92">
        <v>42680</v>
      </c>
      <c r="J1305" s="93">
        <v>42683</v>
      </c>
      <c r="K1305" s="80">
        <f t="shared" si="109"/>
        <v>4</v>
      </c>
      <c r="L1305" s="77">
        <f>IF(G1305="ISO",IF(OR(F1305="Na-Metilato"),10,15),IFERROR(VLOOKUP(G1305&amp;D1305,'Datos Maestro'!$C$33:$D$62,2,0),VLOOKUP('Demoras Colombia 2016'!G1305,'Datos Maestro'!$B$15:$C$19,2,0)))</f>
        <v>20</v>
      </c>
      <c r="M1305" s="80">
        <f t="shared" si="105"/>
        <v>0</v>
      </c>
      <c r="N1305" s="82">
        <f t="shared" si="106"/>
        <v>0</v>
      </c>
      <c r="O1305" s="82">
        <f t="shared" si="107"/>
        <v>0</v>
      </c>
      <c r="P1305" s="78">
        <f>IF(G1305="ISO",25*N1305,IFERROR(VLOOKUP(G1305&amp;D1305,'Datos Maestro'!$C$33:$F$62,3,0)*N1305,VLOOKUP('Demoras Colombia 2016'!G1305,'Datos Maestro'!$B$15:$D$19,3,0)*N1305))</f>
        <v>0</v>
      </c>
      <c r="Q1305" s="78">
        <f>IF(G1305="ISO",25*O1305,IFERROR(VLOOKUP(G1305&amp;D1305,'Datos Maestro'!$C$33:$F$62,4,0)*O1305,VLOOKUP('Demoras Colombia 2016'!G1305,'Datos Maestro'!$B$15:$D$19,3,0)*O1305))</f>
        <v>0</v>
      </c>
      <c r="R1305" s="78">
        <f t="shared" si="108"/>
        <v>0</v>
      </c>
      <c r="S1305" s="83" t="s">
        <v>25</v>
      </c>
      <c r="T1305" s="96" t="s">
        <v>25</v>
      </c>
      <c r="U1305" s="4"/>
      <c r="V1305" s="96"/>
      <c r="W1305" s="83"/>
      <c r="X1305" s="96"/>
      <c r="Y1305" s="83"/>
      <c r="Z1305" s="102"/>
      <c r="AA1305" s="4"/>
      <c r="AB1305" s="96"/>
    </row>
    <row r="1306" spans="1:28" ht="15.6" customHeight="1" x14ac:dyDescent="0.35">
      <c r="A1306" s="38" t="s">
        <v>23</v>
      </c>
      <c r="B1306" s="91" t="s">
        <v>122</v>
      </c>
      <c r="C1306" s="94" t="s">
        <v>2981</v>
      </c>
      <c r="D1306" s="4" t="s">
        <v>119</v>
      </c>
      <c r="E1306" s="4">
        <v>4932397495</v>
      </c>
      <c r="F1306" s="99" t="s">
        <v>223</v>
      </c>
      <c r="G1306" s="91" t="s">
        <v>12</v>
      </c>
      <c r="H1306" s="91" t="s">
        <v>2982</v>
      </c>
      <c r="I1306" s="92">
        <v>42673</v>
      </c>
      <c r="J1306" s="93">
        <v>42684</v>
      </c>
      <c r="K1306" s="80">
        <f t="shared" si="109"/>
        <v>12</v>
      </c>
      <c r="L1306" s="77">
        <f>IF(G1306="ISO",IF(OR(F1306="Na-Metilato"),10,15),IFERROR(VLOOKUP(G1306&amp;D1306,'Datos Maestro'!$C$33:$D$62,2,0),VLOOKUP('Demoras Colombia 2016'!G1306,'Datos Maestro'!$B$15:$C$19,2,0)))</f>
        <v>20</v>
      </c>
      <c r="M1306" s="80">
        <f t="shared" si="105"/>
        <v>0</v>
      </c>
      <c r="N1306" s="82">
        <f t="shared" si="106"/>
        <v>0</v>
      </c>
      <c r="O1306" s="82">
        <f t="shared" si="107"/>
        <v>0</v>
      </c>
      <c r="P1306" s="78">
        <f>IF(G1306="ISO",25*N1306,IFERROR(VLOOKUP(G1306&amp;D1306,'Datos Maestro'!$C$33:$F$62,3,0)*N1306,VLOOKUP('Demoras Colombia 2016'!G1306,'Datos Maestro'!$B$15:$D$19,3,0)*N1306))</f>
        <v>0</v>
      </c>
      <c r="Q1306" s="78">
        <f>IF(G1306="ISO",25*O1306,IFERROR(VLOOKUP(G1306&amp;D1306,'Datos Maestro'!$C$33:$F$62,4,0)*O1306,VLOOKUP('Demoras Colombia 2016'!G1306,'Datos Maestro'!$B$15:$D$19,3,0)*O1306))</f>
        <v>0</v>
      </c>
      <c r="R1306" s="78">
        <f t="shared" si="108"/>
        <v>0</v>
      </c>
      <c r="S1306" s="83" t="s">
        <v>25</v>
      </c>
      <c r="T1306" s="96" t="s">
        <v>25</v>
      </c>
      <c r="U1306" s="4"/>
      <c r="V1306" s="96"/>
      <c r="W1306" s="83"/>
      <c r="X1306" s="96"/>
      <c r="Y1306" s="83"/>
      <c r="Z1306" s="102"/>
      <c r="AA1306" s="4"/>
      <c r="AB1306" s="96"/>
    </row>
    <row r="1307" spans="1:28" ht="15.6" customHeight="1" x14ac:dyDescent="0.35">
      <c r="A1307" s="38" t="s">
        <v>23</v>
      </c>
      <c r="B1307" s="91" t="s">
        <v>16</v>
      </c>
      <c r="C1307" s="94" t="s">
        <v>2983</v>
      </c>
      <c r="D1307" s="4" t="s">
        <v>118</v>
      </c>
      <c r="E1307" s="4" t="s">
        <v>2984</v>
      </c>
      <c r="F1307" s="99" t="s">
        <v>2985</v>
      </c>
      <c r="G1307" s="91" t="s">
        <v>13</v>
      </c>
      <c r="H1307" s="91" t="s">
        <v>2986</v>
      </c>
      <c r="I1307" s="92">
        <v>42674</v>
      </c>
      <c r="J1307" s="93">
        <v>42684</v>
      </c>
      <c r="K1307" s="80">
        <f t="shared" si="109"/>
        <v>11</v>
      </c>
      <c r="L1307" s="77">
        <f>IF(G1307="ISO",IF(OR(F1307="Na-Metilato"),10,15),IFERROR(VLOOKUP(G1307&amp;D1307,'Datos Maestro'!$C$33:$D$62,2,0),VLOOKUP('Demoras Colombia 2016'!G1307,'Datos Maestro'!$B$15:$C$19,2,0)))</f>
        <v>20</v>
      </c>
      <c r="M1307" s="80">
        <f t="shared" si="105"/>
        <v>0</v>
      </c>
      <c r="N1307" s="82">
        <f t="shared" si="106"/>
        <v>0</v>
      </c>
      <c r="O1307" s="82">
        <f t="shared" si="107"/>
        <v>0</v>
      </c>
      <c r="P1307" s="78">
        <f>IF(G1307="ISO",25*N1307,IFERROR(VLOOKUP(G1307&amp;D1307,'Datos Maestro'!$C$33:$F$62,3,0)*N1307,VLOOKUP('Demoras Colombia 2016'!G1307,'Datos Maestro'!$B$15:$D$19,3,0)*N1307))</f>
        <v>0</v>
      </c>
      <c r="Q1307" s="78">
        <f>IF(G1307="ISO",25*O1307,IFERROR(VLOOKUP(G1307&amp;D1307,'Datos Maestro'!$C$33:$F$62,4,0)*O1307,VLOOKUP('Demoras Colombia 2016'!G1307,'Datos Maestro'!$B$15:$D$19,3,0)*O1307))</f>
        <v>0</v>
      </c>
      <c r="R1307" s="78">
        <f t="shared" si="108"/>
        <v>0</v>
      </c>
      <c r="S1307" s="83" t="s">
        <v>25</v>
      </c>
      <c r="T1307" s="96" t="s">
        <v>25</v>
      </c>
      <c r="U1307" s="4"/>
      <c r="V1307" s="96"/>
      <c r="W1307" s="83"/>
      <c r="X1307" s="96"/>
      <c r="Y1307" s="83"/>
      <c r="Z1307" s="102"/>
      <c r="AA1307" s="4"/>
      <c r="AB1307" s="96"/>
    </row>
    <row r="1308" spans="1:28" ht="15.6" customHeight="1" x14ac:dyDescent="0.35">
      <c r="A1308" s="38" t="s">
        <v>23</v>
      </c>
      <c r="B1308" s="91" t="s">
        <v>122</v>
      </c>
      <c r="C1308" s="94" t="s">
        <v>2987</v>
      </c>
      <c r="D1308" s="4" t="s">
        <v>62</v>
      </c>
      <c r="E1308" s="4">
        <v>4930198708</v>
      </c>
      <c r="F1308" s="99" t="s">
        <v>1025</v>
      </c>
      <c r="G1308" s="91" t="s">
        <v>12</v>
      </c>
      <c r="H1308" s="91" t="s">
        <v>2988</v>
      </c>
      <c r="I1308" s="92">
        <v>42681</v>
      </c>
      <c r="J1308" s="93">
        <v>42691</v>
      </c>
      <c r="K1308" s="80">
        <f t="shared" si="109"/>
        <v>11</v>
      </c>
      <c r="L1308" s="77">
        <f>IF(G1308="ISO",IF(OR(F1308="Na-Metilato"),10,15),IFERROR(VLOOKUP(G1308&amp;D1308,'Datos Maestro'!$C$33:$D$62,2,0),VLOOKUP('Demoras Colombia 2016'!G1308,'Datos Maestro'!$B$15:$C$19,2,0)))</f>
        <v>20</v>
      </c>
      <c r="M1308" s="80">
        <f t="shared" si="105"/>
        <v>0</v>
      </c>
      <c r="N1308" s="82">
        <f t="shared" si="106"/>
        <v>0</v>
      </c>
      <c r="O1308" s="82">
        <f t="shared" si="107"/>
        <v>0</v>
      </c>
      <c r="P1308" s="78">
        <f>IF(G1308="ISO",25*N1308,IFERROR(VLOOKUP(G1308&amp;D1308,'Datos Maestro'!$C$33:$F$62,3,0)*N1308,VLOOKUP('Demoras Colombia 2016'!G1308,'Datos Maestro'!$B$15:$D$19,3,0)*N1308))</f>
        <v>0</v>
      </c>
      <c r="Q1308" s="78">
        <f>IF(G1308="ISO",25*O1308,IFERROR(VLOOKUP(G1308&amp;D1308,'Datos Maestro'!$C$33:$F$62,4,0)*O1308,VLOOKUP('Demoras Colombia 2016'!G1308,'Datos Maestro'!$B$15:$D$19,3,0)*O1308))</f>
        <v>0</v>
      </c>
      <c r="R1308" s="78">
        <f t="shared" si="108"/>
        <v>0</v>
      </c>
      <c r="S1308" s="83" t="s">
        <v>25</v>
      </c>
      <c r="T1308" s="96" t="s">
        <v>25</v>
      </c>
      <c r="U1308" s="4"/>
      <c r="V1308" s="96"/>
      <c r="W1308" s="83"/>
      <c r="X1308" s="96"/>
      <c r="Y1308" s="83"/>
      <c r="Z1308" s="102"/>
      <c r="AA1308" s="4"/>
      <c r="AB1308" s="96"/>
    </row>
    <row r="1309" spans="1:28" ht="15.6" customHeight="1" x14ac:dyDescent="0.35">
      <c r="A1309" s="38" t="s">
        <v>23</v>
      </c>
      <c r="B1309" s="91" t="s">
        <v>122</v>
      </c>
      <c r="C1309" s="94" t="s">
        <v>2989</v>
      </c>
      <c r="D1309" s="4" t="s">
        <v>119</v>
      </c>
      <c r="E1309" s="4">
        <v>4932397495</v>
      </c>
      <c r="F1309" s="99" t="s">
        <v>223</v>
      </c>
      <c r="G1309" s="91" t="s">
        <v>12</v>
      </c>
      <c r="H1309" s="91" t="s">
        <v>2990</v>
      </c>
      <c r="I1309" s="92">
        <v>42680</v>
      </c>
      <c r="J1309" s="93">
        <v>42689</v>
      </c>
      <c r="K1309" s="80">
        <f t="shared" si="109"/>
        <v>10</v>
      </c>
      <c r="L1309" s="77">
        <f>IF(G1309="ISO",IF(OR(F1309="Na-Metilato"),10,15),IFERROR(VLOOKUP(G1309&amp;D1309,'Datos Maestro'!$C$33:$D$62,2,0),VLOOKUP('Demoras Colombia 2016'!G1309,'Datos Maestro'!$B$15:$C$19,2,0)))</f>
        <v>20</v>
      </c>
      <c r="M1309" s="80">
        <f t="shared" si="105"/>
        <v>0</v>
      </c>
      <c r="N1309" s="82">
        <f t="shared" si="106"/>
        <v>0</v>
      </c>
      <c r="O1309" s="82">
        <f t="shared" si="107"/>
        <v>0</v>
      </c>
      <c r="P1309" s="78">
        <f>IF(G1309="ISO",25*N1309,IFERROR(VLOOKUP(G1309&amp;D1309,'Datos Maestro'!$C$33:$F$62,3,0)*N1309,VLOOKUP('Demoras Colombia 2016'!G1309,'Datos Maestro'!$B$15:$D$19,3,0)*N1309))</f>
        <v>0</v>
      </c>
      <c r="Q1309" s="78">
        <f>IF(G1309="ISO",25*O1309,IFERROR(VLOOKUP(G1309&amp;D1309,'Datos Maestro'!$C$33:$F$62,4,0)*O1309,VLOOKUP('Demoras Colombia 2016'!G1309,'Datos Maestro'!$B$15:$D$19,3,0)*O1309))</f>
        <v>0</v>
      </c>
      <c r="R1309" s="78">
        <f t="shared" si="108"/>
        <v>0</v>
      </c>
      <c r="S1309" s="83" t="s">
        <v>25</v>
      </c>
      <c r="T1309" s="96" t="s">
        <v>25</v>
      </c>
      <c r="U1309" s="4"/>
      <c r="V1309" s="96"/>
      <c r="W1309" s="83"/>
      <c r="X1309" s="96"/>
      <c r="Y1309" s="83"/>
      <c r="Z1309" s="102"/>
      <c r="AA1309" s="4"/>
      <c r="AB1309" s="96"/>
    </row>
    <row r="1310" spans="1:28" ht="15.6" customHeight="1" x14ac:dyDescent="0.35">
      <c r="A1310" s="38" t="s">
        <v>23</v>
      </c>
      <c r="B1310" s="91" t="s">
        <v>123</v>
      </c>
      <c r="C1310" s="94" t="s">
        <v>2991</v>
      </c>
      <c r="D1310" s="4" t="s">
        <v>118</v>
      </c>
      <c r="E1310" s="4">
        <v>4931607715</v>
      </c>
      <c r="F1310" s="99" t="s">
        <v>27</v>
      </c>
      <c r="G1310" s="91" t="s">
        <v>12</v>
      </c>
      <c r="H1310" s="91" t="s">
        <v>2992</v>
      </c>
      <c r="I1310" s="92">
        <v>42680</v>
      </c>
      <c r="J1310" s="93">
        <v>42685</v>
      </c>
      <c r="K1310" s="80">
        <f t="shared" si="109"/>
        <v>6</v>
      </c>
      <c r="L1310" s="77">
        <f>IF(G1310="ISO",IF(OR(F1310="Na-Metilato"),10,15),IFERROR(VLOOKUP(G1310&amp;D1310,'Datos Maestro'!$C$33:$D$62,2,0),VLOOKUP('Demoras Colombia 2016'!G1310,'Datos Maestro'!$B$15:$C$19,2,0)))</f>
        <v>20</v>
      </c>
      <c r="M1310" s="80">
        <f t="shared" si="105"/>
        <v>0</v>
      </c>
      <c r="N1310" s="82">
        <f t="shared" si="106"/>
        <v>0</v>
      </c>
      <c r="O1310" s="82">
        <f t="shared" si="107"/>
        <v>0</v>
      </c>
      <c r="P1310" s="78">
        <f>IF(G1310="ISO",25*N1310,IFERROR(VLOOKUP(G1310&amp;D1310,'Datos Maestro'!$C$33:$F$62,3,0)*N1310,VLOOKUP('Demoras Colombia 2016'!G1310,'Datos Maestro'!$B$15:$D$19,3,0)*N1310))</f>
        <v>0</v>
      </c>
      <c r="Q1310" s="78">
        <f>IF(G1310="ISO",25*O1310,IFERROR(VLOOKUP(G1310&amp;D1310,'Datos Maestro'!$C$33:$F$62,4,0)*O1310,VLOOKUP('Demoras Colombia 2016'!G1310,'Datos Maestro'!$B$15:$D$19,3,0)*O1310))</f>
        <v>0</v>
      </c>
      <c r="R1310" s="78">
        <f t="shared" si="108"/>
        <v>0</v>
      </c>
      <c r="S1310" s="83" t="s">
        <v>25</v>
      </c>
      <c r="T1310" s="96" t="s">
        <v>25</v>
      </c>
      <c r="U1310" s="4"/>
      <c r="V1310" s="96"/>
      <c r="W1310" s="83"/>
      <c r="X1310" s="96"/>
      <c r="Y1310" s="83"/>
      <c r="Z1310" s="102"/>
      <c r="AA1310" s="4"/>
      <c r="AB1310" s="96"/>
    </row>
    <row r="1311" spans="1:28" ht="15.6" customHeight="1" x14ac:dyDescent="0.35">
      <c r="A1311" s="38" t="s">
        <v>23</v>
      </c>
      <c r="B1311" s="91" t="s">
        <v>123</v>
      </c>
      <c r="C1311" s="94" t="s">
        <v>2991</v>
      </c>
      <c r="D1311" s="4" t="s">
        <v>118</v>
      </c>
      <c r="E1311" s="4">
        <v>4931607715</v>
      </c>
      <c r="F1311" s="99" t="s">
        <v>27</v>
      </c>
      <c r="G1311" s="91" t="s">
        <v>12</v>
      </c>
      <c r="H1311" s="91" t="s">
        <v>2993</v>
      </c>
      <c r="I1311" s="92">
        <v>42680</v>
      </c>
      <c r="J1311" s="93">
        <v>42686</v>
      </c>
      <c r="K1311" s="80">
        <f t="shared" si="109"/>
        <v>7</v>
      </c>
      <c r="L1311" s="77">
        <f>IF(G1311="ISO",IF(OR(F1311="Na-Metilato"),10,15),IFERROR(VLOOKUP(G1311&amp;D1311,'Datos Maestro'!$C$33:$D$62,2,0),VLOOKUP('Demoras Colombia 2016'!G1311,'Datos Maestro'!$B$15:$C$19,2,0)))</f>
        <v>20</v>
      </c>
      <c r="M1311" s="80">
        <f t="shared" si="105"/>
        <v>0</v>
      </c>
      <c r="N1311" s="82">
        <f t="shared" si="106"/>
        <v>0</v>
      </c>
      <c r="O1311" s="82">
        <f t="shared" si="107"/>
        <v>0</v>
      </c>
      <c r="P1311" s="78">
        <f>IF(G1311="ISO",25*N1311,IFERROR(VLOOKUP(G1311&amp;D1311,'Datos Maestro'!$C$33:$F$62,3,0)*N1311,VLOOKUP('Demoras Colombia 2016'!G1311,'Datos Maestro'!$B$15:$D$19,3,0)*N1311))</f>
        <v>0</v>
      </c>
      <c r="Q1311" s="78">
        <f>IF(G1311="ISO",25*O1311,IFERROR(VLOOKUP(G1311&amp;D1311,'Datos Maestro'!$C$33:$F$62,4,0)*O1311,VLOOKUP('Demoras Colombia 2016'!G1311,'Datos Maestro'!$B$15:$D$19,3,0)*O1311))</f>
        <v>0</v>
      </c>
      <c r="R1311" s="78">
        <f t="shared" si="108"/>
        <v>0</v>
      </c>
      <c r="S1311" s="83" t="s">
        <v>25</v>
      </c>
      <c r="T1311" s="96" t="s">
        <v>25</v>
      </c>
      <c r="U1311" s="4"/>
      <c r="V1311" s="96"/>
      <c r="W1311" s="83"/>
      <c r="X1311" s="96"/>
      <c r="Y1311" s="83"/>
      <c r="Z1311" s="102"/>
      <c r="AA1311" s="4"/>
      <c r="AB1311" s="96"/>
    </row>
    <row r="1312" spans="1:28" ht="15.6" customHeight="1" x14ac:dyDescent="0.35">
      <c r="A1312" s="38" t="s">
        <v>23</v>
      </c>
      <c r="B1312" s="91" t="s">
        <v>16</v>
      </c>
      <c r="C1312" s="94" t="s">
        <v>2994</v>
      </c>
      <c r="D1312" s="4" t="s">
        <v>62</v>
      </c>
      <c r="E1312" s="4">
        <v>4932715384</v>
      </c>
      <c r="F1312" s="99" t="s">
        <v>233</v>
      </c>
      <c r="G1312" s="91" t="s">
        <v>13</v>
      </c>
      <c r="H1312" s="91" t="s">
        <v>2995</v>
      </c>
      <c r="I1312" s="92">
        <v>42681</v>
      </c>
      <c r="J1312" s="93">
        <v>42697</v>
      </c>
      <c r="K1312" s="80">
        <f t="shared" si="109"/>
        <v>17</v>
      </c>
      <c r="L1312" s="77">
        <f>IF(G1312="ISO",IF(OR(F1312="Na-Metilato"),10,15),IFERROR(VLOOKUP(G1312&amp;D1312,'Datos Maestro'!$C$33:$D$62,2,0),VLOOKUP('Demoras Colombia 2016'!G1312,'Datos Maestro'!$B$15:$C$19,2,0)))</f>
        <v>20</v>
      </c>
      <c r="M1312" s="80">
        <f t="shared" si="105"/>
        <v>0</v>
      </c>
      <c r="N1312" s="82">
        <f t="shared" si="106"/>
        <v>0</v>
      </c>
      <c r="O1312" s="82">
        <f t="shared" si="107"/>
        <v>0</v>
      </c>
      <c r="P1312" s="78">
        <f>IF(G1312="ISO",25*N1312,IFERROR(VLOOKUP(G1312&amp;D1312,'Datos Maestro'!$C$33:$F$62,3,0)*N1312,VLOOKUP('Demoras Colombia 2016'!G1312,'Datos Maestro'!$B$15:$D$19,3,0)*N1312))</f>
        <v>0</v>
      </c>
      <c r="Q1312" s="78">
        <f>IF(G1312="ISO",25*O1312,IFERROR(VLOOKUP(G1312&amp;D1312,'Datos Maestro'!$C$33:$F$62,4,0)*O1312,VLOOKUP('Demoras Colombia 2016'!G1312,'Datos Maestro'!$B$15:$D$19,3,0)*O1312))</f>
        <v>0</v>
      </c>
      <c r="R1312" s="78">
        <f t="shared" si="108"/>
        <v>0</v>
      </c>
      <c r="S1312" s="83" t="s">
        <v>25</v>
      </c>
      <c r="T1312" s="96" t="s">
        <v>25</v>
      </c>
      <c r="U1312" s="4"/>
      <c r="V1312" s="96"/>
      <c r="W1312" s="83"/>
      <c r="X1312" s="96"/>
      <c r="Y1312" s="83"/>
      <c r="Z1312" s="102"/>
      <c r="AA1312" s="4"/>
      <c r="AB1312" s="96"/>
    </row>
    <row r="1313" spans="1:28" ht="15.6" customHeight="1" x14ac:dyDescent="0.35">
      <c r="A1313" s="38" t="s">
        <v>23</v>
      </c>
      <c r="B1313" s="91" t="s">
        <v>16</v>
      </c>
      <c r="C1313" s="94" t="s">
        <v>2994</v>
      </c>
      <c r="D1313" s="4" t="s">
        <v>62</v>
      </c>
      <c r="E1313" s="4" t="s">
        <v>2996</v>
      </c>
      <c r="F1313" s="99" t="s">
        <v>2997</v>
      </c>
      <c r="G1313" s="91" t="s">
        <v>12</v>
      </c>
      <c r="H1313" s="91" t="s">
        <v>2998</v>
      </c>
      <c r="I1313" s="92">
        <v>42681</v>
      </c>
      <c r="J1313" s="93">
        <v>42695</v>
      </c>
      <c r="K1313" s="80">
        <f t="shared" si="109"/>
        <v>15</v>
      </c>
      <c r="L1313" s="77">
        <f>IF(G1313="ISO",IF(OR(F1313="Na-Metilato"),10,15),IFERROR(VLOOKUP(G1313&amp;D1313,'Datos Maestro'!$C$33:$D$62,2,0),VLOOKUP('Demoras Colombia 2016'!G1313,'Datos Maestro'!$B$15:$C$19,2,0)))</f>
        <v>20</v>
      </c>
      <c r="M1313" s="80">
        <f t="shared" si="105"/>
        <v>0</v>
      </c>
      <c r="N1313" s="82">
        <f t="shared" si="106"/>
        <v>0</v>
      </c>
      <c r="O1313" s="82">
        <f t="shared" si="107"/>
        <v>0</v>
      </c>
      <c r="P1313" s="78">
        <f>IF(G1313="ISO",25*N1313,IFERROR(VLOOKUP(G1313&amp;D1313,'Datos Maestro'!$C$33:$F$62,3,0)*N1313,VLOOKUP('Demoras Colombia 2016'!G1313,'Datos Maestro'!$B$15:$D$19,3,0)*N1313))</f>
        <v>0</v>
      </c>
      <c r="Q1313" s="78">
        <f>IF(G1313="ISO",25*O1313,IFERROR(VLOOKUP(G1313&amp;D1313,'Datos Maestro'!$C$33:$F$62,4,0)*O1313,VLOOKUP('Demoras Colombia 2016'!G1313,'Datos Maestro'!$B$15:$D$19,3,0)*O1313))</f>
        <v>0</v>
      </c>
      <c r="R1313" s="78">
        <f t="shared" si="108"/>
        <v>0</v>
      </c>
      <c r="S1313" s="83" t="s">
        <v>25</v>
      </c>
      <c r="T1313" s="96" t="s">
        <v>25</v>
      </c>
      <c r="U1313" s="4"/>
      <c r="V1313" s="96"/>
      <c r="W1313" s="83"/>
      <c r="X1313" s="96"/>
      <c r="Y1313" s="83"/>
      <c r="Z1313" s="102"/>
      <c r="AA1313" s="4"/>
      <c r="AB1313" s="96"/>
    </row>
    <row r="1314" spans="1:28" ht="15.6" customHeight="1" x14ac:dyDescent="0.35">
      <c r="A1314" s="38" t="s">
        <v>23</v>
      </c>
      <c r="B1314" s="91" t="s">
        <v>124</v>
      </c>
      <c r="C1314" s="94" t="s">
        <v>2999</v>
      </c>
      <c r="D1314" s="4" t="s">
        <v>62</v>
      </c>
      <c r="E1314" s="4" t="s">
        <v>3000</v>
      </c>
      <c r="F1314" s="99" t="s">
        <v>3001</v>
      </c>
      <c r="G1314" s="91" t="s">
        <v>12</v>
      </c>
      <c r="H1314" s="91" t="s">
        <v>3002</v>
      </c>
      <c r="I1314" s="92">
        <v>42674</v>
      </c>
      <c r="J1314" s="93">
        <v>42691</v>
      </c>
      <c r="K1314" s="80">
        <f t="shared" si="109"/>
        <v>18</v>
      </c>
      <c r="L1314" s="77">
        <f>IF(G1314="ISO",IF(OR(F1314="Na-Metilato"),10,15),IFERROR(VLOOKUP(G1314&amp;D1314,'Datos Maestro'!$C$33:$D$62,2,0),VLOOKUP('Demoras Colombia 2016'!G1314,'Datos Maestro'!$B$15:$C$19,2,0)))</f>
        <v>20</v>
      </c>
      <c r="M1314" s="80">
        <f t="shared" si="105"/>
        <v>0</v>
      </c>
      <c r="N1314" s="82">
        <f t="shared" si="106"/>
        <v>0</v>
      </c>
      <c r="O1314" s="82">
        <f t="shared" si="107"/>
        <v>0</v>
      </c>
      <c r="P1314" s="78">
        <f>IF(G1314="ISO",25*N1314,IFERROR(VLOOKUP(G1314&amp;D1314,'Datos Maestro'!$C$33:$F$62,3,0)*N1314,VLOOKUP('Demoras Colombia 2016'!G1314,'Datos Maestro'!$B$15:$D$19,3,0)*N1314))</f>
        <v>0</v>
      </c>
      <c r="Q1314" s="78">
        <f>IF(G1314="ISO",25*O1314,IFERROR(VLOOKUP(G1314&amp;D1314,'Datos Maestro'!$C$33:$F$62,4,0)*O1314,VLOOKUP('Demoras Colombia 2016'!G1314,'Datos Maestro'!$B$15:$D$19,3,0)*O1314))</f>
        <v>0</v>
      </c>
      <c r="R1314" s="78">
        <f t="shared" si="108"/>
        <v>0</v>
      </c>
      <c r="S1314" s="83" t="s">
        <v>25</v>
      </c>
      <c r="T1314" s="96" t="s">
        <v>25</v>
      </c>
      <c r="U1314" s="4"/>
      <c r="V1314" s="96"/>
      <c r="W1314" s="83"/>
      <c r="X1314" s="96"/>
      <c r="Y1314" s="83"/>
      <c r="Z1314" s="102"/>
      <c r="AA1314" s="4"/>
      <c r="AB1314" s="96"/>
    </row>
    <row r="1315" spans="1:28" ht="15.6" customHeight="1" x14ac:dyDescent="0.35">
      <c r="A1315" s="38" t="s">
        <v>23</v>
      </c>
      <c r="B1315" s="91" t="s">
        <v>125</v>
      </c>
      <c r="C1315" s="94" t="s">
        <v>3003</v>
      </c>
      <c r="D1315" s="4" t="s">
        <v>104</v>
      </c>
      <c r="E1315" s="4">
        <v>4932791331</v>
      </c>
      <c r="F1315" s="99" t="s">
        <v>232</v>
      </c>
      <c r="G1315" s="91" t="s">
        <v>12</v>
      </c>
      <c r="H1315" s="91" t="s">
        <v>3004</v>
      </c>
      <c r="I1315" s="92">
        <v>42681</v>
      </c>
      <c r="J1315" s="93">
        <v>42696</v>
      </c>
      <c r="K1315" s="80">
        <f t="shared" si="109"/>
        <v>16</v>
      </c>
      <c r="L1315" s="77">
        <f>IF(G1315="ISO",IF(OR(F1315="Na-Metilato"),10,15),IFERROR(VLOOKUP(G1315&amp;D1315,'Datos Maestro'!$C$33:$D$62,2,0),VLOOKUP('Demoras Colombia 2016'!G1315,'Datos Maestro'!$B$15:$C$19,2,0)))</f>
        <v>20</v>
      </c>
      <c r="M1315" s="80">
        <f t="shared" si="105"/>
        <v>0</v>
      </c>
      <c r="N1315" s="82">
        <f t="shared" si="106"/>
        <v>0</v>
      </c>
      <c r="O1315" s="82">
        <f t="shared" si="107"/>
        <v>0</v>
      </c>
      <c r="P1315" s="78">
        <f>IF(G1315="ISO",25*N1315,IFERROR(VLOOKUP(G1315&amp;D1315,'Datos Maestro'!$C$33:$F$62,3,0)*N1315,VLOOKUP('Demoras Colombia 2016'!G1315,'Datos Maestro'!$B$15:$D$19,3,0)*N1315))</f>
        <v>0</v>
      </c>
      <c r="Q1315" s="78">
        <f>IF(G1315="ISO",25*O1315,IFERROR(VLOOKUP(G1315&amp;D1315,'Datos Maestro'!$C$33:$F$62,4,0)*O1315,VLOOKUP('Demoras Colombia 2016'!G1315,'Datos Maestro'!$B$15:$D$19,3,0)*O1315))</f>
        <v>0</v>
      </c>
      <c r="R1315" s="78">
        <f t="shared" si="108"/>
        <v>0</v>
      </c>
      <c r="S1315" s="83" t="s">
        <v>25</v>
      </c>
      <c r="T1315" s="96" t="s">
        <v>25</v>
      </c>
      <c r="U1315" s="4"/>
      <c r="V1315" s="96"/>
      <c r="W1315" s="83"/>
      <c r="X1315" s="96"/>
      <c r="Y1315" s="83"/>
      <c r="Z1315" s="102"/>
      <c r="AA1315" s="4"/>
      <c r="AB1315" s="96"/>
    </row>
    <row r="1316" spans="1:28" ht="15.6" customHeight="1" x14ac:dyDescent="0.35">
      <c r="A1316" s="38" t="s">
        <v>23</v>
      </c>
      <c r="B1316" s="91" t="s">
        <v>16</v>
      </c>
      <c r="C1316" s="94" t="s">
        <v>3005</v>
      </c>
      <c r="D1316" s="4" t="s">
        <v>118</v>
      </c>
      <c r="E1316" s="4" t="s">
        <v>3006</v>
      </c>
      <c r="F1316" s="99" t="s">
        <v>3007</v>
      </c>
      <c r="G1316" s="91" t="s">
        <v>12</v>
      </c>
      <c r="H1316" s="91" t="s">
        <v>3008</v>
      </c>
      <c r="I1316" s="92">
        <v>42681</v>
      </c>
      <c r="J1316" s="93">
        <v>42695</v>
      </c>
      <c r="K1316" s="80">
        <f t="shared" si="109"/>
        <v>15</v>
      </c>
      <c r="L1316" s="77">
        <f>IF(G1316="ISO",IF(OR(F1316="Na-Metilato"),10,15),IFERROR(VLOOKUP(G1316&amp;D1316,'Datos Maestro'!$C$33:$D$62,2,0),VLOOKUP('Demoras Colombia 2016'!G1316,'Datos Maestro'!$B$15:$C$19,2,0)))</f>
        <v>20</v>
      </c>
      <c r="M1316" s="80">
        <f t="shared" si="105"/>
        <v>0</v>
      </c>
      <c r="N1316" s="82">
        <f t="shared" si="106"/>
        <v>0</v>
      </c>
      <c r="O1316" s="82">
        <f t="shared" si="107"/>
        <v>0</v>
      </c>
      <c r="P1316" s="78">
        <f>IF(G1316="ISO",25*N1316,IFERROR(VLOOKUP(G1316&amp;D1316,'Datos Maestro'!$C$33:$F$62,3,0)*N1316,VLOOKUP('Demoras Colombia 2016'!G1316,'Datos Maestro'!$B$15:$D$19,3,0)*N1316))</f>
        <v>0</v>
      </c>
      <c r="Q1316" s="78">
        <f>IF(G1316="ISO",25*O1316,IFERROR(VLOOKUP(G1316&amp;D1316,'Datos Maestro'!$C$33:$F$62,4,0)*O1316,VLOOKUP('Demoras Colombia 2016'!G1316,'Datos Maestro'!$B$15:$D$19,3,0)*O1316))</f>
        <v>0</v>
      </c>
      <c r="R1316" s="78">
        <f t="shared" si="108"/>
        <v>0</v>
      </c>
      <c r="S1316" s="83" t="s">
        <v>25</v>
      </c>
      <c r="T1316" s="96" t="s">
        <v>25</v>
      </c>
      <c r="U1316" s="4"/>
      <c r="V1316" s="96"/>
      <c r="W1316" s="83"/>
      <c r="X1316" s="96"/>
      <c r="Y1316" s="83"/>
      <c r="Z1316" s="102"/>
      <c r="AA1316" s="4"/>
      <c r="AB1316" s="96"/>
    </row>
    <row r="1317" spans="1:28" ht="15.6" customHeight="1" x14ac:dyDescent="0.35">
      <c r="A1317" s="38" t="s">
        <v>23</v>
      </c>
      <c r="B1317" s="91" t="s">
        <v>16</v>
      </c>
      <c r="C1317" s="94" t="s">
        <v>3009</v>
      </c>
      <c r="D1317" s="4" t="s">
        <v>104</v>
      </c>
      <c r="E1317" s="4" t="s">
        <v>3010</v>
      </c>
      <c r="F1317" s="99" t="s">
        <v>3011</v>
      </c>
      <c r="G1317" s="91" t="s">
        <v>12</v>
      </c>
      <c r="H1317" s="91" t="s">
        <v>3012</v>
      </c>
      <c r="I1317" s="92">
        <v>42681</v>
      </c>
      <c r="J1317" s="93">
        <v>42692</v>
      </c>
      <c r="K1317" s="80">
        <f t="shared" si="109"/>
        <v>12</v>
      </c>
      <c r="L1317" s="77">
        <f>IF(G1317="ISO",IF(OR(F1317="Na-Metilato"),10,15),IFERROR(VLOOKUP(G1317&amp;D1317,'Datos Maestro'!$C$33:$D$62,2,0),VLOOKUP('Demoras Colombia 2016'!G1317,'Datos Maestro'!$B$15:$C$19,2,0)))</f>
        <v>20</v>
      </c>
      <c r="M1317" s="80">
        <f t="shared" si="105"/>
        <v>0</v>
      </c>
      <c r="N1317" s="82">
        <f t="shared" si="106"/>
        <v>0</v>
      </c>
      <c r="O1317" s="82">
        <f t="shared" si="107"/>
        <v>0</v>
      </c>
      <c r="P1317" s="78">
        <f>IF(G1317="ISO",25*N1317,IFERROR(VLOOKUP(G1317&amp;D1317,'Datos Maestro'!$C$33:$F$62,3,0)*N1317,VLOOKUP('Demoras Colombia 2016'!G1317,'Datos Maestro'!$B$15:$D$19,3,0)*N1317))</f>
        <v>0</v>
      </c>
      <c r="Q1317" s="78">
        <f>IF(G1317="ISO",25*O1317,IFERROR(VLOOKUP(G1317&amp;D1317,'Datos Maestro'!$C$33:$F$62,4,0)*O1317,VLOOKUP('Demoras Colombia 2016'!G1317,'Datos Maestro'!$B$15:$D$19,3,0)*O1317))</f>
        <v>0</v>
      </c>
      <c r="R1317" s="78">
        <f t="shared" si="108"/>
        <v>0</v>
      </c>
      <c r="S1317" s="83" t="s">
        <v>25</v>
      </c>
      <c r="T1317" s="96" t="s">
        <v>25</v>
      </c>
      <c r="U1317" s="4"/>
      <c r="V1317" s="96"/>
      <c r="W1317" s="83"/>
      <c r="X1317" s="96"/>
      <c r="Y1317" s="83"/>
      <c r="Z1317" s="102"/>
      <c r="AA1317" s="4"/>
      <c r="AB1317" s="96"/>
    </row>
    <row r="1318" spans="1:28" ht="15.6" customHeight="1" x14ac:dyDescent="0.35">
      <c r="A1318" s="38" t="s">
        <v>23</v>
      </c>
      <c r="B1318" s="91" t="s">
        <v>16</v>
      </c>
      <c r="C1318" s="94" t="s">
        <v>3013</v>
      </c>
      <c r="D1318" s="4" t="s">
        <v>104</v>
      </c>
      <c r="E1318" s="4">
        <v>4931918396</v>
      </c>
      <c r="F1318" s="99" t="s">
        <v>121</v>
      </c>
      <c r="G1318" s="91" t="s">
        <v>12</v>
      </c>
      <c r="H1318" s="91" t="s">
        <v>3014</v>
      </c>
      <c r="I1318" s="92">
        <v>42681</v>
      </c>
      <c r="J1318" s="93">
        <v>42695</v>
      </c>
      <c r="K1318" s="80">
        <f t="shared" si="109"/>
        <v>15</v>
      </c>
      <c r="L1318" s="77">
        <f>IF(G1318="ISO",IF(OR(F1318="Na-Metilato"),10,15),IFERROR(VLOOKUP(G1318&amp;D1318,'Datos Maestro'!$C$33:$D$62,2,0),VLOOKUP('Demoras Colombia 2016'!G1318,'Datos Maestro'!$B$15:$C$19,2,0)))</f>
        <v>20</v>
      </c>
      <c r="M1318" s="80">
        <f t="shared" ref="M1318:M1381" si="110">IF(K1318&gt;L1318,K1318-L1318,0)</f>
        <v>0</v>
      </c>
      <c r="N1318" s="82">
        <f t="shared" ref="N1318:N1381" si="111">IF(M1318&gt;=20,20,M1318)</f>
        <v>0</v>
      </c>
      <c r="O1318" s="82">
        <f t="shared" ref="O1318:O1381" si="112">+M1318-N1318</f>
        <v>0</v>
      </c>
      <c r="P1318" s="78">
        <f>IF(G1318="ISO",25*N1318,IFERROR(VLOOKUP(G1318&amp;D1318,'Datos Maestro'!$C$33:$F$62,3,0)*N1318,VLOOKUP('Demoras Colombia 2016'!G1318,'Datos Maestro'!$B$15:$D$19,3,0)*N1318))</f>
        <v>0</v>
      </c>
      <c r="Q1318" s="78">
        <f>IF(G1318="ISO",25*O1318,IFERROR(VLOOKUP(G1318&amp;D1318,'Datos Maestro'!$C$33:$F$62,4,0)*O1318,VLOOKUP('Demoras Colombia 2016'!G1318,'Datos Maestro'!$B$15:$D$19,3,0)*O1318))</f>
        <v>0</v>
      </c>
      <c r="R1318" s="78">
        <f t="shared" ref="R1318:R1381" si="113">SUM(P1318:Q1318)</f>
        <v>0</v>
      </c>
      <c r="S1318" s="83" t="s">
        <v>25</v>
      </c>
      <c r="T1318" s="96" t="s">
        <v>25</v>
      </c>
      <c r="U1318" s="4"/>
      <c r="V1318" s="96"/>
      <c r="W1318" s="83"/>
      <c r="X1318" s="96"/>
      <c r="Y1318" s="83"/>
      <c r="Z1318" s="102"/>
      <c r="AA1318" s="4"/>
      <c r="AB1318" s="96"/>
    </row>
    <row r="1319" spans="1:28" ht="15.6" customHeight="1" x14ac:dyDescent="0.35">
      <c r="A1319" s="38" t="s">
        <v>23</v>
      </c>
      <c r="B1319" s="91" t="s">
        <v>122</v>
      </c>
      <c r="C1319" s="94" t="s">
        <v>3015</v>
      </c>
      <c r="D1319" s="4" t="s">
        <v>62</v>
      </c>
      <c r="E1319" s="4" t="s">
        <v>3016</v>
      </c>
      <c r="F1319" s="99" t="s">
        <v>695</v>
      </c>
      <c r="G1319" s="91" t="s">
        <v>12</v>
      </c>
      <c r="H1319" s="91" t="s">
        <v>3017</v>
      </c>
      <c r="I1319" s="92">
        <v>42688</v>
      </c>
      <c r="J1319" s="93">
        <v>42692</v>
      </c>
      <c r="K1319" s="80">
        <f t="shared" si="109"/>
        <v>5</v>
      </c>
      <c r="L1319" s="77">
        <f>IF(G1319="ISO",IF(OR(F1319="Na-Metilato"),10,15),IFERROR(VLOOKUP(G1319&amp;D1319,'Datos Maestro'!$C$33:$D$62,2,0),VLOOKUP('Demoras Colombia 2016'!G1319,'Datos Maestro'!$B$15:$C$19,2,0)))</f>
        <v>20</v>
      </c>
      <c r="M1319" s="80">
        <f t="shared" si="110"/>
        <v>0</v>
      </c>
      <c r="N1319" s="82">
        <f t="shared" si="111"/>
        <v>0</v>
      </c>
      <c r="O1319" s="82">
        <f t="shared" si="112"/>
        <v>0</v>
      </c>
      <c r="P1319" s="78">
        <f>IF(G1319="ISO",25*N1319,IFERROR(VLOOKUP(G1319&amp;D1319,'Datos Maestro'!$C$33:$F$62,3,0)*N1319,VLOOKUP('Demoras Colombia 2016'!G1319,'Datos Maestro'!$B$15:$D$19,3,0)*N1319))</f>
        <v>0</v>
      </c>
      <c r="Q1319" s="78">
        <f>IF(G1319="ISO",25*O1319,IFERROR(VLOOKUP(G1319&amp;D1319,'Datos Maestro'!$C$33:$F$62,4,0)*O1319,VLOOKUP('Demoras Colombia 2016'!G1319,'Datos Maestro'!$B$15:$D$19,3,0)*O1319))</f>
        <v>0</v>
      </c>
      <c r="R1319" s="78">
        <f t="shared" si="113"/>
        <v>0</v>
      </c>
      <c r="S1319" s="83" t="s">
        <v>25</v>
      </c>
      <c r="T1319" s="96" t="s">
        <v>25</v>
      </c>
      <c r="U1319" s="4">
        <v>100808</v>
      </c>
      <c r="V1319" s="96">
        <v>30451</v>
      </c>
      <c r="W1319" s="83">
        <v>100808</v>
      </c>
      <c r="X1319" s="96">
        <v>83952</v>
      </c>
      <c r="Y1319" s="83"/>
      <c r="Z1319" s="102"/>
      <c r="AA1319" s="4"/>
      <c r="AB1319" s="96"/>
    </row>
    <row r="1320" spans="1:28" ht="15.6" customHeight="1" x14ac:dyDescent="0.35">
      <c r="A1320" s="38" t="s">
        <v>23</v>
      </c>
      <c r="B1320" s="91" t="s">
        <v>123</v>
      </c>
      <c r="C1320" s="94" t="s">
        <v>3018</v>
      </c>
      <c r="D1320" s="4" t="s">
        <v>118</v>
      </c>
      <c r="E1320" s="4">
        <v>4931607716</v>
      </c>
      <c r="F1320" s="99" t="s">
        <v>27</v>
      </c>
      <c r="G1320" s="91" t="s">
        <v>12</v>
      </c>
      <c r="H1320" s="91" t="s">
        <v>3019</v>
      </c>
      <c r="I1320" s="92">
        <v>42687</v>
      </c>
      <c r="J1320" s="93">
        <v>42695</v>
      </c>
      <c r="K1320" s="80">
        <f t="shared" si="109"/>
        <v>9</v>
      </c>
      <c r="L1320" s="77">
        <f>IF(G1320="ISO",IF(OR(F1320="Na-Metilato"),10,15),IFERROR(VLOOKUP(G1320&amp;D1320,'Datos Maestro'!$C$33:$D$62,2,0),VLOOKUP('Demoras Colombia 2016'!G1320,'Datos Maestro'!$B$15:$C$19,2,0)))</f>
        <v>20</v>
      </c>
      <c r="M1320" s="80">
        <f t="shared" si="110"/>
        <v>0</v>
      </c>
      <c r="N1320" s="82">
        <f t="shared" si="111"/>
        <v>0</v>
      </c>
      <c r="O1320" s="82">
        <f t="shared" si="112"/>
        <v>0</v>
      </c>
      <c r="P1320" s="78">
        <f>IF(G1320="ISO",25*N1320,IFERROR(VLOOKUP(G1320&amp;D1320,'Datos Maestro'!$C$33:$F$62,3,0)*N1320,VLOOKUP('Demoras Colombia 2016'!G1320,'Datos Maestro'!$B$15:$D$19,3,0)*N1320))</f>
        <v>0</v>
      </c>
      <c r="Q1320" s="78">
        <f>IF(G1320="ISO",25*O1320,IFERROR(VLOOKUP(G1320&amp;D1320,'Datos Maestro'!$C$33:$F$62,4,0)*O1320,VLOOKUP('Demoras Colombia 2016'!G1320,'Datos Maestro'!$B$15:$D$19,3,0)*O1320))</f>
        <v>0</v>
      </c>
      <c r="R1320" s="78">
        <f t="shared" si="113"/>
        <v>0</v>
      </c>
      <c r="S1320" s="83" t="s">
        <v>25</v>
      </c>
      <c r="T1320" s="96" t="s">
        <v>25</v>
      </c>
      <c r="U1320" s="4"/>
      <c r="V1320" s="96"/>
      <c r="W1320" s="83"/>
      <c r="X1320" s="96"/>
      <c r="Y1320" s="83"/>
      <c r="Z1320" s="102"/>
      <c r="AA1320" s="4"/>
      <c r="AB1320" s="96"/>
    </row>
    <row r="1321" spans="1:28" ht="15.6" customHeight="1" x14ac:dyDescent="0.35">
      <c r="A1321" s="38" t="s">
        <v>23</v>
      </c>
      <c r="B1321" s="91" t="s">
        <v>123</v>
      </c>
      <c r="C1321" s="94" t="s">
        <v>3020</v>
      </c>
      <c r="D1321" s="4" t="s">
        <v>118</v>
      </c>
      <c r="E1321" s="4">
        <v>4931607718</v>
      </c>
      <c r="F1321" s="99" t="s">
        <v>27</v>
      </c>
      <c r="G1321" s="91" t="s">
        <v>12</v>
      </c>
      <c r="H1321" s="91" t="s">
        <v>3021</v>
      </c>
      <c r="I1321" s="92">
        <v>42687</v>
      </c>
      <c r="J1321" s="93">
        <v>42693</v>
      </c>
      <c r="K1321" s="80">
        <f t="shared" si="109"/>
        <v>7</v>
      </c>
      <c r="L1321" s="77">
        <f>IF(G1321="ISO",IF(OR(F1321="Na-Metilato"),10,15),IFERROR(VLOOKUP(G1321&amp;D1321,'Datos Maestro'!$C$33:$D$62,2,0),VLOOKUP('Demoras Colombia 2016'!G1321,'Datos Maestro'!$B$15:$C$19,2,0)))</f>
        <v>20</v>
      </c>
      <c r="M1321" s="80">
        <f t="shared" si="110"/>
        <v>0</v>
      </c>
      <c r="N1321" s="82">
        <f t="shared" si="111"/>
        <v>0</v>
      </c>
      <c r="O1321" s="82">
        <f t="shared" si="112"/>
        <v>0</v>
      </c>
      <c r="P1321" s="78">
        <f>IF(G1321="ISO",25*N1321,IFERROR(VLOOKUP(G1321&amp;D1321,'Datos Maestro'!$C$33:$F$62,3,0)*N1321,VLOOKUP('Demoras Colombia 2016'!G1321,'Datos Maestro'!$B$15:$D$19,3,0)*N1321))</f>
        <v>0</v>
      </c>
      <c r="Q1321" s="78">
        <f>IF(G1321="ISO",25*O1321,IFERROR(VLOOKUP(G1321&amp;D1321,'Datos Maestro'!$C$33:$F$62,4,0)*O1321,VLOOKUP('Demoras Colombia 2016'!G1321,'Datos Maestro'!$B$15:$D$19,3,0)*O1321))</f>
        <v>0</v>
      </c>
      <c r="R1321" s="78">
        <f t="shared" si="113"/>
        <v>0</v>
      </c>
      <c r="S1321" s="83" t="s">
        <v>25</v>
      </c>
      <c r="T1321" s="96" t="s">
        <v>25</v>
      </c>
      <c r="U1321" s="4"/>
      <c r="V1321" s="96"/>
      <c r="W1321" s="83"/>
      <c r="X1321" s="96"/>
      <c r="Y1321" s="83"/>
      <c r="Z1321" s="102"/>
      <c r="AA1321" s="4"/>
      <c r="AB1321" s="96"/>
    </row>
    <row r="1322" spans="1:28" ht="15.6" customHeight="1" x14ac:dyDescent="0.35">
      <c r="A1322" s="38" t="s">
        <v>23</v>
      </c>
      <c r="B1322" s="91" t="s">
        <v>16</v>
      </c>
      <c r="C1322" s="94" t="s">
        <v>3022</v>
      </c>
      <c r="D1322" s="4" t="s">
        <v>62</v>
      </c>
      <c r="E1322" s="4" t="s">
        <v>3023</v>
      </c>
      <c r="F1322" s="99" t="s">
        <v>3024</v>
      </c>
      <c r="G1322" s="91" t="s">
        <v>13</v>
      </c>
      <c r="H1322" s="91" t="s">
        <v>3025</v>
      </c>
      <c r="I1322" s="92">
        <v>42688</v>
      </c>
      <c r="J1322" s="93">
        <v>42700</v>
      </c>
      <c r="K1322" s="80">
        <f t="shared" si="109"/>
        <v>13</v>
      </c>
      <c r="L1322" s="77">
        <f>IF(G1322="ISO",IF(OR(F1322="Na-Metilato"),10,15),IFERROR(VLOOKUP(G1322&amp;D1322,'Datos Maestro'!$C$33:$D$62,2,0),VLOOKUP('Demoras Colombia 2016'!G1322,'Datos Maestro'!$B$15:$C$19,2,0)))</f>
        <v>20</v>
      </c>
      <c r="M1322" s="80">
        <f t="shared" si="110"/>
        <v>0</v>
      </c>
      <c r="N1322" s="82">
        <f t="shared" si="111"/>
        <v>0</v>
      </c>
      <c r="O1322" s="82">
        <f t="shared" si="112"/>
        <v>0</v>
      </c>
      <c r="P1322" s="78">
        <f>IF(G1322="ISO",25*N1322,IFERROR(VLOOKUP(G1322&amp;D1322,'Datos Maestro'!$C$33:$F$62,3,0)*N1322,VLOOKUP('Demoras Colombia 2016'!G1322,'Datos Maestro'!$B$15:$D$19,3,0)*N1322))</f>
        <v>0</v>
      </c>
      <c r="Q1322" s="78">
        <f>IF(G1322="ISO",25*O1322,IFERROR(VLOOKUP(G1322&amp;D1322,'Datos Maestro'!$C$33:$F$62,4,0)*O1322,VLOOKUP('Demoras Colombia 2016'!G1322,'Datos Maestro'!$B$15:$D$19,3,0)*O1322))</f>
        <v>0</v>
      </c>
      <c r="R1322" s="78">
        <f t="shared" si="113"/>
        <v>0</v>
      </c>
      <c r="S1322" s="83" t="s">
        <v>25</v>
      </c>
      <c r="T1322" s="96" t="s">
        <v>25</v>
      </c>
      <c r="U1322" s="4"/>
      <c r="V1322" s="96"/>
      <c r="W1322" s="83"/>
      <c r="X1322" s="96"/>
      <c r="Y1322" s="83"/>
      <c r="Z1322" s="102"/>
      <c r="AA1322" s="4"/>
      <c r="AB1322" s="96"/>
    </row>
    <row r="1323" spans="1:28" ht="15.6" customHeight="1" x14ac:dyDescent="0.35">
      <c r="A1323" s="38" t="s">
        <v>23</v>
      </c>
      <c r="B1323" s="91" t="s">
        <v>16</v>
      </c>
      <c r="C1323" s="94" t="s">
        <v>3026</v>
      </c>
      <c r="D1323" s="4" t="s">
        <v>104</v>
      </c>
      <c r="E1323" s="4">
        <v>4932719047</v>
      </c>
      <c r="F1323" s="99" t="s">
        <v>1453</v>
      </c>
      <c r="G1323" s="91" t="s">
        <v>12</v>
      </c>
      <c r="H1323" s="91" t="s">
        <v>3027</v>
      </c>
      <c r="I1323" s="92">
        <v>42689</v>
      </c>
      <c r="J1323" s="93">
        <v>42699</v>
      </c>
      <c r="K1323" s="80">
        <f t="shared" si="109"/>
        <v>11</v>
      </c>
      <c r="L1323" s="77">
        <f>IF(G1323="ISO",IF(OR(F1323="Na-Metilato"),10,15),IFERROR(VLOOKUP(G1323&amp;D1323,'Datos Maestro'!$C$33:$D$62,2,0),VLOOKUP('Demoras Colombia 2016'!G1323,'Datos Maestro'!$B$15:$C$19,2,0)))</f>
        <v>20</v>
      </c>
      <c r="M1323" s="80">
        <f t="shared" si="110"/>
        <v>0</v>
      </c>
      <c r="N1323" s="82">
        <f t="shared" si="111"/>
        <v>0</v>
      </c>
      <c r="O1323" s="82">
        <f t="shared" si="112"/>
        <v>0</v>
      </c>
      <c r="P1323" s="78">
        <f>IF(G1323="ISO",25*N1323,IFERROR(VLOOKUP(G1323&amp;D1323,'Datos Maestro'!$C$33:$F$62,3,0)*N1323,VLOOKUP('Demoras Colombia 2016'!G1323,'Datos Maestro'!$B$15:$D$19,3,0)*N1323))</f>
        <v>0</v>
      </c>
      <c r="Q1323" s="78">
        <f>IF(G1323="ISO",25*O1323,IFERROR(VLOOKUP(G1323&amp;D1323,'Datos Maestro'!$C$33:$F$62,4,0)*O1323,VLOOKUP('Demoras Colombia 2016'!G1323,'Datos Maestro'!$B$15:$D$19,3,0)*O1323))</f>
        <v>0</v>
      </c>
      <c r="R1323" s="78">
        <f t="shared" si="113"/>
        <v>0</v>
      </c>
      <c r="S1323" s="83" t="s">
        <v>25</v>
      </c>
      <c r="T1323" s="96" t="s">
        <v>25</v>
      </c>
      <c r="U1323" s="4"/>
      <c r="V1323" s="96"/>
      <c r="W1323" s="83"/>
      <c r="X1323" s="96"/>
      <c r="Y1323" s="83"/>
      <c r="Z1323" s="102"/>
      <c r="AA1323" s="4"/>
      <c r="AB1323" s="96"/>
    </row>
    <row r="1324" spans="1:28" ht="15.6" customHeight="1" x14ac:dyDescent="0.35">
      <c r="A1324" s="38" t="s">
        <v>23</v>
      </c>
      <c r="B1324" s="91" t="s">
        <v>125</v>
      </c>
      <c r="C1324" s="94" t="s">
        <v>3028</v>
      </c>
      <c r="D1324" s="4" t="s">
        <v>119</v>
      </c>
      <c r="E1324" s="4" t="s">
        <v>3029</v>
      </c>
      <c r="F1324" s="99" t="s">
        <v>3030</v>
      </c>
      <c r="G1324" s="91" t="s">
        <v>20</v>
      </c>
      <c r="H1324" s="91" t="s">
        <v>3031</v>
      </c>
      <c r="I1324" s="92">
        <v>42688</v>
      </c>
      <c r="J1324" s="93">
        <v>42699</v>
      </c>
      <c r="K1324" s="80">
        <f t="shared" si="109"/>
        <v>12</v>
      </c>
      <c r="L1324" s="77">
        <f>IF(G1324="ISO",IF(OR(F1324="Na-Metilato"),10,15),IFERROR(VLOOKUP(G1324&amp;D1324,'Datos Maestro'!$C$33:$D$62,2,0),VLOOKUP('Demoras Colombia 2016'!G1324,'Datos Maestro'!$B$15:$C$19,2,0)))</f>
        <v>3</v>
      </c>
      <c r="M1324" s="80">
        <f t="shared" si="110"/>
        <v>9</v>
      </c>
      <c r="N1324" s="82">
        <f t="shared" si="111"/>
        <v>9</v>
      </c>
      <c r="O1324" s="82">
        <f t="shared" si="112"/>
        <v>0</v>
      </c>
      <c r="P1324" s="78">
        <f>IF(G1324="ISO",25*N1324,IFERROR(VLOOKUP(G1324&amp;D1324,'Datos Maestro'!$C$33:$F$62,3,0)*N1324,VLOOKUP('Demoras Colombia 2016'!G1324,'Datos Maestro'!$B$15:$D$19,3,0)*N1324))</f>
        <v>1350</v>
      </c>
      <c r="Q1324" s="78">
        <f>IF(G1324="ISO",25*O1324,IFERROR(VLOOKUP(G1324&amp;D1324,'Datos Maestro'!$C$33:$F$62,4,0)*O1324,VLOOKUP('Demoras Colombia 2016'!G1324,'Datos Maestro'!$B$15:$D$19,3,0)*O1324))</f>
        <v>0</v>
      </c>
      <c r="R1324" s="78">
        <f t="shared" si="113"/>
        <v>1350</v>
      </c>
      <c r="S1324" s="83"/>
      <c r="T1324" s="96"/>
      <c r="U1324" s="4"/>
      <c r="V1324" s="96"/>
      <c r="W1324" s="83"/>
      <c r="X1324" s="96"/>
      <c r="Y1324" s="83"/>
      <c r="Z1324" s="102"/>
      <c r="AA1324" s="4"/>
      <c r="AB1324" s="96"/>
    </row>
    <row r="1325" spans="1:28" ht="15.6" customHeight="1" x14ac:dyDescent="0.35">
      <c r="A1325" s="38" t="s">
        <v>23</v>
      </c>
      <c r="B1325" s="91" t="s">
        <v>16</v>
      </c>
      <c r="C1325" s="94" t="s">
        <v>3032</v>
      </c>
      <c r="D1325" s="4" t="s">
        <v>118</v>
      </c>
      <c r="E1325" s="4">
        <v>4932806302</v>
      </c>
      <c r="F1325" s="99" t="s">
        <v>1554</v>
      </c>
      <c r="G1325" s="91" t="s">
        <v>12</v>
      </c>
      <c r="H1325" s="91" t="s">
        <v>3033</v>
      </c>
      <c r="I1325" s="92">
        <v>42687</v>
      </c>
      <c r="J1325" s="93">
        <v>42696</v>
      </c>
      <c r="K1325" s="80">
        <f t="shared" si="109"/>
        <v>10</v>
      </c>
      <c r="L1325" s="77">
        <f>IF(G1325="ISO",IF(OR(F1325="Na-Metilato"),10,15),IFERROR(VLOOKUP(G1325&amp;D1325,'Datos Maestro'!$C$33:$D$62,2,0),VLOOKUP('Demoras Colombia 2016'!G1325,'Datos Maestro'!$B$15:$C$19,2,0)))</f>
        <v>20</v>
      </c>
      <c r="M1325" s="80">
        <f t="shared" si="110"/>
        <v>0</v>
      </c>
      <c r="N1325" s="82">
        <f t="shared" si="111"/>
        <v>0</v>
      </c>
      <c r="O1325" s="82">
        <f t="shared" si="112"/>
        <v>0</v>
      </c>
      <c r="P1325" s="78">
        <f>IF(G1325="ISO",25*N1325,IFERROR(VLOOKUP(G1325&amp;D1325,'Datos Maestro'!$C$33:$F$62,3,0)*N1325,VLOOKUP('Demoras Colombia 2016'!G1325,'Datos Maestro'!$B$15:$D$19,3,0)*N1325))</f>
        <v>0</v>
      </c>
      <c r="Q1325" s="78">
        <f>IF(G1325="ISO",25*O1325,IFERROR(VLOOKUP(G1325&amp;D1325,'Datos Maestro'!$C$33:$F$62,4,0)*O1325,VLOOKUP('Demoras Colombia 2016'!G1325,'Datos Maestro'!$B$15:$D$19,3,0)*O1325))</f>
        <v>0</v>
      </c>
      <c r="R1325" s="78">
        <f t="shared" si="113"/>
        <v>0</v>
      </c>
      <c r="S1325" s="83"/>
      <c r="T1325" s="96"/>
      <c r="U1325" s="4"/>
      <c r="V1325" s="96"/>
      <c r="W1325" s="83"/>
      <c r="X1325" s="96"/>
      <c r="Y1325" s="83"/>
      <c r="Z1325" s="102"/>
      <c r="AA1325" s="4"/>
      <c r="AB1325" s="96"/>
    </row>
    <row r="1326" spans="1:28" ht="15.6" customHeight="1" x14ac:dyDescent="0.35">
      <c r="A1326" s="38" t="s">
        <v>108</v>
      </c>
      <c r="B1326" s="91" t="s">
        <v>123</v>
      </c>
      <c r="C1326" s="94" t="s">
        <v>3034</v>
      </c>
      <c r="D1326" s="4" t="s">
        <v>118</v>
      </c>
      <c r="E1326" s="4">
        <v>4930233495</v>
      </c>
      <c r="F1326" s="99" t="s">
        <v>27</v>
      </c>
      <c r="G1326" s="91" t="s">
        <v>12</v>
      </c>
      <c r="H1326" s="91" t="s">
        <v>3035</v>
      </c>
      <c r="I1326" s="92">
        <v>42631</v>
      </c>
      <c r="J1326" s="93">
        <v>42636</v>
      </c>
      <c r="K1326" s="80">
        <f t="shared" si="109"/>
        <v>6</v>
      </c>
      <c r="L1326" s="77">
        <f>IF(G1326="ISO",IF(OR(F1326="Na-Metilato"),10,15),IFERROR(VLOOKUP(G1326&amp;D1326,'Datos Maestro'!$C$33:$D$62,2,0),VLOOKUP('Demoras Colombia 2016'!G1326,'Datos Maestro'!$B$15:$C$19,2,0)))</f>
        <v>20</v>
      </c>
      <c r="M1326" s="80">
        <f t="shared" si="110"/>
        <v>0</v>
      </c>
      <c r="N1326" s="82">
        <f t="shared" si="111"/>
        <v>0</v>
      </c>
      <c r="O1326" s="82">
        <f t="shared" si="112"/>
        <v>0</v>
      </c>
      <c r="P1326" s="78">
        <f>IF(G1326="ISO",25*N1326,IFERROR(VLOOKUP(G1326&amp;D1326,'Datos Maestro'!$C$33:$F$62,3,0)*N1326,VLOOKUP('Demoras Colombia 2016'!G1326,'Datos Maestro'!$B$15:$D$19,3,0)*N1326))</f>
        <v>0</v>
      </c>
      <c r="Q1326" s="78">
        <f>IF(G1326="ISO",25*O1326,IFERROR(VLOOKUP(G1326&amp;D1326,'Datos Maestro'!$C$33:$F$62,4,0)*O1326,VLOOKUP('Demoras Colombia 2016'!G1326,'Datos Maestro'!$B$15:$D$19,3,0)*O1326))</f>
        <v>0</v>
      </c>
      <c r="R1326" s="78">
        <f t="shared" si="113"/>
        <v>0</v>
      </c>
      <c r="S1326" s="83" t="s">
        <v>25</v>
      </c>
      <c r="T1326" s="96" t="s">
        <v>25</v>
      </c>
      <c r="U1326" s="4"/>
      <c r="V1326" s="96"/>
      <c r="W1326" s="83"/>
      <c r="X1326" s="96"/>
      <c r="Y1326" s="83"/>
      <c r="Z1326" s="102"/>
      <c r="AA1326" s="4"/>
      <c r="AB1326" s="96"/>
    </row>
    <row r="1327" spans="1:28" ht="15.6" customHeight="1" x14ac:dyDescent="0.35">
      <c r="A1327" s="38" t="s">
        <v>108</v>
      </c>
      <c r="B1327" s="91" t="s">
        <v>123</v>
      </c>
      <c r="C1327" s="94" t="s">
        <v>3034</v>
      </c>
      <c r="D1327" s="4" t="s">
        <v>118</v>
      </c>
      <c r="E1327" s="4">
        <v>4930233495</v>
      </c>
      <c r="F1327" s="99" t="s">
        <v>27</v>
      </c>
      <c r="G1327" s="91" t="s">
        <v>12</v>
      </c>
      <c r="H1327" s="91" t="s">
        <v>3036</v>
      </c>
      <c r="I1327" s="92">
        <v>42631</v>
      </c>
      <c r="J1327" s="93">
        <v>42636</v>
      </c>
      <c r="K1327" s="80">
        <f t="shared" si="109"/>
        <v>6</v>
      </c>
      <c r="L1327" s="77">
        <f>IF(G1327="ISO",IF(OR(F1327="Na-Metilato"),10,15),IFERROR(VLOOKUP(G1327&amp;D1327,'Datos Maestro'!$C$33:$D$62,2,0),VLOOKUP('Demoras Colombia 2016'!G1327,'Datos Maestro'!$B$15:$C$19,2,0)))</f>
        <v>20</v>
      </c>
      <c r="M1327" s="80">
        <f t="shared" si="110"/>
        <v>0</v>
      </c>
      <c r="N1327" s="82">
        <f t="shared" si="111"/>
        <v>0</v>
      </c>
      <c r="O1327" s="82">
        <f t="shared" si="112"/>
        <v>0</v>
      </c>
      <c r="P1327" s="78">
        <f>IF(G1327="ISO",25*N1327,IFERROR(VLOOKUP(G1327&amp;D1327,'Datos Maestro'!$C$33:$F$62,3,0)*N1327,VLOOKUP('Demoras Colombia 2016'!G1327,'Datos Maestro'!$B$15:$D$19,3,0)*N1327))</f>
        <v>0</v>
      </c>
      <c r="Q1327" s="78">
        <f>IF(G1327="ISO",25*O1327,IFERROR(VLOOKUP(G1327&amp;D1327,'Datos Maestro'!$C$33:$F$62,4,0)*O1327,VLOOKUP('Demoras Colombia 2016'!G1327,'Datos Maestro'!$B$15:$D$19,3,0)*O1327))</f>
        <v>0</v>
      </c>
      <c r="R1327" s="78">
        <f t="shared" si="113"/>
        <v>0</v>
      </c>
      <c r="S1327" s="83" t="s">
        <v>25</v>
      </c>
      <c r="T1327" s="96" t="s">
        <v>25</v>
      </c>
      <c r="U1327" s="4"/>
      <c r="V1327" s="96"/>
      <c r="W1327" s="83"/>
      <c r="X1327" s="96"/>
      <c r="Y1327" s="83"/>
      <c r="Z1327" s="102"/>
      <c r="AA1327" s="4"/>
      <c r="AB1327" s="96"/>
    </row>
    <row r="1328" spans="1:28" ht="15.6" customHeight="1" x14ac:dyDescent="0.35">
      <c r="A1328" s="38" t="s">
        <v>108</v>
      </c>
      <c r="B1328" s="91" t="s">
        <v>123</v>
      </c>
      <c r="C1328" s="94" t="s">
        <v>3037</v>
      </c>
      <c r="D1328" s="4" t="s">
        <v>118</v>
      </c>
      <c r="E1328" s="4">
        <v>4930233494</v>
      </c>
      <c r="F1328" s="99" t="s">
        <v>27</v>
      </c>
      <c r="G1328" s="91" t="s">
        <v>12</v>
      </c>
      <c r="H1328" s="91" t="s">
        <v>3038</v>
      </c>
      <c r="I1328" s="92">
        <v>42631</v>
      </c>
      <c r="J1328" s="93">
        <v>42636</v>
      </c>
      <c r="K1328" s="80">
        <f t="shared" si="109"/>
        <v>6</v>
      </c>
      <c r="L1328" s="77">
        <f>IF(G1328="ISO",IF(OR(F1328="Na-Metilato"),10,15),IFERROR(VLOOKUP(G1328&amp;D1328,'Datos Maestro'!$C$33:$D$62,2,0),VLOOKUP('Demoras Colombia 2016'!G1328,'Datos Maestro'!$B$15:$C$19,2,0)))</f>
        <v>20</v>
      </c>
      <c r="M1328" s="80">
        <f t="shared" si="110"/>
        <v>0</v>
      </c>
      <c r="N1328" s="82">
        <f t="shared" si="111"/>
        <v>0</v>
      </c>
      <c r="O1328" s="82">
        <f t="shared" si="112"/>
        <v>0</v>
      </c>
      <c r="P1328" s="78">
        <f>IF(G1328="ISO",25*N1328,IFERROR(VLOOKUP(G1328&amp;D1328,'Datos Maestro'!$C$33:$F$62,3,0)*N1328,VLOOKUP('Demoras Colombia 2016'!G1328,'Datos Maestro'!$B$15:$D$19,3,0)*N1328))</f>
        <v>0</v>
      </c>
      <c r="Q1328" s="78">
        <f>IF(G1328="ISO",25*O1328,IFERROR(VLOOKUP(G1328&amp;D1328,'Datos Maestro'!$C$33:$F$62,4,0)*O1328,VLOOKUP('Demoras Colombia 2016'!G1328,'Datos Maestro'!$B$15:$D$19,3,0)*O1328))</f>
        <v>0</v>
      </c>
      <c r="R1328" s="78">
        <f t="shared" si="113"/>
        <v>0</v>
      </c>
      <c r="S1328" s="83" t="s">
        <v>25</v>
      </c>
      <c r="T1328" s="96" t="s">
        <v>25</v>
      </c>
      <c r="U1328" s="4"/>
      <c r="V1328" s="96"/>
      <c r="W1328" s="83">
        <v>161871</v>
      </c>
      <c r="X1328" s="96">
        <v>17754</v>
      </c>
      <c r="Y1328" s="83">
        <v>161871</v>
      </c>
      <c r="Z1328" s="102">
        <f>95102+121444</f>
        <v>216546</v>
      </c>
      <c r="AA1328" s="4"/>
      <c r="AB1328" s="96"/>
    </row>
    <row r="1329" spans="1:28" ht="15.6" customHeight="1" x14ac:dyDescent="0.35">
      <c r="A1329" s="38" t="s">
        <v>108</v>
      </c>
      <c r="B1329" s="91" t="s">
        <v>123</v>
      </c>
      <c r="C1329" s="94" t="s">
        <v>3037</v>
      </c>
      <c r="D1329" s="4" t="s">
        <v>118</v>
      </c>
      <c r="E1329" s="4">
        <v>4930233494</v>
      </c>
      <c r="F1329" s="99" t="s">
        <v>27</v>
      </c>
      <c r="G1329" s="91" t="s">
        <v>12</v>
      </c>
      <c r="H1329" s="91" t="s">
        <v>3039</v>
      </c>
      <c r="I1329" s="92">
        <v>42631</v>
      </c>
      <c r="J1329" s="93">
        <v>42636</v>
      </c>
      <c r="K1329" s="80">
        <f t="shared" si="109"/>
        <v>6</v>
      </c>
      <c r="L1329" s="77">
        <f>IF(G1329="ISO",IF(OR(F1329="Na-Metilato"),10,15),IFERROR(VLOOKUP(G1329&amp;D1329,'Datos Maestro'!$C$33:$D$62,2,0),VLOOKUP('Demoras Colombia 2016'!G1329,'Datos Maestro'!$B$15:$C$19,2,0)))</f>
        <v>20</v>
      </c>
      <c r="M1329" s="80">
        <f t="shared" si="110"/>
        <v>0</v>
      </c>
      <c r="N1329" s="82">
        <f t="shared" si="111"/>
        <v>0</v>
      </c>
      <c r="O1329" s="82">
        <f t="shared" si="112"/>
        <v>0</v>
      </c>
      <c r="P1329" s="78">
        <f>IF(G1329="ISO",25*N1329,IFERROR(VLOOKUP(G1329&amp;D1329,'Datos Maestro'!$C$33:$F$62,3,0)*N1329,VLOOKUP('Demoras Colombia 2016'!G1329,'Datos Maestro'!$B$15:$D$19,3,0)*N1329))</f>
        <v>0</v>
      </c>
      <c r="Q1329" s="78">
        <f>IF(G1329="ISO",25*O1329,IFERROR(VLOOKUP(G1329&amp;D1329,'Datos Maestro'!$C$33:$F$62,4,0)*O1329,VLOOKUP('Demoras Colombia 2016'!G1329,'Datos Maestro'!$B$15:$D$19,3,0)*O1329))</f>
        <v>0</v>
      </c>
      <c r="R1329" s="78">
        <f t="shared" si="113"/>
        <v>0</v>
      </c>
      <c r="S1329" s="83" t="s">
        <v>25</v>
      </c>
      <c r="T1329" s="96" t="s">
        <v>25</v>
      </c>
      <c r="U1329" s="4">
        <v>161871</v>
      </c>
      <c r="V1329" s="96">
        <v>37590</v>
      </c>
      <c r="W1329" s="83">
        <v>161871</v>
      </c>
      <c r="X1329" s="96">
        <v>831428</v>
      </c>
      <c r="Y1329" s="83">
        <v>161871</v>
      </c>
      <c r="Z1329" s="102">
        <v>121444</v>
      </c>
      <c r="AA1329" s="4"/>
      <c r="AB1329" s="96"/>
    </row>
    <row r="1330" spans="1:28" ht="15.6" customHeight="1" x14ac:dyDescent="0.35">
      <c r="A1330" s="38" t="s">
        <v>108</v>
      </c>
      <c r="B1330" s="91" t="s">
        <v>123</v>
      </c>
      <c r="C1330" s="94" t="s">
        <v>3040</v>
      </c>
      <c r="D1330" s="4" t="s">
        <v>118</v>
      </c>
      <c r="E1330" s="4">
        <v>4931656622</v>
      </c>
      <c r="F1330" s="99" t="s">
        <v>28</v>
      </c>
      <c r="G1330" s="91" t="s">
        <v>12</v>
      </c>
      <c r="H1330" s="91" t="s">
        <v>3041</v>
      </c>
      <c r="I1330" s="92">
        <v>42673</v>
      </c>
      <c r="J1330" s="93">
        <v>42677</v>
      </c>
      <c r="K1330" s="80">
        <f t="shared" si="109"/>
        <v>5</v>
      </c>
      <c r="L1330" s="77">
        <f>IF(G1330="ISO",IF(OR(F1330="Na-Metilato"),10,15),IFERROR(VLOOKUP(G1330&amp;D1330,'Datos Maestro'!$C$33:$D$62,2,0),VLOOKUP('Demoras Colombia 2016'!G1330,'Datos Maestro'!$B$15:$C$19,2,0)))</f>
        <v>20</v>
      </c>
      <c r="M1330" s="80">
        <f t="shared" si="110"/>
        <v>0</v>
      </c>
      <c r="N1330" s="82">
        <f t="shared" si="111"/>
        <v>0</v>
      </c>
      <c r="O1330" s="82">
        <f t="shared" si="112"/>
        <v>0</v>
      </c>
      <c r="P1330" s="78">
        <f>IF(G1330="ISO",25*N1330,IFERROR(VLOOKUP(G1330&amp;D1330,'Datos Maestro'!$C$33:$F$62,3,0)*N1330,VLOOKUP('Demoras Colombia 2016'!G1330,'Datos Maestro'!$B$15:$D$19,3,0)*N1330))</f>
        <v>0</v>
      </c>
      <c r="Q1330" s="78">
        <f>IF(G1330="ISO",25*O1330,IFERROR(VLOOKUP(G1330&amp;D1330,'Datos Maestro'!$C$33:$F$62,4,0)*O1330,VLOOKUP('Demoras Colombia 2016'!G1330,'Datos Maestro'!$B$15:$D$19,3,0)*O1330))</f>
        <v>0</v>
      </c>
      <c r="R1330" s="78">
        <f t="shared" si="113"/>
        <v>0</v>
      </c>
      <c r="S1330" s="83" t="s">
        <v>25</v>
      </c>
      <c r="T1330" s="96" t="s">
        <v>25</v>
      </c>
      <c r="U1330" s="4"/>
      <c r="V1330" s="96"/>
      <c r="W1330" s="83"/>
      <c r="X1330" s="96"/>
      <c r="Y1330" s="83"/>
      <c r="Z1330" s="102"/>
      <c r="AA1330" s="4"/>
      <c r="AB1330" s="96"/>
    </row>
    <row r="1331" spans="1:28" ht="15.6" customHeight="1" x14ac:dyDescent="0.35">
      <c r="A1331" s="38" t="s">
        <v>108</v>
      </c>
      <c r="B1331" s="91" t="s">
        <v>24</v>
      </c>
      <c r="C1331" s="94" t="s">
        <v>3042</v>
      </c>
      <c r="D1331" s="4" t="s">
        <v>118</v>
      </c>
      <c r="E1331" s="4">
        <v>4932638153</v>
      </c>
      <c r="F1331" s="99" t="s">
        <v>3043</v>
      </c>
      <c r="G1331" s="91" t="s">
        <v>12</v>
      </c>
      <c r="H1331" s="91" t="s">
        <v>3044</v>
      </c>
      <c r="I1331" s="92">
        <v>42674</v>
      </c>
      <c r="J1331" s="93">
        <v>42682</v>
      </c>
      <c r="K1331" s="80">
        <f t="shared" si="109"/>
        <v>9</v>
      </c>
      <c r="L1331" s="77">
        <f>IF(G1331="ISO",IF(OR(F1331="Na-Metilato"),10,15),IFERROR(VLOOKUP(G1331&amp;D1331,'Datos Maestro'!$C$33:$D$62,2,0),VLOOKUP('Demoras Colombia 2016'!G1331,'Datos Maestro'!$B$15:$C$19,2,0)))</f>
        <v>20</v>
      </c>
      <c r="M1331" s="80">
        <f t="shared" si="110"/>
        <v>0</v>
      </c>
      <c r="N1331" s="82">
        <f t="shared" si="111"/>
        <v>0</v>
      </c>
      <c r="O1331" s="82">
        <f t="shared" si="112"/>
        <v>0</v>
      </c>
      <c r="P1331" s="78">
        <f>IF(G1331="ISO",25*N1331,IFERROR(VLOOKUP(G1331&amp;D1331,'Datos Maestro'!$C$33:$F$62,3,0)*N1331,VLOOKUP('Demoras Colombia 2016'!G1331,'Datos Maestro'!$B$15:$D$19,3,0)*N1331))</f>
        <v>0</v>
      </c>
      <c r="Q1331" s="78">
        <f>IF(G1331="ISO",25*O1331,IFERROR(VLOOKUP(G1331&amp;D1331,'Datos Maestro'!$C$33:$F$62,4,0)*O1331,VLOOKUP('Demoras Colombia 2016'!G1331,'Datos Maestro'!$B$15:$D$19,3,0)*O1331))</f>
        <v>0</v>
      </c>
      <c r="R1331" s="78">
        <f t="shared" si="113"/>
        <v>0</v>
      </c>
      <c r="S1331" s="83" t="s">
        <v>25</v>
      </c>
      <c r="T1331" s="96" t="s">
        <v>25</v>
      </c>
      <c r="U1331" s="4"/>
      <c r="V1331" s="96"/>
      <c r="W1331" s="83"/>
      <c r="X1331" s="96"/>
      <c r="Y1331" s="83"/>
      <c r="Z1331" s="102"/>
      <c r="AA1331" s="4"/>
      <c r="AB1331" s="96"/>
    </row>
    <row r="1332" spans="1:28" ht="15.6" customHeight="1" x14ac:dyDescent="0.35">
      <c r="A1332" s="38" t="s">
        <v>108</v>
      </c>
      <c r="B1332" s="91" t="s">
        <v>24</v>
      </c>
      <c r="C1332" s="94" t="s">
        <v>3045</v>
      </c>
      <c r="D1332" s="4" t="s">
        <v>62</v>
      </c>
      <c r="E1332" s="4" t="s">
        <v>3046</v>
      </c>
      <c r="F1332" s="99" t="s">
        <v>394</v>
      </c>
      <c r="G1332" s="91" t="s">
        <v>12</v>
      </c>
      <c r="H1332" s="91" t="s">
        <v>3047</v>
      </c>
      <c r="I1332" s="92">
        <v>42673</v>
      </c>
      <c r="J1332" s="93">
        <v>42679</v>
      </c>
      <c r="K1332" s="80">
        <f t="shared" si="109"/>
        <v>7</v>
      </c>
      <c r="L1332" s="77">
        <f>IF(G1332="ISO",IF(OR(F1332="Na-Metilato"),10,15),IFERROR(VLOOKUP(G1332&amp;D1332,'Datos Maestro'!$C$33:$D$62,2,0),VLOOKUP('Demoras Colombia 2016'!G1332,'Datos Maestro'!$B$15:$C$19,2,0)))</f>
        <v>20</v>
      </c>
      <c r="M1332" s="80">
        <f t="shared" si="110"/>
        <v>0</v>
      </c>
      <c r="N1332" s="82">
        <f t="shared" si="111"/>
        <v>0</v>
      </c>
      <c r="O1332" s="82">
        <f t="shared" si="112"/>
        <v>0</v>
      </c>
      <c r="P1332" s="78">
        <f>IF(G1332="ISO",25*N1332,IFERROR(VLOOKUP(G1332&amp;D1332,'Datos Maestro'!$C$33:$F$62,3,0)*N1332,VLOOKUP('Demoras Colombia 2016'!G1332,'Datos Maestro'!$B$15:$D$19,3,0)*N1332))</f>
        <v>0</v>
      </c>
      <c r="Q1332" s="78">
        <f>IF(G1332="ISO",25*O1332,IFERROR(VLOOKUP(G1332&amp;D1332,'Datos Maestro'!$C$33:$F$62,4,0)*O1332,VLOOKUP('Demoras Colombia 2016'!G1332,'Datos Maestro'!$B$15:$D$19,3,0)*O1332))</f>
        <v>0</v>
      </c>
      <c r="R1332" s="78">
        <f t="shared" si="113"/>
        <v>0</v>
      </c>
      <c r="S1332" s="83" t="s">
        <v>25</v>
      </c>
      <c r="T1332" s="96" t="s">
        <v>25</v>
      </c>
      <c r="U1332" s="4"/>
      <c r="V1332" s="96"/>
      <c r="W1332" s="83"/>
      <c r="X1332" s="96"/>
      <c r="Y1332" s="83"/>
      <c r="Z1332" s="102"/>
      <c r="AA1332" s="4"/>
      <c r="AB1332" s="96"/>
    </row>
    <row r="1333" spans="1:28" ht="15.6" customHeight="1" x14ac:dyDescent="0.35">
      <c r="A1333" s="38" t="s">
        <v>108</v>
      </c>
      <c r="B1333" s="91" t="s">
        <v>24</v>
      </c>
      <c r="C1333" s="94" t="s">
        <v>3048</v>
      </c>
      <c r="D1333" s="4" t="s">
        <v>118</v>
      </c>
      <c r="E1333" s="4">
        <v>4932250792</v>
      </c>
      <c r="F1333" s="99" t="s">
        <v>2064</v>
      </c>
      <c r="G1333" s="91" t="s">
        <v>13</v>
      </c>
      <c r="H1333" s="91" t="s">
        <v>3049</v>
      </c>
      <c r="I1333" s="92">
        <v>42674</v>
      </c>
      <c r="J1333" s="93">
        <v>42678</v>
      </c>
      <c r="K1333" s="80">
        <f t="shared" si="109"/>
        <v>5</v>
      </c>
      <c r="L1333" s="77">
        <f>IF(G1333="ISO",IF(OR(F1333="Na-Metilato"),10,15),IFERROR(VLOOKUP(G1333&amp;D1333,'Datos Maestro'!$C$33:$D$62,2,0),VLOOKUP('Demoras Colombia 2016'!G1333,'Datos Maestro'!$B$15:$C$19,2,0)))</f>
        <v>20</v>
      </c>
      <c r="M1333" s="80">
        <f t="shared" si="110"/>
        <v>0</v>
      </c>
      <c r="N1333" s="82">
        <f t="shared" si="111"/>
        <v>0</v>
      </c>
      <c r="O1333" s="82">
        <f t="shared" si="112"/>
        <v>0</v>
      </c>
      <c r="P1333" s="78">
        <f>IF(G1333="ISO",25*N1333,IFERROR(VLOOKUP(G1333&amp;D1333,'Datos Maestro'!$C$33:$F$62,3,0)*N1333,VLOOKUP('Demoras Colombia 2016'!G1333,'Datos Maestro'!$B$15:$D$19,3,0)*N1333))</f>
        <v>0</v>
      </c>
      <c r="Q1333" s="78">
        <f>IF(G1333="ISO",25*O1333,IFERROR(VLOOKUP(G1333&amp;D1333,'Datos Maestro'!$C$33:$F$62,4,0)*O1333,VLOOKUP('Demoras Colombia 2016'!G1333,'Datos Maestro'!$B$15:$D$19,3,0)*O1333))</f>
        <v>0</v>
      </c>
      <c r="R1333" s="78">
        <f t="shared" si="113"/>
        <v>0</v>
      </c>
      <c r="S1333" s="83" t="s">
        <v>25</v>
      </c>
      <c r="T1333" s="96" t="s">
        <v>25</v>
      </c>
      <c r="U1333" s="4"/>
      <c r="V1333" s="96"/>
      <c r="W1333" s="83"/>
      <c r="X1333" s="96"/>
      <c r="Y1333" s="83"/>
      <c r="Z1333" s="102"/>
      <c r="AA1333" s="4"/>
      <c r="AB1333" s="96"/>
    </row>
    <row r="1334" spans="1:28" ht="15.6" customHeight="1" x14ac:dyDescent="0.35">
      <c r="A1334" s="38" t="s">
        <v>108</v>
      </c>
      <c r="B1334" s="91" t="s">
        <v>24</v>
      </c>
      <c r="C1334" s="94" t="s">
        <v>3048</v>
      </c>
      <c r="D1334" s="4" t="s">
        <v>118</v>
      </c>
      <c r="E1334" s="4">
        <v>4932250792</v>
      </c>
      <c r="F1334" s="99" t="s">
        <v>2064</v>
      </c>
      <c r="G1334" s="91" t="s">
        <v>13</v>
      </c>
      <c r="H1334" s="91" t="s">
        <v>3050</v>
      </c>
      <c r="I1334" s="92">
        <v>42674</v>
      </c>
      <c r="J1334" s="93">
        <v>42692</v>
      </c>
      <c r="K1334" s="80">
        <f t="shared" si="109"/>
        <v>19</v>
      </c>
      <c r="L1334" s="77">
        <f>IF(G1334="ISO",IF(OR(F1334="Na-Metilato"),10,15),IFERROR(VLOOKUP(G1334&amp;D1334,'Datos Maestro'!$C$33:$D$62,2,0),VLOOKUP('Demoras Colombia 2016'!G1334,'Datos Maestro'!$B$15:$C$19,2,0)))</f>
        <v>20</v>
      </c>
      <c r="M1334" s="80">
        <f t="shared" si="110"/>
        <v>0</v>
      </c>
      <c r="N1334" s="82">
        <f t="shared" si="111"/>
        <v>0</v>
      </c>
      <c r="O1334" s="82">
        <f t="shared" si="112"/>
        <v>0</v>
      </c>
      <c r="P1334" s="78">
        <f>IF(G1334="ISO",25*N1334,IFERROR(VLOOKUP(G1334&amp;D1334,'Datos Maestro'!$C$33:$F$62,3,0)*N1334,VLOOKUP('Demoras Colombia 2016'!G1334,'Datos Maestro'!$B$15:$D$19,3,0)*N1334))</f>
        <v>0</v>
      </c>
      <c r="Q1334" s="78">
        <f>IF(G1334="ISO",25*O1334,IFERROR(VLOOKUP(G1334&amp;D1334,'Datos Maestro'!$C$33:$F$62,4,0)*O1334,VLOOKUP('Demoras Colombia 2016'!G1334,'Datos Maestro'!$B$15:$D$19,3,0)*O1334))</f>
        <v>0</v>
      </c>
      <c r="R1334" s="78">
        <f t="shared" si="113"/>
        <v>0</v>
      </c>
      <c r="S1334" s="83" t="s">
        <v>25</v>
      </c>
      <c r="T1334" s="96" t="s">
        <v>25</v>
      </c>
      <c r="U1334" s="4"/>
      <c r="V1334" s="96"/>
      <c r="W1334" s="83"/>
      <c r="X1334" s="96"/>
      <c r="Y1334" s="83"/>
      <c r="Z1334" s="102"/>
      <c r="AA1334" s="4"/>
      <c r="AB1334" s="96"/>
    </row>
    <row r="1335" spans="1:28" ht="15.6" customHeight="1" x14ac:dyDescent="0.35">
      <c r="A1335" s="38" t="s">
        <v>108</v>
      </c>
      <c r="B1335" s="91" t="s">
        <v>17</v>
      </c>
      <c r="C1335" s="94" t="s">
        <v>3051</v>
      </c>
      <c r="D1335" s="4" t="s">
        <v>2612</v>
      </c>
      <c r="E1335" s="4">
        <v>4932206363</v>
      </c>
      <c r="F1335" s="99" t="s">
        <v>2613</v>
      </c>
      <c r="G1335" s="91" t="s">
        <v>12</v>
      </c>
      <c r="H1335" s="91" t="s">
        <v>3052</v>
      </c>
      <c r="I1335" s="92">
        <v>42677</v>
      </c>
      <c r="J1335" s="93">
        <v>42685</v>
      </c>
      <c r="K1335" s="80">
        <f t="shared" si="109"/>
        <v>9</v>
      </c>
      <c r="L1335" s="77">
        <f>IF(G1335="ISO",IF(OR(F1335="Na-Metilato"),10,15),IFERROR(VLOOKUP(G1335&amp;D1335,'Datos Maestro'!$C$33:$D$62,2,0),VLOOKUP('Demoras Colombia 2016'!G1335,'Datos Maestro'!$B$15:$C$19,2,0)))</f>
        <v>10</v>
      </c>
      <c r="M1335" s="80">
        <f t="shared" si="110"/>
        <v>0</v>
      </c>
      <c r="N1335" s="82">
        <f t="shared" si="111"/>
        <v>0</v>
      </c>
      <c r="O1335" s="82">
        <f t="shared" si="112"/>
        <v>0</v>
      </c>
      <c r="P1335" s="78">
        <f>IF(G1335="ISO",25*N1335,IFERROR(VLOOKUP(G1335&amp;D1335,'Datos Maestro'!$C$33:$F$62,3,0)*N1335,VLOOKUP('Demoras Colombia 2016'!G1335,'Datos Maestro'!$B$15:$D$19,3,0)*N1335))</f>
        <v>0</v>
      </c>
      <c r="Q1335" s="78">
        <f>IF(G1335="ISO",25*O1335,IFERROR(VLOOKUP(G1335&amp;D1335,'Datos Maestro'!$C$33:$F$62,4,0)*O1335,VLOOKUP('Demoras Colombia 2016'!G1335,'Datos Maestro'!$B$15:$D$19,3,0)*O1335))</f>
        <v>0</v>
      </c>
      <c r="R1335" s="78">
        <f t="shared" si="113"/>
        <v>0</v>
      </c>
      <c r="S1335" s="83" t="s">
        <v>25</v>
      </c>
      <c r="T1335" s="96" t="s">
        <v>25</v>
      </c>
      <c r="U1335" s="4"/>
      <c r="V1335" s="96"/>
      <c r="W1335" s="83"/>
      <c r="X1335" s="96"/>
      <c r="Y1335" s="83"/>
      <c r="Z1335" s="102"/>
      <c r="AA1335" s="4"/>
      <c r="AB1335" s="96"/>
    </row>
    <row r="1336" spans="1:28" ht="15.6" customHeight="1" x14ac:dyDescent="0.35">
      <c r="A1336" s="38" t="s">
        <v>108</v>
      </c>
      <c r="B1336" s="91" t="s">
        <v>123</v>
      </c>
      <c r="C1336" s="94" t="s">
        <v>3053</v>
      </c>
      <c r="D1336" s="4" t="s">
        <v>118</v>
      </c>
      <c r="E1336" s="4">
        <v>4931656620</v>
      </c>
      <c r="F1336" s="99" t="s">
        <v>28</v>
      </c>
      <c r="G1336" s="91" t="s">
        <v>12</v>
      </c>
      <c r="H1336" s="91" t="s">
        <v>3054</v>
      </c>
      <c r="I1336" s="92">
        <v>42680</v>
      </c>
      <c r="J1336" s="93">
        <v>42689</v>
      </c>
      <c r="K1336" s="80">
        <f t="shared" si="109"/>
        <v>10</v>
      </c>
      <c r="L1336" s="77">
        <f>IF(G1336="ISO",IF(OR(F1336="Na-Metilato"),10,15),IFERROR(VLOOKUP(G1336&amp;D1336,'Datos Maestro'!$C$33:$D$62,2,0),VLOOKUP('Demoras Colombia 2016'!G1336,'Datos Maestro'!$B$15:$C$19,2,0)))</f>
        <v>20</v>
      </c>
      <c r="M1336" s="80">
        <f t="shared" si="110"/>
        <v>0</v>
      </c>
      <c r="N1336" s="82">
        <f t="shared" si="111"/>
        <v>0</v>
      </c>
      <c r="O1336" s="82">
        <f t="shared" si="112"/>
        <v>0</v>
      </c>
      <c r="P1336" s="78">
        <f>IF(G1336="ISO",25*N1336,IFERROR(VLOOKUP(G1336&amp;D1336,'Datos Maestro'!$C$33:$F$62,3,0)*N1336,VLOOKUP('Demoras Colombia 2016'!G1336,'Datos Maestro'!$B$15:$D$19,3,0)*N1336))</f>
        <v>0</v>
      </c>
      <c r="Q1336" s="78">
        <f>IF(G1336="ISO",25*O1336,IFERROR(VLOOKUP(G1336&amp;D1336,'Datos Maestro'!$C$33:$F$62,4,0)*O1336,VLOOKUP('Demoras Colombia 2016'!G1336,'Datos Maestro'!$B$15:$D$19,3,0)*O1336))</f>
        <v>0</v>
      </c>
      <c r="R1336" s="78">
        <f t="shared" si="113"/>
        <v>0</v>
      </c>
      <c r="S1336" s="83" t="s">
        <v>25</v>
      </c>
      <c r="T1336" s="96" t="s">
        <v>25</v>
      </c>
      <c r="U1336" s="4"/>
      <c r="V1336" s="96"/>
      <c r="W1336" s="83"/>
      <c r="X1336" s="96"/>
      <c r="Y1336" s="83"/>
      <c r="Z1336" s="102"/>
      <c r="AA1336" s="4"/>
      <c r="AB1336" s="96"/>
    </row>
    <row r="1337" spans="1:28" ht="15.6" customHeight="1" x14ac:dyDescent="0.35">
      <c r="A1337" s="38" t="s">
        <v>108</v>
      </c>
      <c r="B1337" s="91" t="s">
        <v>24</v>
      </c>
      <c r="C1337" s="94" t="s">
        <v>3055</v>
      </c>
      <c r="D1337" s="4" t="s">
        <v>520</v>
      </c>
      <c r="E1337" s="4">
        <v>4931143935</v>
      </c>
      <c r="F1337" s="99" t="s">
        <v>26</v>
      </c>
      <c r="G1337" s="91" t="s">
        <v>1</v>
      </c>
      <c r="H1337" s="91" t="s">
        <v>3056</v>
      </c>
      <c r="I1337" s="92">
        <v>42640</v>
      </c>
      <c r="J1337" s="93">
        <v>42678</v>
      </c>
      <c r="K1337" s="80">
        <f t="shared" si="109"/>
        <v>39</v>
      </c>
      <c r="L1337" s="77">
        <f>IF(G1337="ISO",IF(OR(F1337="Na-Metilato"),10,15),IFERROR(VLOOKUP(G1337&amp;D1337,'Datos Maestro'!$C$33:$D$62,2,0),VLOOKUP('Demoras Colombia 2016'!G1337,'Datos Maestro'!$B$15:$C$19,2,0)))</f>
        <v>10</v>
      </c>
      <c r="M1337" s="80">
        <f t="shared" si="110"/>
        <v>29</v>
      </c>
      <c r="N1337" s="82">
        <f t="shared" si="111"/>
        <v>20</v>
      </c>
      <c r="O1337" s="82">
        <f t="shared" si="112"/>
        <v>9</v>
      </c>
      <c r="P1337" s="78">
        <f>IF(G1337="ISO",25*N1337,IFERROR(VLOOKUP(G1337&amp;D1337,'Datos Maestro'!$C$33:$F$62,3,0)*N1337,VLOOKUP('Demoras Colombia 2016'!G1337,'Datos Maestro'!$B$15:$D$19,3,0)*N1337))</f>
        <v>2400</v>
      </c>
      <c r="Q1337" s="78">
        <f>IF(G1337="ISO",25*O1337,IFERROR(VLOOKUP(G1337&amp;D1337,'Datos Maestro'!$C$33:$F$62,4,0)*O1337,VLOOKUP('Demoras Colombia 2016'!G1337,'Datos Maestro'!$B$15:$D$19,3,0)*O1337))</f>
        <v>1080</v>
      </c>
      <c r="R1337" s="78">
        <f t="shared" si="113"/>
        <v>3480</v>
      </c>
      <c r="S1337" s="83"/>
      <c r="T1337" s="96"/>
      <c r="U1337" s="4"/>
      <c r="V1337" s="96"/>
      <c r="W1337" s="83"/>
      <c r="X1337" s="96"/>
      <c r="Y1337" s="83"/>
      <c r="Z1337" s="102"/>
      <c r="AA1337" s="4"/>
      <c r="AB1337" s="96"/>
    </row>
    <row r="1338" spans="1:28" ht="15.6" customHeight="1" x14ac:dyDescent="0.35">
      <c r="A1338" s="38" t="s">
        <v>108</v>
      </c>
      <c r="B1338" s="91" t="s">
        <v>24</v>
      </c>
      <c r="C1338" s="94" t="s">
        <v>3057</v>
      </c>
      <c r="D1338" s="4" t="s">
        <v>119</v>
      </c>
      <c r="E1338" s="4">
        <v>4931171202</v>
      </c>
      <c r="F1338" s="99" t="s">
        <v>26</v>
      </c>
      <c r="G1338" s="91" t="s">
        <v>2</v>
      </c>
      <c r="H1338" s="91" t="s">
        <v>3058</v>
      </c>
      <c r="I1338" s="92">
        <v>42613</v>
      </c>
      <c r="J1338" s="93">
        <v>42698</v>
      </c>
      <c r="K1338" s="80">
        <f t="shared" si="109"/>
        <v>86</v>
      </c>
      <c r="L1338" s="77">
        <f>IF(G1338="ISO",IF(OR(F1338="Na-Metilato"),10,15),IFERROR(VLOOKUP(G1338&amp;D1338,'Datos Maestro'!$C$33:$D$62,2,0),VLOOKUP('Demoras Colombia 2016'!G1338,'Datos Maestro'!$B$15:$C$19,2,0)))</f>
        <v>15</v>
      </c>
      <c r="M1338" s="80">
        <f t="shared" si="110"/>
        <v>71</v>
      </c>
      <c r="N1338" s="82">
        <f t="shared" si="111"/>
        <v>20</v>
      </c>
      <c r="O1338" s="82">
        <f t="shared" si="112"/>
        <v>51</v>
      </c>
      <c r="P1338" s="78">
        <f>IF(G1338="ISO",25*N1338,IFERROR(VLOOKUP(G1338&amp;D1338,'Datos Maestro'!$C$33:$F$62,3,0)*N1338,VLOOKUP('Demoras Colombia 2016'!G1338,'Datos Maestro'!$B$15:$D$19,3,0)*N1338))</f>
        <v>500</v>
      </c>
      <c r="Q1338" s="78">
        <f>IF(G1338="ISO",25*O1338,IFERROR(VLOOKUP(G1338&amp;D1338,'Datos Maestro'!$C$33:$F$62,4,0)*O1338,VLOOKUP('Demoras Colombia 2016'!G1338,'Datos Maestro'!$B$15:$D$19,3,0)*O1338))</f>
        <v>1275</v>
      </c>
      <c r="R1338" s="78">
        <f t="shared" si="113"/>
        <v>1775</v>
      </c>
      <c r="S1338" s="83"/>
      <c r="T1338" s="96"/>
      <c r="U1338" s="4"/>
      <c r="V1338" s="96"/>
      <c r="W1338" s="83"/>
      <c r="X1338" s="96"/>
      <c r="Y1338" s="83"/>
      <c r="Z1338" s="102"/>
      <c r="AA1338" s="4"/>
      <c r="AB1338" s="96"/>
    </row>
    <row r="1339" spans="1:28" ht="15.6" customHeight="1" x14ac:dyDescent="0.35">
      <c r="A1339" s="38" t="s">
        <v>108</v>
      </c>
      <c r="B1339" s="91" t="s">
        <v>24</v>
      </c>
      <c r="C1339" s="94" t="s">
        <v>3059</v>
      </c>
      <c r="D1339" s="4" t="s">
        <v>119</v>
      </c>
      <c r="E1339" s="4">
        <v>4931143932</v>
      </c>
      <c r="F1339" s="99" t="s">
        <v>26</v>
      </c>
      <c r="G1339" s="91" t="s">
        <v>2</v>
      </c>
      <c r="H1339" s="91" t="s">
        <v>3060</v>
      </c>
      <c r="I1339" s="92">
        <v>42613</v>
      </c>
      <c r="J1339" s="93">
        <v>42702</v>
      </c>
      <c r="K1339" s="80">
        <f t="shared" si="109"/>
        <v>90</v>
      </c>
      <c r="L1339" s="77">
        <f>IF(G1339="ISO",IF(OR(F1339="Na-Metilato"),10,15),IFERROR(VLOOKUP(G1339&amp;D1339,'Datos Maestro'!$C$33:$D$62,2,0),VLOOKUP('Demoras Colombia 2016'!G1339,'Datos Maestro'!$B$15:$C$19,2,0)))</f>
        <v>15</v>
      </c>
      <c r="M1339" s="80">
        <f t="shared" si="110"/>
        <v>75</v>
      </c>
      <c r="N1339" s="82">
        <f t="shared" si="111"/>
        <v>20</v>
      </c>
      <c r="O1339" s="82">
        <f t="shared" si="112"/>
        <v>55</v>
      </c>
      <c r="P1339" s="78">
        <f>IF(G1339="ISO",25*N1339,IFERROR(VLOOKUP(G1339&amp;D1339,'Datos Maestro'!$C$33:$F$62,3,0)*N1339,VLOOKUP('Demoras Colombia 2016'!G1339,'Datos Maestro'!$B$15:$D$19,3,0)*N1339))</f>
        <v>500</v>
      </c>
      <c r="Q1339" s="78">
        <f>IF(G1339="ISO",25*O1339,IFERROR(VLOOKUP(G1339&amp;D1339,'Datos Maestro'!$C$33:$F$62,4,0)*O1339,VLOOKUP('Demoras Colombia 2016'!G1339,'Datos Maestro'!$B$15:$D$19,3,0)*O1339))</f>
        <v>1375</v>
      </c>
      <c r="R1339" s="78">
        <f t="shared" si="113"/>
        <v>1875</v>
      </c>
      <c r="S1339" s="83"/>
      <c r="T1339" s="96"/>
      <c r="U1339" s="4"/>
      <c r="V1339" s="96"/>
      <c r="W1339" s="83"/>
      <c r="X1339" s="96"/>
      <c r="Y1339" s="83"/>
      <c r="Z1339" s="102"/>
      <c r="AA1339" s="4"/>
      <c r="AB1339" s="96"/>
    </row>
    <row r="1340" spans="1:28" ht="15.6" customHeight="1" x14ac:dyDescent="0.35">
      <c r="A1340" s="38" t="s">
        <v>23</v>
      </c>
      <c r="B1340" s="91" t="s">
        <v>16</v>
      </c>
      <c r="C1340" s="94" t="s">
        <v>3061</v>
      </c>
      <c r="D1340" s="4" t="s">
        <v>118</v>
      </c>
      <c r="E1340" s="4" t="s">
        <v>3062</v>
      </c>
      <c r="F1340" s="99" t="s">
        <v>227</v>
      </c>
      <c r="G1340" s="91" t="s">
        <v>12</v>
      </c>
      <c r="H1340" s="91" t="s">
        <v>3063</v>
      </c>
      <c r="I1340" s="92">
        <v>42694</v>
      </c>
      <c r="J1340" s="93">
        <v>42707</v>
      </c>
      <c r="K1340" s="80">
        <f t="shared" si="109"/>
        <v>14</v>
      </c>
      <c r="L1340" s="77">
        <f>IF(G1340="ISO",IF(OR(F1340="Na-Metilato"),10,15),IFERROR(VLOOKUP(G1340&amp;D1340,'Datos Maestro'!$C$33:$D$62,2,0),VLOOKUP('Demoras Colombia 2016'!G1340,'Datos Maestro'!$B$15:$C$19,2,0)))</f>
        <v>20</v>
      </c>
      <c r="M1340" s="80">
        <f t="shared" si="110"/>
        <v>0</v>
      </c>
      <c r="N1340" s="82">
        <f t="shared" si="111"/>
        <v>0</v>
      </c>
      <c r="O1340" s="82">
        <f t="shared" si="112"/>
        <v>0</v>
      </c>
      <c r="P1340" s="78">
        <f>IF(G1340="ISO",25*N1340,IFERROR(VLOOKUP(G1340&amp;D1340,'Datos Maestro'!$C$33:$F$62,3,0)*N1340,VLOOKUP('Demoras Colombia 2016'!G1340,'Datos Maestro'!$B$15:$D$19,3,0)*N1340))</f>
        <v>0</v>
      </c>
      <c r="Q1340" s="78">
        <f>IF(G1340="ISO",25*O1340,IFERROR(VLOOKUP(G1340&amp;D1340,'Datos Maestro'!$C$33:$F$62,4,0)*O1340,VLOOKUP('Demoras Colombia 2016'!G1340,'Datos Maestro'!$B$15:$D$19,3,0)*O1340))</f>
        <v>0</v>
      </c>
      <c r="R1340" s="78">
        <f t="shared" si="113"/>
        <v>0</v>
      </c>
      <c r="S1340" s="83" t="s">
        <v>25</v>
      </c>
      <c r="T1340" s="96" t="s">
        <v>25</v>
      </c>
      <c r="U1340" s="4"/>
      <c r="V1340" s="96"/>
      <c r="W1340" s="83"/>
      <c r="X1340" s="96"/>
      <c r="Y1340" s="83"/>
      <c r="Z1340" s="102"/>
      <c r="AA1340" s="4"/>
      <c r="AB1340" s="96"/>
    </row>
    <row r="1341" spans="1:28" ht="15.6" customHeight="1" x14ac:dyDescent="0.35">
      <c r="A1341" s="38" t="s">
        <v>23</v>
      </c>
      <c r="B1341" s="91" t="s">
        <v>16</v>
      </c>
      <c r="C1341" s="94" t="s">
        <v>3064</v>
      </c>
      <c r="D1341" s="4" t="s">
        <v>104</v>
      </c>
      <c r="E1341" s="4">
        <v>4932899838</v>
      </c>
      <c r="F1341" s="99" t="s">
        <v>248</v>
      </c>
      <c r="G1341" s="91" t="s">
        <v>12</v>
      </c>
      <c r="H1341" s="91" t="s">
        <v>3065</v>
      </c>
      <c r="I1341" s="92">
        <v>42694</v>
      </c>
      <c r="J1341" s="93">
        <v>42707</v>
      </c>
      <c r="K1341" s="80">
        <f t="shared" si="109"/>
        <v>14</v>
      </c>
      <c r="L1341" s="77">
        <f>IF(G1341="ISO",IF(OR(F1341="Na-Metilato"),10,15),IFERROR(VLOOKUP(G1341&amp;D1341,'Datos Maestro'!$C$33:$D$62,2,0),VLOOKUP('Demoras Colombia 2016'!G1341,'Datos Maestro'!$B$15:$C$19,2,0)))</f>
        <v>20</v>
      </c>
      <c r="M1341" s="80">
        <f t="shared" si="110"/>
        <v>0</v>
      </c>
      <c r="N1341" s="82">
        <f t="shared" si="111"/>
        <v>0</v>
      </c>
      <c r="O1341" s="82">
        <f t="shared" si="112"/>
        <v>0</v>
      </c>
      <c r="P1341" s="78">
        <f>IF(G1341="ISO",25*N1341,IFERROR(VLOOKUP(G1341&amp;D1341,'Datos Maestro'!$C$33:$F$62,3,0)*N1341,VLOOKUP('Demoras Colombia 2016'!G1341,'Datos Maestro'!$B$15:$D$19,3,0)*N1341))</f>
        <v>0</v>
      </c>
      <c r="Q1341" s="78">
        <f>IF(G1341="ISO",25*O1341,IFERROR(VLOOKUP(G1341&amp;D1341,'Datos Maestro'!$C$33:$F$62,4,0)*O1341,VLOOKUP('Demoras Colombia 2016'!G1341,'Datos Maestro'!$B$15:$D$19,3,0)*O1341))</f>
        <v>0</v>
      </c>
      <c r="R1341" s="78">
        <f t="shared" si="113"/>
        <v>0</v>
      </c>
      <c r="S1341" s="83" t="s">
        <v>25</v>
      </c>
      <c r="T1341" s="96" t="s">
        <v>25</v>
      </c>
      <c r="U1341" s="4"/>
      <c r="V1341" s="96"/>
      <c r="W1341" s="83"/>
      <c r="X1341" s="96"/>
      <c r="Y1341" s="83"/>
      <c r="Z1341" s="102"/>
      <c r="AA1341" s="4"/>
      <c r="AB1341" s="96"/>
    </row>
    <row r="1342" spans="1:28" ht="15.6" customHeight="1" x14ac:dyDescent="0.35">
      <c r="A1342" s="38" t="s">
        <v>23</v>
      </c>
      <c r="B1342" s="91" t="s">
        <v>122</v>
      </c>
      <c r="C1342" s="94" t="s">
        <v>3066</v>
      </c>
      <c r="D1342" s="4" t="s">
        <v>118</v>
      </c>
      <c r="E1342" s="4">
        <v>4930743000</v>
      </c>
      <c r="F1342" s="99" t="s">
        <v>277</v>
      </c>
      <c r="G1342" s="91" t="s">
        <v>13</v>
      </c>
      <c r="H1342" s="91" t="s">
        <v>3067</v>
      </c>
      <c r="I1342" s="92">
        <v>42695</v>
      </c>
      <c r="J1342" s="93">
        <v>42699</v>
      </c>
      <c r="K1342" s="80">
        <f t="shared" si="109"/>
        <v>5</v>
      </c>
      <c r="L1342" s="77">
        <f>IF(G1342="ISO",IF(OR(F1342="Na-Metilato"),10,15),IFERROR(VLOOKUP(G1342&amp;D1342,'Datos Maestro'!$C$33:$D$62,2,0),VLOOKUP('Demoras Colombia 2016'!G1342,'Datos Maestro'!$B$15:$C$19,2,0)))</f>
        <v>20</v>
      </c>
      <c r="M1342" s="80">
        <f t="shared" si="110"/>
        <v>0</v>
      </c>
      <c r="N1342" s="82">
        <f t="shared" si="111"/>
        <v>0</v>
      </c>
      <c r="O1342" s="82">
        <f t="shared" si="112"/>
        <v>0</v>
      </c>
      <c r="P1342" s="78">
        <f>IF(G1342="ISO",25*N1342,IFERROR(VLOOKUP(G1342&amp;D1342,'Datos Maestro'!$C$33:$F$62,3,0)*N1342,VLOOKUP('Demoras Colombia 2016'!G1342,'Datos Maestro'!$B$15:$D$19,3,0)*N1342))</f>
        <v>0</v>
      </c>
      <c r="Q1342" s="78">
        <f>IF(G1342="ISO",25*O1342,IFERROR(VLOOKUP(G1342&amp;D1342,'Datos Maestro'!$C$33:$F$62,4,0)*O1342,VLOOKUP('Demoras Colombia 2016'!G1342,'Datos Maestro'!$B$15:$D$19,3,0)*O1342))</f>
        <v>0</v>
      </c>
      <c r="R1342" s="78">
        <f t="shared" si="113"/>
        <v>0</v>
      </c>
      <c r="S1342" s="83" t="s">
        <v>25</v>
      </c>
      <c r="T1342" s="96" t="s">
        <v>25</v>
      </c>
      <c r="U1342" s="4"/>
      <c r="V1342" s="96"/>
      <c r="W1342" s="83"/>
      <c r="X1342" s="96"/>
      <c r="Y1342" s="83"/>
      <c r="Z1342" s="102"/>
      <c r="AA1342" s="4"/>
      <c r="AB1342" s="96"/>
    </row>
    <row r="1343" spans="1:28" ht="15.6" customHeight="1" x14ac:dyDescent="0.35">
      <c r="A1343" s="38" t="s">
        <v>23</v>
      </c>
      <c r="B1343" s="91" t="s">
        <v>122</v>
      </c>
      <c r="C1343" s="94" t="s">
        <v>3066</v>
      </c>
      <c r="D1343" s="4" t="s">
        <v>118</v>
      </c>
      <c r="E1343" s="4">
        <v>4930743000</v>
      </c>
      <c r="F1343" s="99" t="s">
        <v>277</v>
      </c>
      <c r="G1343" s="91" t="s">
        <v>12</v>
      </c>
      <c r="H1343" s="91" t="s">
        <v>3068</v>
      </c>
      <c r="I1343" s="92">
        <v>42695</v>
      </c>
      <c r="J1343" s="93">
        <v>42703</v>
      </c>
      <c r="K1343" s="80">
        <f t="shared" si="109"/>
        <v>9</v>
      </c>
      <c r="L1343" s="77">
        <f>IF(G1343="ISO",IF(OR(F1343="Na-Metilato"),10,15),IFERROR(VLOOKUP(G1343&amp;D1343,'Datos Maestro'!$C$33:$D$62,2,0),VLOOKUP('Demoras Colombia 2016'!G1343,'Datos Maestro'!$B$15:$C$19,2,0)))</f>
        <v>20</v>
      </c>
      <c r="M1343" s="80">
        <f t="shared" si="110"/>
        <v>0</v>
      </c>
      <c r="N1343" s="82">
        <f t="shared" si="111"/>
        <v>0</v>
      </c>
      <c r="O1343" s="82">
        <f t="shared" si="112"/>
        <v>0</v>
      </c>
      <c r="P1343" s="78">
        <f>IF(G1343="ISO",25*N1343,IFERROR(VLOOKUP(G1343&amp;D1343,'Datos Maestro'!$C$33:$F$62,3,0)*N1343,VLOOKUP('Demoras Colombia 2016'!G1343,'Datos Maestro'!$B$15:$D$19,3,0)*N1343))</f>
        <v>0</v>
      </c>
      <c r="Q1343" s="78">
        <f>IF(G1343="ISO",25*O1343,IFERROR(VLOOKUP(G1343&amp;D1343,'Datos Maestro'!$C$33:$F$62,4,0)*O1343,VLOOKUP('Demoras Colombia 2016'!G1343,'Datos Maestro'!$B$15:$D$19,3,0)*O1343))</f>
        <v>0</v>
      </c>
      <c r="R1343" s="78">
        <f t="shared" si="113"/>
        <v>0</v>
      </c>
      <c r="S1343" s="83" t="s">
        <v>25</v>
      </c>
      <c r="T1343" s="96" t="s">
        <v>25</v>
      </c>
      <c r="U1343" s="4"/>
      <c r="V1343" s="96"/>
      <c r="W1343" s="83"/>
      <c r="X1343" s="96"/>
      <c r="Y1343" s="83"/>
      <c r="Z1343" s="102"/>
      <c r="AA1343" s="4"/>
      <c r="AB1343" s="96"/>
    </row>
    <row r="1344" spans="1:28" ht="15.6" customHeight="1" x14ac:dyDescent="0.35">
      <c r="A1344" s="38" t="s">
        <v>23</v>
      </c>
      <c r="B1344" s="91" t="s">
        <v>16</v>
      </c>
      <c r="C1344" s="94" t="s">
        <v>3069</v>
      </c>
      <c r="D1344" s="4" t="s">
        <v>118</v>
      </c>
      <c r="E1344" s="4">
        <v>4931918396</v>
      </c>
      <c r="F1344" s="99" t="s">
        <v>121</v>
      </c>
      <c r="G1344" s="91" t="s">
        <v>12</v>
      </c>
      <c r="H1344" s="91" t="s">
        <v>3070</v>
      </c>
      <c r="I1344" s="92">
        <v>42695</v>
      </c>
      <c r="J1344" s="93">
        <v>42709</v>
      </c>
      <c r="K1344" s="80">
        <f t="shared" si="109"/>
        <v>15</v>
      </c>
      <c r="L1344" s="77">
        <f>IF(G1344="ISO",IF(OR(F1344="Na-Metilato"),10,15),IFERROR(VLOOKUP(G1344&amp;D1344,'Datos Maestro'!$C$33:$D$62,2,0),VLOOKUP('Demoras Colombia 2016'!G1344,'Datos Maestro'!$B$15:$C$19,2,0)))</f>
        <v>20</v>
      </c>
      <c r="M1344" s="80">
        <f t="shared" si="110"/>
        <v>0</v>
      </c>
      <c r="N1344" s="82">
        <f t="shared" si="111"/>
        <v>0</v>
      </c>
      <c r="O1344" s="82">
        <f t="shared" si="112"/>
        <v>0</v>
      </c>
      <c r="P1344" s="78">
        <f>IF(G1344="ISO",25*N1344,IFERROR(VLOOKUP(G1344&amp;D1344,'Datos Maestro'!$C$33:$F$62,3,0)*N1344,VLOOKUP('Demoras Colombia 2016'!G1344,'Datos Maestro'!$B$15:$D$19,3,0)*N1344))</f>
        <v>0</v>
      </c>
      <c r="Q1344" s="78">
        <f>IF(G1344="ISO",25*O1344,IFERROR(VLOOKUP(G1344&amp;D1344,'Datos Maestro'!$C$33:$F$62,4,0)*O1344,VLOOKUP('Demoras Colombia 2016'!G1344,'Datos Maestro'!$B$15:$D$19,3,0)*O1344))</f>
        <v>0</v>
      </c>
      <c r="R1344" s="78">
        <f t="shared" si="113"/>
        <v>0</v>
      </c>
      <c r="S1344" s="83" t="s">
        <v>25</v>
      </c>
      <c r="T1344" s="96" t="s">
        <v>25</v>
      </c>
      <c r="U1344" s="4"/>
      <c r="V1344" s="96"/>
      <c r="W1344" s="83"/>
      <c r="X1344" s="96"/>
      <c r="Y1344" s="83"/>
      <c r="Z1344" s="102"/>
      <c r="AA1344" s="4"/>
      <c r="AB1344" s="96"/>
    </row>
    <row r="1345" spans="1:28" ht="15.6" customHeight="1" x14ac:dyDescent="0.35">
      <c r="A1345" s="38" t="s">
        <v>23</v>
      </c>
      <c r="B1345" s="91" t="s">
        <v>17</v>
      </c>
      <c r="C1345" s="94" t="s">
        <v>3071</v>
      </c>
      <c r="D1345" s="4" t="s">
        <v>104</v>
      </c>
      <c r="E1345" s="4">
        <v>4932844113</v>
      </c>
      <c r="F1345" s="99" t="s">
        <v>3072</v>
      </c>
      <c r="G1345" s="91" t="s">
        <v>12</v>
      </c>
      <c r="H1345" s="91" t="s">
        <v>3073</v>
      </c>
      <c r="I1345" s="92">
        <v>42695</v>
      </c>
      <c r="J1345" s="93">
        <v>42704</v>
      </c>
      <c r="K1345" s="80">
        <f t="shared" si="109"/>
        <v>10</v>
      </c>
      <c r="L1345" s="77">
        <f>IF(G1345="ISO",IF(OR(F1345="Na-Metilato"),10,15),IFERROR(VLOOKUP(G1345&amp;D1345,'Datos Maestro'!$C$33:$D$62,2,0),VLOOKUP('Demoras Colombia 2016'!G1345,'Datos Maestro'!$B$15:$C$19,2,0)))</f>
        <v>20</v>
      </c>
      <c r="M1345" s="80">
        <f t="shared" si="110"/>
        <v>0</v>
      </c>
      <c r="N1345" s="82">
        <f t="shared" si="111"/>
        <v>0</v>
      </c>
      <c r="O1345" s="82">
        <f t="shared" si="112"/>
        <v>0</v>
      </c>
      <c r="P1345" s="78">
        <f>IF(G1345="ISO",25*N1345,IFERROR(VLOOKUP(G1345&amp;D1345,'Datos Maestro'!$C$33:$F$62,3,0)*N1345,VLOOKUP('Demoras Colombia 2016'!G1345,'Datos Maestro'!$B$15:$D$19,3,0)*N1345))</f>
        <v>0</v>
      </c>
      <c r="Q1345" s="78">
        <f>IF(G1345="ISO",25*O1345,IFERROR(VLOOKUP(G1345&amp;D1345,'Datos Maestro'!$C$33:$F$62,4,0)*O1345,VLOOKUP('Demoras Colombia 2016'!G1345,'Datos Maestro'!$B$15:$D$19,3,0)*O1345))</f>
        <v>0</v>
      </c>
      <c r="R1345" s="78">
        <f t="shared" si="113"/>
        <v>0</v>
      </c>
      <c r="S1345" s="83" t="s">
        <v>25</v>
      </c>
      <c r="T1345" s="96" t="s">
        <v>25</v>
      </c>
      <c r="U1345" s="4"/>
      <c r="V1345" s="96"/>
      <c r="W1345" s="83"/>
      <c r="X1345" s="96"/>
      <c r="Y1345" s="83"/>
      <c r="Z1345" s="102"/>
      <c r="AA1345" s="4"/>
      <c r="AB1345" s="96"/>
    </row>
    <row r="1346" spans="1:28" ht="15.6" customHeight="1" x14ac:dyDescent="0.35">
      <c r="A1346" s="38" t="s">
        <v>23</v>
      </c>
      <c r="B1346" s="91" t="s">
        <v>24</v>
      </c>
      <c r="C1346" s="94" t="s">
        <v>3074</v>
      </c>
      <c r="D1346" s="4" t="s">
        <v>800</v>
      </c>
      <c r="E1346" s="4">
        <v>4932430161</v>
      </c>
      <c r="F1346" s="99" t="s">
        <v>3075</v>
      </c>
      <c r="G1346" s="91" t="s">
        <v>13</v>
      </c>
      <c r="H1346" s="91" t="s">
        <v>3076</v>
      </c>
      <c r="I1346" s="92">
        <v>42697</v>
      </c>
      <c r="J1346" s="93">
        <v>42709</v>
      </c>
      <c r="K1346" s="80">
        <f t="shared" si="109"/>
        <v>13</v>
      </c>
      <c r="L1346" s="77">
        <f>IF(G1346="ISO",IF(OR(F1346="Na-Metilato"),10,15),IFERROR(VLOOKUP(G1346&amp;D1346,'Datos Maestro'!$C$33:$D$62,2,0),VLOOKUP('Demoras Colombia 2016'!G1346,'Datos Maestro'!$B$15:$C$19,2,0)))</f>
        <v>10</v>
      </c>
      <c r="M1346" s="80">
        <f t="shared" si="110"/>
        <v>3</v>
      </c>
      <c r="N1346" s="82">
        <f t="shared" si="111"/>
        <v>3</v>
      </c>
      <c r="O1346" s="82">
        <f t="shared" si="112"/>
        <v>0</v>
      </c>
      <c r="P1346" s="78">
        <f>IF(G1346="ISO",25*N1346,IFERROR(VLOOKUP(G1346&amp;D1346,'Datos Maestro'!$C$33:$F$62,3,0)*N1346,VLOOKUP('Demoras Colombia 2016'!G1346,'Datos Maestro'!$B$15:$D$19,3,0)*N1346))</f>
        <v>360</v>
      </c>
      <c r="Q1346" s="78">
        <f>IF(G1346="ISO",25*O1346,IFERROR(VLOOKUP(G1346&amp;D1346,'Datos Maestro'!$C$33:$F$62,4,0)*O1346,VLOOKUP('Demoras Colombia 2016'!G1346,'Datos Maestro'!$B$15:$D$19,3,0)*O1346))</f>
        <v>0</v>
      </c>
      <c r="R1346" s="78">
        <f t="shared" si="113"/>
        <v>360</v>
      </c>
      <c r="S1346" s="83"/>
      <c r="T1346" s="96"/>
      <c r="U1346" s="4"/>
      <c r="V1346" s="96"/>
      <c r="W1346" s="83"/>
      <c r="X1346" s="96"/>
      <c r="Y1346" s="83"/>
      <c r="Z1346" s="102"/>
      <c r="AA1346" s="4"/>
      <c r="AB1346" s="96"/>
    </row>
    <row r="1347" spans="1:28" ht="15.6" customHeight="1" x14ac:dyDescent="0.35">
      <c r="A1347" s="38" t="s">
        <v>23</v>
      </c>
      <c r="B1347" s="91" t="s">
        <v>123</v>
      </c>
      <c r="C1347" s="94" t="s">
        <v>3077</v>
      </c>
      <c r="D1347" s="4" t="s">
        <v>118</v>
      </c>
      <c r="E1347" s="4">
        <v>4932137492</v>
      </c>
      <c r="F1347" s="99" t="s">
        <v>27</v>
      </c>
      <c r="G1347" s="91" t="s">
        <v>12</v>
      </c>
      <c r="H1347" s="91" t="s">
        <v>3078</v>
      </c>
      <c r="I1347" s="92">
        <v>42701</v>
      </c>
      <c r="J1347" s="93">
        <v>42704</v>
      </c>
      <c r="K1347" s="80">
        <f t="shared" ref="K1347:K1410" si="114">IF(J1347="",HOY-I1347,(J1347-I1347)+1)</f>
        <v>4</v>
      </c>
      <c r="L1347" s="77">
        <f>IF(G1347="ISO",IF(OR(F1347="Na-Metilato"),10,15),IFERROR(VLOOKUP(G1347&amp;D1347,'Datos Maestro'!$C$33:$D$62,2,0),VLOOKUP('Demoras Colombia 2016'!G1347,'Datos Maestro'!$B$15:$C$19,2,0)))</f>
        <v>20</v>
      </c>
      <c r="M1347" s="80">
        <f t="shared" si="110"/>
        <v>0</v>
      </c>
      <c r="N1347" s="82">
        <f t="shared" si="111"/>
        <v>0</v>
      </c>
      <c r="O1347" s="82">
        <f t="shared" si="112"/>
        <v>0</v>
      </c>
      <c r="P1347" s="78">
        <f>IF(G1347="ISO",25*N1347,IFERROR(VLOOKUP(G1347&amp;D1347,'Datos Maestro'!$C$33:$F$62,3,0)*N1347,VLOOKUP('Demoras Colombia 2016'!G1347,'Datos Maestro'!$B$15:$D$19,3,0)*N1347))</f>
        <v>0</v>
      </c>
      <c r="Q1347" s="78">
        <f>IF(G1347="ISO",25*O1347,IFERROR(VLOOKUP(G1347&amp;D1347,'Datos Maestro'!$C$33:$F$62,4,0)*O1347,VLOOKUP('Demoras Colombia 2016'!G1347,'Datos Maestro'!$B$15:$D$19,3,0)*O1347))</f>
        <v>0</v>
      </c>
      <c r="R1347" s="78">
        <f t="shared" si="113"/>
        <v>0</v>
      </c>
      <c r="S1347" s="83" t="s">
        <v>25</v>
      </c>
      <c r="T1347" s="96" t="s">
        <v>25</v>
      </c>
      <c r="U1347" s="4"/>
      <c r="V1347" s="96"/>
      <c r="W1347" s="83"/>
      <c r="X1347" s="96"/>
      <c r="Y1347" s="83"/>
      <c r="Z1347" s="102"/>
      <c r="AA1347" s="4"/>
      <c r="AB1347" s="96"/>
    </row>
    <row r="1348" spans="1:28" ht="15.6" customHeight="1" x14ac:dyDescent="0.35">
      <c r="A1348" s="38" t="s">
        <v>23</v>
      </c>
      <c r="B1348" s="91" t="s">
        <v>123</v>
      </c>
      <c r="C1348" s="94" t="s">
        <v>3077</v>
      </c>
      <c r="D1348" s="4" t="s">
        <v>118</v>
      </c>
      <c r="E1348" s="4">
        <v>4932137492</v>
      </c>
      <c r="F1348" s="99" t="s">
        <v>27</v>
      </c>
      <c r="G1348" s="91" t="s">
        <v>12</v>
      </c>
      <c r="H1348" s="91" t="s">
        <v>3079</v>
      </c>
      <c r="I1348" s="92">
        <v>42701</v>
      </c>
      <c r="J1348" s="93">
        <v>42704</v>
      </c>
      <c r="K1348" s="80">
        <f t="shared" si="114"/>
        <v>4</v>
      </c>
      <c r="L1348" s="77">
        <f>IF(G1348="ISO",IF(OR(F1348="Na-Metilato"),10,15),IFERROR(VLOOKUP(G1348&amp;D1348,'Datos Maestro'!$C$33:$D$62,2,0),VLOOKUP('Demoras Colombia 2016'!G1348,'Datos Maestro'!$B$15:$C$19,2,0)))</f>
        <v>20</v>
      </c>
      <c r="M1348" s="80">
        <f t="shared" si="110"/>
        <v>0</v>
      </c>
      <c r="N1348" s="82">
        <f t="shared" si="111"/>
        <v>0</v>
      </c>
      <c r="O1348" s="82">
        <f t="shared" si="112"/>
        <v>0</v>
      </c>
      <c r="P1348" s="78">
        <f>IF(G1348="ISO",25*N1348,IFERROR(VLOOKUP(G1348&amp;D1348,'Datos Maestro'!$C$33:$F$62,3,0)*N1348,VLOOKUP('Demoras Colombia 2016'!G1348,'Datos Maestro'!$B$15:$D$19,3,0)*N1348))</f>
        <v>0</v>
      </c>
      <c r="Q1348" s="78">
        <f>IF(G1348="ISO",25*O1348,IFERROR(VLOOKUP(G1348&amp;D1348,'Datos Maestro'!$C$33:$F$62,4,0)*O1348,VLOOKUP('Demoras Colombia 2016'!G1348,'Datos Maestro'!$B$15:$D$19,3,0)*O1348))</f>
        <v>0</v>
      </c>
      <c r="R1348" s="78">
        <f t="shared" si="113"/>
        <v>0</v>
      </c>
      <c r="S1348" s="83" t="s">
        <v>25</v>
      </c>
      <c r="T1348" s="96" t="s">
        <v>25</v>
      </c>
      <c r="U1348" s="4"/>
      <c r="V1348" s="96"/>
      <c r="W1348" s="83"/>
      <c r="X1348" s="96"/>
      <c r="Y1348" s="83"/>
      <c r="Z1348" s="102"/>
      <c r="AA1348" s="4"/>
      <c r="AB1348" s="96"/>
    </row>
    <row r="1349" spans="1:28" ht="15.6" customHeight="1" x14ac:dyDescent="0.35">
      <c r="A1349" s="38" t="s">
        <v>23</v>
      </c>
      <c r="B1349" s="91" t="s">
        <v>16</v>
      </c>
      <c r="C1349" s="94" t="s">
        <v>3080</v>
      </c>
      <c r="D1349" s="4" t="s">
        <v>118</v>
      </c>
      <c r="E1349" s="4">
        <v>4932806305</v>
      </c>
      <c r="F1349" s="99" t="s">
        <v>220</v>
      </c>
      <c r="G1349" s="91" t="s">
        <v>12</v>
      </c>
      <c r="H1349" s="91" t="s">
        <v>3081</v>
      </c>
      <c r="I1349" s="92">
        <v>42693</v>
      </c>
      <c r="J1349" s="93">
        <v>42710</v>
      </c>
      <c r="K1349" s="80">
        <f t="shared" si="114"/>
        <v>18</v>
      </c>
      <c r="L1349" s="77">
        <f>IF(G1349="ISO",IF(OR(F1349="Na-Metilato"),10,15),IFERROR(VLOOKUP(G1349&amp;D1349,'Datos Maestro'!$C$33:$D$62,2,0),VLOOKUP('Demoras Colombia 2016'!G1349,'Datos Maestro'!$B$15:$C$19,2,0)))</f>
        <v>20</v>
      </c>
      <c r="M1349" s="80">
        <f t="shared" si="110"/>
        <v>0</v>
      </c>
      <c r="N1349" s="82">
        <f t="shared" si="111"/>
        <v>0</v>
      </c>
      <c r="O1349" s="82">
        <f t="shared" si="112"/>
        <v>0</v>
      </c>
      <c r="P1349" s="78">
        <f>IF(G1349="ISO",25*N1349,IFERROR(VLOOKUP(G1349&amp;D1349,'Datos Maestro'!$C$33:$F$62,3,0)*N1349,VLOOKUP('Demoras Colombia 2016'!G1349,'Datos Maestro'!$B$15:$D$19,3,0)*N1349))</f>
        <v>0</v>
      </c>
      <c r="Q1349" s="78">
        <f>IF(G1349="ISO",25*O1349,IFERROR(VLOOKUP(G1349&amp;D1349,'Datos Maestro'!$C$33:$F$62,4,0)*O1349,VLOOKUP('Demoras Colombia 2016'!G1349,'Datos Maestro'!$B$15:$D$19,3,0)*O1349))</f>
        <v>0</v>
      </c>
      <c r="R1349" s="78">
        <f t="shared" si="113"/>
        <v>0</v>
      </c>
      <c r="S1349" s="83" t="s">
        <v>25</v>
      </c>
      <c r="T1349" s="96" t="s">
        <v>25</v>
      </c>
      <c r="U1349" s="4"/>
      <c r="V1349" s="96"/>
      <c r="W1349" s="83"/>
      <c r="X1349" s="96"/>
      <c r="Y1349" s="83"/>
      <c r="Z1349" s="102"/>
      <c r="AA1349" s="4"/>
      <c r="AB1349" s="96"/>
    </row>
    <row r="1350" spans="1:28" ht="15.6" customHeight="1" x14ac:dyDescent="0.35">
      <c r="A1350" s="38" t="s">
        <v>23</v>
      </c>
      <c r="B1350" s="91" t="s">
        <v>16</v>
      </c>
      <c r="C1350" s="94" t="s">
        <v>3080</v>
      </c>
      <c r="D1350" s="4" t="s">
        <v>118</v>
      </c>
      <c r="E1350" s="4">
        <v>4932806305</v>
      </c>
      <c r="F1350" s="99" t="s">
        <v>220</v>
      </c>
      <c r="G1350" s="91" t="s">
        <v>12</v>
      </c>
      <c r="H1350" s="91" t="s">
        <v>3082</v>
      </c>
      <c r="I1350" s="92">
        <v>42693</v>
      </c>
      <c r="J1350" s="93">
        <v>42709</v>
      </c>
      <c r="K1350" s="80">
        <f t="shared" si="114"/>
        <v>17</v>
      </c>
      <c r="L1350" s="77">
        <f>IF(G1350="ISO",IF(OR(F1350="Na-Metilato"),10,15),IFERROR(VLOOKUP(G1350&amp;D1350,'Datos Maestro'!$C$33:$D$62,2,0),VLOOKUP('Demoras Colombia 2016'!G1350,'Datos Maestro'!$B$15:$C$19,2,0)))</f>
        <v>20</v>
      </c>
      <c r="M1350" s="80">
        <f t="shared" si="110"/>
        <v>0</v>
      </c>
      <c r="N1350" s="82">
        <f t="shared" si="111"/>
        <v>0</v>
      </c>
      <c r="O1350" s="82">
        <f t="shared" si="112"/>
        <v>0</v>
      </c>
      <c r="P1350" s="78">
        <f>IF(G1350="ISO",25*N1350,IFERROR(VLOOKUP(G1350&amp;D1350,'Datos Maestro'!$C$33:$F$62,3,0)*N1350,VLOOKUP('Demoras Colombia 2016'!G1350,'Datos Maestro'!$B$15:$D$19,3,0)*N1350))</f>
        <v>0</v>
      </c>
      <c r="Q1350" s="78">
        <f>IF(G1350="ISO",25*O1350,IFERROR(VLOOKUP(G1350&amp;D1350,'Datos Maestro'!$C$33:$F$62,4,0)*O1350,VLOOKUP('Demoras Colombia 2016'!G1350,'Datos Maestro'!$B$15:$D$19,3,0)*O1350))</f>
        <v>0</v>
      </c>
      <c r="R1350" s="78">
        <f t="shared" si="113"/>
        <v>0</v>
      </c>
      <c r="S1350" s="83" t="s">
        <v>25</v>
      </c>
      <c r="T1350" s="96" t="s">
        <v>25</v>
      </c>
      <c r="U1350" s="4"/>
      <c r="V1350" s="96"/>
      <c r="W1350" s="83"/>
      <c r="X1350" s="96"/>
      <c r="Y1350" s="83"/>
      <c r="Z1350" s="102"/>
      <c r="AA1350" s="4"/>
      <c r="AB1350" s="96"/>
    </row>
    <row r="1351" spans="1:28" ht="15.6" customHeight="1" x14ac:dyDescent="0.35">
      <c r="A1351" s="38" t="s">
        <v>23</v>
      </c>
      <c r="B1351" s="91" t="s">
        <v>123</v>
      </c>
      <c r="C1351" s="94" t="s">
        <v>3083</v>
      </c>
      <c r="D1351" s="4" t="s">
        <v>118</v>
      </c>
      <c r="E1351" s="4">
        <v>4932293099</v>
      </c>
      <c r="F1351" s="99" t="s">
        <v>27</v>
      </c>
      <c r="G1351" s="91" t="s">
        <v>12</v>
      </c>
      <c r="H1351" s="91" t="s">
        <v>3084</v>
      </c>
      <c r="I1351" s="92">
        <v>42701</v>
      </c>
      <c r="J1351" s="93">
        <v>42706</v>
      </c>
      <c r="K1351" s="80">
        <f t="shared" si="114"/>
        <v>6</v>
      </c>
      <c r="L1351" s="77">
        <f>IF(G1351="ISO",IF(OR(F1351="Na-Metilato"),10,15),IFERROR(VLOOKUP(G1351&amp;D1351,'Datos Maestro'!$C$33:$D$62,2,0),VLOOKUP('Demoras Colombia 2016'!G1351,'Datos Maestro'!$B$15:$C$19,2,0)))</f>
        <v>20</v>
      </c>
      <c r="M1351" s="80">
        <f t="shared" si="110"/>
        <v>0</v>
      </c>
      <c r="N1351" s="82">
        <f t="shared" si="111"/>
        <v>0</v>
      </c>
      <c r="O1351" s="82">
        <f t="shared" si="112"/>
        <v>0</v>
      </c>
      <c r="P1351" s="78">
        <f>IF(G1351="ISO",25*N1351,IFERROR(VLOOKUP(G1351&amp;D1351,'Datos Maestro'!$C$33:$F$62,3,0)*N1351,VLOOKUP('Demoras Colombia 2016'!G1351,'Datos Maestro'!$B$15:$D$19,3,0)*N1351))</f>
        <v>0</v>
      </c>
      <c r="Q1351" s="78">
        <f>IF(G1351="ISO",25*O1351,IFERROR(VLOOKUP(G1351&amp;D1351,'Datos Maestro'!$C$33:$F$62,4,0)*O1351,VLOOKUP('Demoras Colombia 2016'!G1351,'Datos Maestro'!$B$15:$D$19,3,0)*O1351))</f>
        <v>0</v>
      </c>
      <c r="R1351" s="78">
        <f t="shared" si="113"/>
        <v>0</v>
      </c>
      <c r="S1351" s="83" t="s">
        <v>25</v>
      </c>
      <c r="T1351" s="96" t="s">
        <v>25</v>
      </c>
      <c r="U1351" s="4"/>
      <c r="V1351" s="96"/>
      <c r="W1351" s="83"/>
      <c r="X1351" s="96"/>
      <c r="Y1351" s="83"/>
      <c r="Z1351" s="102"/>
      <c r="AA1351" s="4"/>
      <c r="AB1351" s="96"/>
    </row>
    <row r="1352" spans="1:28" ht="15.6" customHeight="1" x14ac:dyDescent="0.35">
      <c r="A1352" s="38" t="s">
        <v>23</v>
      </c>
      <c r="B1352" s="91" t="s">
        <v>122</v>
      </c>
      <c r="C1352" s="94" t="s">
        <v>3085</v>
      </c>
      <c r="D1352" s="4" t="s">
        <v>104</v>
      </c>
      <c r="E1352" s="4">
        <v>4930599938</v>
      </c>
      <c r="F1352" s="99" t="s">
        <v>214</v>
      </c>
      <c r="G1352" s="91" t="s">
        <v>13</v>
      </c>
      <c r="H1352" s="91" t="s">
        <v>3086</v>
      </c>
      <c r="I1352" s="92">
        <v>42701</v>
      </c>
      <c r="J1352" s="93">
        <v>42705</v>
      </c>
      <c r="K1352" s="80">
        <f t="shared" si="114"/>
        <v>5</v>
      </c>
      <c r="L1352" s="77">
        <f>IF(G1352="ISO",IF(OR(F1352="Na-Metilato"),10,15),IFERROR(VLOOKUP(G1352&amp;D1352,'Datos Maestro'!$C$33:$D$62,2,0),VLOOKUP('Demoras Colombia 2016'!G1352,'Datos Maestro'!$B$15:$C$19,2,0)))</f>
        <v>20</v>
      </c>
      <c r="M1352" s="80">
        <f t="shared" si="110"/>
        <v>0</v>
      </c>
      <c r="N1352" s="82">
        <f t="shared" si="111"/>
        <v>0</v>
      </c>
      <c r="O1352" s="82">
        <f t="shared" si="112"/>
        <v>0</v>
      </c>
      <c r="P1352" s="78">
        <f>IF(G1352="ISO",25*N1352,IFERROR(VLOOKUP(G1352&amp;D1352,'Datos Maestro'!$C$33:$F$62,3,0)*N1352,VLOOKUP('Demoras Colombia 2016'!G1352,'Datos Maestro'!$B$15:$D$19,3,0)*N1352))</f>
        <v>0</v>
      </c>
      <c r="Q1352" s="78">
        <f>IF(G1352="ISO",25*O1352,IFERROR(VLOOKUP(G1352&amp;D1352,'Datos Maestro'!$C$33:$F$62,4,0)*O1352,VLOOKUP('Demoras Colombia 2016'!G1352,'Datos Maestro'!$B$15:$D$19,3,0)*O1352))</f>
        <v>0</v>
      </c>
      <c r="R1352" s="78">
        <f t="shared" si="113"/>
        <v>0</v>
      </c>
      <c r="S1352" s="83" t="s">
        <v>25</v>
      </c>
      <c r="T1352" s="96" t="s">
        <v>25</v>
      </c>
      <c r="U1352" s="4"/>
      <c r="V1352" s="96"/>
      <c r="W1352" s="83"/>
      <c r="X1352" s="96"/>
      <c r="Y1352" s="83"/>
      <c r="Z1352" s="102"/>
      <c r="AA1352" s="4"/>
      <c r="AB1352" s="96"/>
    </row>
    <row r="1353" spans="1:28" ht="15.6" customHeight="1" x14ac:dyDescent="0.35">
      <c r="A1353" s="38" t="s">
        <v>23</v>
      </c>
      <c r="B1353" s="91" t="s">
        <v>123</v>
      </c>
      <c r="C1353" s="94" t="s">
        <v>3087</v>
      </c>
      <c r="D1353" s="4" t="s">
        <v>118</v>
      </c>
      <c r="E1353" s="4">
        <v>4932300247</v>
      </c>
      <c r="F1353" s="99" t="s">
        <v>2438</v>
      </c>
      <c r="G1353" s="91" t="s">
        <v>12</v>
      </c>
      <c r="H1353" s="91" t="s">
        <v>3088</v>
      </c>
      <c r="I1353" s="92">
        <v>42701</v>
      </c>
      <c r="J1353" s="93">
        <v>42705</v>
      </c>
      <c r="K1353" s="80">
        <f t="shared" si="114"/>
        <v>5</v>
      </c>
      <c r="L1353" s="77">
        <f>IF(G1353="ISO",IF(OR(F1353="Na-Metilato"),10,15),IFERROR(VLOOKUP(G1353&amp;D1353,'Datos Maestro'!$C$33:$D$62,2,0),VLOOKUP('Demoras Colombia 2016'!G1353,'Datos Maestro'!$B$15:$C$19,2,0)))</f>
        <v>20</v>
      </c>
      <c r="M1353" s="80">
        <f t="shared" si="110"/>
        <v>0</v>
      </c>
      <c r="N1353" s="82">
        <f t="shared" si="111"/>
        <v>0</v>
      </c>
      <c r="O1353" s="82">
        <f t="shared" si="112"/>
        <v>0</v>
      </c>
      <c r="P1353" s="78">
        <f>IF(G1353="ISO",25*N1353,IFERROR(VLOOKUP(G1353&amp;D1353,'Datos Maestro'!$C$33:$F$62,3,0)*N1353,VLOOKUP('Demoras Colombia 2016'!G1353,'Datos Maestro'!$B$15:$D$19,3,0)*N1353))</f>
        <v>0</v>
      </c>
      <c r="Q1353" s="78">
        <f>IF(G1353="ISO",25*O1353,IFERROR(VLOOKUP(G1353&amp;D1353,'Datos Maestro'!$C$33:$F$62,4,0)*O1353,VLOOKUP('Demoras Colombia 2016'!G1353,'Datos Maestro'!$B$15:$D$19,3,0)*O1353))</f>
        <v>0</v>
      </c>
      <c r="R1353" s="78">
        <f t="shared" si="113"/>
        <v>0</v>
      </c>
      <c r="S1353" s="83" t="s">
        <v>25</v>
      </c>
      <c r="T1353" s="96" t="s">
        <v>25</v>
      </c>
      <c r="U1353" s="4"/>
      <c r="V1353" s="96"/>
      <c r="W1353" s="83"/>
      <c r="X1353" s="96"/>
      <c r="Y1353" s="83"/>
      <c r="Z1353" s="102"/>
      <c r="AA1353" s="4"/>
      <c r="AB1353" s="96"/>
    </row>
    <row r="1354" spans="1:28" ht="15.6" customHeight="1" x14ac:dyDescent="0.35">
      <c r="A1354" s="38" t="s">
        <v>23</v>
      </c>
      <c r="B1354" s="91" t="s">
        <v>123</v>
      </c>
      <c r="C1354" s="94" t="s">
        <v>3089</v>
      </c>
      <c r="D1354" s="4" t="s">
        <v>118</v>
      </c>
      <c r="E1354" s="4">
        <v>4932302478</v>
      </c>
      <c r="F1354" s="99" t="s">
        <v>28</v>
      </c>
      <c r="G1354" s="91" t="s">
        <v>12</v>
      </c>
      <c r="H1354" s="91" t="s">
        <v>3090</v>
      </c>
      <c r="I1354" s="92">
        <v>42701</v>
      </c>
      <c r="J1354" s="93">
        <v>42705</v>
      </c>
      <c r="K1354" s="80">
        <f t="shared" si="114"/>
        <v>5</v>
      </c>
      <c r="L1354" s="77">
        <f>IF(G1354="ISO",IF(OR(F1354="Na-Metilato"),10,15),IFERROR(VLOOKUP(G1354&amp;D1354,'Datos Maestro'!$C$33:$D$62,2,0),VLOOKUP('Demoras Colombia 2016'!G1354,'Datos Maestro'!$B$15:$C$19,2,0)))</f>
        <v>20</v>
      </c>
      <c r="M1354" s="80">
        <f t="shared" si="110"/>
        <v>0</v>
      </c>
      <c r="N1354" s="82">
        <f t="shared" si="111"/>
        <v>0</v>
      </c>
      <c r="O1354" s="82">
        <f t="shared" si="112"/>
        <v>0</v>
      </c>
      <c r="P1354" s="78">
        <f>IF(G1354="ISO",25*N1354,IFERROR(VLOOKUP(G1354&amp;D1354,'Datos Maestro'!$C$33:$F$62,3,0)*N1354,VLOOKUP('Demoras Colombia 2016'!G1354,'Datos Maestro'!$B$15:$D$19,3,0)*N1354))</f>
        <v>0</v>
      </c>
      <c r="Q1354" s="78">
        <f>IF(G1354="ISO",25*O1354,IFERROR(VLOOKUP(G1354&amp;D1354,'Datos Maestro'!$C$33:$F$62,4,0)*O1354,VLOOKUP('Demoras Colombia 2016'!G1354,'Datos Maestro'!$B$15:$D$19,3,0)*O1354))</f>
        <v>0</v>
      </c>
      <c r="R1354" s="78">
        <f t="shared" si="113"/>
        <v>0</v>
      </c>
      <c r="S1354" s="83" t="s">
        <v>25</v>
      </c>
      <c r="T1354" s="96" t="s">
        <v>25</v>
      </c>
      <c r="U1354" s="4"/>
      <c r="V1354" s="96"/>
      <c r="W1354" s="83"/>
      <c r="X1354" s="96"/>
      <c r="Y1354" s="83"/>
      <c r="Z1354" s="102"/>
      <c r="AA1354" s="4"/>
      <c r="AB1354" s="96"/>
    </row>
    <row r="1355" spans="1:28" ht="15.6" customHeight="1" x14ac:dyDescent="0.35">
      <c r="A1355" s="38" t="s">
        <v>23</v>
      </c>
      <c r="B1355" s="91" t="s">
        <v>123</v>
      </c>
      <c r="C1355" s="94" t="s">
        <v>3089</v>
      </c>
      <c r="D1355" s="4" t="s">
        <v>118</v>
      </c>
      <c r="E1355" s="4">
        <v>4932302478</v>
      </c>
      <c r="F1355" s="99" t="s">
        <v>28</v>
      </c>
      <c r="G1355" s="91" t="s">
        <v>12</v>
      </c>
      <c r="H1355" s="91" t="s">
        <v>3091</v>
      </c>
      <c r="I1355" s="92">
        <v>42701</v>
      </c>
      <c r="J1355" s="93">
        <v>42705</v>
      </c>
      <c r="K1355" s="80">
        <f t="shared" si="114"/>
        <v>5</v>
      </c>
      <c r="L1355" s="77">
        <f>IF(G1355="ISO",IF(OR(F1355="Na-Metilato"),10,15),IFERROR(VLOOKUP(G1355&amp;D1355,'Datos Maestro'!$C$33:$D$62,2,0),VLOOKUP('Demoras Colombia 2016'!G1355,'Datos Maestro'!$B$15:$C$19,2,0)))</f>
        <v>20</v>
      </c>
      <c r="M1355" s="80">
        <f t="shared" si="110"/>
        <v>0</v>
      </c>
      <c r="N1355" s="82">
        <f t="shared" si="111"/>
        <v>0</v>
      </c>
      <c r="O1355" s="82">
        <f t="shared" si="112"/>
        <v>0</v>
      </c>
      <c r="P1355" s="78">
        <f>IF(G1355="ISO",25*N1355,IFERROR(VLOOKUP(G1355&amp;D1355,'Datos Maestro'!$C$33:$F$62,3,0)*N1355,VLOOKUP('Demoras Colombia 2016'!G1355,'Datos Maestro'!$B$15:$D$19,3,0)*N1355))</f>
        <v>0</v>
      </c>
      <c r="Q1355" s="78">
        <f>IF(G1355="ISO",25*O1355,IFERROR(VLOOKUP(G1355&amp;D1355,'Datos Maestro'!$C$33:$F$62,4,0)*O1355,VLOOKUP('Demoras Colombia 2016'!G1355,'Datos Maestro'!$B$15:$D$19,3,0)*O1355))</f>
        <v>0</v>
      </c>
      <c r="R1355" s="78">
        <f t="shared" si="113"/>
        <v>0</v>
      </c>
      <c r="S1355" s="83" t="s">
        <v>25</v>
      </c>
      <c r="T1355" s="96" t="s">
        <v>25</v>
      </c>
      <c r="U1355" s="4"/>
      <c r="V1355" s="96"/>
      <c r="W1355" s="83"/>
      <c r="X1355" s="96"/>
      <c r="Y1355" s="83"/>
      <c r="Z1355" s="102"/>
      <c r="AA1355" s="4"/>
      <c r="AB1355" s="96"/>
    </row>
    <row r="1356" spans="1:28" ht="15.6" customHeight="1" x14ac:dyDescent="0.35">
      <c r="A1356" s="38" t="s">
        <v>23</v>
      </c>
      <c r="B1356" s="91" t="s">
        <v>123</v>
      </c>
      <c r="C1356" s="94" t="s">
        <v>3092</v>
      </c>
      <c r="D1356" s="4" t="s">
        <v>118</v>
      </c>
      <c r="E1356" s="4">
        <v>4932137493</v>
      </c>
      <c r="F1356" s="99" t="s">
        <v>27</v>
      </c>
      <c r="G1356" s="91" t="s">
        <v>12</v>
      </c>
      <c r="H1356" s="91" t="s">
        <v>3093</v>
      </c>
      <c r="I1356" s="92">
        <v>42701</v>
      </c>
      <c r="J1356" s="93">
        <v>42705</v>
      </c>
      <c r="K1356" s="80">
        <f t="shared" si="114"/>
        <v>5</v>
      </c>
      <c r="L1356" s="77">
        <f>IF(G1356="ISO",IF(OR(F1356="Na-Metilato"),10,15),IFERROR(VLOOKUP(G1356&amp;D1356,'Datos Maestro'!$C$33:$D$62,2,0),VLOOKUP('Demoras Colombia 2016'!G1356,'Datos Maestro'!$B$15:$C$19,2,0)))</f>
        <v>20</v>
      </c>
      <c r="M1356" s="80">
        <f t="shared" si="110"/>
        <v>0</v>
      </c>
      <c r="N1356" s="82">
        <f t="shared" si="111"/>
        <v>0</v>
      </c>
      <c r="O1356" s="82">
        <f t="shared" si="112"/>
        <v>0</v>
      </c>
      <c r="P1356" s="78">
        <f>IF(G1356="ISO",25*N1356,IFERROR(VLOOKUP(G1356&amp;D1356,'Datos Maestro'!$C$33:$F$62,3,0)*N1356,VLOOKUP('Demoras Colombia 2016'!G1356,'Datos Maestro'!$B$15:$D$19,3,0)*N1356))</f>
        <v>0</v>
      </c>
      <c r="Q1356" s="78">
        <f>IF(G1356="ISO",25*O1356,IFERROR(VLOOKUP(G1356&amp;D1356,'Datos Maestro'!$C$33:$F$62,4,0)*O1356,VLOOKUP('Demoras Colombia 2016'!G1356,'Datos Maestro'!$B$15:$D$19,3,0)*O1356))</f>
        <v>0</v>
      </c>
      <c r="R1356" s="78">
        <f t="shared" si="113"/>
        <v>0</v>
      </c>
      <c r="S1356" s="83" t="s">
        <v>25</v>
      </c>
      <c r="T1356" s="96" t="s">
        <v>25</v>
      </c>
      <c r="U1356" s="4"/>
      <c r="V1356" s="96"/>
      <c r="W1356" s="83"/>
      <c r="X1356" s="96"/>
      <c r="Y1356" s="83"/>
      <c r="Z1356" s="102"/>
      <c r="AA1356" s="4"/>
      <c r="AB1356" s="96"/>
    </row>
    <row r="1357" spans="1:28" ht="15.6" customHeight="1" x14ac:dyDescent="0.35">
      <c r="A1357" s="38" t="s">
        <v>23</v>
      </c>
      <c r="B1357" s="91" t="s">
        <v>123</v>
      </c>
      <c r="C1357" s="94" t="s">
        <v>3092</v>
      </c>
      <c r="D1357" s="4" t="s">
        <v>118</v>
      </c>
      <c r="E1357" s="4">
        <v>4932137493</v>
      </c>
      <c r="F1357" s="99" t="s">
        <v>27</v>
      </c>
      <c r="G1357" s="91" t="s">
        <v>12</v>
      </c>
      <c r="H1357" s="91" t="s">
        <v>3094</v>
      </c>
      <c r="I1357" s="92">
        <v>42701</v>
      </c>
      <c r="J1357" s="93">
        <v>42706</v>
      </c>
      <c r="K1357" s="80">
        <f t="shared" si="114"/>
        <v>6</v>
      </c>
      <c r="L1357" s="77">
        <f>IF(G1357="ISO",IF(OR(F1357="Na-Metilato"),10,15),IFERROR(VLOOKUP(G1357&amp;D1357,'Datos Maestro'!$C$33:$D$62,2,0),VLOOKUP('Demoras Colombia 2016'!G1357,'Datos Maestro'!$B$15:$C$19,2,0)))</f>
        <v>20</v>
      </c>
      <c r="M1357" s="80">
        <f t="shared" si="110"/>
        <v>0</v>
      </c>
      <c r="N1357" s="82">
        <f t="shared" si="111"/>
        <v>0</v>
      </c>
      <c r="O1357" s="82">
        <f t="shared" si="112"/>
        <v>0</v>
      </c>
      <c r="P1357" s="78">
        <f>IF(G1357="ISO",25*N1357,IFERROR(VLOOKUP(G1357&amp;D1357,'Datos Maestro'!$C$33:$F$62,3,0)*N1357,VLOOKUP('Demoras Colombia 2016'!G1357,'Datos Maestro'!$B$15:$D$19,3,0)*N1357))</f>
        <v>0</v>
      </c>
      <c r="Q1357" s="78">
        <f>IF(G1357="ISO",25*O1357,IFERROR(VLOOKUP(G1357&amp;D1357,'Datos Maestro'!$C$33:$F$62,4,0)*O1357,VLOOKUP('Demoras Colombia 2016'!G1357,'Datos Maestro'!$B$15:$D$19,3,0)*O1357))</f>
        <v>0</v>
      </c>
      <c r="R1357" s="78">
        <f t="shared" si="113"/>
        <v>0</v>
      </c>
      <c r="S1357" s="83" t="s">
        <v>25</v>
      </c>
      <c r="T1357" s="96" t="s">
        <v>25</v>
      </c>
      <c r="U1357" s="4"/>
      <c r="V1357" s="96"/>
      <c r="W1357" s="83"/>
      <c r="X1357" s="96"/>
      <c r="Y1357" s="83"/>
      <c r="Z1357" s="102"/>
      <c r="AA1357" s="4"/>
      <c r="AB1357" s="96"/>
    </row>
    <row r="1358" spans="1:28" ht="15.6" customHeight="1" x14ac:dyDescent="0.35">
      <c r="A1358" s="38" t="s">
        <v>23</v>
      </c>
      <c r="B1358" s="91" t="s">
        <v>123</v>
      </c>
      <c r="C1358" s="94" t="s">
        <v>3095</v>
      </c>
      <c r="D1358" s="4" t="s">
        <v>118</v>
      </c>
      <c r="E1358" s="4">
        <v>4931656610</v>
      </c>
      <c r="F1358" s="99" t="s">
        <v>664</v>
      </c>
      <c r="G1358" s="91" t="s">
        <v>12</v>
      </c>
      <c r="H1358" s="91" t="s">
        <v>3096</v>
      </c>
      <c r="I1358" s="92">
        <v>42701</v>
      </c>
      <c r="J1358" s="93">
        <v>42705</v>
      </c>
      <c r="K1358" s="80">
        <f t="shared" si="114"/>
        <v>5</v>
      </c>
      <c r="L1358" s="77">
        <f>IF(G1358="ISO",IF(OR(F1358="Na-Metilato"),10,15),IFERROR(VLOOKUP(G1358&amp;D1358,'Datos Maestro'!$C$33:$D$62,2,0),VLOOKUP('Demoras Colombia 2016'!G1358,'Datos Maestro'!$B$15:$C$19,2,0)))</f>
        <v>20</v>
      </c>
      <c r="M1358" s="80">
        <f t="shared" si="110"/>
        <v>0</v>
      </c>
      <c r="N1358" s="82">
        <f t="shared" si="111"/>
        <v>0</v>
      </c>
      <c r="O1358" s="82">
        <f t="shared" si="112"/>
        <v>0</v>
      </c>
      <c r="P1358" s="78">
        <f>IF(G1358="ISO",25*N1358,IFERROR(VLOOKUP(G1358&amp;D1358,'Datos Maestro'!$C$33:$F$62,3,0)*N1358,VLOOKUP('Demoras Colombia 2016'!G1358,'Datos Maestro'!$B$15:$D$19,3,0)*N1358))</f>
        <v>0</v>
      </c>
      <c r="Q1358" s="78">
        <f>IF(G1358="ISO",25*O1358,IFERROR(VLOOKUP(G1358&amp;D1358,'Datos Maestro'!$C$33:$F$62,4,0)*O1358,VLOOKUP('Demoras Colombia 2016'!G1358,'Datos Maestro'!$B$15:$D$19,3,0)*O1358))</f>
        <v>0</v>
      </c>
      <c r="R1358" s="78">
        <f t="shared" si="113"/>
        <v>0</v>
      </c>
      <c r="S1358" s="83" t="s">
        <v>25</v>
      </c>
      <c r="T1358" s="96" t="s">
        <v>25</v>
      </c>
      <c r="U1358" s="4"/>
      <c r="V1358" s="96"/>
      <c r="W1358" s="83"/>
      <c r="X1358" s="96"/>
      <c r="Y1358" s="83"/>
      <c r="Z1358" s="102"/>
      <c r="AA1358" s="4"/>
      <c r="AB1358" s="96"/>
    </row>
    <row r="1359" spans="1:28" ht="15.6" customHeight="1" x14ac:dyDescent="0.35">
      <c r="A1359" s="38" t="s">
        <v>23</v>
      </c>
      <c r="B1359" s="91" t="s">
        <v>122</v>
      </c>
      <c r="C1359" s="94" t="s">
        <v>3097</v>
      </c>
      <c r="D1359" s="4" t="s">
        <v>118</v>
      </c>
      <c r="E1359" s="4">
        <v>4932429667</v>
      </c>
      <c r="F1359" s="99" t="s">
        <v>3098</v>
      </c>
      <c r="G1359" s="91" t="s">
        <v>12</v>
      </c>
      <c r="H1359" s="91" t="s">
        <v>3099</v>
      </c>
      <c r="I1359" s="92">
        <v>42700</v>
      </c>
      <c r="J1359" s="93">
        <v>42707</v>
      </c>
      <c r="K1359" s="80">
        <f t="shared" si="114"/>
        <v>8</v>
      </c>
      <c r="L1359" s="77">
        <f>IF(G1359="ISO",IF(OR(F1359="Na-Metilato"),10,15),IFERROR(VLOOKUP(G1359&amp;D1359,'Datos Maestro'!$C$33:$D$62,2,0),VLOOKUP('Demoras Colombia 2016'!G1359,'Datos Maestro'!$B$15:$C$19,2,0)))</f>
        <v>20</v>
      </c>
      <c r="M1359" s="80">
        <f t="shared" si="110"/>
        <v>0</v>
      </c>
      <c r="N1359" s="82">
        <f t="shared" si="111"/>
        <v>0</v>
      </c>
      <c r="O1359" s="82">
        <f t="shared" si="112"/>
        <v>0</v>
      </c>
      <c r="P1359" s="78">
        <f>IF(G1359="ISO",25*N1359,IFERROR(VLOOKUP(G1359&amp;D1359,'Datos Maestro'!$C$33:$F$62,3,0)*N1359,VLOOKUP('Demoras Colombia 2016'!G1359,'Datos Maestro'!$B$15:$D$19,3,0)*N1359))</f>
        <v>0</v>
      </c>
      <c r="Q1359" s="78">
        <f>IF(G1359="ISO",25*O1359,IFERROR(VLOOKUP(G1359&amp;D1359,'Datos Maestro'!$C$33:$F$62,4,0)*O1359,VLOOKUP('Demoras Colombia 2016'!G1359,'Datos Maestro'!$B$15:$D$19,3,0)*O1359))</f>
        <v>0</v>
      </c>
      <c r="R1359" s="78">
        <f t="shared" si="113"/>
        <v>0</v>
      </c>
      <c r="S1359" s="83" t="s">
        <v>25</v>
      </c>
      <c r="T1359" s="96" t="s">
        <v>25</v>
      </c>
      <c r="U1359" s="4"/>
      <c r="V1359" s="96"/>
      <c r="W1359" s="83"/>
      <c r="X1359" s="96"/>
      <c r="Y1359" s="83"/>
      <c r="Z1359" s="102"/>
      <c r="AA1359" s="4"/>
      <c r="AB1359" s="96"/>
    </row>
    <row r="1360" spans="1:28" ht="15.6" customHeight="1" x14ac:dyDescent="0.35">
      <c r="A1360" s="38" t="s">
        <v>23</v>
      </c>
      <c r="B1360" s="91" t="s">
        <v>122</v>
      </c>
      <c r="C1360" s="94" t="s">
        <v>3100</v>
      </c>
      <c r="D1360" s="4" t="s">
        <v>118</v>
      </c>
      <c r="E1360" s="4">
        <v>4930765911</v>
      </c>
      <c r="F1360" s="99" t="s">
        <v>1864</v>
      </c>
      <c r="G1360" s="91" t="s">
        <v>12</v>
      </c>
      <c r="H1360" s="91" t="s">
        <v>3099</v>
      </c>
      <c r="I1360" s="92">
        <v>42700</v>
      </c>
      <c r="J1360" s="93">
        <v>42707</v>
      </c>
      <c r="K1360" s="80">
        <f t="shared" si="114"/>
        <v>8</v>
      </c>
      <c r="L1360" s="77">
        <f>IF(G1360="ISO",IF(OR(F1360="Na-Metilato"),10,15),IFERROR(VLOOKUP(G1360&amp;D1360,'Datos Maestro'!$C$33:$D$62,2,0),VLOOKUP('Demoras Colombia 2016'!G1360,'Datos Maestro'!$B$15:$C$19,2,0)))</f>
        <v>20</v>
      </c>
      <c r="M1360" s="80">
        <f t="shared" si="110"/>
        <v>0</v>
      </c>
      <c r="N1360" s="82">
        <f t="shared" si="111"/>
        <v>0</v>
      </c>
      <c r="O1360" s="82">
        <f t="shared" si="112"/>
        <v>0</v>
      </c>
      <c r="P1360" s="78">
        <f>IF(G1360="ISO",25*N1360,IFERROR(VLOOKUP(G1360&amp;D1360,'Datos Maestro'!$C$33:$F$62,3,0)*N1360,VLOOKUP('Demoras Colombia 2016'!G1360,'Datos Maestro'!$B$15:$D$19,3,0)*N1360))</f>
        <v>0</v>
      </c>
      <c r="Q1360" s="78">
        <f>IF(G1360="ISO",25*O1360,IFERROR(VLOOKUP(G1360&amp;D1360,'Datos Maestro'!$C$33:$F$62,4,0)*O1360,VLOOKUP('Demoras Colombia 2016'!G1360,'Datos Maestro'!$B$15:$D$19,3,0)*O1360))</f>
        <v>0</v>
      </c>
      <c r="R1360" s="78">
        <f t="shared" si="113"/>
        <v>0</v>
      </c>
      <c r="S1360" s="83" t="s">
        <v>25</v>
      </c>
      <c r="T1360" s="96" t="s">
        <v>25</v>
      </c>
      <c r="U1360" s="4"/>
      <c r="V1360" s="96"/>
      <c r="W1360" s="83"/>
      <c r="X1360" s="96"/>
      <c r="Y1360" s="83"/>
      <c r="Z1360" s="102"/>
      <c r="AA1360" s="4"/>
      <c r="AB1360" s="96"/>
    </row>
    <row r="1361" spans="1:28" ht="15.6" customHeight="1" x14ac:dyDescent="0.35">
      <c r="A1361" s="38" t="s">
        <v>23</v>
      </c>
      <c r="B1361" s="91" t="s">
        <v>123</v>
      </c>
      <c r="C1361" s="94" t="s">
        <v>3101</v>
      </c>
      <c r="D1361" s="4" t="s">
        <v>118</v>
      </c>
      <c r="E1361" s="4">
        <v>4932293075</v>
      </c>
      <c r="F1361" s="99" t="s">
        <v>27</v>
      </c>
      <c r="G1361" s="91" t="s">
        <v>12</v>
      </c>
      <c r="H1361" s="91" t="s">
        <v>3102</v>
      </c>
      <c r="I1361" s="92">
        <v>42701</v>
      </c>
      <c r="J1361" s="93">
        <v>42706</v>
      </c>
      <c r="K1361" s="80">
        <f t="shared" si="114"/>
        <v>6</v>
      </c>
      <c r="L1361" s="77">
        <f>IF(G1361="ISO",IF(OR(F1361="Na-Metilato"),10,15),IFERROR(VLOOKUP(G1361&amp;D1361,'Datos Maestro'!$C$33:$D$62,2,0),VLOOKUP('Demoras Colombia 2016'!G1361,'Datos Maestro'!$B$15:$C$19,2,0)))</f>
        <v>20</v>
      </c>
      <c r="M1361" s="80">
        <f t="shared" si="110"/>
        <v>0</v>
      </c>
      <c r="N1361" s="82">
        <f t="shared" si="111"/>
        <v>0</v>
      </c>
      <c r="O1361" s="82">
        <f t="shared" si="112"/>
        <v>0</v>
      </c>
      <c r="P1361" s="78">
        <f>IF(G1361="ISO",25*N1361,IFERROR(VLOOKUP(G1361&amp;D1361,'Datos Maestro'!$C$33:$F$62,3,0)*N1361,VLOOKUP('Demoras Colombia 2016'!G1361,'Datos Maestro'!$B$15:$D$19,3,0)*N1361))</f>
        <v>0</v>
      </c>
      <c r="Q1361" s="78">
        <f>IF(G1361="ISO",25*O1361,IFERROR(VLOOKUP(G1361&amp;D1361,'Datos Maestro'!$C$33:$F$62,4,0)*O1361,VLOOKUP('Demoras Colombia 2016'!G1361,'Datos Maestro'!$B$15:$D$19,3,0)*O1361))</f>
        <v>0</v>
      </c>
      <c r="R1361" s="78">
        <f t="shared" si="113"/>
        <v>0</v>
      </c>
      <c r="S1361" s="83" t="s">
        <v>25</v>
      </c>
      <c r="T1361" s="96" t="s">
        <v>25</v>
      </c>
      <c r="U1361" s="4"/>
      <c r="V1361" s="96"/>
      <c r="W1361" s="83"/>
      <c r="X1361" s="96"/>
      <c r="Y1361" s="83"/>
      <c r="Z1361" s="102"/>
      <c r="AA1361" s="4"/>
      <c r="AB1361" s="96"/>
    </row>
    <row r="1362" spans="1:28" ht="15.6" customHeight="1" x14ac:dyDescent="0.35">
      <c r="A1362" s="38" t="s">
        <v>23</v>
      </c>
      <c r="B1362" s="91" t="s">
        <v>123</v>
      </c>
      <c r="C1362" s="94" t="s">
        <v>3101</v>
      </c>
      <c r="D1362" s="4" t="s">
        <v>118</v>
      </c>
      <c r="E1362" s="4">
        <v>4932293075</v>
      </c>
      <c r="F1362" s="99" t="s">
        <v>27</v>
      </c>
      <c r="G1362" s="91" t="s">
        <v>12</v>
      </c>
      <c r="H1362" s="91" t="s">
        <v>3103</v>
      </c>
      <c r="I1362" s="92">
        <v>42701</v>
      </c>
      <c r="J1362" s="93">
        <v>42706</v>
      </c>
      <c r="K1362" s="80">
        <f t="shared" si="114"/>
        <v>6</v>
      </c>
      <c r="L1362" s="77">
        <f>IF(G1362="ISO",IF(OR(F1362="Na-Metilato"),10,15),IFERROR(VLOOKUP(G1362&amp;D1362,'Datos Maestro'!$C$33:$D$62,2,0),VLOOKUP('Demoras Colombia 2016'!G1362,'Datos Maestro'!$B$15:$C$19,2,0)))</f>
        <v>20</v>
      </c>
      <c r="M1362" s="80">
        <f t="shared" si="110"/>
        <v>0</v>
      </c>
      <c r="N1362" s="82">
        <f t="shared" si="111"/>
        <v>0</v>
      </c>
      <c r="O1362" s="82">
        <f t="shared" si="112"/>
        <v>0</v>
      </c>
      <c r="P1362" s="78">
        <f>IF(G1362="ISO",25*N1362,IFERROR(VLOOKUP(G1362&amp;D1362,'Datos Maestro'!$C$33:$F$62,3,0)*N1362,VLOOKUP('Demoras Colombia 2016'!G1362,'Datos Maestro'!$B$15:$D$19,3,0)*N1362))</f>
        <v>0</v>
      </c>
      <c r="Q1362" s="78">
        <f>IF(G1362="ISO",25*O1362,IFERROR(VLOOKUP(G1362&amp;D1362,'Datos Maestro'!$C$33:$F$62,4,0)*O1362,VLOOKUP('Demoras Colombia 2016'!G1362,'Datos Maestro'!$B$15:$D$19,3,0)*O1362))</f>
        <v>0</v>
      </c>
      <c r="R1362" s="78">
        <f t="shared" si="113"/>
        <v>0</v>
      </c>
      <c r="S1362" s="83" t="s">
        <v>25</v>
      </c>
      <c r="T1362" s="96" t="s">
        <v>25</v>
      </c>
      <c r="U1362" s="4"/>
      <c r="V1362" s="96"/>
      <c r="W1362" s="83"/>
      <c r="X1362" s="96"/>
      <c r="Y1362" s="83"/>
      <c r="Z1362" s="102"/>
      <c r="AA1362" s="4"/>
      <c r="AB1362" s="96"/>
    </row>
    <row r="1363" spans="1:28" ht="15.6" customHeight="1" x14ac:dyDescent="0.35">
      <c r="A1363" s="38" t="s">
        <v>23</v>
      </c>
      <c r="B1363" s="91" t="s">
        <v>126</v>
      </c>
      <c r="C1363" s="94" t="s">
        <v>3104</v>
      </c>
      <c r="D1363" s="4" t="s">
        <v>118</v>
      </c>
      <c r="E1363" s="4">
        <v>4932022975</v>
      </c>
      <c r="F1363" s="99" t="s">
        <v>253</v>
      </c>
      <c r="G1363" s="91" t="s">
        <v>12</v>
      </c>
      <c r="H1363" s="91" t="s">
        <v>3105</v>
      </c>
      <c r="I1363" s="92">
        <v>42687</v>
      </c>
      <c r="J1363" s="93">
        <v>42714</v>
      </c>
      <c r="K1363" s="80">
        <f t="shared" si="114"/>
        <v>28</v>
      </c>
      <c r="L1363" s="77">
        <f>IF(G1363="ISO",IF(OR(F1363="Na-Metilato"),10,15),IFERROR(VLOOKUP(G1363&amp;D1363,'Datos Maestro'!$C$33:$D$62,2,0),VLOOKUP('Demoras Colombia 2016'!G1363,'Datos Maestro'!$B$15:$C$19,2,0)))</f>
        <v>20</v>
      </c>
      <c r="M1363" s="80">
        <f t="shared" si="110"/>
        <v>8</v>
      </c>
      <c r="N1363" s="82">
        <f t="shared" si="111"/>
        <v>8</v>
      </c>
      <c r="O1363" s="82">
        <f t="shared" si="112"/>
        <v>0</v>
      </c>
      <c r="P1363" s="78">
        <f>IF(G1363="ISO",25*N1363,IFERROR(VLOOKUP(G1363&amp;D1363,'Datos Maestro'!$C$33:$F$62,3,0)*N1363,VLOOKUP('Demoras Colombia 2016'!G1363,'Datos Maestro'!$B$15:$D$19,3,0)*N1363))</f>
        <v>80</v>
      </c>
      <c r="Q1363" s="78">
        <f>IF(G1363="ISO",25*O1363,IFERROR(VLOOKUP(G1363&amp;D1363,'Datos Maestro'!$C$33:$F$62,4,0)*O1363,VLOOKUP('Demoras Colombia 2016'!G1363,'Datos Maestro'!$B$15:$D$19,3,0)*O1363))</f>
        <v>0</v>
      </c>
      <c r="R1363" s="78">
        <f t="shared" si="113"/>
        <v>80</v>
      </c>
      <c r="S1363" s="83"/>
      <c r="T1363" s="96"/>
      <c r="U1363" s="4"/>
      <c r="V1363" s="96"/>
      <c r="W1363" s="83"/>
      <c r="X1363" s="96"/>
      <c r="Y1363" s="83"/>
      <c r="Z1363" s="102"/>
      <c r="AA1363" s="4"/>
      <c r="AB1363" s="96"/>
    </row>
    <row r="1364" spans="1:28" ht="15.6" customHeight="1" x14ac:dyDescent="0.35">
      <c r="A1364" s="38" t="s">
        <v>23</v>
      </c>
      <c r="B1364" s="91" t="s">
        <v>15</v>
      </c>
      <c r="C1364" s="94" t="s">
        <v>3106</v>
      </c>
      <c r="D1364" s="4" t="s">
        <v>3107</v>
      </c>
      <c r="E1364" s="4">
        <v>4932380512</v>
      </c>
      <c r="F1364" s="99" t="s">
        <v>3108</v>
      </c>
      <c r="G1364" s="91" t="s">
        <v>12</v>
      </c>
      <c r="H1364" s="91" t="s">
        <v>3109</v>
      </c>
      <c r="I1364" s="92">
        <v>42695</v>
      </c>
      <c r="J1364" s="93">
        <v>42706</v>
      </c>
      <c r="K1364" s="80">
        <f t="shared" si="114"/>
        <v>12</v>
      </c>
      <c r="L1364" s="77">
        <f>IF(G1364="ISO",IF(OR(F1364="Na-Metilato"),10,15),IFERROR(VLOOKUP(G1364&amp;D1364,'Datos Maestro'!$C$33:$D$62,2,0),VLOOKUP('Demoras Colombia 2016'!G1364,'Datos Maestro'!$B$15:$C$19,2,0)))</f>
        <v>10</v>
      </c>
      <c r="M1364" s="80">
        <f t="shared" si="110"/>
        <v>2</v>
      </c>
      <c r="N1364" s="82">
        <f t="shared" si="111"/>
        <v>2</v>
      </c>
      <c r="O1364" s="82">
        <f t="shared" si="112"/>
        <v>0</v>
      </c>
      <c r="P1364" s="78">
        <f>IF(G1364="ISO",25*N1364,IFERROR(VLOOKUP(G1364&amp;D1364,'Datos Maestro'!$C$33:$F$62,3,0)*N1364,VLOOKUP('Demoras Colombia 2016'!G1364,'Datos Maestro'!$B$15:$D$19,3,0)*N1364))</f>
        <v>200</v>
      </c>
      <c r="Q1364" s="78">
        <f>IF(G1364="ISO",25*O1364,IFERROR(VLOOKUP(G1364&amp;D1364,'Datos Maestro'!$C$33:$F$62,4,0)*O1364,VLOOKUP('Demoras Colombia 2016'!G1364,'Datos Maestro'!$B$15:$D$19,3,0)*O1364))</f>
        <v>0</v>
      </c>
      <c r="R1364" s="78">
        <f t="shared" si="113"/>
        <v>200</v>
      </c>
      <c r="S1364" s="83"/>
      <c r="T1364" s="96"/>
      <c r="U1364" s="4"/>
      <c r="V1364" s="96"/>
      <c r="W1364" s="83"/>
      <c r="X1364" s="96"/>
      <c r="Y1364" s="83"/>
      <c r="Z1364" s="102"/>
      <c r="AA1364" s="4"/>
      <c r="AB1364" s="96"/>
    </row>
    <row r="1365" spans="1:28" ht="15.6" customHeight="1" x14ac:dyDescent="0.35">
      <c r="A1365" s="38" t="s">
        <v>23</v>
      </c>
      <c r="B1365" s="91" t="s">
        <v>123</v>
      </c>
      <c r="C1365" s="94" t="s">
        <v>3110</v>
      </c>
      <c r="D1365" s="4" t="s">
        <v>118</v>
      </c>
      <c r="E1365" s="4">
        <v>4932302488</v>
      </c>
      <c r="F1365" s="99" t="s">
        <v>28</v>
      </c>
      <c r="G1365" s="91" t="s">
        <v>12</v>
      </c>
      <c r="H1365" s="91" t="s">
        <v>3111</v>
      </c>
      <c r="I1365" s="92">
        <v>42701</v>
      </c>
      <c r="J1365" s="93">
        <v>42711</v>
      </c>
      <c r="K1365" s="80">
        <f t="shared" si="114"/>
        <v>11</v>
      </c>
      <c r="L1365" s="77">
        <f>IF(G1365="ISO",IF(OR(F1365="Na-Metilato"),10,15),IFERROR(VLOOKUP(G1365&amp;D1365,'Datos Maestro'!$C$33:$D$62,2,0),VLOOKUP('Demoras Colombia 2016'!G1365,'Datos Maestro'!$B$15:$C$19,2,0)))</f>
        <v>20</v>
      </c>
      <c r="M1365" s="80">
        <f t="shared" si="110"/>
        <v>0</v>
      </c>
      <c r="N1365" s="82">
        <f t="shared" si="111"/>
        <v>0</v>
      </c>
      <c r="O1365" s="82">
        <f t="shared" si="112"/>
        <v>0</v>
      </c>
      <c r="P1365" s="78">
        <f>IF(G1365="ISO",25*N1365,IFERROR(VLOOKUP(G1365&amp;D1365,'Datos Maestro'!$C$33:$F$62,3,0)*N1365,VLOOKUP('Demoras Colombia 2016'!G1365,'Datos Maestro'!$B$15:$D$19,3,0)*N1365))</f>
        <v>0</v>
      </c>
      <c r="Q1365" s="78">
        <f>IF(G1365="ISO",25*O1365,IFERROR(VLOOKUP(G1365&amp;D1365,'Datos Maestro'!$C$33:$F$62,4,0)*O1365,VLOOKUP('Demoras Colombia 2016'!G1365,'Datos Maestro'!$B$15:$D$19,3,0)*O1365))</f>
        <v>0</v>
      </c>
      <c r="R1365" s="78">
        <f t="shared" si="113"/>
        <v>0</v>
      </c>
      <c r="S1365" s="83" t="s">
        <v>25</v>
      </c>
      <c r="T1365" s="96" t="s">
        <v>25</v>
      </c>
      <c r="U1365" s="4"/>
      <c r="V1365" s="96"/>
      <c r="W1365" s="83"/>
      <c r="X1365" s="96"/>
      <c r="Y1365" s="83"/>
      <c r="Z1365" s="102"/>
      <c r="AA1365" s="4"/>
      <c r="AB1365" s="96"/>
    </row>
    <row r="1366" spans="1:28" ht="15.6" customHeight="1" x14ac:dyDescent="0.35">
      <c r="A1366" s="38" t="s">
        <v>23</v>
      </c>
      <c r="B1366" s="91" t="s">
        <v>122</v>
      </c>
      <c r="C1366" s="94" t="s">
        <v>3112</v>
      </c>
      <c r="D1366" s="4" t="s">
        <v>62</v>
      </c>
      <c r="E1366" s="4">
        <v>4930792982</v>
      </c>
      <c r="F1366" s="99" t="s">
        <v>213</v>
      </c>
      <c r="G1366" s="91" t="s">
        <v>12</v>
      </c>
      <c r="H1366" s="91" t="s">
        <v>3113</v>
      </c>
      <c r="I1366" s="92">
        <v>42702</v>
      </c>
      <c r="J1366" s="93">
        <v>42707</v>
      </c>
      <c r="K1366" s="80">
        <f t="shared" si="114"/>
        <v>6</v>
      </c>
      <c r="L1366" s="77">
        <f>IF(G1366="ISO",IF(OR(F1366="Na-Metilato"),10,15),IFERROR(VLOOKUP(G1366&amp;D1366,'Datos Maestro'!$C$33:$D$62,2,0),VLOOKUP('Demoras Colombia 2016'!G1366,'Datos Maestro'!$B$15:$C$19,2,0)))</f>
        <v>20</v>
      </c>
      <c r="M1366" s="80">
        <f t="shared" si="110"/>
        <v>0</v>
      </c>
      <c r="N1366" s="82">
        <f t="shared" si="111"/>
        <v>0</v>
      </c>
      <c r="O1366" s="82">
        <f t="shared" si="112"/>
        <v>0</v>
      </c>
      <c r="P1366" s="78">
        <f>IF(G1366="ISO",25*N1366,IFERROR(VLOOKUP(G1366&amp;D1366,'Datos Maestro'!$C$33:$F$62,3,0)*N1366,VLOOKUP('Demoras Colombia 2016'!G1366,'Datos Maestro'!$B$15:$D$19,3,0)*N1366))</f>
        <v>0</v>
      </c>
      <c r="Q1366" s="78">
        <f>IF(G1366="ISO",25*O1366,IFERROR(VLOOKUP(G1366&amp;D1366,'Datos Maestro'!$C$33:$F$62,4,0)*O1366,VLOOKUP('Demoras Colombia 2016'!G1366,'Datos Maestro'!$B$15:$D$19,3,0)*O1366))</f>
        <v>0</v>
      </c>
      <c r="R1366" s="78">
        <f t="shared" si="113"/>
        <v>0</v>
      </c>
      <c r="S1366" s="83" t="s">
        <v>25</v>
      </c>
      <c r="T1366" s="96" t="s">
        <v>25</v>
      </c>
      <c r="U1366" s="4"/>
      <c r="V1366" s="96"/>
      <c r="W1366" s="83"/>
      <c r="X1366" s="96"/>
      <c r="Y1366" s="83"/>
      <c r="Z1366" s="102"/>
      <c r="AA1366" s="4"/>
      <c r="AB1366" s="96"/>
    </row>
    <row r="1367" spans="1:28" ht="15.6" customHeight="1" x14ac:dyDescent="0.35">
      <c r="A1367" s="38" t="s">
        <v>23</v>
      </c>
      <c r="B1367" s="91" t="s">
        <v>124</v>
      </c>
      <c r="C1367" s="94" t="s">
        <v>3114</v>
      </c>
      <c r="D1367" s="4" t="s">
        <v>62</v>
      </c>
      <c r="E1367" s="4">
        <v>4932782678</v>
      </c>
      <c r="F1367" s="99" t="s">
        <v>2772</v>
      </c>
      <c r="G1367" s="91" t="s">
        <v>12</v>
      </c>
      <c r="H1367" s="91" t="s">
        <v>3115</v>
      </c>
      <c r="I1367" s="92">
        <v>42702</v>
      </c>
      <c r="J1367" s="93">
        <v>42707</v>
      </c>
      <c r="K1367" s="80">
        <f t="shared" si="114"/>
        <v>6</v>
      </c>
      <c r="L1367" s="77">
        <f>IF(G1367="ISO",IF(OR(F1367="Na-Metilato"),10,15),IFERROR(VLOOKUP(G1367&amp;D1367,'Datos Maestro'!$C$33:$D$62,2,0),VLOOKUP('Demoras Colombia 2016'!G1367,'Datos Maestro'!$B$15:$C$19,2,0)))</f>
        <v>20</v>
      </c>
      <c r="M1367" s="80">
        <f t="shared" si="110"/>
        <v>0</v>
      </c>
      <c r="N1367" s="82">
        <f t="shared" si="111"/>
        <v>0</v>
      </c>
      <c r="O1367" s="82">
        <f t="shared" si="112"/>
        <v>0</v>
      </c>
      <c r="P1367" s="78">
        <f>IF(G1367="ISO",25*N1367,IFERROR(VLOOKUP(G1367&amp;D1367,'Datos Maestro'!$C$33:$F$62,3,0)*N1367,VLOOKUP('Demoras Colombia 2016'!G1367,'Datos Maestro'!$B$15:$D$19,3,0)*N1367))</f>
        <v>0</v>
      </c>
      <c r="Q1367" s="78">
        <f>IF(G1367="ISO",25*O1367,IFERROR(VLOOKUP(G1367&amp;D1367,'Datos Maestro'!$C$33:$F$62,4,0)*O1367,VLOOKUP('Demoras Colombia 2016'!G1367,'Datos Maestro'!$B$15:$D$19,3,0)*O1367))</f>
        <v>0</v>
      </c>
      <c r="R1367" s="78">
        <f t="shared" si="113"/>
        <v>0</v>
      </c>
      <c r="S1367" s="83" t="s">
        <v>25</v>
      </c>
      <c r="T1367" s="96" t="s">
        <v>25</v>
      </c>
      <c r="U1367" s="4"/>
      <c r="V1367" s="96"/>
      <c r="W1367" s="83"/>
      <c r="X1367" s="96"/>
      <c r="Y1367" s="83"/>
      <c r="Z1367" s="102"/>
      <c r="AA1367" s="4"/>
      <c r="AB1367" s="96"/>
    </row>
    <row r="1368" spans="1:28" ht="15.6" customHeight="1" x14ac:dyDescent="0.35">
      <c r="A1368" s="38" t="s">
        <v>23</v>
      </c>
      <c r="B1368" s="91" t="s">
        <v>126</v>
      </c>
      <c r="C1368" s="94" t="s">
        <v>3116</v>
      </c>
      <c r="D1368" s="4" t="s">
        <v>104</v>
      </c>
      <c r="E1368" s="4">
        <v>4932987672</v>
      </c>
      <c r="F1368" s="99" t="s">
        <v>253</v>
      </c>
      <c r="G1368" s="91" t="s">
        <v>13</v>
      </c>
      <c r="H1368" s="91" t="s">
        <v>3117</v>
      </c>
      <c r="I1368" s="92">
        <v>42702</v>
      </c>
      <c r="J1368" s="93">
        <v>42714</v>
      </c>
      <c r="K1368" s="80">
        <f t="shared" si="114"/>
        <v>13</v>
      </c>
      <c r="L1368" s="77">
        <f>IF(G1368="ISO",IF(OR(F1368="Na-Metilato"),10,15),IFERROR(VLOOKUP(G1368&amp;D1368,'Datos Maestro'!$C$33:$D$62,2,0),VLOOKUP('Demoras Colombia 2016'!G1368,'Datos Maestro'!$B$15:$C$19,2,0)))</f>
        <v>20</v>
      </c>
      <c r="M1368" s="80">
        <f t="shared" si="110"/>
        <v>0</v>
      </c>
      <c r="N1368" s="82">
        <f t="shared" si="111"/>
        <v>0</v>
      </c>
      <c r="O1368" s="82">
        <f t="shared" si="112"/>
        <v>0</v>
      </c>
      <c r="P1368" s="78">
        <f>IF(G1368="ISO",25*N1368,IFERROR(VLOOKUP(G1368&amp;D1368,'Datos Maestro'!$C$33:$F$62,3,0)*N1368,VLOOKUP('Demoras Colombia 2016'!G1368,'Datos Maestro'!$B$15:$D$19,3,0)*N1368))</f>
        <v>0</v>
      </c>
      <c r="Q1368" s="78">
        <f>IF(G1368="ISO",25*O1368,IFERROR(VLOOKUP(G1368&amp;D1368,'Datos Maestro'!$C$33:$F$62,4,0)*O1368,VLOOKUP('Demoras Colombia 2016'!G1368,'Datos Maestro'!$B$15:$D$19,3,0)*O1368))</f>
        <v>0</v>
      </c>
      <c r="R1368" s="78">
        <f t="shared" si="113"/>
        <v>0</v>
      </c>
      <c r="S1368" s="83" t="s">
        <v>25</v>
      </c>
      <c r="T1368" s="96" t="s">
        <v>25</v>
      </c>
      <c r="U1368" s="4"/>
      <c r="V1368" s="96"/>
      <c r="W1368" s="83"/>
      <c r="X1368" s="96"/>
      <c r="Y1368" s="83"/>
      <c r="Z1368" s="102"/>
      <c r="AA1368" s="4"/>
      <c r="AB1368" s="96"/>
    </row>
    <row r="1369" spans="1:28" ht="15.6" customHeight="1" x14ac:dyDescent="0.35">
      <c r="A1369" s="38" t="s">
        <v>23</v>
      </c>
      <c r="B1369" s="91" t="s">
        <v>16</v>
      </c>
      <c r="C1369" s="94" t="s">
        <v>3118</v>
      </c>
      <c r="D1369" s="4" t="s">
        <v>104</v>
      </c>
      <c r="E1369" s="4">
        <v>4933307611</v>
      </c>
      <c r="F1369" s="99" t="s">
        <v>1817</v>
      </c>
      <c r="G1369" s="91" t="s">
        <v>12</v>
      </c>
      <c r="H1369" s="91" t="s">
        <v>3119</v>
      </c>
      <c r="I1369" s="92">
        <v>42702</v>
      </c>
      <c r="J1369" s="93">
        <v>42713</v>
      </c>
      <c r="K1369" s="80">
        <f t="shared" si="114"/>
        <v>12</v>
      </c>
      <c r="L1369" s="77">
        <f>IF(G1369="ISO",IF(OR(F1369="Na-Metilato"),10,15),IFERROR(VLOOKUP(G1369&amp;D1369,'Datos Maestro'!$C$33:$D$62,2,0),VLOOKUP('Demoras Colombia 2016'!G1369,'Datos Maestro'!$B$15:$C$19,2,0)))</f>
        <v>20</v>
      </c>
      <c r="M1369" s="80">
        <f t="shared" si="110"/>
        <v>0</v>
      </c>
      <c r="N1369" s="82">
        <f t="shared" si="111"/>
        <v>0</v>
      </c>
      <c r="O1369" s="82">
        <f t="shared" si="112"/>
        <v>0</v>
      </c>
      <c r="P1369" s="78">
        <f>IF(G1369="ISO",25*N1369,IFERROR(VLOOKUP(G1369&amp;D1369,'Datos Maestro'!$C$33:$F$62,3,0)*N1369,VLOOKUP('Demoras Colombia 2016'!G1369,'Datos Maestro'!$B$15:$D$19,3,0)*N1369))</f>
        <v>0</v>
      </c>
      <c r="Q1369" s="78">
        <f>IF(G1369="ISO",25*O1369,IFERROR(VLOOKUP(G1369&amp;D1369,'Datos Maestro'!$C$33:$F$62,4,0)*O1369,VLOOKUP('Demoras Colombia 2016'!G1369,'Datos Maestro'!$B$15:$D$19,3,0)*O1369))</f>
        <v>0</v>
      </c>
      <c r="R1369" s="78">
        <f t="shared" si="113"/>
        <v>0</v>
      </c>
      <c r="S1369" s="83" t="s">
        <v>25</v>
      </c>
      <c r="T1369" s="96" t="s">
        <v>25</v>
      </c>
      <c r="U1369" s="4"/>
      <c r="V1369" s="96"/>
      <c r="W1369" s="83"/>
      <c r="X1369" s="96"/>
      <c r="Y1369" s="83"/>
      <c r="Z1369" s="102"/>
      <c r="AA1369" s="4"/>
      <c r="AB1369" s="96"/>
    </row>
    <row r="1370" spans="1:28" ht="15.6" customHeight="1" x14ac:dyDescent="0.35">
      <c r="A1370" s="38" t="s">
        <v>23</v>
      </c>
      <c r="B1370" s="91" t="s">
        <v>125</v>
      </c>
      <c r="C1370" s="94" t="s">
        <v>3120</v>
      </c>
      <c r="D1370" s="4" t="s">
        <v>104</v>
      </c>
      <c r="E1370" s="4">
        <v>4932791332</v>
      </c>
      <c r="F1370" s="99" t="s">
        <v>3121</v>
      </c>
      <c r="G1370" s="91" t="s">
        <v>12</v>
      </c>
      <c r="H1370" s="91" t="s">
        <v>3122</v>
      </c>
      <c r="I1370" s="92">
        <v>42702</v>
      </c>
      <c r="J1370" s="93">
        <v>42716</v>
      </c>
      <c r="K1370" s="80">
        <f t="shared" si="114"/>
        <v>15</v>
      </c>
      <c r="L1370" s="77">
        <f>IF(G1370="ISO",IF(OR(F1370="Na-Metilato"),10,15),IFERROR(VLOOKUP(G1370&amp;D1370,'Datos Maestro'!$C$33:$D$62,2,0),VLOOKUP('Demoras Colombia 2016'!G1370,'Datos Maestro'!$B$15:$C$19,2,0)))</f>
        <v>20</v>
      </c>
      <c r="M1370" s="80">
        <f t="shared" si="110"/>
        <v>0</v>
      </c>
      <c r="N1370" s="82">
        <f t="shared" si="111"/>
        <v>0</v>
      </c>
      <c r="O1370" s="82">
        <f t="shared" si="112"/>
        <v>0</v>
      </c>
      <c r="P1370" s="78">
        <f>IF(G1370="ISO",25*N1370,IFERROR(VLOOKUP(G1370&amp;D1370,'Datos Maestro'!$C$33:$F$62,3,0)*N1370,VLOOKUP('Demoras Colombia 2016'!G1370,'Datos Maestro'!$B$15:$D$19,3,0)*N1370))</f>
        <v>0</v>
      </c>
      <c r="Q1370" s="78">
        <f>IF(G1370="ISO",25*O1370,IFERROR(VLOOKUP(G1370&amp;D1370,'Datos Maestro'!$C$33:$F$62,4,0)*O1370,VLOOKUP('Demoras Colombia 2016'!G1370,'Datos Maestro'!$B$15:$D$19,3,0)*O1370))</f>
        <v>0</v>
      </c>
      <c r="R1370" s="78">
        <f t="shared" si="113"/>
        <v>0</v>
      </c>
      <c r="S1370" s="83" t="s">
        <v>25</v>
      </c>
      <c r="T1370" s="96" t="s">
        <v>25</v>
      </c>
      <c r="U1370" s="4"/>
      <c r="V1370" s="96"/>
      <c r="W1370" s="83"/>
      <c r="X1370" s="96"/>
      <c r="Y1370" s="83"/>
      <c r="Z1370" s="102"/>
      <c r="AA1370" s="4"/>
      <c r="AB1370" s="96"/>
    </row>
    <row r="1371" spans="1:28" ht="15.6" customHeight="1" x14ac:dyDescent="0.35">
      <c r="A1371" s="38" t="s">
        <v>23</v>
      </c>
      <c r="B1371" s="91" t="s">
        <v>16</v>
      </c>
      <c r="C1371" s="94" t="s">
        <v>3123</v>
      </c>
      <c r="D1371" s="4" t="s">
        <v>118</v>
      </c>
      <c r="E1371" s="4">
        <v>4932635143</v>
      </c>
      <c r="F1371" s="99" t="s">
        <v>3124</v>
      </c>
      <c r="G1371" s="91" t="s">
        <v>12</v>
      </c>
      <c r="H1371" s="91" t="s">
        <v>3125</v>
      </c>
      <c r="I1371" s="92">
        <v>42702</v>
      </c>
      <c r="J1371" s="93">
        <v>42716</v>
      </c>
      <c r="K1371" s="80">
        <f t="shared" si="114"/>
        <v>15</v>
      </c>
      <c r="L1371" s="77">
        <f>IF(G1371="ISO",IF(OR(F1371="Na-Metilato"),10,15),IFERROR(VLOOKUP(G1371&amp;D1371,'Datos Maestro'!$C$33:$D$62,2,0),VLOOKUP('Demoras Colombia 2016'!G1371,'Datos Maestro'!$B$15:$C$19,2,0)))</f>
        <v>20</v>
      </c>
      <c r="M1371" s="80">
        <f t="shared" si="110"/>
        <v>0</v>
      </c>
      <c r="N1371" s="82">
        <f t="shared" si="111"/>
        <v>0</v>
      </c>
      <c r="O1371" s="82">
        <f t="shared" si="112"/>
        <v>0</v>
      </c>
      <c r="P1371" s="78">
        <f>IF(G1371="ISO",25*N1371,IFERROR(VLOOKUP(G1371&amp;D1371,'Datos Maestro'!$C$33:$F$62,3,0)*N1371,VLOOKUP('Demoras Colombia 2016'!G1371,'Datos Maestro'!$B$15:$D$19,3,0)*N1371))</f>
        <v>0</v>
      </c>
      <c r="Q1371" s="78">
        <f>IF(G1371="ISO",25*O1371,IFERROR(VLOOKUP(G1371&amp;D1371,'Datos Maestro'!$C$33:$F$62,4,0)*O1371,VLOOKUP('Demoras Colombia 2016'!G1371,'Datos Maestro'!$B$15:$D$19,3,0)*O1371))</f>
        <v>0</v>
      </c>
      <c r="R1371" s="78">
        <f t="shared" si="113"/>
        <v>0</v>
      </c>
      <c r="S1371" s="83" t="s">
        <v>25</v>
      </c>
      <c r="T1371" s="96" t="s">
        <v>25</v>
      </c>
      <c r="U1371" s="4"/>
      <c r="V1371" s="96"/>
      <c r="W1371" s="83"/>
      <c r="X1371" s="96"/>
      <c r="Y1371" s="83"/>
      <c r="Z1371" s="102"/>
      <c r="AA1371" s="4"/>
      <c r="AB1371" s="96"/>
    </row>
    <row r="1372" spans="1:28" ht="15.6" customHeight="1" x14ac:dyDescent="0.35">
      <c r="A1372" s="38" t="s">
        <v>23</v>
      </c>
      <c r="B1372" s="91" t="s">
        <v>123</v>
      </c>
      <c r="C1372" s="94" t="s">
        <v>3126</v>
      </c>
      <c r="D1372" s="4" t="s">
        <v>118</v>
      </c>
      <c r="E1372" s="4">
        <v>4932137495</v>
      </c>
      <c r="F1372" s="99" t="s">
        <v>27</v>
      </c>
      <c r="G1372" s="91" t="s">
        <v>12</v>
      </c>
      <c r="H1372" s="91" t="s">
        <v>3127</v>
      </c>
      <c r="I1372" s="92">
        <v>42708</v>
      </c>
      <c r="J1372" s="93">
        <v>42711</v>
      </c>
      <c r="K1372" s="80">
        <f t="shared" si="114"/>
        <v>4</v>
      </c>
      <c r="L1372" s="77">
        <f>IF(G1372="ISO",IF(OR(F1372="Na-Metilato"),10,15),IFERROR(VLOOKUP(G1372&amp;D1372,'Datos Maestro'!$C$33:$D$62,2,0),VLOOKUP('Demoras Colombia 2016'!G1372,'Datos Maestro'!$B$15:$C$19,2,0)))</f>
        <v>20</v>
      </c>
      <c r="M1372" s="80">
        <f t="shared" si="110"/>
        <v>0</v>
      </c>
      <c r="N1372" s="82">
        <f t="shared" si="111"/>
        <v>0</v>
      </c>
      <c r="O1372" s="82">
        <f t="shared" si="112"/>
        <v>0</v>
      </c>
      <c r="P1372" s="78">
        <f>IF(G1372="ISO",25*N1372,IFERROR(VLOOKUP(G1372&amp;D1372,'Datos Maestro'!$C$33:$F$62,3,0)*N1372,VLOOKUP('Demoras Colombia 2016'!G1372,'Datos Maestro'!$B$15:$D$19,3,0)*N1372))</f>
        <v>0</v>
      </c>
      <c r="Q1372" s="78">
        <f>IF(G1372="ISO",25*O1372,IFERROR(VLOOKUP(G1372&amp;D1372,'Datos Maestro'!$C$33:$F$62,4,0)*O1372,VLOOKUP('Demoras Colombia 2016'!G1372,'Datos Maestro'!$B$15:$D$19,3,0)*O1372))</f>
        <v>0</v>
      </c>
      <c r="R1372" s="78">
        <f t="shared" si="113"/>
        <v>0</v>
      </c>
      <c r="S1372" s="83" t="s">
        <v>25</v>
      </c>
      <c r="T1372" s="96" t="s">
        <v>25</v>
      </c>
      <c r="U1372" s="4"/>
      <c r="V1372" s="96"/>
      <c r="W1372" s="83"/>
      <c r="X1372" s="96"/>
      <c r="Y1372" s="83"/>
      <c r="Z1372" s="102"/>
      <c r="AA1372" s="4"/>
      <c r="AB1372" s="96"/>
    </row>
    <row r="1373" spans="1:28" ht="15.6" customHeight="1" x14ac:dyDescent="0.35">
      <c r="A1373" s="38" t="s">
        <v>23</v>
      </c>
      <c r="B1373" s="91" t="s">
        <v>15</v>
      </c>
      <c r="C1373" s="94" t="s">
        <v>3128</v>
      </c>
      <c r="D1373" s="4" t="s">
        <v>118</v>
      </c>
      <c r="E1373" s="4">
        <v>4930763812</v>
      </c>
      <c r="F1373" s="99" t="s">
        <v>557</v>
      </c>
      <c r="G1373" s="91" t="s">
        <v>13</v>
      </c>
      <c r="H1373" s="91" t="s">
        <v>3129</v>
      </c>
      <c r="I1373" s="92">
        <v>42708</v>
      </c>
      <c r="J1373" s="93">
        <v>42718</v>
      </c>
      <c r="K1373" s="80">
        <f t="shared" si="114"/>
        <v>11</v>
      </c>
      <c r="L1373" s="77">
        <f>IF(G1373="ISO",IF(OR(F1373="Na-Metilato"),10,15),IFERROR(VLOOKUP(G1373&amp;D1373,'Datos Maestro'!$C$33:$D$62,2,0),VLOOKUP('Demoras Colombia 2016'!G1373,'Datos Maestro'!$B$15:$C$19,2,0)))</f>
        <v>20</v>
      </c>
      <c r="M1373" s="80">
        <f t="shared" si="110"/>
        <v>0</v>
      </c>
      <c r="N1373" s="82">
        <f t="shared" si="111"/>
        <v>0</v>
      </c>
      <c r="O1373" s="82">
        <f t="shared" si="112"/>
        <v>0</v>
      </c>
      <c r="P1373" s="78">
        <f>IF(G1373="ISO",25*N1373,IFERROR(VLOOKUP(G1373&amp;D1373,'Datos Maestro'!$C$33:$F$62,3,0)*N1373,VLOOKUP('Demoras Colombia 2016'!G1373,'Datos Maestro'!$B$15:$D$19,3,0)*N1373))</f>
        <v>0</v>
      </c>
      <c r="Q1373" s="78">
        <f>IF(G1373="ISO",25*O1373,IFERROR(VLOOKUP(G1373&amp;D1373,'Datos Maestro'!$C$33:$F$62,4,0)*O1373,VLOOKUP('Demoras Colombia 2016'!G1373,'Datos Maestro'!$B$15:$D$19,3,0)*O1373))</f>
        <v>0</v>
      </c>
      <c r="R1373" s="78">
        <f t="shared" si="113"/>
        <v>0</v>
      </c>
      <c r="S1373" s="83" t="s">
        <v>25</v>
      </c>
      <c r="T1373" s="96" t="s">
        <v>25</v>
      </c>
      <c r="U1373" s="4"/>
      <c r="V1373" s="96"/>
      <c r="W1373" s="83"/>
      <c r="X1373" s="96"/>
      <c r="Y1373" s="83"/>
      <c r="Z1373" s="102"/>
      <c r="AA1373" s="4"/>
      <c r="AB1373" s="96"/>
    </row>
    <row r="1374" spans="1:28" ht="15.6" customHeight="1" x14ac:dyDescent="0.35">
      <c r="A1374" s="38" t="s">
        <v>23</v>
      </c>
      <c r="B1374" s="91" t="s">
        <v>15</v>
      </c>
      <c r="C1374" s="94" t="s">
        <v>3130</v>
      </c>
      <c r="D1374" s="4" t="s">
        <v>118</v>
      </c>
      <c r="E1374" s="4">
        <v>4929205050</v>
      </c>
      <c r="F1374" s="99" t="s">
        <v>557</v>
      </c>
      <c r="G1374" s="91" t="s">
        <v>13</v>
      </c>
      <c r="H1374" s="91" t="s">
        <v>3131</v>
      </c>
      <c r="I1374" s="92">
        <v>42708</v>
      </c>
      <c r="J1374" s="93">
        <v>42717</v>
      </c>
      <c r="K1374" s="80">
        <f t="shared" si="114"/>
        <v>10</v>
      </c>
      <c r="L1374" s="77">
        <f>IF(G1374="ISO",IF(OR(F1374="Na-Metilato"),10,15),IFERROR(VLOOKUP(G1374&amp;D1374,'Datos Maestro'!$C$33:$D$62,2,0),VLOOKUP('Demoras Colombia 2016'!G1374,'Datos Maestro'!$B$15:$C$19,2,0)))</f>
        <v>20</v>
      </c>
      <c r="M1374" s="80">
        <f t="shared" si="110"/>
        <v>0</v>
      </c>
      <c r="N1374" s="82">
        <f t="shared" si="111"/>
        <v>0</v>
      </c>
      <c r="O1374" s="82">
        <f t="shared" si="112"/>
        <v>0</v>
      </c>
      <c r="P1374" s="78">
        <f>IF(G1374="ISO",25*N1374,IFERROR(VLOOKUP(G1374&amp;D1374,'Datos Maestro'!$C$33:$F$62,3,0)*N1374,VLOOKUP('Demoras Colombia 2016'!G1374,'Datos Maestro'!$B$15:$D$19,3,0)*N1374))</f>
        <v>0</v>
      </c>
      <c r="Q1374" s="78">
        <f>IF(G1374="ISO",25*O1374,IFERROR(VLOOKUP(G1374&amp;D1374,'Datos Maestro'!$C$33:$F$62,4,0)*O1374,VLOOKUP('Demoras Colombia 2016'!G1374,'Datos Maestro'!$B$15:$D$19,3,0)*O1374))</f>
        <v>0</v>
      </c>
      <c r="R1374" s="78">
        <f t="shared" si="113"/>
        <v>0</v>
      </c>
      <c r="S1374" s="83" t="s">
        <v>25</v>
      </c>
      <c r="T1374" s="96" t="s">
        <v>25</v>
      </c>
      <c r="U1374" s="4"/>
      <c r="V1374" s="96"/>
      <c r="W1374" s="83"/>
      <c r="X1374" s="96"/>
      <c r="Y1374" s="83"/>
      <c r="Z1374" s="102"/>
      <c r="AA1374" s="4"/>
      <c r="AB1374" s="96"/>
    </row>
    <row r="1375" spans="1:28" ht="15.6" customHeight="1" x14ac:dyDescent="0.35">
      <c r="A1375" s="38" t="s">
        <v>23</v>
      </c>
      <c r="B1375" s="91" t="s">
        <v>15</v>
      </c>
      <c r="C1375" s="94" t="s">
        <v>3132</v>
      </c>
      <c r="D1375" s="4" t="s">
        <v>118</v>
      </c>
      <c r="E1375" s="4">
        <v>4933377904</v>
      </c>
      <c r="F1375" s="99" t="s">
        <v>557</v>
      </c>
      <c r="G1375" s="91" t="s">
        <v>13</v>
      </c>
      <c r="H1375" s="91" t="s">
        <v>3133</v>
      </c>
      <c r="I1375" s="92">
        <v>42708</v>
      </c>
      <c r="J1375" s="93">
        <v>42719</v>
      </c>
      <c r="K1375" s="80">
        <f t="shared" si="114"/>
        <v>12</v>
      </c>
      <c r="L1375" s="77">
        <f>IF(G1375="ISO",IF(OR(F1375="Na-Metilato"),10,15),IFERROR(VLOOKUP(G1375&amp;D1375,'Datos Maestro'!$C$33:$D$62,2,0),VLOOKUP('Demoras Colombia 2016'!G1375,'Datos Maestro'!$B$15:$C$19,2,0)))</f>
        <v>20</v>
      </c>
      <c r="M1375" s="80">
        <f t="shared" si="110"/>
        <v>0</v>
      </c>
      <c r="N1375" s="82">
        <f t="shared" si="111"/>
        <v>0</v>
      </c>
      <c r="O1375" s="82">
        <f t="shared" si="112"/>
        <v>0</v>
      </c>
      <c r="P1375" s="78">
        <f>IF(G1375="ISO",25*N1375,IFERROR(VLOOKUP(G1375&amp;D1375,'Datos Maestro'!$C$33:$F$62,3,0)*N1375,VLOOKUP('Demoras Colombia 2016'!G1375,'Datos Maestro'!$B$15:$D$19,3,0)*N1375))</f>
        <v>0</v>
      </c>
      <c r="Q1375" s="78">
        <f>IF(G1375="ISO",25*O1375,IFERROR(VLOOKUP(G1375&amp;D1375,'Datos Maestro'!$C$33:$F$62,4,0)*O1375,VLOOKUP('Demoras Colombia 2016'!G1375,'Datos Maestro'!$B$15:$D$19,3,0)*O1375))</f>
        <v>0</v>
      </c>
      <c r="R1375" s="78">
        <f t="shared" si="113"/>
        <v>0</v>
      </c>
      <c r="S1375" s="83" t="s">
        <v>25</v>
      </c>
      <c r="T1375" s="96" t="s">
        <v>25</v>
      </c>
      <c r="U1375" s="4"/>
      <c r="V1375" s="96"/>
      <c r="W1375" s="83"/>
      <c r="X1375" s="96"/>
      <c r="Y1375" s="83"/>
      <c r="Z1375" s="102"/>
      <c r="AA1375" s="4"/>
      <c r="AB1375" s="96"/>
    </row>
    <row r="1376" spans="1:28" ht="15.6" customHeight="1" x14ac:dyDescent="0.35">
      <c r="A1376" s="38" t="s">
        <v>23</v>
      </c>
      <c r="B1376" s="91" t="s">
        <v>15</v>
      </c>
      <c r="C1376" s="94" t="s">
        <v>3132</v>
      </c>
      <c r="D1376" s="4" t="s">
        <v>118</v>
      </c>
      <c r="E1376" s="4">
        <v>4933377904</v>
      </c>
      <c r="F1376" s="99" t="s">
        <v>557</v>
      </c>
      <c r="G1376" s="91" t="s">
        <v>13</v>
      </c>
      <c r="H1376" s="91" t="s">
        <v>3134</v>
      </c>
      <c r="I1376" s="92">
        <v>42708</v>
      </c>
      <c r="J1376" s="93">
        <v>42717</v>
      </c>
      <c r="K1376" s="80">
        <f t="shared" si="114"/>
        <v>10</v>
      </c>
      <c r="L1376" s="77">
        <f>IF(G1376="ISO",IF(OR(F1376="Na-Metilato"),10,15),IFERROR(VLOOKUP(G1376&amp;D1376,'Datos Maestro'!$C$33:$D$62,2,0),VLOOKUP('Demoras Colombia 2016'!G1376,'Datos Maestro'!$B$15:$C$19,2,0)))</f>
        <v>20</v>
      </c>
      <c r="M1376" s="80">
        <f t="shared" si="110"/>
        <v>0</v>
      </c>
      <c r="N1376" s="82">
        <f t="shared" si="111"/>
        <v>0</v>
      </c>
      <c r="O1376" s="82">
        <f t="shared" si="112"/>
        <v>0</v>
      </c>
      <c r="P1376" s="78">
        <f>IF(G1376="ISO",25*N1376,IFERROR(VLOOKUP(G1376&amp;D1376,'Datos Maestro'!$C$33:$F$62,3,0)*N1376,VLOOKUP('Demoras Colombia 2016'!G1376,'Datos Maestro'!$B$15:$D$19,3,0)*N1376))</f>
        <v>0</v>
      </c>
      <c r="Q1376" s="78">
        <f>IF(G1376="ISO",25*O1376,IFERROR(VLOOKUP(G1376&amp;D1376,'Datos Maestro'!$C$33:$F$62,4,0)*O1376,VLOOKUP('Demoras Colombia 2016'!G1376,'Datos Maestro'!$B$15:$D$19,3,0)*O1376))</f>
        <v>0</v>
      </c>
      <c r="R1376" s="78">
        <f t="shared" si="113"/>
        <v>0</v>
      </c>
      <c r="S1376" s="83" t="s">
        <v>25</v>
      </c>
      <c r="T1376" s="96" t="s">
        <v>25</v>
      </c>
      <c r="U1376" s="4"/>
      <c r="V1376" s="96"/>
      <c r="W1376" s="83"/>
      <c r="X1376" s="96"/>
      <c r="Y1376" s="83"/>
      <c r="Z1376" s="102"/>
      <c r="AA1376" s="4"/>
      <c r="AB1376" s="96"/>
    </row>
    <row r="1377" spans="1:28" ht="15.6" customHeight="1" x14ac:dyDescent="0.35">
      <c r="A1377" s="38" t="s">
        <v>23</v>
      </c>
      <c r="B1377" s="91" t="s">
        <v>125</v>
      </c>
      <c r="C1377" s="94" t="s">
        <v>3135</v>
      </c>
      <c r="D1377" s="4" t="s">
        <v>104</v>
      </c>
      <c r="E1377" s="4">
        <v>4932785483</v>
      </c>
      <c r="F1377" s="99" t="s">
        <v>229</v>
      </c>
      <c r="G1377" s="91" t="s">
        <v>12</v>
      </c>
      <c r="H1377" s="91" t="s">
        <v>3136</v>
      </c>
      <c r="I1377" s="92">
        <v>42709</v>
      </c>
      <c r="J1377" s="93">
        <v>42720</v>
      </c>
      <c r="K1377" s="80">
        <f t="shared" si="114"/>
        <v>12</v>
      </c>
      <c r="L1377" s="77">
        <f>IF(G1377="ISO",IF(OR(F1377="Na-Metilato"),10,15),IFERROR(VLOOKUP(G1377&amp;D1377,'Datos Maestro'!$C$33:$D$62,2,0),VLOOKUP('Demoras Colombia 2016'!G1377,'Datos Maestro'!$B$15:$C$19,2,0)))</f>
        <v>20</v>
      </c>
      <c r="M1377" s="80">
        <f t="shared" si="110"/>
        <v>0</v>
      </c>
      <c r="N1377" s="82">
        <f t="shared" si="111"/>
        <v>0</v>
      </c>
      <c r="O1377" s="82">
        <f t="shared" si="112"/>
        <v>0</v>
      </c>
      <c r="P1377" s="78">
        <f>IF(G1377="ISO",25*N1377,IFERROR(VLOOKUP(G1377&amp;D1377,'Datos Maestro'!$C$33:$F$62,3,0)*N1377,VLOOKUP('Demoras Colombia 2016'!G1377,'Datos Maestro'!$B$15:$D$19,3,0)*N1377))</f>
        <v>0</v>
      </c>
      <c r="Q1377" s="78">
        <f>IF(G1377="ISO",25*O1377,IFERROR(VLOOKUP(G1377&amp;D1377,'Datos Maestro'!$C$33:$F$62,4,0)*O1377,VLOOKUP('Demoras Colombia 2016'!G1377,'Datos Maestro'!$B$15:$D$19,3,0)*O1377))</f>
        <v>0</v>
      </c>
      <c r="R1377" s="78">
        <f t="shared" si="113"/>
        <v>0</v>
      </c>
      <c r="S1377" s="83" t="s">
        <v>25</v>
      </c>
      <c r="T1377" s="96" t="s">
        <v>25</v>
      </c>
      <c r="U1377" s="4"/>
      <c r="V1377" s="96"/>
      <c r="W1377" s="83"/>
      <c r="X1377" s="96"/>
      <c r="Y1377" s="83"/>
      <c r="Z1377" s="102"/>
      <c r="AA1377" s="4"/>
      <c r="AB1377" s="96"/>
    </row>
    <row r="1378" spans="1:28" ht="15.6" customHeight="1" x14ac:dyDescent="0.35">
      <c r="A1378" s="38" t="s">
        <v>23</v>
      </c>
      <c r="B1378" s="91" t="s">
        <v>16</v>
      </c>
      <c r="C1378" s="94" t="s">
        <v>3137</v>
      </c>
      <c r="D1378" s="4" t="s">
        <v>104</v>
      </c>
      <c r="E1378" s="4">
        <v>4932866406</v>
      </c>
      <c r="F1378" s="99" t="s">
        <v>235</v>
      </c>
      <c r="G1378" s="91" t="s">
        <v>12</v>
      </c>
      <c r="H1378" s="91" t="s">
        <v>3138</v>
      </c>
      <c r="I1378" s="92">
        <v>42709</v>
      </c>
      <c r="J1378" s="93">
        <v>42720</v>
      </c>
      <c r="K1378" s="80">
        <f t="shared" si="114"/>
        <v>12</v>
      </c>
      <c r="L1378" s="77">
        <f>IF(G1378="ISO",IF(OR(F1378="Na-Metilato"),10,15),IFERROR(VLOOKUP(G1378&amp;D1378,'Datos Maestro'!$C$33:$D$62,2,0),VLOOKUP('Demoras Colombia 2016'!G1378,'Datos Maestro'!$B$15:$C$19,2,0)))</f>
        <v>20</v>
      </c>
      <c r="M1378" s="80">
        <f t="shared" si="110"/>
        <v>0</v>
      </c>
      <c r="N1378" s="82">
        <f t="shared" si="111"/>
        <v>0</v>
      </c>
      <c r="O1378" s="82">
        <f t="shared" si="112"/>
        <v>0</v>
      </c>
      <c r="P1378" s="78">
        <f>IF(G1378="ISO",25*N1378,IFERROR(VLOOKUP(G1378&amp;D1378,'Datos Maestro'!$C$33:$F$62,3,0)*N1378,VLOOKUP('Demoras Colombia 2016'!G1378,'Datos Maestro'!$B$15:$D$19,3,0)*N1378))</f>
        <v>0</v>
      </c>
      <c r="Q1378" s="78">
        <f>IF(G1378="ISO",25*O1378,IFERROR(VLOOKUP(G1378&amp;D1378,'Datos Maestro'!$C$33:$F$62,4,0)*O1378,VLOOKUP('Demoras Colombia 2016'!G1378,'Datos Maestro'!$B$15:$D$19,3,0)*O1378))</f>
        <v>0</v>
      </c>
      <c r="R1378" s="78">
        <f t="shared" si="113"/>
        <v>0</v>
      </c>
      <c r="S1378" s="83" t="s">
        <v>25</v>
      </c>
      <c r="T1378" s="96" t="s">
        <v>25</v>
      </c>
      <c r="U1378" s="4"/>
      <c r="V1378" s="96"/>
      <c r="W1378" s="83"/>
      <c r="X1378" s="96"/>
      <c r="Y1378" s="83"/>
      <c r="Z1378" s="102"/>
      <c r="AA1378" s="4"/>
      <c r="AB1378" s="96"/>
    </row>
    <row r="1379" spans="1:28" ht="15.6" customHeight="1" x14ac:dyDescent="0.35">
      <c r="A1379" s="38" t="s">
        <v>23</v>
      </c>
      <c r="B1379" s="91" t="s">
        <v>16</v>
      </c>
      <c r="C1379" s="94" t="s">
        <v>3139</v>
      </c>
      <c r="D1379" s="4" t="s">
        <v>104</v>
      </c>
      <c r="E1379" s="4" t="s">
        <v>3140</v>
      </c>
      <c r="F1379" s="99" t="s">
        <v>3141</v>
      </c>
      <c r="G1379" s="91" t="s">
        <v>13</v>
      </c>
      <c r="H1379" s="91" t="s">
        <v>3142</v>
      </c>
      <c r="I1379" s="92">
        <v>42709</v>
      </c>
      <c r="J1379" s="93">
        <v>42716</v>
      </c>
      <c r="K1379" s="80">
        <f t="shared" si="114"/>
        <v>8</v>
      </c>
      <c r="L1379" s="77">
        <f>IF(G1379="ISO",IF(OR(F1379="Na-Metilato"),10,15),IFERROR(VLOOKUP(G1379&amp;D1379,'Datos Maestro'!$C$33:$D$62,2,0),VLOOKUP('Demoras Colombia 2016'!G1379,'Datos Maestro'!$B$15:$C$19,2,0)))</f>
        <v>20</v>
      </c>
      <c r="M1379" s="80">
        <f t="shared" si="110"/>
        <v>0</v>
      </c>
      <c r="N1379" s="82">
        <f t="shared" si="111"/>
        <v>0</v>
      </c>
      <c r="O1379" s="82">
        <f t="shared" si="112"/>
        <v>0</v>
      </c>
      <c r="P1379" s="78">
        <f>IF(G1379="ISO",25*N1379,IFERROR(VLOOKUP(G1379&amp;D1379,'Datos Maestro'!$C$33:$F$62,3,0)*N1379,VLOOKUP('Demoras Colombia 2016'!G1379,'Datos Maestro'!$B$15:$D$19,3,0)*N1379))</f>
        <v>0</v>
      </c>
      <c r="Q1379" s="78">
        <f>IF(G1379="ISO",25*O1379,IFERROR(VLOOKUP(G1379&amp;D1379,'Datos Maestro'!$C$33:$F$62,4,0)*O1379,VLOOKUP('Demoras Colombia 2016'!G1379,'Datos Maestro'!$B$15:$D$19,3,0)*O1379))</f>
        <v>0</v>
      </c>
      <c r="R1379" s="78">
        <f t="shared" si="113"/>
        <v>0</v>
      </c>
      <c r="S1379" s="83" t="s">
        <v>25</v>
      </c>
      <c r="T1379" s="96" t="s">
        <v>25</v>
      </c>
      <c r="U1379" s="4"/>
      <c r="V1379" s="96"/>
      <c r="W1379" s="83"/>
      <c r="X1379" s="96"/>
      <c r="Y1379" s="83"/>
      <c r="Z1379" s="102"/>
      <c r="AA1379" s="4"/>
      <c r="AB1379" s="96"/>
    </row>
    <row r="1380" spans="1:28" ht="15.6" customHeight="1" x14ac:dyDescent="0.35">
      <c r="A1380" s="38" t="s">
        <v>23</v>
      </c>
      <c r="B1380" s="91" t="s">
        <v>123</v>
      </c>
      <c r="C1380" s="94" t="s">
        <v>3143</v>
      </c>
      <c r="D1380" s="4" t="s">
        <v>118</v>
      </c>
      <c r="E1380" s="4">
        <v>4932137494</v>
      </c>
      <c r="F1380" s="99" t="s">
        <v>27</v>
      </c>
      <c r="G1380" s="91" t="s">
        <v>12</v>
      </c>
      <c r="H1380" s="91" t="s">
        <v>3144</v>
      </c>
      <c r="I1380" s="92">
        <v>42708</v>
      </c>
      <c r="J1380" s="93">
        <v>42714</v>
      </c>
      <c r="K1380" s="80">
        <f t="shared" si="114"/>
        <v>7</v>
      </c>
      <c r="L1380" s="77">
        <f>IF(G1380="ISO",IF(OR(F1380="Na-Metilato"),10,15),IFERROR(VLOOKUP(G1380&amp;D1380,'Datos Maestro'!$C$33:$D$62,2,0),VLOOKUP('Demoras Colombia 2016'!G1380,'Datos Maestro'!$B$15:$C$19,2,0)))</f>
        <v>20</v>
      </c>
      <c r="M1380" s="80">
        <f t="shared" si="110"/>
        <v>0</v>
      </c>
      <c r="N1380" s="82">
        <f t="shared" si="111"/>
        <v>0</v>
      </c>
      <c r="O1380" s="82">
        <f t="shared" si="112"/>
        <v>0</v>
      </c>
      <c r="P1380" s="78">
        <f>IF(G1380="ISO",25*N1380,IFERROR(VLOOKUP(G1380&amp;D1380,'Datos Maestro'!$C$33:$F$62,3,0)*N1380,VLOOKUP('Demoras Colombia 2016'!G1380,'Datos Maestro'!$B$15:$D$19,3,0)*N1380))</f>
        <v>0</v>
      </c>
      <c r="Q1380" s="78">
        <f>IF(G1380="ISO",25*O1380,IFERROR(VLOOKUP(G1380&amp;D1380,'Datos Maestro'!$C$33:$F$62,4,0)*O1380,VLOOKUP('Demoras Colombia 2016'!G1380,'Datos Maestro'!$B$15:$D$19,3,0)*O1380))</f>
        <v>0</v>
      </c>
      <c r="R1380" s="78">
        <f t="shared" si="113"/>
        <v>0</v>
      </c>
      <c r="S1380" s="83" t="s">
        <v>25</v>
      </c>
      <c r="T1380" s="96" t="s">
        <v>25</v>
      </c>
      <c r="U1380" s="4"/>
      <c r="V1380" s="96"/>
      <c r="W1380" s="83"/>
      <c r="X1380" s="96"/>
      <c r="Y1380" s="83"/>
      <c r="Z1380" s="102"/>
      <c r="AA1380" s="4"/>
      <c r="AB1380" s="96"/>
    </row>
    <row r="1381" spans="1:28" ht="15.6" customHeight="1" x14ac:dyDescent="0.35">
      <c r="A1381" s="38" t="s">
        <v>23</v>
      </c>
      <c r="B1381" s="91" t="s">
        <v>16</v>
      </c>
      <c r="C1381" s="94" t="s">
        <v>3146</v>
      </c>
      <c r="D1381" s="4" t="s">
        <v>104</v>
      </c>
      <c r="E1381" s="4">
        <v>4933118437</v>
      </c>
      <c r="F1381" s="99" t="s">
        <v>121</v>
      </c>
      <c r="G1381" s="91" t="s">
        <v>12</v>
      </c>
      <c r="H1381" s="91" t="s">
        <v>3145</v>
      </c>
      <c r="I1381" s="92">
        <v>42709</v>
      </c>
      <c r="J1381" s="93">
        <v>42721</v>
      </c>
      <c r="K1381" s="80">
        <f t="shared" si="114"/>
        <v>13</v>
      </c>
      <c r="L1381" s="77">
        <f>IF(G1381="ISO",IF(OR(F1381="Na-Metilato"),10,15),IFERROR(VLOOKUP(G1381&amp;D1381,'Datos Maestro'!$C$33:$D$62,2,0),VLOOKUP('Demoras Colombia 2016'!G1381,'Datos Maestro'!$B$15:$C$19,2,0)))</f>
        <v>20</v>
      </c>
      <c r="M1381" s="80">
        <f t="shared" si="110"/>
        <v>0</v>
      </c>
      <c r="N1381" s="82">
        <f t="shared" si="111"/>
        <v>0</v>
      </c>
      <c r="O1381" s="82">
        <f t="shared" si="112"/>
        <v>0</v>
      </c>
      <c r="P1381" s="78">
        <f>IF(G1381="ISO",25*N1381,IFERROR(VLOOKUP(G1381&amp;D1381,'Datos Maestro'!$C$33:$F$62,3,0)*N1381,VLOOKUP('Demoras Colombia 2016'!G1381,'Datos Maestro'!$B$15:$D$19,3,0)*N1381))</f>
        <v>0</v>
      </c>
      <c r="Q1381" s="78">
        <f>IF(G1381="ISO",25*O1381,IFERROR(VLOOKUP(G1381&amp;D1381,'Datos Maestro'!$C$33:$F$62,4,0)*O1381,VLOOKUP('Demoras Colombia 2016'!G1381,'Datos Maestro'!$B$15:$D$19,3,0)*O1381))</f>
        <v>0</v>
      </c>
      <c r="R1381" s="78">
        <f t="shared" si="113"/>
        <v>0</v>
      </c>
      <c r="S1381" s="83" t="s">
        <v>25</v>
      </c>
      <c r="T1381" s="96" t="s">
        <v>25</v>
      </c>
      <c r="U1381" s="4"/>
      <c r="V1381" s="96"/>
      <c r="W1381" s="83"/>
      <c r="X1381" s="96"/>
      <c r="Y1381" s="83"/>
      <c r="Z1381" s="102"/>
      <c r="AA1381" s="4"/>
      <c r="AB1381" s="96"/>
    </row>
    <row r="1382" spans="1:28" ht="15.6" customHeight="1" x14ac:dyDescent="0.35">
      <c r="A1382" s="38" t="s">
        <v>23</v>
      </c>
      <c r="B1382" s="91" t="s">
        <v>16</v>
      </c>
      <c r="C1382" s="94" t="s">
        <v>3146</v>
      </c>
      <c r="D1382" s="4" t="s">
        <v>104</v>
      </c>
      <c r="E1382" s="4">
        <v>4933118437</v>
      </c>
      <c r="F1382" s="99" t="s">
        <v>121</v>
      </c>
      <c r="G1382" s="91" t="s">
        <v>12</v>
      </c>
      <c r="H1382" s="91" t="s">
        <v>3147</v>
      </c>
      <c r="I1382" s="92">
        <v>42709</v>
      </c>
      <c r="J1382" s="93">
        <v>42725</v>
      </c>
      <c r="K1382" s="80">
        <f t="shared" si="114"/>
        <v>17</v>
      </c>
      <c r="L1382" s="77">
        <f>IF(G1382="ISO",IF(OR(F1382="Na-Metilato"),10,15),IFERROR(VLOOKUP(G1382&amp;D1382,'Datos Maestro'!$C$33:$D$62,2,0),VLOOKUP('Demoras Colombia 2016'!G1382,'Datos Maestro'!$B$15:$C$19,2,0)))</f>
        <v>20</v>
      </c>
      <c r="M1382" s="80">
        <f t="shared" ref="M1382:M1445" si="115">IF(K1382&gt;L1382,K1382-L1382,0)</f>
        <v>0</v>
      </c>
      <c r="N1382" s="82">
        <f t="shared" ref="N1382:N1445" si="116">IF(M1382&gt;=20,20,M1382)</f>
        <v>0</v>
      </c>
      <c r="O1382" s="82">
        <f t="shared" ref="O1382:O1445" si="117">+M1382-N1382</f>
        <v>0</v>
      </c>
      <c r="P1382" s="78">
        <f>IF(G1382="ISO",25*N1382,IFERROR(VLOOKUP(G1382&amp;D1382,'Datos Maestro'!$C$33:$F$62,3,0)*N1382,VLOOKUP('Demoras Colombia 2016'!G1382,'Datos Maestro'!$B$15:$D$19,3,0)*N1382))</f>
        <v>0</v>
      </c>
      <c r="Q1382" s="78">
        <f>IF(G1382="ISO",25*O1382,IFERROR(VLOOKUP(G1382&amp;D1382,'Datos Maestro'!$C$33:$F$62,4,0)*O1382,VLOOKUP('Demoras Colombia 2016'!G1382,'Datos Maestro'!$B$15:$D$19,3,0)*O1382))</f>
        <v>0</v>
      </c>
      <c r="R1382" s="78">
        <f t="shared" ref="R1382:R1445" si="118">SUM(P1382:Q1382)</f>
        <v>0</v>
      </c>
      <c r="S1382" s="83" t="s">
        <v>25</v>
      </c>
      <c r="T1382" s="96" t="s">
        <v>25</v>
      </c>
      <c r="U1382" s="4"/>
      <c r="V1382" s="96"/>
      <c r="W1382" s="83"/>
      <c r="X1382" s="96"/>
      <c r="Y1382" s="83"/>
      <c r="Z1382" s="102"/>
      <c r="AA1382" s="4"/>
      <c r="AB1382" s="96"/>
    </row>
    <row r="1383" spans="1:28" ht="15.6" customHeight="1" x14ac:dyDescent="0.35">
      <c r="A1383" s="38" t="s">
        <v>23</v>
      </c>
      <c r="B1383" s="91" t="s">
        <v>16</v>
      </c>
      <c r="C1383" s="94" t="s">
        <v>3148</v>
      </c>
      <c r="D1383" s="4" t="s">
        <v>118</v>
      </c>
      <c r="E1383" s="4">
        <v>4933171923</v>
      </c>
      <c r="F1383" s="99" t="s">
        <v>227</v>
      </c>
      <c r="G1383" s="91" t="s">
        <v>12</v>
      </c>
      <c r="H1383" s="91" t="s">
        <v>3149</v>
      </c>
      <c r="I1383" s="92">
        <v>42709</v>
      </c>
      <c r="J1383" s="93">
        <v>42720</v>
      </c>
      <c r="K1383" s="80">
        <f t="shared" si="114"/>
        <v>12</v>
      </c>
      <c r="L1383" s="77">
        <f>IF(G1383="ISO",IF(OR(F1383="Na-Metilato"),10,15),IFERROR(VLOOKUP(G1383&amp;D1383,'Datos Maestro'!$C$33:$D$62,2,0),VLOOKUP('Demoras Colombia 2016'!G1383,'Datos Maestro'!$B$15:$C$19,2,0)))</f>
        <v>20</v>
      </c>
      <c r="M1383" s="80">
        <f t="shared" si="115"/>
        <v>0</v>
      </c>
      <c r="N1383" s="82">
        <f t="shared" si="116"/>
        <v>0</v>
      </c>
      <c r="O1383" s="82">
        <f t="shared" si="117"/>
        <v>0</v>
      </c>
      <c r="P1383" s="78">
        <f>IF(G1383="ISO",25*N1383,IFERROR(VLOOKUP(G1383&amp;D1383,'Datos Maestro'!$C$33:$F$62,3,0)*N1383,VLOOKUP('Demoras Colombia 2016'!G1383,'Datos Maestro'!$B$15:$D$19,3,0)*N1383))</f>
        <v>0</v>
      </c>
      <c r="Q1383" s="78">
        <f>IF(G1383="ISO",25*O1383,IFERROR(VLOOKUP(G1383&amp;D1383,'Datos Maestro'!$C$33:$F$62,4,0)*O1383,VLOOKUP('Demoras Colombia 2016'!G1383,'Datos Maestro'!$B$15:$D$19,3,0)*O1383))</f>
        <v>0</v>
      </c>
      <c r="R1383" s="78">
        <f t="shared" si="118"/>
        <v>0</v>
      </c>
      <c r="S1383" s="83" t="s">
        <v>25</v>
      </c>
      <c r="T1383" s="96" t="s">
        <v>25</v>
      </c>
      <c r="U1383" s="4"/>
      <c r="V1383" s="96"/>
      <c r="W1383" s="83"/>
      <c r="X1383" s="96"/>
      <c r="Y1383" s="83"/>
      <c r="Z1383" s="102"/>
      <c r="AA1383" s="4"/>
      <c r="AB1383" s="96"/>
    </row>
    <row r="1384" spans="1:28" ht="15.6" customHeight="1" x14ac:dyDescent="0.35">
      <c r="A1384" s="38" t="s">
        <v>23</v>
      </c>
      <c r="B1384" s="91" t="s">
        <v>17</v>
      </c>
      <c r="C1384" s="94" t="s">
        <v>3150</v>
      </c>
      <c r="D1384" s="4" t="s">
        <v>62</v>
      </c>
      <c r="E1384" s="4">
        <v>4932916347</v>
      </c>
      <c r="F1384" s="99" t="s">
        <v>2297</v>
      </c>
      <c r="G1384" s="91" t="s">
        <v>12</v>
      </c>
      <c r="H1384" s="91" t="s">
        <v>3151</v>
      </c>
      <c r="I1384" s="92">
        <v>42709</v>
      </c>
      <c r="J1384" s="93">
        <v>42721</v>
      </c>
      <c r="K1384" s="80">
        <f t="shared" si="114"/>
        <v>13</v>
      </c>
      <c r="L1384" s="77">
        <f>IF(G1384="ISO",IF(OR(F1384="Na-Metilato"),10,15),IFERROR(VLOOKUP(G1384&amp;D1384,'Datos Maestro'!$C$33:$D$62,2,0),VLOOKUP('Demoras Colombia 2016'!G1384,'Datos Maestro'!$B$15:$C$19,2,0)))</f>
        <v>20</v>
      </c>
      <c r="M1384" s="80">
        <f t="shared" si="115"/>
        <v>0</v>
      </c>
      <c r="N1384" s="82">
        <f t="shared" si="116"/>
        <v>0</v>
      </c>
      <c r="O1384" s="82">
        <f t="shared" si="117"/>
        <v>0</v>
      </c>
      <c r="P1384" s="78">
        <f>IF(G1384="ISO",25*N1384,IFERROR(VLOOKUP(G1384&amp;D1384,'Datos Maestro'!$C$33:$F$62,3,0)*N1384,VLOOKUP('Demoras Colombia 2016'!G1384,'Datos Maestro'!$B$15:$D$19,3,0)*N1384))</f>
        <v>0</v>
      </c>
      <c r="Q1384" s="78">
        <f>IF(G1384="ISO",25*O1384,IFERROR(VLOOKUP(G1384&amp;D1384,'Datos Maestro'!$C$33:$F$62,4,0)*O1384,VLOOKUP('Demoras Colombia 2016'!G1384,'Datos Maestro'!$B$15:$D$19,3,0)*O1384))</f>
        <v>0</v>
      </c>
      <c r="R1384" s="78">
        <f t="shared" si="118"/>
        <v>0</v>
      </c>
      <c r="S1384" s="83" t="s">
        <v>25</v>
      </c>
      <c r="T1384" s="96" t="s">
        <v>25</v>
      </c>
      <c r="U1384" s="4"/>
      <c r="V1384" s="96"/>
      <c r="W1384" s="83"/>
      <c r="X1384" s="96"/>
      <c r="Y1384" s="83"/>
      <c r="Z1384" s="102"/>
      <c r="AA1384" s="4"/>
      <c r="AB1384" s="96"/>
    </row>
    <row r="1385" spans="1:28" ht="15.6" customHeight="1" x14ac:dyDescent="0.35">
      <c r="A1385" s="38" t="s">
        <v>23</v>
      </c>
      <c r="B1385" s="91" t="s">
        <v>17</v>
      </c>
      <c r="C1385" s="94" t="s">
        <v>3150</v>
      </c>
      <c r="D1385" s="4" t="s">
        <v>62</v>
      </c>
      <c r="E1385" s="4">
        <v>4932916347</v>
      </c>
      <c r="F1385" s="99" t="s">
        <v>2297</v>
      </c>
      <c r="G1385" s="91" t="s">
        <v>12</v>
      </c>
      <c r="H1385" s="91" t="s">
        <v>3152</v>
      </c>
      <c r="I1385" s="92">
        <v>42709</v>
      </c>
      <c r="J1385" s="93">
        <v>42724</v>
      </c>
      <c r="K1385" s="80">
        <f t="shared" si="114"/>
        <v>16</v>
      </c>
      <c r="L1385" s="77">
        <f>IF(G1385="ISO",IF(OR(F1385="Na-Metilato"),10,15),IFERROR(VLOOKUP(G1385&amp;D1385,'Datos Maestro'!$C$33:$D$62,2,0),VLOOKUP('Demoras Colombia 2016'!G1385,'Datos Maestro'!$B$15:$C$19,2,0)))</f>
        <v>20</v>
      </c>
      <c r="M1385" s="80">
        <f t="shared" si="115"/>
        <v>0</v>
      </c>
      <c r="N1385" s="82">
        <f t="shared" si="116"/>
        <v>0</v>
      </c>
      <c r="O1385" s="82">
        <f t="shared" si="117"/>
        <v>0</v>
      </c>
      <c r="P1385" s="78">
        <f>IF(G1385="ISO",25*N1385,IFERROR(VLOOKUP(G1385&amp;D1385,'Datos Maestro'!$C$33:$F$62,3,0)*N1385,VLOOKUP('Demoras Colombia 2016'!G1385,'Datos Maestro'!$B$15:$D$19,3,0)*N1385))</f>
        <v>0</v>
      </c>
      <c r="Q1385" s="78">
        <f>IF(G1385="ISO",25*O1385,IFERROR(VLOOKUP(G1385&amp;D1385,'Datos Maestro'!$C$33:$F$62,4,0)*O1385,VLOOKUP('Demoras Colombia 2016'!G1385,'Datos Maestro'!$B$15:$D$19,3,0)*O1385))</f>
        <v>0</v>
      </c>
      <c r="R1385" s="78">
        <f t="shared" si="118"/>
        <v>0</v>
      </c>
      <c r="S1385" s="83" t="s">
        <v>25</v>
      </c>
      <c r="T1385" s="96" t="s">
        <v>25</v>
      </c>
      <c r="U1385" s="4"/>
      <c r="V1385" s="96"/>
      <c r="W1385" s="83"/>
      <c r="X1385" s="96"/>
      <c r="Y1385" s="83"/>
      <c r="Z1385" s="102"/>
      <c r="AA1385" s="4"/>
      <c r="AB1385" s="96"/>
    </row>
    <row r="1386" spans="1:28" ht="15.6" customHeight="1" x14ac:dyDescent="0.35">
      <c r="A1386" s="38" t="s">
        <v>23</v>
      </c>
      <c r="B1386" s="91" t="s">
        <v>17</v>
      </c>
      <c r="C1386" s="94" t="s">
        <v>3150</v>
      </c>
      <c r="D1386" s="4" t="s">
        <v>62</v>
      </c>
      <c r="E1386" s="4">
        <v>4932916347</v>
      </c>
      <c r="F1386" s="99" t="s">
        <v>2297</v>
      </c>
      <c r="G1386" s="91" t="s">
        <v>12</v>
      </c>
      <c r="H1386" s="91" t="s">
        <v>3153</v>
      </c>
      <c r="I1386" s="92">
        <v>42709</v>
      </c>
      <c r="J1386" s="93">
        <v>42724</v>
      </c>
      <c r="K1386" s="80">
        <f t="shared" si="114"/>
        <v>16</v>
      </c>
      <c r="L1386" s="77">
        <f>IF(G1386="ISO",IF(OR(F1386="Na-Metilato"),10,15),IFERROR(VLOOKUP(G1386&amp;D1386,'Datos Maestro'!$C$33:$D$62,2,0),VLOOKUP('Demoras Colombia 2016'!G1386,'Datos Maestro'!$B$15:$C$19,2,0)))</f>
        <v>20</v>
      </c>
      <c r="M1386" s="80">
        <f t="shared" si="115"/>
        <v>0</v>
      </c>
      <c r="N1386" s="82">
        <f t="shared" si="116"/>
        <v>0</v>
      </c>
      <c r="O1386" s="82">
        <f t="shared" si="117"/>
        <v>0</v>
      </c>
      <c r="P1386" s="78">
        <f>IF(G1386="ISO",25*N1386,IFERROR(VLOOKUP(G1386&amp;D1386,'Datos Maestro'!$C$33:$F$62,3,0)*N1386,VLOOKUP('Demoras Colombia 2016'!G1386,'Datos Maestro'!$B$15:$D$19,3,0)*N1386))</f>
        <v>0</v>
      </c>
      <c r="Q1386" s="78">
        <f>IF(G1386="ISO",25*O1386,IFERROR(VLOOKUP(G1386&amp;D1386,'Datos Maestro'!$C$33:$F$62,4,0)*O1386,VLOOKUP('Demoras Colombia 2016'!G1386,'Datos Maestro'!$B$15:$D$19,3,0)*O1386))</f>
        <v>0</v>
      </c>
      <c r="R1386" s="78">
        <f t="shared" si="118"/>
        <v>0</v>
      </c>
      <c r="S1386" s="83" t="s">
        <v>25</v>
      </c>
      <c r="T1386" s="96" t="s">
        <v>25</v>
      </c>
      <c r="U1386" s="4"/>
      <c r="V1386" s="96"/>
      <c r="W1386" s="83"/>
      <c r="X1386" s="96"/>
      <c r="Y1386" s="83"/>
      <c r="Z1386" s="102"/>
      <c r="AA1386" s="4"/>
      <c r="AB1386" s="96"/>
    </row>
    <row r="1387" spans="1:28" ht="15.6" customHeight="1" x14ac:dyDescent="0.35">
      <c r="A1387" s="38" t="s">
        <v>23</v>
      </c>
      <c r="B1387" s="91" t="s">
        <v>16</v>
      </c>
      <c r="C1387" s="94" t="s">
        <v>3154</v>
      </c>
      <c r="D1387" s="4" t="s">
        <v>62</v>
      </c>
      <c r="E1387" s="4" t="s">
        <v>3155</v>
      </c>
      <c r="F1387" s="99" t="s">
        <v>3156</v>
      </c>
      <c r="G1387" s="91" t="s">
        <v>12</v>
      </c>
      <c r="H1387" s="91" t="s">
        <v>3157</v>
      </c>
      <c r="I1387" s="92">
        <v>42709</v>
      </c>
      <c r="J1387" s="93">
        <v>42721</v>
      </c>
      <c r="K1387" s="80">
        <f t="shared" si="114"/>
        <v>13</v>
      </c>
      <c r="L1387" s="77">
        <f>IF(G1387="ISO",IF(OR(F1387="Na-Metilato"),10,15),IFERROR(VLOOKUP(G1387&amp;D1387,'Datos Maestro'!$C$33:$D$62,2,0),VLOOKUP('Demoras Colombia 2016'!G1387,'Datos Maestro'!$B$15:$C$19,2,0)))</f>
        <v>20</v>
      </c>
      <c r="M1387" s="80">
        <f t="shared" si="115"/>
        <v>0</v>
      </c>
      <c r="N1387" s="82">
        <f t="shared" si="116"/>
        <v>0</v>
      </c>
      <c r="O1387" s="82">
        <f t="shared" si="117"/>
        <v>0</v>
      </c>
      <c r="P1387" s="78">
        <f>IF(G1387="ISO",25*N1387,IFERROR(VLOOKUP(G1387&amp;D1387,'Datos Maestro'!$C$33:$F$62,3,0)*N1387,VLOOKUP('Demoras Colombia 2016'!G1387,'Datos Maestro'!$B$15:$D$19,3,0)*N1387))</f>
        <v>0</v>
      </c>
      <c r="Q1387" s="78">
        <f>IF(G1387="ISO",25*O1387,IFERROR(VLOOKUP(G1387&amp;D1387,'Datos Maestro'!$C$33:$F$62,4,0)*O1387,VLOOKUP('Demoras Colombia 2016'!G1387,'Datos Maestro'!$B$15:$D$19,3,0)*O1387))</f>
        <v>0</v>
      </c>
      <c r="R1387" s="78">
        <f t="shared" si="118"/>
        <v>0</v>
      </c>
      <c r="S1387" s="83" t="s">
        <v>25</v>
      </c>
      <c r="T1387" s="96" t="s">
        <v>25</v>
      </c>
      <c r="U1387" s="4"/>
      <c r="V1387" s="96"/>
      <c r="W1387" s="83"/>
      <c r="X1387" s="96"/>
      <c r="Y1387" s="83"/>
      <c r="Z1387" s="102"/>
      <c r="AA1387" s="4"/>
      <c r="AB1387" s="96"/>
    </row>
    <row r="1388" spans="1:28" ht="15.6" customHeight="1" x14ac:dyDescent="0.35">
      <c r="A1388" s="38" t="s">
        <v>23</v>
      </c>
      <c r="B1388" s="91" t="s">
        <v>17</v>
      </c>
      <c r="C1388" s="94" t="s">
        <v>3158</v>
      </c>
      <c r="D1388" s="4" t="s">
        <v>62</v>
      </c>
      <c r="E1388" s="4" t="s">
        <v>3159</v>
      </c>
      <c r="F1388" s="99" t="s">
        <v>3160</v>
      </c>
      <c r="G1388" s="91" t="s">
        <v>13</v>
      </c>
      <c r="H1388" s="91" t="s">
        <v>3161</v>
      </c>
      <c r="I1388" s="92">
        <v>42695</v>
      </c>
      <c r="J1388" s="93">
        <v>42721</v>
      </c>
      <c r="K1388" s="80">
        <f t="shared" si="114"/>
        <v>27</v>
      </c>
      <c r="L1388" s="77">
        <f>IF(G1388="ISO",IF(OR(F1388="Na-Metilato"),10,15),IFERROR(VLOOKUP(G1388&amp;D1388,'Datos Maestro'!$C$33:$D$62,2,0),VLOOKUP('Demoras Colombia 2016'!G1388,'Datos Maestro'!$B$15:$C$19,2,0)))</f>
        <v>20</v>
      </c>
      <c r="M1388" s="80">
        <f t="shared" si="115"/>
        <v>7</v>
      </c>
      <c r="N1388" s="82">
        <f t="shared" si="116"/>
        <v>7</v>
      </c>
      <c r="O1388" s="82">
        <f t="shared" si="117"/>
        <v>0</v>
      </c>
      <c r="P1388" s="78">
        <f>IF(G1388="ISO",25*N1388,IFERROR(VLOOKUP(G1388&amp;D1388,'Datos Maestro'!$C$33:$F$62,3,0)*N1388,VLOOKUP('Demoras Colombia 2016'!G1388,'Datos Maestro'!$B$15:$D$19,3,0)*N1388))</f>
        <v>70</v>
      </c>
      <c r="Q1388" s="78">
        <f>IF(G1388="ISO",25*O1388,IFERROR(VLOOKUP(G1388&amp;D1388,'Datos Maestro'!$C$33:$F$62,4,0)*O1388,VLOOKUP('Demoras Colombia 2016'!G1388,'Datos Maestro'!$B$15:$D$19,3,0)*O1388))</f>
        <v>0</v>
      </c>
      <c r="R1388" s="78">
        <f t="shared" si="118"/>
        <v>70</v>
      </c>
      <c r="S1388" s="83"/>
      <c r="T1388" s="96"/>
      <c r="U1388" s="4"/>
      <c r="V1388" s="96"/>
      <c r="W1388" s="83"/>
      <c r="X1388" s="96"/>
      <c r="Y1388" s="83"/>
      <c r="Z1388" s="102"/>
      <c r="AA1388" s="4"/>
      <c r="AB1388" s="96"/>
    </row>
    <row r="1389" spans="1:28" ht="15.6" customHeight="1" x14ac:dyDescent="0.35">
      <c r="A1389" s="38" t="s">
        <v>23</v>
      </c>
      <c r="B1389" s="91" t="s">
        <v>124</v>
      </c>
      <c r="C1389" s="94" t="s">
        <v>3162</v>
      </c>
      <c r="D1389" s="4" t="s">
        <v>119</v>
      </c>
      <c r="E1389" s="4">
        <v>4933364303</v>
      </c>
      <c r="F1389" s="99" t="s">
        <v>3163</v>
      </c>
      <c r="G1389" s="91" t="s">
        <v>13</v>
      </c>
      <c r="H1389" s="91" t="s">
        <v>3164</v>
      </c>
      <c r="I1389" s="92">
        <v>42710</v>
      </c>
      <c r="J1389" s="93">
        <v>42720</v>
      </c>
      <c r="K1389" s="80">
        <f t="shared" si="114"/>
        <v>11</v>
      </c>
      <c r="L1389" s="77">
        <f>IF(G1389="ISO",IF(OR(F1389="Na-Metilato"),10,15),IFERROR(VLOOKUP(G1389&amp;D1389,'Datos Maestro'!$C$33:$D$62,2,0),VLOOKUP('Demoras Colombia 2016'!G1389,'Datos Maestro'!$B$15:$C$19,2,0)))</f>
        <v>20</v>
      </c>
      <c r="M1389" s="80">
        <f t="shared" si="115"/>
        <v>0</v>
      </c>
      <c r="N1389" s="82">
        <f t="shared" si="116"/>
        <v>0</v>
      </c>
      <c r="O1389" s="82">
        <f t="shared" si="117"/>
        <v>0</v>
      </c>
      <c r="P1389" s="78">
        <f>IF(G1389="ISO",25*N1389,IFERROR(VLOOKUP(G1389&amp;D1389,'Datos Maestro'!$C$33:$F$62,3,0)*N1389,VLOOKUP('Demoras Colombia 2016'!G1389,'Datos Maestro'!$B$15:$D$19,3,0)*N1389))</f>
        <v>0</v>
      </c>
      <c r="Q1389" s="78">
        <f>IF(G1389="ISO",25*O1389,IFERROR(VLOOKUP(G1389&amp;D1389,'Datos Maestro'!$C$33:$F$62,4,0)*O1389,VLOOKUP('Demoras Colombia 2016'!G1389,'Datos Maestro'!$B$15:$D$19,3,0)*O1389))</f>
        <v>0</v>
      </c>
      <c r="R1389" s="78">
        <f t="shared" si="118"/>
        <v>0</v>
      </c>
      <c r="S1389" s="83" t="s">
        <v>25</v>
      </c>
      <c r="T1389" s="96" t="s">
        <v>25</v>
      </c>
      <c r="U1389" s="4"/>
      <c r="V1389" s="96"/>
      <c r="W1389" s="83"/>
      <c r="X1389" s="96"/>
      <c r="Y1389" s="83"/>
      <c r="Z1389" s="102"/>
      <c r="AA1389" s="4"/>
      <c r="AB1389" s="96"/>
    </row>
    <row r="1390" spans="1:28" ht="15.6" customHeight="1" x14ac:dyDescent="0.35">
      <c r="A1390" s="38" t="s">
        <v>23</v>
      </c>
      <c r="B1390" s="91" t="s">
        <v>16</v>
      </c>
      <c r="C1390" s="94" t="s">
        <v>3165</v>
      </c>
      <c r="D1390" s="4" t="s">
        <v>118</v>
      </c>
      <c r="E1390" s="4">
        <v>4933171924</v>
      </c>
      <c r="F1390" s="99" t="s">
        <v>220</v>
      </c>
      <c r="G1390" s="91" t="s">
        <v>12</v>
      </c>
      <c r="H1390" s="91" t="s">
        <v>3166</v>
      </c>
      <c r="I1390" s="92">
        <v>42708</v>
      </c>
      <c r="J1390" s="93">
        <v>42724</v>
      </c>
      <c r="K1390" s="80">
        <f t="shared" si="114"/>
        <v>17</v>
      </c>
      <c r="L1390" s="77">
        <f>IF(G1390="ISO",IF(OR(F1390="Na-Metilato"),10,15),IFERROR(VLOOKUP(G1390&amp;D1390,'Datos Maestro'!$C$33:$D$62,2,0),VLOOKUP('Demoras Colombia 2016'!G1390,'Datos Maestro'!$B$15:$C$19,2,0)))</f>
        <v>20</v>
      </c>
      <c r="M1390" s="80">
        <f t="shared" si="115"/>
        <v>0</v>
      </c>
      <c r="N1390" s="82">
        <f t="shared" si="116"/>
        <v>0</v>
      </c>
      <c r="O1390" s="82">
        <f t="shared" si="117"/>
        <v>0</v>
      </c>
      <c r="P1390" s="78">
        <f>IF(G1390="ISO",25*N1390,IFERROR(VLOOKUP(G1390&amp;D1390,'Datos Maestro'!$C$33:$F$62,3,0)*N1390,VLOOKUP('Demoras Colombia 2016'!G1390,'Datos Maestro'!$B$15:$D$19,3,0)*N1390))</f>
        <v>0</v>
      </c>
      <c r="Q1390" s="78">
        <f>IF(G1390="ISO",25*O1390,IFERROR(VLOOKUP(G1390&amp;D1390,'Datos Maestro'!$C$33:$F$62,4,0)*O1390,VLOOKUP('Demoras Colombia 2016'!G1390,'Datos Maestro'!$B$15:$D$19,3,0)*O1390))</f>
        <v>0</v>
      </c>
      <c r="R1390" s="78">
        <f t="shared" si="118"/>
        <v>0</v>
      </c>
      <c r="S1390" s="83" t="s">
        <v>25</v>
      </c>
      <c r="T1390" s="96" t="s">
        <v>25</v>
      </c>
      <c r="U1390" s="4"/>
      <c r="V1390" s="96"/>
      <c r="W1390" s="83"/>
      <c r="X1390" s="96"/>
      <c r="Y1390" s="83"/>
      <c r="Z1390" s="102"/>
      <c r="AA1390" s="4"/>
      <c r="AB1390" s="96"/>
    </row>
    <row r="1391" spans="1:28" ht="15.6" customHeight="1" x14ac:dyDescent="0.35">
      <c r="A1391" s="38" t="s">
        <v>23</v>
      </c>
      <c r="B1391" s="91" t="s">
        <v>123</v>
      </c>
      <c r="C1391" s="94" t="s">
        <v>3167</v>
      </c>
      <c r="D1391" s="4" t="s">
        <v>119</v>
      </c>
      <c r="E1391" s="4">
        <v>4932843519</v>
      </c>
      <c r="F1391" s="99" t="s">
        <v>2438</v>
      </c>
      <c r="G1391" s="91" t="s">
        <v>12</v>
      </c>
      <c r="H1391" s="91" t="s">
        <v>3168</v>
      </c>
      <c r="I1391" s="92">
        <v>42710</v>
      </c>
      <c r="J1391" s="93">
        <v>42717</v>
      </c>
      <c r="K1391" s="80">
        <f t="shared" si="114"/>
        <v>8</v>
      </c>
      <c r="L1391" s="77">
        <f>IF(G1391="ISO",IF(OR(F1391="Na-Metilato"),10,15),IFERROR(VLOOKUP(G1391&amp;D1391,'Datos Maestro'!$C$33:$D$62,2,0),VLOOKUP('Demoras Colombia 2016'!G1391,'Datos Maestro'!$B$15:$C$19,2,0)))</f>
        <v>20</v>
      </c>
      <c r="M1391" s="80">
        <f t="shared" si="115"/>
        <v>0</v>
      </c>
      <c r="N1391" s="82">
        <f t="shared" si="116"/>
        <v>0</v>
      </c>
      <c r="O1391" s="82">
        <f t="shared" si="117"/>
        <v>0</v>
      </c>
      <c r="P1391" s="78">
        <f>IF(G1391="ISO",25*N1391,IFERROR(VLOOKUP(G1391&amp;D1391,'Datos Maestro'!$C$33:$F$62,3,0)*N1391,VLOOKUP('Demoras Colombia 2016'!G1391,'Datos Maestro'!$B$15:$D$19,3,0)*N1391))</f>
        <v>0</v>
      </c>
      <c r="Q1391" s="78">
        <f>IF(G1391="ISO",25*O1391,IFERROR(VLOOKUP(G1391&amp;D1391,'Datos Maestro'!$C$33:$F$62,4,0)*O1391,VLOOKUP('Demoras Colombia 2016'!G1391,'Datos Maestro'!$B$15:$D$19,3,0)*O1391))</f>
        <v>0</v>
      </c>
      <c r="R1391" s="78">
        <f t="shared" si="118"/>
        <v>0</v>
      </c>
      <c r="S1391" s="83" t="s">
        <v>25</v>
      </c>
      <c r="T1391" s="96" t="s">
        <v>25</v>
      </c>
      <c r="U1391" s="4" t="s">
        <v>3367</v>
      </c>
      <c r="V1391" s="96">
        <v>22599</v>
      </c>
      <c r="W1391" s="83"/>
      <c r="X1391" s="96"/>
      <c r="Y1391" s="83"/>
      <c r="Z1391" s="102"/>
      <c r="AA1391" s="4"/>
      <c r="AB1391" s="96"/>
    </row>
    <row r="1392" spans="1:28" ht="15.6" customHeight="1" x14ac:dyDescent="0.35">
      <c r="A1392" s="38" t="s">
        <v>23</v>
      </c>
      <c r="B1392" s="91" t="s">
        <v>16</v>
      </c>
      <c r="C1392" s="94" t="s">
        <v>3169</v>
      </c>
      <c r="D1392" s="4" t="s">
        <v>62</v>
      </c>
      <c r="E1392" s="4">
        <v>4933118437</v>
      </c>
      <c r="F1392" s="99" t="s">
        <v>121</v>
      </c>
      <c r="G1392" s="91" t="s">
        <v>12</v>
      </c>
      <c r="H1392" s="91" t="s">
        <v>3170</v>
      </c>
      <c r="I1392" s="92">
        <v>42709</v>
      </c>
      <c r="J1392" s="93">
        <v>42720</v>
      </c>
      <c r="K1392" s="80">
        <f t="shared" si="114"/>
        <v>12</v>
      </c>
      <c r="L1392" s="77">
        <f>IF(G1392="ISO",IF(OR(F1392="Na-Metilato"),10,15),IFERROR(VLOOKUP(G1392&amp;D1392,'Datos Maestro'!$C$33:$D$62,2,0),VLOOKUP('Demoras Colombia 2016'!G1392,'Datos Maestro'!$B$15:$C$19,2,0)))</f>
        <v>20</v>
      </c>
      <c r="M1392" s="80">
        <f t="shared" si="115"/>
        <v>0</v>
      </c>
      <c r="N1392" s="82">
        <f t="shared" si="116"/>
        <v>0</v>
      </c>
      <c r="O1392" s="82">
        <f t="shared" si="117"/>
        <v>0</v>
      </c>
      <c r="P1392" s="78">
        <f>IF(G1392="ISO",25*N1392,IFERROR(VLOOKUP(G1392&amp;D1392,'Datos Maestro'!$C$33:$F$62,3,0)*N1392,VLOOKUP('Demoras Colombia 2016'!G1392,'Datos Maestro'!$B$15:$D$19,3,0)*N1392))</f>
        <v>0</v>
      </c>
      <c r="Q1392" s="78">
        <f>IF(G1392="ISO",25*O1392,IFERROR(VLOOKUP(G1392&amp;D1392,'Datos Maestro'!$C$33:$F$62,4,0)*O1392,VLOOKUP('Demoras Colombia 2016'!G1392,'Datos Maestro'!$B$15:$D$19,3,0)*O1392))</f>
        <v>0</v>
      </c>
      <c r="R1392" s="78">
        <f t="shared" si="118"/>
        <v>0</v>
      </c>
      <c r="S1392" s="83" t="s">
        <v>25</v>
      </c>
      <c r="T1392" s="96" t="s">
        <v>25</v>
      </c>
      <c r="U1392" s="4"/>
      <c r="V1392" s="96"/>
      <c r="W1392" s="83"/>
      <c r="X1392" s="96"/>
      <c r="Y1392" s="83"/>
      <c r="Z1392" s="102"/>
      <c r="AA1392" s="4"/>
      <c r="AB1392" s="96"/>
    </row>
    <row r="1393" spans="1:28" ht="15.6" customHeight="1" x14ac:dyDescent="0.35">
      <c r="A1393" s="38" t="s">
        <v>23</v>
      </c>
      <c r="B1393" s="91" t="s">
        <v>16</v>
      </c>
      <c r="C1393" s="94" t="s">
        <v>3169</v>
      </c>
      <c r="D1393" s="4" t="s">
        <v>62</v>
      </c>
      <c r="E1393" s="4">
        <v>4933118437</v>
      </c>
      <c r="F1393" s="99" t="s">
        <v>121</v>
      </c>
      <c r="G1393" s="91" t="s">
        <v>12</v>
      </c>
      <c r="H1393" s="91" t="s">
        <v>3171</v>
      </c>
      <c r="I1393" s="92">
        <v>42709</v>
      </c>
      <c r="J1393" s="93">
        <v>42726</v>
      </c>
      <c r="K1393" s="80">
        <f t="shared" si="114"/>
        <v>18</v>
      </c>
      <c r="L1393" s="77">
        <f>IF(G1393="ISO",IF(OR(F1393="Na-Metilato"),10,15),IFERROR(VLOOKUP(G1393&amp;D1393,'Datos Maestro'!$C$33:$D$62,2,0),VLOOKUP('Demoras Colombia 2016'!G1393,'Datos Maestro'!$B$15:$C$19,2,0)))</f>
        <v>20</v>
      </c>
      <c r="M1393" s="80">
        <f t="shared" si="115"/>
        <v>0</v>
      </c>
      <c r="N1393" s="82">
        <f t="shared" si="116"/>
        <v>0</v>
      </c>
      <c r="O1393" s="82">
        <f t="shared" si="117"/>
        <v>0</v>
      </c>
      <c r="P1393" s="78">
        <f>IF(G1393="ISO",25*N1393,IFERROR(VLOOKUP(G1393&amp;D1393,'Datos Maestro'!$C$33:$F$62,3,0)*N1393,VLOOKUP('Demoras Colombia 2016'!G1393,'Datos Maestro'!$B$15:$D$19,3,0)*N1393))</f>
        <v>0</v>
      </c>
      <c r="Q1393" s="78">
        <f>IF(G1393="ISO",25*O1393,IFERROR(VLOOKUP(G1393&amp;D1393,'Datos Maestro'!$C$33:$F$62,4,0)*O1393,VLOOKUP('Demoras Colombia 2016'!G1393,'Datos Maestro'!$B$15:$D$19,3,0)*O1393))</f>
        <v>0</v>
      </c>
      <c r="R1393" s="78">
        <f t="shared" si="118"/>
        <v>0</v>
      </c>
      <c r="S1393" s="83" t="s">
        <v>25</v>
      </c>
      <c r="T1393" s="96" t="s">
        <v>25</v>
      </c>
      <c r="U1393" s="4"/>
      <c r="V1393" s="96"/>
      <c r="W1393" s="83"/>
      <c r="X1393" s="96"/>
      <c r="Y1393" s="83"/>
      <c r="Z1393" s="102"/>
      <c r="AA1393" s="4"/>
      <c r="AB1393" s="96"/>
    </row>
    <row r="1394" spans="1:28" ht="15.6" customHeight="1" x14ac:dyDescent="0.35">
      <c r="A1394" s="38" t="s">
        <v>23</v>
      </c>
      <c r="B1394" s="91" t="s">
        <v>126</v>
      </c>
      <c r="C1394" s="94" t="s">
        <v>3172</v>
      </c>
      <c r="D1394" s="4" t="s">
        <v>118</v>
      </c>
      <c r="E1394" s="4" t="s">
        <v>3173</v>
      </c>
      <c r="F1394" s="99" t="s">
        <v>3174</v>
      </c>
      <c r="G1394" s="91" t="s">
        <v>12</v>
      </c>
      <c r="H1394" s="91" t="s">
        <v>3175</v>
      </c>
      <c r="I1394" s="92">
        <v>42707</v>
      </c>
      <c r="J1394" s="93">
        <v>42718</v>
      </c>
      <c r="K1394" s="80">
        <f t="shared" si="114"/>
        <v>12</v>
      </c>
      <c r="L1394" s="77">
        <f>IF(G1394="ISO",IF(OR(F1394="Na-Metilato"),10,15),IFERROR(VLOOKUP(G1394&amp;D1394,'Datos Maestro'!$C$33:$D$62,2,0),VLOOKUP('Demoras Colombia 2016'!G1394,'Datos Maestro'!$B$15:$C$19,2,0)))</f>
        <v>20</v>
      </c>
      <c r="M1394" s="80">
        <f t="shared" si="115"/>
        <v>0</v>
      </c>
      <c r="N1394" s="82">
        <f t="shared" si="116"/>
        <v>0</v>
      </c>
      <c r="O1394" s="82">
        <f t="shared" si="117"/>
        <v>0</v>
      </c>
      <c r="P1394" s="78">
        <f>IF(G1394="ISO",25*N1394,IFERROR(VLOOKUP(G1394&amp;D1394,'Datos Maestro'!$C$33:$F$62,3,0)*N1394,VLOOKUP('Demoras Colombia 2016'!G1394,'Datos Maestro'!$B$15:$D$19,3,0)*N1394))</f>
        <v>0</v>
      </c>
      <c r="Q1394" s="78">
        <f>IF(G1394="ISO",25*O1394,IFERROR(VLOOKUP(G1394&amp;D1394,'Datos Maestro'!$C$33:$F$62,4,0)*O1394,VLOOKUP('Demoras Colombia 2016'!G1394,'Datos Maestro'!$B$15:$D$19,3,0)*O1394))</f>
        <v>0</v>
      </c>
      <c r="R1394" s="78">
        <f t="shared" si="118"/>
        <v>0</v>
      </c>
      <c r="S1394" s="83" t="s">
        <v>25</v>
      </c>
      <c r="T1394" s="96" t="s">
        <v>25</v>
      </c>
      <c r="U1394" s="4"/>
      <c r="V1394" s="96"/>
      <c r="W1394" s="83"/>
      <c r="X1394" s="96"/>
      <c r="Y1394" s="83"/>
      <c r="Z1394" s="102"/>
      <c r="AA1394" s="4"/>
      <c r="AB1394" s="96"/>
    </row>
    <row r="1395" spans="1:28" ht="15.6" customHeight="1" x14ac:dyDescent="0.35">
      <c r="A1395" s="38" t="s">
        <v>23</v>
      </c>
      <c r="B1395" s="91" t="s">
        <v>123</v>
      </c>
      <c r="C1395" s="94" t="s">
        <v>3176</v>
      </c>
      <c r="D1395" s="4" t="s">
        <v>118</v>
      </c>
      <c r="E1395" s="4">
        <v>4933094230</v>
      </c>
      <c r="F1395" s="99" t="s">
        <v>27</v>
      </c>
      <c r="G1395" s="91" t="s">
        <v>12</v>
      </c>
      <c r="H1395" s="91" t="s">
        <v>3177</v>
      </c>
      <c r="I1395" s="92">
        <v>42715</v>
      </c>
      <c r="J1395" s="93">
        <v>42718</v>
      </c>
      <c r="K1395" s="80">
        <f t="shared" si="114"/>
        <v>4</v>
      </c>
      <c r="L1395" s="77">
        <f>IF(G1395="ISO",IF(OR(F1395="Na-Metilato"),10,15),IFERROR(VLOOKUP(G1395&amp;D1395,'Datos Maestro'!$C$33:$D$62,2,0),VLOOKUP('Demoras Colombia 2016'!G1395,'Datos Maestro'!$B$15:$C$19,2,0)))</f>
        <v>20</v>
      </c>
      <c r="M1395" s="80">
        <f t="shared" si="115"/>
        <v>0</v>
      </c>
      <c r="N1395" s="82">
        <f t="shared" si="116"/>
        <v>0</v>
      </c>
      <c r="O1395" s="82">
        <f t="shared" si="117"/>
        <v>0</v>
      </c>
      <c r="P1395" s="78">
        <f>IF(G1395="ISO",25*N1395,IFERROR(VLOOKUP(G1395&amp;D1395,'Datos Maestro'!$C$33:$F$62,3,0)*N1395,VLOOKUP('Demoras Colombia 2016'!G1395,'Datos Maestro'!$B$15:$D$19,3,0)*N1395))</f>
        <v>0</v>
      </c>
      <c r="Q1395" s="78">
        <f>IF(G1395="ISO",25*O1395,IFERROR(VLOOKUP(G1395&amp;D1395,'Datos Maestro'!$C$33:$F$62,4,0)*O1395,VLOOKUP('Demoras Colombia 2016'!G1395,'Datos Maestro'!$B$15:$D$19,3,0)*O1395))</f>
        <v>0</v>
      </c>
      <c r="R1395" s="78">
        <f t="shared" si="118"/>
        <v>0</v>
      </c>
      <c r="S1395" s="83" t="s">
        <v>25</v>
      </c>
      <c r="T1395" s="96" t="s">
        <v>25</v>
      </c>
      <c r="U1395" s="4"/>
      <c r="V1395" s="96"/>
      <c r="W1395" s="83"/>
      <c r="X1395" s="96"/>
      <c r="Y1395" s="83"/>
      <c r="Z1395" s="102"/>
      <c r="AA1395" s="4"/>
      <c r="AB1395" s="96"/>
    </row>
    <row r="1396" spans="1:28" ht="15.6" customHeight="1" x14ac:dyDescent="0.35">
      <c r="A1396" s="38" t="s">
        <v>23</v>
      </c>
      <c r="B1396" s="91" t="s">
        <v>123</v>
      </c>
      <c r="C1396" s="94" t="s">
        <v>3178</v>
      </c>
      <c r="D1396" s="4" t="s">
        <v>118</v>
      </c>
      <c r="E1396" s="4">
        <v>4932294063</v>
      </c>
      <c r="F1396" s="99" t="s">
        <v>27</v>
      </c>
      <c r="G1396" s="91" t="s">
        <v>12</v>
      </c>
      <c r="H1396" s="91" t="s">
        <v>3179</v>
      </c>
      <c r="I1396" s="92">
        <v>42715</v>
      </c>
      <c r="J1396" s="93">
        <v>42718</v>
      </c>
      <c r="K1396" s="80">
        <f t="shared" si="114"/>
        <v>4</v>
      </c>
      <c r="L1396" s="77">
        <f>IF(G1396="ISO",IF(OR(F1396="Na-Metilato"),10,15),IFERROR(VLOOKUP(G1396&amp;D1396,'Datos Maestro'!$C$33:$D$62,2,0),VLOOKUP('Demoras Colombia 2016'!G1396,'Datos Maestro'!$B$15:$C$19,2,0)))</f>
        <v>20</v>
      </c>
      <c r="M1396" s="80">
        <f t="shared" si="115"/>
        <v>0</v>
      </c>
      <c r="N1396" s="82">
        <f t="shared" si="116"/>
        <v>0</v>
      </c>
      <c r="O1396" s="82">
        <f t="shared" si="117"/>
        <v>0</v>
      </c>
      <c r="P1396" s="78">
        <f>IF(G1396="ISO",25*N1396,IFERROR(VLOOKUP(G1396&amp;D1396,'Datos Maestro'!$C$33:$F$62,3,0)*N1396,VLOOKUP('Demoras Colombia 2016'!G1396,'Datos Maestro'!$B$15:$D$19,3,0)*N1396))</f>
        <v>0</v>
      </c>
      <c r="Q1396" s="78">
        <f>IF(G1396="ISO",25*O1396,IFERROR(VLOOKUP(G1396&amp;D1396,'Datos Maestro'!$C$33:$F$62,4,0)*O1396,VLOOKUP('Demoras Colombia 2016'!G1396,'Datos Maestro'!$B$15:$D$19,3,0)*O1396))</f>
        <v>0</v>
      </c>
      <c r="R1396" s="78">
        <f t="shared" si="118"/>
        <v>0</v>
      </c>
      <c r="S1396" s="83" t="s">
        <v>25</v>
      </c>
      <c r="T1396" s="96" t="s">
        <v>25</v>
      </c>
      <c r="U1396" s="4"/>
      <c r="V1396" s="96"/>
      <c r="W1396" s="83"/>
      <c r="X1396" s="96"/>
      <c r="Y1396" s="83"/>
      <c r="Z1396" s="102"/>
      <c r="AA1396" s="4"/>
      <c r="AB1396" s="96"/>
    </row>
    <row r="1397" spans="1:28" ht="15.6" customHeight="1" x14ac:dyDescent="0.35">
      <c r="A1397" s="38" t="s">
        <v>23</v>
      </c>
      <c r="B1397" s="91" t="s">
        <v>123</v>
      </c>
      <c r="C1397" s="94" t="s">
        <v>3178</v>
      </c>
      <c r="D1397" s="4" t="s">
        <v>118</v>
      </c>
      <c r="E1397" s="4">
        <v>4932294063</v>
      </c>
      <c r="F1397" s="99" t="s">
        <v>27</v>
      </c>
      <c r="G1397" s="91" t="s">
        <v>12</v>
      </c>
      <c r="H1397" s="91" t="s">
        <v>3180</v>
      </c>
      <c r="I1397" s="92">
        <v>42715</v>
      </c>
      <c r="J1397" s="93">
        <v>42718</v>
      </c>
      <c r="K1397" s="80">
        <f t="shared" si="114"/>
        <v>4</v>
      </c>
      <c r="L1397" s="77">
        <f>IF(G1397="ISO",IF(OR(F1397="Na-Metilato"),10,15),IFERROR(VLOOKUP(G1397&amp;D1397,'Datos Maestro'!$C$33:$D$62,2,0),VLOOKUP('Demoras Colombia 2016'!G1397,'Datos Maestro'!$B$15:$C$19,2,0)))</f>
        <v>20</v>
      </c>
      <c r="M1397" s="80">
        <f t="shared" si="115"/>
        <v>0</v>
      </c>
      <c r="N1397" s="82">
        <f t="shared" si="116"/>
        <v>0</v>
      </c>
      <c r="O1397" s="82">
        <f t="shared" si="117"/>
        <v>0</v>
      </c>
      <c r="P1397" s="78">
        <f>IF(G1397="ISO",25*N1397,IFERROR(VLOOKUP(G1397&amp;D1397,'Datos Maestro'!$C$33:$F$62,3,0)*N1397,VLOOKUP('Demoras Colombia 2016'!G1397,'Datos Maestro'!$B$15:$D$19,3,0)*N1397))</f>
        <v>0</v>
      </c>
      <c r="Q1397" s="78">
        <f>IF(G1397="ISO",25*O1397,IFERROR(VLOOKUP(G1397&amp;D1397,'Datos Maestro'!$C$33:$F$62,4,0)*O1397,VLOOKUP('Demoras Colombia 2016'!G1397,'Datos Maestro'!$B$15:$D$19,3,0)*O1397))</f>
        <v>0</v>
      </c>
      <c r="R1397" s="78">
        <f t="shared" si="118"/>
        <v>0</v>
      </c>
      <c r="S1397" s="83" t="s">
        <v>25</v>
      </c>
      <c r="T1397" s="96" t="s">
        <v>25</v>
      </c>
      <c r="U1397" s="4"/>
      <c r="V1397" s="96"/>
      <c r="W1397" s="83"/>
      <c r="X1397" s="96"/>
      <c r="Y1397" s="83"/>
      <c r="Z1397" s="102"/>
      <c r="AA1397" s="4"/>
      <c r="AB1397" s="96"/>
    </row>
    <row r="1398" spans="1:28" ht="15.6" customHeight="1" x14ac:dyDescent="0.35">
      <c r="A1398" s="38" t="s">
        <v>23</v>
      </c>
      <c r="B1398" s="91" t="s">
        <v>15</v>
      </c>
      <c r="C1398" s="94" t="s">
        <v>3181</v>
      </c>
      <c r="D1398" s="4" t="s">
        <v>104</v>
      </c>
      <c r="E1398" s="4" t="s">
        <v>3182</v>
      </c>
      <c r="F1398" s="99" t="s">
        <v>3183</v>
      </c>
      <c r="G1398" s="91" t="s">
        <v>12</v>
      </c>
      <c r="H1398" s="91" t="s">
        <v>3184</v>
      </c>
      <c r="I1398" s="92">
        <v>42708</v>
      </c>
      <c r="J1398" s="93">
        <v>42726</v>
      </c>
      <c r="K1398" s="80">
        <f t="shared" si="114"/>
        <v>19</v>
      </c>
      <c r="L1398" s="77">
        <f>IF(G1398="ISO",IF(OR(F1398="Na-Metilato"),10,15),IFERROR(VLOOKUP(G1398&amp;D1398,'Datos Maestro'!$C$33:$D$62,2,0),VLOOKUP('Demoras Colombia 2016'!G1398,'Datos Maestro'!$B$15:$C$19,2,0)))</f>
        <v>20</v>
      </c>
      <c r="M1398" s="80">
        <f t="shared" si="115"/>
        <v>0</v>
      </c>
      <c r="N1398" s="82">
        <f t="shared" si="116"/>
        <v>0</v>
      </c>
      <c r="O1398" s="82">
        <f t="shared" si="117"/>
        <v>0</v>
      </c>
      <c r="P1398" s="78">
        <f>IF(G1398="ISO",25*N1398,IFERROR(VLOOKUP(G1398&amp;D1398,'Datos Maestro'!$C$33:$F$62,3,0)*N1398,VLOOKUP('Demoras Colombia 2016'!G1398,'Datos Maestro'!$B$15:$D$19,3,0)*N1398))</f>
        <v>0</v>
      </c>
      <c r="Q1398" s="78">
        <f>IF(G1398="ISO",25*O1398,IFERROR(VLOOKUP(G1398&amp;D1398,'Datos Maestro'!$C$33:$F$62,4,0)*O1398,VLOOKUP('Demoras Colombia 2016'!G1398,'Datos Maestro'!$B$15:$D$19,3,0)*O1398))</f>
        <v>0</v>
      </c>
      <c r="R1398" s="78">
        <f t="shared" si="118"/>
        <v>0</v>
      </c>
      <c r="S1398" s="83" t="s">
        <v>25</v>
      </c>
      <c r="T1398" s="96" t="s">
        <v>25</v>
      </c>
      <c r="U1398" s="4"/>
      <c r="V1398" s="96"/>
      <c r="W1398" s="83"/>
      <c r="X1398" s="96"/>
      <c r="Y1398" s="83"/>
      <c r="Z1398" s="102"/>
      <c r="AA1398" s="4"/>
      <c r="AB1398" s="96"/>
    </row>
    <row r="1399" spans="1:28" ht="15.6" customHeight="1" x14ac:dyDescent="0.35">
      <c r="A1399" s="38" t="s">
        <v>23</v>
      </c>
      <c r="B1399" s="91" t="s">
        <v>123</v>
      </c>
      <c r="C1399" s="94" t="s">
        <v>3185</v>
      </c>
      <c r="D1399" s="4" t="s">
        <v>118</v>
      </c>
      <c r="E1399" s="4">
        <v>4933094228</v>
      </c>
      <c r="F1399" s="99" t="s">
        <v>27</v>
      </c>
      <c r="G1399" s="91" t="s">
        <v>12</v>
      </c>
      <c r="H1399" s="91" t="s">
        <v>3186</v>
      </c>
      <c r="I1399" s="92">
        <v>42715</v>
      </c>
      <c r="J1399" s="93">
        <v>42718</v>
      </c>
      <c r="K1399" s="80">
        <f t="shared" si="114"/>
        <v>4</v>
      </c>
      <c r="L1399" s="77">
        <f>IF(G1399="ISO",IF(OR(F1399="Na-Metilato"),10,15),IFERROR(VLOOKUP(G1399&amp;D1399,'Datos Maestro'!$C$33:$D$62,2,0),VLOOKUP('Demoras Colombia 2016'!G1399,'Datos Maestro'!$B$15:$C$19,2,0)))</f>
        <v>20</v>
      </c>
      <c r="M1399" s="80">
        <f t="shared" si="115"/>
        <v>0</v>
      </c>
      <c r="N1399" s="82">
        <f t="shared" si="116"/>
        <v>0</v>
      </c>
      <c r="O1399" s="82">
        <f t="shared" si="117"/>
        <v>0</v>
      </c>
      <c r="P1399" s="78">
        <f>IF(G1399="ISO",25*N1399,IFERROR(VLOOKUP(G1399&amp;D1399,'Datos Maestro'!$C$33:$F$62,3,0)*N1399,VLOOKUP('Demoras Colombia 2016'!G1399,'Datos Maestro'!$B$15:$D$19,3,0)*N1399))</f>
        <v>0</v>
      </c>
      <c r="Q1399" s="78">
        <f>IF(G1399="ISO",25*O1399,IFERROR(VLOOKUP(G1399&amp;D1399,'Datos Maestro'!$C$33:$F$62,4,0)*O1399,VLOOKUP('Demoras Colombia 2016'!G1399,'Datos Maestro'!$B$15:$D$19,3,0)*O1399))</f>
        <v>0</v>
      </c>
      <c r="R1399" s="78">
        <f t="shared" si="118"/>
        <v>0</v>
      </c>
      <c r="S1399" s="83" t="s">
        <v>25</v>
      </c>
      <c r="T1399" s="96" t="s">
        <v>25</v>
      </c>
      <c r="U1399" s="4"/>
      <c r="V1399" s="96"/>
      <c r="W1399" s="83"/>
      <c r="X1399" s="96"/>
      <c r="Y1399" s="83"/>
      <c r="Z1399" s="102"/>
      <c r="AA1399" s="4"/>
      <c r="AB1399" s="96"/>
    </row>
    <row r="1400" spans="1:28" ht="15.6" customHeight="1" x14ac:dyDescent="0.35">
      <c r="A1400" s="38" t="s">
        <v>23</v>
      </c>
      <c r="B1400" s="91" t="s">
        <v>123</v>
      </c>
      <c r="C1400" s="94" t="s">
        <v>3185</v>
      </c>
      <c r="D1400" s="4" t="s">
        <v>118</v>
      </c>
      <c r="E1400" s="4">
        <v>4933094228</v>
      </c>
      <c r="F1400" s="99" t="s">
        <v>27</v>
      </c>
      <c r="G1400" s="91" t="s">
        <v>12</v>
      </c>
      <c r="H1400" s="91" t="s">
        <v>3187</v>
      </c>
      <c r="I1400" s="92">
        <v>42715</v>
      </c>
      <c r="J1400" s="93">
        <v>42719</v>
      </c>
      <c r="K1400" s="80">
        <f t="shared" si="114"/>
        <v>5</v>
      </c>
      <c r="L1400" s="77">
        <f>IF(G1400="ISO",IF(OR(F1400="Na-Metilato"),10,15),IFERROR(VLOOKUP(G1400&amp;D1400,'Datos Maestro'!$C$33:$D$62,2,0),VLOOKUP('Demoras Colombia 2016'!G1400,'Datos Maestro'!$B$15:$C$19,2,0)))</f>
        <v>20</v>
      </c>
      <c r="M1400" s="80">
        <f t="shared" si="115"/>
        <v>0</v>
      </c>
      <c r="N1400" s="82">
        <f t="shared" si="116"/>
        <v>0</v>
      </c>
      <c r="O1400" s="82">
        <f t="shared" si="117"/>
        <v>0</v>
      </c>
      <c r="P1400" s="78">
        <f>IF(G1400="ISO",25*N1400,IFERROR(VLOOKUP(G1400&amp;D1400,'Datos Maestro'!$C$33:$F$62,3,0)*N1400,VLOOKUP('Demoras Colombia 2016'!G1400,'Datos Maestro'!$B$15:$D$19,3,0)*N1400))</f>
        <v>0</v>
      </c>
      <c r="Q1400" s="78">
        <f>IF(G1400="ISO",25*O1400,IFERROR(VLOOKUP(G1400&amp;D1400,'Datos Maestro'!$C$33:$F$62,4,0)*O1400,VLOOKUP('Demoras Colombia 2016'!G1400,'Datos Maestro'!$B$15:$D$19,3,0)*O1400))</f>
        <v>0</v>
      </c>
      <c r="R1400" s="78">
        <f t="shared" si="118"/>
        <v>0</v>
      </c>
      <c r="S1400" s="83" t="s">
        <v>25</v>
      </c>
      <c r="T1400" s="96" t="s">
        <v>25</v>
      </c>
      <c r="U1400" s="4"/>
      <c r="V1400" s="96"/>
      <c r="W1400" s="83"/>
      <c r="X1400" s="96"/>
      <c r="Y1400" s="83"/>
      <c r="Z1400" s="102"/>
      <c r="AA1400" s="4"/>
      <c r="AB1400" s="96"/>
    </row>
    <row r="1401" spans="1:28" ht="15.6" customHeight="1" x14ac:dyDescent="0.35">
      <c r="A1401" s="38" t="s">
        <v>23</v>
      </c>
      <c r="B1401" s="91" t="s">
        <v>15</v>
      </c>
      <c r="C1401" s="94" t="s">
        <v>3188</v>
      </c>
      <c r="D1401" s="4" t="s">
        <v>118</v>
      </c>
      <c r="E1401" s="4">
        <v>4930803459</v>
      </c>
      <c r="F1401" s="99" t="s">
        <v>557</v>
      </c>
      <c r="G1401" s="91" t="s">
        <v>12</v>
      </c>
      <c r="H1401" s="91" t="s">
        <v>3189</v>
      </c>
      <c r="I1401" s="92">
        <v>42714</v>
      </c>
      <c r="J1401" s="93">
        <v>42726</v>
      </c>
      <c r="K1401" s="80">
        <f t="shared" si="114"/>
        <v>13</v>
      </c>
      <c r="L1401" s="77">
        <f>IF(G1401="ISO",IF(OR(F1401="Na-Metilato"),10,15),IFERROR(VLOOKUP(G1401&amp;D1401,'Datos Maestro'!$C$33:$D$62,2,0),VLOOKUP('Demoras Colombia 2016'!G1401,'Datos Maestro'!$B$15:$C$19,2,0)))</f>
        <v>20</v>
      </c>
      <c r="M1401" s="80">
        <f t="shared" si="115"/>
        <v>0</v>
      </c>
      <c r="N1401" s="82">
        <f t="shared" si="116"/>
        <v>0</v>
      </c>
      <c r="O1401" s="82">
        <f t="shared" si="117"/>
        <v>0</v>
      </c>
      <c r="P1401" s="78">
        <f>IF(G1401="ISO",25*N1401,IFERROR(VLOOKUP(G1401&amp;D1401,'Datos Maestro'!$C$33:$F$62,3,0)*N1401,VLOOKUP('Demoras Colombia 2016'!G1401,'Datos Maestro'!$B$15:$D$19,3,0)*N1401))</f>
        <v>0</v>
      </c>
      <c r="Q1401" s="78">
        <f>IF(G1401="ISO",25*O1401,IFERROR(VLOOKUP(G1401&amp;D1401,'Datos Maestro'!$C$33:$F$62,4,0)*O1401,VLOOKUP('Demoras Colombia 2016'!G1401,'Datos Maestro'!$B$15:$D$19,3,0)*O1401))</f>
        <v>0</v>
      </c>
      <c r="R1401" s="78">
        <f t="shared" si="118"/>
        <v>0</v>
      </c>
      <c r="S1401" s="83" t="s">
        <v>25</v>
      </c>
      <c r="T1401" s="96" t="s">
        <v>25</v>
      </c>
      <c r="U1401" s="4"/>
      <c r="V1401" s="96"/>
      <c r="W1401" s="83"/>
      <c r="X1401" s="96"/>
      <c r="Y1401" s="83"/>
      <c r="Z1401" s="102"/>
      <c r="AA1401" s="4"/>
      <c r="AB1401" s="96"/>
    </row>
    <row r="1402" spans="1:28" ht="15.6" customHeight="1" x14ac:dyDescent="0.35">
      <c r="A1402" s="38" t="s">
        <v>23</v>
      </c>
      <c r="B1402" s="91" t="s">
        <v>123</v>
      </c>
      <c r="C1402" s="94" t="s">
        <v>3190</v>
      </c>
      <c r="D1402" s="4" t="s">
        <v>118</v>
      </c>
      <c r="E1402" s="4">
        <v>4932296142</v>
      </c>
      <c r="F1402" s="99" t="s">
        <v>27</v>
      </c>
      <c r="G1402" s="91" t="s">
        <v>12</v>
      </c>
      <c r="H1402" s="91" t="s">
        <v>3191</v>
      </c>
      <c r="I1402" s="92">
        <v>42715</v>
      </c>
      <c r="J1402" s="93">
        <v>42726</v>
      </c>
      <c r="K1402" s="80">
        <f t="shared" si="114"/>
        <v>12</v>
      </c>
      <c r="L1402" s="77">
        <f>IF(G1402="ISO",IF(OR(F1402="Na-Metilato"),10,15),IFERROR(VLOOKUP(G1402&amp;D1402,'Datos Maestro'!$C$33:$D$62,2,0),VLOOKUP('Demoras Colombia 2016'!G1402,'Datos Maestro'!$B$15:$C$19,2,0)))</f>
        <v>20</v>
      </c>
      <c r="M1402" s="80">
        <f t="shared" si="115"/>
        <v>0</v>
      </c>
      <c r="N1402" s="82">
        <f t="shared" si="116"/>
        <v>0</v>
      </c>
      <c r="O1402" s="82">
        <f t="shared" si="117"/>
        <v>0</v>
      </c>
      <c r="P1402" s="78">
        <f>IF(G1402="ISO",25*N1402,IFERROR(VLOOKUP(G1402&amp;D1402,'Datos Maestro'!$C$33:$F$62,3,0)*N1402,VLOOKUP('Demoras Colombia 2016'!G1402,'Datos Maestro'!$B$15:$D$19,3,0)*N1402))</f>
        <v>0</v>
      </c>
      <c r="Q1402" s="78">
        <f>IF(G1402="ISO",25*O1402,IFERROR(VLOOKUP(G1402&amp;D1402,'Datos Maestro'!$C$33:$F$62,4,0)*O1402,VLOOKUP('Demoras Colombia 2016'!G1402,'Datos Maestro'!$B$15:$D$19,3,0)*O1402))</f>
        <v>0</v>
      </c>
      <c r="R1402" s="78">
        <f t="shared" si="118"/>
        <v>0</v>
      </c>
      <c r="S1402" s="83" t="s">
        <v>25</v>
      </c>
      <c r="T1402" s="96" t="s">
        <v>25</v>
      </c>
      <c r="U1402" s="4"/>
      <c r="V1402" s="96"/>
      <c r="W1402" s="83"/>
      <c r="X1402" s="96"/>
      <c r="Y1402" s="83"/>
      <c r="Z1402" s="102"/>
      <c r="AA1402" s="4"/>
      <c r="AB1402" s="96"/>
    </row>
    <row r="1403" spans="1:28" ht="15.6" customHeight="1" x14ac:dyDescent="0.35">
      <c r="A1403" s="38" t="s">
        <v>23</v>
      </c>
      <c r="B1403" s="91" t="s">
        <v>123</v>
      </c>
      <c r="C1403" s="94" t="s">
        <v>3192</v>
      </c>
      <c r="D1403" s="4" t="s">
        <v>118</v>
      </c>
      <c r="E1403" s="4">
        <v>4932296131</v>
      </c>
      <c r="F1403" s="99" t="s">
        <v>27</v>
      </c>
      <c r="G1403" s="91" t="s">
        <v>12</v>
      </c>
      <c r="H1403" s="91" t="s">
        <v>3193</v>
      </c>
      <c r="I1403" s="92">
        <v>42715</v>
      </c>
      <c r="J1403" s="93">
        <v>42726</v>
      </c>
      <c r="K1403" s="80">
        <f t="shared" si="114"/>
        <v>12</v>
      </c>
      <c r="L1403" s="77">
        <f>IF(G1403="ISO",IF(OR(F1403="Na-Metilato"),10,15),IFERROR(VLOOKUP(G1403&amp;D1403,'Datos Maestro'!$C$33:$D$62,2,0),VLOOKUP('Demoras Colombia 2016'!G1403,'Datos Maestro'!$B$15:$C$19,2,0)))</f>
        <v>20</v>
      </c>
      <c r="M1403" s="80">
        <f t="shared" si="115"/>
        <v>0</v>
      </c>
      <c r="N1403" s="82">
        <f t="shared" si="116"/>
        <v>0</v>
      </c>
      <c r="O1403" s="82">
        <f t="shared" si="117"/>
        <v>0</v>
      </c>
      <c r="P1403" s="78">
        <f>IF(G1403="ISO",25*N1403,IFERROR(VLOOKUP(G1403&amp;D1403,'Datos Maestro'!$C$33:$F$62,3,0)*N1403,VLOOKUP('Demoras Colombia 2016'!G1403,'Datos Maestro'!$B$15:$D$19,3,0)*N1403))</f>
        <v>0</v>
      </c>
      <c r="Q1403" s="78">
        <f>IF(G1403="ISO",25*O1403,IFERROR(VLOOKUP(G1403&amp;D1403,'Datos Maestro'!$C$33:$F$62,4,0)*O1403,VLOOKUP('Demoras Colombia 2016'!G1403,'Datos Maestro'!$B$15:$D$19,3,0)*O1403))</f>
        <v>0</v>
      </c>
      <c r="R1403" s="78">
        <f t="shared" si="118"/>
        <v>0</v>
      </c>
      <c r="S1403" s="83" t="s">
        <v>25</v>
      </c>
      <c r="T1403" s="96" t="s">
        <v>25</v>
      </c>
      <c r="U1403" s="4"/>
      <c r="V1403" s="96"/>
      <c r="W1403" s="83"/>
      <c r="X1403" s="96"/>
      <c r="Y1403" s="83"/>
      <c r="Z1403" s="102"/>
      <c r="AA1403" s="4"/>
      <c r="AB1403" s="96"/>
    </row>
    <row r="1404" spans="1:28" ht="15.6" customHeight="1" x14ac:dyDescent="0.35">
      <c r="A1404" s="38" t="s">
        <v>23</v>
      </c>
      <c r="B1404" s="91" t="s">
        <v>15</v>
      </c>
      <c r="C1404" s="94" t="s">
        <v>3194</v>
      </c>
      <c r="D1404" s="4" t="s">
        <v>118</v>
      </c>
      <c r="E1404" s="4" t="s">
        <v>3195</v>
      </c>
      <c r="F1404" s="99" t="s">
        <v>557</v>
      </c>
      <c r="G1404" s="91" t="s">
        <v>13</v>
      </c>
      <c r="H1404" s="91" t="s">
        <v>3196</v>
      </c>
      <c r="I1404" s="92">
        <v>42714</v>
      </c>
      <c r="J1404" s="93">
        <v>42720</v>
      </c>
      <c r="K1404" s="80">
        <f t="shared" si="114"/>
        <v>7</v>
      </c>
      <c r="L1404" s="77">
        <f>IF(G1404="ISO",IF(OR(F1404="Na-Metilato"),10,15),IFERROR(VLOOKUP(G1404&amp;D1404,'Datos Maestro'!$C$33:$D$62,2,0),VLOOKUP('Demoras Colombia 2016'!G1404,'Datos Maestro'!$B$15:$C$19,2,0)))</f>
        <v>20</v>
      </c>
      <c r="M1404" s="80">
        <f t="shared" si="115"/>
        <v>0</v>
      </c>
      <c r="N1404" s="82">
        <f t="shared" si="116"/>
        <v>0</v>
      </c>
      <c r="O1404" s="82">
        <f t="shared" si="117"/>
        <v>0</v>
      </c>
      <c r="P1404" s="78">
        <f>IF(G1404="ISO",25*N1404,IFERROR(VLOOKUP(G1404&amp;D1404,'Datos Maestro'!$C$33:$F$62,3,0)*N1404,VLOOKUP('Demoras Colombia 2016'!G1404,'Datos Maestro'!$B$15:$D$19,3,0)*N1404))</f>
        <v>0</v>
      </c>
      <c r="Q1404" s="78">
        <f>IF(G1404="ISO",25*O1404,IFERROR(VLOOKUP(G1404&amp;D1404,'Datos Maestro'!$C$33:$F$62,4,0)*O1404,VLOOKUP('Demoras Colombia 2016'!G1404,'Datos Maestro'!$B$15:$D$19,3,0)*O1404))</f>
        <v>0</v>
      </c>
      <c r="R1404" s="78">
        <f t="shared" si="118"/>
        <v>0</v>
      </c>
      <c r="S1404" s="83" t="s">
        <v>25</v>
      </c>
      <c r="T1404" s="96" t="s">
        <v>25</v>
      </c>
      <c r="U1404" s="4"/>
      <c r="V1404" s="96"/>
      <c r="W1404" s="83"/>
      <c r="X1404" s="96"/>
      <c r="Y1404" s="83"/>
      <c r="Z1404" s="102"/>
      <c r="AA1404" s="4"/>
      <c r="AB1404" s="96"/>
    </row>
    <row r="1405" spans="1:28" ht="15.6" customHeight="1" x14ac:dyDescent="0.35">
      <c r="A1405" s="38" t="s">
        <v>23</v>
      </c>
      <c r="B1405" s="91" t="s">
        <v>15</v>
      </c>
      <c r="C1405" s="94" t="s">
        <v>3194</v>
      </c>
      <c r="D1405" s="4" t="s">
        <v>118</v>
      </c>
      <c r="E1405" s="4" t="s">
        <v>3195</v>
      </c>
      <c r="F1405" s="99" t="s">
        <v>557</v>
      </c>
      <c r="G1405" s="91" t="s">
        <v>13</v>
      </c>
      <c r="H1405" s="91" t="s">
        <v>3197</v>
      </c>
      <c r="I1405" s="92">
        <v>42714</v>
      </c>
      <c r="J1405" s="93">
        <v>42719</v>
      </c>
      <c r="K1405" s="80">
        <f t="shared" si="114"/>
        <v>6</v>
      </c>
      <c r="L1405" s="77">
        <f>IF(G1405="ISO",IF(OR(F1405="Na-Metilato"),10,15),IFERROR(VLOOKUP(G1405&amp;D1405,'Datos Maestro'!$C$33:$D$62,2,0),VLOOKUP('Demoras Colombia 2016'!G1405,'Datos Maestro'!$B$15:$C$19,2,0)))</f>
        <v>20</v>
      </c>
      <c r="M1405" s="80">
        <f t="shared" si="115"/>
        <v>0</v>
      </c>
      <c r="N1405" s="82">
        <f t="shared" si="116"/>
        <v>0</v>
      </c>
      <c r="O1405" s="82">
        <f t="shared" si="117"/>
        <v>0</v>
      </c>
      <c r="P1405" s="78">
        <f>IF(G1405="ISO",25*N1405,IFERROR(VLOOKUP(G1405&amp;D1405,'Datos Maestro'!$C$33:$F$62,3,0)*N1405,VLOOKUP('Demoras Colombia 2016'!G1405,'Datos Maestro'!$B$15:$D$19,3,0)*N1405))</f>
        <v>0</v>
      </c>
      <c r="Q1405" s="78">
        <f>IF(G1405="ISO",25*O1405,IFERROR(VLOOKUP(G1405&amp;D1405,'Datos Maestro'!$C$33:$F$62,4,0)*O1405,VLOOKUP('Demoras Colombia 2016'!G1405,'Datos Maestro'!$B$15:$D$19,3,0)*O1405))</f>
        <v>0</v>
      </c>
      <c r="R1405" s="78">
        <f t="shared" si="118"/>
        <v>0</v>
      </c>
      <c r="S1405" s="83" t="s">
        <v>25</v>
      </c>
      <c r="T1405" s="96" t="s">
        <v>25</v>
      </c>
      <c r="U1405" s="4"/>
      <c r="V1405" s="96"/>
      <c r="W1405" s="83"/>
      <c r="X1405" s="96"/>
      <c r="Y1405" s="83"/>
      <c r="Z1405" s="102"/>
      <c r="AA1405" s="4"/>
      <c r="AB1405" s="96"/>
    </row>
    <row r="1406" spans="1:28" ht="15.6" customHeight="1" x14ac:dyDescent="0.35">
      <c r="A1406" s="38" t="s">
        <v>23</v>
      </c>
      <c r="B1406" s="91" t="s">
        <v>15</v>
      </c>
      <c r="C1406" s="94" t="s">
        <v>3194</v>
      </c>
      <c r="D1406" s="4" t="s">
        <v>118</v>
      </c>
      <c r="E1406" s="4" t="s">
        <v>3195</v>
      </c>
      <c r="F1406" s="99" t="s">
        <v>557</v>
      </c>
      <c r="G1406" s="91" t="s">
        <v>13</v>
      </c>
      <c r="H1406" s="91" t="s">
        <v>3198</v>
      </c>
      <c r="I1406" s="92">
        <v>42714</v>
      </c>
      <c r="J1406" s="93">
        <v>42718</v>
      </c>
      <c r="K1406" s="80">
        <f t="shared" si="114"/>
        <v>5</v>
      </c>
      <c r="L1406" s="77">
        <f>IF(G1406="ISO",IF(OR(F1406="Na-Metilato"),10,15),IFERROR(VLOOKUP(G1406&amp;D1406,'Datos Maestro'!$C$33:$D$62,2,0),VLOOKUP('Demoras Colombia 2016'!G1406,'Datos Maestro'!$B$15:$C$19,2,0)))</f>
        <v>20</v>
      </c>
      <c r="M1406" s="80">
        <f t="shared" si="115"/>
        <v>0</v>
      </c>
      <c r="N1406" s="82">
        <f t="shared" si="116"/>
        <v>0</v>
      </c>
      <c r="O1406" s="82">
        <f t="shared" si="117"/>
        <v>0</v>
      </c>
      <c r="P1406" s="78">
        <f>IF(G1406="ISO",25*N1406,IFERROR(VLOOKUP(G1406&amp;D1406,'Datos Maestro'!$C$33:$F$62,3,0)*N1406,VLOOKUP('Demoras Colombia 2016'!G1406,'Datos Maestro'!$B$15:$D$19,3,0)*N1406))</f>
        <v>0</v>
      </c>
      <c r="Q1406" s="78">
        <f>IF(G1406="ISO",25*O1406,IFERROR(VLOOKUP(G1406&amp;D1406,'Datos Maestro'!$C$33:$F$62,4,0)*O1406,VLOOKUP('Demoras Colombia 2016'!G1406,'Datos Maestro'!$B$15:$D$19,3,0)*O1406))</f>
        <v>0</v>
      </c>
      <c r="R1406" s="78">
        <f t="shared" si="118"/>
        <v>0</v>
      </c>
      <c r="S1406" s="83" t="s">
        <v>25</v>
      </c>
      <c r="T1406" s="96" t="s">
        <v>25</v>
      </c>
      <c r="U1406" s="4"/>
      <c r="V1406" s="96"/>
      <c r="W1406" s="83"/>
      <c r="X1406" s="96"/>
      <c r="Y1406" s="83"/>
      <c r="Z1406" s="102"/>
      <c r="AA1406" s="4"/>
      <c r="AB1406" s="96"/>
    </row>
    <row r="1407" spans="1:28" ht="15.6" customHeight="1" x14ac:dyDescent="0.35">
      <c r="A1407" s="38" t="s">
        <v>23</v>
      </c>
      <c r="B1407" s="91" t="s">
        <v>122</v>
      </c>
      <c r="C1407" s="94" t="s">
        <v>3199</v>
      </c>
      <c r="D1407" s="4" t="s">
        <v>118</v>
      </c>
      <c r="E1407" s="4">
        <v>4930762676</v>
      </c>
      <c r="F1407" s="99" t="s">
        <v>1986</v>
      </c>
      <c r="G1407" s="91" t="s">
        <v>12</v>
      </c>
      <c r="H1407" s="91" t="s">
        <v>3200</v>
      </c>
      <c r="I1407" s="92">
        <v>42714</v>
      </c>
      <c r="J1407" s="93">
        <v>42723</v>
      </c>
      <c r="K1407" s="80">
        <f t="shared" si="114"/>
        <v>10</v>
      </c>
      <c r="L1407" s="77">
        <f>IF(G1407="ISO",IF(OR(F1407="Na-Metilato"),10,15),IFERROR(VLOOKUP(G1407&amp;D1407,'Datos Maestro'!$C$33:$D$62,2,0),VLOOKUP('Demoras Colombia 2016'!G1407,'Datos Maestro'!$B$15:$C$19,2,0)))</f>
        <v>20</v>
      </c>
      <c r="M1407" s="80">
        <f t="shared" si="115"/>
        <v>0</v>
      </c>
      <c r="N1407" s="82">
        <f t="shared" si="116"/>
        <v>0</v>
      </c>
      <c r="O1407" s="82">
        <f t="shared" si="117"/>
        <v>0</v>
      </c>
      <c r="P1407" s="78">
        <f>IF(G1407="ISO",25*N1407,IFERROR(VLOOKUP(G1407&amp;D1407,'Datos Maestro'!$C$33:$F$62,3,0)*N1407,VLOOKUP('Demoras Colombia 2016'!G1407,'Datos Maestro'!$B$15:$D$19,3,0)*N1407))</f>
        <v>0</v>
      </c>
      <c r="Q1407" s="78">
        <f>IF(G1407="ISO",25*O1407,IFERROR(VLOOKUP(G1407&amp;D1407,'Datos Maestro'!$C$33:$F$62,4,0)*O1407,VLOOKUP('Demoras Colombia 2016'!G1407,'Datos Maestro'!$B$15:$D$19,3,0)*O1407))</f>
        <v>0</v>
      </c>
      <c r="R1407" s="78">
        <f t="shared" si="118"/>
        <v>0</v>
      </c>
      <c r="S1407" s="83" t="s">
        <v>25</v>
      </c>
      <c r="T1407" s="96" t="s">
        <v>25</v>
      </c>
      <c r="U1407" s="4"/>
      <c r="V1407" s="96"/>
      <c r="W1407" s="83"/>
      <c r="X1407" s="96"/>
      <c r="Y1407" s="83"/>
      <c r="Z1407" s="102"/>
      <c r="AA1407" s="4"/>
      <c r="AB1407" s="96"/>
    </row>
    <row r="1408" spans="1:28" ht="15.6" customHeight="1" x14ac:dyDescent="0.35">
      <c r="A1408" s="38" t="s">
        <v>23</v>
      </c>
      <c r="B1408" s="91" t="s">
        <v>123</v>
      </c>
      <c r="C1408" s="94" t="s">
        <v>3201</v>
      </c>
      <c r="D1408" s="4" t="s">
        <v>118</v>
      </c>
      <c r="E1408" s="4">
        <v>4933094231</v>
      </c>
      <c r="F1408" s="99" t="s">
        <v>27</v>
      </c>
      <c r="G1408" s="91" t="s">
        <v>12</v>
      </c>
      <c r="H1408" s="91" t="s">
        <v>3202</v>
      </c>
      <c r="I1408" s="92">
        <v>42715</v>
      </c>
      <c r="J1408" s="93">
        <v>42719</v>
      </c>
      <c r="K1408" s="80">
        <f t="shared" si="114"/>
        <v>5</v>
      </c>
      <c r="L1408" s="77">
        <f>IF(G1408="ISO",IF(OR(F1408="Na-Metilato"),10,15),IFERROR(VLOOKUP(G1408&amp;D1408,'Datos Maestro'!$C$33:$D$62,2,0),VLOOKUP('Demoras Colombia 2016'!G1408,'Datos Maestro'!$B$15:$C$19,2,0)))</f>
        <v>20</v>
      </c>
      <c r="M1408" s="80">
        <f t="shared" si="115"/>
        <v>0</v>
      </c>
      <c r="N1408" s="82">
        <f t="shared" si="116"/>
        <v>0</v>
      </c>
      <c r="O1408" s="82">
        <f t="shared" si="117"/>
        <v>0</v>
      </c>
      <c r="P1408" s="78">
        <f>IF(G1408="ISO",25*N1408,IFERROR(VLOOKUP(G1408&amp;D1408,'Datos Maestro'!$C$33:$F$62,3,0)*N1408,VLOOKUP('Demoras Colombia 2016'!G1408,'Datos Maestro'!$B$15:$D$19,3,0)*N1408))</f>
        <v>0</v>
      </c>
      <c r="Q1408" s="78">
        <f>IF(G1408="ISO",25*O1408,IFERROR(VLOOKUP(G1408&amp;D1408,'Datos Maestro'!$C$33:$F$62,4,0)*O1408,VLOOKUP('Demoras Colombia 2016'!G1408,'Datos Maestro'!$B$15:$D$19,3,0)*O1408))</f>
        <v>0</v>
      </c>
      <c r="R1408" s="78">
        <f t="shared" si="118"/>
        <v>0</v>
      </c>
      <c r="S1408" s="83" t="s">
        <v>25</v>
      </c>
      <c r="T1408" s="96" t="s">
        <v>25</v>
      </c>
      <c r="U1408" s="4"/>
      <c r="V1408" s="96"/>
      <c r="W1408" s="83"/>
      <c r="X1408" s="96"/>
      <c r="Y1408" s="83"/>
      <c r="Z1408" s="102"/>
      <c r="AA1408" s="4"/>
      <c r="AB1408" s="96"/>
    </row>
    <row r="1409" spans="1:28" ht="15.6" customHeight="1" x14ac:dyDescent="0.35">
      <c r="A1409" s="38" t="s">
        <v>23</v>
      </c>
      <c r="B1409" s="91" t="s">
        <v>123</v>
      </c>
      <c r="C1409" s="94" t="s">
        <v>3201</v>
      </c>
      <c r="D1409" s="4" t="s">
        <v>118</v>
      </c>
      <c r="E1409" s="4">
        <v>4933094231</v>
      </c>
      <c r="F1409" s="99" t="s">
        <v>27</v>
      </c>
      <c r="G1409" s="91" t="s">
        <v>12</v>
      </c>
      <c r="H1409" s="91" t="s">
        <v>3203</v>
      </c>
      <c r="I1409" s="92">
        <v>42715</v>
      </c>
      <c r="J1409" s="93">
        <v>42720</v>
      </c>
      <c r="K1409" s="80">
        <f t="shared" si="114"/>
        <v>6</v>
      </c>
      <c r="L1409" s="77">
        <f>IF(G1409="ISO",IF(OR(F1409="Na-Metilato"),10,15),IFERROR(VLOOKUP(G1409&amp;D1409,'Datos Maestro'!$C$33:$D$62,2,0),VLOOKUP('Demoras Colombia 2016'!G1409,'Datos Maestro'!$B$15:$C$19,2,0)))</f>
        <v>20</v>
      </c>
      <c r="M1409" s="80">
        <f t="shared" si="115"/>
        <v>0</v>
      </c>
      <c r="N1409" s="82">
        <f t="shared" si="116"/>
        <v>0</v>
      </c>
      <c r="O1409" s="82">
        <f t="shared" si="117"/>
        <v>0</v>
      </c>
      <c r="P1409" s="78">
        <f>IF(G1409="ISO",25*N1409,IFERROR(VLOOKUP(G1409&amp;D1409,'Datos Maestro'!$C$33:$F$62,3,0)*N1409,VLOOKUP('Demoras Colombia 2016'!G1409,'Datos Maestro'!$B$15:$D$19,3,0)*N1409))</f>
        <v>0</v>
      </c>
      <c r="Q1409" s="78">
        <f>IF(G1409="ISO",25*O1409,IFERROR(VLOOKUP(G1409&amp;D1409,'Datos Maestro'!$C$33:$F$62,4,0)*O1409,VLOOKUP('Demoras Colombia 2016'!G1409,'Datos Maestro'!$B$15:$D$19,3,0)*O1409))</f>
        <v>0</v>
      </c>
      <c r="R1409" s="78">
        <f t="shared" si="118"/>
        <v>0</v>
      </c>
      <c r="S1409" s="83" t="s">
        <v>25</v>
      </c>
      <c r="T1409" s="96" t="s">
        <v>25</v>
      </c>
      <c r="U1409" s="4"/>
      <c r="V1409" s="96"/>
      <c r="W1409" s="83"/>
      <c r="X1409" s="96"/>
      <c r="Y1409" s="83"/>
      <c r="Z1409" s="102"/>
      <c r="AA1409" s="4"/>
      <c r="AB1409" s="96"/>
    </row>
    <row r="1410" spans="1:28" ht="15.6" customHeight="1" x14ac:dyDescent="0.35">
      <c r="A1410" s="38" t="s">
        <v>23</v>
      </c>
      <c r="B1410" s="91" t="s">
        <v>123</v>
      </c>
      <c r="C1410" s="94" t="s">
        <v>3204</v>
      </c>
      <c r="D1410" s="4" t="s">
        <v>118</v>
      </c>
      <c r="E1410" s="4">
        <v>4933224806</v>
      </c>
      <c r="F1410" s="99" t="s">
        <v>664</v>
      </c>
      <c r="G1410" s="91" t="s">
        <v>12</v>
      </c>
      <c r="H1410" s="91" t="s">
        <v>3205</v>
      </c>
      <c r="I1410" s="92">
        <v>42715</v>
      </c>
      <c r="J1410" s="93">
        <v>42719</v>
      </c>
      <c r="K1410" s="80">
        <f t="shared" si="114"/>
        <v>5</v>
      </c>
      <c r="L1410" s="77">
        <f>IF(G1410="ISO",IF(OR(F1410="Na-Metilato"),10,15),IFERROR(VLOOKUP(G1410&amp;D1410,'Datos Maestro'!$C$33:$D$62,2,0),VLOOKUP('Demoras Colombia 2016'!G1410,'Datos Maestro'!$B$15:$C$19,2,0)))</f>
        <v>20</v>
      </c>
      <c r="M1410" s="80">
        <f t="shared" si="115"/>
        <v>0</v>
      </c>
      <c r="N1410" s="82">
        <f t="shared" si="116"/>
        <v>0</v>
      </c>
      <c r="O1410" s="82">
        <f t="shared" si="117"/>
        <v>0</v>
      </c>
      <c r="P1410" s="78">
        <f>IF(G1410="ISO",25*N1410,IFERROR(VLOOKUP(G1410&amp;D1410,'Datos Maestro'!$C$33:$F$62,3,0)*N1410,VLOOKUP('Demoras Colombia 2016'!G1410,'Datos Maestro'!$B$15:$D$19,3,0)*N1410))</f>
        <v>0</v>
      </c>
      <c r="Q1410" s="78">
        <f>IF(G1410="ISO",25*O1410,IFERROR(VLOOKUP(G1410&amp;D1410,'Datos Maestro'!$C$33:$F$62,4,0)*O1410,VLOOKUP('Demoras Colombia 2016'!G1410,'Datos Maestro'!$B$15:$D$19,3,0)*O1410))</f>
        <v>0</v>
      </c>
      <c r="R1410" s="78">
        <f t="shared" si="118"/>
        <v>0</v>
      </c>
      <c r="S1410" s="83" t="s">
        <v>25</v>
      </c>
      <c r="T1410" s="96" t="s">
        <v>25</v>
      </c>
      <c r="U1410" s="4"/>
      <c r="V1410" s="96"/>
      <c r="W1410" s="83"/>
      <c r="X1410" s="96"/>
      <c r="Y1410" s="83"/>
      <c r="Z1410" s="102"/>
      <c r="AA1410" s="4"/>
      <c r="AB1410" s="96"/>
    </row>
    <row r="1411" spans="1:28" ht="15.6" customHeight="1" x14ac:dyDescent="0.35">
      <c r="A1411" s="38" t="s">
        <v>23</v>
      </c>
      <c r="B1411" s="91" t="s">
        <v>16</v>
      </c>
      <c r="C1411" s="94" t="s">
        <v>3206</v>
      </c>
      <c r="D1411" s="4" t="s">
        <v>62</v>
      </c>
      <c r="E1411" s="4">
        <v>4932715384</v>
      </c>
      <c r="F1411" s="99" t="s">
        <v>233</v>
      </c>
      <c r="G1411" s="91" t="s">
        <v>13</v>
      </c>
      <c r="H1411" s="91" t="s">
        <v>3207</v>
      </c>
      <c r="I1411" s="92">
        <v>42716</v>
      </c>
      <c r="J1411" s="93">
        <v>42730</v>
      </c>
      <c r="K1411" s="80">
        <f t="shared" ref="K1411:K1474" si="119">IF(J1411="",HOY-I1411,(J1411-I1411)+1)</f>
        <v>15</v>
      </c>
      <c r="L1411" s="77">
        <f>IF(G1411="ISO",IF(OR(F1411="Na-Metilato"),10,15),IFERROR(VLOOKUP(G1411&amp;D1411,'Datos Maestro'!$C$33:$D$62,2,0),VLOOKUP('Demoras Colombia 2016'!G1411,'Datos Maestro'!$B$15:$C$19,2,0)))</f>
        <v>20</v>
      </c>
      <c r="M1411" s="80">
        <f t="shared" si="115"/>
        <v>0</v>
      </c>
      <c r="N1411" s="82">
        <f t="shared" si="116"/>
        <v>0</v>
      </c>
      <c r="O1411" s="82">
        <f t="shared" si="117"/>
        <v>0</v>
      </c>
      <c r="P1411" s="78">
        <f>IF(G1411="ISO",25*N1411,IFERROR(VLOOKUP(G1411&amp;D1411,'Datos Maestro'!$C$33:$F$62,3,0)*N1411,VLOOKUP('Demoras Colombia 2016'!G1411,'Datos Maestro'!$B$15:$D$19,3,0)*N1411))</f>
        <v>0</v>
      </c>
      <c r="Q1411" s="78">
        <f>IF(G1411="ISO",25*O1411,IFERROR(VLOOKUP(G1411&amp;D1411,'Datos Maestro'!$C$33:$F$62,4,0)*O1411,VLOOKUP('Demoras Colombia 2016'!G1411,'Datos Maestro'!$B$15:$D$19,3,0)*O1411))</f>
        <v>0</v>
      </c>
      <c r="R1411" s="78">
        <f t="shared" si="118"/>
        <v>0</v>
      </c>
      <c r="S1411" s="83" t="s">
        <v>25</v>
      </c>
      <c r="T1411" s="96" t="s">
        <v>25</v>
      </c>
      <c r="U1411" s="4"/>
      <c r="V1411" s="96"/>
      <c r="W1411" s="83"/>
      <c r="X1411" s="96"/>
      <c r="Y1411" s="83"/>
      <c r="Z1411" s="102"/>
      <c r="AA1411" s="4"/>
      <c r="AB1411" s="96"/>
    </row>
    <row r="1412" spans="1:28" ht="15.6" customHeight="1" x14ac:dyDescent="0.35">
      <c r="A1412" s="38" t="s">
        <v>23</v>
      </c>
      <c r="B1412" s="91" t="s">
        <v>123</v>
      </c>
      <c r="C1412" s="94" t="s">
        <v>3208</v>
      </c>
      <c r="D1412" s="4" t="s">
        <v>118</v>
      </c>
      <c r="E1412" s="4">
        <v>4932296113</v>
      </c>
      <c r="F1412" s="99" t="s">
        <v>27</v>
      </c>
      <c r="G1412" s="91" t="s">
        <v>12</v>
      </c>
      <c r="H1412" s="91" t="s">
        <v>3209</v>
      </c>
      <c r="I1412" s="92">
        <v>42715</v>
      </c>
      <c r="J1412" s="93">
        <v>42727</v>
      </c>
      <c r="K1412" s="80">
        <f t="shared" si="119"/>
        <v>13</v>
      </c>
      <c r="L1412" s="77">
        <f>IF(G1412="ISO",IF(OR(F1412="Na-Metilato"),10,15),IFERROR(VLOOKUP(G1412&amp;D1412,'Datos Maestro'!$C$33:$D$62,2,0),VLOOKUP('Demoras Colombia 2016'!G1412,'Datos Maestro'!$B$15:$C$19,2,0)))</f>
        <v>20</v>
      </c>
      <c r="M1412" s="80">
        <f t="shared" si="115"/>
        <v>0</v>
      </c>
      <c r="N1412" s="82">
        <f t="shared" si="116"/>
        <v>0</v>
      </c>
      <c r="O1412" s="82">
        <f t="shared" si="117"/>
        <v>0</v>
      </c>
      <c r="P1412" s="78">
        <f>IF(G1412="ISO",25*N1412,IFERROR(VLOOKUP(G1412&amp;D1412,'Datos Maestro'!$C$33:$F$62,3,0)*N1412,VLOOKUP('Demoras Colombia 2016'!G1412,'Datos Maestro'!$B$15:$D$19,3,0)*N1412))</f>
        <v>0</v>
      </c>
      <c r="Q1412" s="78">
        <f>IF(G1412="ISO",25*O1412,IFERROR(VLOOKUP(G1412&amp;D1412,'Datos Maestro'!$C$33:$F$62,4,0)*O1412,VLOOKUP('Demoras Colombia 2016'!G1412,'Datos Maestro'!$B$15:$D$19,3,0)*O1412))</f>
        <v>0</v>
      </c>
      <c r="R1412" s="78">
        <f t="shared" si="118"/>
        <v>0</v>
      </c>
      <c r="S1412" s="83" t="s">
        <v>25</v>
      </c>
      <c r="T1412" s="96" t="s">
        <v>25</v>
      </c>
      <c r="U1412" s="4"/>
      <c r="V1412" s="96"/>
      <c r="W1412" s="83"/>
      <c r="X1412" s="96"/>
      <c r="Y1412" s="83"/>
      <c r="Z1412" s="102"/>
      <c r="AA1412" s="4"/>
      <c r="AB1412" s="96"/>
    </row>
    <row r="1413" spans="1:28" ht="15.6" customHeight="1" x14ac:dyDescent="0.35">
      <c r="A1413" s="38" t="s">
        <v>23</v>
      </c>
      <c r="B1413" s="91" t="s">
        <v>123</v>
      </c>
      <c r="C1413" s="94" t="s">
        <v>3208</v>
      </c>
      <c r="D1413" s="4" t="s">
        <v>118</v>
      </c>
      <c r="E1413" s="4">
        <v>4932296113</v>
      </c>
      <c r="F1413" s="99" t="s">
        <v>27</v>
      </c>
      <c r="G1413" s="91" t="s">
        <v>12</v>
      </c>
      <c r="H1413" s="91" t="s">
        <v>3210</v>
      </c>
      <c r="I1413" s="92">
        <v>42715</v>
      </c>
      <c r="J1413" s="93">
        <v>42732</v>
      </c>
      <c r="K1413" s="80">
        <f t="shared" si="119"/>
        <v>18</v>
      </c>
      <c r="L1413" s="77">
        <f>IF(G1413="ISO",IF(OR(F1413="Na-Metilato"),10,15),IFERROR(VLOOKUP(G1413&amp;D1413,'Datos Maestro'!$C$33:$D$62,2,0),VLOOKUP('Demoras Colombia 2016'!G1413,'Datos Maestro'!$B$15:$C$19,2,0)))</f>
        <v>20</v>
      </c>
      <c r="M1413" s="80">
        <f t="shared" si="115"/>
        <v>0</v>
      </c>
      <c r="N1413" s="82">
        <f t="shared" si="116"/>
        <v>0</v>
      </c>
      <c r="O1413" s="82">
        <f t="shared" si="117"/>
        <v>0</v>
      </c>
      <c r="P1413" s="78">
        <f>IF(G1413="ISO",25*N1413,IFERROR(VLOOKUP(G1413&amp;D1413,'Datos Maestro'!$C$33:$F$62,3,0)*N1413,VLOOKUP('Demoras Colombia 2016'!G1413,'Datos Maestro'!$B$15:$D$19,3,0)*N1413))</f>
        <v>0</v>
      </c>
      <c r="Q1413" s="78">
        <f>IF(G1413="ISO",25*O1413,IFERROR(VLOOKUP(G1413&amp;D1413,'Datos Maestro'!$C$33:$F$62,4,0)*O1413,VLOOKUP('Demoras Colombia 2016'!G1413,'Datos Maestro'!$B$15:$D$19,3,0)*O1413))</f>
        <v>0</v>
      </c>
      <c r="R1413" s="78">
        <f t="shared" si="118"/>
        <v>0</v>
      </c>
      <c r="S1413" s="83" t="s">
        <v>25</v>
      </c>
      <c r="T1413" s="96" t="s">
        <v>25</v>
      </c>
      <c r="U1413" s="4"/>
      <c r="V1413" s="96"/>
      <c r="W1413" s="83"/>
      <c r="X1413" s="96"/>
      <c r="Y1413" s="83"/>
      <c r="Z1413" s="102"/>
      <c r="AA1413" s="4"/>
      <c r="AB1413" s="96"/>
    </row>
    <row r="1414" spans="1:28" ht="15.6" customHeight="1" x14ac:dyDescent="0.35">
      <c r="A1414" s="38" t="s">
        <v>23</v>
      </c>
      <c r="B1414" s="91" t="s">
        <v>16</v>
      </c>
      <c r="C1414" s="94" t="s">
        <v>3211</v>
      </c>
      <c r="D1414" s="4" t="s">
        <v>62</v>
      </c>
      <c r="E1414" s="4" t="s">
        <v>3212</v>
      </c>
      <c r="F1414" s="99" t="s">
        <v>3213</v>
      </c>
      <c r="G1414" s="91" t="s">
        <v>13</v>
      </c>
      <c r="H1414" s="91" t="s">
        <v>3214</v>
      </c>
      <c r="I1414" s="92">
        <v>42716</v>
      </c>
      <c r="J1414" s="93">
        <v>42726</v>
      </c>
      <c r="K1414" s="80">
        <f t="shared" si="119"/>
        <v>11</v>
      </c>
      <c r="L1414" s="77">
        <f>IF(G1414="ISO",IF(OR(F1414="Na-Metilato"),10,15),IFERROR(VLOOKUP(G1414&amp;D1414,'Datos Maestro'!$C$33:$D$62,2,0),VLOOKUP('Demoras Colombia 2016'!G1414,'Datos Maestro'!$B$15:$C$19,2,0)))</f>
        <v>20</v>
      </c>
      <c r="M1414" s="80">
        <f t="shared" si="115"/>
        <v>0</v>
      </c>
      <c r="N1414" s="82">
        <f t="shared" si="116"/>
        <v>0</v>
      </c>
      <c r="O1414" s="82">
        <f t="shared" si="117"/>
        <v>0</v>
      </c>
      <c r="P1414" s="78">
        <f>IF(G1414="ISO",25*N1414,IFERROR(VLOOKUP(G1414&amp;D1414,'Datos Maestro'!$C$33:$F$62,3,0)*N1414,VLOOKUP('Demoras Colombia 2016'!G1414,'Datos Maestro'!$B$15:$D$19,3,0)*N1414))</f>
        <v>0</v>
      </c>
      <c r="Q1414" s="78">
        <f>IF(G1414="ISO",25*O1414,IFERROR(VLOOKUP(G1414&amp;D1414,'Datos Maestro'!$C$33:$F$62,4,0)*O1414,VLOOKUP('Demoras Colombia 2016'!G1414,'Datos Maestro'!$B$15:$D$19,3,0)*O1414))</f>
        <v>0</v>
      </c>
      <c r="R1414" s="78">
        <f t="shared" si="118"/>
        <v>0</v>
      </c>
      <c r="S1414" s="83" t="s">
        <v>25</v>
      </c>
      <c r="T1414" s="96" t="s">
        <v>25</v>
      </c>
      <c r="U1414" s="4"/>
      <c r="V1414" s="96"/>
      <c r="W1414" s="83"/>
      <c r="X1414" s="96"/>
      <c r="Y1414" s="83"/>
      <c r="Z1414" s="102"/>
      <c r="AA1414" s="4"/>
      <c r="AB1414" s="96"/>
    </row>
    <row r="1415" spans="1:28" ht="15.6" customHeight="1" x14ac:dyDescent="0.35">
      <c r="A1415" s="38" t="s">
        <v>23</v>
      </c>
      <c r="B1415" s="91" t="s">
        <v>123</v>
      </c>
      <c r="C1415" s="94" t="s">
        <v>3215</v>
      </c>
      <c r="D1415" s="4" t="s">
        <v>104</v>
      </c>
      <c r="E1415" s="4">
        <v>4933514211</v>
      </c>
      <c r="F1415" s="99" t="s">
        <v>3216</v>
      </c>
      <c r="G1415" s="91" t="s">
        <v>20</v>
      </c>
      <c r="H1415" s="91" t="s">
        <v>3217</v>
      </c>
      <c r="I1415" s="92">
        <v>42716</v>
      </c>
      <c r="J1415" s="93">
        <v>42720</v>
      </c>
      <c r="K1415" s="80">
        <f t="shared" si="119"/>
        <v>5</v>
      </c>
      <c r="L1415" s="77">
        <f>IF(G1415="ISO",IF(OR(F1415="Na-Metilato"),10,15),IFERROR(VLOOKUP(G1415&amp;D1415,'Datos Maestro'!$C$33:$D$62,2,0),VLOOKUP('Demoras Colombia 2016'!G1415,'Datos Maestro'!$B$15:$C$19,2,0)))</f>
        <v>3</v>
      </c>
      <c r="M1415" s="80">
        <f t="shared" si="115"/>
        <v>2</v>
      </c>
      <c r="N1415" s="82">
        <f t="shared" si="116"/>
        <v>2</v>
      </c>
      <c r="O1415" s="82">
        <f t="shared" si="117"/>
        <v>0</v>
      </c>
      <c r="P1415" s="78">
        <f>IF(G1415="ISO",25*N1415,IFERROR(VLOOKUP(G1415&amp;D1415,'Datos Maestro'!$C$33:$F$62,3,0)*N1415,VLOOKUP('Demoras Colombia 2016'!G1415,'Datos Maestro'!$B$15:$D$19,3,0)*N1415))</f>
        <v>300</v>
      </c>
      <c r="Q1415" s="78">
        <f>IF(G1415="ISO",25*O1415,IFERROR(VLOOKUP(G1415&amp;D1415,'Datos Maestro'!$C$33:$F$62,4,0)*O1415,VLOOKUP('Demoras Colombia 2016'!G1415,'Datos Maestro'!$B$15:$D$19,3,0)*O1415))</f>
        <v>0</v>
      </c>
      <c r="R1415" s="78">
        <f t="shared" si="118"/>
        <v>300</v>
      </c>
      <c r="S1415" s="83"/>
      <c r="T1415" s="96"/>
      <c r="U1415" s="4"/>
      <c r="V1415" s="96"/>
      <c r="W1415" s="83"/>
      <c r="X1415" s="96"/>
      <c r="Y1415" s="83"/>
      <c r="Z1415" s="102"/>
      <c r="AA1415" s="4"/>
      <c r="AB1415" s="96"/>
    </row>
    <row r="1416" spans="1:28" ht="15.6" customHeight="1" x14ac:dyDescent="0.35">
      <c r="A1416" s="38" t="s">
        <v>23</v>
      </c>
      <c r="B1416" s="91" t="s">
        <v>17</v>
      </c>
      <c r="C1416" s="94" t="s">
        <v>3218</v>
      </c>
      <c r="D1416" s="4" t="s">
        <v>118</v>
      </c>
      <c r="E1416" s="4">
        <v>4932944035</v>
      </c>
      <c r="F1416" s="99" t="s">
        <v>1423</v>
      </c>
      <c r="G1416" s="91" t="s">
        <v>12</v>
      </c>
      <c r="H1416" s="91" t="s">
        <v>3219</v>
      </c>
      <c r="I1416" s="92">
        <v>42716</v>
      </c>
      <c r="J1416" s="93">
        <v>42727</v>
      </c>
      <c r="K1416" s="80">
        <f t="shared" si="119"/>
        <v>12</v>
      </c>
      <c r="L1416" s="77">
        <f>IF(G1416="ISO",IF(OR(F1416="Na-Metilato"),10,15),IFERROR(VLOOKUP(G1416&amp;D1416,'Datos Maestro'!$C$33:$D$62,2,0),VLOOKUP('Demoras Colombia 2016'!G1416,'Datos Maestro'!$B$15:$C$19,2,0)))</f>
        <v>20</v>
      </c>
      <c r="M1416" s="80">
        <f t="shared" si="115"/>
        <v>0</v>
      </c>
      <c r="N1416" s="82">
        <f t="shared" si="116"/>
        <v>0</v>
      </c>
      <c r="O1416" s="82">
        <f t="shared" si="117"/>
        <v>0</v>
      </c>
      <c r="P1416" s="78">
        <f>IF(G1416="ISO",25*N1416,IFERROR(VLOOKUP(G1416&amp;D1416,'Datos Maestro'!$C$33:$F$62,3,0)*N1416,VLOOKUP('Demoras Colombia 2016'!G1416,'Datos Maestro'!$B$15:$D$19,3,0)*N1416))</f>
        <v>0</v>
      </c>
      <c r="Q1416" s="78">
        <f>IF(G1416="ISO",25*O1416,IFERROR(VLOOKUP(G1416&amp;D1416,'Datos Maestro'!$C$33:$F$62,4,0)*O1416,VLOOKUP('Demoras Colombia 2016'!G1416,'Datos Maestro'!$B$15:$D$19,3,0)*O1416))</f>
        <v>0</v>
      </c>
      <c r="R1416" s="78">
        <f t="shared" si="118"/>
        <v>0</v>
      </c>
      <c r="S1416" s="83" t="s">
        <v>25</v>
      </c>
      <c r="T1416" s="96" t="s">
        <v>25</v>
      </c>
      <c r="U1416" s="4"/>
      <c r="V1416" s="96"/>
      <c r="W1416" s="83"/>
      <c r="X1416" s="96"/>
      <c r="Y1416" s="83"/>
      <c r="Z1416" s="102"/>
      <c r="AA1416" s="4"/>
      <c r="AB1416" s="96"/>
    </row>
    <row r="1417" spans="1:28" ht="15.6" customHeight="1" x14ac:dyDescent="0.35">
      <c r="A1417" s="38" t="s">
        <v>23</v>
      </c>
      <c r="B1417" s="91" t="s">
        <v>17</v>
      </c>
      <c r="C1417" s="94" t="s">
        <v>3218</v>
      </c>
      <c r="D1417" s="4" t="s">
        <v>118</v>
      </c>
      <c r="E1417" s="4">
        <v>4932944035</v>
      </c>
      <c r="F1417" s="99" t="s">
        <v>1423</v>
      </c>
      <c r="G1417" s="91" t="s">
        <v>12</v>
      </c>
      <c r="H1417" s="91" t="s">
        <v>3220</v>
      </c>
      <c r="I1417" s="92">
        <v>42716</v>
      </c>
      <c r="J1417" s="93">
        <v>42728</v>
      </c>
      <c r="K1417" s="80">
        <f t="shared" si="119"/>
        <v>13</v>
      </c>
      <c r="L1417" s="77">
        <f>IF(G1417="ISO",IF(OR(F1417="Na-Metilato"),10,15),IFERROR(VLOOKUP(G1417&amp;D1417,'Datos Maestro'!$C$33:$D$62,2,0),VLOOKUP('Demoras Colombia 2016'!G1417,'Datos Maestro'!$B$15:$C$19,2,0)))</f>
        <v>20</v>
      </c>
      <c r="M1417" s="80">
        <f t="shared" si="115"/>
        <v>0</v>
      </c>
      <c r="N1417" s="82">
        <f t="shared" si="116"/>
        <v>0</v>
      </c>
      <c r="O1417" s="82">
        <f t="shared" si="117"/>
        <v>0</v>
      </c>
      <c r="P1417" s="78">
        <f>IF(G1417="ISO",25*N1417,IFERROR(VLOOKUP(G1417&amp;D1417,'Datos Maestro'!$C$33:$F$62,3,0)*N1417,VLOOKUP('Demoras Colombia 2016'!G1417,'Datos Maestro'!$B$15:$D$19,3,0)*N1417))</f>
        <v>0</v>
      </c>
      <c r="Q1417" s="78">
        <f>IF(G1417="ISO",25*O1417,IFERROR(VLOOKUP(G1417&amp;D1417,'Datos Maestro'!$C$33:$F$62,4,0)*O1417,VLOOKUP('Demoras Colombia 2016'!G1417,'Datos Maestro'!$B$15:$D$19,3,0)*O1417))</f>
        <v>0</v>
      </c>
      <c r="R1417" s="78">
        <f t="shared" si="118"/>
        <v>0</v>
      </c>
      <c r="S1417" s="83" t="s">
        <v>25</v>
      </c>
      <c r="T1417" s="96" t="s">
        <v>25</v>
      </c>
      <c r="U1417" s="4"/>
      <c r="V1417" s="96"/>
      <c r="W1417" s="83"/>
      <c r="X1417" s="96"/>
      <c r="Y1417" s="83"/>
      <c r="Z1417" s="102"/>
      <c r="AA1417" s="4"/>
      <c r="AB1417" s="96"/>
    </row>
    <row r="1418" spans="1:28" ht="15.6" customHeight="1" x14ac:dyDescent="0.35">
      <c r="A1418" s="38" t="s">
        <v>23</v>
      </c>
      <c r="B1418" s="91" t="s">
        <v>17</v>
      </c>
      <c r="C1418" s="94" t="s">
        <v>3221</v>
      </c>
      <c r="D1418" s="4" t="s">
        <v>118</v>
      </c>
      <c r="E1418" s="4">
        <v>4932944034</v>
      </c>
      <c r="F1418" s="99" t="s">
        <v>1423</v>
      </c>
      <c r="G1418" s="91" t="s">
        <v>12</v>
      </c>
      <c r="H1418" s="91" t="s">
        <v>3222</v>
      </c>
      <c r="I1418" s="92">
        <v>42716</v>
      </c>
      <c r="J1418" s="93">
        <v>42732</v>
      </c>
      <c r="K1418" s="80">
        <f t="shared" si="119"/>
        <v>17</v>
      </c>
      <c r="L1418" s="77">
        <f>IF(G1418="ISO",IF(OR(F1418="Na-Metilato"),10,15),IFERROR(VLOOKUP(G1418&amp;D1418,'Datos Maestro'!$C$33:$D$62,2,0),VLOOKUP('Demoras Colombia 2016'!G1418,'Datos Maestro'!$B$15:$C$19,2,0)))</f>
        <v>20</v>
      </c>
      <c r="M1418" s="80">
        <f t="shared" si="115"/>
        <v>0</v>
      </c>
      <c r="N1418" s="82">
        <f t="shared" si="116"/>
        <v>0</v>
      </c>
      <c r="O1418" s="82">
        <f t="shared" si="117"/>
        <v>0</v>
      </c>
      <c r="P1418" s="78">
        <f>IF(G1418="ISO",25*N1418,IFERROR(VLOOKUP(G1418&amp;D1418,'Datos Maestro'!$C$33:$F$62,3,0)*N1418,VLOOKUP('Demoras Colombia 2016'!G1418,'Datos Maestro'!$B$15:$D$19,3,0)*N1418))</f>
        <v>0</v>
      </c>
      <c r="Q1418" s="78">
        <f>IF(G1418="ISO",25*O1418,IFERROR(VLOOKUP(G1418&amp;D1418,'Datos Maestro'!$C$33:$F$62,4,0)*O1418,VLOOKUP('Demoras Colombia 2016'!G1418,'Datos Maestro'!$B$15:$D$19,3,0)*O1418))</f>
        <v>0</v>
      </c>
      <c r="R1418" s="78">
        <f t="shared" si="118"/>
        <v>0</v>
      </c>
      <c r="S1418" s="83" t="s">
        <v>25</v>
      </c>
      <c r="T1418" s="96" t="s">
        <v>25</v>
      </c>
      <c r="U1418" s="4"/>
      <c r="V1418" s="96"/>
      <c r="W1418" s="83"/>
      <c r="X1418" s="96"/>
      <c r="Y1418" s="83"/>
      <c r="Z1418" s="102"/>
      <c r="AA1418" s="4"/>
      <c r="AB1418" s="96"/>
    </row>
    <row r="1419" spans="1:28" ht="15.6" customHeight="1" x14ac:dyDescent="0.35">
      <c r="A1419" s="38" t="s">
        <v>23</v>
      </c>
      <c r="B1419" s="91" t="s">
        <v>17</v>
      </c>
      <c r="C1419" s="94" t="s">
        <v>3221</v>
      </c>
      <c r="D1419" s="4" t="s">
        <v>118</v>
      </c>
      <c r="E1419" s="4">
        <v>4932944034</v>
      </c>
      <c r="F1419" s="99" t="s">
        <v>1423</v>
      </c>
      <c r="G1419" s="91" t="s">
        <v>12</v>
      </c>
      <c r="H1419" s="91" t="s">
        <v>3223</v>
      </c>
      <c r="I1419" s="92">
        <v>42716</v>
      </c>
      <c r="J1419" s="93">
        <v>42726</v>
      </c>
      <c r="K1419" s="80">
        <f t="shared" si="119"/>
        <v>11</v>
      </c>
      <c r="L1419" s="77">
        <f>IF(G1419="ISO",IF(OR(F1419="Na-Metilato"),10,15),IFERROR(VLOOKUP(G1419&amp;D1419,'Datos Maestro'!$C$33:$D$62,2,0),VLOOKUP('Demoras Colombia 2016'!G1419,'Datos Maestro'!$B$15:$C$19,2,0)))</f>
        <v>20</v>
      </c>
      <c r="M1419" s="80">
        <f t="shared" si="115"/>
        <v>0</v>
      </c>
      <c r="N1419" s="82">
        <f t="shared" si="116"/>
        <v>0</v>
      </c>
      <c r="O1419" s="82">
        <f t="shared" si="117"/>
        <v>0</v>
      </c>
      <c r="P1419" s="78">
        <f>IF(G1419="ISO",25*N1419,IFERROR(VLOOKUP(G1419&amp;D1419,'Datos Maestro'!$C$33:$F$62,3,0)*N1419,VLOOKUP('Demoras Colombia 2016'!G1419,'Datos Maestro'!$B$15:$D$19,3,0)*N1419))</f>
        <v>0</v>
      </c>
      <c r="Q1419" s="78">
        <f>IF(G1419="ISO",25*O1419,IFERROR(VLOOKUP(G1419&amp;D1419,'Datos Maestro'!$C$33:$F$62,4,0)*O1419,VLOOKUP('Demoras Colombia 2016'!G1419,'Datos Maestro'!$B$15:$D$19,3,0)*O1419))</f>
        <v>0</v>
      </c>
      <c r="R1419" s="78">
        <f t="shared" si="118"/>
        <v>0</v>
      </c>
      <c r="S1419" s="83" t="s">
        <v>25</v>
      </c>
      <c r="T1419" s="96" t="s">
        <v>25</v>
      </c>
      <c r="U1419" s="4"/>
      <c r="V1419" s="96"/>
      <c r="W1419" s="83"/>
      <c r="X1419" s="96"/>
      <c r="Y1419" s="83"/>
      <c r="Z1419" s="102"/>
      <c r="AA1419" s="4"/>
      <c r="AB1419" s="96"/>
    </row>
    <row r="1420" spans="1:28" ht="15.6" customHeight="1" x14ac:dyDescent="0.35">
      <c r="A1420" s="38" t="s">
        <v>23</v>
      </c>
      <c r="B1420" s="91" t="s">
        <v>124</v>
      </c>
      <c r="C1420" s="94" t="s">
        <v>3224</v>
      </c>
      <c r="D1420" s="4" t="s">
        <v>118</v>
      </c>
      <c r="E1420" s="4">
        <v>4933174924</v>
      </c>
      <c r="F1420" s="99" t="s">
        <v>3225</v>
      </c>
      <c r="G1420" s="91" t="s">
        <v>12</v>
      </c>
      <c r="H1420" s="91" t="s">
        <v>3226</v>
      </c>
      <c r="I1420" s="92">
        <v>42717</v>
      </c>
      <c r="J1420" s="93">
        <v>42726</v>
      </c>
      <c r="K1420" s="80">
        <f t="shared" si="119"/>
        <v>10</v>
      </c>
      <c r="L1420" s="77">
        <f>IF(G1420="ISO",IF(OR(F1420="Na-Metilato"),10,15),IFERROR(VLOOKUP(G1420&amp;D1420,'Datos Maestro'!$C$33:$D$62,2,0),VLOOKUP('Demoras Colombia 2016'!G1420,'Datos Maestro'!$B$15:$C$19,2,0)))</f>
        <v>20</v>
      </c>
      <c r="M1420" s="80">
        <f t="shared" si="115"/>
        <v>0</v>
      </c>
      <c r="N1420" s="82">
        <f t="shared" si="116"/>
        <v>0</v>
      </c>
      <c r="O1420" s="82">
        <f t="shared" si="117"/>
        <v>0</v>
      </c>
      <c r="P1420" s="78">
        <f>IF(G1420="ISO",25*N1420,IFERROR(VLOOKUP(G1420&amp;D1420,'Datos Maestro'!$C$33:$F$62,3,0)*N1420,VLOOKUP('Demoras Colombia 2016'!G1420,'Datos Maestro'!$B$15:$D$19,3,0)*N1420))</f>
        <v>0</v>
      </c>
      <c r="Q1420" s="78">
        <f>IF(G1420="ISO",25*O1420,IFERROR(VLOOKUP(G1420&amp;D1420,'Datos Maestro'!$C$33:$F$62,4,0)*O1420,VLOOKUP('Demoras Colombia 2016'!G1420,'Datos Maestro'!$B$15:$D$19,3,0)*O1420))</f>
        <v>0</v>
      </c>
      <c r="R1420" s="78">
        <f t="shared" si="118"/>
        <v>0</v>
      </c>
      <c r="S1420" s="83" t="s">
        <v>25</v>
      </c>
      <c r="T1420" s="96" t="s">
        <v>25</v>
      </c>
      <c r="U1420" s="4"/>
      <c r="V1420" s="96"/>
      <c r="W1420" s="83"/>
      <c r="X1420" s="96"/>
      <c r="Y1420" s="83"/>
      <c r="Z1420" s="102"/>
      <c r="AA1420" s="4"/>
      <c r="AB1420" s="96"/>
    </row>
    <row r="1421" spans="1:28" ht="15.6" customHeight="1" x14ac:dyDescent="0.35">
      <c r="A1421" s="38" t="s">
        <v>23</v>
      </c>
      <c r="B1421" s="91" t="s">
        <v>16</v>
      </c>
      <c r="C1421" s="94" t="s">
        <v>3227</v>
      </c>
      <c r="D1421" s="4" t="s">
        <v>62</v>
      </c>
      <c r="E1421" s="4" t="s">
        <v>3229</v>
      </c>
      <c r="F1421" s="99" t="s">
        <v>3230</v>
      </c>
      <c r="G1421" s="91" t="s">
        <v>12</v>
      </c>
      <c r="H1421" s="91" t="s">
        <v>3228</v>
      </c>
      <c r="I1421" s="92">
        <v>42717</v>
      </c>
      <c r="J1421" s="93">
        <v>42727</v>
      </c>
      <c r="K1421" s="80">
        <f t="shared" si="119"/>
        <v>11</v>
      </c>
      <c r="L1421" s="77">
        <f>IF(G1421="ISO",IF(OR(F1421="Na-Metilato"),10,15),IFERROR(VLOOKUP(G1421&amp;D1421,'Datos Maestro'!$C$33:$D$62,2,0),VLOOKUP('Demoras Colombia 2016'!G1421,'Datos Maestro'!$B$15:$C$19,2,0)))</f>
        <v>20</v>
      </c>
      <c r="M1421" s="80">
        <f t="shared" si="115"/>
        <v>0</v>
      </c>
      <c r="N1421" s="82">
        <f t="shared" si="116"/>
        <v>0</v>
      </c>
      <c r="O1421" s="82">
        <f t="shared" si="117"/>
        <v>0</v>
      </c>
      <c r="P1421" s="78">
        <f>IF(G1421="ISO",25*N1421,IFERROR(VLOOKUP(G1421&amp;D1421,'Datos Maestro'!$C$33:$F$62,3,0)*N1421,VLOOKUP('Demoras Colombia 2016'!G1421,'Datos Maestro'!$B$15:$D$19,3,0)*N1421))</f>
        <v>0</v>
      </c>
      <c r="Q1421" s="78">
        <f>IF(G1421="ISO",25*O1421,IFERROR(VLOOKUP(G1421&amp;D1421,'Datos Maestro'!$C$33:$F$62,4,0)*O1421,VLOOKUP('Demoras Colombia 2016'!G1421,'Datos Maestro'!$B$15:$D$19,3,0)*O1421))</f>
        <v>0</v>
      </c>
      <c r="R1421" s="78">
        <f t="shared" si="118"/>
        <v>0</v>
      </c>
      <c r="S1421" s="83" t="s">
        <v>25</v>
      </c>
      <c r="T1421" s="96" t="s">
        <v>25</v>
      </c>
      <c r="U1421" s="4"/>
      <c r="V1421" s="96"/>
      <c r="W1421" s="83"/>
      <c r="X1421" s="96"/>
      <c r="Y1421" s="83"/>
      <c r="Z1421" s="102"/>
      <c r="AA1421" s="4"/>
      <c r="AB1421" s="96"/>
    </row>
    <row r="1422" spans="1:28" ht="15.6" customHeight="1" x14ac:dyDescent="0.35">
      <c r="A1422" s="38" t="s">
        <v>23</v>
      </c>
      <c r="B1422" s="91" t="s">
        <v>122</v>
      </c>
      <c r="C1422" s="94">
        <v>958397617</v>
      </c>
      <c r="D1422" s="4" t="s">
        <v>60</v>
      </c>
      <c r="E1422" s="4">
        <v>4932450880</v>
      </c>
      <c r="F1422" s="99" t="s">
        <v>208</v>
      </c>
      <c r="G1422" s="91" t="s">
        <v>12</v>
      </c>
      <c r="H1422" s="91" t="s">
        <v>3231</v>
      </c>
      <c r="I1422" s="92">
        <v>42718</v>
      </c>
      <c r="J1422" s="93">
        <v>42726</v>
      </c>
      <c r="K1422" s="80">
        <f t="shared" si="119"/>
        <v>9</v>
      </c>
      <c r="L1422" s="77">
        <f>IF(G1422="ISO",IF(OR(F1422="Na-Metilato"),10,15),IFERROR(VLOOKUP(G1422&amp;D1422,'Datos Maestro'!$C$33:$D$62,2,0),VLOOKUP('Demoras Colombia 2016'!G1422,'Datos Maestro'!$B$15:$C$19,2,0)))</f>
        <v>20</v>
      </c>
      <c r="M1422" s="80">
        <f t="shared" si="115"/>
        <v>0</v>
      </c>
      <c r="N1422" s="82">
        <f t="shared" si="116"/>
        <v>0</v>
      </c>
      <c r="O1422" s="82">
        <f t="shared" si="117"/>
        <v>0</v>
      </c>
      <c r="P1422" s="78">
        <f>IF(G1422="ISO",25*N1422,IFERROR(VLOOKUP(G1422&amp;D1422,'Datos Maestro'!$C$33:$F$62,3,0)*N1422,VLOOKUP('Demoras Colombia 2016'!G1422,'Datos Maestro'!$B$15:$D$19,3,0)*N1422))</f>
        <v>0</v>
      </c>
      <c r="Q1422" s="78">
        <f>IF(G1422="ISO",25*O1422,IFERROR(VLOOKUP(G1422&amp;D1422,'Datos Maestro'!$C$33:$F$62,4,0)*O1422,VLOOKUP('Demoras Colombia 2016'!G1422,'Datos Maestro'!$B$15:$D$19,3,0)*O1422))</f>
        <v>0</v>
      </c>
      <c r="R1422" s="78">
        <f t="shared" si="118"/>
        <v>0</v>
      </c>
      <c r="S1422" s="83" t="s">
        <v>25</v>
      </c>
      <c r="T1422" s="96" t="s">
        <v>25</v>
      </c>
      <c r="U1422" s="4"/>
      <c r="V1422" s="96"/>
      <c r="W1422" s="83"/>
      <c r="X1422" s="96"/>
      <c r="Y1422" s="83"/>
      <c r="Z1422" s="102"/>
      <c r="AA1422" s="4"/>
      <c r="AB1422" s="96"/>
    </row>
    <row r="1423" spans="1:28" ht="15.6" customHeight="1" x14ac:dyDescent="0.35">
      <c r="A1423" s="38" t="s">
        <v>23</v>
      </c>
      <c r="B1423" s="91" t="s">
        <v>17</v>
      </c>
      <c r="C1423" s="94" t="s">
        <v>3232</v>
      </c>
      <c r="D1423" s="4" t="s">
        <v>104</v>
      </c>
      <c r="E1423" s="4">
        <v>4933343506</v>
      </c>
      <c r="F1423" s="99" t="s">
        <v>2297</v>
      </c>
      <c r="G1423" s="91" t="s">
        <v>12</v>
      </c>
      <c r="H1423" s="91" t="s">
        <v>3233</v>
      </c>
      <c r="I1423" s="92">
        <v>42716</v>
      </c>
      <c r="J1423" s="93">
        <v>42727</v>
      </c>
      <c r="K1423" s="80">
        <f t="shared" si="119"/>
        <v>12</v>
      </c>
      <c r="L1423" s="77">
        <f>IF(G1423="ISO",IF(OR(F1423="Na-Metilato"),10,15),IFERROR(VLOOKUP(G1423&amp;D1423,'Datos Maestro'!$C$33:$D$62,2,0),VLOOKUP('Demoras Colombia 2016'!G1423,'Datos Maestro'!$B$15:$C$19,2,0)))</f>
        <v>20</v>
      </c>
      <c r="M1423" s="80">
        <f t="shared" si="115"/>
        <v>0</v>
      </c>
      <c r="N1423" s="82">
        <f t="shared" si="116"/>
        <v>0</v>
      </c>
      <c r="O1423" s="82">
        <f t="shared" si="117"/>
        <v>0</v>
      </c>
      <c r="P1423" s="78">
        <f>IF(G1423="ISO",25*N1423,IFERROR(VLOOKUP(G1423&amp;D1423,'Datos Maestro'!$C$33:$F$62,3,0)*N1423,VLOOKUP('Demoras Colombia 2016'!G1423,'Datos Maestro'!$B$15:$D$19,3,0)*N1423))</f>
        <v>0</v>
      </c>
      <c r="Q1423" s="78">
        <f>IF(G1423="ISO",25*O1423,IFERROR(VLOOKUP(G1423&amp;D1423,'Datos Maestro'!$C$33:$F$62,4,0)*O1423,VLOOKUP('Demoras Colombia 2016'!G1423,'Datos Maestro'!$B$15:$D$19,3,0)*O1423))</f>
        <v>0</v>
      </c>
      <c r="R1423" s="78">
        <f t="shared" si="118"/>
        <v>0</v>
      </c>
      <c r="S1423" s="83" t="s">
        <v>25</v>
      </c>
      <c r="T1423" s="96" t="s">
        <v>25</v>
      </c>
      <c r="U1423" s="4"/>
      <c r="V1423" s="96"/>
      <c r="W1423" s="83"/>
      <c r="X1423" s="96"/>
      <c r="Y1423" s="83"/>
      <c r="Z1423" s="102"/>
      <c r="AA1423" s="4"/>
      <c r="AB1423" s="96"/>
    </row>
    <row r="1424" spans="1:28" ht="15.6" customHeight="1" x14ac:dyDescent="0.35">
      <c r="A1424" s="38" t="s">
        <v>23</v>
      </c>
      <c r="B1424" s="91" t="s">
        <v>122</v>
      </c>
      <c r="C1424" s="94" t="s">
        <v>3234</v>
      </c>
      <c r="D1424" s="4" t="s">
        <v>104</v>
      </c>
      <c r="E1424" s="4">
        <v>4930742982</v>
      </c>
      <c r="F1424" s="99" t="s">
        <v>213</v>
      </c>
      <c r="G1424" s="91" t="s">
        <v>12</v>
      </c>
      <c r="H1424" s="91" t="s">
        <v>3235</v>
      </c>
      <c r="I1424" s="92">
        <v>42723</v>
      </c>
      <c r="J1424" s="93">
        <v>42728</v>
      </c>
      <c r="K1424" s="80">
        <f t="shared" si="119"/>
        <v>6</v>
      </c>
      <c r="L1424" s="77">
        <f>IF(G1424="ISO",IF(OR(F1424="Na-Metilato"),10,15),IFERROR(VLOOKUP(G1424&amp;D1424,'Datos Maestro'!$C$33:$D$62,2,0),VLOOKUP('Demoras Colombia 2016'!G1424,'Datos Maestro'!$B$15:$C$19,2,0)))</f>
        <v>20</v>
      </c>
      <c r="M1424" s="80">
        <f t="shared" si="115"/>
        <v>0</v>
      </c>
      <c r="N1424" s="82">
        <f t="shared" si="116"/>
        <v>0</v>
      </c>
      <c r="O1424" s="82">
        <f t="shared" si="117"/>
        <v>0</v>
      </c>
      <c r="P1424" s="78">
        <f>IF(G1424="ISO",25*N1424,IFERROR(VLOOKUP(G1424&amp;D1424,'Datos Maestro'!$C$33:$F$62,3,0)*N1424,VLOOKUP('Demoras Colombia 2016'!G1424,'Datos Maestro'!$B$15:$D$19,3,0)*N1424))</f>
        <v>0</v>
      </c>
      <c r="Q1424" s="78">
        <f>IF(G1424="ISO",25*O1424,IFERROR(VLOOKUP(G1424&amp;D1424,'Datos Maestro'!$C$33:$F$62,4,0)*O1424,VLOOKUP('Demoras Colombia 2016'!G1424,'Datos Maestro'!$B$15:$D$19,3,0)*O1424))</f>
        <v>0</v>
      </c>
      <c r="R1424" s="78">
        <f t="shared" si="118"/>
        <v>0</v>
      </c>
      <c r="S1424" s="83" t="s">
        <v>25</v>
      </c>
      <c r="T1424" s="96" t="s">
        <v>25</v>
      </c>
      <c r="U1424" s="4"/>
      <c r="V1424" s="96"/>
      <c r="W1424" s="83"/>
      <c r="X1424" s="96"/>
      <c r="Y1424" s="83"/>
      <c r="Z1424" s="102"/>
      <c r="AA1424" s="4"/>
      <c r="AB1424" s="96"/>
    </row>
    <row r="1425" spans="1:28" ht="15.6" customHeight="1" x14ac:dyDescent="0.35">
      <c r="A1425" s="38" t="s">
        <v>23</v>
      </c>
      <c r="B1425" s="91" t="s">
        <v>122</v>
      </c>
      <c r="C1425" s="94" t="s">
        <v>3234</v>
      </c>
      <c r="D1425" s="4" t="s">
        <v>104</v>
      </c>
      <c r="E1425" s="4">
        <v>4930742982</v>
      </c>
      <c r="F1425" s="99" t="s">
        <v>213</v>
      </c>
      <c r="G1425" s="91" t="s">
        <v>12</v>
      </c>
      <c r="H1425" s="91" t="s">
        <v>3236</v>
      </c>
      <c r="I1425" s="92">
        <v>42723</v>
      </c>
      <c r="J1425" s="93">
        <v>42728</v>
      </c>
      <c r="K1425" s="80">
        <f t="shared" si="119"/>
        <v>6</v>
      </c>
      <c r="L1425" s="77">
        <f>IF(G1425="ISO",IF(OR(F1425="Na-Metilato"),10,15),IFERROR(VLOOKUP(G1425&amp;D1425,'Datos Maestro'!$C$33:$D$62,2,0),VLOOKUP('Demoras Colombia 2016'!G1425,'Datos Maestro'!$B$15:$C$19,2,0)))</f>
        <v>20</v>
      </c>
      <c r="M1425" s="80">
        <f t="shared" si="115"/>
        <v>0</v>
      </c>
      <c r="N1425" s="82">
        <f t="shared" si="116"/>
        <v>0</v>
      </c>
      <c r="O1425" s="82">
        <f t="shared" si="117"/>
        <v>0</v>
      </c>
      <c r="P1425" s="78">
        <f>IF(G1425="ISO",25*N1425,IFERROR(VLOOKUP(G1425&amp;D1425,'Datos Maestro'!$C$33:$F$62,3,0)*N1425,VLOOKUP('Demoras Colombia 2016'!G1425,'Datos Maestro'!$B$15:$D$19,3,0)*N1425))</f>
        <v>0</v>
      </c>
      <c r="Q1425" s="78">
        <f>IF(G1425="ISO",25*O1425,IFERROR(VLOOKUP(G1425&amp;D1425,'Datos Maestro'!$C$33:$F$62,4,0)*O1425,VLOOKUP('Demoras Colombia 2016'!G1425,'Datos Maestro'!$B$15:$D$19,3,0)*O1425))</f>
        <v>0</v>
      </c>
      <c r="R1425" s="78">
        <f t="shared" si="118"/>
        <v>0</v>
      </c>
      <c r="S1425" s="83" t="s">
        <v>25</v>
      </c>
      <c r="T1425" s="96" t="s">
        <v>25</v>
      </c>
      <c r="U1425" s="4"/>
      <c r="V1425" s="96"/>
      <c r="W1425" s="83"/>
      <c r="X1425" s="96"/>
      <c r="Y1425" s="83"/>
      <c r="Z1425" s="102"/>
      <c r="AA1425" s="4"/>
      <c r="AB1425" s="96"/>
    </row>
    <row r="1426" spans="1:28" ht="15.6" customHeight="1" x14ac:dyDescent="0.35">
      <c r="A1426" s="38" t="s">
        <v>23</v>
      </c>
      <c r="B1426" s="91" t="s">
        <v>122</v>
      </c>
      <c r="C1426" s="94" t="s">
        <v>3234</v>
      </c>
      <c r="D1426" s="4" t="s">
        <v>104</v>
      </c>
      <c r="E1426" s="4">
        <v>4930742982</v>
      </c>
      <c r="F1426" s="99" t="s">
        <v>213</v>
      </c>
      <c r="G1426" s="91" t="s">
        <v>12</v>
      </c>
      <c r="H1426" s="91" t="s">
        <v>3237</v>
      </c>
      <c r="I1426" s="92">
        <v>42723</v>
      </c>
      <c r="J1426" s="93">
        <v>42728</v>
      </c>
      <c r="K1426" s="80">
        <f t="shared" si="119"/>
        <v>6</v>
      </c>
      <c r="L1426" s="77">
        <f>IF(G1426="ISO",IF(OR(F1426="Na-Metilato"),10,15),IFERROR(VLOOKUP(G1426&amp;D1426,'Datos Maestro'!$C$33:$D$62,2,0),VLOOKUP('Demoras Colombia 2016'!G1426,'Datos Maestro'!$B$15:$C$19,2,0)))</f>
        <v>20</v>
      </c>
      <c r="M1426" s="80">
        <f t="shared" si="115"/>
        <v>0</v>
      </c>
      <c r="N1426" s="82">
        <f t="shared" si="116"/>
        <v>0</v>
      </c>
      <c r="O1426" s="82">
        <f t="shared" si="117"/>
        <v>0</v>
      </c>
      <c r="P1426" s="78">
        <f>IF(G1426="ISO",25*N1426,IFERROR(VLOOKUP(G1426&amp;D1426,'Datos Maestro'!$C$33:$F$62,3,0)*N1426,VLOOKUP('Demoras Colombia 2016'!G1426,'Datos Maestro'!$B$15:$D$19,3,0)*N1426))</f>
        <v>0</v>
      </c>
      <c r="Q1426" s="78">
        <f>IF(G1426="ISO",25*O1426,IFERROR(VLOOKUP(G1426&amp;D1426,'Datos Maestro'!$C$33:$F$62,4,0)*O1426,VLOOKUP('Demoras Colombia 2016'!G1426,'Datos Maestro'!$B$15:$D$19,3,0)*O1426))</f>
        <v>0</v>
      </c>
      <c r="R1426" s="78">
        <f t="shared" si="118"/>
        <v>0</v>
      </c>
      <c r="S1426" s="83" t="s">
        <v>25</v>
      </c>
      <c r="T1426" s="96" t="s">
        <v>25</v>
      </c>
      <c r="U1426" s="4"/>
      <c r="V1426" s="96"/>
      <c r="W1426" s="83"/>
      <c r="X1426" s="96"/>
      <c r="Y1426" s="83"/>
      <c r="Z1426" s="102"/>
      <c r="AA1426" s="4"/>
      <c r="AB1426" s="96"/>
    </row>
    <row r="1427" spans="1:28" ht="15.6" customHeight="1" x14ac:dyDescent="0.35">
      <c r="A1427" s="38" t="s">
        <v>108</v>
      </c>
      <c r="B1427" s="91" t="s">
        <v>17</v>
      </c>
      <c r="C1427" s="94">
        <v>587323550</v>
      </c>
      <c r="D1427" s="4" t="s">
        <v>60</v>
      </c>
      <c r="E1427" s="4">
        <v>4932944037</v>
      </c>
      <c r="F1427" s="99" t="s">
        <v>2615</v>
      </c>
      <c r="G1427" s="91" t="s">
        <v>12</v>
      </c>
      <c r="H1427" s="91" t="s">
        <v>3238</v>
      </c>
      <c r="I1427" s="92">
        <v>42695</v>
      </c>
      <c r="J1427" s="93">
        <v>42704</v>
      </c>
      <c r="K1427" s="80">
        <f t="shared" si="119"/>
        <v>10</v>
      </c>
      <c r="L1427" s="77">
        <f>IF(G1427="ISO",IF(OR(F1427="Na-Metilato"),10,15),IFERROR(VLOOKUP(G1427&amp;D1427,'Datos Maestro'!$C$33:$D$62,2,0),VLOOKUP('Demoras Colombia 2016'!G1427,'Datos Maestro'!$B$15:$C$19,2,0)))</f>
        <v>20</v>
      </c>
      <c r="M1427" s="80">
        <f t="shared" si="115"/>
        <v>0</v>
      </c>
      <c r="N1427" s="82">
        <f t="shared" si="116"/>
        <v>0</v>
      </c>
      <c r="O1427" s="82">
        <f t="shared" si="117"/>
        <v>0</v>
      </c>
      <c r="P1427" s="78">
        <f>IF(G1427="ISO",25*N1427,IFERROR(VLOOKUP(G1427&amp;D1427,'Datos Maestro'!$C$33:$F$62,3,0)*N1427,VLOOKUP('Demoras Colombia 2016'!G1427,'Datos Maestro'!$B$15:$D$19,3,0)*N1427))</f>
        <v>0</v>
      </c>
      <c r="Q1427" s="78">
        <f>IF(G1427="ISO",25*O1427,IFERROR(VLOOKUP(G1427&amp;D1427,'Datos Maestro'!$C$33:$F$62,4,0)*O1427,VLOOKUP('Demoras Colombia 2016'!G1427,'Datos Maestro'!$B$15:$D$19,3,0)*O1427))</f>
        <v>0</v>
      </c>
      <c r="R1427" s="78">
        <f t="shared" si="118"/>
        <v>0</v>
      </c>
      <c r="S1427" s="83" t="s">
        <v>25</v>
      </c>
      <c r="T1427" s="96" t="s">
        <v>25</v>
      </c>
      <c r="U1427" s="4"/>
      <c r="V1427" s="96"/>
      <c r="W1427" s="83"/>
      <c r="X1427" s="96"/>
      <c r="Y1427" s="83"/>
      <c r="Z1427" s="102"/>
      <c r="AA1427" s="4"/>
      <c r="AB1427" s="96"/>
    </row>
    <row r="1428" spans="1:28" ht="15.6" customHeight="1" x14ac:dyDescent="0.35">
      <c r="A1428" s="38" t="s">
        <v>108</v>
      </c>
      <c r="B1428" s="91" t="s">
        <v>17</v>
      </c>
      <c r="C1428" s="94" t="s">
        <v>3239</v>
      </c>
      <c r="D1428" s="4" t="s">
        <v>2612</v>
      </c>
      <c r="E1428" s="4">
        <v>4933039616</v>
      </c>
      <c r="F1428" s="99" t="s">
        <v>2613</v>
      </c>
      <c r="G1428" s="91" t="s">
        <v>12</v>
      </c>
      <c r="H1428" s="91" t="s">
        <v>3240</v>
      </c>
      <c r="I1428" s="92">
        <v>42698</v>
      </c>
      <c r="J1428" s="93">
        <v>42705</v>
      </c>
      <c r="K1428" s="80">
        <f t="shared" si="119"/>
        <v>8</v>
      </c>
      <c r="L1428" s="77">
        <f>IF(G1428="ISO",IF(OR(F1428="Na-Metilato"),10,15),IFERROR(VLOOKUP(G1428&amp;D1428,'Datos Maestro'!$C$33:$D$62,2,0),VLOOKUP('Demoras Colombia 2016'!G1428,'Datos Maestro'!$B$15:$C$19,2,0)))</f>
        <v>10</v>
      </c>
      <c r="M1428" s="80">
        <f t="shared" si="115"/>
        <v>0</v>
      </c>
      <c r="N1428" s="82">
        <f t="shared" si="116"/>
        <v>0</v>
      </c>
      <c r="O1428" s="82">
        <f t="shared" si="117"/>
        <v>0</v>
      </c>
      <c r="P1428" s="78">
        <f>IF(G1428="ISO",25*N1428,IFERROR(VLOOKUP(G1428&amp;D1428,'Datos Maestro'!$C$33:$F$62,3,0)*N1428,VLOOKUP('Demoras Colombia 2016'!G1428,'Datos Maestro'!$B$15:$D$19,3,0)*N1428))</f>
        <v>0</v>
      </c>
      <c r="Q1428" s="78">
        <f>IF(G1428="ISO",25*O1428,IFERROR(VLOOKUP(G1428&amp;D1428,'Datos Maestro'!$C$33:$F$62,4,0)*O1428,VLOOKUP('Demoras Colombia 2016'!G1428,'Datos Maestro'!$B$15:$D$19,3,0)*O1428))</f>
        <v>0</v>
      </c>
      <c r="R1428" s="78">
        <f t="shared" si="118"/>
        <v>0</v>
      </c>
      <c r="S1428" s="83" t="s">
        <v>25</v>
      </c>
      <c r="T1428" s="96" t="s">
        <v>25</v>
      </c>
      <c r="U1428" s="4"/>
      <c r="V1428" s="96"/>
      <c r="W1428" s="83"/>
      <c r="X1428" s="96"/>
      <c r="Y1428" s="83"/>
      <c r="Z1428" s="102"/>
      <c r="AA1428" s="4"/>
      <c r="AB1428" s="96"/>
    </row>
    <row r="1429" spans="1:28" ht="15.6" customHeight="1" x14ac:dyDescent="0.35">
      <c r="A1429" s="38" t="s">
        <v>108</v>
      </c>
      <c r="B1429" s="91" t="s">
        <v>123</v>
      </c>
      <c r="C1429" s="94" t="s">
        <v>3241</v>
      </c>
      <c r="D1429" s="4" t="s">
        <v>118</v>
      </c>
      <c r="E1429" s="4">
        <v>4932137491</v>
      </c>
      <c r="F1429" s="99" t="s">
        <v>27</v>
      </c>
      <c r="G1429" s="91" t="s">
        <v>12</v>
      </c>
      <c r="H1429" s="91" t="s">
        <v>3242</v>
      </c>
      <c r="I1429" s="92">
        <v>42708</v>
      </c>
      <c r="J1429" s="93">
        <v>42716</v>
      </c>
      <c r="K1429" s="80">
        <f t="shared" si="119"/>
        <v>9</v>
      </c>
      <c r="L1429" s="77">
        <f>IF(G1429="ISO",IF(OR(F1429="Na-Metilato"),10,15),IFERROR(VLOOKUP(G1429&amp;D1429,'Datos Maestro'!$C$33:$D$62,2,0),VLOOKUP('Demoras Colombia 2016'!G1429,'Datos Maestro'!$B$15:$C$19,2,0)))</f>
        <v>20</v>
      </c>
      <c r="M1429" s="80">
        <f t="shared" si="115"/>
        <v>0</v>
      </c>
      <c r="N1429" s="82">
        <f t="shared" si="116"/>
        <v>0</v>
      </c>
      <c r="O1429" s="82">
        <f t="shared" si="117"/>
        <v>0</v>
      </c>
      <c r="P1429" s="78">
        <f>IF(G1429="ISO",25*N1429,IFERROR(VLOOKUP(G1429&amp;D1429,'Datos Maestro'!$C$33:$F$62,3,0)*N1429,VLOOKUP('Demoras Colombia 2016'!G1429,'Datos Maestro'!$B$15:$D$19,3,0)*N1429))</f>
        <v>0</v>
      </c>
      <c r="Q1429" s="78">
        <f>IF(G1429="ISO",25*O1429,IFERROR(VLOOKUP(G1429&amp;D1429,'Datos Maestro'!$C$33:$F$62,4,0)*O1429,VLOOKUP('Demoras Colombia 2016'!G1429,'Datos Maestro'!$B$15:$D$19,3,0)*O1429))</f>
        <v>0</v>
      </c>
      <c r="R1429" s="78">
        <f t="shared" si="118"/>
        <v>0</v>
      </c>
      <c r="S1429" s="83" t="s">
        <v>25</v>
      </c>
      <c r="T1429" s="96" t="s">
        <v>25</v>
      </c>
      <c r="U1429" s="4"/>
      <c r="V1429" s="96"/>
      <c r="W1429" s="83"/>
      <c r="X1429" s="96"/>
      <c r="Y1429" s="83"/>
      <c r="Z1429" s="102"/>
      <c r="AA1429" s="4"/>
      <c r="AB1429" s="96"/>
    </row>
    <row r="1430" spans="1:28" ht="15.6" customHeight="1" x14ac:dyDescent="0.35">
      <c r="A1430" s="38" t="s">
        <v>108</v>
      </c>
      <c r="B1430" s="91" t="s">
        <v>123</v>
      </c>
      <c r="C1430" s="94" t="s">
        <v>3241</v>
      </c>
      <c r="D1430" s="4" t="s">
        <v>118</v>
      </c>
      <c r="E1430" s="4">
        <v>4932137491</v>
      </c>
      <c r="F1430" s="99" t="s">
        <v>27</v>
      </c>
      <c r="G1430" s="91" t="s">
        <v>12</v>
      </c>
      <c r="H1430" s="91" t="s">
        <v>3243</v>
      </c>
      <c r="I1430" s="92">
        <v>42708</v>
      </c>
      <c r="J1430" s="93">
        <v>42714</v>
      </c>
      <c r="K1430" s="80">
        <f t="shared" si="119"/>
        <v>7</v>
      </c>
      <c r="L1430" s="77">
        <f>IF(G1430="ISO",IF(OR(F1430="Na-Metilato"),10,15),IFERROR(VLOOKUP(G1430&amp;D1430,'Datos Maestro'!$C$33:$D$62,2,0),VLOOKUP('Demoras Colombia 2016'!G1430,'Datos Maestro'!$B$15:$C$19,2,0)))</f>
        <v>20</v>
      </c>
      <c r="M1430" s="80">
        <f t="shared" si="115"/>
        <v>0</v>
      </c>
      <c r="N1430" s="82">
        <f t="shared" si="116"/>
        <v>0</v>
      </c>
      <c r="O1430" s="82">
        <f t="shared" si="117"/>
        <v>0</v>
      </c>
      <c r="P1430" s="78">
        <f>IF(G1430="ISO",25*N1430,IFERROR(VLOOKUP(G1430&amp;D1430,'Datos Maestro'!$C$33:$F$62,3,0)*N1430,VLOOKUP('Demoras Colombia 2016'!G1430,'Datos Maestro'!$B$15:$D$19,3,0)*N1430))</f>
        <v>0</v>
      </c>
      <c r="Q1430" s="78">
        <f>IF(G1430="ISO",25*O1430,IFERROR(VLOOKUP(G1430&amp;D1430,'Datos Maestro'!$C$33:$F$62,4,0)*O1430,VLOOKUP('Demoras Colombia 2016'!G1430,'Datos Maestro'!$B$15:$D$19,3,0)*O1430))</f>
        <v>0</v>
      </c>
      <c r="R1430" s="78">
        <f t="shared" si="118"/>
        <v>0</v>
      </c>
      <c r="S1430" s="83" t="s">
        <v>25</v>
      </c>
      <c r="T1430" s="96" t="s">
        <v>25</v>
      </c>
      <c r="U1430" s="4"/>
      <c r="V1430" s="96"/>
      <c r="W1430" s="83"/>
      <c r="X1430" s="96"/>
      <c r="Y1430" s="83"/>
      <c r="Z1430" s="102"/>
      <c r="AA1430" s="4"/>
      <c r="AB1430" s="96"/>
    </row>
    <row r="1431" spans="1:28" ht="15.6" customHeight="1" x14ac:dyDescent="0.35">
      <c r="A1431" s="38" t="s">
        <v>108</v>
      </c>
      <c r="B1431" s="91" t="s">
        <v>123</v>
      </c>
      <c r="C1431" s="94" t="s">
        <v>3244</v>
      </c>
      <c r="D1431" s="4" t="s">
        <v>118</v>
      </c>
      <c r="E1431" s="4">
        <v>4932302497</v>
      </c>
      <c r="F1431" s="99" t="s">
        <v>28</v>
      </c>
      <c r="G1431" s="91" t="s">
        <v>12</v>
      </c>
      <c r="H1431" s="91" t="s">
        <v>3245</v>
      </c>
      <c r="I1431" s="92">
        <v>42708</v>
      </c>
      <c r="J1431" s="93">
        <v>42724</v>
      </c>
      <c r="K1431" s="80">
        <f t="shared" si="119"/>
        <v>17</v>
      </c>
      <c r="L1431" s="77">
        <f>IF(G1431="ISO",IF(OR(F1431="Na-Metilato"),10,15),IFERROR(VLOOKUP(G1431&amp;D1431,'Datos Maestro'!$C$33:$D$62,2,0),VLOOKUP('Demoras Colombia 2016'!G1431,'Datos Maestro'!$B$15:$C$19,2,0)))</f>
        <v>20</v>
      </c>
      <c r="M1431" s="80">
        <f t="shared" si="115"/>
        <v>0</v>
      </c>
      <c r="N1431" s="82">
        <f t="shared" si="116"/>
        <v>0</v>
      </c>
      <c r="O1431" s="82">
        <f t="shared" si="117"/>
        <v>0</v>
      </c>
      <c r="P1431" s="78">
        <f>IF(G1431="ISO",25*N1431,IFERROR(VLOOKUP(G1431&amp;D1431,'Datos Maestro'!$C$33:$F$62,3,0)*N1431,VLOOKUP('Demoras Colombia 2016'!G1431,'Datos Maestro'!$B$15:$D$19,3,0)*N1431))</f>
        <v>0</v>
      </c>
      <c r="Q1431" s="78">
        <f>IF(G1431="ISO",25*O1431,IFERROR(VLOOKUP(G1431&amp;D1431,'Datos Maestro'!$C$33:$F$62,4,0)*O1431,VLOOKUP('Demoras Colombia 2016'!G1431,'Datos Maestro'!$B$15:$D$19,3,0)*O1431))</f>
        <v>0</v>
      </c>
      <c r="R1431" s="78">
        <f t="shared" si="118"/>
        <v>0</v>
      </c>
      <c r="S1431" s="83" t="s">
        <v>25</v>
      </c>
      <c r="T1431" s="96" t="s">
        <v>25</v>
      </c>
      <c r="U1431" s="4"/>
      <c r="V1431" s="96"/>
      <c r="W1431" s="83"/>
      <c r="X1431" s="96"/>
      <c r="Y1431" s="83"/>
      <c r="Z1431" s="102"/>
      <c r="AA1431" s="4"/>
      <c r="AB1431" s="96"/>
    </row>
    <row r="1432" spans="1:28" ht="15.6" customHeight="1" x14ac:dyDescent="0.35">
      <c r="A1432" s="38" t="s">
        <v>108</v>
      </c>
      <c r="B1432" s="91" t="s">
        <v>123</v>
      </c>
      <c r="C1432" s="94" t="s">
        <v>3246</v>
      </c>
      <c r="D1432" s="4" t="s">
        <v>118</v>
      </c>
      <c r="E1432" s="4">
        <v>4932303407</v>
      </c>
      <c r="F1432" s="99" t="s">
        <v>28</v>
      </c>
      <c r="G1432" s="91" t="s">
        <v>12</v>
      </c>
      <c r="H1432" s="91" t="s">
        <v>3247</v>
      </c>
      <c r="I1432" s="92">
        <v>42708</v>
      </c>
      <c r="J1432" s="93">
        <v>42723</v>
      </c>
      <c r="K1432" s="80">
        <f t="shared" si="119"/>
        <v>16</v>
      </c>
      <c r="L1432" s="77">
        <f>IF(G1432="ISO",IF(OR(F1432="Na-Metilato"),10,15),IFERROR(VLOOKUP(G1432&amp;D1432,'Datos Maestro'!$C$33:$D$62,2,0),VLOOKUP('Demoras Colombia 2016'!G1432,'Datos Maestro'!$B$15:$C$19,2,0)))</f>
        <v>20</v>
      </c>
      <c r="M1432" s="80">
        <f t="shared" si="115"/>
        <v>0</v>
      </c>
      <c r="N1432" s="82">
        <f t="shared" si="116"/>
        <v>0</v>
      </c>
      <c r="O1432" s="82">
        <f t="shared" si="117"/>
        <v>0</v>
      </c>
      <c r="P1432" s="78">
        <f>IF(G1432="ISO",25*N1432,IFERROR(VLOOKUP(G1432&amp;D1432,'Datos Maestro'!$C$33:$F$62,3,0)*N1432,VLOOKUP('Demoras Colombia 2016'!G1432,'Datos Maestro'!$B$15:$D$19,3,0)*N1432))</f>
        <v>0</v>
      </c>
      <c r="Q1432" s="78">
        <f>IF(G1432="ISO",25*O1432,IFERROR(VLOOKUP(G1432&amp;D1432,'Datos Maestro'!$C$33:$F$62,4,0)*O1432,VLOOKUP('Demoras Colombia 2016'!G1432,'Datos Maestro'!$B$15:$D$19,3,0)*O1432))</f>
        <v>0</v>
      </c>
      <c r="R1432" s="78">
        <f t="shared" si="118"/>
        <v>0</v>
      </c>
      <c r="S1432" s="83" t="s">
        <v>25</v>
      </c>
      <c r="T1432" s="96" t="s">
        <v>25</v>
      </c>
      <c r="U1432" s="4"/>
      <c r="V1432" s="96"/>
      <c r="W1432" s="83"/>
      <c r="X1432" s="96"/>
      <c r="Y1432" s="83"/>
      <c r="Z1432" s="102"/>
      <c r="AA1432" s="4"/>
      <c r="AB1432" s="96"/>
    </row>
    <row r="1433" spans="1:28" ht="15.6" customHeight="1" x14ac:dyDescent="0.35">
      <c r="A1433" s="38" t="s">
        <v>108</v>
      </c>
      <c r="B1433" s="91" t="s">
        <v>24</v>
      </c>
      <c r="C1433" s="94" t="s">
        <v>3248</v>
      </c>
      <c r="D1433" s="4" t="s">
        <v>62</v>
      </c>
      <c r="E1433" s="4">
        <v>4933258915</v>
      </c>
      <c r="F1433" s="99" t="s">
        <v>3249</v>
      </c>
      <c r="G1433" s="91" t="s">
        <v>12</v>
      </c>
      <c r="H1433" s="91" t="s">
        <v>3250</v>
      </c>
      <c r="I1433" s="92">
        <v>42714</v>
      </c>
      <c r="J1433" s="93">
        <v>42723</v>
      </c>
      <c r="K1433" s="80">
        <f t="shared" si="119"/>
        <v>10</v>
      </c>
      <c r="L1433" s="77">
        <f>IF(G1433="ISO",IF(OR(F1433="Na-Metilato"),10,15),IFERROR(VLOOKUP(G1433&amp;D1433,'Datos Maestro'!$C$33:$D$62,2,0),VLOOKUP('Demoras Colombia 2016'!G1433,'Datos Maestro'!$B$15:$C$19,2,0)))</f>
        <v>20</v>
      </c>
      <c r="M1433" s="80">
        <f t="shared" si="115"/>
        <v>0</v>
      </c>
      <c r="N1433" s="82">
        <f t="shared" si="116"/>
        <v>0</v>
      </c>
      <c r="O1433" s="82">
        <f t="shared" si="117"/>
        <v>0</v>
      </c>
      <c r="P1433" s="78">
        <f>IF(G1433="ISO",25*N1433,IFERROR(VLOOKUP(G1433&amp;D1433,'Datos Maestro'!$C$33:$F$62,3,0)*N1433,VLOOKUP('Demoras Colombia 2016'!G1433,'Datos Maestro'!$B$15:$D$19,3,0)*N1433))</f>
        <v>0</v>
      </c>
      <c r="Q1433" s="78">
        <f>IF(G1433="ISO",25*O1433,IFERROR(VLOOKUP(G1433&amp;D1433,'Datos Maestro'!$C$33:$F$62,4,0)*O1433,VLOOKUP('Demoras Colombia 2016'!G1433,'Datos Maestro'!$B$15:$D$19,3,0)*O1433))</f>
        <v>0</v>
      </c>
      <c r="R1433" s="78">
        <f t="shared" si="118"/>
        <v>0</v>
      </c>
      <c r="S1433" s="83" t="s">
        <v>25</v>
      </c>
      <c r="T1433" s="96" t="s">
        <v>25</v>
      </c>
      <c r="U1433" s="4"/>
      <c r="V1433" s="96"/>
      <c r="W1433" s="83"/>
      <c r="X1433" s="96"/>
      <c r="Y1433" s="83"/>
      <c r="Z1433" s="102"/>
      <c r="AA1433" s="4"/>
      <c r="AB1433" s="96"/>
    </row>
    <row r="1434" spans="1:28" ht="15.6" customHeight="1" x14ac:dyDescent="0.35">
      <c r="A1434" s="38" t="s">
        <v>108</v>
      </c>
      <c r="B1434" s="91" t="s">
        <v>123</v>
      </c>
      <c r="C1434" s="94" t="s">
        <v>3251</v>
      </c>
      <c r="D1434" s="4" t="s">
        <v>104</v>
      </c>
      <c r="E1434" s="4">
        <v>4932301258</v>
      </c>
      <c r="F1434" s="99" t="s">
        <v>2438</v>
      </c>
      <c r="G1434" s="91" t="s">
        <v>12</v>
      </c>
      <c r="H1434" s="91" t="s">
        <v>3252</v>
      </c>
      <c r="I1434" s="92">
        <v>42718</v>
      </c>
      <c r="J1434" s="93">
        <v>42724</v>
      </c>
      <c r="K1434" s="80">
        <f t="shared" si="119"/>
        <v>7</v>
      </c>
      <c r="L1434" s="77">
        <f>IF(G1434="ISO",IF(OR(F1434="Na-Metilato"),10,15),IFERROR(VLOOKUP(G1434&amp;D1434,'Datos Maestro'!$C$33:$D$62,2,0),VLOOKUP('Demoras Colombia 2016'!G1434,'Datos Maestro'!$B$15:$C$19,2,0)))</f>
        <v>20</v>
      </c>
      <c r="M1434" s="80">
        <f t="shared" si="115"/>
        <v>0</v>
      </c>
      <c r="N1434" s="82">
        <f t="shared" si="116"/>
        <v>0</v>
      </c>
      <c r="O1434" s="82">
        <f t="shared" si="117"/>
        <v>0</v>
      </c>
      <c r="P1434" s="78">
        <f>IF(G1434="ISO",25*N1434,IFERROR(VLOOKUP(G1434&amp;D1434,'Datos Maestro'!$C$33:$F$62,3,0)*N1434,VLOOKUP('Demoras Colombia 2016'!G1434,'Datos Maestro'!$B$15:$D$19,3,0)*N1434))</f>
        <v>0</v>
      </c>
      <c r="Q1434" s="78">
        <f>IF(G1434="ISO",25*O1434,IFERROR(VLOOKUP(G1434&amp;D1434,'Datos Maestro'!$C$33:$F$62,4,0)*O1434,VLOOKUP('Demoras Colombia 2016'!G1434,'Datos Maestro'!$B$15:$D$19,3,0)*O1434))</f>
        <v>0</v>
      </c>
      <c r="R1434" s="78">
        <f t="shared" si="118"/>
        <v>0</v>
      </c>
      <c r="S1434" s="83" t="s">
        <v>25</v>
      </c>
      <c r="T1434" s="96" t="s">
        <v>25</v>
      </c>
      <c r="U1434" s="4"/>
      <c r="V1434" s="96"/>
      <c r="W1434" s="83"/>
      <c r="X1434" s="96"/>
      <c r="Y1434" s="83"/>
      <c r="Z1434" s="102"/>
      <c r="AA1434" s="4"/>
      <c r="AB1434" s="96"/>
    </row>
    <row r="1435" spans="1:28" ht="15.6" customHeight="1" x14ac:dyDescent="0.35">
      <c r="A1435" s="38" t="s">
        <v>108</v>
      </c>
      <c r="B1435" s="91" t="s">
        <v>17</v>
      </c>
      <c r="C1435" s="94" t="s">
        <v>3253</v>
      </c>
      <c r="D1435" s="4" t="s">
        <v>2612</v>
      </c>
      <c r="E1435" s="4">
        <v>4933034987</v>
      </c>
      <c r="F1435" s="99" t="s">
        <v>2613</v>
      </c>
      <c r="G1435" s="91" t="s">
        <v>12</v>
      </c>
      <c r="H1435" s="91" t="s">
        <v>3254</v>
      </c>
      <c r="I1435" s="92">
        <v>42718</v>
      </c>
      <c r="J1435" s="93">
        <v>42725</v>
      </c>
      <c r="K1435" s="80">
        <f t="shared" si="119"/>
        <v>8</v>
      </c>
      <c r="L1435" s="77">
        <f>IF(G1435="ISO",IF(OR(F1435="Na-Metilato"),10,15),IFERROR(VLOOKUP(G1435&amp;D1435,'Datos Maestro'!$C$33:$D$62,2,0),VLOOKUP('Demoras Colombia 2016'!G1435,'Datos Maestro'!$B$15:$C$19,2,0)))</f>
        <v>10</v>
      </c>
      <c r="M1435" s="80">
        <f t="shared" si="115"/>
        <v>0</v>
      </c>
      <c r="N1435" s="82">
        <f t="shared" si="116"/>
        <v>0</v>
      </c>
      <c r="O1435" s="82">
        <f t="shared" si="117"/>
        <v>0</v>
      </c>
      <c r="P1435" s="78">
        <f>IF(G1435="ISO",25*N1435,IFERROR(VLOOKUP(G1435&amp;D1435,'Datos Maestro'!$C$33:$F$62,3,0)*N1435,VLOOKUP('Demoras Colombia 2016'!G1435,'Datos Maestro'!$B$15:$D$19,3,0)*N1435))</f>
        <v>0</v>
      </c>
      <c r="Q1435" s="78">
        <f>IF(G1435="ISO",25*O1435,IFERROR(VLOOKUP(G1435&amp;D1435,'Datos Maestro'!$C$33:$F$62,4,0)*O1435,VLOOKUP('Demoras Colombia 2016'!G1435,'Datos Maestro'!$B$15:$D$19,3,0)*O1435))</f>
        <v>0</v>
      </c>
      <c r="R1435" s="78">
        <f t="shared" si="118"/>
        <v>0</v>
      </c>
      <c r="S1435" s="83" t="s">
        <v>25</v>
      </c>
      <c r="T1435" s="96" t="s">
        <v>25</v>
      </c>
      <c r="U1435" s="4"/>
      <c r="V1435" s="96"/>
      <c r="W1435" s="83"/>
      <c r="X1435" s="96"/>
      <c r="Y1435" s="83"/>
      <c r="Z1435" s="102"/>
      <c r="AA1435" s="4"/>
      <c r="AB1435" s="96"/>
    </row>
    <row r="1436" spans="1:28" ht="15.6" customHeight="1" x14ac:dyDescent="0.35">
      <c r="A1436" s="38" t="s">
        <v>23</v>
      </c>
      <c r="B1436" s="91" t="s">
        <v>123</v>
      </c>
      <c r="C1436" s="94" t="s">
        <v>2432</v>
      </c>
      <c r="D1436" s="4" t="s">
        <v>439</v>
      </c>
      <c r="E1436" s="4">
        <v>4929872991</v>
      </c>
      <c r="F1436" s="99" t="s">
        <v>34</v>
      </c>
      <c r="G1436" s="91" t="s">
        <v>2</v>
      </c>
      <c r="H1436" s="91" t="s">
        <v>3255</v>
      </c>
      <c r="I1436" s="92">
        <v>42590</v>
      </c>
      <c r="J1436" s="93">
        <v>42661</v>
      </c>
      <c r="K1436" s="80">
        <f t="shared" si="119"/>
        <v>72</v>
      </c>
      <c r="L1436" s="77">
        <f>IF(G1436="ISO",IF(OR(F1436="Na-Metilato"),10,15),IFERROR(VLOOKUP(G1436&amp;D1436,'Datos Maestro'!$C$33:$D$62,2,0),VLOOKUP('Demoras Colombia 2016'!G1436,'Datos Maestro'!$B$15:$C$19,2,0)))</f>
        <v>10</v>
      </c>
      <c r="M1436" s="80">
        <f t="shared" si="115"/>
        <v>62</v>
      </c>
      <c r="N1436" s="82">
        <f t="shared" si="116"/>
        <v>20</v>
      </c>
      <c r="O1436" s="82">
        <f t="shared" si="117"/>
        <v>42</v>
      </c>
      <c r="P1436" s="78">
        <f>IF(G1436="ISO",25*N1436,IFERROR(VLOOKUP(G1436&amp;D1436,'Datos Maestro'!$C$33:$F$62,3,0)*N1436,VLOOKUP('Demoras Colombia 2016'!G1436,'Datos Maestro'!$B$15:$D$19,3,0)*N1436))</f>
        <v>500</v>
      </c>
      <c r="Q1436" s="78">
        <f>IF(G1436="ISO",25*O1436,IFERROR(VLOOKUP(G1436&amp;D1436,'Datos Maestro'!$C$33:$F$62,4,0)*O1436,VLOOKUP('Demoras Colombia 2016'!G1436,'Datos Maestro'!$B$15:$D$19,3,0)*O1436))</f>
        <v>1050</v>
      </c>
      <c r="R1436" s="78">
        <f t="shared" si="118"/>
        <v>1550</v>
      </c>
      <c r="S1436" s="83"/>
      <c r="T1436" s="96"/>
      <c r="U1436" s="4"/>
      <c r="V1436" s="96"/>
      <c r="W1436" s="83"/>
      <c r="X1436" s="96"/>
      <c r="Y1436" s="83"/>
      <c r="Z1436" s="102"/>
      <c r="AA1436" s="4">
        <v>1799619</v>
      </c>
      <c r="AB1436" s="96">
        <v>2843250</v>
      </c>
    </row>
    <row r="1437" spans="1:28" ht="15.6" customHeight="1" x14ac:dyDescent="0.35">
      <c r="A1437" s="38" t="s">
        <v>23</v>
      </c>
      <c r="B1437" s="91" t="s">
        <v>123</v>
      </c>
      <c r="C1437" s="94" t="s">
        <v>2639</v>
      </c>
      <c r="D1437" s="4" t="s">
        <v>62</v>
      </c>
      <c r="E1437" s="4">
        <v>4930219469</v>
      </c>
      <c r="F1437" s="99" t="s">
        <v>34</v>
      </c>
      <c r="G1437" s="91" t="s">
        <v>2</v>
      </c>
      <c r="H1437" s="91" t="s">
        <v>3256</v>
      </c>
      <c r="I1437" s="92">
        <v>42625</v>
      </c>
      <c r="J1437" s="93">
        <v>42693</v>
      </c>
      <c r="K1437" s="80">
        <f t="shared" si="119"/>
        <v>69</v>
      </c>
      <c r="L1437" s="77">
        <f>IF(G1437="ISO",IF(OR(F1437="Na-Metilato"),10,15),IFERROR(VLOOKUP(G1437&amp;D1437,'Datos Maestro'!$C$33:$D$62,2,0),VLOOKUP('Demoras Colombia 2016'!G1437,'Datos Maestro'!$B$15:$C$19,2,0)))</f>
        <v>10</v>
      </c>
      <c r="M1437" s="80">
        <f t="shared" si="115"/>
        <v>59</v>
      </c>
      <c r="N1437" s="82">
        <f t="shared" si="116"/>
        <v>20</v>
      </c>
      <c r="O1437" s="82">
        <f t="shared" si="117"/>
        <v>39</v>
      </c>
      <c r="P1437" s="78">
        <f>IF(G1437="ISO",25*N1437,IFERROR(VLOOKUP(G1437&amp;D1437,'Datos Maestro'!$C$33:$F$62,3,0)*N1437,VLOOKUP('Demoras Colombia 2016'!G1437,'Datos Maestro'!$B$15:$D$19,3,0)*N1437))</f>
        <v>500</v>
      </c>
      <c r="Q1437" s="78">
        <f>IF(G1437="ISO",25*O1437,IFERROR(VLOOKUP(G1437&amp;D1437,'Datos Maestro'!$C$33:$F$62,4,0)*O1437,VLOOKUP('Demoras Colombia 2016'!G1437,'Datos Maestro'!$B$15:$D$19,3,0)*O1437))</f>
        <v>975</v>
      </c>
      <c r="R1437" s="78">
        <f t="shared" si="118"/>
        <v>1475</v>
      </c>
      <c r="S1437" s="83"/>
      <c r="T1437" s="96"/>
      <c r="U1437" s="4"/>
      <c r="V1437" s="96"/>
      <c r="W1437" s="83"/>
      <c r="X1437" s="96"/>
      <c r="Y1437" s="83"/>
      <c r="Z1437" s="102"/>
      <c r="AA1437" s="4">
        <v>1823331</v>
      </c>
      <c r="AB1437" s="96">
        <v>7813400</v>
      </c>
    </row>
    <row r="1438" spans="1:28" ht="15.6" customHeight="1" x14ac:dyDescent="0.35">
      <c r="A1438" s="38" t="s">
        <v>23</v>
      </c>
      <c r="B1438" s="91" t="s">
        <v>123</v>
      </c>
      <c r="C1438" s="94" t="s">
        <v>3257</v>
      </c>
      <c r="D1438" s="4" t="s">
        <v>104</v>
      </c>
      <c r="E1438" s="4">
        <v>4931171802</v>
      </c>
      <c r="F1438" s="99" t="s">
        <v>2438</v>
      </c>
      <c r="G1438" s="91" t="s">
        <v>2</v>
      </c>
      <c r="H1438" s="91" t="s">
        <v>3258</v>
      </c>
      <c r="I1438" s="92">
        <v>42650</v>
      </c>
      <c r="J1438" s="93">
        <v>42706</v>
      </c>
      <c r="K1438" s="80">
        <f t="shared" si="119"/>
        <v>57</v>
      </c>
      <c r="L1438" s="77">
        <f>IF(G1438="ISO",IF(OR(F1438="Na-Metilato"),10,15),IFERROR(VLOOKUP(G1438&amp;D1438,'Datos Maestro'!$C$33:$D$62,2,0),VLOOKUP('Demoras Colombia 2016'!G1438,'Datos Maestro'!$B$15:$C$19,2,0)))</f>
        <v>15</v>
      </c>
      <c r="M1438" s="80">
        <f t="shared" si="115"/>
        <v>42</v>
      </c>
      <c r="N1438" s="82">
        <f t="shared" si="116"/>
        <v>20</v>
      </c>
      <c r="O1438" s="82">
        <f t="shared" si="117"/>
        <v>22</v>
      </c>
      <c r="P1438" s="78">
        <f>IF(G1438="ISO",25*N1438,IFERROR(VLOOKUP(G1438&amp;D1438,'Datos Maestro'!$C$33:$F$62,3,0)*N1438,VLOOKUP('Demoras Colombia 2016'!G1438,'Datos Maestro'!$B$15:$D$19,3,0)*N1438))</f>
        <v>500</v>
      </c>
      <c r="Q1438" s="78">
        <f>IF(G1438="ISO",25*O1438,IFERROR(VLOOKUP(G1438&amp;D1438,'Datos Maestro'!$C$33:$F$62,4,0)*O1438,VLOOKUP('Demoras Colombia 2016'!G1438,'Datos Maestro'!$B$15:$D$19,3,0)*O1438))</f>
        <v>550</v>
      </c>
      <c r="R1438" s="78">
        <f t="shared" si="118"/>
        <v>1050</v>
      </c>
      <c r="S1438" s="83"/>
      <c r="T1438" s="96"/>
      <c r="U1438" s="4"/>
      <c r="V1438" s="96"/>
      <c r="W1438" s="83"/>
      <c r="X1438" s="96"/>
      <c r="Y1438" s="83"/>
      <c r="Z1438" s="102"/>
      <c r="AA1438" s="4"/>
      <c r="AB1438" s="96"/>
    </row>
    <row r="1439" spans="1:28" ht="15.6" customHeight="1" x14ac:dyDescent="0.35">
      <c r="A1439" s="38" t="s">
        <v>23</v>
      </c>
      <c r="B1439" s="91" t="s">
        <v>123</v>
      </c>
      <c r="C1439" s="94" t="s">
        <v>2892</v>
      </c>
      <c r="D1439" s="4" t="s">
        <v>62</v>
      </c>
      <c r="E1439" s="4">
        <v>4931164939</v>
      </c>
      <c r="F1439" s="99" t="s">
        <v>34</v>
      </c>
      <c r="G1439" s="91" t="s">
        <v>2</v>
      </c>
      <c r="H1439" s="91" t="s">
        <v>3259</v>
      </c>
      <c r="I1439" s="92">
        <v>42654</v>
      </c>
      <c r="J1439" s="93">
        <v>42693</v>
      </c>
      <c r="K1439" s="80">
        <f t="shared" si="119"/>
        <v>40</v>
      </c>
      <c r="L1439" s="77">
        <f>IF(G1439="ISO",IF(OR(F1439="Na-Metilato"),10,15),IFERROR(VLOOKUP(G1439&amp;D1439,'Datos Maestro'!$C$33:$D$62,2,0),VLOOKUP('Demoras Colombia 2016'!G1439,'Datos Maestro'!$B$15:$C$19,2,0)))</f>
        <v>10</v>
      </c>
      <c r="M1439" s="80">
        <f t="shared" si="115"/>
        <v>30</v>
      </c>
      <c r="N1439" s="82">
        <f t="shared" si="116"/>
        <v>20</v>
      </c>
      <c r="O1439" s="82">
        <f t="shared" si="117"/>
        <v>10</v>
      </c>
      <c r="P1439" s="78">
        <f>IF(G1439="ISO",25*N1439,IFERROR(VLOOKUP(G1439&amp;D1439,'Datos Maestro'!$C$33:$F$62,3,0)*N1439,VLOOKUP('Demoras Colombia 2016'!G1439,'Datos Maestro'!$B$15:$D$19,3,0)*N1439))</f>
        <v>500</v>
      </c>
      <c r="Q1439" s="78">
        <f>IF(G1439="ISO",25*O1439,IFERROR(VLOOKUP(G1439&amp;D1439,'Datos Maestro'!$C$33:$F$62,4,0)*O1439,VLOOKUP('Demoras Colombia 2016'!G1439,'Datos Maestro'!$B$15:$D$19,3,0)*O1439))</f>
        <v>250</v>
      </c>
      <c r="R1439" s="78">
        <f t="shared" si="118"/>
        <v>750</v>
      </c>
      <c r="S1439" s="83"/>
      <c r="T1439" s="96"/>
      <c r="U1439" s="4"/>
      <c r="V1439" s="96"/>
      <c r="W1439" s="83"/>
      <c r="X1439" s="96"/>
      <c r="Y1439" s="83"/>
      <c r="Z1439" s="102"/>
      <c r="AA1439" s="4">
        <v>1846901</v>
      </c>
      <c r="AB1439" s="96">
        <v>3294152</v>
      </c>
    </row>
    <row r="1440" spans="1:28" ht="15.6" customHeight="1" x14ac:dyDescent="0.35">
      <c r="A1440" s="38" t="s">
        <v>23</v>
      </c>
      <c r="B1440" s="91" t="s">
        <v>123</v>
      </c>
      <c r="C1440" s="94" t="s">
        <v>2895</v>
      </c>
      <c r="D1440" s="4" t="s">
        <v>62</v>
      </c>
      <c r="E1440" s="4">
        <v>4931164940</v>
      </c>
      <c r="F1440" s="99" t="s">
        <v>34</v>
      </c>
      <c r="G1440" s="91" t="s">
        <v>2</v>
      </c>
      <c r="H1440" s="91" t="s">
        <v>3260</v>
      </c>
      <c r="I1440" s="92">
        <v>42660</v>
      </c>
      <c r="J1440" s="93">
        <v>42691</v>
      </c>
      <c r="K1440" s="80">
        <f t="shared" si="119"/>
        <v>32</v>
      </c>
      <c r="L1440" s="77">
        <f>IF(G1440="ISO",IF(OR(F1440="Na-Metilato"),10,15),IFERROR(VLOOKUP(G1440&amp;D1440,'Datos Maestro'!$C$33:$D$62,2,0),VLOOKUP('Demoras Colombia 2016'!G1440,'Datos Maestro'!$B$15:$C$19,2,0)))</f>
        <v>10</v>
      </c>
      <c r="M1440" s="80">
        <f t="shared" si="115"/>
        <v>22</v>
      </c>
      <c r="N1440" s="82">
        <f t="shared" si="116"/>
        <v>20</v>
      </c>
      <c r="O1440" s="82">
        <f t="shared" si="117"/>
        <v>2</v>
      </c>
      <c r="P1440" s="78">
        <f>IF(G1440="ISO",25*N1440,IFERROR(VLOOKUP(G1440&amp;D1440,'Datos Maestro'!$C$33:$F$62,3,0)*N1440,VLOOKUP('Demoras Colombia 2016'!G1440,'Datos Maestro'!$B$15:$D$19,3,0)*N1440))</f>
        <v>500</v>
      </c>
      <c r="Q1440" s="78">
        <f>IF(G1440="ISO",25*O1440,IFERROR(VLOOKUP(G1440&amp;D1440,'Datos Maestro'!$C$33:$F$62,4,0)*O1440,VLOOKUP('Demoras Colombia 2016'!G1440,'Datos Maestro'!$B$15:$D$19,3,0)*O1440))</f>
        <v>50</v>
      </c>
      <c r="R1440" s="78">
        <f t="shared" si="118"/>
        <v>550</v>
      </c>
      <c r="S1440" s="83"/>
      <c r="T1440" s="96"/>
      <c r="U1440" s="4"/>
      <c r="V1440" s="96"/>
      <c r="W1440" s="83"/>
      <c r="X1440" s="96"/>
      <c r="Y1440" s="83"/>
      <c r="Z1440" s="102"/>
      <c r="AA1440" s="4">
        <v>1853626</v>
      </c>
      <c r="AB1440" s="96">
        <v>1534352</v>
      </c>
    </row>
    <row r="1441" spans="1:28" ht="15.6" customHeight="1" x14ac:dyDescent="0.35">
      <c r="A1441" s="38" t="s">
        <v>23</v>
      </c>
      <c r="B1441" s="91" t="s">
        <v>123</v>
      </c>
      <c r="C1441" s="94" t="s">
        <v>2895</v>
      </c>
      <c r="D1441" s="4" t="s">
        <v>62</v>
      </c>
      <c r="E1441" s="4">
        <v>4931164940</v>
      </c>
      <c r="F1441" s="99" t="s">
        <v>34</v>
      </c>
      <c r="G1441" s="91" t="s">
        <v>2</v>
      </c>
      <c r="H1441" s="91" t="s">
        <v>3261</v>
      </c>
      <c r="I1441" s="92">
        <v>42660</v>
      </c>
      <c r="J1441" s="93">
        <v>42693</v>
      </c>
      <c r="K1441" s="80">
        <f t="shared" si="119"/>
        <v>34</v>
      </c>
      <c r="L1441" s="77">
        <f>IF(G1441="ISO",IF(OR(F1441="Na-Metilato"),10,15),IFERROR(VLOOKUP(G1441&amp;D1441,'Datos Maestro'!$C$33:$D$62,2,0),VLOOKUP('Demoras Colombia 2016'!G1441,'Datos Maestro'!$B$15:$C$19,2,0)))</f>
        <v>10</v>
      </c>
      <c r="M1441" s="80">
        <f t="shared" si="115"/>
        <v>24</v>
      </c>
      <c r="N1441" s="82">
        <f t="shared" si="116"/>
        <v>20</v>
      </c>
      <c r="O1441" s="82">
        <f t="shared" si="117"/>
        <v>4</v>
      </c>
      <c r="P1441" s="78">
        <f>IF(G1441="ISO",25*N1441,IFERROR(VLOOKUP(G1441&amp;D1441,'Datos Maestro'!$C$33:$F$62,3,0)*N1441,VLOOKUP('Demoras Colombia 2016'!G1441,'Datos Maestro'!$B$15:$D$19,3,0)*N1441))</f>
        <v>500</v>
      </c>
      <c r="Q1441" s="78">
        <f>IF(G1441="ISO",25*O1441,IFERROR(VLOOKUP(G1441&amp;D1441,'Datos Maestro'!$C$33:$F$62,4,0)*O1441,VLOOKUP('Demoras Colombia 2016'!G1441,'Datos Maestro'!$B$15:$D$19,3,0)*O1441))</f>
        <v>100</v>
      </c>
      <c r="R1441" s="78">
        <f t="shared" si="118"/>
        <v>600</v>
      </c>
      <c r="S1441" s="83"/>
      <c r="T1441" s="96"/>
      <c r="U1441" s="4"/>
      <c r="V1441" s="96"/>
      <c r="W1441" s="83"/>
      <c r="X1441" s="96"/>
      <c r="Y1441" s="83"/>
      <c r="Z1441" s="102"/>
      <c r="AA1441" s="4">
        <v>1853626</v>
      </c>
      <c r="AB1441" s="96">
        <v>1534352</v>
      </c>
    </row>
    <row r="1442" spans="1:28" ht="15.6" customHeight="1" x14ac:dyDescent="0.35">
      <c r="A1442" s="38" t="s">
        <v>23</v>
      </c>
      <c r="B1442" s="91" t="s">
        <v>123</v>
      </c>
      <c r="C1442" s="94" t="s">
        <v>2898</v>
      </c>
      <c r="D1442" s="4" t="s">
        <v>104</v>
      </c>
      <c r="E1442" s="4">
        <v>4931656623</v>
      </c>
      <c r="F1442" s="99" t="s">
        <v>28</v>
      </c>
      <c r="G1442" s="91" t="s">
        <v>2</v>
      </c>
      <c r="H1442" s="91" t="s">
        <v>3262</v>
      </c>
      <c r="I1442" s="92">
        <v>42673</v>
      </c>
      <c r="J1442" s="93">
        <v>42695</v>
      </c>
      <c r="K1442" s="80">
        <f t="shared" si="119"/>
        <v>23</v>
      </c>
      <c r="L1442" s="77">
        <f>IF(G1442="ISO",IF(OR(F1442="Na-Metilato"),10,15),IFERROR(VLOOKUP(G1442&amp;D1442,'Datos Maestro'!$C$33:$D$62,2,0),VLOOKUP('Demoras Colombia 2016'!G1442,'Datos Maestro'!$B$15:$C$19,2,0)))</f>
        <v>15</v>
      </c>
      <c r="M1442" s="80">
        <f t="shared" si="115"/>
        <v>8</v>
      </c>
      <c r="N1442" s="82">
        <f t="shared" si="116"/>
        <v>8</v>
      </c>
      <c r="O1442" s="82">
        <f t="shared" si="117"/>
        <v>0</v>
      </c>
      <c r="P1442" s="78">
        <f>IF(G1442="ISO",25*N1442,IFERROR(VLOOKUP(G1442&amp;D1442,'Datos Maestro'!$C$33:$F$62,3,0)*N1442,VLOOKUP('Demoras Colombia 2016'!G1442,'Datos Maestro'!$B$15:$D$19,3,0)*N1442))</f>
        <v>200</v>
      </c>
      <c r="Q1442" s="78">
        <f>IF(G1442="ISO",25*O1442,IFERROR(VLOOKUP(G1442&amp;D1442,'Datos Maestro'!$C$33:$F$62,4,0)*O1442,VLOOKUP('Demoras Colombia 2016'!G1442,'Datos Maestro'!$B$15:$D$19,3,0)*O1442))</f>
        <v>0</v>
      </c>
      <c r="R1442" s="78">
        <f t="shared" si="118"/>
        <v>200</v>
      </c>
      <c r="S1442" s="83"/>
      <c r="T1442" s="96"/>
      <c r="U1442" s="4"/>
      <c r="V1442" s="96"/>
      <c r="W1442" s="83"/>
      <c r="X1442" s="96"/>
      <c r="Y1442" s="83"/>
      <c r="Z1442" s="102"/>
      <c r="AA1442" s="4"/>
      <c r="AB1442" s="96"/>
    </row>
    <row r="1443" spans="1:28" ht="15.6" customHeight="1" x14ac:dyDescent="0.35">
      <c r="A1443" s="38" t="s">
        <v>23</v>
      </c>
      <c r="B1443" s="91" t="s">
        <v>123</v>
      </c>
      <c r="C1443" s="94" t="s">
        <v>3263</v>
      </c>
      <c r="D1443" s="4" t="s">
        <v>104</v>
      </c>
      <c r="E1443" s="4">
        <v>4931656625</v>
      </c>
      <c r="F1443" s="99" t="s">
        <v>28</v>
      </c>
      <c r="G1443" s="91" t="s">
        <v>2</v>
      </c>
      <c r="H1443" s="91" t="s">
        <v>3264</v>
      </c>
      <c r="I1443" s="92">
        <v>42673</v>
      </c>
      <c r="J1443" s="93">
        <v>42704</v>
      </c>
      <c r="K1443" s="80">
        <f t="shared" si="119"/>
        <v>32</v>
      </c>
      <c r="L1443" s="77">
        <f>IF(G1443="ISO",IF(OR(F1443="Na-Metilato"),10,15),IFERROR(VLOOKUP(G1443&amp;D1443,'Datos Maestro'!$C$33:$D$62,2,0),VLOOKUP('Demoras Colombia 2016'!G1443,'Datos Maestro'!$B$15:$C$19,2,0)))</f>
        <v>15</v>
      </c>
      <c r="M1443" s="80">
        <f t="shared" si="115"/>
        <v>17</v>
      </c>
      <c r="N1443" s="82">
        <f t="shared" si="116"/>
        <v>17</v>
      </c>
      <c r="O1443" s="82">
        <f t="shared" si="117"/>
        <v>0</v>
      </c>
      <c r="P1443" s="78">
        <f>IF(G1443="ISO",25*N1443,IFERROR(VLOOKUP(G1443&amp;D1443,'Datos Maestro'!$C$33:$F$62,3,0)*N1443,VLOOKUP('Demoras Colombia 2016'!G1443,'Datos Maestro'!$B$15:$D$19,3,0)*N1443))</f>
        <v>425</v>
      </c>
      <c r="Q1443" s="78">
        <f>IF(G1443="ISO",25*O1443,IFERROR(VLOOKUP(G1443&amp;D1443,'Datos Maestro'!$C$33:$F$62,4,0)*O1443,VLOOKUP('Demoras Colombia 2016'!G1443,'Datos Maestro'!$B$15:$D$19,3,0)*O1443))</f>
        <v>0</v>
      </c>
      <c r="R1443" s="78">
        <f t="shared" si="118"/>
        <v>425</v>
      </c>
      <c r="S1443" s="83"/>
      <c r="T1443" s="96"/>
      <c r="U1443" s="4"/>
      <c r="V1443" s="96"/>
      <c r="W1443" s="83"/>
      <c r="X1443" s="96"/>
      <c r="Y1443" s="83"/>
      <c r="Z1443" s="102"/>
      <c r="AA1443" s="4"/>
      <c r="AB1443" s="96"/>
    </row>
    <row r="1444" spans="1:28" ht="15.6" customHeight="1" x14ac:dyDescent="0.35">
      <c r="A1444" s="38" t="s">
        <v>23</v>
      </c>
      <c r="B1444" s="91" t="s">
        <v>123</v>
      </c>
      <c r="C1444" s="94" t="s">
        <v>3265</v>
      </c>
      <c r="D1444" s="4" t="s">
        <v>120</v>
      </c>
      <c r="E1444" s="4">
        <v>4931656615</v>
      </c>
      <c r="F1444" s="99" t="s">
        <v>2438</v>
      </c>
      <c r="G1444" s="91" t="s">
        <v>2</v>
      </c>
      <c r="H1444" s="91" t="s">
        <v>3266</v>
      </c>
      <c r="I1444" s="92">
        <v>42669</v>
      </c>
      <c r="J1444" s="93">
        <v>42691</v>
      </c>
      <c r="K1444" s="80">
        <f t="shared" si="119"/>
        <v>23</v>
      </c>
      <c r="L1444" s="77">
        <f>IF(G1444="ISO",IF(OR(F1444="Na-Metilato"),10,15),IFERROR(VLOOKUP(G1444&amp;D1444,'Datos Maestro'!$C$33:$D$62,2,0),VLOOKUP('Demoras Colombia 2016'!G1444,'Datos Maestro'!$B$15:$C$19,2,0)))</f>
        <v>15</v>
      </c>
      <c r="M1444" s="80">
        <f t="shared" si="115"/>
        <v>8</v>
      </c>
      <c r="N1444" s="82">
        <f t="shared" si="116"/>
        <v>8</v>
      </c>
      <c r="O1444" s="82">
        <f t="shared" si="117"/>
        <v>0</v>
      </c>
      <c r="P1444" s="78">
        <f>IF(G1444="ISO",25*N1444,IFERROR(VLOOKUP(G1444&amp;D1444,'Datos Maestro'!$C$33:$F$62,3,0)*N1444,VLOOKUP('Demoras Colombia 2016'!G1444,'Datos Maestro'!$B$15:$D$19,3,0)*N1444))</f>
        <v>200</v>
      </c>
      <c r="Q1444" s="78">
        <f>IF(G1444="ISO",25*O1444,IFERROR(VLOOKUP(G1444&amp;D1444,'Datos Maestro'!$C$33:$F$62,4,0)*O1444,VLOOKUP('Demoras Colombia 2016'!G1444,'Datos Maestro'!$B$15:$D$19,3,0)*O1444))</f>
        <v>0</v>
      </c>
      <c r="R1444" s="78">
        <f t="shared" si="118"/>
        <v>200</v>
      </c>
      <c r="S1444" s="83"/>
      <c r="T1444" s="96"/>
      <c r="U1444" s="4"/>
      <c r="V1444" s="96"/>
      <c r="W1444" s="83"/>
      <c r="X1444" s="96"/>
      <c r="Y1444" s="83"/>
      <c r="Z1444" s="102"/>
      <c r="AA1444" s="4"/>
      <c r="AB1444" s="96"/>
    </row>
    <row r="1445" spans="1:28" ht="15.6" customHeight="1" x14ac:dyDescent="0.35">
      <c r="A1445" s="38" t="s">
        <v>23</v>
      </c>
      <c r="B1445" s="91" t="s">
        <v>123</v>
      </c>
      <c r="C1445" s="94" t="s">
        <v>3265</v>
      </c>
      <c r="D1445" s="4" t="s">
        <v>120</v>
      </c>
      <c r="E1445" s="4">
        <v>4931656615</v>
      </c>
      <c r="F1445" s="99" t="s">
        <v>2438</v>
      </c>
      <c r="G1445" s="91" t="s">
        <v>2</v>
      </c>
      <c r="H1445" s="91" t="s">
        <v>3267</v>
      </c>
      <c r="I1445" s="92">
        <v>42669</v>
      </c>
      <c r="J1445" s="93">
        <v>42700</v>
      </c>
      <c r="K1445" s="80">
        <f t="shared" si="119"/>
        <v>32</v>
      </c>
      <c r="L1445" s="77">
        <f>IF(G1445="ISO",IF(OR(F1445="Na-Metilato"),10,15),IFERROR(VLOOKUP(G1445&amp;D1445,'Datos Maestro'!$C$33:$D$62,2,0),VLOOKUP('Demoras Colombia 2016'!G1445,'Datos Maestro'!$B$15:$C$19,2,0)))</f>
        <v>15</v>
      </c>
      <c r="M1445" s="80">
        <f t="shared" si="115"/>
        <v>17</v>
      </c>
      <c r="N1445" s="82">
        <f t="shared" si="116"/>
        <v>17</v>
      </c>
      <c r="O1445" s="82">
        <f t="shared" si="117"/>
        <v>0</v>
      </c>
      <c r="P1445" s="78">
        <f>IF(G1445="ISO",25*N1445,IFERROR(VLOOKUP(G1445&amp;D1445,'Datos Maestro'!$C$33:$F$62,3,0)*N1445,VLOOKUP('Demoras Colombia 2016'!G1445,'Datos Maestro'!$B$15:$D$19,3,0)*N1445))</f>
        <v>425</v>
      </c>
      <c r="Q1445" s="78">
        <f>IF(G1445="ISO",25*O1445,IFERROR(VLOOKUP(G1445&amp;D1445,'Datos Maestro'!$C$33:$F$62,4,0)*O1445,VLOOKUP('Demoras Colombia 2016'!G1445,'Datos Maestro'!$B$15:$D$19,3,0)*O1445))</f>
        <v>0</v>
      </c>
      <c r="R1445" s="78">
        <f t="shared" si="118"/>
        <v>425</v>
      </c>
      <c r="S1445" s="83"/>
      <c r="T1445" s="96"/>
      <c r="U1445" s="4"/>
      <c r="V1445" s="96"/>
      <c r="W1445" s="83"/>
      <c r="X1445" s="96"/>
      <c r="Y1445" s="83"/>
      <c r="Z1445" s="102"/>
      <c r="AA1445" s="4"/>
      <c r="AB1445" s="96"/>
    </row>
    <row r="1446" spans="1:28" ht="15.6" customHeight="1" x14ac:dyDescent="0.35">
      <c r="A1446" s="38" t="s">
        <v>23</v>
      </c>
      <c r="B1446" s="91" t="s">
        <v>123</v>
      </c>
      <c r="C1446" s="94" t="s">
        <v>3268</v>
      </c>
      <c r="D1446" s="4" t="s">
        <v>104</v>
      </c>
      <c r="E1446" s="4">
        <v>4930219470</v>
      </c>
      <c r="F1446" s="99" t="s">
        <v>34</v>
      </c>
      <c r="G1446" s="91" t="s">
        <v>2</v>
      </c>
      <c r="H1446" s="91" t="s">
        <v>3269</v>
      </c>
      <c r="I1446" s="92">
        <v>42674</v>
      </c>
      <c r="J1446" s="93">
        <v>42693</v>
      </c>
      <c r="K1446" s="80">
        <f t="shared" si="119"/>
        <v>20</v>
      </c>
      <c r="L1446" s="77">
        <f>IF(G1446="ISO",IF(OR(F1446="Na-Metilato"),10,15),IFERROR(VLOOKUP(G1446&amp;D1446,'Datos Maestro'!$C$33:$D$62,2,0),VLOOKUP('Demoras Colombia 2016'!G1446,'Datos Maestro'!$B$15:$C$19,2,0)))</f>
        <v>10</v>
      </c>
      <c r="M1446" s="80">
        <f t="shared" ref="M1446:M1480" si="120">IF(K1446&gt;L1446,K1446-L1446,0)</f>
        <v>10</v>
      </c>
      <c r="N1446" s="82">
        <f t="shared" ref="N1446:N1480" si="121">IF(M1446&gt;=20,20,M1446)</f>
        <v>10</v>
      </c>
      <c r="O1446" s="82">
        <f t="shared" ref="O1446:O1480" si="122">+M1446-N1446</f>
        <v>0</v>
      </c>
      <c r="P1446" s="78">
        <f>IF(G1446="ISO",25*N1446,IFERROR(VLOOKUP(G1446&amp;D1446,'Datos Maestro'!$C$33:$F$62,3,0)*N1446,VLOOKUP('Demoras Colombia 2016'!G1446,'Datos Maestro'!$B$15:$D$19,3,0)*N1446))</f>
        <v>250</v>
      </c>
      <c r="Q1446" s="78">
        <f>IF(G1446="ISO",25*O1446,IFERROR(VLOOKUP(G1446&amp;D1446,'Datos Maestro'!$C$33:$F$62,4,0)*O1446,VLOOKUP('Demoras Colombia 2016'!G1446,'Datos Maestro'!$B$15:$D$19,3,0)*O1446))</f>
        <v>0</v>
      </c>
      <c r="R1446" s="78">
        <f t="shared" ref="R1446:R1480" si="123">SUM(P1446:Q1446)</f>
        <v>250</v>
      </c>
      <c r="S1446" s="83"/>
      <c r="T1446" s="96"/>
      <c r="U1446" s="4"/>
      <c r="V1446" s="96"/>
      <c r="W1446" s="83"/>
      <c r="X1446" s="96"/>
      <c r="Y1446" s="83"/>
      <c r="Z1446" s="102"/>
      <c r="AA1446" s="4">
        <v>5155150</v>
      </c>
      <c r="AB1446" s="96">
        <v>575382</v>
      </c>
    </row>
    <row r="1447" spans="1:28" ht="15.6" customHeight="1" x14ac:dyDescent="0.35">
      <c r="A1447" s="38" t="s">
        <v>23</v>
      </c>
      <c r="B1447" s="91" t="s">
        <v>123</v>
      </c>
      <c r="C1447" s="94" t="s">
        <v>3268</v>
      </c>
      <c r="D1447" s="4" t="s">
        <v>104</v>
      </c>
      <c r="E1447" s="4">
        <v>4930219470</v>
      </c>
      <c r="F1447" s="99" t="s">
        <v>34</v>
      </c>
      <c r="G1447" s="91" t="s">
        <v>2</v>
      </c>
      <c r="H1447" s="91" t="s">
        <v>3270</v>
      </c>
      <c r="I1447" s="92">
        <v>42674</v>
      </c>
      <c r="J1447" s="93">
        <v>42700</v>
      </c>
      <c r="K1447" s="80">
        <f t="shared" si="119"/>
        <v>27</v>
      </c>
      <c r="L1447" s="77">
        <f>IF(G1447="ISO",IF(OR(F1447="Na-Metilato"),10,15),IFERROR(VLOOKUP(G1447&amp;D1447,'Datos Maestro'!$C$33:$D$62,2,0),VLOOKUP('Demoras Colombia 2016'!G1447,'Datos Maestro'!$B$15:$C$19,2,0)))</f>
        <v>10</v>
      </c>
      <c r="M1447" s="80">
        <f t="shared" si="120"/>
        <v>17</v>
      </c>
      <c r="N1447" s="82">
        <f t="shared" si="121"/>
        <v>17</v>
      </c>
      <c r="O1447" s="82">
        <f t="shared" si="122"/>
        <v>0</v>
      </c>
      <c r="P1447" s="78">
        <f>IF(G1447="ISO",25*N1447,IFERROR(VLOOKUP(G1447&amp;D1447,'Datos Maestro'!$C$33:$F$62,3,0)*N1447,VLOOKUP('Demoras Colombia 2016'!G1447,'Datos Maestro'!$B$15:$D$19,3,0)*N1447))</f>
        <v>425</v>
      </c>
      <c r="Q1447" s="78">
        <f>IF(G1447="ISO",25*O1447,IFERROR(VLOOKUP(G1447&amp;D1447,'Datos Maestro'!$C$33:$F$62,4,0)*O1447,VLOOKUP('Demoras Colombia 2016'!G1447,'Datos Maestro'!$B$15:$D$19,3,0)*O1447))</f>
        <v>0</v>
      </c>
      <c r="R1447" s="78">
        <f t="shared" si="123"/>
        <v>425</v>
      </c>
      <c r="S1447" s="83"/>
      <c r="T1447" s="96"/>
      <c r="U1447" s="4"/>
      <c r="V1447" s="96"/>
      <c r="W1447" s="83"/>
      <c r="X1447" s="96"/>
      <c r="Y1447" s="83"/>
      <c r="Z1447" s="102"/>
      <c r="AA1447" s="4">
        <v>5158173</v>
      </c>
      <c r="AB1447" s="96">
        <v>1100894</v>
      </c>
    </row>
    <row r="1448" spans="1:28" ht="15.6" customHeight="1" x14ac:dyDescent="0.35">
      <c r="A1448" s="38" t="s">
        <v>23</v>
      </c>
      <c r="B1448" s="91" t="s">
        <v>123</v>
      </c>
      <c r="C1448" s="94" t="s">
        <v>3268</v>
      </c>
      <c r="D1448" s="4" t="s">
        <v>104</v>
      </c>
      <c r="E1448" s="4">
        <v>4930219470</v>
      </c>
      <c r="F1448" s="99" t="s">
        <v>34</v>
      </c>
      <c r="G1448" s="91" t="s">
        <v>2</v>
      </c>
      <c r="H1448" s="91" t="s">
        <v>3271</v>
      </c>
      <c r="I1448" s="92">
        <v>42674</v>
      </c>
      <c r="J1448" s="93">
        <v>42700</v>
      </c>
      <c r="K1448" s="80">
        <f t="shared" si="119"/>
        <v>27</v>
      </c>
      <c r="L1448" s="77">
        <f>IF(G1448="ISO",IF(OR(F1448="Na-Metilato"),10,15),IFERROR(VLOOKUP(G1448&amp;D1448,'Datos Maestro'!$C$33:$D$62,2,0),VLOOKUP('Demoras Colombia 2016'!G1448,'Datos Maestro'!$B$15:$C$19,2,0)))</f>
        <v>10</v>
      </c>
      <c r="M1448" s="80">
        <f t="shared" si="120"/>
        <v>17</v>
      </c>
      <c r="N1448" s="82">
        <f t="shared" si="121"/>
        <v>17</v>
      </c>
      <c r="O1448" s="82">
        <f t="shared" si="122"/>
        <v>0</v>
      </c>
      <c r="P1448" s="78">
        <f>IF(G1448="ISO",25*N1448,IFERROR(VLOOKUP(G1448&amp;D1448,'Datos Maestro'!$C$33:$F$62,3,0)*N1448,VLOOKUP('Demoras Colombia 2016'!G1448,'Datos Maestro'!$B$15:$D$19,3,0)*N1448))</f>
        <v>425</v>
      </c>
      <c r="Q1448" s="78">
        <f>IF(G1448="ISO",25*O1448,IFERROR(VLOOKUP(G1448&amp;D1448,'Datos Maestro'!$C$33:$F$62,4,0)*O1448,VLOOKUP('Demoras Colombia 2016'!G1448,'Datos Maestro'!$B$15:$D$19,3,0)*O1448))</f>
        <v>0</v>
      </c>
      <c r="R1448" s="78">
        <f t="shared" si="123"/>
        <v>425</v>
      </c>
      <c r="S1448" s="83"/>
      <c r="T1448" s="96"/>
      <c r="U1448" s="4"/>
      <c r="V1448" s="96"/>
      <c r="W1448" s="83"/>
      <c r="X1448" s="96"/>
      <c r="Y1448" s="83"/>
      <c r="Z1448" s="102"/>
      <c r="AA1448" s="4">
        <v>5158173</v>
      </c>
      <c r="AB1448" s="96">
        <v>1100894</v>
      </c>
    </row>
    <row r="1449" spans="1:28" ht="15.6" customHeight="1" x14ac:dyDescent="0.35">
      <c r="A1449" s="38" t="s">
        <v>23</v>
      </c>
      <c r="B1449" s="91" t="s">
        <v>123</v>
      </c>
      <c r="C1449" s="94" t="s">
        <v>3268</v>
      </c>
      <c r="D1449" s="4" t="s">
        <v>104</v>
      </c>
      <c r="E1449" s="4">
        <v>4930219470</v>
      </c>
      <c r="F1449" s="99" t="s">
        <v>34</v>
      </c>
      <c r="G1449" s="91" t="s">
        <v>2</v>
      </c>
      <c r="H1449" s="91" t="s">
        <v>3272</v>
      </c>
      <c r="I1449" s="92">
        <v>42674</v>
      </c>
      <c r="J1449" s="93">
        <v>42695</v>
      </c>
      <c r="K1449" s="80">
        <f t="shared" si="119"/>
        <v>22</v>
      </c>
      <c r="L1449" s="77">
        <f>IF(G1449="ISO",IF(OR(F1449="Na-Metilato"),10,15),IFERROR(VLOOKUP(G1449&amp;D1449,'Datos Maestro'!$C$33:$D$62,2,0),VLOOKUP('Demoras Colombia 2016'!G1449,'Datos Maestro'!$B$15:$C$19,2,0)))</f>
        <v>10</v>
      </c>
      <c r="M1449" s="80">
        <f t="shared" si="120"/>
        <v>12</v>
      </c>
      <c r="N1449" s="82">
        <f t="shared" si="121"/>
        <v>12</v>
      </c>
      <c r="O1449" s="82">
        <f t="shared" si="122"/>
        <v>0</v>
      </c>
      <c r="P1449" s="78">
        <f>IF(G1449="ISO",25*N1449,IFERROR(VLOOKUP(G1449&amp;D1449,'Datos Maestro'!$C$33:$F$62,3,0)*N1449,VLOOKUP('Demoras Colombia 2016'!G1449,'Datos Maestro'!$B$15:$D$19,3,0)*N1449))</f>
        <v>300</v>
      </c>
      <c r="Q1449" s="78">
        <f>IF(G1449="ISO",25*O1449,IFERROR(VLOOKUP(G1449&amp;D1449,'Datos Maestro'!$C$33:$F$62,4,0)*O1449,VLOOKUP('Demoras Colombia 2016'!G1449,'Datos Maestro'!$B$15:$D$19,3,0)*O1449))</f>
        <v>0</v>
      </c>
      <c r="R1449" s="78">
        <f t="shared" si="123"/>
        <v>300</v>
      </c>
      <c r="S1449" s="83"/>
      <c r="T1449" s="96"/>
      <c r="U1449" s="4"/>
      <c r="V1449" s="96"/>
      <c r="W1449" s="83"/>
      <c r="X1449" s="96"/>
      <c r="Y1449" s="83"/>
      <c r="Z1449" s="102"/>
      <c r="AA1449" s="4">
        <v>5157902</v>
      </c>
      <c r="AB1449" s="96">
        <v>1027502</v>
      </c>
    </row>
    <row r="1450" spans="1:28" ht="15.6" customHeight="1" x14ac:dyDescent="0.35">
      <c r="A1450" s="38" t="s">
        <v>23</v>
      </c>
      <c r="B1450" s="91" t="s">
        <v>123</v>
      </c>
      <c r="C1450" s="94" t="s">
        <v>3273</v>
      </c>
      <c r="D1450" s="4" t="s">
        <v>104</v>
      </c>
      <c r="E1450" s="4">
        <v>4930219473</v>
      </c>
      <c r="F1450" s="99" t="s">
        <v>34</v>
      </c>
      <c r="G1450" s="91" t="s">
        <v>2</v>
      </c>
      <c r="H1450" s="91" t="s">
        <v>3274</v>
      </c>
      <c r="I1450" s="92">
        <v>42674</v>
      </c>
      <c r="J1450" s="93">
        <v>42719</v>
      </c>
      <c r="K1450" s="80">
        <f t="shared" si="119"/>
        <v>46</v>
      </c>
      <c r="L1450" s="77">
        <f>IF(G1450="ISO",IF(OR(F1450="Na-Metilato"),10,15),IFERROR(VLOOKUP(G1450&amp;D1450,'Datos Maestro'!$C$33:$D$62,2,0),VLOOKUP('Demoras Colombia 2016'!G1450,'Datos Maestro'!$B$15:$C$19,2,0)))</f>
        <v>10</v>
      </c>
      <c r="M1450" s="80">
        <f t="shared" si="120"/>
        <v>36</v>
      </c>
      <c r="N1450" s="82">
        <f t="shared" si="121"/>
        <v>20</v>
      </c>
      <c r="O1450" s="82">
        <f t="shared" si="122"/>
        <v>16</v>
      </c>
      <c r="P1450" s="78">
        <f>IF(G1450="ISO",25*N1450,IFERROR(VLOOKUP(G1450&amp;D1450,'Datos Maestro'!$C$33:$F$62,3,0)*N1450,VLOOKUP('Demoras Colombia 2016'!G1450,'Datos Maestro'!$B$15:$D$19,3,0)*N1450))</f>
        <v>500</v>
      </c>
      <c r="Q1450" s="78">
        <f>IF(G1450="ISO",25*O1450,IFERROR(VLOOKUP(G1450&amp;D1450,'Datos Maestro'!$C$33:$F$62,4,0)*O1450,VLOOKUP('Demoras Colombia 2016'!G1450,'Datos Maestro'!$B$15:$D$19,3,0)*O1450))</f>
        <v>400</v>
      </c>
      <c r="R1450" s="78">
        <f t="shared" si="123"/>
        <v>900</v>
      </c>
      <c r="S1450" s="83"/>
      <c r="T1450" s="96"/>
      <c r="U1450" s="4"/>
      <c r="V1450" s="96"/>
      <c r="W1450" s="83"/>
      <c r="X1450" s="96"/>
      <c r="Y1450" s="83"/>
      <c r="Z1450" s="102"/>
      <c r="AA1450" s="4">
        <v>5159669</v>
      </c>
      <c r="AB1450" s="96">
        <v>1311164</v>
      </c>
    </row>
    <row r="1451" spans="1:28" ht="15.6" customHeight="1" x14ac:dyDescent="0.35">
      <c r="A1451" s="38" t="s">
        <v>23</v>
      </c>
      <c r="B1451" s="91" t="s">
        <v>123</v>
      </c>
      <c r="C1451" s="94" t="s">
        <v>3273</v>
      </c>
      <c r="D1451" s="4" t="s">
        <v>104</v>
      </c>
      <c r="E1451" s="4">
        <v>4930219473</v>
      </c>
      <c r="F1451" s="99" t="s">
        <v>34</v>
      </c>
      <c r="G1451" s="91" t="s">
        <v>2</v>
      </c>
      <c r="H1451" s="91" t="s">
        <v>3275</v>
      </c>
      <c r="I1451" s="92">
        <v>42674</v>
      </c>
      <c r="J1451" s="93">
        <v>42709</v>
      </c>
      <c r="K1451" s="80">
        <f t="shared" si="119"/>
        <v>36</v>
      </c>
      <c r="L1451" s="77">
        <f>IF(G1451="ISO",IF(OR(F1451="Na-Metilato"),10,15),IFERROR(VLOOKUP(G1451&amp;D1451,'Datos Maestro'!$C$33:$D$62,2,0),VLOOKUP('Demoras Colombia 2016'!G1451,'Datos Maestro'!$B$15:$C$19,2,0)))</f>
        <v>10</v>
      </c>
      <c r="M1451" s="80">
        <f t="shared" si="120"/>
        <v>26</v>
      </c>
      <c r="N1451" s="82">
        <f t="shared" si="121"/>
        <v>20</v>
      </c>
      <c r="O1451" s="82">
        <f t="shared" si="122"/>
        <v>6</v>
      </c>
      <c r="P1451" s="78">
        <f>IF(G1451="ISO",25*N1451,IFERROR(VLOOKUP(G1451&amp;D1451,'Datos Maestro'!$C$33:$F$62,3,0)*N1451,VLOOKUP('Demoras Colombia 2016'!G1451,'Datos Maestro'!$B$15:$D$19,3,0)*N1451))</f>
        <v>500</v>
      </c>
      <c r="Q1451" s="78">
        <f>IF(G1451="ISO",25*O1451,IFERROR(VLOOKUP(G1451&amp;D1451,'Datos Maestro'!$C$33:$F$62,4,0)*O1451,VLOOKUP('Demoras Colombia 2016'!G1451,'Datos Maestro'!$B$15:$D$19,3,0)*O1451))</f>
        <v>150</v>
      </c>
      <c r="R1451" s="78">
        <f t="shared" si="123"/>
        <v>650</v>
      </c>
      <c r="S1451" s="83"/>
      <c r="T1451" s="96"/>
      <c r="U1451" s="4"/>
      <c r="V1451" s="96"/>
      <c r="W1451" s="83"/>
      <c r="X1451" s="96"/>
      <c r="Y1451" s="83"/>
      <c r="Z1451" s="102"/>
      <c r="AA1451" s="4">
        <v>5159669</v>
      </c>
      <c r="AB1451" s="96">
        <v>1618295</v>
      </c>
    </row>
    <row r="1452" spans="1:28" ht="15.6" customHeight="1" x14ac:dyDescent="0.35">
      <c r="A1452" s="38" t="s">
        <v>23</v>
      </c>
      <c r="B1452" s="91" t="s">
        <v>123</v>
      </c>
      <c r="C1452" s="94" t="s">
        <v>3273</v>
      </c>
      <c r="D1452" s="4" t="s">
        <v>104</v>
      </c>
      <c r="E1452" s="4">
        <v>4930219473</v>
      </c>
      <c r="F1452" s="99" t="s">
        <v>34</v>
      </c>
      <c r="G1452" s="91" t="s">
        <v>2</v>
      </c>
      <c r="H1452" s="91" t="s">
        <v>3276</v>
      </c>
      <c r="I1452" s="92">
        <v>42674</v>
      </c>
      <c r="J1452" s="93">
        <v>42709</v>
      </c>
      <c r="K1452" s="80">
        <f t="shared" si="119"/>
        <v>36</v>
      </c>
      <c r="L1452" s="77">
        <f>IF(G1452="ISO",IF(OR(F1452="Na-Metilato"),10,15),IFERROR(VLOOKUP(G1452&amp;D1452,'Datos Maestro'!$C$33:$D$62,2,0),VLOOKUP('Demoras Colombia 2016'!G1452,'Datos Maestro'!$B$15:$C$19,2,0)))</f>
        <v>10</v>
      </c>
      <c r="M1452" s="80">
        <f t="shared" si="120"/>
        <v>26</v>
      </c>
      <c r="N1452" s="82">
        <f t="shared" si="121"/>
        <v>20</v>
      </c>
      <c r="O1452" s="82">
        <f t="shared" si="122"/>
        <v>6</v>
      </c>
      <c r="P1452" s="78">
        <f>IF(G1452="ISO",25*N1452,IFERROR(VLOOKUP(G1452&amp;D1452,'Datos Maestro'!$C$33:$F$62,3,0)*N1452,VLOOKUP('Demoras Colombia 2016'!G1452,'Datos Maestro'!$B$15:$D$19,3,0)*N1452))</f>
        <v>500</v>
      </c>
      <c r="Q1452" s="78">
        <f>IF(G1452="ISO",25*O1452,IFERROR(VLOOKUP(G1452&amp;D1452,'Datos Maestro'!$C$33:$F$62,4,0)*O1452,VLOOKUP('Demoras Colombia 2016'!G1452,'Datos Maestro'!$B$15:$D$19,3,0)*O1452))</f>
        <v>150</v>
      </c>
      <c r="R1452" s="78">
        <f t="shared" si="123"/>
        <v>650</v>
      </c>
      <c r="S1452" s="83"/>
      <c r="T1452" s="96"/>
      <c r="U1452" s="4"/>
      <c r="V1452" s="96"/>
      <c r="W1452" s="83"/>
      <c r="X1452" s="96"/>
      <c r="Y1452" s="83"/>
      <c r="Z1452" s="102"/>
      <c r="AA1452" s="4">
        <v>5165351</v>
      </c>
      <c r="AB1452" s="96">
        <v>1988451</v>
      </c>
    </row>
    <row r="1453" spans="1:28" ht="15.6" customHeight="1" x14ac:dyDescent="0.35">
      <c r="A1453" s="38" t="s">
        <v>23</v>
      </c>
      <c r="B1453" s="91" t="s">
        <v>123</v>
      </c>
      <c r="C1453" s="94" t="s">
        <v>3273</v>
      </c>
      <c r="D1453" s="4" t="s">
        <v>104</v>
      </c>
      <c r="E1453" s="4">
        <v>4930219473</v>
      </c>
      <c r="F1453" s="99" t="s">
        <v>34</v>
      </c>
      <c r="G1453" s="91" t="s">
        <v>2</v>
      </c>
      <c r="H1453" s="91" t="s">
        <v>3277</v>
      </c>
      <c r="I1453" s="92">
        <v>42674</v>
      </c>
      <c r="J1453" s="93">
        <v>42713</v>
      </c>
      <c r="K1453" s="80">
        <f t="shared" si="119"/>
        <v>40</v>
      </c>
      <c r="L1453" s="77">
        <f>IF(G1453="ISO",IF(OR(F1453="Na-Metilato"),10,15),IFERROR(VLOOKUP(G1453&amp;D1453,'Datos Maestro'!$C$33:$D$62,2,0),VLOOKUP('Demoras Colombia 2016'!G1453,'Datos Maestro'!$B$15:$C$19,2,0)))</f>
        <v>10</v>
      </c>
      <c r="M1453" s="80">
        <f t="shared" si="120"/>
        <v>30</v>
      </c>
      <c r="N1453" s="82">
        <f t="shared" si="121"/>
        <v>20</v>
      </c>
      <c r="O1453" s="82">
        <f t="shared" si="122"/>
        <v>10</v>
      </c>
      <c r="P1453" s="78">
        <f>IF(G1453="ISO",25*N1453,IFERROR(VLOOKUP(G1453&amp;D1453,'Datos Maestro'!$C$33:$F$62,3,0)*N1453,VLOOKUP('Demoras Colombia 2016'!G1453,'Datos Maestro'!$B$15:$D$19,3,0)*N1453))</f>
        <v>500</v>
      </c>
      <c r="Q1453" s="78">
        <f>IF(G1453="ISO",25*O1453,IFERROR(VLOOKUP(G1453&amp;D1453,'Datos Maestro'!$C$33:$F$62,4,0)*O1453,VLOOKUP('Demoras Colombia 2016'!G1453,'Datos Maestro'!$B$15:$D$19,3,0)*O1453))</f>
        <v>250</v>
      </c>
      <c r="R1453" s="78">
        <f t="shared" si="123"/>
        <v>750</v>
      </c>
      <c r="S1453" s="83"/>
      <c r="T1453" s="96"/>
      <c r="U1453" s="4"/>
      <c r="V1453" s="96"/>
      <c r="W1453" s="83"/>
      <c r="X1453" s="96"/>
      <c r="Y1453" s="83"/>
      <c r="Z1453" s="102"/>
      <c r="AA1453" s="4">
        <v>5165351</v>
      </c>
      <c r="AB1453" s="96">
        <v>1988451</v>
      </c>
    </row>
    <row r="1454" spans="1:28" ht="15.6" customHeight="1" x14ac:dyDescent="0.35">
      <c r="A1454" s="38" t="s">
        <v>23</v>
      </c>
      <c r="B1454" s="91" t="s">
        <v>123</v>
      </c>
      <c r="C1454" s="94" t="s">
        <v>3278</v>
      </c>
      <c r="D1454" s="4" t="s">
        <v>104</v>
      </c>
      <c r="E1454" s="4">
        <v>4931656618</v>
      </c>
      <c r="F1454" s="99" t="s">
        <v>2438</v>
      </c>
      <c r="G1454" s="91" t="s">
        <v>2</v>
      </c>
      <c r="H1454" s="91" t="s">
        <v>3279</v>
      </c>
      <c r="I1454" s="92">
        <v>42678</v>
      </c>
      <c r="J1454" s="93">
        <v>42720</v>
      </c>
      <c r="K1454" s="80">
        <f t="shared" si="119"/>
        <v>43</v>
      </c>
      <c r="L1454" s="77">
        <f>IF(G1454="ISO",IF(OR(F1454="Na-Metilato"),10,15),IFERROR(VLOOKUP(G1454&amp;D1454,'Datos Maestro'!$C$33:$D$62,2,0),VLOOKUP('Demoras Colombia 2016'!G1454,'Datos Maestro'!$B$15:$C$19,2,0)))</f>
        <v>15</v>
      </c>
      <c r="M1454" s="80">
        <f t="shared" si="120"/>
        <v>28</v>
      </c>
      <c r="N1454" s="82">
        <f t="shared" si="121"/>
        <v>20</v>
      </c>
      <c r="O1454" s="82">
        <f t="shared" si="122"/>
        <v>8</v>
      </c>
      <c r="P1454" s="78">
        <f>IF(G1454="ISO",25*N1454,IFERROR(VLOOKUP(G1454&amp;D1454,'Datos Maestro'!$C$33:$F$62,3,0)*N1454,VLOOKUP('Demoras Colombia 2016'!G1454,'Datos Maestro'!$B$15:$D$19,3,0)*N1454))</f>
        <v>500</v>
      </c>
      <c r="Q1454" s="78">
        <f>IF(G1454="ISO",25*O1454,IFERROR(VLOOKUP(G1454&amp;D1454,'Datos Maestro'!$C$33:$F$62,4,0)*O1454,VLOOKUP('Demoras Colombia 2016'!G1454,'Datos Maestro'!$B$15:$D$19,3,0)*O1454))</f>
        <v>200</v>
      </c>
      <c r="R1454" s="78">
        <f t="shared" si="123"/>
        <v>700</v>
      </c>
      <c r="S1454" s="83"/>
      <c r="T1454" s="96"/>
      <c r="U1454" s="4"/>
      <c r="V1454" s="96"/>
      <c r="W1454" s="83"/>
      <c r="X1454" s="96"/>
      <c r="Y1454" s="83"/>
      <c r="Z1454" s="102"/>
      <c r="AA1454" s="4"/>
      <c r="AB1454" s="96"/>
    </row>
    <row r="1455" spans="1:28" ht="15.6" customHeight="1" x14ac:dyDescent="0.35">
      <c r="A1455" s="38" t="s">
        <v>23</v>
      </c>
      <c r="B1455" s="91" t="s">
        <v>123</v>
      </c>
      <c r="C1455" s="94" t="s">
        <v>3280</v>
      </c>
      <c r="D1455" s="4" t="s">
        <v>104</v>
      </c>
      <c r="E1455" s="4">
        <v>4931656617</v>
      </c>
      <c r="F1455" s="99" t="s">
        <v>2438</v>
      </c>
      <c r="G1455" s="91" t="s">
        <v>2</v>
      </c>
      <c r="H1455" s="91" t="s">
        <v>3281</v>
      </c>
      <c r="I1455" s="92">
        <v>42678</v>
      </c>
      <c r="J1455" s="93">
        <v>42699</v>
      </c>
      <c r="K1455" s="80">
        <f t="shared" si="119"/>
        <v>22</v>
      </c>
      <c r="L1455" s="77">
        <f>IF(G1455="ISO",IF(OR(F1455="Na-Metilato"),10,15),IFERROR(VLOOKUP(G1455&amp;D1455,'Datos Maestro'!$C$33:$D$62,2,0),VLOOKUP('Demoras Colombia 2016'!G1455,'Datos Maestro'!$B$15:$C$19,2,0)))</f>
        <v>15</v>
      </c>
      <c r="M1455" s="80">
        <f t="shared" si="120"/>
        <v>7</v>
      </c>
      <c r="N1455" s="82">
        <f t="shared" si="121"/>
        <v>7</v>
      </c>
      <c r="O1455" s="82">
        <f t="shared" si="122"/>
        <v>0</v>
      </c>
      <c r="P1455" s="78">
        <f>IF(G1455="ISO",25*N1455,IFERROR(VLOOKUP(G1455&amp;D1455,'Datos Maestro'!$C$33:$F$62,3,0)*N1455,VLOOKUP('Demoras Colombia 2016'!G1455,'Datos Maestro'!$B$15:$D$19,3,0)*N1455))</f>
        <v>175</v>
      </c>
      <c r="Q1455" s="78">
        <f>IF(G1455="ISO",25*O1455,IFERROR(VLOOKUP(G1455&amp;D1455,'Datos Maestro'!$C$33:$F$62,4,0)*O1455,VLOOKUP('Demoras Colombia 2016'!G1455,'Datos Maestro'!$B$15:$D$19,3,0)*O1455))</f>
        <v>0</v>
      </c>
      <c r="R1455" s="78">
        <f t="shared" si="123"/>
        <v>175</v>
      </c>
      <c r="S1455" s="83"/>
      <c r="T1455" s="96"/>
      <c r="U1455" s="4"/>
      <c r="V1455" s="96"/>
      <c r="W1455" s="83"/>
      <c r="X1455" s="96"/>
      <c r="Y1455" s="83"/>
      <c r="Z1455" s="102"/>
      <c r="AA1455" s="4"/>
      <c r="AB1455" s="96"/>
    </row>
    <row r="1456" spans="1:28" ht="15.6" customHeight="1" x14ac:dyDescent="0.35">
      <c r="A1456" s="38" t="s">
        <v>23</v>
      </c>
      <c r="B1456" s="91" t="s">
        <v>123</v>
      </c>
      <c r="C1456" s="94" t="s">
        <v>3280</v>
      </c>
      <c r="D1456" s="4" t="s">
        <v>104</v>
      </c>
      <c r="E1456" s="4">
        <v>4931656617</v>
      </c>
      <c r="F1456" s="99" t="s">
        <v>2438</v>
      </c>
      <c r="G1456" s="91" t="s">
        <v>2</v>
      </c>
      <c r="H1456" s="91" t="s">
        <v>3282</v>
      </c>
      <c r="I1456" s="92">
        <v>42678</v>
      </c>
      <c r="J1456" s="93">
        <v>42719</v>
      </c>
      <c r="K1456" s="80">
        <f t="shared" si="119"/>
        <v>42</v>
      </c>
      <c r="L1456" s="77">
        <f>IF(G1456="ISO",IF(OR(F1456="Na-Metilato"),10,15),IFERROR(VLOOKUP(G1456&amp;D1456,'Datos Maestro'!$C$33:$D$62,2,0),VLOOKUP('Demoras Colombia 2016'!G1456,'Datos Maestro'!$B$15:$C$19,2,0)))</f>
        <v>15</v>
      </c>
      <c r="M1456" s="80">
        <f t="shared" si="120"/>
        <v>27</v>
      </c>
      <c r="N1456" s="82">
        <f t="shared" si="121"/>
        <v>20</v>
      </c>
      <c r="O1456" s="82">
        <f t="shared" si="122"/>
        <v>7</v>
      </c>
      <c r="P1456" s="78">
        <f>IF(G1456="ISO",25*N1456,IFERROR(VLOOKUP(G1456&amp;D1456,'Datos Maestro'!$C$33:$F$62,3,0)*N1456,VLOOKUP('Demoras Colombia 2016'!G1456,'Datos Maestro'!$B$15:$D$19,3,0)*N1456))</f>
        <v>500</v>
      </c>
      <c r="Q1456" s="78">
        <f>IF(G1456="ISO",25*O1456,IFERROR(VLOOKUP(G1456&amp;D1456,'Datos Maestro'!$C$33:$F$62,4,0)*O1456,VLOOKUP('Demoras Colombia 2016'!G1456,'Datos Maestro'!$B$15:$D$19,3,0)*O1456))</f>
        <v>175</v>
      </c>
      <c r="R1456" s="78">
        <f t="shared" si="123"/>
        <v>675</v>
      </c>
      <c r="S1456" s="83"/>
      <c r="T1456" s="96"/>
      <c r="U1456" s="4"/>
      <c r="V1456" s="96"/>
      <c r="W1456" s="83"/>
      <c r="X1456" s="96"/>
      <c r="Y1456" s="83"/>
      <c r="Z1456" s="102"/>
      <c r="AA1456" s="4"/>
      <c r="AB1456" s="96"/>
    </row>
    <row r="1457" spans="1:28" ht="15.6" customHeight="1" x14ac:dyDescent="0.35">
      <c r="A1457" s="38" t="s">
        <v>23</v>
      </c>
      <c r="B1457" s="91" t="s">
        <v>123</v>
      </c>
      <c r="C1457" s="94" t="s">
        <v>3283</v>
      </c>
      <c r="D1457" s="4" t="s">
        <v>62</v>
      </c>
      <c r="E1457" s="4">
        <v>4930219479</v>
      </c>
      <c r="F1457" s="99" t="s">
        <v>34</v>
      </c>
      <c r="G1457" s="91" t="s">
        <v>2</v>
      </c>
      <c r="H1457" s="91" t="s">
        <v>3284</v>
      </c>
      <c r="I1457" s="92">
        <v>42681</v>
      </c>
      <c r="J1457" s="93">
        <v>42713</v>
      </c>
      <c r="K1457" s="80">
        <f t="shared" si="119"/>
        <v>33</v>
      </c>
      <c r="L1457" s="77">
        <f>IF(G1457="ISO",IF(OR(F1457="Na-Metilato"),10,15),IFERROR(VLOOKUP(G1457&amp;D1457,'Datos Maestro'!$C$33:$D$62,2,0),VLOOKUP('Demoras Colombia 2016'!G1457,'Datos Maestro'!$B$15:$C$19,2,0)))</f>
        <v>10</v>
      </c>
      <c r="M1457" s="80">
        <f t="shared" si="120"/>
        <v>23</v>
      </c>
      <c r="N1457" s="82">
        <f t="shared" si="121"/>
        <v>20</v>
      </c>
      <c r="O1457" s="82">
        <f t="shared" si="122"/>
        <v>3</v>
      </c>
      <c r="P1457" s="78">
        <f>IF(G1457="ISO",25*N1457,IFERROR(VLOOKUP(G1457&amp;D1457,'Datos Maestro'!$C$33:$F$62,3,0)*N1457,VLOOKUP('Demoras Colombia 2016'!G1457,'Datos Maestro'!$B$15:$D$19,3,0)*N1457))</f>
        <v>500</v>
      </c>
      <c r="Q1457" s="78">
        <f>IF(G1457="ISO",25*O1457,IFERROR(VLOOKUP(G1457&amp;D1457,'Datos Maestro'!$C$33:$F$62,4,0)*O1457,VLOOKUP('Demoras Colombia 2016'!G1457,'Datos Maestro'!$B$15:$D$19,3,0)*O1457))</f>
        <v>75</v>
      </c>
      <c r="R1457" s="78">
        <f t="shared" si="123"/>
        <v>575</v>
      </c>
      <c r="S1457" s="83"/>
      <c r="T1457" s="96"/>
      <c r="U1457" s="4"/>
      <c r="V1457" s="96"/>
      <c r="W1457" s="83"/>
      <c r="X1457" s="96"/>
      <c r="Y1457" s="83"/>
      <c r="Z1457" s="102"/>
      <c r="AA1457" s="4">
        <v>1879716</v>
      </c>
      <c r="AB1457" s="96">
        <v>1627197</v>
      </c>
    </row>
    <row r="1458" spans="1:28" ht="15.6" customHeight="1" x14ac:dyDescent="0.35">
      <c r="A1458" s="38" t="s">
        <v>23</v>
      </c>
      <c r="B1458" s="91" t="s">
        <v>123</v>
      </c>
      <c r="C1458" s="94" t="s">
        <v>3283</v>
      </c>
      <c r="D1458" s="4" t="s">
        <v>62</v>
      </c>
      <c r="E1458" s="4">
        <v>4930219479</v>
      </c>
      <c r="F1458" s="99" t="s">
        <v>34</v>
      </c>
      <c r="G1458" s="91" t="s">
        <v>2</v>
      </c>
      <c r="H1458" s="91" t="s">
        <v>3285</v>
      </c>
      <c r="I1458" s="92">
        <v>42681</v>
      </c>
      <c r="J1458" s="93">
        <v>42713</v>
      </c>
      <c r="K1458" s="80">
        <f t="shared" si="119"/>
        <v>33</v>
      </c>
      <c r="L1458" s="77">
        <f>IF(G1458="ISO",IF(OR(F1458="Na-Metilato"),10,15),IFERROR(VLOOKUP(G1458&amp;D1458,'Datos Maestro'!$C$33:$D$62,2,0),VLOOKUP('Demoras Colombia 2016'!G1458,'Datos Maestro'!$B$15:$C$19,2,0)))</f>
        <v>10</v>
      </c>
      <c r="M1458" s="80">
        <f t="shared" si="120"/>
        <v>23</v>
      </c>
      <c r="N1458" s="82">
        <f t="shared" si="121"/>
        <v>20</v>
      </c>
      <c r="O1458" s="82">
        <f t="shared" si="122"/>
        <v>3</v>
      </c>
      <c r="P1458" s="78">
        <f>IF(G1458="ISO",25*N1458,IFERROR(VLOOKUP(G1458&amp;D1458,'Datos Maestro'!$C$33:$F$62,3,0)*N1458,VLOOKUP('Demoras Colombia 2016'!G1458,'Datos Maestro'!$B$15:$D$19,3,0)*N1458))</f>
        <v>500</v>
      </c>
      <c r="Q1458" s="78">
        <f>IF(G1458="ISO",25*O1458,IFERROR(VLOOKUP(G1458&amp;D1458,'Datos Maestro'!$C$33:$F$62,4,0)*O1458,VLOOKUP('Demoras Colombia 2016'!G1458,'Datos Maestro'!$B$15:$D$19,3,0)*O1458))</f>
        <v>75</v>
      </c>
      <c r="R1458" s="78">
        <f t="shared" si="123"/>
        <v>575</v>
      </c>
      <c r="S1458" s="83"/>
      <c r="T1458" s="96"/>
      <c r="U1458" s="4"/>
      <c r="V1458" s="96"/>
      <c r="W1458" s="83"/>
      <c r="X1458" s="96"/>
      <c r="Y1458" s="83"/>
      <c r="Z1458" s="102"/>
      <c r="AA1458" s="4">
        <v>1879716</v>
      </c>
      <c r="AB1458" s="96">
        <v>1627197</v>
      </c>
    </row>
    <row r="1459" spans="1:28" ht="15.6" customHeight="1" x14ac:dyDescent="0.35">
      <c r="A1459" s="38" t="s">
        <v>23</v>
      </c>
      <c r="B1459" s="91" t="s">
        <v>123</v>
      </c>
      <c r="C1459" s="94" t="s">
        <v>3286</v>
      </c>
      <c r="D1459" s="4" t="s">
        <v>104</v>
      </c>
      <c r="E1459" s="4">
        <v>4931607720</v>
      </c>
      <c r="F1459" s="99" t="s">
        <v>27</v>
      </c>
      <c r="G1459" s="91" t="s">
        <v>2</v>
      </c>
      <c r="H1459" s="91" t="s">
        <v>3287</v>
      </c>
      <c r="I1459" s="92">
        <v>42680</v>
      </c>
      <c r="J1459" s="93">
        <v>42695</v>
      </c>
      <c r="K1459" s="80">
        <f t="shared" si="119"/>
        <v>16</v>
      </c>
      <c r="L1459" s="77">
        <f>IF(G1459="ISO",IF(OR(F1459="Na-Metilato"),10,15),IFERROR(VLOOKUP(G1459&amp;D1459,'Datos Maestro'!$C$33:$D$62,2,0),VLOOKUP('Demoras Colombia 2016'!G1459,'Datos Maestro'!$B$15:$C$19,2,0)))</f>
        <v>15</v>
      </c>
      <c r="M1459" s="80">
        <f t="shared" si="120"/>
        <v>1</v>
      </c>
      <c r="N1459" s="82">
        <f t="shared" si="121"/>
        <v>1</v>
      </c>
      <c r="O1459" s="82">
        <f t="shared" si="122"/>
        <v>0</v>
      </c>
      <c r="P1459" s="78">
        <f>IF(G1459="ISO",25*N1459,IFERROR(VLOOKUP(G1459&amp;D1459,'Datos Maestro'!$C$33:$F$62,3,0)*N1459,VLOOKUP('Demoras Colombia 2016'!G1459,'Datos Maestro'!$B$15:$D$19,3,0)*N1459))</f>
        <v>25</v>
      </c>
      <c r="Q1459" s="78">
        <f>IF(G1459="ISO",25*O1459,IFERROR(VLOOKUP(G1459&amp;D1459,'Datos Maestro'!$C$33:$F$62,4,0)*O1459,VLOOKUP('Demoras Colombia 2016'!G1459,'Datos Maestro'!$B$15:$D$19,3,0)*O1459))</f>
        <v>0</v>
      </c>
      <c r="R1459" s="78">
        <f t="shared" si="123"/>
        <v>25</v>
      </c>
      <c r="S1459" s="83"/>
      <c r="T1459" s="96"/>
      <c r="U1459" s="4"/>
      <c r="V1459" s="96"/>
      <c r="W1459" s="83"/>
      <c r="X1459" s="96"/>
      <c r="Y1459" s="83"/>
      <c r="Z1459" s="102"/>
      <c r="AA1459" s="4"/>
      <c r="AB1459" s="96"/>
    </row>
    <row r="1460" spans="1:28" ht="15.6" customHeight="1" x14ac:dyDescent="0.35">
      <c r="A1460" s="38" t="s">
        <v>23</v>
      </c>
      <c r="B1460" s="91" t="s">
        <v>123</v>
      </c>
      <c r="C1460" s="94" t="s">
        <v>3286</v>
      </c>
      <c r="D1460" s="4" t="s">
        <v>104</v>
      </c>
      <c r="E1460" s="4">
        <v>4931607720</v>
      </c>
      <c r="F1460" s="99" t="s">
        <v>27</v>
      </c>
      <c r="G1460" s="91" t="s">
        <v>2</v>
      </c>
      <c r="H1460" s="91" t="s">
        <v>3288</v>
      </c>
      <c r="I1460" s="92">
        <v>42680</v>
      </c>
      <c r="J1460" s="93">
        <v>42693</v>
      </c>
      <c r="K1460" s="80">
        <f t="shared" si="119"/>
        <v>14</v>
      </c>
      <c r="L1460" s="77">
        <f>IF(G1460="ISO",IF(OR(F1460="Na-Metilato"),10,15),IFERROR(VLOOKUP(G1460&amp;D1460,'Datos Maestro'!$C$33:$D$62,2,0),VLOOKUP('Demoras Colombia 2016'!G1460,'Datos Maestro'!$B$15:$C$19,2,0)))</f>
        <v>15</v>
      </c>
      <c r="M1460" s="80">
        <f t="shared" si="120"/>
        <v>0</v>
      </c>
      <c r="N1460" s="82">
        <f t="shared" si="121"/>
        <v>0</v>
      </c>
      <c r="O1460" s="82">
        <f t="shared" si="122"/>
        <v>0</v>
      </c>
      <c r="P1460" s="78">
        <f>IF(G1460="ISO",25*N1460,IFERROR(VLOOKUP(G1460&amp;D1460,'Datos Maestro'!$C$33:$F$62,3,0)*N1460,VLOOKUP('Demoras Colombia 2016'!G1460,'Datos Maestro'!$B$15:$D$19,3,0)*N1460))</f>
        <v>0</v>
      </c>
      <c r="Q1460" s="78">
        <f>IF(G1460="ISO",25*O1460,IFERROR(VLOOKUP(G1460&amp;D1460,'Datos Maestro'!$C$33:$F$62,4,0)*O1460,VLOOKUP('Demoras Colombia 2016'!G1460,'Datos Maestro'!$B$15:$D$19,3,0)*O1460))</f>
        <v>0</v>
      </c>
      <c r="R1460" s="78">
        <f t="shared" si="123"/>
        <v>0</v>
      </c>
      <c r="S1460" s="83" t="s">
        <v>25</v>
      </c>
      <c r="T1460" s="96" t="s">
        <v>25</v>
      </c>
      <c r="U1460" s="4"/>
      <c r="V1460" s="96"/>
      <c r="W1460" s="83"/>
      <c r="X1460" s="96"/>
      <c r="Y1460" s="83"/>
      <c r="Z1460" s="102"/>
      <c r="AA1460" s="4"/>
      <c r="AB1460" s="96"/>
    </row>
    <row r="1461" spans="1:28" ht="15.6" customHeight="1" x14ac:dyDescent="0.35">
      <c r="A1461" s="38" t="s">
        <v>23</v>
      </c>
      <c r="B1461" s="91" t="s">
        <v>123</v>
      </c>
      <c r="C1461" s="94" t="s">
        <v>3289</v>
      </c>
      <c r="D1461" s="4" t="s">
        <v>62</v>
      </c>
      <c r="E1461" s="4">
        <v>4931680091</v>
      </c>
      <c r="F1461" s="99" t="s">
        <v>34</v>
      </c>
      <c r="G1461" s="91" t="s">
        <v>2</v>
      </c>
      <c r="H1461" s="91" t="s">
        <v>3290</v>
      </c>
      <c r="I1461" s="92">
        <v>42688</v>
      </c>
      <c r="J1461" s="93">
        <v>42719</v>
      </c>
      <c r="K1461" s="80">
        <f t="shared" si="119"/>
        <v>32</v>
      </c>
      <c r="L1461" s="77">
        <f>IF(G1461="ISO",IF(OR(F1461="Na-Metilato"),10,15),IFERROR(VLOOKUP(G1461&amp;D1461,'Datos Maestro'!$C$33:$D$62,2,0),VLOOKUP('Demoras Colombia 2016'!G1461,'Datos Maestro'!$B$15:$C$19,2,0)))</f>
        <v>10</v>
      </c>
      <c r="M1461" s="80">
        <f t="shared" si="120"/>
        <v>22</v>
      </c>
      <c r="N1461" s="82">
        <f t="shared" si="121"/>
        <v>20</v>
      </c>
      <c r="O1461" s="82">
        <f t="shared" si="122"/>
        <v>2</v>
      </c>
      <c r="P1461" s="78">
        <f>IF(G1461="ISO",25*N1461,IFERROR(VLOOKUP(G1461&amp;D1461,'Datos Maestro'!$C$33:$F$62,3,0)*N1461,VLOOKUP('Demoras Colombia 2016'!G1461,'Datos Maestro'!$B$15:$D$19,3,0)*N1461))</f>
        <v>500</v>
      </c>
      <c r="Q1461" s="78">
        <f>IF(G1461="ISO",25*O1461,IFERROR(VLOOKUP(G1461&amp;D1461,'Datos Maestro'!$C$33:$F$62,4,0)*O1461,VLOOKUP('Demoras Colombia 2016'!G1461,'Datos Maestro'!$B$15:$D$19,3,0)*O1461))</f>
        <v>50</v>
      </c>
      <c r="R1461" s="78">
        <f t="shared" si="123"/>
        <v>550</v>
      </c>
      <c r="S1461" s="83"/>
      <c r="T1461" s="96"/>
      <c r="U1461" s="4"/>
      <c r="V1461" s="96"/>
      <c r="W1461" s="83"/>
      <c r="X1461" s="96"/>
      <c r="Y1461" s="83"/>
      <c r="Z1461" s="102"/>
      <c r="AA1461" s="4">
        <v>1888021</v>
      </c>
      <c r="AB1461" s="96">
        <v>1729728</v>
      </c>
    </row>
    <row r="1462" spans="1:28" ht="15.6" customHeight="1" x14ac:dyDescent="0.35">
      <c r="A1462" s="38" t="s">
        <v>23</v>
      </c>
      <c r="B1462" s="91" t="s">
        <v>123</v>
      </c>
      <c r="C1462" s="94" t="s">
        <v>3289</v>
      </c>
      <c r="D1462" s="4" t="s">
        <v>62</v>
      </c>
      <c r="E1462" s="4">
        <v>4931680091</v>
      </c>
      <c r="F1462" s="99" t="s">
        <v>34</v>
      </c>
      <c r="G1462" s="91" t="s">
        <v>2</v>
      </c>
      <c r="H1462" s="91" t="s">
        <v>3291</v>
      </c>
      <c r="I1462" s="92">
        <v>42688</v>
      </c>
      <c r="J1462" s="93">
        <v>42720</v>
      </c>
      <c r="K1462" s="80">
        <f t="shared" si="119"/>
        <v>33</v>
      </c>
      <c r="L1462" s="77">
        <f>IF(G1462="ISO",IF(OR(F1462="Na-Metilato"),10,15),IFERROR(VLOOKUP(G1462&amp;D1462,'Datos Maestro'!$C$33:$D$62,2,0),VLOOKUP('Demoras Colombia 2016'!G1462,'Datos Maestro'!$B$15:$C$19,2,0)))</f>
        <v>10</v>
      </c>
      <c r="M1462" s="80">
        <f t="shared" si="120"/>
        <v>23</v>
      </c>
      <c r="N1462" s="82">
        <f t="shared" si="121"/>
        <v>20</v>
      </c>
      <c r="O1462" s="82">
        <f t="shared" si="122"/>
        <v>3</v>
      </c>
      <c r="P1462" s="78">
        <f>IF(G1462="ISO",25*N1462,IFERROR(VLOOKUP(G1462&amp;D1462,'Datos Maestro'!$C$33:$F$62,3,0)*N1462,VLOOKUP('Demoras Colombia 2016'!G1462,'Datos Maestro'!$B$15:$D$19,3,0)*N1462))</f>
        <v>500</v>
      </c>
      <c r="Q1462" s="78">
        <f>IF(G1462="ISO",25*O1462,IFERROR(VLOOKUP(G1462&amp;D1462,'Datos Maestro'!$C$33:$F$62,4,0)*O1462,VLOOKUP('Demoras Colombia 2016'!G1462,'Datos Maestro'!$B$15:$D$19,3,0)*O1462))</f>
        <v>75</v>
      </c>
      <c r="R1462" s="78">
        <f t="shared" si="123"/>
        <v>575</v>
      </c>
      <c r="S1462" s="83"/>
      <c r="T1462" s="96"/>
      <c r="U1462" s="4"/>
      <c r="V1462" s="96"/>
      <c r="W1462" s="83"/>
      <c r="X1462" s="96"/>
      <c r="Y1462" s="83"/>
      <c r="Z1462" s="102"/>
      <c r="AA1462" s="4">
        <v>1888021</v>
      </c>
      <c r="AB1462" s="96">
        <v>1729728</v>
      </c>
    </row>
    <row r="1463" spans="1:28" ht="15.6" customHeight="1" x14ac:dyDescent="0.35">
      <c r="A1463" s="38" t="s">
        <v>23</v>
      </c>
      <c r="B1463" s="91" t="s">
        <v>123</v>
      </c>
      <c r="C1463" s="94" t="s">
        <v>3289</v>
      </c>
      <c r="D1463" s="4" t="s">
        <v>62</v>
      </c>
      <c r="E1463" s="4">
        <v>4931680091</v>
      </c>
      <c r="F1463" s="99" t="s">
        <v>34</v>
      </c>
      <c r="G1463" s="91" t="s">
        <v>2</v>
      </c>
      <c r="H1463" s="91" t="s">
        <v>3292</v>
      </c>
      <c r="I1463" s="92">
        <v>42688</v>
      </c>
      <c r="J1463" s="93">
        <v>42721</v>
      </c>
      <c r="K1463" s="80">
        <f t="shared" si="119"/>
        <v>34</v>
      </c>
      <c r="L1463" s="77">
        <f>IF(G1463="ISO",IF(OR(F1463="Na-Metilato"),10,15),IFERROR(VLOOKUP(G1463&amp;D1463,'Datos Maestro'!$C$33:$D$62,2,0),VLOOKUP('Demoras Colombia 2016'!G1463,'Datos Maestro'!$B$15:$C$19,2,0)))</f>
        <v>10</v>
      </c>
      <c r="M1463" s="80">
        <f t="shared" si="120"/>
        <v>24</v>
      </c>
      <c r="N1463" s="82">
        <f t="shared" si="121"/>
        <v>20</v>
      </c>
      <c r="O1463" s="82">
        <f t="shared" si="122"/>
        <v>4</v>
      </c>
      <c r="P1463" s="78">
        <f>IF(G1463="ISO",25*N1463,IFERROR(VLOOKUP(G1463&amp;D1463,'Datos Maestro'!$C$33:$F$62,3,0)*N1463,VLOOKUP('Demoras Colombia 2016'!G1463,'Datos Maestro'!$B$15:$D$19,3,0)*N1463))</f>
        <v>500</v>
      </c>
      <c r="Q1463" s="78">
        <f>IF(G1463="ISO",25*O1463,IFERROR(VLOOKUP(G1463&amp;D1463,'Datos Maestro'!$C$33:$F$62,4,0)*O1463,VLOOKUP('Demoras Colombia 2016'!G1463,'Datos Maestro'!$B$15:$D$19,3,0)*O1463))</f>
        <v>100</v>
      </c>
      <c r="R1463" s="78">
        <f t="shared" si="123"/>
        <v>600</v>
      </c>
      <c r="S1463" s="83"/>
      <c r="T1463" s="96"/>
      <c r="U1463" s="4"/>
      <c r="V1463" s="96"/>
      <c r="W1463" s="83"/>
      <c r="X1463" s="96"/>
      <c r="Y1463" s="83"/>
      <c r="Z1463" s="102"/>
      <c r="AA1463" s="4">
        <v>1889362</v>
      </c>
      <c r="AB1463" s="96">
        <v>1788223</v>
      </c>
    </row>
    <row r="1464" spans="1:28" ht="15.6" customHeight="1" x14ac:dyDescent="0.35">
      <c r="A1464" s="38" t="s">
        <v>23</v>
      </c>
      <c r="B1464" s="91" t="s">
        <v>123</v>
      </c>
      <c r="C1464" s="94" t="s">
        <v>3289</v>
      </c>
      <c r="D1464" s="4" t="s">
        <v>62</v>
      </c>
      <c r="E1464" s="4">
        <v>4931680091</v>
      </c>
      <c r="F1464" s="99" t="s">
        <v>34</v>
      </c>
      <c r="G1464" s="91" t="s">
        <v>2</v>
      </c>
      <c r="H1464" s="91" t="s">
        <v>3293</v>
      </c>
      <c r="I1464" s="92">
        <v>42688</v>
      </c>
      <c r="J1464" s="93">
        <v>42724</v>
      </c>
      <c r="K1464" s="80">
        <f t="shared" si="119"/>
        <v>37</v>
      </c>
      <c r="L1464" s="77">
        <f>IF(G1464="ISO",IF(OR(F1464="Na-Metilato"),10,15),IFERROR(VLOOKUP(G1464&amp;D1464,'Datos Maestro'!$C$33:$D$62,2,0),VLOOKUP('Demoras Colombia 2016'!G1464,'Datos Maestro'!$B$15:$C$19,2,0)))</f>
        <v>10</v>
      </c>
      <c r="M1464" s="80">
        <f t="shared" si="120"/>
        <v>27</v>
      </c>
      <c r="N1464" s="82">
        <f t="shared" si="121"/>
        <v>20</v>
      </c>
      <c r="O1464" s="82">
        <f t="shared" si="122"/>
        <v>7</v>
      </c>
      <c r="P1464" s="78">
        <f>IF(G1464="ISO",25*N1464,IFERROR(VLOOKUP(G1464&amp;D1464,'Datos Maestro'!$C$33:$F$62,3,0)*N1464,VLOOKUP('Demoras Colombia 2016'!G1464,'Datos Maestro'!$B$15:$D$19,3,0)*N1464))</f>
        <v>500</v>
      </c>
      <c r="Q1464" s="78">
        <f>IF(G1464="ISO",25*O1464,IFERROR(VLOOKUP(G1464&amp;D1464,'Datos Maestro'!$C$33:$F$62,4,0)*O1464,VLOOKUP('Demoras Colombia 2016'!G1464,'Datos Maestro'!$B$15:$D$19,3,0)*O1464))</f>
        <v>175</v>
      </c>
      <c r="R1464" s="78">
        <f t="shared" si="123"/>
        <v>675</v>
      </c>
      <c r="S1464" s="83"/>
      <c r="T1464" s="96"/>
      <c r="U1464" s="4"/>
      <c r="V1464" s="96"/>
      <c r="W1464" s="83"/>
      <c r="X1464" s="96"/>
      <c r="Y1464" s="83"/>
      <c r="Z1464" s="102"/>
      <c r="AA1464" s="4">
        <v>1892164</v>
      </c>
      <c r="AB1464" s="96">
        <v>1946981</v>
      </c>
    </row>
    <row r="1465" spans="1:28" ht="15.6" customHeight="1" x14ac:dyDescent="0.35">
      <c r="A1465" s="38" t="s">
        <v>23</v>
      </c>
      <c r="B1465" s="91" t="s">
        <v>123</v>
      </c>
      <c r="C1465" s="94" t="s">
        <v>3294</v>
      </c>
      <c r="D1465" s="4" t="s">
        <v>104</v>
      </c>
      <c r="E1465" s="4">
        <v>4932788665</v>
      </c>
      <c r="F1465" s="99" t="s">
        <v>28</v>
      </c>
      <c r="G1465" s="91" t="s">
        <v>2</v>
      </c>
      <c r="H1465" s="91" t="s">
        <v>3295</v>
      </c>
      <c r="I1465" s="92">
        <v>42687</v>
      </c>
      <c r="J1465" s="93">
        <v>42717</v>
      </c>
      <c r="K1465" s="80">
        <f t="shared" si="119"/>
        <v>31</v>
      </c>
      <c r="L1465" s="77">
        <f>IF(G1465="ISO",IF(OR(F1465="Na-Metilato"),10,15),IFERROR(VLOOKUP(G1465&amp;D1465,'Datos Maestro'!$C$33:$D$62,2,0),VLOOKUP('Demoras Colombia 2016'!G1465,'Datos Maestro'!$B$15:$C$19,2,0)))</f>
        <v>15</v>
      </c>
      <c r="M1465" s="80">
        <f t="shared" si="120"/>
        <v>16</v>
      </c>
      <c r="N1465" s="82">
        <f t="shared" si="121"/>
        <v>16</v>
      </c>
      <c r="O1465" s="82">
        <f t="shared" si="122"/>
        <v>0</v>
      </c>
      <c r="P1465" s="78">
        <f>IF(G1465="ISO",25*N1465,IFERROR(VLOOKUP(G1465&amp;D1465,'Datos Maestro'!$C$33:$F$62,3,0)*N1465,VLOOKUP('Demoras Colombia 2016'!G1465,'Datos Maestro'!$B$15:$D$19,3,0)*N1465))</f>
        <v>400</v>
      </c>
      <c r="Q1465" s="78">
        <f>IF(G1465="ISO",25*O1465,IFERROR(VLOOKUP(G1465&amp;D1465,'Datos Maestro'!$C$33:$F$62,4,0)*O1465,VLOOKUP('Demoras Colombia 2016'!G1465,'Datos Maestro'!$B$15:$D$19,3,0)*O1465))</f>
        <v>0</v>
      </c>
      <c r="R1465" s="78">
        <f t="shared" si="123"/>
        <v>400</v>
      </c>
      <c r="S1465" s="83"/>
      <c r="T1465" s="96"/>
      <c r="U1465" s="4"/>
      <c r="V1465" s="96"/>
      <c r="W1465" s="83"/>
      <c r="X1465" s="96"/>
      <c r="Y1465" s="83"/>
      <c r="Z1465" s="102"/>
      <c r="AA1465" s="4"/>
      <c r="AB1465" s="96"/>
    </row>
    <row r="1466" spans="1:28" ht="15.6" customHeight="1" x14ac:dyDescent="0.35">
      <c r="A1466" s="38" t="s">
        <v>23</v>
      </c>
      <c r="B1466" s="91" t="s">
        <v>123</v>
      </c>
      <c r="C1466" s="94" t="s">
        <v>3296</v>
      </c>
      <c r="D1466" s="4" t="s">
        <v>104</v>
      </c>
      <c r="E1466" s="4">
        <v>4932788664</v>
      </c>
      <c r="F1466" s="99" t="s">
        <v>28</v>
      </c>
      <c r="G1466" s="91" t="s">
        <v>2</v>
      </c>
      <c r="H1466" s="91" t="s">
        <v>3297</v>
      </c>
      <c r="I1466" s="92">
        <v>42687</v>
      </c>
      <c r="J1466" s="93">
        <v>42699</v>
      </c>
      <c r="K1466" s="80">
        <f t="shared" si="119"/>
        <v>13</v>
      </c>
      <c r="L1466" s="77">
        <f>IF(G1466="ISO",IF(OR(F1466="Na-Metilato"),10,15),IFERROR(VLOOKUP(G1466&amp;D1466,'Datos Maestro'!$C$33:$D$62,2,0),VLOOKUP('Demoras Colombia 2016'!G1466,'Datos Maestro'!$B$15:$C$19,2,0)))</f>
        <v>15</v>
      </c>
      <c r="M1466" s="80">
        <f t="shared" si="120"/>
        <v>0</v>
      </c>
      <c r="N1466" s="82">
        <f t="shared" si="121"/>
        <v>0</v>
      </c>
      <c r="O1466" s="82">
        <f t="shared" si="122"/>
        <v>0</v>
      </c>
      <c r="P1466" s="78">
        <f>IF(G1466="ISO",25*N1466,IFERROR(VLOOKUP(G1466&amp;D1466,'Datos Maestro'!$C$33:$F$62,3,0)*N1466,VLOOKUP('Demoras Colombia 2016'!G1466,'Datos Maestro'!$B$15:$D$19,3,0)*N1466))</f>
        <v>0</v>
      </c>
      <c r="Q1466" s="78">
        <f>IF(G1466="ISO",25*O1466,IFERROR(VLOOKUP(G1466&amp;D1466,'Datos Maestro'!$C$33:$F$62,4,0)*O1466,VLOOKUP('Demoras Colombia 2016'!G1466,'Datos Maestro'!$B$15:$D$19,3,0)*O1466))</f>
        <v>0</v>
      </c>
      <c r="R1466" s="78">
        <f t="shared" si="123"/>
        <v>0</v>
      </c>
      <c r="S1466" s="83" t="s">
        <v>25</v>
      </c>
      <c r="T1466" s="96" t="s">
        <v>25</v>
      </c>
      <c r="U1466" s="4"/>
      <c r="V1466" s="96"/>
      <c r="W1466" s="83"/>
      <c r="X1466" s="96"/>
      <c r="Y1466" s="83"/>
      <c r="Z1466" s="102"/>
      <c r="AA1466" s="4"/>
      <c r="AB1466" s="96"/>
    </row>
    <row r="1467" spans="1:28" ht="15.6" customHeight="1" x14ac:dyDescent="0.35">
      <c r="A1467" s="38" t="s">
        <v>23</v>
      </c>
      <c r="B1467" s="91" t="s">
        <v>123</v>
      </c>
      <c r="C1467" s="94" t="s">
        <v>3296</v>
      </c>
      <c r="D1467" s="4" t="s">
        <v>104</v>
      </c>
      <c r="E1467" s="4">
        <v>4932788664</v>
      </c>
      <c r="F1467" s="99" t="s">
        <v>28</v>
      </c>
      <c r="G1467" s="91" t="s">
        <v>2</v>
      </c>
      <c r="H1467" s="91" t="s">
        <v>3298</v>
      </c>
      <c r="I1467" s="92">
        <v>42687</v>
      </c>
      <c r="J1467" s="93">
        <v>42700</v>
      </c>
      <c r="K1467" s="80">
        <f t="shared" si="119"/>
        <v>14</v>
      </c>
      <c r="L1467" s="77">
        <f>IF(G1467="ISO",IF(OR(F1467="Na-Metilato"),10,15),IFERROR(VLOOKUP(G1467&amp;D1467,'Datos Maestro'!$C$33:$D$62,2,0),VLOOKUP('Demoras Colombia 2016'!G1467,'Datos Maestro'!$B$15:$C$19,2,0)))</f>
        <v>15</v>
      </c>
      <c r="M1467" s="80">
        <f t="shared" si="120"/>
        <v>0</v>
      </c>
      <c r="N1467" s="82">
        <f t="shared" si="121"/>
        <v>0</v>
      </c>
      <c r="O1467" s="82">
        <f t="shared" si="122"/>
        <v>0</v>
      </c>
      <c r="P1467" s="78">
        <f>IF(G1467="ISO",25*N1467,IFERROR(VLOOKUP(G1467&amp;D1467,'Datos Maestro'!$C$33:$F$62,3,0)*N1467,VLOOKUP('Demoras Colombia 2016'!G1467,'Datos Maestro'!$B$15:$D$19,3,0)*N1467))</f>
        <v>0</v>
      </c>
      <c r="Q1467" s="78">
        <f>IF(G1467="ISO",25*O1467,IFERROR(VLOOKUP(G1467&amp;D1467,'Datos Maestro'!$C$33:$F$62,4,0)*O1467,VLOOKUP('Demoras Colombia 2016'!G1467,'Datos Maestro'!$B$15:$D$19,3,0)*O1467))</f>
        <v>0</v>
      </c>
      <c r="R1467" s="78">
        <f t="shared" si="123"/>
        <v>0</v>
      </c>
      <c r="S1467" s="83" t="s">
        <v>25</v>
      </c>
      <c r="T1467" s="96" t="s">
        <v>25</v>
      </c>
      <c r="U1467" s="4"/>
      <c r="V1467" s="96"/>
      <c r="W1467" s="83"/>
      <c r="X1467" s="96"/>
      <c r="Y1467" s="83"/>
      <c r="Z1467" s="102"/>
      <c r="AA1467" s="4"/>
      <c r="AB1467" s="96"/>
    </row>
    <row r="1468" spans="1:28" ht="15.6" customHeight="1" x14ac:dyDescent="0.35">
      <c r="A1468" s="38" t="s">
        <v>23</v>
      </c>
      <c r="B1468" s="91" t="s">
        <v>123</v>
      </c>
      <c r="C1468" s="94" t="s">
        <v>3299</v>
      </c>
      <c r="D1468" s="4" t="s">
        <v>104</v>
      </c>
      <c r="E1468" s="4">
        <v>4932303408</v>
      </c>
      <c r="F1468" s="99" t="s">
        <v>28</v>
      </c>
      <c r="G1468" s="91" t="s">
        <v>2</v>
      </c>
      <c r="H1468" s="91" t="s">
        <v>3300</v>
      </c>
      <c r="I1468" s="92">
        <v>42701</v>
      </c>
      <c r="J1468" s="93">
        <v>42717</v>
      </c>
      <c r="K1468" s="80">
        <f t="shared" si="119"/>
        <v>17</v>
      </c>
      <c r="L1468" s="77">
        <f>IF(G1468="ISO",IF(OR(F1468="Na-Metilato"),10,15),IFERROR(VLOOKUP(G1468&amp;D1468,'Datos Maestro'!$C$33:$D$62,2,0),VLOOKUP('Demoras Colombia 2016'!G1468,'Datos Maestro'!$B$15:$C$19,2,0)))</f>
        <v>15</v>
      </c>
      <c r="M1468" s="80">
        <f t="shared" si="120"/>
        <v>2</v>
      </c>
      <c r="N1468" s="82">
        <f t="shared" si="121"/>
        <v>2</v>
      </c>
      <c r="O1468" s="82">
        <f t="shared" si="122"/>
        <v>0</v>
      </c>
      <c r="P1468" s="78">
        <f>IF(G1468="ISO",25*N1468,IFERROR(VLOOKUP(G1468&amp;D1468,'Datos Maestro'!$C$33:$F$62,3,0)*N1468,VLOOKUP('Demoras Colombia 2016'!G1468,'Datos Maestro'!$B$15:$D$19,3,0)*N1468))</f>
        <v>50</v>
      </c>
      <c r="Q1468" s="78">
        <f>IF(G1468="ISO",25*O1468,IFERROR(VLOOKUP(G1468&amp;D1468,'Datos Maestro'!$C$33:$F$62,4,0)*O1468,VLOOKUP('Demoras Colombia 2016'!G1468,'Datos Maestro'!$B$15:$D$19,3,0)*O1468))</f>
        <v>0</v>
      </c>
      <c r="R1468" s="78">
        <f t="shared" si="123"/>
        <v>50</v>
      </c>
      <c r="S1468" s="83"/>
      <c r="T1468" s="96"/>
      <c r="U1468" s="4"/>
      <c r="V1468" s="96"/>
      <c r="W1468" s="83"/>
      <c r="X1468" s="96"/>
      <c r="Y1468" s="83"/>
      <c r="Z1468" s="102"/>
      <c r="AA1468" s="4"/>
      <c r="AB1468" s="96"/>
    </row>
    <row r="1469" spans="1:28" ht="15.6" customHeight="1" x14ac:dyDescent="0.35">
      <c r="A1469" s="38" t="s">
        <v>23</v>
      </c>
      <c r="B1469" s="91" t="s">
        <v>123</v>
      </c>
      <c r="C1469" s="94" t="s">
        <v>3301</v>
      </c>
      <c r="D1469" s="4" t="s">
        <v>104</v>
      </c>
      <c r="E1469" s="4">
        <v>4933094239</v>
      </c>
      <c r="F1469" s="99" t="s">
        <v>28</v>
      </c>
      <c r="G1469" s="91" t="s">
        <v>2</v>
      </c>
      <c r="H1469" s="91" t="s">
        <v>3302</v>
      </c>
      <c r="I1469" s="92">
        <v>42701</v>
      </c>
      <c r="J1469" s="93">
        <v>42719</v>
      </c>
      <c r="K1469" s="80">
        <f t="shared" si="119"/>
        <v>19</v>
      </c>
      <c r="L1469" s="77">
        <f>IF(G1469="ISO",IF(OR(F1469="Na-Metilato"),10,15),IFERROR(VLOOKUP(G1469&amp;D1469,'Datos Maestro'!$C$33:$D$62,2,0),VLOOKUP('Demoras Colombia 2016'!G1469,'Datos Maestro'!$B$15:$C$19,2,0)))</f>
        <v>15</v>
      </c>
      <c r="M1469" s="80">
        <f t="shared" si="120"/>
        <v>4</v>
      </c>
      <c r="N1469" s="82">
        <f t="shared" si="121"/>
        <v>4</v>
      </c>
      <c r="O1469" s="82">
        <f t="shared" si="122"/>
        <v>0</v>
      </c>
      <c r="P1469" s="78">
        <f>IF(G1469="ISO",25*N1469,IFERROR(VLOOKUP(G1469&amp;D1469,'Datos Maestro'!$C$33:$F$62,3,0)*N1469,VLOOKUP('Demoras Colombia 2016'!G1469,'Datos Maestro'!$B$15:$D$19,3,0)*N1469))</f>
        <v>100</v>
      </c>
      <c r="Q1469" s="78">
        <f>IF(G1469="ISO",25*O1469,IFERROR(VLOOKUP(G1469&amp;D1469,'Datos Maestro'!$C$33:$F$62,4,0)*O1469,VLOOKUP('Demoras Colombia 2016'!G1469,'Datos Maestro'!$B$15:$D$19,3,0)*O1469))</f>
        <v>0</v>
      </c>
      <c r="R1469" s="78">
        <f t="shared" si="123"/>
        <v>100</v>
      </c>
      <c r="S1469" s="83"/>
      <c r="T1469" s="96"/>
      <c r="U1469" s="4"/>
      <c r="V1469" s="96"/>
      <c r="W1469" s="83"/>
      <c r="X1469" s="96"/>
      <c r="Y1469" s="83"/>
      <c r="Z1469" s="102"/>
      <c r="AA1469" s="4"/>
      <c r="AB1469" s="96"/>
    </row>
    <row r="1470" spans="1:28" ht="15.6" customHeight="1" x14ac:dyDescent="0.35">
      <c r="A1470" s="38" t="s">
        <v>23</v>
      </c>
      <c r="B1470" s="91" t="s">
        <v>123</v>
      </c>
      <c r="C1470" s="94" t="s">
        <v>3303</v>
      </c>
      <c r="D1470" s="4" t="s">
        <v>104</v>
      </c>
      <c r="E1470" s="4">
        <v>4932303430</v>
      </c>
      <c r="F1470" s="99" t="s">
        <v>28</v>
      </c>
      <c r="G1470" s="91" t="s">
        <v>2</v>
      </c>
      <c r="H1470" s="91" t="s">
        <v>3304</v>
      </c>
      <c r="I1470" s="92">
        <v>42701</v>
      </c>
      <c r="J1470" s="93">
        <v>42717</v>
      </c>
      <c r="K1470" s="80">
        <f t="shared" si="119"/>
        <v>17</v>
      </c>
      <c r="L1470" s="77">
        <f>IF(G1470="ISO",IF(OR(F1470="Na-Metilato"),10,15),IFERROR(VLOOKUP(G1470&amp;D1470,'Datos Maestro'!$C$33:$D$62,2,0),VLOOKUP('Demoras Colombia 2016'!G1470,'Datos Maestro'!$B$15:$C$19,2,0)))</f>
        <v>15</v>
      </c>
      <c r="M1470" s="80">
        <f t="shared" si="120"/>
        <v>2</v>
      </c>
      <c r="N1470" s="82">
        <f t="shared" si="121"/>
        <v>2</v>
      </c>
      <c r="O1470" s="82">
        <f t="shared" si="122"/>
        <v>0</v>
      </c>
      <c r="P1470" s="78">
        <f>IF(G1470="ISO",25*N1470,IFERROR(VLOOKUP(G1470&amp;D1470,'Datos Maestro'!$C$33:$F$62,3,0)*N1470,VLOOKUP('Demoras Colombia 2016'!G1470,'Datos Maestro'!$B$15:$D$19,3,0)*N1470))</f>
        <v>50</v>
      </c>
      <c r="Q1470" s="78">
        <f>IF(G1470="ISO",25*O1470,IFERROR(VLOOKUP(G1470&amp;D1470,'Datos Maestro'!$C$33:$F$62,4,0)*O1470,VLOOKUP('Demoras Colombia 2016'!G1470,'Datos Maestro'!$B$15:$D$19,3,0)*O1470))</f>
        <v>0</v>
      </c>
      <c r="R1470" s="78">
        <f t="shared" si="123"/>
        <v>50</v>
      </c>
      <c r="S1470" s="83"/>
      <c r="T1470" s="96"/>
      <c r="U1470" s="4"/>
      <c r="V1470" s="96"/>
      <c r="W1470" s="83"/>
      <c r="X1470" s="96"/>
      <c r="Y1470" s="83"/>
      <c r="Z1470" s="102"/>
      <c r="AA1470" s="4"/>
      <c r="AB1470" s="96"/>
    </row>
    <row r="1471" spans="1:28" ht="15.6" customHeight="1" x14ac:dyDescent="0.35">
      <c r="A1471" s="38" t="s">
        <v>23</v>
      </c>
      <c r="B1471" s="91" t="s">
        <v>123</v>
      </c>
      <c r="C1471" s="94" t="s">
        <v>3305</v>
      </c>
      <c r="D1471" s="4" t="s">
        <v>104</v>
      </c>
      <c r="E1471" s="4">
        <v>4932303417</v>
      </c>
      <c r="F1471" s="99" t="s">
        <v>28</v>
      </c>
      <c r="G1471" s="91" t="s">
        <v>2</v>
      </c>
      <c r="H1471" s="91" t="s">
        <v>3306</v>
      </c>
      <c r="I1471" s="92">
        <v>42701</v>
      </c>
      <c r="J1471" s="93">
        <v>42717</v>
      </c>
      <c r="K1471" s="80">
        <f t="shared" si="119"/>
        <v>17</v>
      </c>
      <c r="L1471" s="77">
        <f>IF(G1471="ISO",IF(OR(F1471="Na-Metilato"),10,15),IFERROR(VLOOKUP(G1471&amp;D1471,'Datos Maestro'!$C$33:$D$62,2,0),VLOOKUP('Demoras Colombia 2016'!G1471,'Datos Maestro'!$B$15:$C$19,2,0)))</f>
        <v>15</v>
      </c>
      <c r="M1471" s="80">
        <f t="shared" si="120"/>
        <v>2</v>
      </c>
      <c r="N1471" s="82">
        <f t="shared" si="121"/>
        <v>2</v>
      </c>
      <c r="O1471" s="82">
        <f t="shared" si="122"/>
        <v>0</v>
      </c>
      <c r="P1471" s="78">
        <f>IF(G1471="ISO",25*N1471,IFERROR(VLOOKUP(G1471&amp;D1471,'Datos Maestro'!$C$33:$F$62,3,0)*N1471,VLOOKUP('Demoras Colombia 2016'!G1471,'Datos Maestro'!$B$15:$D$19,3,0)*N1471))</f>
        <v>50</v>
      </c>
      <c r="Q1471" s="78">
        <f>IF(G1471="ISO",25*O1471,IFERROR(VLOOKUP(G1471&amp;D1471,'Datos Maestro'!$C$33:$F$62,4,0)*O1471,VLOOKUP('Demoras Colombia 2016'!G1471,'Datos Maestro'!$B$15:$D$19,3,0)*O1471))</f>
        <v>0</v>
      </c>
      <c r="R1471" s="78">
        <f t="shared" si="123"/>
        <v>50</v>
      </c>
      <c r="S1471" s="83"/>
      <c r="T1471" s="96"/>
      <c r="U1471" s="4"/>
      <c r="V1471" s="96"/>
      <c r="W1471" s="83"/>
      <c r="X1471" s="96"/>
      <c r="Y1471" s="83"/>
      <c r="Z1471" s="102"/>
      <c r="AA1471" s="4"/>
      <c r="AB1471" s="96"/>
    </row>
    <row r="1472" spans="1:28" ht="15.6" customHeight="1" x14ac:dyDescent="0.35">
      <c r="A1472" s="38" t="s">
        <v>23</v>
      </c>
      <c r="B1472" s="91" t="s">
        <v>123</v>
      </c>
      <c r="C1472" s="94" t="s">
        <v>3307</v>
      </c>
      <c r="D1472" s="4" t="s">
        <v>104</v>
      </c>
      <c r="E1472" s="4">
        <v>4931607721</v>
      </c>
      <c r="F1472" s="99" t="s">
        <v>27</v>
      </c>
      <c r="G1472" s="91" t="s">
        <v>2</v>
      </c>
      <c r="H1472" s="91" t="s">
        <v>3308</v>
      </c>
      <c r="I1472" s="92">
        <v>42701</v>
      </c>
      <c r="J1472" s="93">
        <v>42707</v>
      </c>
      <c r="K1472" s="80">
        <f t="shared" si="119"/>
        <v>7</v>
      </c>
      <c r="L1472" s="77">
        <f>IF(G1472="ISO",IF(OR(F1472="Na-Metilato"),10,15),IFERROR(VLOOKUP(G1472&amp;D1472,'Datos Maestro'!$C$33:$D$62,2,0),VLOOKUP('Demoras Colombia 2016'!G1472,'Datos Maestro'!$B$15:$C$19,2,0)))</f>
        <v>15</v>
      </c>
      <c r="M1472" s="80">
        <f t="shared" si="120"/>
        <v>0</v>
      </c>
      <c r="N1472" s="82">
        <f t="shared" si="121"/>
        <v>0</v>
      </c>
      <c r="O1472" s="82">
        <f t="shared" si="122"/>
        <v>0</v>
      </c>
      <c r="P1472" s="78">
        <f>IF(G1472="ISO",25*N1472,IFERROR(VLOOKUP(G1472&amp;D1472,'Datos Maestro'!$C$33:$F$62,3,0)*N1472,VLOOKUP('Demoras Colombia 2016'!G1472,'Datos Maestro'!$B$15:$D$19,3,0)*N1472))</f>
        <v>0</v>
      </c>
      <c r="Q1472" s="78">
        <f>IF(G1472="ISO",25*O1472,IFERROR(VLOOKUP(G1472&amp;D1472,'Datos Maestro'!$C$33:$F$62,4,0)*O1472,VLOOKUP('Demoras Colombia 2016'!G1472,'Datos Maestro'!$B$15:$D$19,3,0)*O1472))</f>
        <v>0</v>
      </c>
      <c r="R1472" s="78">
        <f t="shared" si="123"/>
        <v>0</v>
      </c>
      <c r="S1472" s="83" t="s">
        <v>25</v>
      </c>
      <c r="T1472" s="96" t="s">
        <v>25</v>
      </c>
      <c r="U1472" s="4"/>
      <c r="V1472" s="96"/>
      <c r="W1472" s="83"/>
      <c r="X1472" s="96"/>
      <c r="Y1472" s="83"/>
      <c r="Z1472" s="102"/>
      <c r="AA1472" s="4"/>
      <c r="AB1472" s="96"/>
    </row>
    <row r="1473" spans="1:28" ht="15.6" customHeight="1" x14ac:dyDescent="0.35">
      <c r="A1473" s="38" t="s">
        <v>23</v>
      </c>
      <c r="B1473" s="91" t="s">
        <v>123</v>
      </c>
      <c r="C1473" s="94" t="s">
        <v>3307</v>
      </c>
      <c r="D1473" s="4" t="s">
        <v>104</v>
      </c>
      <c r="E1473" s="4">
        <v>4931607721</v>
      </c>
      <c r="F1473" s="99" t="s">
        <v>27</v>
      </c>
      <c r="G1473" s="91" t="s">
        <v>2</v>
      </c>
      <c r="H1473" s="91" t="s">
        <v>3309</v>
      </c>
      <c r="I1473" s="92">
        <v>42701</v>
      </c>
      <c r="J1473" s="93">
        <v>42709</v>
      </c>
      <c r="K1473" s="80">
        <f t="shared" si="119"/>
        <v>9</v>
      </c>
      <c r="L1473" s="77">
        <f>IF(G1473="ISO",IF(OR(F1473="Na-Metilato"),10,15),IFERROR(VLOOKUP(G1473&amp;D1473,'Datos Maestro'!$C$33:$D$62,2,0),VLOOKUP('Demoras Colombia 2016'!G1473,'Datos Maestro'!$B$15:$C$19,2,0)))</f>
        <v>15</v>
      </c>
      <c r="M1473" s="80">
        <f t="shared" si="120"/>
        <v>0</v>
      </c>
      <c r="N1473" s="82">
        <f t="shared" si="121"/>
        <v>0</v>
      </c>
      <c r="O1473" s="82">
        <f t="shared" si="122"/>
        <v>0</v>
      </c>
      <c r="P1473" s="78">
        <f>IF(G1473="ISO",25*N1473,IFERROR(VLOOKUP(G1473&amp;D1473,'Datos Maestro'!$C$33:$F$62,3,0)*N1473,VLOOKUP('Demoras Colombia 2016'!G1473,'Datos Maestro'!$B$15:$D$19,3,0)*N1473))</f>
        <v>0</v>
      </c>
      <c r="Q1473" s="78">
        <f>IF(G1473="ISO",25*O1473,IFERROR(VLOOKUP(G1473&amp;D1473,'Datos Maestro'!$C$33:$F$62,4,0)*O1473,VLOOKUP('Demoras Colombia 2016'!G1473,'Datos Maestro'!$B$15:$D$19,3,0)*O1473))</f>
        <v>0</v>
      </c>
      <c r="R1473" s="78">
        <f t="shared" si="123"/>
        <v>0</v>
      </c>
      <c r="S1473" s="83" t="s">
        <v>25</v>
      </c>
      <c r="T1473" s="96" t="s">
        <v>25</v>
      </c>
      <c r="U1473" s="4"/>
      <c r="V1473" s="96"/>
      <c r="W1473" s="83"/>
      <c r="X1473" s="96"/>
      <c r="Y1473" s="83"/>
      <c r="Z1473" s="102"/>
      <c r="AA1473" s="4"/>
      <c r="AB1473" s="96"/>
    </row>
    <row r="1474" spans="1:28" ht="15.6" customHeight="1" x14ac:dyDescent="0.35">
      <c r="A1474" s="38" t="s">
        <v>23</v>
      </c>
      <c r="B1474" s="91" t="s">
        <v>123</v>
      </c>
      <c r="C1474" s="94" t="s">
        <v>3310</v>
      </c>
      <c r="D1474" s="4" t="s">
        <v>104</v>
      </c>
      <c r="E1474" s="4">
        <v>4932298127</v>
      </c>
      <c r="F1474" s="99" t="s">
        <v>27</v>
      </c>
      <c r="G1474" s="91" t="s">
        <v>2</v>
      </c>
      <c r="H1474" s="91" t="s">
        <v>3311</v>
      </c>
      <c r="I1474" s="92">
        <v>42701</v>
      </c>
      <c r="J1474" s="93">
        <v>42717</v>
      </c>
      <c r="K1474" s="80">
        <f t="shared" si="119"/>
        <v>17</v>
      </c>
      <c r="L1474" s="77">
        <f>IF(G1474="ISO",IF(OR(F1474="Na-Metilato"),10,15),IFERROR(VLOOKUP(G1474&amp;D1474,'Datos Maestro'!$C$33:$D$62,2,0),VLOOKUP('Demoras Colombia 2016'!G1474,'Datos Maestro'!$B$15:$C$19,2,0)))</f>
        <v>15</v>
      </c>
      <c r="M1474" s="80">
        <f t="shared" si="120"/>
        <v>2</v>
      </c>
      <c r="N1474" s="82">
        <f t="shared" si="121"/>
        <v>2</v>
      </c>
      <c r="O1474" s="82">
        <f t="shared" si="122"/>
        <v>0</v>
      </c>
      <c r="P1474" s="78">
        <f>IF(G1474="ISO",25*N1474,IFERROR(VLOOKUP(G1474&amp;D1474,'Datos Maestro'!$C$33:$F$62,3,0)*N1474,VLOOKUP('Demoras Colombia 2016'!G1474,'Datos Maestro'!$B$15:$D$19,3,0)*N1474))</f>
        <v>50</v>
      </c>
      <c r="Q1474" s="78">
        <f>IF(G1474="ISO",25*O1474,IFERROR(VLOOKUP(G1474&amp;D1474,'Datos Maestro'!$C$33:$F$62,4,0)*O1474,VLOOKUP('Demoras Colombia 2016'!G1474,'Datos Maestro'!$B$15:$D$19,3,0)*O1474))</f>
        <v>0</v>
      </c>
      <c r="R1474" s="78">
        <f t="shared" si="123"/>
        <v>50</v>
      </c>
      <c r="S1474" s="83"/>
      <c r="T1474" s="96"/>
      <c r="U1474" s="4"/>
      <c r="V1474" s="96"/>
      <c r="W1474" s="83"/>
      <c r="X1474" s="96"/>
      <c r="Y1474" s="83"/>
      <c r="Z1474" s="102"/>
      <c r="AA1474" s="4"/>
      <c r="AB1474" s="96"/>
    </row>
    <row r="1475" spans="1:28" ht="15.6" customHeight="1" x14ac:dyDescent="0.35">
      <c r="A1475" s="38" t="s">
        <v>23</v>
      </c>
      <c r="B1475" s="91" t="s">
        <v>123</v>
      </c>
      <c r="C1475" s="94" t="s">
        <v>3310</v>
      </c>
      <c r="D1475" s="4" t="s">
        <v>104</v>
      </c>
      <c r="E1475" s="4">
        <v>4932298127</v>
      </c>
      <c r="F1475" s="99" t="s">
        <v>27</v>
      </c>
      <c r="G1475" s="91" t="s">
        <v>2</v>
      </c>
      <c r="H1475" s="91" t="s">
        <v>3312</v>
      </c>
      <c r="I1475" s="92">
        <v>42701</v>
      </c>
      <c r="J1475" s="93">
        <v>42723</v>
      </c>
      <c r="K1475" s="80">
        <f t="shared" ref="K1475:K1480" si="124">IF(J1475="",HOY-I1475,(J1475-I1475)+1)</f>
        <v>23</v>
      </c>
      <c r="L1475" s="77">
        <f>IF(G1475="ISO",IF(OR(F1475="Na-Metilato"),10,15),IFERROR(VLOOKUP(G1475&amp;D1475,'Datos Maestro'!$C$33:$D$62,2,0),VLOOKUP('Demoras Colombia 2016'!G1475,'Datos Maestro'!$B$15:$C$19,2,0)))</f>
        <v>15</v>
      </c>
      <c r="M1475" s="80">
        <f t="shared" si="120"/>
        <v>8</v>
      </c>
      <c r="N1475" s="82">
        <f t="shared" si="121"/>
        <v>8</v>
      </c>
      <c r="O1475" s="82">
        <f t="shared" si="122"/>
        <v>0</v>
      </c>
      <c r="P1475" s="78">
        <f>IF(G1475="ISO",25*N1475,IFERROR(VLOOKUP(G1475&amp;D1475,'Datos Maestro'!$C$33:$F$62,3,0)*N1475,VLOOKUP('Demoras Colombia 2016'!G1475,'Datos Maestro'!$B$15:$D$19,3,0)*N1475))</f>
        <v>200</v>
      </c>
      <c r="Q1475" s="78">
        <f>IF(G1475="ISO",25*O1475,IFERROR(VLOOKUP(G1475&amp;D1475,'Datos Maestro'!$C$33:$F$62,4,0)*O1475,VLOOKUP('Demoras Colombia 2016'!G1475,'Datos Maestro'!$B$15:$D$19,3,0)*O1475))</f>
        <v>0</v>
      </c>
      <c r="R1475" s="78">
        <f t="shared" si="123"/>
        <v>200</v>
      </c>
      <c r="S1475" s="83"/>
      <c r="T1475" s="96"/>
      <c r="U1475" s="4"/>
      <c r="V1475" s="96"/>
      <c r="W1475" s="83"/>
      <c r="X1475" s="96"/>
      <c r="Y1475" s="83"/>
      <c r="Z1475" s="102"/>
      <c r="AA1475" s="4"/>
      <c r="AB1475" s="96"/>
    </row>
    <row r="1476" spans="1:28" ht="15.6" customHeight="1" x14ac:dyDescent="0.35">
      <c r="A1476" s="38" t="s">
        <v>23</v>
      </c>
      <c r="B1476" s="91" t="s">
        <v>123</v>
      </c>
      <c r="C1476" s="94" t="s">
        <v>3313</v>
      </c>
      <c r="D1476" s="4" t="s">
        <v>104</v>
      </c>
      <c r="E1476" s="4">
        <v>4933094241</v>
      </c>
      <c r="F1476" s="99" t="s">
        <v>28</v>
      </c>
      <c r="G1476" s="91" t="s">
        <v>2</v>
      </c>
      <c r="H1476" s="91" t="s">
        <v>1615</v>
      </c>
      <c r="I1476" s="92">
        <v>42701</v>
      </c>
      <c r="J1476" s="93">
        <v>42725</v>
      </c>
      <c r="K1476" s="80">
        <f t="shared" si="124"/>
        <v>25</v>
      </c>
      <c r="L1476" s="77">
        <f>IF(G1476="ISO",IF(OR(F1476="Na-Metilato"),10,15),IFERROR(VLOOKUP(G1476&amp;D1476,'Datos Maestro'!$C$33:$D$62,2,0),VLOOKUP('Demoras Colombia 2016'!G1476,'Datos Maestro'!$B$15:$C$19,2,0)))</f>
        <v>15</v>
      </c>
      <c r="M1476" s="80">
        <f t="shared" si="120"/>
        <v>10</v>
      </c>
      <c r="N1476" s="82">
        <f t="shared" si="121"/>
        <v>10</v>
      </c>
      <c r="O1476" s="82">
        <f t="shared" si="122"/>
        <v>0</v>
      </c>
      <c r="P1476" s="78">
        <f>IF(G1476="ISO",25*N1476,IFERROR(VLOOKUP(G1476&amp;D1476,'Datos Maestro'!$C$33:$F$62,3,0)*N1476,VLOOKUP('Demoras Colombia 2016'!G1476,'Datos Maestro'!$B$15:$D$19,3,0)*N1476))</f>
        <v>250</v>
      </c>
      <c r="Q1476" s="78">
        <f>IF(G1476="ISO",25*O1476,IFERROR(VLOOKUP(G1476&amp;D1476,'Datos Maestro'!$C$33:$F$62,4,0)*O1476,VLOOKUP('Demoras Colombia 2016'!G1476,'Datos Maestro'!$B$15:$D$19,3,0)*O1476))</f>
        <v>0</v>
      </c>
      <c r="R1476" s="78">
        <f t="shared" si="123"/>
        <v>250</v>
      </c>
      <c r="S1476" s="83"/>
      <c r="T1476" s="96"/>
      <c r="U1476" s="4"/>
      <c r="V1476" s="96"/>
      <c r="W1476" s="83"/>
      <c r="X1476" s="96"/>
      <c r="Y1476" s="83"/>
      <c r="Z1476" s="102"/>
      <c r="AA1476" s="4"/>
      <c r="AB1476" s="96"/>
    </row>
    <row r="1477" spans="1:28" ht="15.6" customHeight="1" x14ac:dyDescent="0.35">
      <c r="A1477" s="38" t="s">
        <v>23</v>
      </c>
      <c r="B1477" s="91" t="s">
        <v>123</v>
      </c>
      <c r="C1477" s="94" t="s">
        <v>3314</v>
      </c>
      <c r="D1477" s="4" t="s">
        <v>104</v>
      </c>
      <c r="E1477" s="4">
        <v>4933094240</v>
      </c>
      <c r="F1477" s="99" t="s">
        <v>28</v>
      </c>
      <c r="G1477" s="91" t="s">
        <v>2</v>
      </c>
      <c r="H1477" s="91" t="s">
        <v>3315</v>
      </c>
      <c r="I1477" s="92">
        <v>42701</v>
      </c>
      <c r="J1477" s="93">
        <v>42725</v>
      </c>
      <c r="K1477" s="80">
        <f t="shared" si="124"/>
        <v>25</v>
      </c>
      <c r="L1477" s="77">
        <f>IF(G1477="ISO",IF(OR(F1477="Na-Metilato"),10,15),IFERROR(VLOOKUP(G1477&amp;D1477,'Datos Maestro'!$C$33:$D$62,2,0),VLOOKUP('Demoras Colombia 2016'!G1477,'Datos Maestro'!$B$15:$C$19,2,0)))</f>
        <v>15</v>
      </c>
      <c r="M1477" s="80">
        <f t="shared" si="120"/>
        <v>10</v>
      </c>
      <c r="N1477" s="82">
        <f t="shared" si="121"/>
        <v>10</v>
      </c>
      <c r="O1477" s="82">
        <f t="shared" si="122"/>
        <v>0</v>
      </c>
      <c r="P1477" s="78">
        <f>IF(G1477="ISO",25*N1477,IFERROR(VLOOKUP(G1477&amp;D1477,'Datos Maestro'!$C$33:$F$62,3,0)*N1477,VLOOKUP('Demoras Colombia 2016'!G1477,'Datos Maestro'!$B$15:$D$19,3,0)*N1477))</f>
        <v>250</v>
      </c>
      <c r="Q1477" s="78">
        <f>IF(G1477="ISO",25*O1477,IFERROR(VLOOKUP(G1477&amp;D1477,'Datos Maestro'!$C$33:$F$62,4,0)*O1477,VLOOKUP('Demoras Colombia 2016'!G1477,'Datos Maestro'!$B$15:$D$19,3,0)*O1477))</f>
        <v>0</v>
      </c>
      <c r="R1477" s="78">
        <f t="shared" si="123"/>
        <v>250</v>
      </c>
      <c r="S1477" s="83"/>
      <c r="T1477" s="96"/>
      <c r="U1477" s="4"/>
      <c r="V1477" s="96"/>
      <c r="W1477" s="83"/>
      <c r="X1477" s="96"/>
      <c r="Y1477" s="83"/>
      <c r="Z1477" s="102"/>
      <c r="AA1477" s="4"/>
      <c r="AB1477" s="96"/>
    </row>
    <row r="1478" spans="1:28" ht="15.6" customHeight="1" x14ac:dyDescent="0.35">
      <c r="A1478" s="38" t="s">
        <v>23</v>
      </c>
      <c r="B1478" s="91" t="s">
        <v>123</v>
      </c>
      <c r="C1478" s="94" t="s">
        <v>3316</v>
      </c>
      <c r="D1478" s="4" t="s">
        <v>104</v>
      </c>
      <c r="E1478" s="4">
        <v>4932843540</v>
      </c>
      <c r="F1478" s="99" t="s">
        <v>28</v>
      </c>
      <c r="G1478" s="91" t="s">
        <v>2</v>
      </c>
      <c r="H1478" s="91" t="s">
        <v>3317</v>
      </c>
      <c r="I1478" s="92">
        <v>42701</v>
      </c>
      <c r="J1478" s="93">
        <v>42723</v>
      </c>
      <c r="K1478" s="80">
        <f t="shared" si="124"/>
        <v>23</v>
      </c>
      <c r="L1478" s="77">
        <f>IF(G1478="ISO",IF(OR(F1478="Na-Metilato"),10,15),IFERROR(VLOOKUP(G1478&amp;D1478,'Datos Maestro'!$C$33:$D$62,2,0),VLOOKUP('Demoras Colombia 2016'!G1478,'Datos Maestro'!$B$15:$C$19,2,0)))</f>
        <v>15</v>
      </c>
      <c r="M1478" s="80">
        <f t="shared" si="120"/>
        <v>8</v>
      </c>
      <c r="N1478" s="82">
        <f t="shared" si="121"/>
        <v>8</v>
      </c>
      <c r="O1478" s="82">
        <f t="shared" si="122"/>
        <v>0</v>
      </c>
      <c r="P1478" s="78">
        <f>IF(G1478="ISO",25*N1478,IFERROR(VLOOKUP(G1478&amp;D1478,'Datos Maestro'!$C$33:$F$62,3,0)*N1478,VLOOKUP('Demoras Colombia 2016'!G1478,'Datos Maestro'!$B$15:$D$19,3,0)*N1478))</f>
        <v>200</v>
      </c>
      <c r="Q1478" s="78">
        <f>IF(G1478="ISO",25*O1478,IFERROR(VLOOKUP(G1478&amp;D1478,'Datos Maestro'!$C$33:$F$62,4,0)*O1478,VLOOKUP('Demoras Colombia 2016'!G1478,'Datos Maestro'!$B$15:$D$19,3,0)*O1478))</f>
        <v>0</v>
      </c>
      <c r="R1478" s="78">
        <f t="shared" si="123"/>
        <v>200</v>
      </c>
      <c r="S1478" s="83"/>
      <c r="T1478" s="96"/>
      <c r="U1478" s="4"/>
      <c r="V1478" s="96"/>
      <c r="W1478" s="83"/>
      <c r="X1478" s="96"/>
      <c r="Y1478" s="83"/>
      <c r="Z1478" s="102"/>
      <c r="AA1478" s="4"/>
      <c r="AB1478" s="96"/>
    </row>
    <row r="1479" spans="1:28" ht="15.6" customHeight="1" x14ac:dyDescent="0.35">
      <c r="A1479" s="38" t="s">
        <v>23</v>
      </c>
      <c r="B1479" s="91" t="s">
        <v>123</v>
      </c>
      <c r="C1479" s="94" t="s">
        <v>3318</v>
      </c>
      <c r="D1479" s="4" t="s">
        <v>104</v>
      </c>
      <c r="E1479" s="4">
        <v>4933094243</v>
      </c>
      <c r="F1479" s="99" t="s">
        <v>28</v>
      </c>
      <c r="G1479" s="91" t="s">
        <v>2</v>
      </c>
      <c r="H1479" s="91" t="s">
        <v>3319</v>
      </c>
      <c r="I1479" s="92">
        <v>42701</v>
      </c>
      <c r="J1479" s="93">
        <v>42719</v>
      </c>
      <c r="K1479" s="80">
        <f t="shared" si="124"/>
        <v>19</v>
      </c>
      <c r="L1479" s="77">
        <f>IF(G1479="ISO",IF(OR(F1479="Na-Metilato"),10,15),IFERROR(VLOOKUP(G1479&amp;D1479,'Datos Maestro'!$C$33:$D$62,2,0),VLOOKUP('Demoras Colombia 2016'!G1479,'Datos Maestro'!$B$15:$C$19,2,0)))</f>
        <v>15</v>
      </c>
      <c r="M1479" s="80">
        <f t="shared" si="120"/>
        <v>4</v>
      </c>
      <c r="N1479" s="82">
        <f t="shared" si="121"/>
        <v>4</v>
      </c>
      <c r="O1479" s="82">
        <f t="shared" si="122"/>
        <v>0</v>
      </c>
      <c r="P1479" s="78">
        <f>IF(G1479="ISO",25*N1479,IFERROR(VLOOKUP(G1479&amp;D1479,'Datos Maestro'!$C$33:$F$62,3,0)*N1479,VLOOKUP('Demoras Colombia 2016'!G1479,'Datos Maestro'!$B$15:$D$19,3,0)*N1479))</f>
        <v>100</v>
      </c>
      <c r="Q1479" s="78">
        <f>IF(G1479="ISO",25*O1479,IFERROR(VLOOKUP(G1479&amp;D1479,'Datos Maestro'!$C$33:$F$62,4,0)*O1479,VLOOKUP('Demoras Colombia 2016'!G1479,'Datos Maestro'!$B$15:$D$19,3,0)*O1479))</f>
        <v>0</v>
      </c>
      <c r="R1479" s="78">
        <f t="shared" si="123"/>
        <v>100</v>
      </c>
      <c r="S1479" s="83"/>
      <c r="T1479" s="96"/>
      <c r="U1479" s="4"/>
      <c r="V1479" s="96"/>
      <c r="W1479" s="83"/>
      <c r="X1479" s="96"/>
      <c r="Y1479" s="83"/>
      <c r="Z1479" s="102"/>
      <c r="AA1479" s="4"/>
      <c r="AB1479" s="96"/>
    </row>
    <row r="1480" spans="1:28" ht="15.6" customHeight="1" x14ac:dyDescent="0.35">
      <c r="A1480" s="38" t="s">
        <v>23</v>
      </c>
      <c r="B1480" s="91" t="s">
        <v>123</v>
      </c>
      <c r="C1480" s="94" t="s">
        <v>3320</v>
      </c>
      <c r="D1480" s="4" t="s">
        <v>62</v>
      </c>
      <c r="E1480" s="4">
        <v>4932863579</v>
      </c>
      <c r="F1480" s="99" t="s">
        <v>34</v>
      </c>
      <c r="G1480" s="91" t="s">
        <v>2</v>
      </c>
      <c r="H1480" s="91" t="s">
        <v>3321</v>
      </c>
      <c r="I1480" s="92">
        <v>42702</v>
      </c>
      <c r="J1480" s="93">
        <v>42725</v>
      </c>
      <c r="K1480" s="80">
        <f t="shared" si="124"/>
        <v>24</v>
      </c>
      <c r="L1480" s="77">
        <f>IF(G1480="ISO",IF(OR(F1480="Na-Metilato"),10,15),IFERROR(VLOOKUP(G1480&amp;D1480,'Datos Maestro'!$C$33:$D$62,2,0),VLOOKUP('Demoras Colombia 2016'!G1480,'Datos Maestro'!$B$15:$C$19,2,0)))</f>
        <v>10</v>
      </c>
      <c r="M1480" s="80">
        <f t="shared" si="120"/>
        <v>14</v>
      </c>
      <c r="N1480" s="82">
        <f t="shared" si="121"/>
        <v>14</v>
      </c>
      <c r="O1480" s="82">
        <f t="shared" si="122"/>
        <v>0</v>
      </c>
      <c r="P1480" s="78">
        <f>IF(G1480="ISO",25*N1480,IFERROR(VLOOKUP(G1480&amp;D1480,'Datos Maestro'!$C$33:$F$62,3,0)*N1480,VLOOKUP('Demoras Colombia 2016'!G1480,'Datos Maestro'!$B$15:$D$19,3,0)*N1480))</f>
        <v>350</v>
      </c>
      <c r="Q1480" s="78">
        <f>IF(G1480="ISO",25*O1480,IFERROR(VLOOKUP(G1480&amp;D1480,'Datos Maestro'!$C$33:$F$62,4,0)*O1480,VLOOKUP('Demoras Colombia 2016'!G1480,'Datos Maestro'!$B$15:$D$19,3,0)*O1480))</f>
        <v>0</v>
      </c>
      <c r="R1480" s="78">
        <f t="shared" si="123"/>
        <v>350</v>
      </c>
      <c r="S1480" s="83"/>
      <c r="T1480" s="96"/>
      <c r="U1480" s="4"/>
      <c r="V1480" s="96"/>
      <c r="W1480" s="83"/>
      <c r="X1480" s="96"/>
      <c r="Y1480" s="83"/>
      <c r="Z1480" s="102"/>
      <c r="AA1480" s="4">
        <v>1894279</v>
      </c>
      <c r="AB1480" s="96">
        <v>1190867.1359999999</v>
      </c>
    </row>
    <row r="1481" spans="1:28" ht="15.6" customHeight="1" x14ac:dyDescent="0.35">
      <c r="A1481" s="38" t="s">
        <v>23</v>
      </c>
      <c r="B1481" s="91" t="s">
        <v>124</v>
      </c>
      <c r="C1481" s="94" t="s">
        <v>3322</v>
      </c>
      <c r="D1481" s="4" t="s">
        <v>118</v>
      </c>
      <c r="E1481" s="4">
        <v>4933174911</v>
      </c>
      <c r="F1481" s="99" t="s">
        <v>3225</v>
      </c>
      <c r="G1481" s="91" t="s">
        <v>12</v>
      </c>
      <c r="H1481" s="91" t="s">
        <v>3323</v>
      </c>
      <c r="I1481" s="92">
        <v>42717</v>
      </c>
      <c r="J1481" s="93">
        <v>42733</v>
      </c>
      <c r="K1481" s="80">
        <f t="shared" ref="K1481:K1491" si="125">IF(J1481="",HOY-I1481,(J1481-I1481)+1)</f>
        <v>17</v>
      </c>
      <c r="L1481" s="77">
        <f>IF(G1481="ISO",IF(OR(F1481="Na-Metilato"),10,15),IFERROR(VLOOKUP(G1481&amp;D1481,'Datos Maestro'!$C$33:$D$62,2,0),VLOOKUP('Demoras Colombia 2016'!G1481,'Datos Maestro'!$B$15:$C$19,2,0)))</f>
        <v>20</v>
      </c>
      <c r="M1481" s="80">
        <f t="shared" ref="M1481:M1491" si="126">IF(K1481&gt;L1481,K1481-L1481,0)</f>
        <v>0</v>
      </c>
      <c r="N1481" s="82">
        <f t="shared" ref="N1481:N1491" si="127">IF(M1481&gt;=20,20,M1481)</f>
        <v>0</v>
      </c>
      <c r="O1481" s="82">
        <f t="shared" ref="O1481:O1491" si="128">+M1481-N1481</f>
        <v>0</v>
      </c>
      <c r="P1481" s="78">
        <f>IF(G1481="ISO",25*N1481,IFERROR(VLOOKUP(G1481&amp;D1481,'Datos Maestro'!$C$33:$F$62,3,0)*N1481,VLOOKUP('Demoras Colombia 2016'!G1481,'Datos Maestro'!$B$15:$D$19,3,0)*N1481))</f>
        <v>0</v>
      </c>
      <c r="Q1481" s="78">
        <f>IF(G1481="ISO",25*O1481,IFERROR(VLOOKUP(G1481&amp;D1481,'Datos Maestro'!$C$33:$F$62,4,0)*O1481,VLOOKUP('Demoras Colombia 2016'!G1481,'Datos Maestro'!$B$15:$D$19,3,0)*O1481))</f>
        <v>0</v>
      </c>
      <c r="R1481" s="78">
        <f t="shared" ref="R1481:R1491" si="129">SUM(P1481:Q1481)</f>
        <v>0</v>
      </c>
      <c r="S1481" s="83" t="s">
        <v>25</v>
      </c>
      <c r="T1481" s="96" t="s">
        <v>25</v>
      </c>
      <c r="U1481" s="4"/>
      <c r="V1481" s="96"/>
      <c r="W1481" s="83"/>
      <c r="X1481" s="96"/>
      <c r="Y1481" s="83"/>
      <c r="Z1481" s="102"/>
      <c r="AA1481" s="4"/>
      <c r="AB1481" s="96"/>
    </row>
    <row r="1482" spans="1:28" ht="15.6" customHeight="1" x14ac:dyDescent="0.35">
      <c r="A1482" s="38" t="s">
        <v>23</v>
      </c>
      <c r="B1482" s="91" t="s">
        <v>17</v>
      </c>
      <c r="C1482" s="94" t="s">
        <v>3232</v>
      </c>
      <c r="D1482" s="4" t="s">
        <v>104</v>
      </c>
      <c r="E1482" s="4">
        <v>4933343506</v>
      </c>
      <c r="F1482" s="99" t="s">
        <v>2297</v>
      </c>
      <c r="G1482" s="91" t="s">
        <v>12</v>
      </c>
      <c r="H1482" s="91" t="s">
        <v>3324</v>
      </c>
      <c r="I1482" s="92">
        <v>42716</v>
      </c>
      <c r="J1482" s="93">
        <v>42732</v>
      </c>
      <c r="K1482" s="80">
        <f t="shared" si="125"/>
        <v>17</v>
      </c>
      <c r="L1482" s="77">
        <f>IF(G1482="ISO",IF(OR(F1482="Na-Metilato"),10,15),IFERROR(VLOOKUP(G1482&amp;D1482,'Datos Maestro'!$C$33:$D$62,2,0),VLOOKUP('Demoras Colombia 2016'!G1482,'Datos Maestro'!$B$15:$C$19,2,0)))</f>
        <v>20</v>
      </c>
      <c r="M1482" s="80">
        <f t="shared" si="126"/>
        <v>0</v>
      </c>
      <c r="N1482" s="82">
        <f t="shared" si="127"/>
        <v>0</v>
      </c>
      <c r="O1482" s="82">
        <f t="shared" si="128"/>
        <v>0</v>
      </c>
      <c r="P1482" s="78">
        <f>IF(G1482="ISO",25*N1482,IFERROR(VLOOKUP(G1482&amp;D1482,'Datos Maestro'!$C$33:$F$62,3,0)*N1482,VLOOKUP('Demoras Colombia 2016'!G1482,'Datos Maestro'!$B$15:$D$19,3,0)*N1482))</f>
        <v>0</v>
      </c>
      <c r="Q1482" s="78">
        <f>IF(G1482="ISO",25*O1482,IFERROR(VLOOKUP(G1482&amp;D1482,'Datos Maestro'!$C$33:$F$62,4,0)*O1482,VLOOKUP('Demoras Colombia 2016'!G1482,'Datos Maestro'!$B$15:$D$19,3,0)*O1482))</f>
        <v>0</v>
      </c>
      <c r="R1482" s="78">
        <f t="shared" si="129"/>
        <v>0</v>
      </c>
      <c r="S1482" s="83" t="s">
        <v>25</v>
      </c>
      <c r="T1482" s="96" t="s">
        <v>25</v>
      </c>
      <c r="U1482" s="4"/>
      <c r="V1482" s="96"/>
      <c r="W1482" s="83"/>
      <c r="X1482" s="96"/>
      <c r="Y1482" s="83"/>
      <c r="Z1482" s="102"/>
      <c r="AA1482" s="4"/>
      <c r="AB1482" s="96"/>
    </row>
    <row r="1483" spans="1:28" ht="15.6" customHeight="1" x14ac:dyDescent="0.35">
      <c r="A1483" s="38" t="s">
        <v>23</v>
      </c>
      <c r="B1483" s="91" t="s">
        <v>16</v>
      </c>
      <c r="C1483" s="94" t="s">
        <v>3325</v>
      </c>
      <c r="D1483" s="4" t="s">
        <v>104</v>
      </c>
      <c r="E1483" s="4">
        <v>4933174062</v>
      </c>
      <c r="F1483" s="99" t="s">
        <v>248</v>
      </c>
      <c r="G1483" s="91" t="s">
        <v>12</v>
      </c>
      <c r="H1483" s="91" t="s">
        <v>3326</v>
      </c>
      <c r="I1483" s="92">
        <v>42722</v>
      </c>
      <c r="J1483" s="93">
        <v>42734</v>
      </c>
      <c r="K1483" s="80">
        <f t="shared" si="125"/>
        <v>13</v>
      </c>
      <c r="L1483" s="77">
        <f>IF(G1483="ISO",IF(OR(F1483="Na-Metilato"),10,15),IFERROR(VLOOKUP(G1483&amp;D1483,'Datos Maestro'!$C$33:$D$62,2,0),VLOOKUP('Demoras Colombia 2016'!G1483,'Datos Maestro'!$B$15:$C$19,2,0)))</f>
        <v>20</v>
      </c>
      <c r="M1483" s="80">
        <f t="shared" si="126"/>
        <v>0</v>
      </c>
      <c r="N1483" s="82">
        <f t="shared" si="127"/>
        <v>0</v>
      </c>
      <c r="O1483" s="82">
        <f t="shared" si="128"/>
        <v>0</v>
      </c>
      <c r="P1483" s="78">
        <f>IF(G1483="ISO",25*N1483,IFERROR(VLOOKUP(G1483&amp;D1483,'Datos Maestro'!$C$33:$F$62,3,0)*N1483,VLOOKUP('Demoras Colombia 2016'!G1483,'Datos Maestro'!$B$15:$D$19,3,0)*N1483))</f>
        <v>0</v>
      </c>
      <c r="Q1483" s="78">
        <f>IF(G1483="ISO",25*O1483,IFERROR(VLOOKUP(G1483&amp;D1483,'Datos Maestro'!$C$33:$F$62,4,0)*O1483,VLOOKUP('Demoras Colombia 2016'!G1483,'Datos Maestro'!$B$15:$D$19,3,0)*O1483))</f>
        <v>0</v>
      </c>
      <c r="R1483" s="78">
        <f t="shared" si="129"/>
        <v>0</v>
      </c>
      <c r="S1483" s="83" t="s">
        <v>25</v>
      </c>
      <c r="T1483" s="96" t="s">
        <v>25</v>
      </c>
      <c r="U1483" s="4"/>
      <c r="V1483" s="96"/>
      <c r="W1483" s="83"/>
      <c r="X1483" s="96"/>
      <c r="Y1483" s="83"/>
      <c r="Z1483" s="102"/>
      <c r="AA1483" s="4"/>
      <c r="AB1483" s="96"/>
    </row>
    <row r="1484" spans="1:28" ht="15.6" customHeight="1" x14ac:dyDescent="0.35">
      <c r="A1484" s="38" t="s">
        <v>23</v>
      </c>
      <c r="B1484" s="91" t="s">
        <v>16</v>
      </c>
      <c r="C1484" s="94" t="s">
        <v>3327</v>
      </c>
      <c r="D1484" s="4" t="s">
        <v>62</v>
      </c>
      <c r="E1484" s="4">
        <v>4933733863</v>
      </c>
      <c r="F1484" s="99" t="s">
        <v>880</v>
      </c>
      <c r="G1484" s="91" t="s">
        <v>12</v>
      </c>
      <c r="H1484" s="91" t="s">
        <v>3328</v>
      </c>
      <c r="I1484" s="92">
        <v>42723</v>
      </c>
      <c r="J1484" s="93">
        <v>42735</v>
      </c>
      <c r="K1484" s="80">
        <f t="shared" si="125"/>
        <v>13</v>
      </c>
      <c r="L1484" s="77">
        <f>IF(G1484="ISO",IF(OR(F1484="Na-Metilato"),10,15),IFERROR(VLOOKUP(G1484&amp;D1484,'Datos Maestro'!$C$33:$D$62,2,0),VLOOKUP('Demoras Colombia 2016'!G1484,'Datos Maestro'!$B$15:$C$19,2,0)))</f>
        <v>20</v>
      </c>
      <c r="M1484" s="80">
        <f t="shared" si="126"/>
        <v>0</v>
      </c>
      <c r="N1484" s="82">
        <f t="shared" si="127"/>
        <v>0</v>
      </c>
      <c r="O1484" s="82">
        <f t="shared" si="128"/>
        <v>0</v>
      </c>
      <c r="P1484" s="78">
        <f>IF(G1484="ISO",25*N1484,IFERROR(VLOOKUP(G1484&amp;D1484,'Datos Maestro'!$C$33:$F$62,3,0)*N1484,VLOOKUP('Demoras Colombia 2016'!G1484,'Datos Maestro'!$B$15:$D$19,3,0)*N1484))</f>
        <v>0</v>
      </c>
      <c r="Q1484" s="78">
        <f>IF(G1484="ISO",25*O1484,IFERROR(VLOOKUP(G1484&amp;D1484,'Datos Maestro'!$C$33:$F$62,4,0)*O1484,VLOOKUP('Demoras Colombia 2016'!G1484,'Datos Maestro'!$B$15:$D$19,3,0)*O1484))</f>
        <v>0</v>
      </c>
      <c r="R1484" s="78">
        <f t="shared" si="129"/>
        <v>0</v>
      </c>
      <c r="S1484" s="83" t="s">
        <v>25</v>
      </c>
      <c r="T1484" s="96" t="s">
        <v>25</v>
      </c>
      <c r="U1484" s="4"/>
      <c r="V1484" s="96"/>
      <c r="W1484" s="83"/>
      <c r="X1484" s="96"/>
      <c r="Y1484" s="83"/>
      <c r="Z1484" s="102"/>
      <c r="AA1484" s="4"/>
      <c r="AB1484" s="96"/>
    </row>
    <row r="1485" spans="1:28" ht="15.6" customHeight="1" x14ac:dyDescent="0.35">
      <c r="A1485" s="38" t="s">
        <v>23</v>
      </c>
      <c r="B1485" s="91" t="s">
        <v>16</v>
      </c>
      <c r="C1485" s="94" t="s">
        <v>3329</v>
      </c>
      <c r="D1485" s="4" t="s">
        <v>118</v>
      </c>
      <c r="E1485" s="4" t="s">
        <v>3330</v>
      </c>
      <c r="F1485" s="99" t="s">
        <v>3331</v>
      </c>
      <c r="G1485" s="91" t="s">
        <v>13</v>
      </c>
      <c r="H1485" s="91" t="s">
        <v>3332</v>
      </c>
      <c r="I1485" s="92">
        <v>42723</v>
      </c>
      <c r="J1485" s="93">
        <v>42727</v>
      </c>
      <c r="K1485" s="80">
        <f t="shared" si="125"/>
        <v>5</v>
      </c>
      <c r="L1485" s="77">
        <f>IF(G1485="ISO",IF(OR(F1485="Na-Metilato"),10,15),IFERROR(VLOOKUP(G1485&amp;D1485,'Datos Maestro'!$C$33:$D$62,2,0),VLOOKUP('Demoras Colombia 2016'!G1485,'Datos Maestro'!$B$15:$C$19,2,0)))</f>
        <v>20</v>
      </c>
      <c r="M1485" s="80">
        <f t="shared" si="126"/>
        <v>0</v>
      </c>
      <c r="N1485" s="82">
        <f t="shared" si="127"/>
        <v>0</v>
      </c>
      <c r="O1485" s="82">
        <f t="shared" si="128"/>
        <v>0</v>
      </c>
      <c r="P1485" s="78">
        <f>IF(G1485="ISO",25*N1485,IFERROR(VLOOKUP(G1485&amp;D1485,'Datos Maestro'!$C$33:$F$62,3,0)*N1485,VLOOKUP('Demoras Colombia 2016'!G1485,'Datos Maestro'!$B$15:$D$19,3,0)*N1485))</f>
        <v>0</v>
      </c>
      <c r="Q1485" s="78">
        <f>IF(G1485="ISO",25*O1485,IFERROR(VLOOKUP(G1485&amp;D1485,'Datos Maestro'!$C$33:$F$62,4,0)*O1485,VLOOKUP('Demoras Colombia 2016'!G1485,'Datos Maestro'!$B$15:$D$19,3,0)*O1485))</f>
        <v>0</v>
      </c>
      <c r="R1485" s="78">
        <f t="shared" si="129"/>
        <v>0</v>
      </c>
      <c r="S1485" s="83" t="s">
        <v>25</v>
      </c>
      <c r="T1485" s="96" t="s">
        <v>25</v>
      </c>
      <c r="U1485" s="4"/>
      <c r="V1485" s="96"/>
      <c r="W1485" s="83"/>
      <c r="X1485" s="96"/>
      <c r="Y1485" s="83"/>
      <c r="Z1485" s="102"/>
      <c r="AA1485" s="4"/>
      <c r="AB1485" s="96"/>
    </row>
    <row r="1486" spans="1:28" ht="15.6" customHeight="1" x14ac:dyDescent="0.35">
      <c r="A1486" s="38" t="s">
        <v>23</v>
      </c>
      <c r="B1486" s="91" t="s">
        <v>16</v>
      </c>
      <c r="C1486" s="94" t="s">
        <v>3329</v>
      </c>
      <c r="D1486" s="4" t="s">
        <v>118</v>
      </c>
      <c r="E1486" s="4" t="s">
        <v>3330</v>
      </c>
      <c r="F1486" s="99" t="s">
        <v>3331</v>
      </c>
      <c r="G1486" s="91" t="s">
        <v>13</v>
      </c>
      <c r="H1486" s="91" t="s">
        <v>3333</v>
      </c>
      <c r="I1486" s="92">
        <v>42723</v>
      </c>
      <c r="J1486" s="93">
        <v>42732</v>
      </c>
      <c r="K1486" s="80">
        <f t="shared" si="125"/>
        <v>10</v>
      </c>
      <c r="L1486" s="77">
        <f>IF(G1486="ISO",IF(OR(F1486="Na-Metilato"),10,15),IFERROR(VLOOKUP(G1486&amp;D1486,'Datos Maestro'!$C$33:$D$62,2,0),VLOOKUP('Demoras Colombia 2016'!G1486,'Datos Maestro'!$B$15:$C$19,2,0)))</f>
        <v>20</v>
      </c>
      <c r="M1486" s="80">
        <f t="shared" si="126"/>
        <v>0</v>
      </c>
      <c r="N1486" s="82">
        <f t="shared" si="127"/>
        <v>0</v>
      </c>
      <c r="O1486" s="82">
        <f t="shared" si="128"/>
        <v>0</v>
      </c>
      <c r="P1486" s="78">
        <f>IF(G1486="ISO",25*N1486,IFERROR(VLOOKUP(G1486&amp;D1486,'Datos Maestro'!$C$33:$F$62,3,0)*N1486,VLOOKUP('Demoras Colombia 2016'!G1486,'Datos Maestro'!$B$15:$D$19,3,0)*N1486))</f>
        <v>0</v>
      </c>
      <c r="Q1486" s="78">
        <f>IF(G1486="ISO",25*O1486,IFERROR(VLOOKUP(G1486&amp;D1486,'Datos Maestro'!$C$33:$F$62,4,0)*O1486,VLOOKUP('Demoras Colombia 2016'!G1486,'Datos Maestro'!$B$15:$D$19,3,0)*O1486))</f>
        <v>0</v>
      </c>
      <c r="R1486" s="78">
        <f t="shared" si="129"/>
        <v>0</v>
      </c>
      <c r="S1486" s="83" t="s">
        <v>25</v>
      </c>
      <c r="T1486" s="96" t="s">
        <v>25</v>
      </c>
      <c r="U1486" s="4"/>
      <c r="V1486" s="96"/>
      <c r="W1486" s="83"/>
      <c r="X1486" s="96"/>
      <c r="Y1486" s="83"/>
      <c r="Z1486" s="102"/>
      <c r="AA1486" s="4"/>
      <c r="AB1486" s="96"/>
    </row>
    <row r="1487" spans="1:28" ht="15.6" customHeight="1" x14ac:dyDescent="0.35">
      <c r="A1487" s="38" t="s">
        <v>23</v>
      </c>
      <c r="B1487" s="91" t="s">
        <v>16</v>
      </c>
      <c r="C1487" s="94" t="s">
        <v>3334</v>
      </c>
      <c r="D1487" s="4" t="s">
        <v>104</v>
      </c>
      <c r="E1487" s="4" t="s">
        <v>3335</v>
      </c>
      <c r="F1487" s="99" t="s">
        <v>3336</v>
      </c>
      <c r="G1487" s="91" t="s">
        <v>12</v>
      </c>
      <c r="H1487" s="91" t="s">
        <v>3337</v>
      </c>
      <c r="I1487" s="92">
        <v>42723</v>
      </c>
      <c r="J1487" s="93">
        <v>42734</v>
      </c>
      <c r="K1487" s="80">
        <f t="shared" si="125"/>
        <v>12</v>
      </c>
      <c r="L1487" s="77">
        <f>IF(G1487="ISO",IF(OR(F1487="Na-Metilato"),10,15),IFERROR(VLOOKUP(G1487&amp;D1487,'Datos Maestro'!$C$33:$D$62,2,0),VLOOKUP('Demoras Colombia 2016'!G1487,'Datos Maestro'!$B$15:$C$19,2,0)))</f>
        <v>20</v>
      </c>
      <c r="M1487" s="80">
        <f t="shared" si="126"/>
        <v>0</v>
      </c>
      <c r="N1487" s="82">
        <f t="shared" si="127"/>
        <v>0</v>
      </c>
      <c r="O1487" s="82">
        <f t="shared" si="128"/>
        <v>0</v>
      </c>
      <c r="P1487" s="78">
        <f>IF(G1487="ISO",25*N1487,IFERROR(VLOOKUP(G1487&amp;D1487,'Datos Maestro'!$C$33:$F$62,3,0)*N1487,VLOOKUP('Demoras Colombia 2016'!G1487,'Datos Maestro'!$B$15:$D$19,3,0)*N1487))</f>
        <v>0</v>
      </c>
      <c r="Q1487" s="78">
        <f>IF(G1487="ISO",25*O1487,IFERROR(VLOOKUP(G1487&amp;D1487,'Datos Maestro'!$C$33:$F$62,4,0)*O1487,VLOOKUP('Demoras Colombia 2016'!G1487,'Datos Maestro'!$B$15:$D$19,3,0)*O1487))</f>
        <v>0</v>
      </c>
      <c r="R1487" s="78">
        <f t="shared" si="129"/>
        <v>0</v>
      </c>
      <c r="S1487" s="83" t="s">
        <v>25</v>
      </c>
      <c r="T1487" s="96" t="s">
        <v>25</v>
      </c>
      <c r="U1487" s="4"/>
      <c r="V1487" s="96"/>
      <c r="W1487" s="83"/>
      <c r="X1487" s="96"/>
      <c r="Y1487" s="83"/>
      <c r="Z1487" s="102"/>
      <c r="AA1487" s="4"/>
      <c r="AB1487" s="96"/>
    </row>
    <row r="1488" spans="1:28" ht="15.6" customHeight="1" x14ac:dyDescent="0.35">
      <c r="A1488" s="38" t="s">
        <v>23</v>
      </c>
      <c r="B1488" s="91" t="s">
        <v>16</v>
      </c>
      <c r="C1488" s="94" t="s">
        <v>3338</v>
      </c>
      <c r="D1488" s="4" t="s">
        <v>118</v>
      </c>
      <c r="E1488" s="4">
        <v>4933174073</v>
      </c>
      <c r="F1488" s="99" t="s">
        <v>218</v>
      </c>
      <c r="G1488" s="91" t="s">
        <v>12</v>
      </c>
      <c r="H1488" s="91" t="s">
        <v>3339</v>
      </c>
      <c r="I1488" s="92">
        <v>42723</v>
      </c>
      <c r="J1488" s="93">
        <v>42732</v>
      </c>
      <c r="K1488" s="80">
        <f t="shared" si="125"/>
        <v>10</v>
      </c>
      <c r="L1488" s="77">
        <f>IF(G1488="ISO",IF(OR(F1488="Na-Metilato"),10,15),IFERROR(VLOOKUP(G1488&amp;D1488,'Datos Maestro'!$C$33:$D$62,2,0),VLOOKUP('Demoras Colombia 2016'!G1488,'Datos Maestro'!$B$15:$C$19,2,0)))</f>
        <v>20</v>
      </c>
      <c r="M1488" s="80">
        <f t="shared" si="126"/>
        <v>0</v>
      </c>
      <c r="N1488" s="82">
        <f t="shared" si="127"/>
        <v>0</v>
      </c>
      <c r="O1488" s="82">
        <f t="shared" si="128"/>
        <v>0</v>
      </c>
      <c r="P1488" s="78">
        <f>IF(G1488="ISO",25*N1488,IFERROR(VLOOKUP(G1488&amp;D1488,'Datos Maestro'!$C$33:$F$62,3,0)*N1488,VLOOKUP('Demoras Colombia 2016'!G1488,'Datos Maestro'!$B$15:$D$19,3,0)*N1488))</f>
        <v>0</v>
      </c>
      <c r="Q1488" s="78">
        <f>IF(G1488="ISO",25*O1488,IFERROR(VLOOKUP(G1488&amp;D1488,'Datos Maestro'!$C$33:$F$62,4,0)*O1488,VLOOKUP('Demoras Colombia 2016'!G1488,'Datos Maestro'!$B$15:$D$19,3,0)*O1488))</f>
        <v>0</v>
      </c>
      <c r="R1488" s="78">
        <f t="shared" si="129"/>
        <v>0</v>
      </c>
      <c r="S1488" s="83" t="s">
        <v>25</v>
      </c>
      <c r="T1488" s="96" t="s">
        <v>25</v>
      </c>
      <c r="U1488" s="4"/>
      <c r="V1488" s="96"/>
      <c r="W1488" s="83"/>
      <c r="X1488" s="96"/>
      <c r="Y1488" s="83"/>
      <c r="Z1488" s="102"/>
      <c r="AA1488" s="4"/>
      <c r="AB1488" s="96"/>
    </row>
    <row r="1489" spans="1:28" ht="15.6" customHeight="1" x14ac:dyDescent="0.35">
      <c r="A1489" s="38" t="s">
        <v>23</v>
      </c>
      <c r="B1489" s="91" t="s">
        <v>15</v>
      </c>
      <c r="C1489" s="94" t="s">
        <v>3340</v>
      </c>
      <c r="D1489" s="4" t="s">
        <v>119</v>
      </c>
      <c r="E1489" s="4">
        <v>4932429678</v>
      </c>
      <c r="F1489" s="99" t="s">
        <v>3341</v>
      </c>
      <c r="G1489" s="91" t="s">
        <v>13</v>
      </c>
      <c r="H1489" s="91" t="s">
        <v>3342</v>
      </c>
      <c r="I1489" s="92">
        <v>42731</v>
      </c>
      <c r="J1489" s="93">
        <v>42732</v>
      </c>
      <c r="K1489" s="80">
        <f t="shared" si="125"/>
        <v>2</v>
      </c>
      <c r="L1489" s="77">
        <f>IF(G1489="ISO",IF(OR(F1489="Na-Metilato"),10,15),IFERROR(VLOOKUP(G1489&amp;D1489,'Datos Maestro'!$C$33:$D$62,2,0),VLOOKUP('Demoras Colombia 2016'!G1489,'Datos Maestro'!$B$15:$C$19,2,0)))</f>
        <v>20</v>
      </c>
      <c r="M1489" s="80">
        <f t="shared" si="126"/>
        <v>0</v>
      </c>
      <c r="N1489" s="82">
        <f t="shared" si="127"/>
        <v>0</v>
      </c>
      <c r="O1489" s="82">
        <f t="shared" si="128"/>
        <v>0</v>
      </c>
      <c r="P1489" s="78">
        <f>IF(G1489="ISO",25*N1489,IFERROR(VLOOKUP(G1489&amp;D1489,'Datos Maestro'!$C$33:$F$62,3,0)*N1489,VLOOKUP('Demoras Colombia 2016'!G1489,'Datos Maestro'!$B$15:$D$19,3,0)*N1489))</f>
        <v>0</v>
      </c>
      <c r="Q1489" s="78">
        <f>IF(G1489="ISO",25*O1489,IFERROR(VLOOKUP(G1489&amp;D1489,'Datos Maestro'!$C$33:$F$62,4,0)*O1489,VLOOKUP('Demoras Colombia 2016'!G1489,'Datos Maestro'!$B$15:$D$19,3,0)*O1489))</f>
        <v>0</v>
      </c>
      <c r="R1489" s="78">
        <f t="shared" si="129"/>
        <v>0</v>
      </c>
      <c r="S1489" s="83" t="s">
        <v>25</v>
      </c>
      <c r="T1489" s="96" t="s">
        <v>25</v>
      </c>
      <c r="U1489" s="4"/>
      <c r="V1489" s="96"/>
      <c r="W1489" s="83"/>
      <c r="X1489" s="96"/>
      <c r="Y1489" s="83"/>
      <c r="Z1489" s="102"/>
      <c r="AA1489" s="4"/>
      <c r="AB1489" s="96"/>
    </row>
    <row r="1490" spans="1:28" ht="15.6" customHeight="1" x14ac:dyDescent="0.35">
      <c r="A1490" s="38" t="s">
        <v>23</v>
      </c>
      <c r="B1490" s="91" t="s">
        <v>16</v>
      </c>
      <c r="C1490" s="94" t="s">
        <v>3343</v>
      </c>
      <c r="D1490" s="4" t="s">
        <v>118</v>
      </c>
      <c r="E1490" s="4" t="s">
        <v>3344</v>
      </c>
      <c r="F1490" s="99" t="s">
        <v>3345</v>
      </c>
      <c r="G1490" s="91" t="s">
        <v>13</v>
      </c>
      <c r="H1490" s="91" t="s">
        <v>3346</v>
      </c>
      <c r="I1490" s="92">
        <v>42723</v>
      </c>
      <c r="J1490" s="93">
        <v>42730</v>
      </c>
      <c r="K1490" s="80">
        <f t="shared" si="125"/>
        <v>8</v>
      </c>
      <c r="L1490" s="77">
        <f>IF(G1490="ISO",IF(OR(F1490="Na-Metilato"),10,15),IFERROR(VLOOKUP(G1490&amp;D1490,'Datos Maestro'!$C$33:$D$62,2,0),VLOOKUP('Demoras Colombia 2016'!G1490,'Datos Maestro'!$B$15:$C$19,2,0)))</f>
        <v>20</v>
      </c>
      <c r="M1490" s="80">
        <f t="shared" si="126"/>
        <v>0</v>
      </c>
      <c r="N1490" s="82">
        <f t="shared" si="127"/>
        <v>0</v>
      </c>
      <c r="O1490" s="82">
        <f t="shared" si="128"/>
        <v>0</v>
      </c>
      <c r="P1490" s="78">
        <f>IF(G1490="ISO",25*N1490,IFERROR(VLOOKUP(G1490&amp;D1490,'Datos Maestro'!$C$33:$F$62,3,0)*N1490,VLOOKUP('Demoras Colombia 2016'!G1490,'Datos Maestro'!$B$15:$D$19,3,0)*N1490))</f>
        <v>0</v>
      </c>
      <c r="Q1490" s="78">
        <f>IF(G1490="ISO",25*O1490,IFERROR(VLOOKUP(G1490&amp;D1490,'Datos Maestro'!$C$33:$F$62,4,0)*O1490,VLOOKUP('Demoras Colombia 2016'!G1490,'Datos Maestro'!$B$15:$D$19,3,0)*O1490))</f>
        <v>0</v>
      </c>
      <c r="R1490" s="78">
        <f t="shared" si="129"/>
        <v>0</v>
      </c>
      <c r="S1490" s="83" t="s">
        <v>25</v>
      </c>
      <c r="T1490" s="96" t="s">
        <v>25</v>
      </c>
      <c r="U1490" s="4"/>
      <c r="V1490" s="96"/>
      <c r="W1490" s="83"/>
      <c r="X1490" s="96"/>
      <c r="Y1490" s="83"/>
      <c r="Z1490" s="102"/>
      <c r="AA1490" s="4"/>
      <c r="AB1490" s="96"/>
    </row>
    <row r="1491" spans="1:28" ht="15.6" customHeight="1" x14ac:dyDescent="0.35">
      <c r="A1491" s="38" t="s">
        <v>108</v>
      </c>
      <c r="B1491" s="91" t="s">
        <v>123</v>
      </c>
      <c r="C1491" s="94" t="s">
        <v>3347</v>
      </c>
      <c r="D1491" s="4" t="s">
        <v>118</v>
      </c>
      <c r="E1491" s="4">
        <v>4932294906</v>
      </c>
      <c r="F1491" s="99" t="s">
        <v>27</v>
      </c>
      <c r="G1491" s="91" t="s">
        <v>12</v>
      </c>
      <c r="H1491" s="91" t="s">
        <v>3348</v>
      </c>
      <c r="I1491" s="92">
        <v>42722</v>
      </c>
      <c r="J1491" s="93">
        <v>42733</v>
      </c>
      <c r="K1491" s="80">
        <f t="shared" si="125"/>
        <v>12</v>
      </c>
      <c r="L1491" s="77">
        <f>IF(G1491="ISO",IF(OR(F1491="Na-Metilato"),10,15),IFERROR(VLOOKUP(G1491&amp;D1491,'Datos Maestro'!$C$33:$D$62,2,0),VLOOKUP('Demoras Colombia 2016'!G1491,'Datos Maestro'!$B$15:$C$19,2,0)))</f>
        <v>20</v>
      </c>
      <c r="M1491" s="80">
        <f t="shared" si="126"/>
        <v>0</v>
      </c>
      <c r="N1491" s="82">
        <f t="shared" si="127"/>
        <v>0</v>
      </c>
      <c r="O1491" s="82">
        <f t="shared" si="128"/>
        <v>0</v>
      </c>
      <c r="P1491" s="78">
        <f>IF(G1491="ISO",25*N1491,IFERROR(VLOOKUP(G1491&amp;D1491,'Datos Maestro'!$C$33:$F$62,3,0)*N1491,VLOOKUP('Demoras Colombia 2016'!G1491,'Datos Maestro'!$B$15:$D$19,3,0)*N1491))</f>
        <v>0</v>
      </c>
      <c r="Q1491" s="78">
        <f>IF(G1491="ISO",25*O1491,IFERROR(VLOOKUP(G1491&amp;D1491,'Datos Maestro'!$C$33:$F$62,4,0)*O1491,VLOOKUP('Demoras Colombia 2016'!G1491,'Datos Maestro'!$B$15:$D$19,3,0)*O1491))</f>
        <v>0</v>
      </c>
      <c r="R1491" s="78">
        <f t="shared" si="129"/>
        <v>0</v>
      </c>
      <c r="S1491" s="83" t="s">
        <v>25</v>
      </c>
      <c r="T1491" s="96" t="s">
        <v>25</v>
      </c>
      <c r="U1491" s="4"/>
      <c r="V1491" s="96"/>
      <c r="W1491" s="83"/>
      <c r="X1491" s="96"/>
      <c r="Y1491" s="83"/>
      <c r="Z1491" s="102"/>
      <c r="AA1491" s="4"/>
      <c r="AB1491" s="96"/>
    </row>
    <row r="1492" spans="1:28" ht="15.6" customHeight="1" x14ac:dyDescent="0.35">
      <c r="A1492" s="38" t="s">
        <v>23</v>
      </c>
      <c r="B1492" s="91" t="s">
        <v>123</v>
      </c>
      <c r="C1492" s="94" t="s">
        <v>3278</v>
      </c>
      <c r="D1492" s="4" t="s">
        <v>104</v>
      </c>
      <c r="E1492" s="4">
        <v>4931656618</v>
      </c>
      <c r="F1492" s="99" t="s">
        <v>2438</v>
      </c>
      <c r="G1492" s="91" t="s">
        <v>2</v>
      </c>
      <c r="H1492" s="91" t="s">
        <v>3349</v>
      </c>
      <c r="I1492" s="92">
        <v>42678</v>
      </c>
      <c r="J1492" s="93">
        <v>42731</v>
      </c>
      <c r="K1492" s="80">
        <f t="shared" ref="K1492:K1505" si="130">IF(J1492="",HOY-I1492,(J1492-I1492)+1)</f>
        <v>54</v>
      </c>
      <c r="L1492" s="77">
        <f>IF(G1492="ISO",IF(OR(F1492="Na-Metilato"),10,15),IFERROR(VLOOKUP(G1492&amp;D1492,'Datos Maestro'!$C$33:$D$62,2,0),VLOOKUP('Demoras Colombia 2016'!G1492,'Datos Maestro'!$B$15:$C$19,2,0)))</f>
        <v>15</v>
      </c>
      <c r="M1492" s="80">
        <f t="shared" ref="M1492:M1505" si="131">IF(K1492&gt;L1492,K1492-L1492,0)</f>
        <v>39</v>
      </c>
      <c r="N1492" s="82">
        <f t="shared" ref="N1492:N1505" si="132">IF(M1492&gt;=20,20,M1492)</f>
        <v>20</v>
      </c>
      <c r="O1492" s="82">
        <f t="shared" ref="O1492:O1505" si="133">+M1492-N1492</f>
        <v>19</v>
      </c>
      <c r="P1492" s="78">
        <f>IF(G1492="ISO",25*N1492,IFERROR(VLOOKUP(G1492&amp;D1492,'Datos Maestro'!$C$33:$F$62,3,0)*N1492,VLOOKUP('Demoras Colombia 2016'!G1492,'Datos Maestro'!$B$15:$D$19,3,0)*N1492))</f>
        <v>500</v>
      </c>
      <c r="Q1492" s="78">
        <f>IF(G1492="ISO",25*O1492,IFERROR(VLOOKUP(G1492&amp;D1492,'Datos Maestro'!$C$33:$F$62,4,0)*O1492,VLOOKUP('Demoras Colombia 2016'!G1492,'Datos Maestro'!$B$15:$D$19,3,0)*O1492))</f>
        <v>475</v>
      </c>
      <c r="R1492" s="78">
        <f t="shared" ref="R1492:R1505" si="134">SUM(P1492:Q1492)</f>
        <v>975</v>
      </c>
      <c r="S1492" s="83"/>
      <c r="T1492" s="96"/>
      <c r="U1492" s="4"/>
      <c r="V1492" s="96"/>
      <c r="W1492" s="83"/>
      <c r="X1492" s="96"/>
      <c r="Y1492" s="83"/>
      <c r="Z1492" s="102"/>
      <c r="AA1492" s="4"/>
      <c r="AB1492" s="96"/>
    </row>
    <row r="1493" spans="1:28" ht="15.6" customHeight="1" x14ac:dyDescent="0.35">
      <c r="A1493" s="38" t="s">
        <v>23</v>
      </c>
      <c r="B1493" s="91" t="s">
        <v>123</v>
      </c>
      <c r="C1493" s="94" t="s">
        <v>3283</v>
      </c>
      <c r="D1493" s="4" t="s">
        <v>62</v>
      </c>
      <c r="E1493" s="4">
        <v>4930219479</v>
      </c>
      <c r="F1493" s="99" t="s">
        <v>34</v>
      </c>
      <c r="G1493" s="91" t="s">
        <v>2</v>
      </c>
      <c r="H1493" s="91" t="s">
        <v>3350</v>
      </c>
      <c r="I1493" s="92">
        <v>42681</v>
      </c>
      <c r="J1493" s="93">
        <v>42731</v>
      </c>
      <c r="K1493" s="80">
        <f t="shared" si="130"/>
        <v>51</v>
      </c>
      <c r="L1493" s="77">
        <f>IF(G1493="ISO",IF(OR(F1493="Na-Metilato"),10,15),IFERROR(VLOOKUP(G1493&amp;D1493,'Datos Maestro'!$C$33:$D$62,2,0),VLOOKUP('Demoras Colombia 2016'!G1493,'Datos Maestro'!$B$15:$C$19,2,0)))</f>
        <v>10</v>
      </c>
      <c r="M1493" s="80">
        <f t="shared" si="131"/>
        <v>41</v>
      </c>
      <c r="N1493" s="82">
        <f t="shared" si="132"/>
        <v>20</v>
      </c>
      <c r="O1493" s="82">
        <f t="shared" si="133"/>
        <v>21</v>
      </c>
      <c r="P1493" s="78">
        <f>IF(G1493="ISO",25*N1493,IFERROR(VLOOKUP(G1493&amp;D1493,'Datos Maestro'!$C$33:$F$62,3,0)*N1493,VLOOKUP('Demoras Colombia 2016'!G1493,'Datos Maestro'!$B$15:$D$19,3,0)*N1493))</f>
        <v>500</v>
      </c>
      <c r="Q1493" s="78">
        <f>IF(G1493="ISO",25*O1493,IFERROR(VLOOKUP(G1493&amp;D1493,'Datos Maestro'!$C$33:$F$62,4,0)*O1493,VLOOKUP('Demoras Colombia 2016'!G1493,'Datos Maestro'!$B$15:$D$19,3,0)*O1493))</f>
        <v>525</v>
      </c>
      <c r="R1493" s="78">
        <f t="shared" si="134"/>
        <v>1025</v>
      </c>
      <c r="S1493" s="83"/>
      <c r="T1493" s="96"/>
      <c r="U1493" s="4"/>
      <c r="V1493" s="96"/>
      <c r="W1493" s="83"/>
      <c r="X1493" s="96"/>
      <c r="Y1493" s="83"/>
      <c r="Z1493" s="102"/>
      <c r="AA1493" s="4">
        <v>1878072</v>
      </c>
      <c r="AB1493" s="96">
        <v>1491339</v>
      </c>
    </row>
    <row r="1494" spans="1:28" ht="15.6" customHeight="1" x14ac:dyDescent="0.35">
      <c r="A1494" s="38" t="s">
        <v>23</v>
      </c>
      <c r="B1494" s="91" t="s">
        <v>123</v>
      </c>
      <c r="C1494" s="94" t="s">
        <v>3283</v>
      </c>
      <c r="D1494" s="4" t="s">
        <v>62</v>
      </c>
      <c r="E1494" s="4">
        <v>4930219479</v>
      </c>
      <c r="F1494" s="99" t="s">
        <v>34</v>
      </c>
      <c r="G1494" s="91" t="s">
        <v>2</v>
      </c>
      <c r="H1494" s="91" t="s">
        <v>3351</v>
      </c>
      <c r="I1494" s="92">
        <v>42681</v>
      </c>
      <c r="J1494" s="93">
        <v>42731</v>
      </c>
      <c r="K1494" s="80">
        <f t="shared" si="130"/>
        <v>51</v>
      </c>
      <c r="L1494" s="77">
        <f>IF(G1494="ISO",IF(OR(F1494="Na-Metilato"),10,15),IFERROR(VLOOKUP(G1494&amp;D1494,'Datos Maestro'!$C$33:$D$62,2,0),VLOOKUP('Demoras Colombia 2016'!G1494,'Datos Maestro'!$B$15:$C$19,2,0)))</f>
        <v>10</v>
      </c>
      <c r="M1494" s="80">
        <f t="shared" si="131"/>
        <v>41</v>
      </c>
      <c r="N1494" s="82">
        <f t="shared" si="132"/>
        <v>20</v>
      </c>
      <c r="O1494" s="82">
        <f t="shared" si="133"/>
        <v>21</v>
      </c>
      <c r="P1494" s="78">
        <f>IF(G1494="ISO",25*N1494,IFERROR(VLOOKUP(G1494&amp;D1494,'Datos Maestro'!$C$33:$F$62,3,0)*N1494,VLOOKUP('Demoras Colombia 2016'!G1494,'Datos Maestro'!$B$15:$D$19,3,0)*N1494))</f>
        <v>500</v>
      </c>
      <c r="Q1494" s="78">
        <f>IF(G1494="ISO",25*O1494,IFERROR(VLOOKUP(G1494&amp;D1494,'Datos Maestro'!$C$33:$F$62,4,0)*O1494,VLOOKUP('Demoras Colombia 2016'!G1494,'Datos Maestro'!$B$15:$D$19,3,0)*O1494))</f>
        <v>525</v>
      </c>
      <c r="R1494" s="78">
        <f t="shared" si="134"/>
        <v>1025</v>
      </c>
      <c r="S1494" s="83"/>
      <c r="T1494" s="96"/>
      <c r="U1494" s="4"/>
      <c r="V1494" s="96"/>
      <c r="W1494" s="83"/>
      <c r="X1494" s="96"/>
      <c r="Y1494" s="83"/>
      <c r="Z1494" s="102"/>
      <c r="AA1494" s="4">
        <v>1884445</v>
      </c>
      <c r="AB1494" s="96">
        <v>1880953.92</v>
      </c>
    </row>
    <row r="1495" spans="1:28" ht="15.6" customHeight="1" x14ac:dyDescent="0.35">
      <c r="A1495" s="38" t="s">
        <v>23</v>
      </c>
      <c r="B1495" s="91" t="s">
        <v>123</v>
      </c>
      <c r="C1495" s="94" t="s">
        <v>3352</v>
      </c>
      <c r="D1495" s="4" t="s">
        <v>104</v>
      </c>
      <c r="E1495" s="4">
        <v>4932863578</v>
      </c>
      <c r="F1495" s="99" t="s">
        <v>34</v>
      </c>
      <c r="G1495" s="91" t="s">
        <v>2</v>
      </c>
      <c r="H1495" s="91" t="s">
        <v>3353</v>
      </c>
      <c r="I1495" s="92">
        <v>42695</v>
      </c>
      <c r="J1495" s="93">
        <v>42731</v>
      </c>
      <c r="K1495" s="80">
        <f t="shared" si="130"/>
        <v>37</v>
      </c>
      <c r="L1495" s="77">
        <f>IF(G1495="ISO",IF(OR(F1495="Na-Metilato"),10,15),IFERROR(VLOOKUP(G1495&amp;D1495,'Datos Maestro'!$C$33:$D$62,2,0),VLOOKUP('Demoras Colombia 2016'!G1495,'Datos Maestro'!$B$15:$C$19,2,0)))</f>
        <v>10</v>
      </c>
      <c r="M1495" s="80">
        <f t="shared" si="131"/>
        <v>27</v>
      </c>
      <c r="N1495" s="82">
        <f t="shared" si="132"/>
        <v>20</v>
      </c>
      <c r="O1495" s="82">
        <f t="shared" si="133"/>
        <v>7</v>
      </c>
      <c r="P1495" s="78">
        <f>IF(G1495="ISO",25*N1495,IFERROR(VLOOKUP(G1495&amp;D1495,'Datos Maestro'!$C$33:$F$62,3,0)*N1495,VLOOKUP('Demoras Colombia 2016'!G1495,'Datos Maestro'!$B$15:$D$19,3,0)*N1495))</f>
        <v>500</v>
      </c>
      <c r="Q1495" s="78">
        <f>IF(G1495="ISO",25*O1495,IFERROR(VLOOKUP(G1495&amp;D1495,'Datos Maestro'!$C$33:$F$62,4,0)*O1495,VLOOKUP('Demoras Colombia 2016'!G1495,'Datos Maestro'!$B$15:$D$19,3,0)*O1495))</f>
        <v>175</v>
      </c>
      <c r="R1495" s="78">
        <f t="shared" si="134"/>
        <v>675</v>
      </c>
      <c r="S1495" s="83"/>
      <c r="T1495" s="96"/>
      <c r="U1495" s="4"/>
      <c r="V1495" s="96"/>
      <c r="W1495" s="83"/>
      <c r="X1495" s="96"/>
      <c r="Y1495" s="83"/>
      <c r="Z1495" s="102"/>
      <c r="AA1495" s="4">
        <v>5170556</v>
      </c>
      <c r="AB1495" s="96">
        <v>1306778</v>
      </c>
    </row>
    <row r="1496" spans="1:28" ht="15.6" customHeight="1" x14ac:dyDescent="0.35">
      <c r="A1496" s="38" t="s">
        <v>23</v>
      </c>
      <c r="B1496" s="91" t="s">
        <v>123</v>
      </c>
      <c r="C1496" s="94" t="s">
        <v>3352</v>
      </c>
      <c r="D1496" s="4" t="s">
        <v>104</v>
      </c>
      <c r="E1496" s="4">
        <v>4932863578</v>
      </c>
      <c r="F1496" s="99" t="s">
        <v>34</v>
      </c>
      <c r="G1496" s="91" t="s">
        <v>2</v>
      </c>
      <c r="H1496" s="91" t="s">
        <v>3354</v>
      </c>
      <c r="I1496" s="92">
        <v>42695</v>
      </c>
      <c r="J1496" s="93">
        <v>42734</v>
      </c>
      <c r="K1496" s="80">
        <f t="shared" si="130"/>
        <v>40</v>
      </c>
      <c r="L1496" s="77">
        <f>IF(G1496="ISO",IF(OR(F1496="Na-Metilato"),10,15),IFERROR(VLOOKUP(G1496&amp;D1496,'Datos Maestro'!$C$33:$D$62,2,0),VLOOKUP('Demoras Colombia 2016'!G1496,'Datos Maestro'!$B$15:$C$19,2,0)))</f>
        <v>10</v>
      </c>
      <c r="M1496" s="80">
        <f t="shared" si="131"/>
        <v>30</v>
      </c>
      <c r="N1496" s="82">
        <f t="shared" si="132"/>
        <v>20</v>
      </c>
      <c r="O1496" s="82">
        <f t="shared" si="133"/>
        <v>10</v>
      </c>
      <c r="P1496" s="78">
        <f>IF(G1496="ISO",25*N1496,IFERROR(VLOOKUP(G1496&amp;D1496,'Datos Maestro'!$C$33:$F$62,3,0)*N1496,VLOOKUP('Demoras Colombia 2016'!G1496,'Datos Maestro'!$B$15:$D$19,3,0)*N1496))</f>
        <v>500</v>
      </c>
      <c r="Q1496" s="78">
        <f>IF(G1496="ISO",25*O1496,IFERROR(VLOOKUP(G1496&amp;D1496,'Datos Maestro'!$C$33:$F$62,4,0)*O1496,VLOOKUP('Demoras Colombia 2016'!G1496,'Datos Maestro'!$B$15:$D$19,3,0)*O1496))</f>
        <v>250</v>
      </c>
      <c r="R1496" s="78">
        <f t="shared" si="134"/>
        <v>750</v>
      </c>
      <c r="S1496" s="83"/>
      <c r="T1496" s="96"/>
      <c r="U1496" s="4"/>
      <c r="V1496" s="96"/>
      <c r="W1496" s="83"/>
      <c r="X1496" s="96"/>
      <c r="Y1496" s="83"/>
      <c r="Z1496" s="102"/>
      <c r="AA1496" s="4">
        <v>5170556</v>
      </c>
      <c r="AB1496" s="96">
        <v>1529771</v>
      </c>
    </row>
    <row r="1497" spans="1:28" ht="15.6" customHeight="1" x14ac:dyDescent="0.35">
      <c r="A1497" s="38" t="s">
        <v>108</v>
      </c>
      <c r="B1497" s="91" t="s">
        <v>123</v>
      </c>
      <c r="C1497" s="94" t="s">
        <v>3355</v>
      </c>
      <c r="D1497" s="4" t="s">
        <v>60</v>
      </c>
      <c r="E1497" s="4">
        <v>4932301267</v>
      </c>
      <c r="F1497" s="99" t="s">
        <v>2438</v>
      </c>
      <c r="G1497" s="91" t="s">
        <v>2</v>
      </c>
      <c r="H1497" s="91" t="s">
        <v>3356</v>
      </c>
      <c r="I1497" s="92">
        <v>42698</v>
      </c>
      <c r="J1497" s="93">
        <v>42732</v>
      </c>
      <c r="K1497" s="80">
        <f t="shared" si="130"/>
        <v>35</v>
      </c>
      <c r="L1497" s="77">
        <f>IF(G1497="ISO",IF(OR(F1497="Na-Metilato"),10,15),IFERROR(VLOOKUP(G1497&amp;D1497,'Datos Maestro'!$C$33:$D$62,2,0),VLOOKUP('Demoras Colombia 2016'!G1497,'Datos Maestro'!$B$15:$C$19,2,0)))</f>
        <v>15</v>
      </c>
      <c r="M1497" s="80">
        <f t="shared" si="131"/>
        <v>20</v>
      </c>
      <c r="N1497" s="82">
        <f t="shared" si="132"/>
        <v>20</v>
      </c>
      <c r="O1497" s="82">
        <f t="shared" si="133"/>
        <v>0</v>
      </c>
      <c r="P1497" s="78">
        <f>IF(G1497="ISO",25*N1497,IFERROR(VLOOKUP(G1497&amp;D1497,'Datos Maestro'!$C$33:$F$62,3,0)*N1497,VLOOKUP('Demoras Colombia 2016'!G1497,'Datos Maestro'!$B$15:$D$19,3,0)*N1497))</f>
        <v>500</v>
      </c>
      <c r="Q1497" s="78">
        <f>IF(G1497="ISO",25*O1497,IFERROR(VLOOKUP(G1497&amp;D1497,'Datos Maestro'!$C$33:$F$62,4,0)*O1497,VLOOKUP('Demoras Colombia 2016'!G1497,'Datos Maestro'!$B$15:$D$19,3,0)*O1497))</f>
        <v>0</v>
      </c>
      <c r="R1497" s="78">
        <f t="shared" si="134"/>
        <v>500</v>
      </c>
      <c r="S1497" s="83"/>
      <c r="T1497" s="96"/>
      <c r="U1497" s="4"/>
      <c r="V1497" s="96"/>
      <c r="W1497" s="83"/>
      <c r="X1497" s="96"/>
      <c r="Y1497" s="83"/>
      <c r="Z1497" s="102"/>
      <c r="AA1497" s="4"/>
      <c r="AB1497" s="96"/>
    </row>
    <row r="1498" spans="1:28" ht="15.6" customHeight="1" x14ac:dyDescent="0.35">
      <c r="A1498" s="38" t="s">
        <v>108</v>
      </c>
      <c r="B1498" s="91" t="s">
        <v>123</v>
      </c>
      <c r="C1498" s="94" t="s">
        <v>3355</v>
      </c>
      <c r="D1498" s="4" t="s">
        <v>60</v>
      </c>
      <c r="E1498" s="4">
        <v>4932301267</v>
      </c>
      <c r="F1498" s="99" t="s">
        <v>2438</v>
      </c>
      <c r="G1498" s="91" t="s">
        <v>2</v>
      </c>
      <c r="H1498" s="91" t="s">
        <v>3357</v>
      </c>
      <c r="I1498" s="92">
        <v>42698</v>
      </c>
      <c r="J1498" s="93">
        <v>42726</v>
      </c>
      <c r="K1498" s="80">
        <f t="shared" si="130"/>
        <v>29</v>
      </c>
      <c r="L1498" s="77">
        <f>IF(G1498="ISO",IF(OR(F1498="Na-Metilato"),10,15),IFERROR(VLOOKUP(G1498&amp;D1498,'Datos Maestro'!$C$33:$D$62,2,0),VLOOKUP('Demoras Colombia 2016'!G1498,'Datos Maestro'!$B$15:$C$19,2,0)))</f>
        <v>15</v>
      </c>
      <c r="M1498" s="80">
        <f t="shared" si="131"/>
        <v>14</v>
      </c>
      <c r="N1498" s="82">
        <f t="shared" si="132"/>
        <v>14</v>
      </c>
      <c r="O1498" s="82">
        <f t="shared" si="133"/>
        <v>0</v>
      </c>
      <c r="P1498" s="78">
        <f>IF(G1498="ISO",25*N1498,IFERROR(VLOOKUP(G1498&amp;D1498,'Datos Maestro'!$C$33:$F$62,3,0)*N1498,VLOOKUP('Demoras Colombia 2016'!G1498,'Datos Maestro'!$B$15:$D$19,3,0)*N1498))</f>
        <v>350</v>
      </c>
      <c r="Q1498" s="78">
        <f>IF(G1498="ISO",25*O1498,IFERROR(VLOOKUP(G1498&amp;D1498,'Datos Maestro'!$C$33:$F$62,4,0)*O1498,VLOOKUP('Demoras Colombia 2016'!G1498,'Datos Maestro'!$B$15:$D$19,3,0)*O1498))</f>
        <v>0</v>
      </c>
      <c r="R1498" s="78">
        <f t="shared" si="134"/>
        <v>350</v>
      </c>
      <c r="S1498" s="83"/>
      <c r="T1498" s="96"/>
      <c r="U1498" s="4"/>
      <c r="V1498" s="96"/>
      <c r="W1498" s="83"/>
      <c r="X1498" s="96"/>
      <c r="Y1498" s="83"/>
      <c r="Z1498" s="102"/>
      <c r="AA1498" s="4"/>
      <c r="AB1498" s="96"/>
    </row>
    <row r="1499" spans="1:28" ht="15.6" customHeight="1" x14ac:dyDescent="0.35">
      <c r="A1499" s="38" t="s">
        <v>23</v>
      </c>
      <c r="B1499" s="91" t="s">
        <v>123</v>
      </c>
      <c r="C1499" s="94" t="s">
        <v>3358</v>
      </c>
      <c r="D1499" s="4" t="s">
        <v>104</v>
      </c>
      <c r="E1499" s="4">
        <v>4932301273</v>
      </c>
      <c r="F1499" s="99" t="s">
        <v>2438</v>
      </c>
      <c r="G1499" s="91" t="s">
        <v>2</v>
      </c>
      <c r="H1499" s="91" t="s">
        <v>3359</v>
      </c>
      <c r="I1499" s="92">
        <v>42699</v>
      </c>
      <c r="J1499" s="93">
        <v>42727</v>
      </c>
      <c r="K1499" s="80">
        <f t="shared" si="130"/>
        <v>29</v>
      </c>
      <c r="L1499" s="77">
        <f>IF(G1499="ISO",IF(OR(F1499="Na-Metilato"),10,15),IFERROR(VLOOKUP(G1499&amp;D1499,'Datos Maestro'!$C$33:$D$62,2,0),VLOOKUP('Demoras Colombia 2016'!G1499,'Datos Maestro'!$B$15:$C$19,2,0)))</f>
        <v>15</v>
      </c>
      <c r="M1499" s="80">
        <f t="shared" si="131"/>
        <v>14</v>
      </c>
      <c r="N1499" s="82">
        <f t="shared" si="132"/>
        <v>14</v>
      </c>
      <c r="O1499" s="82">
        <f t="shared" si="133"/>
        <v>0</v>
      </c>
      <c r="P1499" s="78">
        <f>IF(G1499="ISO",25*N1499,IFERROR(VLOOKUP(G1499&amp;D1499,'Datos Maestro'!$C$33:$F$62,3,0)*N1499,VLOOKUP('Demoras Colombia 2016'!G1499,'Datos Maestro'!$B$15:$D$19,3,0)*N1499))</f>
        <v>350</v>
      </c>
      <c r="Q1499" s="78">
        <f>IF(G1499="ISO",25*O1499,IFERROR(VLOOKUP(G1499&amp;D1499,'Datos Maestro'!$C$33:$F$62,4,0)*O1499,VLOOKUP('Demoras Colombia 2016'!G1499,'Datos Maestro'!$B$15:$D$19,3,0)*O1499))</f>
        <v>0</v>
      </c>
      <c r="R1499" s="78">
        <f t="shared" si="134"/>
        <v>350</v>
      </c>
      <c r="S1499" s="83"/>
      <c r="T1499" s="96"/>
      <c r="U1499" s="4"/>
      <c r="V1499" s="96"/>
      <c r="W1499" s="83"/>
      <c r="X1499" s="96"/>
      <c r="Y1499" s="83"/>
      <c r="Z1499" s="102"/>
      <c r="AA1499" s="4"/>
      <c r="AB1499" s="96"/>
    </row>
    <row r="1500" spans="1:28" ht="15.6" customHeight="1" x14ac:dyDescent="0.35">
      <c r="A1500" s="38" t="s">
        <v>23</v>
      </c>
      <c r="B1500" s="91" t="s">
        <v>123</v>
      </c>
      <c r="C1500" s="94" t="s">
        <v>3358</v>
      </c>
      <c r="D1500" s="4" t="s">
        <v>104</v>
      </c>
      <c r="E1500" s="4">
        <v>4932301273</v>
      </c>
      <c r="F1500" s="99" t="s">
        <v>2438</v>
      </c>
      <c r="G1500" s="91" t="s">
        <v>2</v>
      </c>
      <c r="H1500" s="91" t="s">
        <v>3360</v>
      </c>
      <c r="I1500" s="92">
        <v>42699</v>
      </c>
      <c r="J1500" s="93">
        <v>42731</v>
      </c>
      <c r="K1500" s="80">
        <f t="shared" si="130"/>
        <v>33</v>
      </c>
      <c r="L1500" s="77">
        <f>IF(G1500="ISO",IF(OR(F1500="Na-Metilato"),10,15),IFERROR(VLOOKUP(G1500&amp;D1500,'Datos Maestro'!$C$33:$D$62,2,0),VLOOKUP('Demoras Colombia 2016'!G1500,'Datos Maestro'!$B$15:$C$19,2,0)))</f>
        <v>15</v>
      </c>
      <c r="M1500" s="80">
        <f t="shared" si="131"/>
        <v>18</v>
      </c>
      <c r="N1500" s="82">
        <f t="shared" si="132"/>
        <v>18</v>
      </c>
      <c r="O1500" s="82">
        <f t="shared" si="133"/>
        <v>0</v>
      </c>
      <c r="P1500" s="78">
        <f>IF(G1500="ISO",25*N1500,IFERROR(VLOOKUP(G1500&amp;D1500,'Datos Maestro'!$C$33:$F$62,3,0)*N1500,VLOOKUP('Demoras Colombia 2016'!G1500,'Datos Maestro'!$B$15:$D$19,3,0)*N1500))</f>
        <v>450</v>
      </c>
      <c r="Q1500" s="78">
        <f>IF(G1500="ISO",25*O1500,IFERROR(VLOOKUP(G1500&amp;D1500,'Datos Maestro'!$C$33:$F$62,4,0)*O1500,VLOOKUP('Demoras Colombia 2016'!G1500,'Datos Maestro'!$B$15:$D$19,3,0)*O1500))</f>
        <v>0</v>
      </c>
      <c r="R1500" s="78">
        <f t="shared" si="134"/>
        <v>450</v>
      </c>
      <c r="S1500" s="83"/>
      <c r="T1500" s="96"/>
      <c r="U1500" s="4"/>
      <c r="V1500" s="96"/>
      <c r="W1500" s="83"/>
      <c r="X1500" s="96"/>
      <c r="Y1500" s="83"/>
      <c r="Z1500" s="102"/>
      <c r="AA1500" s="4"/>
      <c r="AB1500" s="96"/>
    </row>
    <row r="1501" spans="1:28" ht="15.6" customHeight="1" x14ac:dyDescent="0.35">
      <c r="A1501" s="38" t="s">
        <v>23</v>
      </c>
      <c r="B1501" s="91" t="s">
        <v>123</v>
      </c>
      <c r="C1501" s="94" t="s">
        <v>3361</v>
      </c>
      <c r="D1501" s="4" t="s">
        <v>104</v>
      </c>
      <c r="E1501" s="4">
        <v>4933094242</v>
      </c>
      <c r="F1501" s="99" t="s">
        <v>28</v>
      </c>
      <c r="G1501" s="91" t="s">
        <v>2</v>
      </c>
      <c r="H1501" s="91" t="s">
        <v>3362</v>
      </c>
      <c r="I1501" s="92">
        <v>42701</v>
      </c>
      <c r="J1501" s="93">
        <v>42730</v>
      </c>
      <c r="K1501" s="80">
        <f t="shared" si="130"/>
        <v>30</v>
      </c>
      <c r="L1501" s="77">
        <f>IF(G1501="ISO",IF(OR(F1501="Na-Metilato"),10,15),IFERROR(VLOOKUP(G1501&amp;D1501,'Datos Maestro'!$C$33:$D$62,2,0),VLOOKUP('Demoras Colombia 2016'!G1501,'Datos Maestro'!$B$15:$C$19,2,0)))</f>
        <v>15</v>
      </c>
      <c r="M1501" s="80">
        <f t="shared" si="131"/>
        <v>15</v>
      </c>
      <c r="N1501" s="82">
        <f t="shared" si="132"/>
        <v>15</v>
      </c>
      <c r="O1501" s="82">
        <f t="shared" si="133"/>
        <v>0</v>
      </c>
      <c r="P1501" s="78">
        <f>IF(G1501="ISO",25*N1501,IFERROR(VLOOKUP(G1501&amp;D1501,'Datos Maestro'!$C$33:$F$62,3,0)*N1501,VLOOKUP('Demoras Colombia 2016'!G1501,'Datos Maestro'!$B$15:$D$19,3,0)*N1501))</f>
        <v>375</v>
      </c>
      <c r="Q1501" s="78">
        <f>IF(G1501="ISO",25*O1501,IFERROR(VLOOKUP(G1501&amp;D1501,'Datos Maestro'!$C$33:$F$62,4,0)*O1501,VLOOKUP('Demoras Colombia 2016'!G1501,'Datos Maestro'!$B$15:$D$19,3,0)*O1501))</f>
        <v>0</v>
      </c>
      <c r="R1501" s="78">
        <f t="shared" si="134"/>
        <v>375</v>
      </c>
      <c r="S1501" s="83"/>
      <c r="T1501" s="96"/>
      <c r="U1501" s="4"/>
      <c r="V1501" s="96"/>
      <c r="W1501" s="83"/>
      <c r="X1501" s="96"/>
      <c r="Y1501" s="83"/>
      <c r="Z1501" s="102"/>
      <c r="AA1501" s="4"/>
      <c r="AB1501" s="96"/>
    </row>
    <row r="1502" spans="1:28" ht="15.6" customHeight="1" x14ac:dyDescent="0.35">
      <c r="A1502" s="38" t="s">
        <v>23</v>
      </c>
      <c r="B1502" s="91" t="s">
        <v>123</v>
      </c>
      <c r="C1502" s="94" t="s">
        <v>3363</v>
      </c>
      <c r="D1502" s="4" t="s">
        <v>104</v>
      </c>
      <c r="E1502" s="4">
        <v>4932300223</v>
      </c>
      <c r="F1502" s="99" t="s">
        <v>27</v>
      </c>
      <c r="G1502" s="91" t="s">
        <v>2</v>
      </c>
      <c r="H1502" s="91" t="s">
        <v>3364</v>
      </c>
      <c r="I1502" s="92">
        <v>42722</v>
      </c>
      <c r="J1502" s="93">
        <v>42734</v>
      </c>
      <c r="K1502" s="80">
        <f t="shared" si="130"/>
        <v>13</v>
      </c>
      <c r="L1502" s="77">
        <f>IF(G1502="ISO",IF(OR(F1502="Na-Metilato"),10,15),IFERROR(VLOOKUP(G1502&amp;D1502,'Datos Maestro'!$C$33:$D$62,2,0),VLOOKUP('Demoras Colombia 2016'!G1502,'Datos Maestro'!$B$15:$C$19,2,0)))</f>
        <v>15</v>
      </c>
      <c r="M1502" s="80">
        <f t="shared" si="131"/>
        <v>0</v>
      </c>
      <c r="N1502" s="82">
        <f t="shared" si="132"/>
        <v>0</v>
      </c>
      <c r="O1502" s="82">
        <f t="shared" si="133"/>
        <v>0</v>
      </c>
      <c r="P1502" s="78">
        <f>IF(G1502="ISO",25*N1502,IFERROR(VLOOKUP(G1502&amp;D1502,'Datos Maestro'!$C$33:$F$62,3,0)*N1502,VLOOKUP('Demoras Colombia 2016'!G1502,'Datos Maestro'!$B$15:$D$19,3,0)*N1502))</f>
        <v>0</v>
      </c>
      <c r="Q1502" s="78">
        <f>IF(G1502="ISO",25*O1502,IFERROR(VLOOKUP(G1502&amp;D1502,'Datos Maestro'!$C$33:$F$62,4,0)*O1502,VLOOKUP('Demoras Colombia 2016'!G1502,'Datos Maestro'!$B$15:$D$19,3,0)*O1502))</f>
        <v>0</v>
      </c>
      <c r="R1502" s="78">
        <f t="shared" si="134"/>
        <v>0</v>
      </c>
      <c r="S1502" s="83"/>
      <c r="T1502" s="96"/>
      <c r="U1502" s="4"/>
      <c r="V1502" s="96"/>
      <c r="W1502" s="83"/>
      <c r="X1502" s="96"/>
      <c r="Y1502" s="83"/>
      <c r="Z1502" s="102"/>
      <c r="AA1502" s="4"/>
      <c r="AB1502" s="96"/>
    </row>
    <row r="1503" spans="1:28" ht="15.6" customHeight="1" x14ac:dyDescent="0.35">
      <c r="A1503" s="38" t="s">
        <v>23</v>
      </c>
      <c r="B1503" s="91" t="s">
        <v>123</v>
      </c>
      <c r="C1503" s="94" t="s">
        <v>3365</v>
      </c>
      <c r="D1503" s="4" t="s">
        <v>104</v>
      </c>
      <c r="E1503" s="4">
        <v>4932300212</v>
      </c>
      <c r="F1503" s="99" t="s">
        <v>27</v>
      </c>
      <c r="G1503" s="91" t="s">
        <v>2</v>
      </c>
      <c r="H1503" s="91" t="s">
        <v>652</v>
      </c>
      <c r="I1503" s="92">
        <v>42722</v>
      </c>
      <c r="J1503" s="93">
        <v>42732</v>
      </c>
      <c r="K1503" s="80">
        <f t="shared" si="130"/>
        <v>11</v>
      </c>
      <c r="L1503" s="77">
        <f>IF(G1503="ISO",IF(OR(F1503="Na-Metilato"),10,15),IFERROR(VLOOKUP(G1503&amp;D1503,'Datos Maestro'!$C$33:$D$62,2,0),VLOOKUP('Demoras Colombia 2016'!G1503,'Datos Maestro'!$B$15:$C$19,2,0)))</f>
        <v>15</v>
      </c>
      <c r="M1503" s="80">
        <f t="shared" si="131"/>
        <v>0</v>
      </c>
      <c r="N1503" s="82">
        <f t="shared" si="132"/>
        <v>0</v>
      </c>
      <c r="O1503" s="82">
        <f t="shared" si="133"/>
        <v>0</v>
      </c>
      <c r="P1503" s="78">
        <f>IF(G1503="ISO",25*N1503,IFERROR(VLOOKUP(G1503&amp;D1503,'Datos Maestro'!$C$33:$F$62,3,0)*N1503,VLOOKUP('Demoras Colombia 2016'!G1503,'Datos Maestro'!$B$15:$D$19,3,0)*N1503))</f>
        <v>0</v>
      </c>
      <c r="Q1503" s="78">
        <f>IF(G1503="ISO",25*O1503,IFERROR(VLOOKUP(G1503&amp;D1503,'Datos Maestro'!$C$33:$F$62,4,0)*O1503,VLOOKUP('Demoras Colombia 2016'!G1503,'Datos Maestro'!$B$15:$D$19,3,0)*O1503))</f>
        <v>0</v>
      </c>
      <c r="R1503" s="78">
        <f t="shared" si="134"/>
        <v>0</v>
      </c>
      <c r="S1503" s="83"/>
      <c r="T1503" s="96"/>
      <c r="U1503" s="4"/>
      <c r="V1503" s="96"/>
      <c r="W1503" s="83"/>
      <c r="X1503" s="96"/>
      <c r="Y1503" s="83"/>
      <c r="Z1503" s="102"/>
      <c r="AA1503" s="4"/>
      <c r="AB1503" s="96"/>
    </row>
    <row r="1504" spans="1:28" ht="15.6" customHeight="1" x14ac:dyDescent="0.35">
      <c r="A1504" s="38" t="s">
        <v>23</v>
      </c>
      <c r="B1504" s="91" t="s">
        <v>123</v>
      </c>
      <c r="C1504" s="94" t="s">
        <v>3365</v>
      </c>
      <c r="D1504" s="4" t="s">
        <v>104</v>
      </c>
      <c r="E1504" s="4">
        <v>4932300212</v>
      </c>
      <c r="F1504" s="99" t="s">
        <v>27</v>
      </c>
      <c r="G1504" s="91" t="s">
        <v>2</v>
      </c>
      <c r="H1504" s="91" t="s">
        <v>3366</v>
      </c>
      <c r="I1504" s="92">
        <v>42722</v>
      </c>
      <c r="J1504" s="93">
        <v>42734</v>
      </c>
      <c r="K1504" s="80">
        <f t="shared" si="130"/>
        <v>13</v>
      </c>
      <c r="L1504" s="77">
        <f>IF(G1504="ISO",IF(OR(F1504="Na-Metilato"),10,15),IFERROR(VLOOKUP(G1504&amp;D1504,'Datos Maestro'!$C$33:$D$62,2,0),VLOOKUP('Demoras Colombia 2016'!G1504,'Datos Maestro'!$B$15:$C$19,2,0)))</f>
        <v>15</v>
      </c>
      <c r="M1504" s="80">
        <f t="shared" si="131"/>
        <v>0</v>
      </c>
      <c r="N1504" s="82">
        <f t="shared" si="132"/>
        <v>0</v>
      </c>
      <c r="O1504" s="82">
        <f t="shared" si="133"/>
        <v>0</v>
      </c>
      <c r="P1504" s="78">
        <f>IF(G1504="ISO",25*N1504,IFERROR(VLOOKUP(G1504&amp;D1504,'Datos Maestro'!$C$33:$F$62,3,0)*N1504,VLOOKUP('Demoras Colombia 2016'!G1504,'Datos Maestro'!$B$15:$D$19,3,0)*N1504))</f>
        <v>0</v>
      </c>
      <c r="Q1504" s="78">
        <f>IF(G1504="ISO",25*O1504,IFERROR(VLOOKUP(G1504&amp;D1504,'Datos Maestro'!$C$33:$F$62,4,0)*O1504,VLOOKUP('Demoras Colombia 2016'!G1504,'Datos Maestro'!$B$15:$D$19,3,0)*O1504))</f>
        <v>0</v>
      </c>
      <c r="R1504" s="78">
        <f t="shared" si="134"/>
        <v>0</v>
      </c>
      <c r="S1504" s="83"/>
      <c r="T1504" s="96"/>
      <c r="U1504" s="4"/>
      <c r="V1504" s="96"/>
      <c r="W1504" s="83"/>
      <c r="X1504" s="96"/>
      <c r="Y1504" s="83"/>
      <c r="Z1504" s="102"/>
      <c r="AA1504" s="4"/>
      <c r="AB1504" s="96"/>
    </row>
    <row r="1505" spans="1:28" ht="15.6" customHeight="1" x14ac:dyDescent="0.35">
      <c r="A1505" s="38" t="s">
        <v>108</v>
      </c>
      <c r="B1505" s="91" t="s">
        <v>24</v>
      </c>
      <c r="C1505" s="94" t="s">
        <v>3368</v>
      </c>
      <c r="D1505" s="4" t="s">
        <v>520</v>
      </c>
      <c r="E1505" s="4">
        <v>4932430165</v>
      </c>
      <c r="F1505" s="99" t="s">
        <v>26</v>
      </c>
      <c r="G1505" s="91" t="s">
        <v>1</v>
      </c>
      <c r="H1505" s="91" t="s">
        <v>3369</v>
      </c>
      <c r="I1505" s="92">
        <v>42661</v>
      </c>
      <c r="J1505" s="93">
        <v>42727</v>
      </c>
      <c r="K1505" s="80">
        <f t="shared" si="130"/>
        <v>67</v>
      </c>
      <c r="L1505" s="77">
        <f>IF(G1505="ISO",IF(OR(F1505="Na-Metilato"),10,15),IFERROR(VLOOKUP(G1505&amp;D1505,'Datos Maestro'!$C$33:$D$62,2,0),VLOOKUP('Demoras Colombia 2016'!G1505,'Datos Maestro'!$B$15:$C$19,2,0)))</f>
        <v>10</v>
      </c>
      <c r="M1505" s="80">
        <f t="shared" si="131"/>
        <v>57</v>
      </c>
      <c r="N1505" s="82">
        <f t="shared" si="132"/>
        <v>20</v>
      </c>
      <c r="O1505" s="82">
        <f t="shared" si="133"/>
        <v>37</v>
      </c>
      <c r="P1505" s="78">
        <f>IF(G1505="ISO",25*N1505,IFERROR(VLOOKUP(G1505&amp;D1505,'Datos Maestro'!$C$33:$F$62,3,0)*N1505,VLOOKUP('Demoras Colombia 2016'!G1505,'Datos Maestro'!$B$15:$D$19,3,0)*N1505))</f>
        <v>2400</v>
      </c>
      <c r="Q1505" s="78">
        <f>IF(G1505="ISO",25*O1505,IFERROR(VLOOKUP(G1505&amp;D1505,'Datos Maestro'!$C$33:$F$62,4,0)*O1505,VLOOKUP('Demoras Colombia 2016'!G1505,'Datos Maestro'!$B$15:$D$19,3,0)*O1505))</f>
        <v>4440</v>
      </c>
      <c r="R1505" s="78">
        <f t="shared" si="134"/>
        <v>6840</v>
      </c>
      <c r="S1505" s="83"/>
      <c r="T1505" s="96"/>
      <c r="U1505" s="4"/>
      <c r="V1505" s="96"/>
      <c r="W1505" s="83"/>
      <c r="X1505" s="96"/>
      <c r="Y1505" s="83"/>
      <c r="Z1505" s="102"/>
      <c r="AA1505" s="4"/>
      <c r="AB1505" s="96"/>
    </row>
    <row r="1506" spans="1:28" ht="10.199999999999999" x14ac:dyDescent="0.35">
      <c r="A1506" s="104"/>
      <c r="B1506" s="104"/>
      <c r="C1506" s="105"/>
      <c r="D1506" s="105"/>
      <c r="E1506" s="105"/>
      <c r="F1506" s="104"/>
      <c r="G1506" s="104"/>
      <c r="H1506" s="104"/>
      <c r="I1506" s="106"/>
      <c r="J1506" s="104"/>
      <c r="K1506" s="104"/>
      <c r="L1506" s="107"/>
      <c r="M1506" s="104"/>
      <c r="N1506" s="104"/>
      <c r="O1506" s="104"/>
      <c r="P1506" s="107"/>
      <c r="Q1506" s="107"/>
      <c r="R1506" s="108">
        <f>SUM(R3:R1505)</f>
        <v>308746</v>
      </c>
      <c r="S1506" s="105"/>
      <c r="T1506" s="105"/>
      <c r="U1506" s="105"/>
      <c r="V1506" s="105"/>
      <c r="W1506" s="105"/>
      <c r="X1506" s="105"/>
      <c r="Y1506" s="105"/>
      <c r="Z1506" s="105"/>
      <c r="AA1506" s="104"/>
      <c r="AB1506" s="109">
        <f>SUM(AB3:AB1505)</f>
        <v>363480939.76800007</v>
      </c>
    </row>
    <row r="1507" spans="1:28" s="5" customFormat="1" ht="10.199999999999999" x14ac:dyDescent="0.35">
      <c r="A1507" s="138"/>
      <c r="B1507" s="138"/>
      <c r="C1507" s="139"/>
      <c r="D1507" s="139"/>
      <c r="E1507" s="139"/>
      <c r="F1507" s="138"/>
      <c r="G1507" s="138"/>
      <c r="H1507" s="138"/>
      <c r="I1507" s="140"/>
      <c r="J1507" s="138"/>
      <c r="K1507" s="138"/>
      <c r="L1507" s="141"/>
      <c r="M1507" s="138"/>
      <c r="N1507" s="138"/>
      <c r="O1507" s="138"/>
      <c r="P1507" s="141"/>
      <c r="Q1507" s="141"/>
      <c r="R1507" s="142"/>
      <c r="S1507" s="139"/>
      <c r="T1507" s="139"/>
      <c r="U1507" s="137"/>
      <c r="V1507" s="137"/>
      <c r="W1507" s="137"/>
      <c r="X1507" s="137"/>
      <c r="Y1507" s="137"/>
      <c r="Z1507" s="137"/>
      <c r="AA1507" s="138"/>
      <c r="AB1507" s="143"/>
    </row>
    <row r="1508" spans="1:28" s="5" customFormat="1" ht="10.199999999999999" x14ac:dyDescent="0.35">
      <c r="A1508" s="138"/>
      <c r="B1508" s="138"/>
      <c r="C1508" s="139"/>
      <c r="D1508" s="139"/>
      <c r="E1508" s="139"/>
      <c r="F1508" s="138"/>
      <c r="G1508" s="138"/>
      <c r="H1508" s="138"/>
      <c r="I1508" s="140"/>
      <c r="J1508" s="138"/>
      <c r="K1508" s="138"/>
      <c r="L1508" s="141"/>
      <c r="M1508" s="138"/>
      <c r="N1508" s="138"/>
      <c r="O1508" s="138"/>
      <c r="P1508" s="141"/>
      <c r="Q1508" s="141"/>
      <c r="R1508" s="142"/>
      <c r="S1508" s="139"/>
      <c r="T1508" s="139"/>
      <c r="U1508" s="137"/>
      <c r="V1508" s="137"/>
      <c r="W1508" s="137"/>
      <c r="X1508" s="137"/>
      <c r="Y1508" s="137"/>
      <c r="Z1508" s="137"/>
      <c r="AA1508" s="138"/>
      <c r="AB1508" s="143"/>
    </row>
    <row r="1509" spans="1:28" s="5" customFormat="1" ht="10.199999999999999" x14ac:dyDescent="0.35">
      <c r="A1509" s="138"/>
      <c r="B1509" s="138"/>
      <c r="C1509" s="139"/>
      <c r="D1509" s="139"/>
      <c r="E1509" s="139"/>
      <c r="F1509" s="138"/>
      <c r="G1509" s="138"/>
      <c r="H1509" s="138"/>
      <c r="I1509" s="140"/>
      <c r="J1509" s="138"/>
      <c r="K1509" s="138"/>
      <c r="L1509" s="141"/>
      <c r="M1509" s="138"/>
      <c r="N1509" s="138"/>
      <c r="O1509" s="138"/>
      <c r="P1509" s="141"/>
      <c r="Q1509" s="141"/>
      <c r="R1509" s="142"/>
      <c r="S1509" s="139"/>
      <c r="T1509" s="139"/>
      <c r="U1509" s="137"/>
      <c r="V1509" s="137"/>
      <c r="W1509" s="137"/>
      <c r="X1509" s="137"/>
      <c r="Y1509" s="137"/>
      <c r="Z1509" s="137"/>
      <c r="AA1509" s="138"/>
      <c r="AB1509" s="143"/>
    </row>
    <row r="1510" spans="1:28" s="3" customFormat="1" ht="12.3" x14ac:dyDescent="0.4">
      <c r="A1510" s="148" t="s">
        <v>0</v>
      </c>
      <c r="B1510" s="149" t="s">
        <v>34</v>
      </c>
      <c r="C1510" s="144"/>
      <c r="D1510" s="145"/>
      <c r="E1510" s="145"/>
      <c r="I1510" s="146"/>
      <c r="L1510" s="147"/>
      <c r="P1510" s="147"/>
      <c r="Q1510" s="147"/>
      <c r="R1510" s="147"/>
      <c r="S1510" s="145"/>
      <c r="T1510" s="145"/>
      <c r="U1510" s="145"/>
      <c r="V1510" s="145"/>
      <c r="W1510" s="145"/>
      <c r="X1510" s="145"/>
      <c r="Y1510" s="145"/>
      <c r="Z1510" s="145"/>
    </row>
    <row r="1511" spans="1:28" s="3" customFormat="1" ht="12.3" x14ac:dyDescent="0.4">
      <c r="A1511" s="148" t="s">
        <v>5</v>
      </c>
      <c r="B1511" s="149" t="s">
        <v>2</v>
      </c>
      <c r="C1511" s="144"/>
      <c r="D1511" s="145"/>
      <c r="E1511" s="145"/>
      <c r="I1511" s="146"/>
      <c r="L1511" s="147"/>
      <c r="P1511" s="147"/>
      <c r="Q1511" s="147"/>
      <c r="R1511" s="147"/>
      <c r="S1511" s="145"/>
      <c r="T1511" s="145"/>
      <c r="U1511" s="145"/>
      <c r="V1511" s="145"/>
      <c r="W1511" s="145"/>
      <c r="X1511" s="145"/>
      <c r="Y1511" s="145"/>
      <c r="Z1511" s="145"/>
    </row>
    <row r="1512" spans="1:28" ht="12.3" x14ac:dyDescent="0.4">
      <c r="A1512"/>
      <c r="B1512"/>
      <c r="C1512"/>
    </row>
    <row r="1513" spans="1:28" ht="38.25" customHeight="1" x14ac:dyDescent="0.4">
      <c r="A1513" s="150" t="s">
        <v>94</v>
      </c>
      <c r="B1513" s="151" t="s">
        <v>3409</v>
      </c>
      <c r="C1513" s="151" t="s">
        <v>3410</v>
      </c>
      <c r="D1513"/>
    </row>
    <row r="1514" spans="1:28" ht="12.3" x14ac:dyDescent="0.4">
      <c r="A1514" s="152" t="s">
        <v>3394</v>
      </c>
      <c r="B1514" s="153"/>
      <c r="C1514" s="153"/>
      <c r="D1514"/>
    </row>
    <row r="1515" spans="1:28" ht="12.3" x14ac:dyDescent="0.4">
      <c r="A1515" s="154" t="s">
        <v>3395</v>
      </c>
      <c r="B1515" s="155"/>
      <c r="C1515" s="155"/>
      <c r="D1515"/>
    </row>
    <row r="1516" spans="1:28" ht="12.3" x14ac:dyDescent="0.4">
      <c r="A1516" s="156" t="s">
        <v>3396</v>
      </c>
      <c r="B1516" s="155">
        <v>1149259</v>
      </c>
      <c r="C1516" s="155">
        <v>9</v>
      </c>
      <c r="D1516"/>
    </row>
    <row r="1517" spans="1:28" ht="12.3" x14ac:dyDescent="0.4">
      <c r="A1517" s="156" t="s">
        <v>3397</v>
      </c>
      <c r="B1517" s="155">
        <v>16880237</v>
      </c>
      <c r="C1517" s="155">
        <v>22</v>
      </c>
      <c r="D1517"/>
    </row>
    <row r="1518" spans="1:28" ht="12.3" x14ac:dyDescent="0.4">
      <c r="A1518" s="156" t="s">
        <v>3398</v>
      </c>
      <c r="B1518" s="155">
        <v>15228836</v>
      </c>
      <c r="C1518" s="155">
        <v>15</v>
      </c>
      <c r="D1518"/>
    </row>
    <row r="1519" spans="1:28" ht="12.3" x14ac:dyDescent="0.4">
      <c r="A1519" s="154" t="s">
        <v>3399</v>
      </c>
      <c r="B1519" s="155"/>
      <c r="C1519" s="155"/>
      <c r="D1519"/>
    </row>
    <row r="1520" spans="1:28" ht="12.3" x14ac:dyDescent="0.4">
      <c r="A1520" s="156" t="s">
        <v>3400</v>
      </c>
      <c r="B1520" s="155">
        <v>28424734</v>
      </c>
      <c r="C1520" s="155">
        <v>18</v>
      </c>
      <c r="D1520"/>
    </row>
    <row r="1521" spans="1:4" ht="12.3" x14ac:dyDescent="0.4">
      <c r="A1521" s="156" t="s">
        <v>3401</v>
      </c>
      <c r="B1521" s="155">
        <v>51562015.5</v>
      </c>
      <c r="C1521" s="155">
        <v>24</v>
      </c>
      <c r="D1521"/>
    </row>
    <row r="1522" spans="1:4" ht="12.3" x14ac:dyDescent="0.4">
      <c r="A1522" s="156" t="s">
        <v>3402</v>
      </c>
      <c r="B1522" s="155">
        <v>26602113</v>
      </c>
      <c r="C1522" s="155">
        <v>21</v>
      </c>
      <c r="D1522"/>
    </row>
    <row r="1523" spans="1:4" ht="12.3" x14ac:dyDescent="0.4">
      <c r="A1523" s="154" t="s">
        <v>3403</v>
      </c>
      <c r="B1523" s="155"/>
      <c r="C1523" s="155"/>
      <c r="D1523"/>
    </row>
    <row r="1524" spans="1:4" ht="12.3" x14ac:dyDescent="0.4">
      <c r="A1524" s="156" t="s">
        <v>3404</v>
      </c>
      <c r="B1524" s="155">
        <v>25090593</v>
      </c>
      <c r="C1524" s="155">
        <v>17</v>
      </c>
      <c r="D1524"/>
    </row>
    <row r="1525" spans="1:4" ht="12.3" x14ac:dyDescent="0.4">
      <c r="A1525" s="156" t="s">
        <v>3405</v>
      </c>
      <c r="B1525" s="155">
        <v>30872104.192000002</v>
      </c>
      <c r="C1525" s="155">
        <v>14</v>
      </c>
      <c r="D1525"/>
    </row>
    <row r="1526" spans="1:4" ht="12.3" x14ac:dyDescent="0.4">
      <c r="A1526" s="156" t="s">
        <v>3406</v>
      </c>
      <c r="B1526" s="155">
        <v>47728949</v>
      </c>
      <c r="C1526" s="155">
        <v>17</v>
      </c>
      <c r="D1526"/>
    </row>
    <row r="1527" spans="1:4" ht="12.3" x14ac:dyDescent="0.4">
      <c r="A1527" s="154" t="s">
        <v>3392</v>
      </c>
      <c r="B1527" s="155"/>
      <c r="C1527" s="155"/>
      <c r="D1527"/>
    </row>
    <row r="1528" spans="1:4" ht="12.3" x14ac:dyDescent="0.4">
      <c r="A1528" s="156" t="s">
        <v>3407</v>
      </c>
      <c r="B1528" s="155">
        <v>52448445.859999999</v>
      </c>
      <c r="C1528" s="155">
        <v>19</v>
      </c>
      <c r="D1528"/>
    </row>
    <row r="1529" spans="1:4" ht="12.3" x14ac:dyDescent="0.4">
      <c r="A1529" s="156" t="s">
        <v>3408</v>
      </c>
      <c r="B1529" s="155">
        <v>42738529.159999996</v>
      </c>
      <c r="C1529" s="155">
        <v>21</v>
      </c>
      <c r="D1529"/>
    </row>
    <row r="1530" spans="1:4" ht="12.3" x14ac:dyDescent="0.4">
      <c r="A1530" s="156" t="s">
        <v>3393</v>
      </c>
      <c r="B1530" s="155">
        <v>24755124.056000002</v>
      </c>
      <c r="C1530" s="155">
        <v>15</v>
      </c>
      <c r="D1530"/>
    </row>
    <row r="1531" spans="1:4" ht="12.3" x14ac:dyDescent="0.4">
      <c r="A1531" s="152" t="s">
        <v>3391</v>
      </c>
      <c r="B1531" s="155">
        <v>363480939.76800007</v>
      </c>
      <c r="C1531" s="155">
        <v>212</v>
      </c>
      <c r="D1531"/>
    </row>
    <row r="1532" spans="1:4" ht="12.3" x14ac:dyDescent="0.4">
      <c r="A1532"/>
      <c r="B1532"/>
      <c r="C1532"/>
    </row>
    <row r="1533" spans="1:4" ht="12.3" x14ac:dyDescent="0.4">
      <c r="A1533"/>
      <c r="B1533"/>
      <c r="C1533"/>
    </row>
    <row r="1534" spans="1:4" ht="12.3" x14ac:dyDescent="0.4">
      <c r="A1534"/>
      <c r="B1534"/>
      <c r="C1534"/>
    </row>
    <row r="1535" spans="1:4" ht="12.3" x14ac:dyDescent="0.4">
      <c r="A1535"/>
      <c r="B1535"/>
      <c r="C1535"/>
    </row>
    <row r="1536" spans="1:4" ht="12.3" x14ac:dyDescent="0.4">
      <c r="A1536"/>
      <c r="B1536"/>
      <c r="C1536"/>
    </row>
    <row r="1537" spans="1:3" ht="12.3" x14ac:dyDescent="0.4">
      <c r="A1537"/>
      <c r="B1537"/>
      <c r="C1537"/>
    </row>
    <row r="1538" spans="1:3" ht="12.3" x14ac:dyDescent="0.4">
      <c r="A1538"/>
      <c r="B1538"/>
      <c r="C1538"/>
    </row>
    <row r="1539" spans="1:3" ht="12.3" x14ac:dyDescent="0.4">
      <c r="A1539"/>
      <c r="B1539"/>
      <c r="C1539"/>
    </row>
    <row r="1540" spans="1:3" ht="12.3" x14ac:dyDescent="0.4">
      <c r="A1540"/>
      <c r="B1540"/>
      <c r="C1540"/>
    </row>
    <row r="1541" spans="1:3" ht="12.3" x14ac:dyDescent="0.4">
      <c r="A1541"/>
      <c r="B1541"/>
      <c r="C1541"/>
    </row>
    <row r="1542" spans="1:3" ht="12.3" x14ac:dyDescent="0.4">
      <c r="A1542"/>
      <c r="B1542"/>
      <c r="C1542"/>
    </row>
    <row r="1543" spans="1:3" ht="12.3" x14ac:dyDescent="0.4">
      <c r="A1543"/>
      <c r="B1543"/>
      <c r="C1543"/>
    </row>
    <row r="1544" spans="1:3" ht="12.3" x14ac:dyDescent="0.4">
      <c r="A1544"/>
      <c r="B1544"/>
      <c r="C1544"/>
    </row>
    <row r="1545" spans="1:3" ht="12.3" x14ac:dyDescent="0.4">
      <c r="A1545"/>
      <c r="B1545"/>
      <c r="C1545"/>
    </row>
    <row r="1546" spans="1:3" ht="12.3" x14ac:dyDescent="0.4">
      <c r="A1546"/>
      <c r="B1546"/>
      <c r="C1546"/>
    </row>
    <row r="1547" spans="1:3" ht="12.3" x14ac:dyDescent="0.4">
      <c r="A1547"/>
      <c r="B1547"/>
      <c r="C1547"/>
    </row>
    <row r="1548" spans="1:3" ht="12.3" x14ac:dyDescent="0.4">
      <c r="A1548"/>
      <c r="B1548"/>
      <c r="C1548"/>
    </row>
    <row r="1549" spans="1:3" ht="12.3" x14ac:dyDescent="0.4">
      <c r="A1549"/>
      <c r="B1549"/>
      <c r="C1549"/>
    </row>
    <row r="1550" spans="1:3" ht="12.3" x14ac:dyDescent="0.4">
      <c r="A1550"/>
      <c r="B1550"/>
      <c r="C1550"/>
    </row>
    <row r="1551" spans="1:3" ht="12.3" x14ac:dyDescent="0.4">
      <c r="A1551"/>
      <c r="B1551"/>
      <c r="C1551"/>
    </row>
    <row r="1552" spans="1:3" ht="12.3" x14ac:dyDescent="0.4">
      <c r="A1552"/>
      <c r="B1552"/>
      <c r="C1552"/>
    </row>
    <row r="1553" spans="1:3" ht="12.3" x14ac:dyDescent="0.4">
      <c r="A1553"/>
      <c r="B1553"/>
      <c r="C1553"/>
    </row>
    <row r="1554" spans="1:3" ht="12.3" x14ac:dyDescent="0.4">
      <c r="A1554"/>
      <c r="B1554"/>
      <c r="C1554"/>
    </row>
    <row r="1555" spans="1:3" ht="12.3" x14ac:dyDescent="0.4">
      <c r="A1555"/>
      <c r="B1555"/>
      <c r="C1555"/>
    </row>
    <row r="1556" spans="1:3" ht="12.3" x14ac:dyDescent="0.4">
      <c r="A1556"/>
      <c r="B1556"/>
      <c r="C1556"/>
    </row>
    <row r="1557" spans="1:3" ht="12.3" x14ac:dyDescent="0.4">
      <c r="A1557"/>
      <c r="B1557"/>
      <c r="C1557"/>
    </row>
    <row r="1558" spans="1:3" ht="12.3" x14ac:dyDescent="0.4">
      <c r="A1558"/>
      <c r="B1558"/>
      <c r="C1558"/>
    </row>
    <row r="1559" spans="1:3" ht="12.3" x14ac:dyDescent="0.4">
      <c r="A1559"/>
      <c r="B1559"/>
      <c r="C1559"/>
    </row>
    <row r="1560" spans="1:3" ht="12.3" x14ac:dyDescent="0.4">
      <c r="A1560"/>
      <c r="B1560"/>
      <c r="C1560"/>
    </row>
    <row r="1561" spans="1:3" ht="12.3" x14ac:dyDescent="0.4">
      <c r="A1561"/>
      <c r="B1561"/>
      <c r="C1561"/>
    </row>
    <row r="1562" spans="1:3" ht="12.3" x14ac:dyDescent="0.4">
      <c r="A1562"/>
      <c r="B1562"/>
      <c r="C1562"/>
    </row>
    <row r="1563" spans="1:3" ht="12.3" x14ac:dyDescent="0.4">
      <c r="A1563"/>
      <c r="B1563"/>
      <c r="C1563"/>
    </row>
    <row r="1564" spans="1:3" ht="12.3" x14ac:dyDescent="0.4">
      <c r="A1564"/>
      <c r="B1564"/>
      <c r="C1564"/>
    </row>
    <row r="1565" spans="1:3" ht="12.3" x14ac:dyDescent="0.4">
      <c r="A1565"/>
      <c r="B1565"/>
      <c r="C1565"/>
    </row>
    <row r="1566" spans="1:3" ht="12.3" x14ac:dyDescent="0.4">
      <c r="A1566"/>
      <c r="B1566"/>
      <c r="C1566"/>
    </row>
    <row r="1567" spans="1:3" ht="12.3" x14ac:dyDescent="0.4">
      <c r="A1567"/>
      <c r="B1567"/>
      <c r="C1567"/>
    </row>
    <row r="1568" spans="1:3" ht="12.3" x14ac:dyDescent="0.4">
      <c r="A1568"/>
      <c r="B1568"/>
      <c r="C1568"/>
    </row>
    <row r="1569" spans="1:3" ht="12.3" x14ac:dyDescent="0.4">
      <c r="A1569"/>
      <c r="B1569"/>
      <c r="C1569"/>
    </row>
    <row r="1570" spans="1:3" ht="12.3" x14ac:dyDescent="0.4">
      <c r="A1570"/>
      <c r="B1570"/>
      <c r="C1570"/>
    </row>
    <row r="1571" spans="1:3" ht="12.3" x14ac:dyDescent="0.4">
      <c r="A1571"/>
      <c r="B1571"/>
      <c r="C1571"/>
    </row>
    <row r="1572" spans="1:3" ht="12.3" x14ac:dyDescent="0.4">
      <c r="A1572"/>
      <c r="B1572"/>
      <c r="C1572"/>
    </row>
    <row r="1573" spans="1:3" ht="12.3" x14ac:dyDescent="0.4">
      <c r="A1573"/>
      <c r="B1573"/>
      <c r="C1573"/>
    </row>
    <row r="1574" spans="1:3" ht="12.3" x14ac:dyDescent="0.4">
      <c r="A1574"/>
      <c r="B1574"/>
      <c r="C1574"/>
    </row>
    <row r="1575" spans="1:3" ht="12.3" x14ac:dyDescent="0.4">
      <c r="A1575"/>
      <c r="B1575"/>
      <c r="C1575"/>
    </row>
    <row r="1576" spans="1:3" ht="12.3" x14ac:dyDescent="0.4">
      <c r="A1576"/>
      <c r="B1576"/>
      <c r="C1576"/>
    </row>
    <row r="1577" spans="1:3" ht="12.3" x14ac:dyDescent="0.4">
      <c r="A1577"/>
      <c r="B1577"/>
      <c r="C1577"/>
    </row>
    <row r="1578" spans="1:3" ht="12.3" x14ac:dyDescent="0.4">
      <c r="A1578"/>
      <c r="B1578"/>
      <c r="C1578"/>
    </row>
    <row r="1579" spans="1:3" ht="12.3" x14ac:dyDescent="0.4">
      <c r="A1579"/>
      <c r="B1579"/>
      <c r="C1579"/>
    </row>
    <row r="1580" spans="1:3" ht="12.3" x14ac:dyDescent="0.4">
      <c r="A1580"/>
      <c r="B1580"/>
      <c r="C1580"/>
    </row>
    <row r="1581" spans="1:3" ht="12.3" x14ac:dyDescent="0.4">
      <c r="A1581"/>
      <c r="B1581"/>
      <c r="C1581"/>
    </row>
    <row r="1582" spans="1:3" ht="12.3" x14ac:dyDescent="0.4">
      <c r="A1582"/>
      <c r="B1582"/>
      <c r="C1582"/>
    </row>
    <row r="1583" spans="1:3" ht="12.3" x14ac:dyDescent="0.4">
      <c r="A1583"/>
      <c r="B1583"/>
      <c r="C1583"/>
    </row>
    <row r="1584" spans="1:3" ht="12.3" x14ac:dyDescent="0.4">
      <c r="A1584"/>
      <c r="B1584"/>
      <c r="C1584"/>
    </row>
    <row r="1585" spans="1:3" ht="12.3" x14ac:dyDescent="0.4">
      <c r="A1585"/>
      <c r="B1585"/>
      <c r="C1585"/>
    </row>
    <row r="1586" spans="1:3" ht="12.3" x14ac:dyDescent="0.4">
      <c r="A1586"/>
      <c r="B1586"/>
      <c r="C1586"/>
    </row>
    <row r="1587" spans="1:3" ht="12.3" x14ac:dyDescent="0.4">
      <c r="A1587"/>
      <c r="B1587"/>
      <c r="C1587"/>
    </row>
    <row r="1588" spans="1:3" ht="12.3" x14ac:dyDescent="0.4">
      <c r="A1588"/>
      <c r="B1588"/>
      <c r="C1588"/>
    </row>
    <row r="1589" spans="1:3" ht="12.3" x14ac:dyDescent="0.4">
      <c r="A1589"/>
      <c r="B1589"/>
      <c r="C1589"/>
    </row>
    <row r="1590" spans="1:3" ht="12.3" x14ac:dyDescent="0.4">
      <c r="A1590"/>
      <c r="B1590"/>
      <c r="C1590"/>
    </row>
    <row r="1591" spans="1:3" ht="12.3" x14ac:dyDescent="0.4">
      <c r="A1591"/>
      <c r="B1591"/>
      <c r="C1591"/>
    </row>
    <row r="1592" spans="1:3" ht="12.3" x14ac:dyDescent="0.4">
      <c r="A1592"/>
      <c r="B1592"/>
      <c r="C1592"/>
    </row>
    <row r="1593" spans="1:3" ht="12.3" x14ac:dyDescent="0.4">
      <c r="A1593"/>
      <c r="B1593"/>
      <c r="C1593"/>
    </row>
    <row r="1594" spans="1:3" ht="12.3" x14ac:dyDescent="0.4">
      <c r="A1594"/>
      <c r="B1594"/>
      <c r="C1594"/>
    </row>
    <row r="1595" spans="1:3" ht="12.3" x14ac:dyDescent="0.4">
      <c r="A1595"/>
      <c r="B1595"/>
      <c r="C1595"/>
    </row>
    <row r="1596" spans="1:3" ht="12.3" x14ac:dyDescent="0.4">
      <c r="A1596"/>
      <c r="B1596"/>
      <c r="C1596"/>
    </row>
    <row r="1597" spans="1:3" ht="12.3" x14ac:dyDescent="0.4">
      <c r="A1597"/>
      <c r="B1597"/>
      <c r="C1597"/>
    </row>
    <row r="1598" spans="1:3" ht="12.3" x14ac:dyDescent="0.4">
      <c r="A1598"/>
      <c r="B1598"/>
      <c r="C1598"/>
    </row>
    <row r="1599" spans="1:3" ht="12.3" x14ac:dyDescent="0.4">
      <c r="A1599"/>
      <c r="B1599"/>
      <c r="C1599"/>
    </row>
    <row r="1600" spans="1:3" ht="12.3" x14ac:dyDescent="0.4">
      <c r="A1600"/>
      <c r="B1600"/>
      <c r="C1600"/>
    </row>
    <row r="1601" spans="1:3" ht="12.3" x14ac:dyDescent="0.4">
      <c r="A1601"/>
      <c r="B1601"/>
      <c r="C1601"/>
    </row>
    <row r="1602" spans="1:3" ht="12.3" x14ac:dyDescent="0.4">
      <c r="A1602"/>
      <c r="B1602"/>
      <c r="C1602"/>
    </row>
    <row r="1603" spans="1:3" ht="12.3" x14ac:dyDescent="0.4">
      <c r="A1603"/>
      <c r="B1603"/>
      <c r="C1603"/>
    </row>
    <row r="1604" spans="1:3" ht="12.3" x14ac:dyDescent="0.4">
      <c r="A1604"/>
      <c r="B1604"/>
      <c r="C1604"/>
    </row>
    <row r="1605" spans="1:3" ht="12.3" x14ac:dyDescent="0.4">
      <c r="A1605"/>
      <c r="B1605"/>
      <c r="C1605"/>
    </row>
    <row r="1606" spans="1:3" ht="12.3" x14ac:dyDescent="0.4">
      <c r="A1606"/>
      <c r="B1606"/>
      <c r="C1606"/>
    </row>
    <row r="1607" spans="1:3" ht="12.3" x14ac:dyDescent="0.4">
      <c r="A1607"/>
      <c r="B1607"/>
      <c r="C1607"/>
    </row>
    <row r="1608" spans="1:3" ht="12.3" x14ac:dyDescent="0.4">
      <c r="A1608"/>
      <c r="B1608"/>
      <c r="C1608"/>
    </row>
    <row r="1609" spans="1:3" ht="12.3" x14ac:dyDescent="0.4">
      <c r="A1609"/>
      <c r="B1609"/>
      <c r="C1609"/>
    </row>
    <row r="1610" spans="1:3" ht="12.3" x14ac:dyDescent="0.4">
      <c r="A1610"/>
      <c r="B1610"/>
      <c r="C1610"/>
    </row>
    <row r="1611" spans="1:3" ht="12.3" x14ac:dyDescent="0.4">
      <c r="A1611"/>
      <c r="B1611"/>
      <c r="C1611"/>
    </row>
    <row r="1612" spans="1:3" ht="12.3" x14ac:dyDescent="0.4">
      <c r="A1612"/>
      <c r="B1612"/>
      <c r="C1612"/>
    </row>
    <row r="1613" spans="1:3" ht="12.3" x14ac:dyDescent="0.4">
      <c r="A1613"/>
      <c r="B1613"/>
      <c r="C1613"/>
    </row>
    <row r="1614" spans="1:3" ht="12.3" x14ac:dyDescent="0.4">
      <c r="A1614"/>
      <c r="B1614"/>
      <c r="C1614"/>
    </row>
    <row r="1615" spans="1:3" ht="12.3" x14ac:dyDescent="0.4">
      <c r="A1615"/>
      <c r="B1615"/>
      <c r="C1615"/>
    </row>
    <row r="1616" spans="1:3" ht="12.3" x14ac:dyDescent="0.4">
      <c r="A1616"/>
      <c r="B1616"/>
      <c r="C1616"/>
    </row>
    <row r="1617" spans="1:3" ht="12.3" x14ac:dyDescent="0.4">
      <c r="A1617"/>
      <c r="B1617"/>
      <c r="C1617"/>
    </row>
    <row r="1618" spans="1:3" ht="12.3" x14ac:dyDescent="0.4">
      <c r="A1618"/>
      <c r="B1618"/>
      <c r="C1618"/>
    </row>
    <row r="1619" spans="1:3" ht="12.3" x14ac:dyDescent="0.4">
      <c r="A1619"/>
      <c r="B1619"/>
      <c r="C1619"/>
    </row>
    <row r="1620" spans="1:3" ht="12.3" x14ac:dyDescent="0.4">
      <c r="A1620"/>
      <c r="B1620"/>
      <c r="C1620"/>
    </row>
    <row r="1621" spans="1:3" ht="12.3" x14ac:dyDescent="0.4">
      <c r="A1621"/>
      <c r="B1621"/>
      <c r="C1621"/>
    </row>
    <row r="1622" spans="1:3" ht="12.3" x14ac:dyDescent="0.4">
      <c r="A1622"/>
      <c r="B1622"/>
      <c r="C1622"/>
    </row>
    <row r="1623" spans="1:3" ht="12.3" x14ac:dyDescent="0.4">
      <c r="A1623"/>
      <c r="B1623"/>
      <c r="C1623"/>
    </row>
    <row r="1624" spans="1:3" ht="12.3" x14ac:dyDescent="0.4">
      <c r="A1624"/>
      <c r="B1624"/>
      <c r="C1624"/>
    </row>
    <row r="1625" spans="1:3" ht="12.3" x14ac:dyDescent="0.4">
      <c r="A1625"/>
      <c r="B1625"/>
      <c r="C1625"/>
    </row>
    <row r="1626" spans="1:3" ht="12.3" x14ac:dyDescent="0.4">
      <c r="A1626"/>
      <c r="B1626"/>
      <c r="C1626"/>
    </row>
    <row r="1627" spans="1:3" ht="12.3" x14ac:dyDescent="0.4">
      <c r="A1627"/>
      <c r="B1627"/>
      <c r="C1627"/>
    </row>
    <row r="1628" spans="1:3" ht="12.3" x14ac:dyDescent="0.4">
      <c r="A1628"/>
      <c r="B1628"/>
      <c r="C1628"/>
    </row>
    <row r="1629" spans="1:3" ht="12.3" x14ac:dyDescent="0.4">
      <c r="A1629"/>
      <c r="B1629"/>
      <c r="C1629"/>
    </row>
    <row r="1630" spans="1:3" ht="12.3" x14ac:dyDescent="0.4">
      <c r="A1630"/>
      <c r="B1630"/>
      <c r="C1630"/>
    </row>
    <row r="1631" spans="1:3" ht="12.3" x14ac:dyDescent="0.4">
      <c r="A1631"/>
      <c r="B1631"/>
      <c r="C1631"/>
    </row>
    <row r="1632" spans="1:3" ht="12.3" x14ac:dyDescent="0.4">
      <c r="A1632"/>
      <c r="B1632"/>
      <c r="C1632"/>
    </row>
    <row r="1633" spans="1:3" ht="12.3" x14ac:dyDescent="0.4">
      <c r="A1633"/>
      <c r="B1633"/>
      <c r="C1633"/>
    </row>
    <row r="1634" spans="1:3" ht="12.3" x14ac:dyDescent="0.4">
      <c r="A1634"/>
      <c r="B1634"/>
      <c r="C1634"/>
    </row>
    <row r="1635" spans="1:3" ht="12.3" x14ac:dyDescent="0.4">
      <c r="A1635"/>
      <c r="B1635"/>
      <c r="C1635"/>
    </row>
    <row r="1636" spans="1:3" ht="12.3" x14ac:dyDescent="0.4">
      <c r="A1636"/>
      <c r="B1636"/>
      <c r="C1636"/>
    </row>
    <row r="1637" spans="1:3" ht="12.3" x14ac:dyDescent="0.4">
      <c r="A1637"/>
      <c r="B1637"/>
      <c r="C1637"/>
    </row>
    <row r="1638" spans="1:3" ht="12.3" x14ac:dyDescent="0.4">
      <c r="A1638"/>
      <c r="B1638"/>
      <c r="C1638"/>
    </row>
    <row r="1639" spans="1:3" ht="12.3" x14ac:dyDescent="0.4">
      <c r="A1639"/>
      <c r="B1639"/>
      <c r="C1639"/>
    </row>
    <row r="1640" spans="1:3" ht="12.3" x14ac:dyDescent="0.4">
      <c r="A1640"/>
      <c r="B1640"/>
      <c r="C1640"/>
    </row>
    <row r="1641" spans="1:3" ht="12.3" x14ac:dyDescent="0.4">
      <c r="A1641"/>
      <c r="B1641"/>
      <c r="C1641"/>
    </row>
    <row r="1642" spans="1:3" ht="12.3" x14ac:dyDescent="0.4">
      <c r="A1642"/>
      <c r="B1642"/>
      <c r="C1642"/>
    </row>
    <row r="1643" spans="1:3" ht="12.3" x14ac:dyDescent="0.4">
      <c r="A1643"/>
      <c r="B1643"/>
      <c r="C1643"/>
    </row>
    <row r="1644" spans="1:3" ht="12.3" x14ac:dyDescent="0.4">
      <c r="A1644"/>
      <c r="B1644"/>
      <c r="C1644"/>
    </row>
    <row r="1645" spans="1:3" ht="12.3" x14ac:dyDescent="0.4">
      <c r="A1645"/>
      <c r="B1645"/>
      <c r="C1645"/>
    </row>
    <row r="1646" spans="1:3" ht="12.3" x14ac:dyDescent="0.4">
      <c r="A1646"/>
      <c r="B1646"/>
      <c r="C1646"/>
    </row>
    <row r="1647" spans="1:3" ht="12.3" x14ac:dyDescent="0.4">
      <c r="A1647"/>
      <c r="B1647"/>
      <c r="C1647"/>
    </row>
    <row r="1648" spans="1:3" ht="12.3" x14ac:dyDescent="0.4">
      <c r="A1648"/>
      <c r="B1648"/>
      <c r="C1648"/>
    </row>
    <row r="1649" spans="1:3" ht="12.3" x14ac:dyDescent="0.4">
      <c r="A1649"/>
      <c r="B1649"/>
      <c r="C1649"/>
    </row>
    <row r="1650" spans="1:3" ht="12.3" x14ac:dyDescent="0.4">
      <c r="A1650"/>
      <c r="B1650"/>
      <c r="C1650"/>
    </row>
    <row r="1651" spans="1:3" ht="12.3" x14ac:dyDescent="0.4">
      <c r="A1651"/>
      <c r="B1651"/>
      <c r="C1651"/>
    </row>
    <row r="1652" spans="1:3" ht="12.3" x14ac:dyDescent="0.4">
      <c r="A1652"/>
      <c r="B1652"/>
      <c r="C1652"/>
    </row>
    <row r="1653" spans="1:3" ht="12.3" x14ac:dyDescent="0.4">
      <c r="A1653"/>
      <c r="B1653"/>
      <c r="C1653"/>
    </row>
    <row r="1654" spans="1:3" ht="12.3" x14ac:dyDescent="0.4">
      <c r="A1654"/>
      <c r="B1654"/>
      <c r="C1654"/>
    </row>
    <row r="1655" spans="1:3" ht="12.3" x14ac:dyDescent="0.4">
      <c r="A1655"/>
      <c r="B1655"/>
      <c r="C1655"/>
    </row>
    <row r="1656" spans="1:3" ht="12.3" x14ac:dyDescent="0.4">
      <c r="A1656"/>
      <c r="B1656"/>
      <c r="C1656"/>
    </row>
    <row r="1657" spans="1:3" ht="12.3" x14ac:dyDescent="0.4">
      <c r="A1657"/>
      <c r="B1657"/>
      <c r="C1657"/>
    </row>
    <row r="1658" spans="1:3" ht="12.3" x14ac:dyDescent="0.4">
      <c r="A1658"/>
      <c r="B1658"/>
      <c r="C1658"/>
    </row>
    <row r="1659" spans="1:3" ht="12.3" x14ac:dyDescent="0.4">
      <c r="A1659"/>
      <c r="B1659"/>
      <c r="C1659"/>
    </row>
    <row r="1660" spans="1:3" ht="12.3" x14ac:dyDescent="0.4">
      <c r="A1660"/>
      <c r="B1660"/>
      <c r="C1660"/>
    </row>
    <row r="1661" spans="1:3" ht="12.3" x14ac:dyDescent="0.4">
      <c r="A1661"/>
      <c r="B1661"/>
      <c r="C1661"/>
    </row>
    <row r="1662" spans="1:3" ht="12.3" x14ac:dyDescent="0.4">
      <c r="A1662"/>
      <c r="B1662"/>
      <c r="C1662"/>
    </row>
    <row r="1663" spans="1:3" ht="12.3" x14ac:dyDescent="0.4">
      <c r="A1663"/>
      <c r="B1663"/>
      <c r="C1663"/>
    </row>
    <row r="1664" spans="1:3" ht="12.3" x14ac:dyDescent="0.4">
      <c r="A1664"/>
      <c r="B1664"/>
      <c r="C1664"/>
    </row>
    <row r="1665" spans="1:3" ht="12.3" x14ac:dyDescent="0.4">
      <c r="A1665"/>
      <c r="B1665"/>
      <c r="C1665"/>
    </row>
    <row r="1666" spans="1:3" ht="12.3" x14ac:dyDescent="0.4">
      <c r="A1666"/>
      <c r="B1666"/>
      <c r="C1666"/>
    </row>
    <row r="1667" spans="1:3" ht="12.3" x14ac:dyDescent="0.4">
      <c r="A1667"/>
      <c r="B1667"/>
      <c r="C1667"/>
    </row>
    <row r="1668" spans="1:3" ht="12.3" x14ac:dyDescent="0.4">
      <c r="A1668"/>
      <c r="B1668"/>
      <c r="C1668"/>
    </row>
    <row r="1669" spans="1:3" ht="12.3" x14ac:dyDescent="0.4">
      <c r="A1669"/>
      <c r="B1669"/>
      <c r="C1669"/>
    </row>
    <row r="1670" spans="1:3" ht="12.3" x14ac:dyDescent="0.4">
      <c r="A1670"/>
      <c r="B1670"/>
      <c r="C1670"/>
    </row>
    <row r="1671" spans="1:3" ht="12.3" x14ac:dyDescent="0.4">
      <c r="A1671"/>
      <c r="B1671"/>
      <c r="C1671"/>
    </row>
    <row r="1672" spans="1:3" ht="12.3" x14ac:dyDescent="0.4">
      <c r="A1672"/>
      <c r="B1672"/>
      <c r="C1672"/>
    </row>
    <row r="1673" spans="1:3" ht="12.3" x14ac:dyDescent="0.4">
      <c r="A1673"/>
      <c r="B1673"/>
      <c r="C1673"/>
    </row>
    <row r="1674" spans="1:3" ht="12.3" x14ac:dyDescent="0.4">
      <c r="A1674"/>
      <c r="B1674"/>
      <c r="C1674"/>
    </row>
    <row r="1675" spans="1:3" ht="12.3" x14ac:dyDescent="0.4">
      <c r="A1675"/>
      <c r="B1675"/>
      <c r="C1675"/>
    </row>
    <row r="1676" spans="1:3" ht="12.3" x14ac:dyDescent="0.4">
      <c r="A1676"/>
      <c r="B1676"/>
      <c r="C1676"/>
    </row>
    <row r="1677" spans="1:3" ht="12.3" x14ac:dyDescent="0.4">
      <c r="A1677"/>
      <c r="B1677"/>
      <c r="C1677"/>
    </row>
    <row r="1678" spans="1:3" ht="12.3" x14ac:dyDescent="0.4">
      <c r="A1678"/>
      <c r="B1678"/>
      <c r="C1678"/>
    </row>
    <row r="1679" spans="1:3" ht="12.3" x14ac:dyDescent="0.4">
      <c r="A1679"/>
      <c r="B1679"/>
      <c r="C1679"/>
    </row>
    <row r="1680" spans="1:3" ht="12.3" x14ac:dyDescent="0.4">
      <c r="A1680"/>
      <c r="B1680"/>
      <c r="C1680"/>
    </row>
    <row r="1681" spans="1:3" ht="12.3" x14ac:dyDescent="0.4">
      <c r="A1681"/>
      <c r="B1681"/>
      <c r="C1681"/>
    </row>
    <row r="1682" spans="1:3" ht="12.3" x14ac:dyDescent="0.4">
      <c r="A1682"/>
      <c r="B1682"/>
      <c r="C1682"/>
    </row>
    <row r="1683" spans="1:3" ht="12.3" x14ac:dyDescent="0.4">
      <c r="A1683"/>
      <c r="B1683"/>
      <c r="C1683"/>
    </row>
    <row r="1684" spans="1:3" ht="12.3" x14ac:dyDescent="0.4">
      <c r="A1684"/>
      <c r="B1684"/>
      <c r="C1684"/>
    </row>
    <row r="1685" spans="1:3" ht="12.3" x14ac:dyDescent="0.4">
      <c r="A1685"/>
      <c r="B1685"/>
      <c r="C1685"/>
    </row>
    <row r="1686" spans="1:3" ht="12.3" x14ac:dyDescent="0.4">
      <c r="A1686"/>
      <c r="B1686"/>
      <c r="C1686"/>
    </row>
    <row r="1687" spans="1:3" ht="12.3" x14ac:dyDescent="0.4">
      <c r="A1687"/>
      <c r="B1687"/>
      <c r="C1687"/>
    </row>
    <row r="1688" spans="1:3" ht="12.3" x14ac:dyDescent="0.4">
      <c r="A1688"/>
      <c r="B1688"/>
      <c r="C1688"/>
    </row>
    <row r="1689" spans="1:3" ht="12.3" x14ac:dyDescent="0.4">
      <c r="A1689"/>
      <c r="B1689"/>
      <c r="C1689"/>
    </row>
    <row r="1690" spans="1:3" ht="12.3" x14ac:dyDescent="0.4">
      <c r="A1690"/>
      <c r="B1690"/>
      <c r="C1690"/>
    </row>
    <row r="1691" spans="1:3" ht="12.3" x14ac:dyDescent="0.4">
      <c r="A1691"/>
      <c r="B1691"/>
      <c r="C1691"/>
    </row>
    <row r="1692" spans="1:3" ht="12.3" x14ac:dyDescent="0.4">
      <c r="A1692"/>
      <c r="B1692"/>
      <c r="C1692"/>
    </row>
    <row r="1693" spans="1:3" ht="12.3" x14ac:dyDescent="0.4">
      <c r="A1693"/>
      <c r="B1693"/>
      <c r="C1693"/>
    </row>
    <row r="1694" spans="1:3" ht="12.3" x14ac:dyDescent="0.4">
      <c r="A1694"/>
      <c r="B1694"/>
      <c r="C1694"/>
    </row>
    <row r="1695" spans="1:3" ht="12.3" x14ac:dyDescent="0.4">
      <c r="A1695"/>
      <c r="B1695"/>
      <c r="C1695"/>
    </row>
    <row r="1696" spans="1:3" ht="12.3" x14ac:dyDescent="0.4">
      <c r="A1696"/>
      <c r="B1696"/>
      <c r="C1696"/>
    </row>
    <row r="1697" spans="1:3" ht="12.3" x14ac:dyDescent="0.4">
      <c r="A1697"/>
      <c r="B1697"/>
      <c r="C1697"/>
    </row>
    <row r="1698" spans="1:3" ht="12.3" x14ac:dyDescent="0.4">
      <c r="A1698"/>
      <c r="B1698"/>
      <c r="C1698"/>
    </row>
    <row r="1699" spans="1:3" ht="12.3" x14ac:dyDescent="0.4">
      <c r="A1699"/>
      <c r="B1699"/>
      <c r="C1699"/>
    </row>
    <row r="1700" spans="1:3" ht="12.3" x14ac:dyDescent="0.4">
      <c r="A1700"/>
      <c r="B1700"/>
      <c r="C1700"/>
    </row>
    <row r="1701" spans="1:3" ht="12.3" x14ac:dyDescent="0.4">
      <c r="A1701"/>
      <c r="B1701"/>
      <c r="C1701"/>
    </row>
    <row r="1702" spans="1:3" ht="12.3" x14ac:dyDescent="0.4">
      <c r="A1702"/>
      <c r="B1702"/>
      <c r="C1702"/>
    </row>
    <row r="1703" spans="1:3" ht="12.3" x14ac:dyDescent="0.4">
      <c r="A1703"/>
      <c r="B1703"/>
      <c r="C1703"/>
    </row>
    <row r="1704" spans="1:3" ht="12.3" x14ac:dyDescent="0.4">
      <c r="A1704"/>
      <c r="B1704"/>
      <c r="C1704"/>
    </row>
    <row r="1705" spans="1:3" ht="12.3" x14ac:dyDescent="0.4">
      <c r="A1705"/>
      <c r="B1705"/>
      <c r="C1705"/>
    </row>
    <row r="1706" spans="1:3" ht="12.3" x14ac:dyDescent="0.4">
      <c r="A1706"/>
      <c r="B1706"/>
      <c r="C1706"/>
    </row>
    <row r="1707" spans="1:3" ht="12.3" x14ac:dyDescent="0.4">
      <c r="A1707"/>
      <c r="B1707"/>
      <c r="C1707"/>
    </row>
    <row r="1708" spans="1:3" ht="12.3" x14ac:dyDescent="0.4">
      <c r="A1708"/>
      <c r="B1708"/>
      <c r="C1708"/>
    </row>
    <row r="1709" spans="1:3" ht="12.3" x14ac:dyDescent="0.4">
      <c r="A1709"/>
      <c r="B1709"/>
      <c r="C1709"/>
    </row>
    <row r="1710" spans="1:3" ht="12.3" x14ac:dyDescent="0.4">
      <c r="A1710"/>
      <c r="B1710"/>
      <c r="C1710"/>
    </row>
    <row r="1711" spans="1:3" ht="12.3" x14ac:dyDescent="0.4">
      <c r="A1711"/>
      <c r="B1711"/>
      <c r="C1711"/>
    </row>
    <row r="1712" spans="1:3" ht="12.3" x14ac:dyDescent="0.4">
      <c r="A1712"/>
      <c r="B1712"/>
      <c r="C1712"/>
    </row>
    <row r="1713" spans="1:3" ht="12.3" x14ac:dyDescent="0.4">
      <c r="A1713"/>
      <c r="B1713"/>
      <c r="C1713"/>
    </row>
    <row r="1714" spans="1:3" ht="12.3" x14ac:dyDescent="0.4">
      <c r="A1714"/>
      <c r="B1714"/>
      <c r="C1714"/>
    </row>
    <row r="1715" spans="1:3" ht="12.3" x14ac:dyDescent="0.4">
      <c r="A1715"/>
      <c r="B1715"/>
      <c r="C1715"/>
    </row>
    <row r="1716" spans="1:3" ht="12.3" x14ac:dyDescent="0.4">
      <c r="A1716"/>
      <c r="B1716"/>
      <c r="C1716"/>
    </row>
    <row r="1717" spans="1:3" ht="12.3" x14ac:dyDescent="0.4">
      <c r="A1717"/>
      <c r="B1717"/>
      <c r="C1717"/>
    </row>
    <row r="1718" spans="1:3" ht="12.3" x14ac:dyDescent="0.4">
      <c r="A1718"/>
      <c r="B1718"/>
      <c r="C1718"/>
    </row>
    <row r="1719" spans="1:3" ht="12.3" x14ac:dyDescent="0.4">
      <c r="A1719"/>
      <c r="B1719"/>
      <c r="C1719"/>
    </row>
    <row r="1720" spans="1:3" ht="12.3" x14ac:dyDescent="0.4">
      <c r="A1720"/>
      <c r="B1720"/>
      <c r="C1720"/>
    </row>
    <row r="1721" spans="1:3" ht="12.3" x14ac:dyDescent="0.4">
      <c r="A1721"/>
      <c r="B1721"/>
      <c r="C1721"/>
    </row>
    <row r="1722" spans="1:3" ht="12.3" x14ac:dyDescent="0.4">
      <c r="A1722"/>
      <c r="B1722"/>
      <c r="C1722"/>
    </row>
    <row r="1723" spans="1:3" ht="12.3" x14ac:dyDescent="0.4">
      <c r="A1723"/>
      <c r="B1723"/>
      <c r="C1723"/>
    </row>
    <row r="1724" spans="1:3" ht="12.3" x14ac:dyDescent="0.4">
      <c r="A1724"/>
      <c r="B1724"/>
      <c r="C1724"/>
    </row>
    <row r="1725" spans="1:3" ht="12.3" x14ac:dyDescent="0.4">
      <c r="A1725"/>
      <c r="B1725"/>
      <c r="C1725"/>
    </row>
    <row r="1726" spans="1:3" ht="12.3" x14ac:dyDescent="0.4">
      <c r="A1726"/>
      <c r="B1726"/>
      <c r="C1726"/>
    </row>
    <row r="1727" spans="1:3" ht="12.3" x14ac:dyDescent="0.4">
      <c r="A1727"/>
      <c r="B1727"/>
      <c r="C1727"/>
    </row>
    <row r="1728" spans="1:3" ht="12.3" x14ac:dyDescent="0.4">
      <c r="A1728"/>
      <c r="B1728"/>
      <c r="C1728"/>
    </row>
    <row r="1729" spans="1:3" ht="12.3" x14ac:dyDescent="0.4">
      <c r="A1729"/>
      <c r="B1729"/>
      <c r="C1729"/>
    </row>
    <row r="1730" spans="1:3" ht="12.3" x14ac:dyDescent="0.4">
      <c r="A1730"/>
      <c r="B1730"/>
      <c r="C1730"/>
    </row>
    <row r="1731" spans="1:3" ht="12.3" x14ac:dyDescent="0.4">
      <c r="A1731"/>
      <c r="B1731"/>
      <c r="C1731"/>
    </row>
    <row r="1732" spans="1:3" ht="12.3" x14ac:dyDescent="0.4">
      <c r="A1732"/>
      <c r="B1732"/>
      <c r="C1732"/>
    </row>
    <row r="1733" spans="1:3" ht="12.3" x14ac:dyDescent="0.4">
      <c r="A1733"/>
      <c r="B1733"/>
      <c r="C1733"/>
    </row>
    <row r="1734" spans="1:3" ht="12.3" x14ac:dyDescent="0.4">
      <c r="A1734"/>
      <c r="B1734"/>
      <c r="C1734"/>
    </row>
    <row r="1735" spans="1:3" ht="12.3" x14ac:dyDescent="0.4">
      <c r="A1735"/>
      <c r="B1735"/>
      <c r="C1735"/>
    </row>
    <row r="1736" spans="1:3" ht="12.3" x14ac:dyDescent="0.4">
      <c r="A1736"/>
      <c r="B1736"/>
      <c r="C1736"/>
    </row>
    <row r="1737" spans="1:3" ht="12.3" x14ac:dyDescent="0.4">
      <c r="A1737"/>
      <c r="B1737"/>
      <c r="C1737"/>
    </row>
    <row r="1738" spans="1:3" ht="12.3" x14ac:dyDescent="0.4">
      <c r="A1738"/>
      <c r="B1738"/>
      <c r="C1738"/>
    </row>
    <row r="1739" spans="1:3" ht="12.3" x14ac:dyDescent="0.4">
      <c r="A1739"/>
      <c r="B1739"/>
      <c r="C1739"/>
    </row>
    <row r="1740" spans="1:3" ht="12.3" x14ac:dyDescent="0.4">
      <c r="A1740"/>
      <c r="B1740"/>
      <c r="C1740"/>
    </row>
    <row r="1741" spans="1:3" ht="12.3" x14ac:dyDescent="0.4">
      <c r="A1741"/>
      <c r="B1741"/>
      <c r="C1741"/>
    </row>
    <row r="1742" spans="1:3" ht="12.3" x14ac:dyDescent="0.4">
      <c r="A1742"/>
      <c r="B1742"/>
      <c r="C1742"/>
    </row>
    <row r="1743" spans="1:3" ht="12.3" x14ac:dyDescent="0.4">
      <c r="A1743"/>
      <c r="B1743"/>
      <c r="C1743"/>
    </row>
    <row r="1744" spans="1:3" ht="12.3" x14ac:dyDescent="0.4">
      <c r="A1744"/>
      <c r="B1744"/>
      <c r="C1744"/>
    </row>
    <row r="1745" spans="1:3" ht="12.3" x14ac:dyDescent="0.4">
      <c r="A1745"/>
      <c r="B1745"/>
      <c r="C1745"/>
    </row>
    <row r="1746" spans="1:3" ht="12.3" x14ac:dyDescent="0.4">
      <c r="A1746"/>
      <c r="B1746"/>
      <c r="C1746"/>
    </row>
    <row r="1747" spans="1:3" ht="12.3" x14ac:dyDescent="0.4">
      <c r="A1747"/>
      <c r="B1747"/>
      <c r="C1747"/>
    </row>
    <row r="1748" spans="1:3" ht="12.3" x14ac:dyDescent="0.4">
      <c r="A1748"/>
      <c r="B1748"/>
      <c r="C1748"/>
    </row>
    <row r="1749" spans="1:3" ht="12.3" x14ac:dyDescent="0.4">
      <c r="A1749"/>
      <c r="B1749"/>
      <c r="C1749"/>
    </row>
    <row r="1750" spans="1:3" ht="12.3" x14ac:dyDescent="0.4">
      <c r="A1750"/>
      <c r="B1750"/>
      <c r="C1750"/>
    </row>
    <row r="1751" spans="1:3" ht="12.3" x14ac:dyDescent="0.4">
      <c r="A1751"/>
      <c r="B1751"/>
      <c r="C1751"/>
    </row>
    <row r="1752" spans="1:3" ht="12.3" x14ac:dyDescent="0.4">
      <c r="A1752"/>
      <c r="B1752"/>
      <c r="C1752"/>
    </row>
    <row r="1753" spans="1:3" ht="12.3" x14ac:dyDescent="0.4">
      <c r="A1753"/>
      <c r="B1753"/>
      <c r="C1753"/>
    </row>
    <row r="1754" spans="1:3" ht="12.3" x14ac:dyDescent="0.4">
      <c r="A1754"/>
      <c r="B1754"/>
      <c r="C1754"/>
    </row>
    <row r="1755" spans="1:3" ht="12.3" x14ac:dyDescent="0.4">
      <c r="A1755"/>
      <c r="B1755"/>
      <c r="C1755"/>
    </row>
    <row r="1756" spans="1:3" ht="12.3" x14ac:dyDescent="0.4">
      <c r="A1756"/>
      <c r="B1756"/>
      <c r="C1756"/>
    </row>
    <row r="1757" spans="1:3" ht="12.3" x14ac:dyDescent="0.4">
      <c r="A1757"/>
      <c r="B1757"/>
      <c r="C1757"/>
    </row>
    <row r="1758" spans="1:3" ht="12.3" x14ac:dyDescent="0.4">
      <c r="A1758"/>
      <c r="B1758"/>
      <c r="C1758"/>
    </row>
    <row r="1759" spans="1:3" ht="12.3" x14ac:dyDescent="0.4">
      <c r="A1759"/>
      <c r="B1759"/>
      <c r="C1759"/>
    </row>
    <row r="1760" spans="1:3" ht="12.3" x14ac:dyDescent="0.4">
      <c r="A1760"/>
      <c r="B1760"/>
      <c r="C1760"/>
    </row>
    <row r="1761" spans="1:3" ht="12.3" x14ac:dyDescent="0.4">
      <c r="A1761"/>
      <c r="B1761"/>
      <c r="C1761"/>
    </row>
    <row r="1762" spans="1:3" ht="12.3" x14ac:dyDescent="0.4">
      <c r="A1762"/>
      <c r="B1762"/>
      <c r="C1762"/>
    </row>
    <row r="1763" spans="1:3" ht="12.3" x14ac:dyDescent="0.4">
      <c r="A1763"/>
      <c r="B1763"/>
      <c r="C1763"/>
    </row>
    <row r="1764" spans="1:3" ht="12.3" x14ac:dyDescent="0.4">
      <c r="A1764"/>
      <c r="B1764"/>
      <c r="C1764"/>
    </row>
    <row r="1765" spans="1:3" ht="12.3" x14ac:dyDescent="0.4">
      <c r="A1765"/>
      <c r="B1765"/>
      <c r="C1765"/>
    </row>
    <row r="1766" spans="1:3" ht="12.3" x14ac:dyDescent="0.4">
      <c r="A1766"/>
      <c r="B1766"/>
      <c r="C1766"/>
    </row>
    <row r="1767" spans="1:3" ht="12.3" x14ac:dyDescent="0.4">
      <c r="A1767"/>
      <c r="B1767"/>
      <c r="C1767"/>
    </row>
    <row r="1768" spans="1:3" ht="12.3" x14ac:dyDescent="0.4">
      <c r="A1768"/>
      <c r="B1768"/>
      <c r="C1768"/>
    </row>
    <row r="1769" spans="1:3" ht="12.3" x14ac:dyDescent="0.4">
      <c r="A1769"/>
      <c r="B1769"/>
      <c r="C1769"/>
    </row>
    <row r="1770" spans="1:3" ht="12.3" x14ac:dyDescent="0.4">
      <c r="A1770"/>
      <c r="B1770"/>
      <c r="C1770"/>
    </row>
    <row r="1771" spans="1:3" ht="12.3" x14ac:dyDescent="0.4">
      <c r="A1771"/>
      <c r="B1771"/>
      <c r="C1771"/>
    </row>
    <row r="1772" spans="1:3" ht="12.3" x14ac:dyDescent="0.4">
      <c r="A1772"/>
      <c r="B1772"/>
      <c r="C1772"/>
    </row>
    <row r="1773" spans="1:3" ht="12.3" x14ac:dyDescent="0.4">
      <c r="A1773"/>
      <c r="B1773"/>
      <c r="C1773"/>
    </row>
    <row r="1774" spans="1:3" ht="12.3" x14ac:dyDescent="0.4">
      <c r="A1774"/>
      <c r="B1774"/>
      <c r="C1774"/>
    </row>
    <row r="1775" spans="1:3" ht="12.3" x14ac:dyDescent="0.4">
      <c r="A1775"/>
      <c r="B1775"/>
      <c r="C1775"/>
    </row>
    <row r="1776" spans="1:3" ht="12.3" x14ac:dyDescent="0.4">
      <c r="A1776"/>
      <c r="B1776"/>
      <c r="C1776"/>
    </row>
    <row r="1777" spans="1:3" ht="12.3" x14ac:dyDescent="0.4">
      <c r="A1777"/>
      <c r="B1777"/>
      <c r="C1777"/>
    </row>
    <row r="1778" spans="1:3" ht="12.3" x14ac:dyDescent="0.4">
      <c r="A1778"/>
      <c r="B1778"/>
      <c r="C1778"/>
    </row>
    <row r="1779" spans="1:3" ht="12.3" x14ac:dyDescent="0.4">
      <c r="A1779"/>
      <c r="B1779"/>
      <c r="C1779"/>
    </row>
    <row r="1780" spans="1:3" ht="12.3" x14ac:dyDescent="0.4">
      <c r="A1780"/>
      <c r="B1780"/>
      <c r="C1780"/>
    </row>
    <row r="1781" spans="1:3" ht="12.3" x14ac:dyDescent="0.4">
      <c r="A1781"/>
      <c r="B1781"/>
      <c r="C1781"/>
    </row>
    <row r="1782" spans="1:3" ht="12.3" x14ac:dyDescent="0.4">
      <c r="A1782"/>
      <c r="B1782"/>
      <c r="C1782"/>
    </row>
    <row r="1783" spans="1:3" ht="12.3" x14ac:dyDescent="0.4">
      <c r="A1783"/>
      <c r="B1783"/>
      <c r="C1783"/>
    </row>
    <row r="1784" spans="1:3" ht="12.3" x14ac:dyDescent="0.4">
      <c r="A1784"/>
      <c r="B1784"/>
      <c r="C1784"/>
    </row>
    <row r="1785" spans="1:3" ht="12.3" x14ac:dyDescent="0.4">
      <c r="A1785"/>
      <c r="B1785"/>
      <c r="C1785"/>
    </row>
    <row r="1786" spans="1:3" ht="12.3" x14ac:dyDescent="0.4">
      <c r="A1786"/>
      <c r="B1786"/>
      <c r="C1786"/>
    </row>
    <row r="1787" spans="1:3" ht="12.3" x14ac:dyDescent="0.4">
      <c r="A1787"/>
      <c r="B1787"/>
      <c r="C1787"/>
    </row>
    <row r="1788" spans="1:3" ht="12.3" x14ac:dyDescent="0.4">
      <c r="A1788"/>
      <c r="B1788"/>
      <c r="C1788"/>
    </row>
    <row r="1789" spans="1:3" ht="12.3" x14ac:dyDescent="0.4">
      <c r="A1789"/>
      <c r="B1789"/>
      <c r="C1789"/>
    </row>
    <row r="1790" spans="1:3" ht="12.3" x14ac:dyDescent="0.4">
      <c r="A1790"/>
      <c r="B1790"/>
      <c r="C1790"/>
    </row>
    <row r="1791" spans="1:3" ht="12.3" x14ac:dyDescent="0.4">
      <c r="A1791"/>
      <c r="B1791"/>
      <c r="C1791"/>
    </row>
    <row r="1792" spans="1:3" ht="12.3" x14ac:dyDescent="0.4">
      <c r="A1792"/>
      <c r="B1792"/>
      <c r="C1792"/>
    </row>
    <row r="1793" spans="1:3" ht="12.3" x14ac:dyDescent="0.4">
      <c r="A1793"/>
      <c r="B1793"/>
      <c r="C1793"/>
    </row>
    <row r="1794" spans="1:3" ht="12.3" x14ac:dyDescent="0.4">
      <c r="A1794"/>
      <c r="B1794"/>
      <c r="C1794"/>
    </row>
    <row r="1795" spans="1:3" ht="12.3" x14ac:dyDescent="0.4">
      <c r="A1795"/>
      <c r="B1795"/>
      <c r="C1795"/>
    </row>
    <row r="1796" spans="1:3" ht="12.3" x14ac:dyDescent="0.4">
      <c r="A1796"/>
      <c r="B1796"/>
      <c r="C1796"/>
    </row>
    <row r="1797" spans="1:3" ht="12.3" x14ac:dyDescent="0.4">
      <c r="A1797"/>
      <c r="B1797"/>
      <c r="C1797"/>
    </row>
    <row r="1798" spans="1:3" ht="12.3" x14ac:dyDescent="0.4">
      <c r="A1798"/>
      <c r="B1798"/>
      <c r="C1798"/>
    </row>
    <row r="1799" spans="1:3" ht="12.3" x14ac:dyDescent="0.4">
      <c r="A1799"/>
      <c r="B1799"/>
      <c r="C1799"/>
    </row>
    <row r="1800" spans="1:3" ht="12.3" x14ac:dyDescent="0.4">
      <c r="A1800"/>
      <c r="B1800"/>
      <c r="C1800"/>
    </row>
    <row r="1801" spans="1:3" ht="12.3" x14ac:dyDescent="0.4">
      <c r="A1801"/>
      <c r="B1801"/>
      <c r="C1801"/>
    </row>
    <row r="1802" spans="1:3" ht="12.3" x14ac:dyDescent="0.4">
      <c r="A1802"/>
      <c r="B1802"/>
      <c r="C1802"/>
    </row>
    <row r="1803" spans="1:3" ht="12.3" x14ac:dyDescent="0.4">
      <c r="A1803"/>
      <c r="B1803"/>
      <c r="C1803"/>
    </row>
    <row r="1804" spans="1:3" ht="12.3" x14ac:dyDescent="0.4">
      <c r="A1804"/>
      <c r="B1804"/>
      <c r="C1804"/>
    </row>
    <row r="1805" spans="1:3" ht="12.3" x14ac:dyDescent="0.4">
      <c r="A1805"/>
      <c r="B1805"/>
      <c r="C1805"/>
    </row>
    <row r="1806" spans="1:3" ht="12.3" x14ac:dyDescent="0.4">
      <c r="A1806"/>
      <c r="B1806"/>
      <c r="C1806"/>
    </row>
    <row r="1807" spans="1:3" ht="12.3" x14ac:dyDescent="0.4">
      <c r="A1807"/>
      <c r="B1807"/>
      <c r="C1807"/>
    </row>
    <row r="1808" spans="1:3" ht="12.3" x14ac:dyDescent="0.4">
      <c r="A1808"/>
      <c r="B1808"/>
      <c r="C1808"/>
    </row>
    <row r="1809" spans="1:3" ht="12.3" x14ac:dyDescent="0.4">
      <c r="A1809"/>
      <c r="B1809"/>
      <c r="C1809"/>
    </row>
    <row r="1810" spans="1:3" ht="12.3" x14ac:dyDescent="0.4">
      <c r="A1810"/>
      <c r="B1810"/>
      <c r="C1810"/>
    </row>
    <row r="1811" spans="1:3" ht="12.3" x14ac:dyDescent="0.4">
      <c r="A1811"/>
      <c r="B1811"/>
      <c r="C1811"/>
    </row>
    <row r="1812" spans="1:3" ht="12.3" x14ac:dyDescent="0.4">
      <c r="A1812"/>
      <c r="B1812"/>
      <c r="C1812"/>
    </row>
    <row r="1813" spans="1:3" ht="12.3" x14ac:dyDescent="0.4">
      <c r="A1813"/>
      <c r="B1813"/>
      <c r="C1813"/>
    </row>
    <row r="1814" spans="1:3" ht="12.3" x14ac:dyDescent="0.4">
      <c r="A1814"/>
      <c r="B1814"/>
      <c r="C1814"/>
    </row>
    <row r="1815" spans="1:3" ht="12.3" x14ac:dyDescent="0.4">
      <c r="A1815"/>
      <c r="B1815"/>
      <c r="C1815"/>
    </row>
    <row r="1816" spans="1:3" ht="12.3" x14ac:dyDescent="0.4">
      <c r="A1816"/>
      <c r="B1816"/>
      <c r="C1816"/>
    </row>
    <row r="1817" spans="1:3" ht="12.3" x14ac:dyDescent="0.4">
      <c r="A1817"/>
      <c r="B1817"/>
      <c r="C1817"/>
    </row>
    <row r="1818" spans="1:3" ht="12.3" x14ac:dyDescent="0.4">
      <c r="A1818"/>
      <c r="B1818"/>
      <c r="C1818"/>
    </row>
    <row r="1819" spans="1:3" ht="12.3" x14ac:dyDescent="0.4">
      <c r="A1819"/>
      <c r="B1819"/>
      <c r="C1819"/>
    </row>
    <row r="1820" spans="1:3" ht="12.3" x14ac:dyDescent="0.4">
      <c r="A1820"/>
      <c r="B1820"/>
      <c r="C1820"/>
    </row>
    <row r="1821" spans="1:3" ht="12.3" x14ac:dyDescent="0.4">
      <c r="A1821"/>
      <c r="B1821"/>
      <c r="C1821"/>
    </row>
    <row r="1822" spans="1:3" ht="12.3" x14ac:dyDescent="0.4">
      <c r="A1822"/>
      <c r="B1822"/>
      <c r="C1822"/>
    </row>
    <row r="1823" spans="1:3" ht="12.3" x14ac:dyDescent="0.4">
      <c r="A1823"/>
      <c r="B1823"/>
      <c r="C1823"/>
    </row>
    <row r="1824" spans="1:3" ht="12.3" x14ac:dyDescent="0.4">
      <c r="A1824"/>
      <c r="B1824"/>
      <c r="C1824"/>
    </row>
    <row r="1825" spans="1:3" ht="12.3" x14ac:dyDescent="0.4">
      <c r="A1825"/>
      <c r="B1825"/>
      <c r="C1825"/>
    </row>
    <row r="1826" spans="1:3" ht="12.3" x14ac:dyDescent="0.4">
      <c r="A1826"/>
      <c r="B1826"/>
      <c r="C1826"/>
    </row>
    <row r="1827" spans="1:3" ht="12.3" x14ac:dyDescent="0.4">
      <c r="A1827"/>
      <c r="B1827"/>
      <c r="C1827"/>
    </row>
    <row r="1828" spans="1:3" ht="12.3" x14ac:dyDescent="0.4">
      <c r="A1828"/>
      <c r="B1828"/>
      <c r="C1828"/>
    </row>
    <row r="1829" spans="1:3" ht="12.3" x14ac:dyDescent="0.4">
      <c r="A1829"/>
      <c r="B1829"/>
      <c r="C1829"/>
    </row>
    <row r="1830" spans="1:3" ht="12.3" x14ac:dyDescent="0.4">
      <c r="A1830"/>
      <c r="B1830"/>
      <c r="C1830"/>
    </row>
    <row r="1831" spans="1:3" ht="12.3" x14ac:dyDescent="0.4">
      <c r="A1831"/>
      <c r="B1831"/>
      <c r="C1831"/>
    </row>
    <row r="1832" spans="1:3" ht="12.3" x14ac:dyDescent="0.4">
      <c r="A1832"/>
      <c r="B1832"/>
      <c r="C1832"/>
    </row>
    <row r="1833" spans="1:3" ht="12.3" x14ac:dyDescent="0.4">
      <c r="A1833"/>
      <c r="B1833"/>
      <c r="C1833"/>
    </row>
    <row r="1834" spans="1:3" ht="12.3" x14ac:dyDescent="0.4">
      <c r="A1834"/>
      <c r="B1834"/>
      <c r="C1834"/>
    </row>
    <row r="1835" spans="1:3" ht="12.3" x14ac:dyDescent="0.4">
      <c r="A1835"/>
      <c r="B1835"/>
      <c r="C1835"/>
    </row>
    <row r="1836" spans="1:3" ht="12.3" x14ac:dyDescent="0.4">
      <c r="A1836"/>
      <c r="B1836"/>
      <c r="C1836"/>
    </row>
    <row r="1837" spans="1:3" ht="12.3" x14ac:dyDescent="0.4">
      <c r="A1837"/>
      <c r="B1837"/>
      <c r="C1837"/>
    </row>
    <row r="1838" spans="1:3" ht="12.3" x14ac:dyDescent="0.4">
      <c r="A1838"/>
      <c r="B1838"/>
      <c r="C1838"/>
    </row>
    <row r="1839" spans="1:3" ht="12.3" x14ac:dyDescent="0.4">
      <c r="A1839"/>
      <c r="B1839"/>
      <c r="C1839"/>
    </row>
    <row r="1840" spans="1:3" ht="12.3" x14ac:dyDescent="0.4">
      <c r="A1840"/>
      <c r="B1840"/>
      <c r="C1840"/>
    </row>
    <row r="1841" spans="1:3" ht="12.3" x14ac:dyDescent="0.4">
      <c r="A1841"/>
      <c r="B1841"/>
      <c r="C1841"/>
    </row>
    <row r="1842" spans="1:3" ht="12.3" x14ac:dyDescent="0.4">
      <c r="A1842"/>
      <c r="B1842"/>
      <c r="C1842"/>
    </row>
    <row r="1843" spans="1:3" ht="12.3" x14ac:dyDescent="0.4">
      <c r="A1843"/>
      <c r="B1843"/>
      <c r="C1843"/>
    </row>
    <row r="1844" spans="1:3" ht="12.3" x14ac:dyDescent="0.4">
      <c r="A1844"/>
      <c r="B1844"/>
      <c r="C1844"/>
    </row>
    <row r="1845" spans="1:3" ht="12.3" x14ac:dyDescent="0.4">
      <c r="A1845"/>
      <c r="B1845"/>
      <c r="C1845"/>
    </row>
    <row r="1846" spans="1:3" ht="12.3" x14ac:dyDescent="0.4">
      <c r="A1846"/>
      <c r="B1846"/>
      <c r="C1846"/>
    </row>
    <row r="1847" spans="1:3" ht="12.3" x14ac:dyDescent="0.4">
      <c r="A1847"/>
      <c r="B1847"/>
      <c r="C1847"/>
    </row>
    <row r="1848" spans="1:3" ht="12.3" x14ac:dyDescent="0.4">
      <c r="A1848"/>
      <c r="B1848"/>
      <c r="C1848"/>
    </row>
    <row r="1849" spans="1:3" ht="12.3" x14ac:dyDescent="0.4">
      <c r="A1849"/>
      <c r="B1849"/>
      <c r="C1849"/>
    </row>
    <row r="1850" spans="1:3" ht="12.3" x14ac:dyDescent="0.4">
      <c r="A1850"/>
      <c r="B1850"/>
      <c r="C1850"/>
    </row>
    <row r="1851" spans="1:3" ht="12.3" x14ac:dyDescent="0.4">
      <c r="A1851"/>
      <c r="B1851"/>
      <c r="C1851"/>
    </row>
    <row r="1852" spans="1:3" ht="12.3" x14ac:dyDescent="0.4">
      <c r="A1852"/>
      <c r="B1852"/>
      <c r="C1852"/>
    </row>
    <row r="1853" spans="1:3" ht="12.3" x14ac:dyDescent="0.4">
      <c r="A1853"/>
      <c r="B1853"/>
      <c r="C1853"/>
    </row>
    <row r="1854" spans="1:3" ht="12.3" x14ac:dyDescent="0.4">
      <c r="A1854"/>
      <c r="B1854"/>
      <c r="C1854"/>
    </row>
    <row r="1855" spans="1:3" ht="12.3" x14ac:dyDescent="0.4">
      <c r="A1855"/>
      <c r="B1855"/>
      <c r="C1855"/>
    </row>
    <row r="1856" spans="1:3" ht="12.3" x14ac:dyDescent="0.4">
      <c r="A1856"/>
      <c r="B1856"/>
      <c r="C1856"/>
    </row>
    <row r="1857" spans="1:3" ht="12.3" x14ac:dyDescent="0.4">
      <c r="A1857"/>
      <c r="B1857"/>
      <c r="C1857"/>
    </row>
    <row r="1858" spans="1:3" ht="12.3" x14ac:dyDescent="0.4">
      <c r="A1858"/>
      <c r="B1858"/>
      <c r="C1858"/>
    </row>
    <row r="1859" spans="1:3" ht="12.3" x14ac:dyDescent="0.4">
      <c r="A1859"/>
      <c r="B1859"/>
      <c r="C1859"/>
    </row>
    <row r="1860" spans="1:3" ht="12.3" x14ac:dyDescent="0.4">
      <c r="A1860"/>
      <c r="B1860"/>
      <c r="C1860"/>
    </row>
    <row r="1861" spans="1:3" ht="12.3" x14ac:dyDescent="0.4">
      <c r="A1861"/>
      <c r="B1861"/>
      <c r="C1861"/>
    </row>
    <row r="1862" spans="1:3" ht="12.3" x14ac:dyDescent="0.4">
      <c r="A1862"/>
      <c r="B1862"/>
      <c r="C1862"/>
    </row>
    <row r="1863" spans="1:3" ht="12.3" x14ac:dyDescent="0.4">
      <c r="A1863"/>
      <c r="B1863"/>
      <c r="C1863"/>
    </row>
    <row r="1864" spans="1:3" ht="12.3" x14ac:dyDescent="0.4">
      <c r="A1864"/>
      <c r="B1864"/>
      <c r="C1864"/>
    </row>
    <row r="1865" spans="1:3" ht="12.3" x14ac:dyDescent="0.4">
      <c r="A1865"/>
      <c r="B1865"/>
      <c r="C1865"/>
    </row>
    <row r="1866" spans="1:3" ht="12.3" x14ac:dyDescent="0.4">
      <c r="A1866"/>
      <c r="B1866"/>
      <c r="C1866"/>
    </row>
    <row r="1867" spans="1:3" ht="12.3" x14ac:dyDescent="0.4">
      <c r="A1867"/>
      <c r="B1867"/>
      <c r="C1867"/>
    </row>
    <row r="1868" spans="1:3" ht="12.3" x14ac:dyDescent="0.4">
      <c r="A1868"/>
      <c r="B1868"/>
      <c r="C1868"/>
    </row>
    <row r="1869" spans="1:3" ht="12.3" x14ac:dyDescent="0.4">
      <c r="A1869"/>
      <c r="B1869"/>
      <c r="C1869"/>
    </row>
    <row r="1870" spans="1:3" ht="12.3" x14ac:dyDescent="0.4">
      <c r="A1870"/>
      <c r="B1870"/>
      <c r="C1870"/>
    </row>
    <row r="1871" spans="1:3" ht="12.3" x14ac:dyDescent="0.4">
      <c r="A1871"/>
      <c r="B1871"/>
      <c r="C1871"/>
    </row>
    <row r="1872" spans="1:3" ht="12.3" x14ac:dyDescent="0.4">
      <c r="A1872"/>
      <c r="B1872"/>
      <c r="C1872"/>
    </row>
    <row r="1873" spans="1:3" ht="12.3" x14ac:dyDescent="0.4">
      <c r="A1873"/>
      <c r="B1873"/>
      <c r="C1873"/>
    </row>
    <row r="1874" spans="1:3" ht="12.3" x14ac:dyDescent="0.4">
      <c r="A1874"/>
      <c r="B1874"/>
      <c r="C1874"/>
    </row>
    <row r="1875" spans="1:3" ht="12.3" x14ac:dyDescent="0.4">
      <c r="A1875"/>
      <c r="B1875"/>
      <c r="C1875"/>
    </row>
    <row r="1876" spans="1:3" ht="12.3" x14ac:dyDescent="0.4">
      <c r="A1876"/>
      <c r="B1876"/>
      <c r="C1876"/>
    </row>
    <row r="1877" spans="1:3" ht="12.3" x14ac:dyDescent="0.4">
      <c r="A1877"/>
      <c r="B1877"/>
      <c r="C1877"/>
    </row>
    <row r="1878" spans="1:3" ht="12.3" x14ac:dyDescent="0.4">
      <c r="A1878"/>
      <c r="B1878"/>
      <c r="C1878"/>
    </row>
    <row r="1879" spans="1:3" ht="12.3" x14ac:dyDescent="0.4">
      <c r="A1879"/>
      <c r="B1879"/>
      <c r="C1879"/>
    </row>
    <row r="1880" spans="1:3" ht="12.3" x14ac:dyDescent="0.4">
      <c r="A1880"/>
      <c r="B1880"/>
      <c r="C1880"/>
    </row>
    <row r="1881" spans="1:3" ht="12.3" x14ac:dyDescent="0.4">
      <c r="A1881"/>
      <c r="B1881"/>
      <c r="C1881"/>
    </row>
    <row r="1882" spans="1:3" ht="12.3" x14ac:dyDescent="0.4">
      <c r="A1882"/>
      <c r="B1882"/>
      <c r="C1882"/>
    </row>
    <row r="1883" spans="1:3" ht="12.3" x14ac:dyDescent="0.4">
      <c r="A1883"/>
      <c r="B1883"/>
      <c r="C1883"/>
    </row>
    <row r="1884" spans="1:3" ht="12.3" x14ac:dyDescent="0.4">
      <c r="A1884"/>
      <c r="B1884"/>
      <c r="C1884"/>
    </row>
    <row r="1885" spans="1:3" ht="12.3" x14ac:dyDescent="0.4">
      <c r="A1885"/>
      <c r="B1885"/>
      <c r="C1885"/>
    </row>
    <row r="1886" spans="1:3" ht="12.3" x14ac:dyDescent="0.4">
      <c r="A1886"/>
      <c r="B1886"/>
      <c r="C1886"/>
    </row>
    <row r="1887" spans="1:3" ht="12.3" x14ac:dyDescent="0.4">
      <c r="A1887"/>
      <c r="B1887"/>
      <c r="C1887"/>
    </row>
    <row r="1888" spans="1:3" ht="12.3" x14ac:dyDescent="0.4">
      <c r="A1888"/>
      <c r="B1888"/>
      <c r="C1888"/>
    </row>
    <row r="1889" spans="1:3" ht="12.3" x14ac:dyDescent="0.4">
      <c r="A1889"/>
      <c r="B1889"/>
      <c r="C1889"/>
    </row>
    <row r="1890" spans="1:3" ht="12.3" x14ac:dyDescent="0.4">
      <c r="A1890"/>
      <c r="B1890"/>
      <c r="C1890"/>
    </row>
    <row r="1891" spans="1:3" ht="12.3" x14ac:dyDescent="0.4">
      <c r="A1891"/>
      <c r="B1891"/>
      <c r="C1891"/>
    </row>
    <row r="1892" spans="1:3" ht="12.3" x14ac:dyDescent="0.4">
      <c r="A1892"/>
      <c r="B1892"/>
      <c r="C1892"/>
    </row>
    <row r="1893" spans="1:3" ht="12.3" x14ac:dyDescent="0.4">
      <c r="A1893"/>
      <c r="B1893"/>
      <c r="C1893"/>
    </row>
    <row r="1894" spans="1:3" ht="12.3" x14ac:dyDescent="0.4">
      <c r="A1894"/>
      <c r="B1894"/>
      <c r="C1894"/>
    </row>
    <row r="1895" spans="1:3" ht="12.3" x14ac:dyDescent="0.4">
      <c r="A1895"/>
      <c r="B1895"/>
      <c r="C1895"/>
    </row>
    <row r="1896" spans="1:3" ht="12.3" x14ac:dyDescent="0.4">
      <c r="A1896"/>
      <c r="B1896"/>
      <c r="C1896"/>
    </row>
    <row r="1897" spans="1:3" ht="12.3" x14ac:dyDescent="0.4">
      <c r="A1897"/>
      <c r="B1897"/>
      <c r="C1897"/>
    </row>
    <row r="1898" spans="1:3" ht="12.3" x14ac:dyDescent="0.4">
      <c r="A1898"/>
      <c r="B1898"/>
      <c r="C1898"/>
    </row>
    <row r="1899" spans="1:3" ht="12.3" x14ac:dyDescent="0.4">
      <c r="A1899"/>
      <c r="B1899"/>
      <c r="C1899"/>
    </row>
    <row r="1900" spans="1:3" ht="12.3" x14ac:dyDescent="0.4">
      <c r="A1900"/>
      <c r="B1900"/>
      <c r="C1900"/>
    </row>
    <row r="1901" spans="1:3" ht="12.3" x14ac:dyDescent="0.4">
      <c r="A1901"/>
      <c r="B1901"/>
      <c r="C1901"/>
    </row>
    <row r="1902" spans="1:3" ht="12.3" x14ac:dyDescent="0.4">
      <c r="A1902"/>
      <c r="B1902"/>
      <c r="C1902"/>
    </row>
    <row r="1903" spans="1:3" ht="12.3" x14ac:dyDescent="0.4">
      <c r="A1903"/>
      <c r="B1903"/>
      <c r="C1903"/>
    </row>
    <row r="1904" spans="1:3" ht="12.3" x14ac:dyDescent="0.4">
      <c r="A1904"/>
      <c r="B1904"/>
      <c r="C1904"/>
    </row>
    <row r="1905" spans="1:3" ht="12.3" x14ac:dyDescent="0.4">
      <c r="A1905"/>
      <c r="B1905"/>
      <c r="C1905"/>
    </row>
    <row r="1906" spans="1:3" ht="12.3" x14ac:dyDescent="0.4">
      <c r="A1906"/>
      <c r="B1906"/>
      <c r="C1906"/>
    </row>
    <row r="1907" spans="1:3" ht="12.3" x14ac:dyDescent="0.4">
      <c r="A1907"/>
      <c r="B1907"/>
      <c r="C1907"/>
    </row>
    <row r="1908" spans="1:3" ht="12.3" x14ac:dyDescent="0.4">
      <c r="A1908"/>
      <c r="B1908"/>
      <c r="C1908"/>
    </row>
    <row r="1909" spans="1:3" ht="12.3" x14ac:dyDescent="0.4">
      <c r="A1909"/>
      <c r="B1909"/>
      <c r="C1909"/>
    </row>
    <row r="1910" spans="1:3" ht="12.3" x14ac:dyDescent="0.4">
      <c r="A1910"/>
      <c r="B1910"/>
      <c r="C1910"/>
    </row>
    <row r="1911" spans="1:3" ht="12.3" x14ac:dyDescent="0.4">
      <c r="A1911"/>
      <c r="B1911"/>
      <c r="C1911"/>
    </row>
    <row r="1912" spans="1:3" ht="12.3" x14ac:dyDescent="0.4">
      <c r="A1912"/>
      <c r="B1912"/>
      <c r="C1912"/>
    </row>
    <row r="1913" spans="1:3" ht="12.3" x14ac:dyDescent="0.4">
      <c r="A1913"/>
      <c r="B1913"/>
      <c r="C1913"/>
    </row>
    <row r="1914" spans="1:3" ht="12.3" x14ac:dyDescent="0.4">
      <c r="A1914"/>
      <c r="B1914"/>
      <c r="C1914"/>
    </row>
    <row r="1915" spans="1:3" ht="12.3" x14ac:dyDescent="0.4">
      <c r="A1915"/>
      <c r="B1915"/>
      <c r="C1915"/>
    </row>
    <row r="1916" spans="1:3" ht="12.3" x14ac:dyDescent="0.4">
      <c r="A1916"/>
      <c r="B1916"/>
      <c r="C1916"/>
    </row>
    <row r="1917" spans="1:3" ht="12.3" x14ac:dyDescent="0.4">
      <c r="A1917"/>
      <c r="B1917"/>
      <c r="C1917"/>
    </row>
    <row r="1918" spans="1:3" ht="12.3" x14ac:dyDescent="0.4">
      <c r="A1918"/>
      <c r="B1918"/>
      <c r="C1918"/>
    </row>
    <row r="1919" spans="1:3" ht="12.3" x14ac:dyDescent="0.4">
      <c r="A1919"/>
      <c r="B1919"/>
      <c r="C1919"/>
    </row>
    <row r="1920" spans="1:3" ht="12.3" x14ac:dyDescent="0.4">
      <c r="A1920"/>
      <c r="B1920"/>
      <c r="C1920"/>
    </row>
    <row r="1921" spans="1:3" ht="12.3" x14ac:dyDescent="0.4">
      <c r="A1921"/>
      <c r="B1921"/>
      <c r="C1921"/>
    </row>
    <row r="1922" spans="1:3" ht="12.3" x14ac:dyDescent="0.4">
      <c r="A1922"/>
      <c r="B1922"/>
      <c r="C1922"/>
    </row>
    <row r="1923" spans="1:3" ht="12.3" x14ac:dyDescent="0.4">
      <c r="A1923"/>
      <c r="B1923"/>
      <c r="C1923"/>
    </row>
    <row r="1924" spans="1:3" ht="12.3" x14ac:dyDescent="0.4">
      <c r="A1924"/>
      <c r="B1924"/>
      <c r="C1924"/>
    </row>
    <row r="1925" spans="1:3" ht="12.3" x14ac:dyDescent="0.4">
      <c r="A1925"/>
      <c r="B1925"/>
      <c r="C1925"/>
    </row>
    <row r="1926" spans="1:3" ht="12.3" x14ac:dyDescent="0.4">
      <c r="A1926"/>
      <c r="B1926"/>
      <c r="C1926"/>
    </row>
    <row r="1927" spans="1:3" ht="12.3" x14ac:dyDescent="0.4">
      <c r="A1927"/>
      <c r="B1927"/>
      <c r="C1927"/>
    </row>
    <row r="1928" spans="1:3" ht="12.3" x14ac:dyDescent="0.4">
      <c r="A1928"/>
      <c r="B1928"/>
      <c r="C1928"/>
    </row>
    <row r="1929" spans="1:3" ht="12.3" x14ac:dyDescent="0.4">
      <c r="A1929"/>
      <c r="B1929"/>
      <c r="C1929"/>
    </row>
    <row r="1930" spans="1:3" ht="12.3" x14ac:dyDescent="0.4">
      <c r="A1930"/>
      <c r="B1930"/>
      <c r="C1930"/>
    </row>
    <row r="1931" spans="1:3" ht="12.3" x14ac:dyDescent="0.4">
      <c r="A1931"/>
      <c r="B1931"/>
      <c r="C1931"/>
    </row>
    <row r="1932" spans="1:3" ht="12.3" x14ac:dyDescent="0.4">
      <c r="A1932"/>
      <c r="B1932"/>
      <c r="C1932"/>
    </row>
    <row r="1933" spans="1:3" ht="12.3" x14ac:dyDescent="0.4">
      <c r="A1933"/>
      <c r="B1933"/>
      <c r="C1933"/>
    </row>
    <row r="1934" spans="1:3" ht="12.3" x14ac:dyDescent="0.4">
      <c r="A1934"/>
      <c r="B1934"/>
      <c r="C1934"/>
    </row>
    <row r="1935" spans="1:3" ht="12.3" x14ac:dyDescent="0.4">
      <c r="A1935"/>
      <c r="B1935"/>
      <c r="C1935"/>
    </row>
    <row r="1936" spans="1:3" ht="12.3" x14ac:dyDescent="0.4">
      <c r="A1936"/>
      <c r="B1936"/>
      <c r="C1936"/>
    </row>
    <row r="1937" spans="1:3" ht="12.3" x14ac:dyDescent="0.4">
      <c r="A1937"/>
      <c r="B1937"/>
      <c r="C1937"/>
    </row>
    <row r="1938" spans="1:3" ht="12.3" x14ac:dyDescent="0.4">
      <c r="A1938"/>
      <c r="B1938"/>
      <c r="C1938"/>
    </row>
    <row r="1939" spans="1:3" ht="12.3" x14ac:dyDescent="0.4">
      <c r="A1939"/>
      <c r="B1939"/>
      <c r="C1939"/>
    </row>
    <row r="1940" spans="1:3" ht="12.3" x14ac:dyDescent="0.4">
      <c r="A1940"/>
      <c r="B1940"/>
      <c r="C1940"/>
    </row>
    <row r="1941" spans="1:3" ht="12.3" x14ac:dyDescent="0.4">
      <c r="A1941"/>
      <c r="B1941"/>
      <c r="C1941"/>
    </row>
    <row r="1942" spans="1:3" ht="12.3" x14ac:dyDescent="0.4">
      <c r="A1942"/>
      <c r="B1942"/>
      <c r="C1942"/>
    </row>
    <row r="1943" spans="1:3" ht="12.3" x14ac:dyDescent="0.4">
      <c r="A1943"/>
      <c r="B1943"/>
      <c r="C1943"/>
    </row>
    <row r="1944" spans="1:3" ht="12.3" x14ac:dyDescent="0.4">
      <c r="A1944"/>
      <c r="B1944"/>
      <c r="C1944"/>
    </row>
    <row r="1945" spans="1:3" ht="12.3" x14ac:dyDescent="0.4">
      <c r="A1945"/>
      <c r="B1945"/>
      <c r="C1945"/>
    </row>
    <row r="1946" spans="1:3" ht="12.3" x14ac:dyDescent="0.4">
      <c r="A1946"/>
      <c r="B1946"/>
      <c r="C1946"/>
    </row>
    <row r="1947" spans="1:3" ht="12.3" x14ac:dyDescent="0.4">
      <c r="A1947"/>
      <c r="B1947"/>
      <c r="C1947"/>
    </row>
    <row r="1948" spans="1:3" ht="12.3" x14ac:dyDescent="0.4">
      <c r="A1948"/>
      <c r="B1948"/>
      <c r="C1948"/>
    </row>
    <row r="1949" spans="1:3" ht="12.3" x14ac:dyDescent="0.4">
      <c r="A1949"/>
      <c r="B1949"/>
      <c r="C1949"/>
    </row>
    <row r="1950" spans="1:3" ht="12.3" x14ac:dyDescent="0.4">
      <c r="A1950"/>
      <c r="B1950"/>
      <c r="C1950"/>
    </row>
    <row r="1951" spans="1:3" ht="12.3" x14ac:dyDescent="0.4">
      <c r="A1951"/>
      <c r="B1951"/>
      <c r="C1951"/>
    </row>
    <row r="1952" spans="1:3" ht="12.3" x14ac:dyDescent="0.4">
      <c r="A1952"/>
      <c r="B1952"/>
      <c r="C1952"/>
    </row>
    <row r="1953" spans="1:3" ht="12.3" x14ac:dyDescent="0.4">
      <c r="A1953"/>
      <c r="B1953"/>
      <c r="C1953"/>
    </row>
    <row r="1954" spans="1:3" ht="12.3" x14ac:dyDescent="0.4">
      <c r="A1954"/>
      <c r="B1954"/>
      <c r="C1954"/>
    </row>
    <row r="1955" spans="1:3" ht="12.3" x14ac:dyDescent="0.4">
      <c r="A1955"/>
      <c r="B1955"/>
      <c r="C1955"/>
    </row>
    <row r="1956" spans="1:3" ht="12.3" x14ac:dyDescent="0.4">
      <c r="A1956"/>
      <c r="B1956"/>
      <c r="C1956"/>
    </row>
    <row r="1957" spans="1:3" ht="12.3" x14ac:dyDescent="0.4">
      <c r="A1957"/>
      <c r="B1957"/>
      <c r="C1957"/>
    </row>
    <row r="1958" spans="1:3" ht="12.3" x14ac:dyDescent="0.4">
      <c r="A1958"/>
      <c r="B1958"/>
      <c r="C1958"/>
    </row>
    <row r="1959" spans="1:3" ht="12.3" x14ac:dyDescent="0.4">
      <c r="A1959"/>
      <c r="B1959"/>
      <c r="C1959"/>
    </row>
    <row r="1960" spans="1:3" ht="12.3" x14ac:dyDescent="0.4">
      <c r="A1960"/>
      <c r="B1960"/>
      <c r="C1960"/>
    </row>
    <row r="1961" spans="1:3" ht="12.3" x14ac:dyDescent="0.4">
      <c r="A1961"/>
      <c r="B1961"/>
      <c r="C1961"/>
    </row>
    <row r="1962" spans="1:3" ht="12.3" x14ac:dyDescent="0.4">
      <c r="A1962"/>
      <c r="B1962"/>
      <c r="C1962"/>
    </row>
    <row r="1963" spans="1:3" ht="12.3" x14ac:dyDescent="0.4">
      <c r="A1963"/>
      <c r="B1963"/>
      <c r="C1963"/>
    </row>
    <row r="1964" spans="1:3" ht="12.3" x14ac:dyDescent="0.4">
      <c r="A1964"/>
      <c r="B1964"/>
      <c r="C1964"/>
    </row>
    <row r="1965" spans="1:3" ht="12.3" x14ac:dyDescent="0.4">
      <c r="A1965"/>
      <c r="B1965"/>
      <c r="C1965"/>
    </row>
    <row r="1966" spans="1:3" ht="12.3" x14ac:dyDescent="0.4">
      <c r="A1966"/>
      <c r="B1966"/>
      <c r="C1966"/>
    </row>
    <row r="1967" spans="1:3" ht="12.3" x14ac:dyDescent="0.4">
      <c r="A1967"/>
      <c r="B1967"/>
      <c r="C1967"/>
    </row>
    <row r="1968" spans="1:3" ht="12.3" x14ac:dyDescent="0.4">
      <c r="A1968"/>
      <c r="B1968"/>
      <c r="C1968"/>
    </row>
    <row r="1969" spans="1:3" ht="12.3" x14ac:dyDescent="0.4">
      <c r="A1969"/>
      <c r="B1969"/>
      <c r="C1969"/>
    </row>
    <row r="1970" spans="1:3" ht="12.3" x14ac:dyDescent="0.4">
      <c r="A1970"/>
      <c r="B1970"/>
      <c r="C1970"/>
    </row>
    <row r="1971" spans="1:3" ht="12.3" x14ac:dyDescent="0.4">
      <c r="A1971"/>
      <c r="B1971"/>
      <c r="C1971"/>
    </row>
    <row r="1972" spans="1:3" ht="12.3" x14ac:dyDescent="0.4">
      <c r="A1972"/>
      <c r="B1972"/>
      <c r="C1972"/>
    </row>
    <row r="1973" spans="1:3" ht="12.3" x14ac:dyDescent="0.4">
      <c r="A1973"/>
      <c r="B1973"/>
      <c r="C1973"/>
    </row>
    <row r="1974" spans="1:3" ht="12.3" x14ac:dyDescent="0.4">
      <c r="A1974"/>
      <c r="B1974"/>
      <c r="C1974"/>
    </row>
    <row r="1975" spans="1:3" ht="12.3" x14ac:dyDescent="0.4">
      <c r="A1975"/>
      <c r="B1975"/>
      <c r="C1975"/>
    </row>
    <row r="1976" spans="1:3" ht="12.3" x14ac:dyDescent="0.4">
      <c r="A1976"/>
      <c r="B1976"/>
      <c r="C1976"/>
    </row>
    <row r="1977" spans="1:3" ht="12.3" x14ac:dyDescent="0.4">
      <c r="A1977"/>
      <c r="B1977"/>
      <c r="C1977"/>
    </row>
    <row r="1978" spans="1:3" ht="12.3" x14ac:dyDescent="0.4">
      <c r="A1978"/>
      <c r="B1978"/>
      <c r="C1978"/>
    </row>
    <row r="1979" spans="1:3" ht="12.3" x14ac:dyDescent="0.4">
      <c r="A1979"/>
      <c r="B1979"/>
      <c r="C1979"/>
    </row>
    <row r="1980" spans="1:3" ht="12.3" x14ac:dyDescent="0.4">
      <c r="A1980"/>
      <c r="B1980"/>
      <c r="C1980"/>
    </row>
    <row r="1981" spans="1:3" ht="12.3" x14ac:dyDescent="0.4">
      <c r="A1981"/>
      <c r="B1981"/>
      <c r="C1981"/>
    </row>
    <row r="1982" spans="1:3" ht="12.3" x14ac:dyDescent="0.4">
      <c r="A1982"/>
      <c r="B1982"/>
      <c r="C1982"/>
    </row>
    <row r="1983" spans="1:3" ht="12.3" x14ac:dyDescent="0.4">
      <c r="A1983"/>
      <c r="B1983"/>
      <c r="C1983"/>
    </row>
    <row r="1984" spans="1:3" ht="12.3" x14ac:dyDescent="0.4">
      <c r="A1984"/>
      <c r="B1984"/>
      <c r="C1984"/>
    </row>
    <row r="1985" spans="1:3" ht="12.3" x14ac:dyDescent="0.4">
      <c r="A1985"/>
      <c r="B1985"/>
      <c r="C1985"/>
    </row>
    <row r="1986" spans="1:3" ht="12.3" x14ac:dyDescent="0.4">
      <c r="A1986"/>
      <c r="B1986"/>
      <c r="C1986"/>
    </row>
    <row r="1987" spans="1:3" ht="12.3" x14ac:dyDescent="0.4">
      <c r="A1987"/>
      <c r="B1987"/>
      <c r="C1987"/>
    </row>
    <row r="1988" spans="1:3" ht="12.3" x14ac:dyDescent="0.4">
      <c r="A1988"/>
      <c r="B1988"/>
      <c r="C1988"/>
    </row>
    <row r="1989" spans="1:3" ht="12.3" x14ac:dyDescent="0.4">
      <c r="A1989"/>
      <c r="B1989"/>
      <c r="C1989"/>
    </row>
    <row r="1990" spans="1:3" ht="12.3" x14ac:dyDescent="0.4">
      <c r="A1990"/>
      <c r="B1990"/>
      <c r="C1990"/>
    </row>
    <row r="1991" spans="1:3" ht="12.3" x14ac:dyDescent="0.4">
      <c r="A1991"/>
      <c r="B1991"/>
      <c r="C1991"/>
    </row>
    <row r="1992" spans="1:3" ht="12.3" x14ac:dyDescent="0.4">
      <c r="A1992"/>
      <c r="B1992"/>
      <c r="C1992"/>
    </row>
    <row r="1993" spans="1:3" ht="12.3" x14ac:dyDescent="0.4">
      <c r="A1993"/>
      <c r="B1993"/>
      <c r="C1993"/>
    </row>
    <row r="1994" spans="1:3" ht="12.3" x14ac:dyDescent="0.4">
      <c r="A1994"/>
      <c r="B1994"/>
      <c r="C1994"/>
    </row>
    <row r="1995" spans="1:3" ht="12.3" x14ac:dyDescent="0.4">
      <c r="A1995"/>
      <c r="B1995"/>
      <c r="C1995"/>
    </row>
    <row r="1996" spans="1:3" ht="12.3" x14ac:dyDescent="0.4">
      <c r="A1996"/>
      <c r="B1996"/>
      <c r="C1996"/>
    </row>
    <row r="1997" spans="1:3" ht="12.3" x14ac:dyDescent="0.4">
      <c r="A1997"/>
      <c r="B1997"/>
      <c r="C1997"/>
    </row>
    <row r="1998" spans="1:3" ht="12.3" x14ac:dyDescent="0.4">
      <c r="A1998"/>
      <c r="B1998"/>
      <c r="C1998"/>
    </row>
    <row r="1999" spans="1:3" ht="12.3" x14ac:dyDescent="0.4">
      <c r="A1999"/>
      <c r="B1999"/>
      <c r="C1999"/>
    </row>
    <row r="2000" spans="1:3" ht="12.3" x14ac:dyDescent="0.4">
      <c r="A2000"/>
      <c r="B2000"/>
      <c r="C2000"/>
    </row>
    <row r="2001" spans="1:3" ht="12.3" x14ac:dyDescent="0.4">
      <c r="A2001"/>
      <c r="B2001"/>
      <c r="C2001"/>
    </row>
    <row r="2002" spans="1:3" ht="12.3" x14ac:dyDescent="0.4">
      <c r="A2002"/>
      <c r="B2002"/>
      <c r="C2002"/>
    </row>
    <row r="2003" spans="1:3" ht="12.3" x14ac:dyDescent="0.4">
      <c r="A2003"/>
      <c r="B2003"/>
      <c r="C2003"/>
    </row>
    <row r="2004" spans="1:3" ht="12.3" x14ac:dyDescent="0.4">
      <c r="A2004"/>
      <c r="B2004"/>
      <c r="C2004"/>
    </row>
    <row r="2005" spans="1:3" ht="12.3" x14ac:dyDescent="0.4">
      <c r="A2005"/>
      <c r="B2005"/>
      <c r="C2005"/>
    </row>
    <row r="2006" spans="1:3" ht="12.3" x14ac:dyDescent="0.4">
      <c r="A2006"/>
      <c r="B2006"/>
      <c r="C2006"/>
    </row>
    <row r="2007" spans="1:3" ht="12.3" x14ac:dyDescent="0.4">
      <c r="A2007"/>
      <c r="B2007"/>
      <c r="C2007"/>
    </row>
    <row r="2008" spans="1:3" ht="12.3" x14ac:dyDescent="0.4">
      <c r="A2008"/>
      <c r="B2008"/>
      <c r="C2008"/>
    </row>
    <row r="2009" spans="1:3" ht="12.3" x14ac:dyDescent="0.4">
      <c r="A2009"/>
      <c r="B2009"/>
      <c r="C2009"/>
    </row>
    <row r="2010" spans="1:3" ht="12.3" x14ac:dyDescent="0.4">
      <c r="A2010"/>
      <c r="B2010"/>
      <c r="C2010"/>
    </row>
    <row r="2011" spans="1:3" ht="12.3" x14ac:dyDescent="0.4">
      <c r="A2011"/>
      <c r="B2011"/>
      <c r="C2011"/>
    </row>
    <row r="2012" spans="1:3" ht="12.3" x14ac:dyDescent="0.4">
      <c r="A2012"/>
      <c r="B2012"/>
      <c r="C2012"/>
    </row>
    <row r="2013" spans="1:3" ht="12.3" x14ac:dyDescent="0.4">
      <c r="A2013"/>
      <c r="B2013"/>
      <c r="C2013"/>
    </row>
    <row r="2014" spans="1:3" ht="12.3" x14ac:dyDescent="0.4">
      <c r="A2014"/>
      <c r="B2014"/>
      <c r="C2014"/>
    </row>
    <row r="2015" spans="1:3" ht="12.3" x14ac:dyDescent="0.4">
      <c r="A2015"/>
      <c r="B2015"/>
      <c r="C2015"/>
    </row>
    <row r="2016" spans="1:3" ht="12.3" x14ac:dyDescent="0.4">
      <c r="A2016"/>
      <c r="B2016"/>
      <c r="C2016"/>
    </row>
    <row r="2017" spans="1:3" ht="12.3" x14ac:dyDescent="0.4">
      <c r="A2017"/>
      <c r="B2017"/>
      <c r="C2017"/>
    </row>
    <row r="2018" spans="1:3" ht="12.3" x14ac:dyDescent="0.4">
      <c r="A2018"/>
      <c r="B2018"/>
      <c r="C2018"/>
    </row>
    <row r="2019" spans="1:3" ht="12.3" x14ac:dyDescent="0.4">
      <c r="A2019"/>
      <c r="B2019"/>
      <c r="C2019"/>
    </row>
    <row r="2020" spans="1:3" ht="12.3" x14ac:dyDescent="0.4">
      <c r="A2020"/>
      <c r="B2020"/>
      <c r="C2020"/>
    </row>
    <row r="2021" spans="1:3" ht="12.3" x14ac:dyDescent="0.4">
      <c r="A2021"/>
      <c r="B2021"/>
      <c r="C2021"/>
    </row>
    <row r="2022" spans="1:3" ht="12.3" x14ac:dyDescent="0.4">
      <c r="A2022"/>
      <c r="B2022"/>
      <c r="C2022"/>
    </row>
    <row r="2023" spans="1:3" ht="12.3" x14ac:dyDescent="0.4">
      <c r="A2023"/>
      <c r="B2023"/>
      <c r="C2023"/>
    </row>
    <row r="2024" spans="1:3" ht="12.3" x14ac:dyDescent="0.4">
      <c r="A2024"/>
      <c r="B2024"/>
      <c r="C2024"/>
    </row>
    <row r="2025" spans="1:3" ht="12.3" x14ac:dyDescent="0.4">
      <c r="A2025"/>
      <c r="B2025"/>
      <c r="C2025"/>
    </row>
    <row r="2026" spans="1:3" ht="12.3" x14ac:dyDescent="0.4">
      <c r="A2026"/>
      <c r="B2026"/>
      <c r="C2026"/>
    </row>
    <row r="2027" spans="1:3" ht="12.3" x14ac:dyDescent="0.4">
      <c r="A2027"/>
      <c r="B2027"/>
      <c r="C2027"/>
    </row>
    <row r="2028" spans="1:3" ht="12.3" x14ac:dyDescent="0.4">
      <c r="A2028"/>
      <c r="B2028"/>
      <c r="C2028"/>
    </row>
    <row r="2029" spans="1:3" ht="12.3" x14ac:dyDescent="0.4">
      <c r="A2029"/>
      <c r="B2029"/>
      <c r="C2029"/>
    </row>
    <row r="2030" spans="1:3" ht="12.3" x14ac:dyDescent="0.4">
      <c r="A2030"/>
      <c r="B2030"/>
      <c r="C2030"/>
    </row>
    <row r="2031" spans="1:3" ht="12.3" x14ac:dyDescent="0.4">
      <c r="A2031"/>
      <c r="B2031"/>
      <c r="C2031"/>
    </row>
    <row r="2032" spans="1:3" ht="12.3" x14ac:dyDescent="0.4">
      <c r="A2032"/>
      <c r="B2032"/>
      <c r="C2032"/>
    </row>
    <row r="2033" spans="1:3" ht="12.3" x14ac:dyDescent="0.4">
      <c r="A2033"/>
      <c r="B2033"/>
      <c r="C2033"/>
    </row>
    <row r="2034" spans="1:3" ht="12.3" x14ac:dyDescent="0.4">
      <c r="A2034"/>
      <c r="B2034"/>
      <c r="C2034"/>
    </row>
    <row r="2035" spans="1:3" ht="12.3" x14ac:dyDescent="0.4">
      <c r="A2035"/>
      <c r="B2035"/>
      <c r="C2035"/>
    </row>
    <row r="2036" spans="1:3" ht="12.3" x14ac:dyDescent="0.4">
      <c r="A2036"/>
      <c r="B2036"/>
      <c r="C2036"/>
    </row>
    <row r="2037" spans="1:3" ht="12.3" x14ac:dyDescent="0.4">
      <c r="A2037"/>
      <c r="B2037"/>
      <c r="C2037"/>
    </row>
    <row r="2038" spans="1:3" ht="12.3" x14ac:dyDescent="0.4">
      <c r="A2038"/>
      <c r="B2038"/>
      <c r="C2038"/>
    </row>
    <row r="2039" spans="1:3" ht="12.3" x14ac:dyDescent="0.4">
      <c r="A2039"/>
      <c r="B2039"/>
      <c r="C2039"/>
    </row>
    <row r="2040" spans="1:3" ht="12.3" x14ac:dyDescent="0.4">
      <c r="A2040"/>
      <c r="B2040"/>
      <c r="C2040"/>
    </row>
    <row r="2041" spans="1:3" ht="12.3" x14ac:dyDescent="0.4">
      <c r="A2041"/>
      <c r="B2041"/>
      <c r="C2041"/>
    </row>
    <row r="2042" spans="1:3" ht="12.3" x14ac:dyDescent="0.4">
      <c r="A2042"/>
      <c r="B2042"/>
      <c r="C2042"/>
    </row>
    <row r="2043" spans="1:3" ht="12.3" x14ac:dyDescent="0.4">
      <c r="A2043"/>
      <c r="B2043"/>
      <c r="C2043"/>
    </row>
    <row r="2044" spans="1:3" ht="12.3" x14ac:dyDescent="0.4">
      <c r="A2044"/>
      <c r="B2044"/>
      <c r="C2044"/>
    </row>
    <row r="2045" spans="1:3" ht="12.3" x14ac:dyDescent="0.4">
      <c r="A2045"/>
      <c r="B2045"/>
      <c r="C2045"/>
    </row>
    <row r="2046" spans="1:3" ht="12.3" x14ac:dyDescent="0.4">
      <c r="A2046"/>
      <c r="B2046"/>
      <c r="C2046"/>
    </row>
    <row r="2047" spans="1:3" ht="12.3" x14ac:dyDescent="0.4">
      <c r="A2047"/>
      <c r="B2047"/>
      <c r="C2047"/>
    </row>
    <row r="2048" spans="1:3" ht="12.3" x14ac:dyDescent="0.4">
      <c r="A2048"/>
      <c r="B2048"/>
      <c r="C2048"/>
    </row>
    <row r="2049" spans="1:3" ht="12.3" x14ac:dyDescent="0.4">
      <c r="A2049"/>
      <c r="B2049"/>
      <c r="C2049"/>
    </row>
    <row r="2050" spans="1:3" ht="12.3" x14ac:dyDescent="0.4">
      <c r="A2050"/>
      <c r="B2050"/>
      <c r="C2050"/>
    </row>
    <row r="2051" spans="1:3" ht="12.3" x14ac:dyDescent="0.4">
      <c r="A2051"/>
      <c r="B2051"/>
      <c r="C2051"/>
    </row>
    <row r="2052" spans="1:3" ht="12.3" x14ac:dyDescent="0.4">
      <c r="A2052"/>
      <c r="B2052"/>
      <c r="C2052"/>
    </row>
    <row r="2053" spans="1:3" ht="12.3" x14ac:dyDescent="0.4">
      <c r="A2053"/>
      <c r="B2053"/>
      <c r="C2053"/>
    </row>
    <row r="2054" spans="1:3" ht="12.3" x14ac:dyDescent="0.4">
      <c r="A2054"/>
      <c r="B2054"/>
      <c r="C2054"/>
    </row>
    <row r="2055" spans="1:3" ht="12.3" x14ac:dyDescent="0.4">
      <c r="A2055"/>
      <c r="B2055"/>
      <c r="C2055"/>
    </row>
    <row r="2056" spans="1:3" ht="12.3" x14ac:dyDescent="0.4">
      <c r="A2056"/>
      <c r="B2056"/>
      <c r="C2056"/>
    </row>
    <row r="2057" spans="1:3" ht="12.3" x14ac:dyDescent="0.4">
      <c r="A2057"/>
      <c r="B2057"/>
      <c r="C2057"/>
    </row>
    <row r="2058" spans="1:3" ht="12.3" x14ac:dyDescent="0.4">
      <c r="A2058"/>
      <c r="B2058"/>
      <c r="C2058"/>
    </row>
    <row r="2059" spans="1:3" ht="12.3" x14ac:dyDescent="0.4">
      <c r="A2059"/>
      <c r="B2059"/>
      <c r="C2059"/>
    </row>
    <row r="2060" spans="1:3" ht="12.3" x14ac:dyDescent="0.4">
      <c r="A2060"/>
      <c r="B2060"/>
      <c r="C2060"/>
    </row>
    <row r="2061" spans="1:3" ht="12.3" x14ac:dyDescent="0.4">
      <c r="A2061"/>
      <c r="B2061"/>
      <c r="C2061"/>
    </row>
    <row r="2062" spans="1:3" ht="12.3" x14ac:dyDescent="0.4">
      <c r="A2062"/>
      <c r="B2062"/>
      <c r="C2062"/>
    </row>
    <row r="2063" spans="1:3" ht="12.3" x14ac:dyDescent="0.4">
      <c r="A2063"/>
      <c r="B2063"/>
      <c r="C2063"/>
    </row>
    <row r="2064" spans="1:3" ht="12.3" x14ac:dyDescent="0.4">
      <c r="A2064"/>
      <c r="B2064"/>
      <c r="C2064"/>
    </row>
    <row r="2065" spans="1:3" ht="12.3" x14ac:dyDescent="0.4">
      <c r="A2065"/>
      <c r="B2065"/>
      <c r="C2065"/>
    </row>
    <row r="2066" spans="1:3" ht="12.3" x14ac:dyDescent="0.4">
      <c r="A2066"/>
      <c r="B2066"/>
      <c r="C2066"/>
    </row>
    <row r="2067" spans="1:3" ht="12.3" x14ac:dyDescent="0.4">
      <c r="A2067"/>
      <c r="B2067"/>
      <c r="C2067"/>
    </row>
    <row r="2068" spans="1:3" ht="12.3" x14ac:dyDescent="0.4">
      <c r="A2068"/>
      <c r="B2068"/>
      <c r="C2068"/>
    </row>
    <row r="2069" spans="1:3" ht="12.3" x14ac:dyDescent="0.4">
      <c r="A2069"/>
      <c r="B2069"/>
      <c r="C2069"/>
    </row>
    <row r="2070" spans="1:3" ht="12.3" x14ac:dyDescent="0.4">
      <c r="A2070"/>
      <c r="B2070"/>
      <c r="C2070"/>
    </row>
    <row r="2071" spans="1:3" ht="12.3" x14ac:dyDescent="0.4">
      <c r="A2071"/>
      <c r="B2071"/>
      <c r="C2071"/>
    </row>
    <row r="2072" spans="1:3" ht="12.3" x14ac:dyDescent="0.4">
      <c r="A2072"/>
      <c r="B2072"/>
      <c r="C2072"/>
    </row>
    <row r="2073" spans="1:3" ht="12.3" x14ac:dyDescent="0.4">
      <c r="A2073"/>
      <c r="B2073"/>
      <c r="C2073"/>
    </row>
    <row r="2074" spans="1:3" ht="12.3" x14ac:dyDescent="0.4">
      <c r="A2074"/>
      <c r="B2074"/>
      <c r="C2074"/>
    </row>
    <row r="2075" spans="1:3" ht="12.3" x14ac:dyDescent="0.4">
      <c r="A2075"/>
      <c r="B2075"/>
      <c r="C2075"/>
    </row>
    <row r="2076" spans="1:3" ht="12.3" x14ac:dyDescent="0.4">
      <c r="A2076"/>
      <c r="B2076"/>
      <c r="C2076"/>
    </row>
    <row r="2077" spans="1:3" ht="12.3" x14ac:dyDescent="0.4">
      <c r="A2077"/>
      <c r="B2077"/>
      <c r="C2077"/>
    </row>
    <row r="2078" spans="1:3" ht="12.3" x14ac:dyDescent="0.4">
      <c r="A2078"/>
      <c r="B2078"/>
      <c r="C2078"/>
    </row>
    <row r="2079" spans="1:3" ht="12.3" x14ac:dyDescent="0.4">
      <c r="A2079"/>
      <c r="B2079"/>
      <c r="C2079"/>
    </row>
    <row r="2080" spans="1:3" ht="12.3" x14ac:dyDescent="0.4">
      <c r="A2080"/>
      <c r="B2080"/>
      <c r="C2080"/>
    </row>
    <row r="2081" spans="1:3" ht="12.3" x14ac:dyDescent="0.4">
      <c r="A2081"/>
      <c r="B2081"/>
      <c r="C2081"/>
    </row>
    <row r="2082" spans="1:3" ht="12.3" x14ac:dyDescent="0.4">
      <c r="A2082"/>
      <c r="B2082"/>
      <c r="C2082"/>
    </row>
    <row r="2083" spans="1:3" ht="12.3" x14ac:dyDescent="0.4">
      <c r="A2083"/>
      <c r="B2083"/>
      <c r="C2083"/>
    </row>
    <row r="2084" spans="1:3" ht="12.3" x14ac:dyDescent="0.4">
      <c r="A2084"/>
      <c r="B2084"/>
      <c r="C2084"/>
    </row>
    <row r="2085" spans="1:3" ht="12.3" x14ac:dyDescent="0.4">
      <c r="A2085"/>
      <c r="B2085"/>
      <c r="C2085"/>
    </row>
    <row r="2086" spans="1:3" ht="12.3" x14ac:dyDescent="0.4">
      <c r="A2086"/>
      <c r="B2086"/>
      <c r="C2086"/>
    </row>
    <row r="2087" spans="1:3" ht="12.3" x14ac:dyDescent="0.4">
      <c r="A2087"/>
      <c r="B2087"/>
      <c r="C2087"/>
    </row>
    <row r="2088" spans="1:3" ht="12.3" x14ac:dyDescent="0.4">
      <c r="A2088"/>
      <c r="B2088"/>
      <c r="C2088"/>
    </row>
    <row r="2089" spans="1:3" ht="12.3" x14ac:dyDescent="0.4">
      <c r="A2089"/>
      <c r="B2089"/>
      <c r="C2089"/>
    </row>
    <row r="2090" spans="1:3" ht="12.3" x14ac:dyDescent="0.4">
      <c r="A2090"/>
      <c r="B2090"/>
      <c r="C2090"/>
    </row>
    <row r="2091" spans="1:3" ht="12.3" x14ac:dyDescent="0.4">
      <c r="A2091"/>
      <c r="B2091"/>
      <c r="C2091"/>
    </row>
    <row r="2092" spans="1:3" ht="12.3" x14ac:dyDescent="0.4">
      <c r="A2092"/>
      <c r="B2092"/>
      <c r="C2092"/>
    </row>
    <row r="2093" spans="1:3" ht="12.3" x14ac:dyDescent="0.4">
      <c r="A2093"/>
      <c r="B2093"/>
      <c r="C2093"/>
    </row>
    <row r="2094" spans="1:3" ht="12.3" x14ac:dyDescent="0.4">
      <c r="A2094"/>
      <c r="B2094"/>
      <c r="C2094"/>
    </row>
    <row r="2095" spans="1:3" ht="12.3" x14ac:dyDescent="0.4">
      <c r="A2095"/>
      <c r="B2095"/>
      <c r="C2095"/>
    </row>
    <row r="2096" spans="1:3" ht="12.3" x14ac:dyDescent="0.4">
      <c r="A2096"/>
      <c r="B2096"/>
      <c r="C2096"/>
    </row>
    <row r="2097" spans="1:3" ht="12.3" x14ac:dyDescent="0.4">
      <c r="A2097"/>
      <c r="B2097"/>
      <c r="C2097"/>
    </row>
    <row r="2098" spans="1:3" ht="12.3" x14ac:dyDescent="0.4">
      <c r="A2098"/>
      <c r="B2098"/>
      <c r="C2098"/>
    </row>
    <row r="2099" spans="1:3" ht="12.3" x14ac:dyDescent="0.4">
      <c r="A2099"/>
      <c r="B2099"/>
      <c r="C2099"/>
    </row>
    <row r="2100" spans="1:3" ht="12.3" x14ac:dyDescent="0.4">
      <c r="A2100"/>
      <c r="B2100"/>
      <c r="C2100"/>
    </row>
    <row r="2101" spans="1:3" ht="12.3" x14ac:dyDescent="0.4">
      <c r="A2101"/>
      <c r="B2101"/>
      <c r="C2101"/>
    </row>
    <row r="2102" spans="1:3" ht="12.3" x14ac:dyDescent="0.4">
      <c r="A2102"/>
      <c r="B2102"/>
      <c r="C2102"/>
    </row>
    <row r="2103" spans="1:3" ht="12.3" x14ac:dyDescent="0.4">
      <c r="A2103"/>
      <c r="B2103"/>
      <c r="C2103"/>
    </row>
    <row r="2104" spans="1:3" ht="12.3" x14ac:dyDescent="0.4">
      <c r="A2104"/>
      <c r="B2104"/>
      <c r="C2104"/>
    </row>
    <row r="2105" spans="1:3" ht="12.3" x14ac:dyDescent="0.4">
      <c r="A2105"/>
      <c r="B2105"/>
      <c r="C2105"/>
    </row>
    <row r="2106" spans="1:3" ht="12.3" x14ac:dyDescent="0.4">
      <c r="A2106"/>
      <c r="B2106"/>
      <c r="C2106"/>
    </row>
    <row r="2107" spans="1:3" ht="12.3" x14ac:dyDescent="0.4">
      <c r="A2107"/>
      <c r="B2107"/>
      <c r="C2107"/>
    </row>
    <row r="2108" spans="1:3" ht="12.3" x14ac:dyDescent="0.4">
      <c r="A2108"/>
      <c r="B2108"/>
      <c r="C2108"/>
    </row>
    <row r="2109" spans="1:3" ht="12.3" x14ac:dyDescent="0.4">
      <c r="A2109"/>
      <c r="B2109"/>
      <c r="C2109"/>
    </row>
    <row r="2110" spans="1:3" ht="12.3" x14ac:dyDescent="0.4">
      <c r="A2110"/>
      <c r="B2110"/>
      <c r="C2110"/>
    </row>
    <row r="2111" spans="1:3" ht="12.3" x14ac:dyDescent="0.4">
      <c r="A2111"/>
      <c r="B2111"/>
      <c r="C2111"/>
    </row>
    <row r="2112" spans="1:3" ht="12.3" x14ac:dyDescent="0.4">
      <c r="A2112"/>
      <c r="B2112"/>
      <c r="C2112"/>
    </row>
    <row r="2113" spans="1:3" ht="12.3" x14ac:dyDescent="0.4">
      <c r="A2113"/>
      <c r="B2113"/>
      <c r="C2113"/>
    </row>
    <row r="2114" spans="1:3" ht="12.3" x14ac:dyDescent="0.4">
      <c r="A2114"/>
      <c r="B2114"/>
      <c r="C2114"/>
    </row>
    <row r="2115" spans="1:3" ht="12.3" x14ac:dyDescent="0.4">
      <c r="A2115"/>
      <c r="B2115"/>
      <c r="C2115"/>
    </row>
    <row r="2116" spans="1:3" ht="12.3" x14ac:dyDescent="0.4">
      <c r="A2116"/>
      <c r="B2116"/>
      <c r="C2116"/>
    </row>
    <row r="2117" spans="1:3" ht="12.3" x14ac:dyDescent="0.4">
      <c r="A2117"/>
      <c r="B2117"/>
      <c r="C2117"/>
    </row>
    <row r="2118" spans="1:3" ht="12.3" x14ac:dyDescent="0.4">
      <c r="A2118"/>
      <c r="B2118"/>
      <c r="C2118"/>
    </row>
    <row r="2119" spans="1:3" ht="12.3" x14ac:dyDescent="0.4">
      <c r="A2119"/>
      <c r="B2119"/>
      <c r="C2119"/>
    </row>
    <row r="2120" spans="1:3" ht="12.3" x14ac:dyDescent="0.4">
      <c r="A2120"/>
      <c r="B2120"/>
      <c r="C2120"/>
    </row>
    <row r="2121" spans="1:3" ht="12.3" x14ac:dyDescent="0.4">
      <c r="A2121"/>
      <c r="B2121"/>
      <c r="C2121"/>
    </row>
    <row r="2122" spans="1:3" ht="12.3" x14ac:dyDescent="0.4">
      <c r="A2122"/>
      <c r="B2122"/>
      <c r="C2122"/>
    </row>
    <row r="2123" spans="1:3" ht="12.3" x14ac:dyDescent="0.4">
      <c r="A2123"/>
      <c r="B2123"/>
      <c r="C2123"/>
    </row>
    <row r="2124" spans="1:3" ht="12.3" x14ac:dyDescent="0.4">
      <c r="A2124"/>
      <c r="B2124"/>
      <c r="C2124"/>
    </row>
    <row r="2125" spans="1:3" ht="12.3" x14ac:dyDescent="0.4">
      <c r="A2125"/>
      <c r="B2125"/>
      <c r="C2125"/>
    </row>
    <row r="2126" spans="1:3" ht="12.3" x14ac:dyDescent="0.4">
      <c r="A2126"/>
      <c r="B2126"/>
      <c r="C2126"/>
    </row>
    <row r="2127" spans="1:3" ht="12.3" x14ac:dyDescent="0.4">
      <c r="A2127"/>
      <c r="B2127"/>
      <c r="C2127"/>
    </row>
    <row r="2128" spans="1:3" ht="12.3" x14ac:dyDescent="0.4">
      <c r="A2128"/>
      <c r="B2128"/>
      <c r="C2128"/>
    </row>
    <row r="2129" spans="1:3" ht="12.3" x14ac:dyDescent="0.4">
      <c r="A2129"/>
      <c r="B2129"/>
      <c r="C2129"/>
    </row>
    <row r="2130" spans="1:3" ht="12.3" x14ac:dyDescent="0.4">
      <c r="A2130"/>
      <c r="B2130"/>
      <c r="C2130"/>
    </row>
    <row r="2131" spans="1:3" ht="12.3" x14ac:dyDescent="0.4">
      <c r="A2131"/>
      <c r="B2131"/>
      <c r="C2131"/>
    </row>
    <row r="2132" spans="1:3" ht="12.3" x14ac:dyDescent="0.4">
      <c r="A2132"/>
      <c r="B2132"/>
      <c r="C2132"/>
    </row>
    <row r="2133" spans="1:3" ht="12.3" x14ac:dyDescent="0.4">
      <c r="A2133"/>
      <c r="B2133"/>
      <c r="C2133"/>
    </row>
    <row r="2134" spans="1:3" ht="12.3" x14ac:dyDescent="0.4">
      <c r="A2134"/>
      <c r="B2134"/>
      <c r="C2134"/>
    </row>
    <row r="2135" spans="1:3" ht="12.3" x14ac:dyDescent="0.4">
      <c r="A2135"/>
      <c r="B2135"/>
      <c r="C2135"/>
    </row>
    <row r="2136" spans="1:3" ht="12.3" x14ac:dyDescent="0.4">
      <c r="A2136"/>
      <c r="B2136"/>
      <c r="C2136"/>
    </row>
    <row r="2137" spans="1:3" ht="12.3" x14ac:dyDescent="0.4">
      <c r="A2137"/>
      <c r="B2137"/>
      <c r="C2137"/>
    </row>
    <row r="2138" spans="1:3" ht="12.3" x14ac:dyDescent="0.4">
      <c r="A2138"/>
      <c r="B2138"/>
      <c r="C2138"/>
    </row>
    <row r="2139" spans="1:3" ht="12.3" x14ac:dyDescent="0.4">
      <c r="A2139"/>
      <c r="B2139"/>
      <c r="C2139"/>
    </row>
    <row r="2140" spans="1:3" ht="12.3" x14ac:dyDescent="0.4">
      <c r="A2140"/>
      <c r="B2140"/>
      <c r="C2140"/>
    </row>
    <row r="2141" spans="1:3" ht="12.3" x14ac:dyDescent="0.4">
      <c r="A2141"/>
      <c r="B2141"/>
      <c r="C2141"/>
    </row>
    <row r="2142" spans="1:3" ht="12.3" x14ac:dyDescent="0.4">
      <c r="A2142"/>
      <c r="B2142"/>
      <c r="C2142"/>
    </row>
    <row r="2143" spans="1:3" ht="12.3" x14ac:dyDescent="0.4">
      <c r="A2143"/>
      <c r="B2143"/>
      <c r="C2143"/>
    </row>
    <row r="2144" spans="1:3" ht="12.3" x14ac:dyDescent="0.4">
      <c r="A2144"/>
      <c r="B2144"/>
      <c r="C2144"/>
    </row>
    <row r="2145" spans="1:3" ht="12.3" x14ac:dyDescent="0.4">
      <c r="A2145"/>
      <c r="B2145"/>
      <c r="C2145"/>
    </row>
    <row r="2146" spans="1:3" ht="12.3" x14ac:dyDescent="0.4">
      <c r="A2146"/>
      <c r="B2146"/>
      <c r="C2146"/>
    </row>
    <row r="2147" spans="1:3" ht="12.3" x14ac:dyDescent="0.4">
      <c r="A2147"/>
      <c r="B2147"/>
      <c r="C2147"/>
    </row>
    <row r="2148" spans="1:3" ht="12.3" x14ac:dyDescent="0.4">
      <c r="A2148"/>
      <c r="B2148"/>
      <c r="C2148"/>
    </row>
    <row r="2149" spans="1:3" ht="12.3" x14ac:dyDescent="0.4">
      <c r="A2149"/>
      <c r="B2149"/>
      <c r="C2149"/>
    </row>
    <row r="2150" spans="1:3" ht="12.3" x14ac:dyDescent="0.4">
      <c r="A2150"/>
      <c r="B2150"/>
      <c r="C2150"/>
    </row>
    <row r="2151" spans="1:3" ht="12.3" x14ac:dyDescent="0.4">
      <c r="A2151"/>
      <c r="B2151"/>
      <c r="C2151"/>
    </row>
    <row r="2152" spans="1:3" ht="12.3" x14ac:dyDescent="0.4">
      <c r="A2152"/>
      <c r="B2152"/>
      <c r="C2152"/>
    </row>
    <row r="2153" spans="1:3" ht="12.3" x14ac:dyDescent="0.4">
      <c r="A2153"/>
      <c r="B2153"/>
      <c r="C2153"/>
    </row>
    <row r="2154" spans="1:3" ht="12.3" x14ac:dyDescent="0.4">
      <c r="A2154"/>
      <c r="B2154"/>
      <c r="C2154"/>
    </row>
    <row r="2155" spans="1:3" ht="12.3" x14ac:dyDescent="0.4">
      <c r="A2155"/>
      <c r="B2155"/>
      <c r="C2155"/>
    </row>
    <row r="2156" spans="1:3" ht="12.3" x14ac:dyDescent="0.4">
      <c r="A2156"/>
      <c r="B2156"/>
      <c r="C2156"/>
    </row>
    <row r="2157" spans="1:3" ht="12.3" x14ac:dyDescent="0.4">
      <c r="A2157"/>
      <c r="B2157"/>
      <c r="C2157"/>
    </row>
    <row r="2158" spans="1:3" ht="12.3" x14ac:dyDescent="0.4">
      <c r="A2158"/>
      <c r="B2158"/>
      <c r="C2158"/>
    </row>
    <row r="2159" spans="1:3" ht="12.3" x14ac:dyDescent="0.4">
      <c r="A2159"/>
      <c r="B2159"/>
      <c r="C2159"/>
    </row>
    <row r="2160" spans="1:3" ht="12.3" x14ac:dyDescent="0.4">
      <c r="A2160"/>
      <c r="B2160"/>
      <c r="C2160"/>
    </row>
    <row r="2161" spans="1:3" ht="12.3" x14ac:dyDescent="0.4">
      <c r="A2161"/>
      <c r="B2161"/>
      <c r="C2161"/>
    </row>
    <row r="2162" spans="1:3" ht="12.3" x14ac:dyDescent="0.4">
      <c r="A2162"/>
      <c r="B2162"/>
      <c r="C2162"/>
    </row>
    <row r="2163" spans="1:3" ht="12.3" x14ac:dyDescent="0.4">
      <c r="A2163"/>
      <c r="B2163"/>
      <c r="C2163"/>
    </row>
    <row r="2164" spans="1:3" ht="12.3" x14ac:dyDescent="0.4">
      <c r="A2164"/>
      <c r="B2164"/>
      <c r="C2164"/>
    </row>
    <row r="2165" spans="1:3" ht="12.3" x14ac:dyDescent="0.4">
      <c r="A2165"/>
      <c r="B2165"/>
      <c r="C2165"/>
    </row>
    <row r="2166" spans="1:3" ht="12.3" x14ac:dyDescent="0.4">
      <c r="A2166"/>
      <c r="B2166"/>
      <c r="C2166"/>
    </row>
    <row r="2167" spans="1:3" ht="12.3" x14ac:dyDescent="0.4">
      <c r="A2167"/>
      <c r="B2167"/>
      <c r="C2167"/>
    </row>
    <row r="2168" spans="1:3" ht="12.3" x14ac:dyDescent="0.4">
      <c r="A2168"/>
      <c r="B2168"/>
      <c r="C2168"/>
    </row>
    <row r="2169" spans="1:3" ht="12.3" x14ac:dyDescent="0.4">
      <c r="A2169"/>
      <c r="B2169"/>
      <c r="C2169"/>
    </row>
    <row r="2170" spans="1:3" ht="12.3" x14ac:dyDescent="0.4">
      <c r="A2170"/>
      <c r="B2170"/>
      <c r="C2170"/>
    </row>
    <row r="2171" spans="1:3" ht="12.3" x14ac:dyDescent="0.4">
      <c r="A2171"/>
      <c r="B2171"/>
      <c r="C2171"/>
    </row>
    <row r="2172" spans="1:3" ht="12.3" x14ac:dyDescent="0.4">
      <c r="A2172"/>
      <c r="B2172"/>
      <c r="C2172"/>
    </row>
    <row r="2173" spans="1:3" ht="12.3" x14ac:dyDescent="0.4">
      <c r="A2173"/>
      <c r="B2173"/>
      <c r="C2173"/>
    </row>
    <row r="2174" spans="1:3" ht="12.3" x14ac:dyDescent="0.4">
      <c r="A2174"/>
      <c r="B2174"/>
      <c r="C2174"/>
    </row>
    <row r="2175" spans="1:3" ht="12.3" x14ac:dyDescent="0.4">
      <c r="A2175"/>
      <c r="B2175"/>
      <c r="C2175"/>
    </row>
    <row r="2176" spans="1:3" ht="12.3" x14ac:dyDescent="0.4">
      <c r="A2176"/>
      <c r="B2176"/>
      <c r="C2176"/>
    </row>
    <row r="2177" spans="1:3" ht="12.3" x14ac:dyDescent="0.4">
      <c r="A2177"/>
      <c r="B2177"/>
      <c r="C2177"/>
    </row>
    <row r="2178" spans="1:3" ht="12.3" x14ac:dyDescent="0.4">
      <c r="A2178"/>
      <c r="B2178"/>
      <c r="C2178"/>
    </row>
    <row r="2179" spans="1:3" ht="12.3" x14ac:dyDescent="0.4">
      <c r="A2179"/>
      <c r="B2179"/>
      <c r="C2179"/>
    </row>
    <row r="2180" spans="1:3" ht="12.3" x14ac:dyDescent="0.4">
      <c r="A2180"/>
      <c r="B2180"/>
      <c r="C2180"/>
    </row>
    <row r="2181" spans="1:3" ht="12.3" x14ac:dyDescent="0.4">
      <c r="A2181"/>
      <c r="B2181"/>
      <c r="C2181"/>
    </row>
    <row r="2182" spans="1:3" ht="12.3" x14ac:dyDescent="0.4">
      <c r="A2182"/>
      <c r="B2182"/>
      <c r="C2182"/>
    </row>
    <row r="2183" spans="1:3" ht="12.3" x14ac:dyDescent="0.4">
      <c r="A2183"/>
      <c r="B2183"/>
      <c r="C2183"/>
    </row>
    <row r="2184" spans="1:3" ht="12.3" x14ac:dyDescent="0.4">
      <c r="A2184"/>
      <c r="B2184"/>
      <c r="C2184"/>
    </row>
    <row r="2185" spans="1:3" ht="12.3" x14ac:dyDescent="0.4">
      <c r="A2185"/>
      <c r="B2185"/>
      <c r="C2185"/>
    </row>
    <row r="2186" spans="1:3" ht="12.3" x14ac:dyDescent="0.4">
      <c r="A2186"/>
      <c r="B2186"/>
      <c r="C2186"/>
    </row>
    <row r="2187" spans="1:3" ht="12.3" x14ac:dyDescent="0.4">
      <c r="A2187"/>
      <c r="B2187"/>
      <c r="C2187"/>
    </row>
    <row r="2188" spans="1:3" ht="12.3" x14ac:dyDescent="0.4">
      <c r="A2188"/>
      <c r="B2188"/>
      <c r="C2188"/>
    </row>
    <row r="2189" spans="1:3" ht="12.3" x14ac:dyDescent="0.4">
      <c r="A2189"/>
      <c r="B2189"/>
      <c r="C2189"/>
    </row>
    <row r="2190" spans="1:3" ht="12.3" x14ac:dyDescent="0.4">
      <c r="A2190"/>
      <c r="B2190"/>
      <c r="C2190"/>
    </row>
    <row r="2191" spans="1:3" ht="12.3" x14ac:dyDescent="0.4">
      <c r="A2191"/>
      <c r="B2191"/>
      <c r="C2191"/>
    </row>
    <row r="2192" spans="1:3" ht="12.3" x14ac:dyDescent="0.4">
      <c r="A2192"/>
      <c r="B2192"/>
      <c r="C2192"/>
    </row>
    <row r="2193" spans="1:3" ht="12.3" x14ac:dyDescent="0.4">
      <c r="A2193"/>
      <c r="B2193"/>
      <c r="C2193"/>
    </row>
    <row r="2194" spans="1:3" ht="12.3" x14ac:dyDescent="0.4">
      <c r="A2194"/>
      <c r="B2194"/>
      <c r="C2194"/>
    </row>
    <row r="2195" spans="1:3" ht="12.3" x14ac:dyDescent="0.4">
      <c r="A2195"/>
      <c r="B2195"/>
      <c r="C2195"/>
    </row>
    <row r="2196" spans="1:3" ht="12.3" x14ac:dyDescent="0.4">
      <c r="A2196"/>
      <c r="B2196"/>
      <c r="C2196"/>
    </row>
    <row r="2197" spans="1:3" ht="12.3" x14ac:dyDescent="0.4">
      <c r="A2197"/>
      <c r="B2197"/>
      <c r="C2197"/>
    </row>
    <row r="2198" spans="1:3" ht="12.3" x14ac:dyDescent="0.4">
      <c r="A2198"/>
      <c r="B2198"/>
      <c r="C2198"/>
    </row>
    <row r="2199" spans="1:3" ht="12.3" x14ac:dyDescent="0.4">
      <c r="A2199"/>
      <c r="B2199"/>
      <c r="C2199"/>
    </row>
    <row r="2200" spans="1:3" ht="12.3" x14ac:dyDescent="0.4">
      <c r="A2200"/>
      <c r="B2200"/>
      <c r="C2200"/>
    </row>
    <row r="2201" spans="1:3" ht="12.3" x14ac:dyDescent="0.4">
      <c r="A2201"/>
      <c r="B2201"/>
      <c r="C2201"/>
    </row>
    <row r="2202" spans="1:3" ht="12.3" x14ac:dyDescent="0.4">
      <c r="A2202"/>
      <c r="B2202"/>
      <c r="C2202"/>
    </row>
    <row r="2203" spans="1:3" ht="12.3" x14ac:dyDescent="0.4">
      <c r="A2203"/>
      <c r="B2203"/>
      <c r="C2203"/>
    </row>
    <row r="2204" spans="1:3" ht="12.3" x14ac:dyDescent="0.4">
      <c r="A2204"/>
      <c r="B2204"/>
      <c r="C2204"/>
    </row>
    <row r="2205" spans="1:3" ht="12.3" x14ac:dyDescent="0.4">
      <c r="A2205"/>
      <c r="B2205"/>
      <c r="C2205"/>
    </row>
    <row r="2206" spans="1:3" ht="12.3" x14ac:dyDescent="0.4">
      <c r="A2206"/>
      <c r="B2206"/>
      <c r="C2206"/>
    </row>
    <row r="2207" spans="1:3" ht="12.3" x14ac:dyDescent="0.4">
      <c r="A2207"/>
      <c r="B2207"/>
      <c r="C2207"/>
    </row>
    <row r="2208" spans="1:3" ht="12.3" x14ac:dyDescent="0.4">
      <c r="A2208"/>
      <c r="B2208"/>
      <c r="C2208"/>
    </row>
    <row r="2209" spans="1:3" ht="12.3" x14ac:dyDescent="0.4">
      <c r="A2209"/>
      <c r="B2209"/>
      <c r="C2209"/>
    </row>
    <row r="2210" spans="1:3" ht="12.3" x14ac:dyDescent="0.4">
      <c r="A2210"/>
      <c r="B2210"/>
      <c r="C2210"/>
    </row>
    <row r="2211" spans="1:3" ht="12.3" x14ac:dyDescent="0.4">
      <c r="A2211"/>
      <c r="B2211"/>
      <c r="C2211"/>
    </row>
    <row r="2212" spans="1:3" ht="12.3" x14ac:dyDescent="0.4">
      <c r="A2212"/>
      <c r="B2212"/>
      <c r="C2212"/>
    </row>
    <row r="2213" spans="1:3" ht="12.3" x14ac:dyDescent="0.4">
      <c r="A2213"/>
      <c r="B2213"/>
      <c r="C2213"/>
    </row>
    <row r="2214" spans="1:3" ht="12.3" x14ac:dyDescent="0.4">
      <c r="A2214"/>
      <c r="B2214"/>
      <c r="C2214"/>
    </row>
    <row r="2215" spans="1:3" ht="12.3" x14ac:dyDescent="0.4">
      <c r="A2215"/>
      <c r="B2215"/>
      <c r="C2215"/>
    </row>
    <row r="2216" spans="1:3" ht="12.3" x14ac:dyDescent="0.4">
      <c r="A2216"/>
      <c r="B2216"/>
      <c r="C2216"/>
    </row>
    <row r="2217" spans="1:3" ht="12.3" x14ac:dyDescent="0.4">
      <c r="A2217"/>
      <c r="B2217"/>
      <c r="C2217"/>
    </row>
    <row r="2218" spans="1:3" ht="12.3" x14ac:dyDescent="0.4">
      <c r="A2218"/>
      <c r="B2218"/>
      <c r="C2218"/>
    </row>
    <row r="2219" spans="1:3" ht="12.3" x14ac:dyDescent="0.4">
      <c r="A2219"/>
      <c r="B2219"/>
      <c r="C2219"/>
    </row>
    <row r="2220" spans="1:3" ht="12.3" x14ac:dyDescent="0.4">
      <c r="A2220"/>
      <c r="B2220"/>
      <c r="C2220"/>
    </row>
    <row r="2221" spans="1:3" ht="12.3" x14ac:dyDescent="0.4">
      <c r="A2221"/>
      <c r="B2221"/>
      <c r="C2221"/>
    </row>
    <row r="2222" spans="1:3" ht="12.3" x14ac:dyDescent="0.4">
      <c r="A2222"/>
      <c r="B2222"/>
      <c r="C2222"/>
    </row>
    <row r="2223" spans="1:3" ht="12.3" x14ac:dyDescent="0.4">
      <c r="A2223"/>
      <c r="B2223"/>
      <c r="C2223"/>
    </row>
    <row r="2224" spans="1:3" ht="12.3" x14ac:dyDescent="0.4">
      <c r="A2224"/>
      <c r="B2224"/>
      <c r="C2224"/>
    </row>
    <row r="2225" spans="1:3" ht="12.3" x14ac:dyDescent="0.4">
      <c r="A2225"/>
      <c r="B2225"/>
      <c r="C2225"/>
    </row>
    <row r="2226" spans="1:3" ht="12.3" x14ac:dyDescent="0.4">
      <c r="A2226"/>
      <c r="B2226"/>
      <c r="C2226"/>
    </row>
    <row r="2227" spans="1:3" ht="12.3" x14ac:dyDescent="0.4">
      <c r="A2227"/>
      <c r="B2227"/>
      <c r="C2227"/>
    </row>
    <row r="2228" spans="1:3" ht="12.3" x14ac:dyDescent="0.4">
      <c r="A2228"/>
      <c r="B2228"/>
      <c r="C2228"/>
    </row>
    <row r="2229" spans="1:3" ht="12.3" x14ac:dyDescent="0.4">
      <c r="A2229"/>
      <c r="B2229"/>
      <c r="C2229"/>
    </row>
    <row r="2230" spans="1:3" ht="12.3" x14ac:dyDescent="0.4">
      <c r="A2230"/>
      <c r="B2230"/>
      <c r="C2230"/>
    </row>
    <row r="2231" spans="1:3" ht="12.3" x14ac:dyDescent="0.4">
      <c r="A2231"/>
      <c r="B2231"/>
      <c r="C2231"/>
    </row>
    <row r="2232" spans="1:3" ht="12.3" x14ac:dyDescent="0.4">
      <c r="A2232"/>
      <c r="B2232"/>
      <c r="C2232"/>
    </row>
    <row r="2233" spans="1:3" ht="12.3" x14ac:dyDescent="0.4">
      <c r="A2233"/>
      <c r="B2233"/>
      <c r="C2233"/>
    </row>
    <row r="2234" spans="1:3" ht="12.3" x14ac:dyDescent="0.4">
      <c r="A2234"/>
      <c r="B2234"/>
      <c r="C2234"/>
    </row>
    <row r="2235" spans="1:3" ht="12.3" x14ac:dyDescent="0.4">
      <c r="A2235"/>
      <c r="B2235"/>
      <c r="C2235"/>
    </row>
    <row r="2236" spans="1:3" ht="12.3" x14ac:dyDescent="0.4">
      <c r="A2236"/>
      <c r="B2236"/>
      <c r="C2236"/>
    </row>
    <row r="2237" spans="1:3" ht="12.3" x14ac:dyDescent="0.4">
      <c r="A2237"/>
      <c r="B2237"/>
      <c r="C2237"/>
    </row>
    <row r="2238" spans="1:3" ht="12.3" x14ac:dyDescent="0.4">
      <c r="A2238"/>
      <c r="B2238"/>
      <c r="C2238"/>
    </row>
    <row r="2239" spans="1:3" ht="12.3" x14ac:dyDescent="0.4">
      <c r="A2239"/>
      <c r="B2239"/>
      <c r="C2239"/>
    </row>
    <row r="2240" spans="1:3" ht="12.3" x14ac:dyDescent="0.4">
      <c r="A2240"/>
      <c r="B2240"/>
      <c r="C2240"/>
    </row>
    <row r="2241" spans="1:3" ht="12.3" x14ac:dyDescent="0.4">
      <c r="A2241"/>
      <c r="B2241"/>
      <c r="C2241"/>
    </row>
    <row r="2242" spans="1:3" ht="12.3" x14ac:dyDescent="0.4">
      <c r="A2242"/>
      <c r="B2242"/>
      <c r="C2242"/>
    </row>
    <row r="2243" spans="1:3" ht="12.3" x14ac:dyDescent="0.4">
      <c r="A2243"/>
      <c r="B2243"/>
      <c r="C2243"/>
    </row>
    <row r="2244" spans="1:3" ht="12.3" x14ac:dyDescent="0.4">
      <c r="A2244"/>
      <c r="B2244"/>
      <c r="C2244"/>
    </row>
    <row r="2245" spans="1:3" ht="12.3" x14ac:dyDescent="0.4">
      <c r="A2245"/>
      <c r="B2245"/>
      <c r="C2245"/>
    </row>
    <row r="2246" spans="1:3" ht="12.3" x14ac:dyDescent="0.4">
      <c r="A2246"/>
      <c r="B2246"/>
      <c r="C2246"/>
    </row>
    <row r="2247" spans="1:3" ht="12.3" x14ac:dyDescent="0.4">
      <c r="A2247"/>
      <c r="B2247"/>
      <c r="C2247"/>
    </row>
    <row r="2248" spans="1:3" ht="12.3" x14ac:dyDescent="0.4">
      <c r="A2248"/>
      <c r="B2248"/>
      <c r="C2248"/>
    </row>
    <row r="2249" spans="1:3" ht="12.3" x14ac:dyDescent="0.4">
      <c r="A2249"/>
      <c r="B2249"/>
      <c r="C2249"/>
    </row>
    <row r="2250" spans="1:3" ht="12.3" x14ac:dyDescent="0.4">
      <c r="A2250"/>
      <c r="B2250"/>
      <c r="C2250"/>
    </row>
    <row r="2251" spans="1:3" ht="12.3" x14ac:dyDescent="0.4">
      <c r="A2251"/>
      <c r="B2251"/>
      <c r="C2251"/>
    </row>
    <row r="2252" spans="1:3" ht="12.3" x14ac:dyDescent="0.4">
      <c r="A2252"/>
      <c r="B2252"/>
      <c r="C2252"/>
    </row>
    <row r="2253" spans="1:3" ht="12.3" x14ac:dyDescent="0.4">
      <c r="A2253"/>
      <c r="B2253"/>
      <c r="C2253"/>
    </row>
    <row r="2254" spans="1:3" ht="12.3" x14ac:dyDescent="0.4">
      <c r="A2254"/>
      <c r="B2254"/>
      <c r="C2254"/>
    </row>
    <row r="2255" spans="1:3" ht="12.3" x14ac:dyDescent="0.4">
      <c r="A2255"/>
      <c r="B2255"/>
      <c r="C2255"/>
    </row>
    <row r="2256" spans="1:3" ht="12.3" x14ac:dyDescent="0.4">
      <c r="A2256"/>
      <c r="B2256"/>
      <c r="C2256"/>
    </row>
    <row r="2257" spans="1:3" ht="12.3" x14ac:dyDescent="0.4">
      <c r="A2257"/>
      <c r="B2257"/>
      <c r="C2257"/>
    </row>
    <row r="2258" spans="1:3" ht="12.3" x14ac:dyDescent="0.4">
      <c r="A2258"/>
      <c r="B2258"/>
      <c r="C2258"/>
    </row>
    <row r="2259" spans="1:3" ht="12.3" x14ac:dyDescent="0.4">
      <c r="A2259"/>
      <c r="B2259"/>
      <c r="C2259"/>
    </row>
    <row r="2260" spans="1:3" ht="12.3" x14ac:dyDescent="0.4">
      <c r="A2260"/>
      <c r="B2260"/>
      <c r="C2260"/>
    </row>
    <row r="2261" spans="1:3" ht="12.3" x14ac:dyDescent="0.4">
      <c r="A2261"/>
      <c r="B2261"/>
      <c r="C2261"/>
    </row>
    <row r="2262" spans="1:3" ht="12.3" x14ac:dyDescent="0.4">
      <c r="A2262"/>
      <c r="B2262"/>
      <c r="C2262"/>
    </row>
    <row r="2263" spans="1:3" ht="12.3" x14ac:dyDescent="0.4">
      <c r="A2263"/>
      <c r="B2263"/>
      <c r="C2263"/>
    </row>
    <row r="2264" spans="1:3" ht="12.3" x14ac:dyDescent="0.4">
      <c r="A2264"/>
      <c r="B2264"/>
      <c r="C2264"/>
    </row>
    <row r="2265" spans="1:3" ht="12.3" x14ac:dyDescent="0.4">
      <c r="A2265"/>
      <c r="B2265"/>
      <c r="C2265"/>
    </row>
    <row r="2266" spans="1:3" ht="12.3" x14ac:dyDescent="0.4">
      <c r="A2266"/>
      <c r="B2266"/>
      <c r="C2266"/>
    </row>
    <row r="2267" spans="1:3" ht="12.3" x14ac:dyDescent="0.4">
      <c r="A2267"/>
      <c r="B2267"/>
      <c r="C2267"/>
    </row>
    <row r="2268" spans="1:3" ht="12.3" x14ac:dyDescent="0.4">
      <c r="A2268"/>
      <c r="B2268"/>
      <c r="C2268"/>
    </row>
    <row r="2269" spans="1:3" ht="12.3" x14ac:dyDescent="0.4">
      <c r="A2269"/>
      <c r="B2269"/>
      <c r="C2269"/>
    </row>
    <row r="2270" spans="1:3" ht="12.3" x14ac:dyDescent="0.4">
      <c r="A2270"/>
      <c r="B2270"/>
      <c r="C2270"/>
    </row>
    <row r="2271" spans="1:3" ht="12.3" x14ac:dyDescent="0.4">
      <c r="A2271"/>
      <c r="B2271"/>
      <c r="C2271"/>
    </row>
    <row r="2272" spans="1:3" ht="12.3" x14ac:dyDescent="0.4">
      <c r="A2272"/>
      <c r="B2272"/>
      <c r="C2272"/>
    </row>
    <row r="2273" spans="1:3" ht="12.3" x14ac:dyDescent="0.4">
      <c r="A2273"/>
      <c r="B2273"/>
      <c r="C2273"/>
    </row>
    <row r="2274" spans="1:3" ht="12.3" x14ac:dyDescent="0.4">
      <c r="A2274"/>
      <c r="B2274"/>
      <c r="C2274"/>
    </row>
    <row r="2275" spans="1:3" ht="12.3" x14ac:dyDescent="0.4">
      <c r="A2275"/>
      <c r="B2275"/>
      <c r="C2275"/>
    </row>
    <row r="2276" spans="1:3" ht="12.3" x14ac:dyDescent="0.4">
      <c r="A2276"/>
      <c r="B2276"/>
      <c r="C2276"/>
    </row>
    <row r="2277" spans="1:3" ht="12.3" x14ac:dyDescent="0.4">
      <c r="A2277"/>
      <c r="B2277"/>
      <c r="C2277"/>
    </row>
    <row r="2278" spans="1:3" ht="12.3" x14ac:dyDescent="0.4">
      <c r="A2278"/>
      <c r="B2278"/>
    </row>
    <row r="2279" spans="1:3" ht="12.3" x14ac:dyDescent="0.4">
      <c r="A2279"/>
      <c r="B2279"/>
    </row>
    <row r="2280" spans="1:3" ht="12.3" x14ac:dyDescent="0.4">
      <c r="A2280"/>
      <c r="B2280"/>
    </row>
    <row r="2281" spans="1:3" ht="12.3" x14ac:dyDescent="0.4">
      <c r="A2281"/>
      <c r="B2281"/>
    </row>
    <row r="2282" spans="1:3" ht="12.3" x14ac:dyDescent="0.4">
      <c r="A2282"/>
      <c r="B2282"/>
    </row>
    <row r="2283" spans="1:3" ht="12.3" x14ac:dyDescent="0.4">
      <c r="A2283"/>
      <c r="B2283"/>
    </row>
    <row r="2284" spans="1:3" ht="12.3" x14ac:dyDescent="0.4">
      <c r="A2284"/>
      <c r="B2284"/>
    </row>
    <row r="2285" spans="1:3" ht="12.3" x14ac:dyDescent="0.4">
      <c r="A2285"/>
      <c r="B2285"/>
    </row>
    <row r="2286" spans="1:3" ht="12.3" x14ac:dyDescent="0.4">
      <c r="A2286"/>
      <c r="B2286"/>
    </row>
    <row r="2287" spans="1:3" ht="12.3" x14ac:dyDescent="0.4">
      <c r="A2287"/>
      <c r="B2287"/>
    </row>
    <row r="2288" spans="1:3" ht="12.3" x14ac:dyDescent="0.4">
      <c r="A2288"/>
      <c r="B2288"/>
    </row>
    <row r="2289" spans="1:2" ht="12.3" x14ac:dyDescent="0.4">
      <c r="A2289"/>
      <c r="B2289"/>
    </row>
    <row r="2290" spans="1:2" ht="12.3" x14ac:dyDescent="0.4">
      <c r="A2290"/>
      <c r="B2290"/>
    </row>
    <row r="2291" spans="1:2" ht="12.3" x14ac:dyDescent="0.4">
      <c r="A2291"/>
      <c r="B2291"/>
    </row>
    <row r="2292" spans="1:2" ht="12.3" x14ac:dyDescent="0.4">
      <c r="A2292"/>
      <c r="B2292"/>
    </row>
    <row r="2293" spans="1:2" ht="12.3" x14ac:dyDescent="0.4">
      <c r="A2293"/>
      <c r="B2293"/>
    </row>
    <row r="2294" spans="1:2" ht="12.3" x14ac:dyDescent="0.4">
      <c r="A2294"/>
      <c r="B2294"/>
    </row>
    <row r="2295" spans="1:2" ht="12.3" x14ac:dyDescent="0.4">
      <c r="A2295"/>
      <c r="B2295"/>
    </row>
    <row r="2296" spans="1:2" ht="12.3" x14ac:dyDescent="0.4">
      <c r="A2296"/>
      <c r="B2296"/>
    </row>
    <row r="2297" spans="1:2" ht="12.3" x14ac:dyDescent="0.4">
      <c r="A2297"/>
      <c r="B2297"/>
    </row>
    <row r="2298" spans="1:2" ht="12.3" x14ac:dyDescent="0.4">
      <c r="A2298"/>
      <c r="B2298"/>
    </row>
    <row r="2299" spans="1:2" ht="12.3" x14ac:dyDescent="0.4">
      <c r="A2299"/>
      <c r="B2299"/>
    </row>
    <row r="2300" spans="1:2" ht="12.3" x14ac:dyDescent="0.4">
      <c r="A2300"/>
      <c r="B2300"/>
    </row>
    <row r="2301" spans="1:2" ht="12.3" x14ac:dyDescent="0.4">
      <c r="A2301"/>
      <c r="B2301"/>
    </row>
    <row r="2302" spans="1:2" ht="12.3" x14ac:dyDescent="0.4">
      <c r="A2302"/>
      <c r="B2302"/>
    </row>
    <row r="2303" spans="1:2" ht="12.3" x14ac:dyDescent="0.4">
      <c r="A2303"/>
      <c r="B2303"/>
    </row>
    <row r="2304" spans="1:2" ht="12.3" x14ac:dyDescent="0.4">
      <c r="A2304"/>
      <c r="B2304"/>
    </row>
    <row r="2305" spans="1:2" ht="12.3" x14ac:dyDescent="0.4">
      <c r="A2305"/>
      <c r="B2305"/>
    </row>
    <row r="2306" spans="1:2" ht="12.3" x14ac:dyDescent="0.4">
      <c r="A2306"/>
      <c r="B2306"/>
    </row>
    <row r="2307" spans="1:2" ht="12.3" x14ac:dyDescent="0.4">
      <c r="A2307"/>
      <c r="B2307"/>
    </row>
    <row r="2308" spans="1:2" ht="12.3" x14ac:dyDescent="0.4">
      <c r="A2308"/>
      <c r="B2308"/>
    </row>
    <row r="2309" spans="1:2" ht="12.3" x14ac:dyDescent="0.4">
      <c r="A2309"/>
      <c r="B2309"/>
    </row>
    <row r="2310" spans="1:2" ht="12.3" x14ac:dyDescent="0.4">
      <c r="A2310"/>
      <c r="B2310"/>
    </row>
    <row r="2311" spans="1:2" ht="12.3" x14ac:dyDescent="0.4">
      <c r="A2311"/>
      <c r="B2311"/>
    </row>
    <row r="2312" spans="1:2" ht="12.3" x14ac:dyDescent="0.4">
      <c r="A2312"/>
      <c r="B2312"/>
    </row>
    <row r="2313" spans="1:2" ht="12.3" x14ac:dyDescent="0.4">
      <c r="A2313"/>
      <c r="B2313"/>
    </row>
    <row r="2314" spans="1:2" ht="12.3" x14ac:dyDescent="0.4">
      <c r="A2314"/>
      <c r="B2314"/>
    </row>
    <row r="2315" spans="1:2" ht="12.3" x14ac:dyDescent="0.4">
      <c r="A2315"/>
      <c r="B2315"/>
    </row>
    <row r="2316" spans="1:2" ht="12.3" x14ac:dyDescent="0.4">
      <c r="A2316"/>
      <c r="B2316"/>
    </row>
    <row r="2317" spans="1:2" ht="12.3" x14ac:dyDescent="0.4">
      <c r="A2317"/>
      <c r="B2317"/>
    </row>
    <row r="2318" spans="1:2" ht="12.3" x14ac:dyDescent="0.4">
      <c r="A2318"/>
      <c r="B2318"/>
    </row>
    <row r="2319" spans="1:2" ht="12.3" x14ac:dyDescent="0.4">
      <c r="A2319"/>
      <c r="B2319"/>
    </row>
    <row r="2320" spans="1:2" ht="12.3" x14ac:dyDescent="0.4">
      <c r="A2320"/>
      <c r="B2320"/>
    </row>
    <row r="2321" spans="1:2" ht="12.3" x14ac:dyDescent="0.4">
      <c r="A2321"/>
      <c r="B2321"/>
    </row>
    <row r="2322" spans="1:2" ht="12.3" x14ac:dyDescent="0.4">
      <c r="A2322"/>
      <c r="B2322"/>
    </row>
    <row r="2323" spans="1:2" ht="12.3" x14ac:dyDescent="0.4">
      <c r="A2323"/>
      <c r="B2323"/>
    </row>
    <row r="2324" spans="1:2" ht="12.3" x14ac:dyDescent="0.4">
      <c r="A2324"/>
      <c r="B2324"/>
    </row>
    <row r="2325" spans="1:2" ht="12.3" x14ac:dyDescent="0.4">
      <c r="A2325"/>
      <c r="B2325"/>
    </row>
    <row r="2326" spans="1:2" ht="12.3" x14ac:dyDescent="0.4">
      <c r="A2326"/>
      <c r="B2326"/>
    </row>
    <row r="2327" spans="1:2" ht="12.3" x14ac:dyDescent="0.4">
      <c r="A2327"/>
      <c r="B2327"/>
    </row>
    <row r="2328" spans="1:2" ht="12.3" x14ac:dyDescent="0.4">
      <c r="A2328"/>
      <c r="B2328"/>
    </row>
    <row r="2329" spans="1:2" ht="12.3" x14ac:dyDescent="0.4">
      <c r="A2329"/>
      <c r="B2329"/>
    </row>
    <row r="2330" spans="1:2" ht="12.3" x14ac:dyDescent="0.4">
      <c r="A2330"/>
      <c r="B2330"/>
    </row>
    <row r="2331" spans="1:2" ht="12.3" x14ac:dyDescent="0.4">
      <c r="A2331"/>
      <c r="B2331"/>
    </row>
    <row r="2332" spans="1:2" ht="12.3" x14ac:dyDescent="0.4">
      <c r="A2332"/>
      <c r="B2332"/>
    </row>
    <row r="2333" spans="1:2" ht="12.3" x14ac:dyDescent="0.4">
      <c r="A2333"/>
      <c r="B2333"/>
    </row>
    <row r="2334" spans="1:2" ht="12.3" x14ac:dyDescent="0.4">
      <c r="A2334"/>
      <c r="B2334"/>
    </row>
    <row r="2335" spans="1:2" ht="12.3" x14ac:dyDescent="0.4">
      <c r="A2335"/>
      <c r="B2335"/>
    </row>
    <row r="2336" spans="1:2" ht="12.3" x14ac:dyDescent="0.4">
      <c r="A2336"/>
      <c r="B2336"/>
    </row>
    <row r="2337" spans="1:2" ht="12.3" x14ac:dyDescent="0.4">
      <c r="A2337"/>
      <c r="B2337"/>
    </row>
    <row r="2338" spans="1:2" ht="12.3" x14ac:dyDescent="0.4">
      <c r="A2338"/>
      <c r="B2338"/>
    </row>
    <row r="2339" spans="1:2" ht="12.3" x14ac:dyDescent="0.4">
      <c r="A2339"/>
      <c r="B2339"/>
    </row>
    <row r="2340" spans="1:2" ht="12.3" x14ac:dyDescent="0.4">
      <c r="A2340"/>
      <c r="B2340"/>
    </row>
    <row r="2341" spans="1:2" ht="12.3" x14ac:dyDescent="0.4">
      <c r="A2341"/>
      <c r="B2341"/>
    </row>
    <row r="2342" spans="1:2" ht="12.3" x14ac:dyDescent="0.4">
      <c r="A2342"/>
      <c r="B2342"/>
    </row>
    <row r="2343" spans="1:2" ht="12.3" x14ac:dyDescent="0.4">
      <c r="A2343"/>
      <c r="B2343"/>
    </row>
    <row r="2344" spans="1:2" ht="12.3" x14ac:dyDescent="0.4">
      <c r="A2344"/>
      <c r="B2344"/>
    </row>
    <row r="2345" spans="1:2" ht="12.3" x14ac:dyDescent="0.4">
      <c r="A2345"/>
      <c r="B2345"/>
    </row>
    <row r="2346" spans="1:2" ht="12.3" x14ac:dyDescent="0.4">
      <c r="A2346"/>
      <c r="B2346"/>
    </row>
    <row r="2347" spans="1:2" ht="12.3" x14ac:dyDescent="0.4">
      <c r="A2347"/>
      <c r="B2347"/>
    </row>
    <row r="2348" spans="1:2" ht="12.3" x14ac:dyDescent="0.4">
      <c r="A2348"/>
      <c r="B2348"/>
    </row>
    <row r="2349" spans="1:2" ht="12.3" x14ac:dyDescent="0.4">
      <c r="A2349"/>
      <c r="B2349"/>
    </row>
    <row r="2350" spans="1:2" ht="12.3" x14ac:dyDescent="0.4">
      <c r="A2350"/>
      <c r="B2350"/>
    </row>
    <row r="2351" spans="1:2" ht="12.3" x14ac:dyDescent="0.4">
      <c r="A2351"/>
      <c r="B2351"/>
    </row>
    <row r="2352" spans="1:2" ht="12.3" x14ac:dyDescent="0.4">
      <c r="A2352"/>
      <c r="B2352"/>
    </row>
    <row r="2353" spans="1:2" ht="12.3" x14ac:dyDescent="0.4">
      <c r="A2353"/>
      <c r="B2353"/>
    </row>
    <row r="2354" spans="1:2" ht="12.3" x14ac:dyDescent="0.4">
      <c r="A2354"/>
      <c r="B2354"/>
    </row>
    <row r="2355" spans="1:2" ht="12.3" x14ac:dyDescent="0.4">
      <c r="A2355"/>
      <c r="B2355"/>
    </row>
    <row r="2356" spans="1:2" ht="12.3" x14ac:dyDescent="0.4">
      <c r="A2356"/>
      <c r="B2356"/>
    </row>
    <row r="2357" spans="1:2" ht="12.3" x14ac:dyDescent="0.4">
      <c r="A2357"/>
      <c r="B2357"/>
    </row>
    <row r="2358" spans="1:2" ht="12.3" x14ac:dyDescent="0.4">
      <c r="A2358"/>
      <c r="B2358"/>
    </row>
    <row r="2359" spans="1:2" ht="12.3" x14ac:dyDescent="0.4">
      <c r="A2359"/>
      <c r="B2359"/>
    </row>
    <row r="2360" spans="1:2" ht="12.3" x14ac:dyDescent="0.4">
      <c r="A2360"/>
      <c r="B2360"/>
    </row>
    <row r="2361" spans="1:2" ht="12.3" x14ac:dyDescent="0.4">
      <c r="A2361"/>
      <c r="B2361"/>
    </row>
    <row r="2362" spans="1:2" ht="12.3" x14ac:dyDescent="0.4">
      <c r="A2362"/>
      <c r="B2362"/>
    </row>
    <row r="2363" spans="1:2" ht="12.3" x14ac:dyDescent="0.4">
      <c r="A2363"/>
      <c r="B2363"/>
    </row>
    <row r="2364" spans="1:2" ht="12.3" x14ac:dyDescent="0.4">
      <c r="A2364"/>
      <c r="B2364"/>
    </row>
    <row r="2365" spans="1:2" ht="12.3" x14ac:dyDescent="0.4">
      <c r="A2365"/>
      <c r="B2365"/>
    </row>
    <row r="2366" spans="1:2" ht="12.3" x14ac:dyDescent="0.4">
      <c r="A2366"/>
      <c r="B2366"/>
    </row>
    <row r="2367" spans="1:2" ht="12.3" x14ac:dyDescent="0.4">
      <c r="A2367"/>
      <c r="B2367"/>
    </row>
    <row r="2368" spans="1:2" ht="12.3" x14ac:dyDescent="0.4">
      <c r="A2368"/>
      <c r="B2368"/>
    </row>
    <row r="2369" spans="1:2" ht="12.3" x14ac:dyDescent="0.4">
      <c r="A2369"/>
      <c r="B2369"/>
    </row>
    <row r="2370" spans="1:2" ht="12.3" x14ac:dyDescent="0.4">
      <c r="A2370"/>
      <c r="B2370"/>
    </row>
    <row r="2371" spans="1:2" ht="12.3" x14ac:dyDescent="0.4">
      <c r="A2371"/>
      <c r="B2371"/>
    </row>
    <row r="2372" spans="1:2" ht="12.3" x14ac:dyDescent="0.4">
      <c r="A2372"/>
      <c r="B2372"/>
    </row>
    <row r="2373" spans="1:2" ht="12.3" x14ac:dyDescent="0.4">
      <c r="A2373"/>
      <c r="B2373"/>
    </row>
    <row r="2374" spans="1:2" ht="12.3" x14ac:dyDescent="0.4">
      <c r="A2374"/>
      <c r="B2374"/>
    </row>
    <row r="2375" spans="1:2" ht="12.3" x14ac:dyDescent="0.4">
      <c r="A2375"/>
      <c r="B2375"/>
    </row>
    <row r="2376" spans="1:2" ht="12.3" x14ac:dyDescent="0.4">
      <c r="A2376"/>
      <c r="B2376"/>
    </row>
    <row r="2377" spans="1:2" ht="12.3" x14ac:dyDescent="0.4">
      <c r="A2377"/>
      <c r="B2377"/>
    </row>
    <row r="2378" spans="1:2" ht="12.3" x14ac:dyDescent="0.4">
      <c r="A2378"/>
      <c r="B2378"/>
    </row>
    <row r="2379" spans="1:2" ht="12.3" x14ac:dyDescent="0.4">
      <c r="A2379"/>
      <c r="B2379"/>
    </row>
    <row r="2380" spans="1:2" ht="12.3" x14ac:dyDescent="0.4">
      <c r="A2380"/>
      <c r="B2380"/>
    </row>
    <row r="2381" spans="1:2" ht="12.3" x14ac:dyDescent="0.4">
      <c r="A2381"/>
      <c r="B2381"/>
    </row>
    <row r="2382" spans="1:2" ht="12.3" x14ac:dyDescent="0.4">
      <c r="A2382"/>
      <c r="B2382"/>
    </row>
    <row r="2383" spans="1:2" ht="12.3" x14ac:dyDescent="0.4">
      <c r="A2383"/>
      <c r="B2383"/>
    </row>
    <row r="2384" spans="1:2" ht="12.3" x14ac:dyDescent="0.4">
      <c r="A2384"/>
      <c r="B2384"/>
    </row>
    <row r="2385" spans="1:2" ht="12.3" x14ac:dyDescent="0.4">
      <c r="A2385"/>
      <c r="B2385"/>
    </row>
    <row r="2386" spans="1:2" ht="12.3" x14ac:dyDescent="0.4">
      <c r="A2386"/>
      <c r="B2386"/>
    </row>
    <row r="2387" spans="1:2" ht="12.3" x14ac:dyDescent="0.4">
      <c r="A2387"/>
      <c r="B2387"/>
    </row>
    <row r="2388" spans="1:2" ht="12.3" x14ac:dyDescent="0.4">
      <c r="A2388"/>
      <c r="B2388"/>
    </row>
    <row r="2389" spans="1:2" ht="12.3" x14ac:dyDescent="0.4">
      <c r="A2389"/>
      <c r="B2389"/>
    </row>
    <row r="2390" spans="1:2" ht="12.3" x14ac:dyDescent="0.4">
      <c r="A2390"/>
      <c r="B2390"/>
    </row>
    <row r="2391" spans="1:2" ht="12.3" x14ac:dyDescent="0.4">
      <c r="A2391"/>
      <c r="B2391"/>
    </row>
    <row r="2392" spans="1:2" ht="12.3" x14ac:dyDescent="0.4">
      <c r="A2392"/>
      <c r="B2392"/>
    </row>
    <row r="2393" spans="1:2" ht="12.3" x14ac:dyDescent="0.4">
      <c r="A2393"/>
      <c r="B2393"/>
    </row>
    <row r="2394" spans="1:2" ht="12.3" x14ac:dyDescent="0.4">
      <c r="A2394"/>
      <c r="B2394"/>
    </row>
    <row r="2395" spans="1:2" ht="12.3" x14ac:dyDescent="0.4">
      <c r="A2395"/>
      <c r="B2395"/>
    </row>
    <row r="2396" spans="1:2" ht="12.3" x14ac:dyDescent="0.4">
      <c r="A2396"/>
      <c r="B2396"/>
    </row>
    <row r="2397" spans="1:2" ht="12.3" x14ac:dyDescent="0.4">
      <c r="A2397"/>
      <c r="B2397"/>
    </row>
    <row r="2398" spans="1:2" ht="12.3" x14ac:dyDescent="0.4">
      <c r="A2398"/>
      <c r="B2398"/>
    </row>
    <row r="2399" spans="1:2" ht="12.3" x14ac:dyDescent="0.4">
      <c r="A2399"/>
      <c r="B2399"/>
    </row>
    <row r="2400" spans="1:2" ht="12.3" x14ac:dyDescent="0.4">
      <c r="A2400"/>
      <c r="B2400"/>
    </row>
    <row r="2401" spans="1:2" ht="12.3" x14ac:dyDescent="0.4">
      <c r="A2401"/>
      <c r="B2401"/>
    </row>
    <row r="2402" spans="1:2" ht="12.3" x14ac:dyDescent="0.4">
      <c r="A2402"/>
      <c r="B2402"/>
    </row>
    <row r="2403" spans="1:2" ht="12.3" x14ac:dyDescent="0.4">
      <c r="A2403"/>
      <c r="B2403"/>
    </row>
    <row r="2404" spans="1:2" ht="12.3" x14ac:dyDescent="0.4">
      <c r="A2404"/>
      <c r="B2404"/>
    </row>
    <row r="2405" spans="1:2" ht="12.3" x14ac:dyDescent="0.4">
      <c r="A2405"/>
      <c r="B2405"/>
    </row>
    <row r="2406" spans="1:2" ht="12.3" x14ac:dyDescent="0.4">
      <c r="A2406"/>
      <c r="B2406"/>
    </row>
    <row r="2407" spans="1:2" ht="12.3" x14ac:dyDescent="0.4">
      <c r="A2407"/>
      <c r="B2407"/>
    </row>
    <row r="2408" spans="1:2" ht="12.3" x14ac:dyDescent="0.4">
      <c r="A2408"/>
      <c r="B2408"/>
    </row>
    <row r="2409" spans="1:2" ht="12.3" x14ac:dyDescent="0.4">
      <c r="A2409"/>
      <c r="B2409"/>
    </row>
    <row r="2410" spans="1:2" ht="12.3" x14ac:dyDescent="0.4">
      <c r="A2410"/>
      <c r="B2410"/>
    </row>
    <row r="2411" spans="1:2" ht="12.3" x14ac:dyDescent="0.4">
      <c r="A2411"/>
      <c r="B2411"/>
    </row>
    <row r="2412" spans="1:2" ht="12.3" x14ac:dyDescent="0.4">
      <c r="A2412"/>
      <c r="B2412"/>
    </row>
    <row r="2413" spans="1:2" ht="12.3" x14ac:dyDescent="0.4">
      <c r="A2413"/>
      <c r="B2413"/>
    </row>
    <row r="2414" spans="1:2" ht="12.3" x14ac:dyDescent="0.4">
      <c r="A2414"/>
      <c r="B2414"/>
    </row>
    <row r="2415" spans="1:2" ht="12.3" x14ac:dyDescent="0.4">
      <c r="A2415"/>
      <c r="B2415"/>
    </row>
    <row r="2416" spans="1:2" ht="12.3" x14ac:dyDescent="0.4">
      <c r="A2416"/>
      <c r="B2416"/>
    </row>
    <row r="2417" spans="1:2" ht="12.3" x14ac:dyDescent="0.4">
      <c r="A2417"/>
      <c r="B2417"/>
    </row>
    <row r="2418" spans="1:2" ht="12.3" x14ac:dyDescent="0.4">
      <c r="A2418"/>
      <c r="B2418"/>
    </row>
    <row r="2419" spans="1:2" ht="12.3" x14ac:dyDescent="0.4">
      <c r="A2419"/>
      <c r="B2419"/>
    </row>
    <row r="2420" spans="1:2" ht="12.3" x14ac:dyDescent="0.4">
      <c r="A2420"/>
      <c r="B2420"/>
    </row>
    <row r="2421" spans="1:2" ht="12.3" x14ac:dyDescent="0.4">
      <c r="A2421"/>
      <c r="B2421"/>
    </row>
    <row r="2422" spans="1:2" ht="12.3" x14ac:dyDescent="0.4">
      <c r="A2422"/>
      <c r="B2422"/>
    </row>
    <row r="2423" spans="1:2" ht="12.3" x14ac:dyDescent="0.4">
      <c r="A2423"/>
      <c r="B2423"/>
    </row>
    <row r="2424" spans="1:2" ht="12.3" x14ac:dyDescent="0.4">
      <c r="A2424"/>
      <c r="B2424"/>
    </row>
    <row r="2425" spans="1:2" ht="12.3" x14ac:dyDescent="0.4">
      <c r="A2425"/>
      <c r="B2425"/>
    </row>
    <row r="2426" spans="1:2" ht="12.3" x14ac:dyDescent="0.4">
      <c r="A2426"/>
      <c r="B2426"/>
    </row>
    <row r="2427" spans="1:2" ht="12.3" x14ac:dyDescent="0.4">
      <c r="A2427"/>
      <c r="B2427"/>
    </row>
    <row r="2428" spans="1:2" ht="12.3" x14ac:dyDescent="0.4">
      <c r="A2428"/>
      <c r="B2428"/>
    </row>
    <row r="2429" spans="1:2" ht="12.3" x14ac:dyDescent="0.4">
      <c r="A2429"/>
      <c r="B2429"/>
    </row>
    <row r="2430" spans="1:2" ht="12.3" x14ac:dyDescent="0.4">
      <c r="A2430"/>
      <c r="B2430"/>
    </row>
    <row r="2431" spans="1:2" ht="12.3" x14ac:dyDescent="0.4">
      <c r="A2431"/>
      <c r="B2431"/>
    </row>
    <row r="2432" spans="1:2" ht="12.3" x14ac:dyDescent="0.4">
      <c r="A2432"/>
      <c r="B2432"/>
    </row>
    <row r="2433" spans="1:2" ht="12.3" x14ac:dyDescent="0.4">
      <c r="A2433"/>
      <c r="B2433"/>
    </row>
    <row r="2434" spans="1:2" ht="12.3" x14ac:dyDescent="0.4">
      <c r="A2434"/>
      <c r="B2434"/>
    </row>
    <row r="2435" spans="1:2" ht="12.3" x14ac:dyDescent="0.4">
      <c r="A2435"/>
      <c r="B2435"/>
    </row>
    <row r="2436" spans="1:2" ht="12.3" x14ac:dyDescent="0.4">
      <c r="A2436"/>
      <c r="B2436"/>
    </row>
    <row r="2437" spans="1:2" ht="12.3" x14ac:dyDescent="0.4">
      <c r="A2437"/>
      <c r="B2437"/>
    </row>
    <row r="2438" spans="1:2" ht="12.3" x14ac:dyDescent="0.4">
      <c r="A2438"/>
      <c r="B2438"/>
    </row>
    <row r="2439" spans="1:2" ht="12.3" x14ac:dyDescent="0.4">
      <c r="A2439"/>
      <c r="B2439"/>
    </row>
    <row r="2440" spans="1:2" ht="12.3" x14ac:dyDescent="0.4">
      <c r="A2440"/>
      <c r="B2440"/>
    </row>
    <row r="2441" spans="1:2" ht="12.3" x14ac:dyDescent="0.4">
      <c r="A2441"/>
      <c r="B2441"/>
    </row>
    <row r="2442" spans="1:2" ht="12.3" x14ac:dyDescent="0.4">
      <c r="A2442"/>
      <c r="B2442"/>
    </row>
    <row r="2443" spans="1:2" ht="12.3" x14ac:dyDescent="0.4">
      <c r="A2443"/>
      <c r="B2443"/>
    </row>
    <row r="2444" spans="1:2" ht="12.3" x14ac:dyDescent="0.4">
      <c r="A2444"/>
      <c r="B2444"/>
    </row>
    <row r="2445" spans="1:2" ht="12.3" x14ac:dyDescent="0.4">
      <c r="A2445"/>
      <c r="B2445"/>
    </row>
    <row r="2446" spans="1:2" ht="12.3" x14ac:dyDescent="0.4">
      <c r="A2446"/>
      <c r="B2446"/>
    </row>
    <row r="2447" spans="1:2" ht="12.3" x14ac:dyDescent="0.4">
      <c r="A2447"/>
      <c r="B2447"/>
    </row>
    <row r="2448" spans="1:2" ht="12.3" x14ac:dyDescent="0.4">
      <c r="A2448"/>
      <c r="B2448"/>
    </row>
    <row r="2449" spans="1:2" ht="12.3" x14ac:dyDescent="0.4">
      <c r="A2449"/>
      <c r="B2449"/>
    </row>
    <row r="2450" spans="1:2" ht="12.3" x14ac:dyDescent="0.4">
      <c r="A2450"/>
      <c r="B2450"/>
    </row>
    <row r="2451" spans="1:2" ht="12.3" x14ac:dyDescent="0.4">
      <c r="A2451"/>
      <c r="B2451"/>
    </row>
    <row r="2452" spans="1:2" ht="12.3" x14ac:dyDescent="0.4">
      <c r="A2452"/>
      <c r="B2452"/>
    </row>
    <row r="2453" spans="1:2" ht="12.3" x14ac:dyDescent="0.4">
      <c r="A2453"/>
      <c r="B2453"/>
    </row>
    <row r="2454" spans="1:2" ht="12.3" x14ac:dyDescent="0.4">
      <c r="A2454"/>
      <c r="B2454"/>
    </row>
    <row r="2455" spans="1:2" ht="12.3" x14ac:dyDescent="0.4">
      <c r="A2455"/>
      <c r="B2455"/>
    </row>
    <row r="2456" spans="1:2" ht="12.3" x14ac:dyDescent="0.4">
      <c r="A2456"/>
      <c r="B2456"/>
    </row>
    <row r="2457" spans="1:2" ht="12.3" x14ac:dyDescent="0.4">
      <c r="A2457"/>
      <c r="B2457"/>
    </row>
    <row r="2458" spans="1:2" ht="12.3" x14ac:dyDescent="0.4">
      <c r="A2458"/>
      <c r="B2458"/>
    </row>
    <row r="2459" spans="1:2" ht="12.3" x14ac:dyDescent="0.4">
      <c r="A2459"/>
      <c r="B2459"/>
    </row>
    <row r="2460" spans="1:2" ht="12.3" x14ac:dyDescent="0.4">
      <c r="A2460"/>
      <c r="B2460"/>
    </row>
    <row r="2461" spans="1:2" ht="12.3" x14ac:dyDescent="0.4">
      <c r="A2461"/>
      <c r="B2461"/>
    </row>
    <row r="2462" spans="1:2" ht="12.3" x14ac:dyDescent="0.4">
      <c r="A2462"/>
      <c r="B2462"/>
    </row>
    <row r="2463" spans="1:2" ht="12.3" x14ac:dyDescent="0.4">
      <c r="A2463"/>
      <c r="B2463"/>
    </row>
    <row r="2464" spans="1:2" ht="12.3" x14ac:dyDescent="0.4">
      <c r="A2464"/>
      <c r="B2464"/>
    </row>
    <row r="2465" spans="1:2" ht="12.3" x14ac:dyDescent="0.4">
      <c r="A2465"/>
      <c r="B2465"/>
    </row>
    <row r="2466" spans="1:2" ht="12.3" x14ac:dyDescent="0.4">
      <c r="A2466"/>
      <c r="B2466"/>
    </row>
    <row r="2467" spans="1:2" ht="12.3" x14ac:dyDescent="0.4">
      <c r="A2467"/>
      <c r="B2467"/>
    </row>
    <row r="2468" spans="1:2" ht="12.3" x14ac:dyDescent="0.4">
      <c r="A2468"/>
      <c r="B2468"/>
    </row>
    <row r="2469" spans="1:2" ht="12.3" x14ac:dyDescent="0.4">
      <c r="A2469"/>
      <c r="B2469"/>
    </row>
    <row r="2470" spans="1:2" ht="12.3" x14ac:dyDescent="0.4">
      <c r="A2470"/>
      <c r="B2470"/>
    </row>
    <row r="2471" spans="1:2" ht="12.3" x14ac:dyDescent="0.4">
      <c r="A2471"/>
      <c r="B2471"/>
    </row>
    <row r="2472" spans="1:2" ht="12.3" x14ac:dyDescent="0.4">
      <c r="A2472"/>
      <c r="B2472"/>
    </row>
    <row r="2473" spans="1:2" ht="12.3" x14ac:dyDescent="0.4">
      <c r="A2473"/>
      <c r="B2473"/>
    </row>
    <row r="2474" spans="1:2" ht="12.3" x14ac:dyDescent="0.4">
      <c r="A2474"/>
      <c r="B2474"/>
    </row>
    <row r="2475" spans="1:2" ht="12.3" x14ac:dyDescent="0.4">
      <c r="A2475"/>
      <c r="B2475"/>
    </row>
    <row r="2476" spans="1:2" ht="12.3" x14ac:dyDescent="0.4">
      <c r="A2476"/>
      <c r="B2476"/>
    </row>
    <row r="2477" spans="1:2" ht="12.3" x14ac:dyDescent="0.4">
      <c r="A2477"/>
      <c r="B2477"/>
    </row>
    <row r="2478" spans="1:2" ht="12.3" x14ac:dyDescent="0.4">
      <c r="A2478"/>
      <c r="B2478"/>
    </row>
    <row r="2479" spans="1:2" ht="12.3" x14ac:dyDescent="0.4">
      <c r="A2479"/>
      <c r="B2479"/>
    </row>
    <row r="2480" spans="1:2" ht="12.3" x14ac:dyDescent="0.4">
      <c r="A2480"/>
      <c r="B2480"/>
    </row>
    <row r="2481" spans="1:2" ht="12.3" x14ac:dyDescent="0.4">
      <c r="A2481"/>
      <c r="B2481"/>
    </row>
    <row r="2482" spans="1:2" ht="12.3" x14ac:dyDescent="0.4">
      <c r="A2482"/>
      <c r="B2482"/>
    </row>
    <row r="2483" spans="1:2" ht="12.3" x14ac:dyDescent="0.4">
      <c r="A2483"/>
      <c r="B2483"/>
    </row>
    <row r="2484" spans="1:2" ht="12.3" x14ac:dyDescent="0.4">
      <c r="A2484"/>
      <c r="B2484"/>
    </row>
    <row r="2485" spans="1:2" ht="12.3" x14ac:dyDescent="0.4">
      <c r="A2485"/>
      <c r="B2485"/>
    </row>
    <row r="2486" spans="1:2" ht="12.3" x14ac:dyDescent="0.4">
      <c r="A2486"/>
      <c r="B2486"/>
    </row>
    <row r="2487" spans="1:2" ht="12.3" x14ac:dyDescent="0.4">
      <c r="A2487"/>
      <c r="B2487"/>
    </row>
    <row r="2488" spans="1:2" ht="12.3" x14ac:dyDescent="0.4">
      <c r="A2488"/>
      <c r="B2488"/>
    </row>
    <row r="2489" spans="1:2" ht="12.3" x14ac:dyDescent="0.4">
      <c r="A2489"/>
      <c r="B2489"/>
    </row>
    <row r="2490" spans="1:2" ht="12.3" x14ac:dyDescent="0.4">
      <c r="A2490"/>
      <c r="B2490"/>
    </row>
    <row r="2491" spans="1:2" ht="12.3" x14ac:dyDescent="0.4">
      <c r="A2491"/>
      <c r="B2491"/>
    </row>
    <row r="2492" spans="1:2" ht="12.3" x14ac:dyDescent="0.4">
      <c r="A2492"/>
      <c r="B2492"/>
    </row>
    <row r="2493" spans="1:2" ht="12.3" x14ac:dyDescent="0.4">
      <c r="A2493"/>
      <c r="B2493"/>
    </row>
    <row r="2494" spans="1:2" ht="12.3" x14ac:dyDescent="0.4">
      <c r="A2494"/>
      <c r="B2494"/>
    </row>
    <row r="2495" spans="1:2" ht="12.3" x14ac:dyDescent="0.4">
      <c r="A2495"/>
      <c r="B2495"/>
    </row>
    <row r="2496" spans="1:2" ht="12.3" x14ac:dyDescent="0.4">
      <c r="A2496"/>
      <c r="B2496"/>
    </row>
    <row r="2497" spans="1:2" ht="12.3" x14ac:dyDescent="0.4">
      <c r="A2497"/>
      <c r="B2497"/>
    </row>
    <row r="2498" spans="1:2" ht="12.3" x14ac:dyDescent="0.4">
      <c r="A2498"/>
      <c r="B2498"/>
    </row>
    <row r="2499" spans="1:2" ht="12.3" x14ac:dyDescent="0.4">
      <c r="A2499"/>
      <c r="B2499"/>
    </row>
    <row r="2500" spans="1:2" ht="12.3" x14ac:dyDescent="0.4">
      <c r="A2500"/>
      <c r="B2500"/>
    </row>
    <row r="2501" spans="1:2" ht="12.3" x14ac:dyDescent="0.4">
      <c r="A2501"/>
      <c r="B2501"/>
    </row>
    <row r="2502" spans="1:2" ht="12.3" x14ac:dyDescent="0.4">
      <c r="A2502"/>
      <c r="B2502"/>
    </row>
    <row r="2503" spans="1:2" ht="12.3" x14ac:dyDescent="0.4">
      <c r="A2503"/>
      <c r="B2503"/>
    </row>
    <row r="2504" spans="1:2" ht="12.3" x14ac:dyDescent="0.4">
      <c r="A2504"/>
      <c r="B2504"/>
    </row>
    <row r="2505" spans="1:2" ht="12.3" x14ac:dyDescent="0.4">
      <c r="A2505"/>
      <c r="B2505"/>
    </row>
    <row r="2506" spans="1:2" ht="12.3" x14ac:dyDescent="0.4">
      <c r="A2506"/>
      <c r="B2506"/>
    </row>
    <row r="2507" spans="1:2" ht="12.3" x14ac:dyDescent="0.4">
      <c r="A2507"/>
      <c r="B2507"/>
    </row>
    <row r="2508" spans="1:2" ht="12.3" x14ac:dyDescent="0.4">
      <c r="A2508"/>
      <c r="B2508"/>
    </row>
    <row r="2509" spans="1:2" ht="12.3" x14ac:dyDescent="0.4">
      <c r="A2509"/>
      <c r="B2509"/>
    </row>
    <row r="2510" spans="1:2" ht="12.3" x14ac:dyDescent="0.4">
      <c r="A2510"/>
      <c r="B2510"/>
    </row>
    <row r="2511" spans="1:2" ht="12.3" x14ac:dyDescent="0.4">
      <c r="A2511"/>
      <c r="B2511"/>
    </row>
    <row r="2512" spans="1:2" ht="12.3" x14ac:dyDescent="0.4">
      <c r="A2512"/>
      <c r="B2512"/>
    </row>
    <row r="2513" spans="1:2" ht="12.3" x14ac:dyDescent="0.4">
      <c r="A2513"/>
      <c r="B2513"/>
    </row>
    <row r="2514" spans="1:2" ht="12.3" x14ac:dyDescent="0.4">
      <c r="A2514"/>
      <c r="B2514"/>
    </row>
    <row r="2515" spans="1:2" ht="12.3" x14ac:dyDescent="0.4">
      <c r="A2515"/>
      <c r="B2515"/>
    </row>
    <row r="2516" spans="1:2" ht="12.3" x14ac:dyDescent="0.4">
      <c r="A2516"/>
      <c r="B2516"/>
    </row>
    <row r="2517" spans="1:2" ht="12.3" x14ac:dyDescent="0.4">
      <c r="A2517"/>
      <c r="B2517"/>
    </row>
    <row r="2518" spans="1:2" ht="12.3" x14ac:dyDescent="0.4">
      <c r="A2518"/>
      <c r="B2518"/>
    </row>
    <row r="2519" spans="1:2" ht="12.3" x14ac:dyDescent="0.4">
      <c r="A2519"/>
      <c r="B2519"/>
    </row>
    <row r="2520" spans="1:2" ht="12.3" x14ac:dyDescent="0.4">
      <c r="A2520"/>
      <c r="B2520"/>
    </row>
    <row r="2521" spans="1:2" ht="12.3" x14ac:dyDescent="0.4">
      <c r="A2521"/>
      <c r="B2521"/>
    </row>
    <row r="2522" spans="1:2" ht="12.3" x14ac:dyDescent="0.4">
      <c r="A2522"/>
      <c r="B2522"/>
    </row>
    <row r="2523" spans="1:2" ht="12.3" x14ac:dyDescent="0.4">
      <c r="A2523"/>
      <c r="B2523"/>
    </row>
    <row r="2524" spans="1:2" ht="12.3" x14ac:dyDescent="0.4">
      <c r="A2524"/>
      <c r="B2524"/>
    </row>
    <row r="2525" spans="1:2" ht="12.3" x14ac:dyDescent="0.4">
      <c r="A2525"/>
      <c r="B2525"/>
    </row>
    <row r="2526" spans="1:2" ht="12.3" x14ac:dyDescent="0.4">
      <c r="A2526"/>
      <c r="B2526"/>
    </row>
    <row r="2527" spans="1:2" ht="12.3" x14ac:dyDescent="0.4">
      <c r="A2527"/>
      <c r="B2527"/>
    </row>
    <row r="2528" spans="1:2" ht="12.3" x14ac:dyDescent="0.4">
      <c r="A2528"/>
      <c r="B2528"/>
    </row>
    <row r="2529" spans="1:2" ht="12.3" x14ac:dyDescent="0.4">
      <c r="A2529"/>
      <c r="B2529"/>
    </row>
    <row r="2530" spans="1:2" ht="12.3" x14ac:dyDescent="0.4">
      <c r="A2530"/>
      <c r="B2530"/>
    </row>
    <row r="2531" spans="1:2" ht="12.3" x14ac:dyDescent="0.4">
      <c r="A2531"/>
      <c r="B2531"/>
    </row>
    <row r="2532" spans="1:2" ht="12.3" x14ac:dyDescent="0.4">
      <c r="A2532"/>
      <c r="B2532"/>
    </row>
    <row r="2533" spans="1:2" ht="12.3" x14ac:dyDescent="0.4">
      <c r="A2533"/>
      <c r="B2533"/>
    </row>
    <row r="2534" spans="1:2" ht="12.3" x14ac:dyDescent="0.4">
      <c r="A2534"/>
      <c r="B2534"/>
    </row>
    <row r="2535" spans="1:2" ht="12.3" x14ac:dyDescent="0.4">
      <c r="A2535"/>
      <c r="B2535"/>
    </row>
    <row r="2536" spans="1:2" ht="12.3" x14ac:dyDescent="0.4">
      <c r="A2536"/>
      <c r="B2536"/>
    </row>
    <row r="2537" spans="1:2" ht="12.3" x14ac:dyDescent="0.4">
      <c r="A2537"/>
      <c r="B2537"/>
    </row>
    <row r="2538" spans="1:2" ht="12.3" x14ac:dyDescent="0.4">
      <c r="A2538"/>
      <c r="B2538"/>
    </row>
    <row r="2539" spans="1:2" ht="12.3" x14ac:dyDescent="0.4">
      <c r="A2539"/>
      <c r="B2539"/>
    </row>
    <row r="2540" spans="1:2" ht="12.3" x14ac:dyDescent="0.4">
      <c r="A2540"/>
      <c r="B2540"/>
    </row>
    <row r="2541" spans="1:2" ht="12.3" x14ac:dyDescent="0.4">
      <c r="A2541"/>
      <c r="B2541"/>
    </row>
    <row r="2542" spans="1:2" ht="12.3" x14ac:dyDescent="0.4">
      <c r="A2542"/>
      <c r="B2542"/>
    </row>
    <row r="2543" spans="1:2" ht="12.3" x14ac:dyDescent="0.4">
      <c r="A2543"/>
      <c r="B2543"/>
    </row>
    <row r="2544" spans="1:2" ht="12.3" x14ac:dyDescent="0.4">
      <c r="A2544"/>
      <c r="B2544"/>
    </row>
    <row r="2545" spans="1:2" ht="12.3" x14ac:dyDescent="0.4">
      <c r="A2545"/>
      <c r="B2545"/>
    </row>
    <row r="2546" spans="1:2" ht="12.3" x14ac:dyDescent="0.4">
      <c r="A2546"/>
      <c r="B2546"/>
    </row>
    <row r="2547" spans="1:2" ht="12.3" x14ac:dyDescent="0.4">
      <c r="A2547"/>
      <c r="B2547"/>
    </row>
    <row r="2548" spans="1:2" ht="12.3" x14ac:dyDescent="0.4">
      <c r="A2548"/>
      <c r="B2548"/>
    </row>
    <row r="2549" spans="1:2" ht="12.3" x14ac:dyDescent="0.4">
      <c r="A2549"/>
      <c r="B2549"/>
    </row>
    <row r="2550" spans="1:2" ht="12.3" x14ac:dyDescent="0.4">
      <c r="A2550"/>
      <c r="B2550"/>
    </row>
    <row r="2551" spans="1:2" ht="12.3" x14ac:dyDescent="0.4">
      <c r="A2551"/>
      <c r="B2551"/>
    </row>
    <row r="2552" spans="1:2" ht="12.3" x14ac:dyDescent="0.4">
      <c r="A2552"/>
      <c r="B2552"/>
    </row>
    <row r="2553" spans="1:2" ht="12.3" x14ac:dyDescent="0.4">
      <c r="A2553"/>
      <c r="B2553"/>
    </row>
    <row r="2554" spans="1:2" ht="12.3" x14ac:dyDescent="0.4">
      <c r="A2554"/>
      <c r="B2554"/>
    </row>
    <row r="2555" spans="1:2" ht="12.3" x14ac:dyDescent="0.4">
      <c r="A2555"/>
      <c r="B2555"/>
    </row>
    <row r="2556" spans="1:2" ht="12.3" x14ac:dyDescent="0.4">
      <c r="A2556"/>
      <c r="B2556"/>
    </row>
    <row r="2557" spans="1:2" ht="12.3" x14ac:dyDescent="0.4">
      <c r="A2557"/>
      <c r="B2557"/>
    </row>
    <row r="2558" spans="1:2" ht="12.3" x14ac:dyDescent="0.4">
      <c r="A2558"/>
      <c r="B2558"/>
    </row>
    <row r="2559" spans="1:2" ht="12.3" x14ac:dyDescent="0.4">
      <c r="A2559"/>
      <c r="B2559"/>
    </row>
    <row r="2560" spans="1:2" ht="12.3" x14ac:dyDescent="0.4">
      <c r="A2560"/>
      <c r="B2560"/>
    </row>
    <row r="2561" spans="1:2" ht="12.3" x14ac:dyDescent="0.4">
      <c r="A2561"/>
      <c r="B2561"/>
    </row>
    <row r="2562" spans="1:2" ht="12.3" x14ac:dyDescent="0.4">
      <c r="A2562"/>
      <c r="B2562"/>
    </row>
    <row r="2563" spans="1:2" ht="12.3" x14ac:dyDescent="0.4">
      <c r="A2563"/>
      <c r="B2563"/>
    </row>
    <row r="2564" spans="1:2" ht="12.3" x14ac:dyDescent="0.4">
      <c r="A2564"/>
      <c r="B2564"/>
    </row>
    <row r="2565" spans="1:2" ht="12.3" x14ac:dyDescent="0.4">
      <c r="A2565"/>
      <c r="B2565"/>
    </row>
    <row r="2566" spans="1:2" ht="12.3" x14ac:dyDescent="0.4">
      <c r="A2566"/>
      <c r="B2566"/>
    </row>
    <row r="2567" spans="1:2" ht="12.3" x14ac:dyDescent="0.4">
      <c r="A2567"/>
      <c r="B2567"/>
    </row>
    <row r="2568" spans="1:2" ht="12.3" x14ac:dyDescent="0.4">
      <c r="A2568"/>
      <c r="B2568"/>
    </row>
    <row r="2569" spans="1:2" ht="12.3" x14ac:dyDescent="0.4">
      <c r="A2569"/>
      <c r="B2569"/>
    </row>
    <row r="2570" spans="1:2" ht="12.3" x14ac:dyDescent="0.4">
      <c r="A2570"/>
      <c r="B2570"/>
    </row>
    <row r="2571" spans="1:2" ht="12.3" x14ac:dyDescent="0.4">
      <c r="A2571"/>
      <c r="B2571"/>
    </row>
    <row r="2572" spans="1:2" ht="12.3" x14ac:dyDescent="0.4">
      <c r="A2572"/>
      <c r="B2572"/>
    </row>
    <row r="2573" spans="1:2" ht="12.3" x14ac:dyDescent="0.4">
      <c r="A2573"/>
      <c r="B2573"/>
    </row>
    <row r="2574" spans="1:2" ht="12.3" x14ac:dyDescent="0.4">
      <c r="A2574"/>
      <c r="B2574"/>
    </row>
    <row r="2575" spans="1:2" ht="12.3" x14ac:dyDescent="0.4">
      <c r="A2575"/>
      <c r="B2575"/>
    </row>
    <row r="2576" spans="1:2" ht="12.3" x14ac:dyDescent="0.4">
      <c r="A2576"/>
      <c r="B2576"/>
    </row>
    <row r="2577" spans="1:2" ht="12.3" x14ac:dyDescent="0.4">
      <c r="A2577"/>
      <c r="B2577"/>
    </row>
    <row r="2578" spans="1:2" ht="12.3" x14ac:dyDescent="0.4">
      <c r="A2578"/>
      <c r="B2578"/>
    </row>
    <row r="2579" spans="1:2" ht="12.3" x14ac:dyDescent="0.4">
      <c r="A2579"/>
      <c r="B2579"/>
    </row>
    <row r="2580" spans="1:2" ht="12.3" x14ac:dyDescent="0.4">
      <c r="A2580"/>
      <c r="B2580"/>
    </row>
    <row r="2581" spans="1:2" ht="12.3" x14ac:dyDescent="0.4">
      <c r="A2581"/>
      <c r="B2581"/>
    </row>
    <row r="2582" spans="1:2" ht="12.3" x14ac:dyDescent="0.4">
      <c r="A2582"/>
      <c r="B2582"/>
    </row>
    <row r="2583" spans="1:2" ht="12.3" x14ac:dyDescent="0.4">
      <c r="A2583"/>
      <c r="B2583"/>
    </row>
    <row r="2584" spans="1:2" ht="12.3" x14ac:dyDescent="0.4">
      <c r="A2584"/>
      <c r="B2584"/>
    </row>
    <row r="2585" spans="1:2" ht="12.3" x14ac:dyDescent="0.4">
      <c r="A2585"/>
      <c r="B2585"/>
    </row>
    <row r="2586" spans="1:2" ht="12.3" x14ac:dyDescent="0.4">
      <c r="A2586"/>
      <c r="B2586"/>
    </row>
    <row r="2587" spans="1:2" ht="12.3" x14ac:dyDescent="0.4">
      <c r="A2587"/>
      <c r="B2587"/>
    </row>
    <row r="2588" spans="1:2" ht="12.3" x14ac:dyDescent="0.4">
      <c r="A2588"/>
      <c r="B2588"/>
    </row>
    <row r="2589" spans="1:2" ht="12.3" x14ac:dyDescent="0.4">
      <c r="A2589"/>
      <c r="B2589"/>
    </row>
    <row r="2590" spans="1:2" ht="12.3" x14ac:dyDescent="0.4">
      <c r="A2590"/>
      <c r="B2590"/>
    </row>
    <row r="2591" spans="1:2" ht="12.3" x14ac:dyDescent="0.4">
      <c r="A2591"/>
      <c r="B2591"/>
    </row>
    <row r="2592" spans="1:2" ht="12.3" x14ac:dyDescent="0.4">
      <c r="A2592"/>
      <c r="B2592"/>
    </row>
    <row r="2593" spans="1:2" ht="12.3" x14ac:dyDescent="0.4">
      <c r="A2593"/>
      <c r="B2593"/>
    </row>
    <row r="2594" spans="1:2" ht="12.3" x14ac:dyDescent="0.4">
      <c r="A2594"/>
      <c r="B2594"/>
    </row>
    <row r="2595" spans="1:2" ht="12.3" x14ac:dyDescent="0.4">
      <c r="A2595"/>
      <c r="B2595"/>
    </row>
    <row r="2596" spans="1:2" ht="12.3" x14ac:dyDescent="0.4">
      <c r="A2596"/>
      <c r="B2596"/>
    </row>
    <row r="2597" spans="1:2" ht="12.3" x14ac:dyDescent="0.4">
      <c r="A2597"/>
      <c r="B2597"/>
    </row>
    <row r="2598" spans="1:2" ht="12.3" x14ac:dyDescent="0.4">
      <c r="A2598"/>
      <c r="B2598"/>
    </row>
    <row r="2599" spans="1:2" ht="12.3" x14ac:dyDescent="0.4">
      <c r="A2599"/>
      <c r="B2599"/>
    </row>
    <row r="2600" spans="1:2" ht="12.3" x14ac:dyDescent="0.4">
      <c r="A2600"/>
      <c r="B2600"/>
    </row>
    <row r="2601" spans="1:2" ht="12.3" x14ac:dyDescent="0.4">
      <c r="A2601"/>
      <c r="B2601"/>
    </row>
    <row r="2602" spans="1:2" ht="12.3" x14ac:dyDescent="0.4">
      <c r="A2602"/>
      <c r="B2602"/>
    </row>
    <row r="2603" spans="1:2" ht="12.3" x14ac:dyDescent="0.4">
      <c r="A2603"/>
      <c r="B2603"/>
    </row>
    <row r="2604" spans="1:2" ht="12.3" x14ac:dyDescent="0.4">
      <c r="A2604"/>
      <c r="B2604"/>
    </row>
    <row r="2605" spans="1:2" ht="12.3" x14ac:dyDescent="0.4">
      <c r="A2605"/>
      <c r="B2605"/>
    </row>
    <row r="2606" spans="1:2" ht="12.3" x14ac:dyDescent="0.4">
      <c r="A2606"/>
      <c r="B2606"/>
    </row>
    <row r="2607" spans="1:2" ht="12.3" x14ac:dyDescent="0.4">
      <c r="A2607"/>
      <c r="B2607"/>
    </row>
    <row r="2608" spans="1:2" ht="12.3" x14ac:dyDescent="0.4">
      <c r="A2608"/>
      <c r="B2608"/>
    </row>
    <row r="2609" spans="1:2" ht="12.3" x14ac:dyDescent="0.4">
      <c r="A2609"/>
      <c r="B2609"/>
    </row>
    <row r="2610" spans="1:2" ht="12.3" x14ac:dyDescent="0.4">
      <c r="A2610"/>
      <c r="B2610"/>
    </row>
    <row r="2611" spans="1:2" ht="12.3" x14ac:dyDescent="0.4">
      <c r="A2611"/>
      <c r="B2611"/>
    </row>
    <row r="2612" spans="1:2" ht="12.3" x14ac:dyDescent="0.4">
      <c r="A2612"/>
      <c r="B2612"/>
    </row>
    <row r="2613" spans="1:2" ht="12.3" x14ac:dyDescent="0.4">
      <c r="A2613"/>
      <c r="B2613"/>
    </row>
    <row r="2614" spans="1:2" ht="12.3" x14ac:dyDescent="0.4">
      <c r="A2614"/>
      <c r="B2614"/>
    </row>
    <row r="2615" spans="1:2" ht="12.3" x14ac:dyDescent="0.4">
      <c r="A2615"/>
      <c r="B2615"/>
    </row>
    <row r="2616" spans="1:2" ht="12.3" x14ac:dyDescent="0.4">
      <c r="A2616"/>
      <c r="B2616"/>
    </row>
    <row r="2617" spans="1:2" ht="12.3" x14ac:dyDescent="0.4">
      <c r="A2617"/>
      <c r="B2617"/>
    </row>
    <row r="2618" spans="1:2" ht="12.3" x14ac:dyDescent="0.4">
      <c r="A2618"/>
      <c r="B2618"/>
    </row>
    <row r="2619" spans="1:2" ht="12.3" x14ac:dyDescent="0.4">
      <c r="A2619"/>
      <c r="B2619"/>
    </row>
    <row r="2620" spans="1:2" ht="12.3" x14ac:dyDescent="0.4">
      <c r="A2620"/>
      <c r="B2620"/>
    </row>
    <row r="2621" spans="1:2" ht="12.3" x14ac:dyDescent="0.4">
      <c r="A2621"/>
      <c r="B2621"/>
    </row>
    <row r="2622" spans="1:2" ht="12.3" x14ac:dyDescent="0.4">
      <c r="A2622"/>
      <c r="B2622"/>
    </row>
    <row r="2623" spans="1:2" ht="12.3" x14ac:dyDescent="0.4">
      <c r="A2623"/>
      <c r="B2623"/>
    </row>
    <row r="2624" spans="1:2" ht="12.3" x14ac:dyDescent="0.4">
      <c r="A2624"/>
      <c r="B2624"/>
    </row>
    <row r="2625" spans="1:2" ht="12.3" x14ac:dyDescent="0.4">
      <c r="A2625"/>
      <c r="B2625"/>
    </row>
    <row r="2626" spans="1:2" ht="12.3" x14ac:dyDescent="0.4">
      <c r="A2626"/>
      <c r="B2626"/>
    </row>
    <row r="2627" spans="1:2" ht="12.3" x14ac:dyDescent="0.4">
      <c r="A2627"/>
      <c r="B2627"/>
    </row>
    <row r="2628" spans="1:2" ht="12.3" x14ac:dyDescent="0.4">
      <c r="A2628"/>
      <c r="B2628"/>
    </row>
    <row r="2629" spans="1:2" ht="12.3" x14ac:dyDescent="0.4">
      <c r="A2629"/>
      <c r="B2629"/>
    </row>
    <row r="2630" spans="1:2" ht="12.3" x14ac:dyDescent="0.4">
      <c r="A2630"/>
      <c r="B2630"/>
    </row>
    <row r="2631" spans="1:2" ht="12.3" x14ac:dyDescent="0.4">
      <c r="A2631"/>
      <c r="B2631"/>
    </row>
    <row r="2632" spans="1:2" ht="12.3" x14ac:dyDescent="0.4">
      <c r="A2632"/>
      <c r="B2632"/>
    </row>
    <row r="2633" spans="1:2" ht="12.3" x14ac:dyDescent="0.4">
      <c r="A2633"/>
      <c r="B2633"/>
    </row>
    <row r="2634" spans="1:2" ht="12.3" x14ac:dyDescent="0.4">
      <c r="A2634"/>
      <c r="B2634"/>
    </row>
    <row r="2635" spans="1:2" ht="12.3" x14ac:dyDescent="0.4">
      <c r="A2635"/>
      <c r="B2635"/>
    </row>
    <row r="2636" spans="1:2" ht="12.3" x14ac:dyDescent="0.4">
      <c r="A2636"/>
      <c r="B2636"/>
    </row>
    <row r="2637" spans="1:2" ht="12.3" x14ac:dyDescent="0.4">
      <c r="A2637"/>
      <c r="B2637"/>
    </row>
    <row r="2638" spans="1:2" ht="12.3" x14ac:dyDescent="0.4">
      <c r="A2638"/>
      <c r="B2638"/>
    </row>
    <row r="2639" spans="1:2" ht="12.3" x14ac:dyDescent="0.4">
      <c r="A2639"/>
      <c r="B2639"/>
    </row>
    <row r="2640" spans="1:2" ht="12.3" x14ac:dyDescent="0.4">
      <c r="A2640"/>
      <c r="B2640"/>
    </row>
    <row r="2641" spans="1:2" ht="12.3" x14ac:dyDescent="0.4">
      <c r="A2641"/>
      <c r="B2641"/>
    </row>
    <row r="2642" spans="1:2" ht="12.3" x14ac:dyDescent="0.4">
      <c r="A2642"/>
      <c r="B2642"/>
    </row>
    <row r="2643" spans="1:2" ht="12.3" x14ac:dyDescent="0.4">
      <c r="A2643"/>
      <c r="B2643"/>
    </row>
    <row r="2644" spans="1:2" ht="12.3" x14ac:dyDescent="0.4">
      <c r="A2644"/>
      <c r="B2644"/>
    </row>
    <row r="2645" spans="1:2" ht="12.3" x14ac:dyDescent="0.4">
      <c r="A2645"/>
      <c r="B2645"/>
    </row>
    <row r="2646" spans="1:2" ht="12.3" x14ac:dyDescent="0.4">
      <c r="A2646"/>
      <c r="B2646"/>
    </row>
    <row r="2647" spans="1:2" ht="12.3" x14ac:dyDescent="0.4">
      <c r="A2647"/>
      <c r="B2647"/>
    </row>
    <row r="2648" spans="1:2" ht="12.3" x14ac:dyDescent="0.4">
      <c r="A2648"/>
      <c r="B2648"/>
    </row>
    <row r="2649" spans="1:2" ht="12.3" x14ac:dyDescent="0.4">
      <c r="A2649"/>
      <c r="B2649"/>
    </row>
    <row r="2650" spans="1:2" ht="12.3" x14ac:dyDescent="0.4">
      <c r="A2650"/>
      <c r="B2650"/>
    </row>
    <row r="2651" spans="1:2" ht="12.3" x14ac:dyDescent="0.4">
      <c r="A2651"/>
      <c r="B2651"/>
    </row>
    <row r="2652" spans="1:2" ht="12.3" x14ac:dyDescent="0.4">
      <c r="A2652"/>
      <c r="B2652"/>
    </row>
    <row r="2653" spans="1:2" ht="12.3" x14ac:dyDescent="0.4">
      <c r="A2653"/>
      <c r="B2653"/>
    </row>
    <row r="2654" spans="1:2" ht="12.3" x14ac:dyDescent="0.4">
      <c r="A2654"/>
      <c r="B2654"/>
    </row>
    <row r="2655" spans="1:2" ht="12.3" x14ac:dyDescent="0.4">
      <c r="A2655"/>
      <c r="B2655"/>
    </row>
    <row r="2656" spans="1:2" ht="12.3" x14ac:dyDescent="0.4">
      <c r="A2656"/>
      <c r="B2656"/>
    </row>
    <row r="2657" spans="1:2" ht="12.3" x14ac:dyDescent="0.4">
      <c r="A2657"/>
      <c r="B2657"/>
    </row>
    <row r="2658" spans="1:2" ht="12.3" x14ac:dyDescent="0.4">
      <c r="A2658"/>
      <c r="B2658"/>
    </row>
    <row r="2659" spans="1:2" ht="12.3" x14ac:dyDescent="0.4">
      <c r="A2659"/>
      <c r="B2659"/>
    </row>
    <row r="2660" spans="1:2" ht="12.3" x14ac:dyDescent="0.4">
      <c r="A2660"/>
      <c r="B2660"/>
    </row>
    <row r="2661" spans="1:2" ht="12.3" x14ac:dyDescent="0.4">
      <c r="A2661"/>
      <c r="B2661"/>
    </row>
    <row r="2662" spans="1:2" ht="12.3" x14ac:dyDescent="0.4">
      <c r="A2662"/>
      <c r="B2662"/>
    </row>
    <row r="2663" spans="1:2" ht="12.3" x14ac:dyDescent="0.4">
      <c r="A2663"/>
      <c r="B2663"/>
    </row>
    <row r="2664" spans="1:2" ht="12.3" x14ac:dyDescent="0.4">
      <c r="A2664"/>
      <c r="B2664"/>
    </row>
    <row r="2665" spans="1:2" ht="12.3" x14ac:dyDescent="0.4">
      <c r="A2665"/>
      <c r="B2665"/>
    </row>
    <row r="2666" spans="1:2" ht="12.3" x14ac:dyDescent="0.4">
      <c r="A2666"/>
      <c r="B2666"/>
    </row>
    <row r="2667" spans="1:2" ht="12.3" x14ac:dyDescent="0.4">
      <c r="A2667"/>
      <c r="B2667"/>
    </row>
    <row r="2668" spans="1:2" ht="12.3" x14ac:dyDescent="0.4">
      <c r="A2668"/>
      <c r="B2668"/>
    </row>
    <row r="2669" spans="1:2" ht="12.3" x14ac:dyDescent="0.4">
      <c r="A2669"/>
      <c r="B2669"/>
    </row>
    <row r="2670" spans="1:2" ht="12.3" x14ac:dyDescent="0.4">
      <c r="A2670"/>
      <c r="B2670"/>
    </row>
    <row r="2671" spans="1:2" ht="12.3" x14ac:dyDescent="0.4">
      <c r="A2671"/>
      <c r="B2671"/>
    </row>
    <row r="2672" spans="1:2" ht="12.3" x14ac:dyDescent="0.4">
      <c r="A2672"/>
      <c r="B2672"/>
    </row>
    <row r="2673" spans="1:2" ht="12.3" x14ac:dyDescent="0.4">
      <c r="A2673"/>
      <c r="B2673"/>
    </row>
    <row r="2674" spans="1:2" ht="12.3" x14ac:dyDescent="0.4">
      <c r="A2674"/>
      <c r="B2674"/>
    </row>
    <row r="2675" spans="1:2" ht="12.3" x14ac:dyDescent="0.4">
      <c r="A2675"/>
      <c r="B2675"/>
    </row>
    <row r="2676" spans="1:2" ht="12.3" x14ac:dyDescent="0.4">
      <c r="A2676"/>
      <c r="B2676"/>
    </row>
    <row r="2677" spans="1:2" ht="12.3" x14ac:dyDescent="0.4">
      <c r="A2677"/>
      <c r="B2677"/>
    </row>
    <row r="2678" spans="1:2" ht="12.3" x14ac:dyDescent="0.4">
      <c r="A2678"/>
      <c r="B2678"/>
    </row>
    <row r="2679" spans="1:2" ht="12.3" x14ac:dyDescent="0.4">
      <c r="A2679"/>
      <c r="B2679"/>
    </row>
    <row r="2680" spans="1:2" ht="12.3" x14ac:dyDescent="0.4">
      <c r="A2680"/>
      <c r="B2680"/>
    </row>
    <row r="2681" spans="1:2" ht="12.3" x14ac:dyDescent="0.4">
      <c r="A2681"/>
      <c r="B2681"/>
    </row>
    <row r="2682" spans="1:2" ht="12.3" x14ac:dyDescent="0.4">
      <c r="A2682"/>
      <c r="B2682"/>
    </row>
    <row r="2683" spans="1:2" ht="12.3" x14ac:dyDescent="0.4">
      <c r="A2683"/>
      <c r="B2683"/>
    </row>
    <row r="2684" spans="1:2" ht="12.3" x14ac:dyDescent="0.4">
      <c r="A2684"/>
      <c r="B2684"/>
    </row>
    <row r="2685" spans="1:2" ht="12.3" x14ac:dyDescent="0.4">
      <c r="A2685"/>
      <c r="B2685"/>
    </row>
    <row r="2686" spans="1:2" ht="12.3" x14ac:dyDescent="0.4">
      <c r="A2686"/>
      <c r="B2686"/>
    </row>
    <row r="2687" spans="1:2" ht="12.3" x14ac:dyDescent="0.4">
      <c r="A2687"/>
      <c r="B2687"/>
    </row>
    <row r="2688" spans="1:2" ht="12.3" x14ac:dyDescent="0.4">
      <c r="A2688"/>
      <c r="B2688"/>
    </row>
    <row r="2689" spans="1:2" ht="12.3" x14ac:dyDescent="0.4">
      <c r="A2689"/>
      <c r="B2689"/>
    </row>
    <row r="2690" spans="1:2" ht="12.3" x14ac:dyDescent="0.4">
      <c r="A2690"/>
      <c r="B2690"/>
    </row>
    <row r="2691" spans="1:2" ht="12.3" x14ac:dyDescent="0.4">
      <c r="A2691"/>
      <c r="B2691"/>
    </row>
    <row r="2692" spans="1:2" ht="12.3" x14ac:dyDescent="0.4">
      <c r="A2692"/>
      <c r="B2692"/>
    </row>
    <row r="2693" spans="1:2" ht="12.3" x14ac:dyDescent="0.4">
      <c r="A2693"/>
      <c r="B2693"/>
    </row>
    <row r="2694" spans="1:2" ht="12.3" x14ac:dyDescent="0.4">
      <c r="A2694"/>
      <c r="B2694"/>
    </row>
    <row r="2695" spans="1:2" ht="12.3" x14ac:dyDescent="0.4">
      <c r="A2695"/>
      <c r="B2695"/>
    </row>
    <row r="2696" spans="1:2" ht="12.3" x14ac:dyDescent="0.4">
      <c r="A2696"/>
      <c r="B2696"/>
    </row>
    <row r="2697" spans="1:2" ht="12.3" x14ac:dyDescent="0.4">
      <c r="A2697"/>
      <c r="B2697"/>
    </row>
    <row r="2698" spans="1:2" ht="12.3" x14ac:dyDescent="0.4">
      <c r="A2698"/>
      <c r="B2698"/>
    </row>
    <row r="2699" spans="1:2" ht="12.3" x14ac:dyDescent="0.4">
      <c r="A2699"/>
      <c r="B2699"/>
    </row>
    <row r="2700" spans="1:2" ht="12.3" x14ac:dyDescent="0.4">
      <c r="A2700"/>
      <c r="B2700"/>
    </row>
    <row r="2701" spans="1:2" ht="12.3" x14ac:dyDescent="0.4">
      <c r="A2701"/>
      <c r="B2701"/>
    </row>
    <row r="2702" spans="1:2" ht="12.3" x14ac:dyDescent="0.4">
      <c r="A2702"/>
      <c r="B2702"/>
    </row>
    <row r="2703" spans="1:2" ht="12.3" x14ac:dyDescent="0.4">
      <c r="A2703"/>
      <c r="B2703"/>
    </row>
    <row r="2704" spans="1:2" ht="12.3" x14ac:dyDescent="0.4">
      <c r="A2704"/>
      <c r="B2704"/>
    </row>
    <row r="2705" spans="1:2" ht="12.3" x14ac:dyDescent="0.4">
      <c r="A2705"/>
      <c r="B2705"/>
    </row>
    <row r="2706" spans="1:2" ht="12.3" x14ac:dyDescent="0.4">
      <c r="A2706"/>
      <c r="B2706"/>
    </row>
    <row r="2707" spans="1:2" ht="12.3" x14ac:dyDescent="0.4">
      <c r="A2707"/>
      <c r="B2707"/>
    </row>
    <row r="2708" spans="1:2" ht="12.3" x14ac:dyDescent="0.4">
      <c r="A2708"/>
      <c r="B2708"/>
    </row>
    <row r="2709" spans="1:2" ht="12.3" x14ac:dyDescent="0.4">
      <c r="A2709"/>
      <c r="B2709"/>
    </row>
    <row r="2710" spans="1:2" ht="12.3" x14ac:dyDescent="0.4">
      <c r="A2710"/>
      <c r="B2710"/>
    </row>
    <row r="2711" spans="1:2" ht="12.3" x14ac:dyDescent="0.4">
      <c r="A2711"/>
      <c r="B2711"/>
    </row>
    <row r="2712" spans="1:2" ht="12.3" x14ac:dyDescent="0.4">
      <c r="A2712"/>
      <c r="B2712"/>
    </row>
    <row r="2713" spans="1:2" ht="12.3" x14ac:dyDescent="0.4">
      <c r="A2713"/>
      <c r="B2713"/>
    </row>
    <row r="2714" spans="1:2" ht="12.3" x14ac:dyDescent="0.4">
      <c r="A2714"/>
      <c r="B2714"/>
    </row>
    <row r="2715" spans="1:2" ht="12.3" x14ac:dyDescent="0.4">
      <c r="A2715"/>
      <c r="B2715"/>
    </row>
    <row r="2716" spans="1:2" ht="12.3" x14ac:dyDescent="0.4">
      <c r="A2716"/>
      <c r="B2716"/>
    </row>
    <row r="2717" spans="1:2" ht="12.3" x14ac:dyDescent="0.4">
      <c r="A2717"/>
      <c r="B2717"/>
    </row>
    <row r="2718" spans="1:2" ht="12.3" x14ac:dyDescent="0.4">
      <c r="A2718"/>
      <c r="B2718"/>
    </row>
    <row r="2719" spans="1:2" ht="12.3" x14ac:dyDescent="0.4">
      <c r="A2719"/>
      <c r="B2719"/>
    </row>
    <row r="2720" spans="1:2" ht="12.3" x14ac:dyDescent="0.4">
      <c r="A2720"/>
      <c r="B2720"/>
    </row>
    <row r="2721" spans="1:2" ht="12.3" x14ac:dyDescent="0.4">
      <c r="A2721"/>
      <c r="B2721"/>
    </row>
    <row r="2722" spans="1:2" ht="12.3" x14ac:dyDescent="0.4">
      <c r="A2722"/>
      <c r="B2722"/>
    </row>
    <row r="2723" spans="1:2" ht="12.3" x14ac:dyDescent="0.4">
      <c r="A2723"/>
      <c r="B2723"/>
    </row>
    <row r="2724" spans="1:2" ht="12.3" x14ac:dyDescent="0.4">
      <c r="A2724"/>
      <c r="B2724"/>
    </row>
    <row r="2725" spans="1:2" ht="12.3" x14ac:dyDescent="0.4">
      <c r="A2725"/>
      <c r="B2725"/>
    </row>
    <row r="2726" spans="1:2" ht="12.3" x14ac:dyDescent="0.4">
      <c r="A2726"/>
      <c r="B2726"/>
    </row>
    <row r="2727" spans="1:2" ht="12.3" x14ac:dyDescent="0.4">
      <c r="A2727"/>
      <c r="B2727"/>
    </row>
    <row r="2728" spans="1:2" ht="12.3" x14ac:dyDescent="0.4">
      <c r="A2728"/>
      <c r="B2728"/>
    </row>
    <row r="2729" spans="1:2" ht="12.3" x14ac:dyDescent="0.4">
      <c r="A2729"/>
      <c r="B2729"/>
    </row>
    <row r="2730" spans="1:2" ht="12.3" x14ac:dyDescent="0.4">
      <c r="A2730"/>
      <c r="B2730"/>
    </row>
    <row r="2731" spans="1:2" ht="12.3" x14ac:dyDescent="0.4">
      <c r="A2731"/>
      <c r="B2731"/>
    </row>
    <row r="2732" spans="1:2" ht="12.3" x14ac:dyDescent="0.4">
      <c r="A2732"/>
      <c r="B2732"/>
    </row>
    <row r="2733" spans="1:2" ht="12.3" x14ac:dyDescent="0.4">
      <c r="A2733"/>
      <c r="B2733"/>
    </row>
    <row r="2734" spans="1:2" ht="12.3" x14ac:dyDescent="0.4">
      <c r="A2734"/>
      <c r="B2734"/>
    </row>
    <row r="2735" spans="1:2" ht="12.3" x14ac:dyDescent="0.4">
      <c r="A2735"/>
      <c r="B2735"/>
    </row>
    <row r="2736" spans="1:2" ht="12.3" x14ac:dyDescent="0.4">
      <c r="A2736"/>
      <c r="B2736"/>
    </row>
    <row r="2737" spans="1:2" ht="12.3" x14ac:dyDescent="0.4">
      <c r="A2737"/>
      <c r="B2737"/>
    </row>
    <row r="2738" spans="1:2" ht="12.3" x14ac:dyDescent="0.4">
      <c r="A2738"/>
      <c r="B2738"/>
    </row>
    <row r="2739" spans="1:2" ht="12.3" x14ac:dyDescent="0.4">
      <c r="A2739"/>
      <c r="B2739"/>
    </row>
    <row r="2740" spans="1:2" ht="12.3" x14ac:dyDescent="0.4">
      <c r="A2740"/>
      <c r="B2740"/>
    </row>
    <row r="2741" spans="1:2" ht="12.3" x14ac:dyDescent="0.4">
      <c r="A2741"/>
      <c r="B2741"/>
    </row>
    <row r="2742" spans="1:2" ht="12.3" x14ac:dyDescent="0.4">
      <c r="A2742"/>
      <c r="B2742"/>
    </row>
    <row r="2743" spans="1:2" ht="12.3" x14ac:dyDescent="0.4">
      <c r="A2743"/>
      <c r="B2743"/>
    </row>
    <row r="2744" spans="1:2" ht="12.3" x14ac:dyDescent="0.4">
      <c r="A2744"/>
      <c r="B2744"/>
    </row>
    <row r="2745" spans="1:2" ht="12.3" x14ac:dyDescent="0.4">
      <c r="A2745"/>
      <c r="B2745"/>
    </row>
    <row r="2746" spans="1:2" ht="12.3" x14ac:dyDescent="0.4">
      <c r="A2746"/>
      <c r="B2746"/>
    </row>
    <row r="2747" spans="1:2" ht="12.3" x14ac:dyDescent="0.4">
      <c r="A2747"/>
      <c r="B2747"/>
    </row>
    <row r="2748" spans="1:2" ht="12.3" x14ac:dyDescent="0.4">
      <c r="A2748"/>
      <c r="B2748"/>
    </row>
    <row r="2749" spans="1:2" ht="12.3" x14ac:dyDescent="0.4">
      <c r="A2749"/>
      <c r="B2749"/>
    </row>
    <row r="2750" spans="1:2" ht="12.3" x14ac:dyDescent="0.4">
      <c r="A2750"/>
      <c r="B2750"/>
    </row>
    <row r="2751" spans="1:2" ht="12.3" x14ac:dyDescent="0.4">
      <c r="A2751"/>
      <c r="B2751"/>
    </row>
    <row r="2752" spans="1:2" ht="12.3" x14ac:dyDescent="0.4">
      <c r="A2752"/>
      <c r="B2752"/>
    </row>
    <row r="2753" spans="1:2" ht="12.3" x14ac:dyDescent="0.4">
      <c r="A2753"/>
      <c r="B2753"/>
    </row>
    <row r="2754" spans="1:2" ht="12.3" x14ac:dyDescent="0.4">
      <c r="A2754"/>
      <c r="B2754"/>
    </row>
    <row r="2755" spans="1:2" ht="12.3" x14ac:dyDescent="0.4">
      <c r="A2755"/>
      <c r="B2755"/>
    </row>
    <row r="2756" spans="1:2" ht="12.3" x14ac:dyDescent="0.4">
      <c r="A2756"/>
      <c r="B2756"/>
    </row>
    <row r="2757" spans="1:2" ht="12.3" x14ac:dyDescent="0.4">
      <c r="A2757"/>
      <c r="B2757"/>
    </row>
    <row r="2758" spans="1:2" ht="12.3" x14ac:dyDescent="0.4">
      <c r="A2758"/>
      <c r="B2758"/>
    </row>
    <row r="2759" spans="1:2" ht="12.3" x14ac:dyDescent="0.4">
      <c r="A2759"/>
      <c r="B2759"/>
    </row>
    <row r="2760" spans="1:2" ht="12.3" x14ac:dyDescent="0.4">
      <c r="A2760"/>
      <c r="B2760"/>
    </row>
    <row r="2761" spans="1:2" ht="12.3" x14ac:dyDescent="0.4">
      <c r="A2761"/>
      <c r="B2761"/>
    </row>
    <row r="2762" spans="1:2" ht="12.3" x14ac:dyDescent="0.4">
      <c r="A2762"/>
      <c r="B2762"/>
    </row>
    <row r="2763" spans="1:2" ht="12.3" x14ac:dyDescent="0.4">
      <c r="A2763"/>
      <c r="B2763"/>
    </row>
    <row r="2764" spans="1:2" ht="12.3" x14ac:dyDescent="0.4">
      <c r="A2764"/>
      <c r="B2764"/>
    </row>
    <row r="2765" spans="1:2" ht="12.3" x14ac:dyDescent="0.4">
      <c r="A2765"/>
      <c r="B2765"/>
    </row>
    <row r="2766" spans="1:2" ht="12.3" x14ac:dyDescent="0.4">
      <c r="A2766"/>
      <c r="B2766"/>
    </row>
    <row r="2767" spans="1:2" ht="12.3" x14ac:dyDescent="0.4">
      <c r="A2767"/>
      <c r="B2767"/>
    </row>
    <row r="2768" spans="1:2" ht="12.3" x14ac:dyDescent="0.4">
      <c r="A2768"/>
      <c r="B2768"/>
    </row>
    <row r="2769" spans="1:2" ht="12.3" x14ac:dyDescent="0.4">
      <c r="A2769"/>
      <c r="B2769"/>
    </row>
    <row r="2770" spans="1:2" ht="12.3" x14ac:dyDescent="0.4">
      <c r="A2770"/>
      <c r="B2770"/>
    </row>
    <row r="2771" spans="1:2" ht="12.3" x14ac:dyDescent="0.4">
      <c r="A2771"/>
      <c r="B2771"/>
    </row>
    <row r="2772" spans="1:2" ht="12.3" x14ac:dyDescent="0.4">
      <c r="A2772"/>
      <c r="B2772"/>
    </row>
    <row r="2773" spans="1:2" ht="12.3" x14ac:dyDescent="0.4">
      <c r="A2773"/>
      <c r="B2773"/>
    </row>
    <row r="2774" spans="1:2" ht="12.3" x14ac:dyDescent="0.4">
      <c r="A2774"/>
      <c r="B2774"/>
    </row>
    <row r="2775" spans="1:2" ht="12.3" x14ac:dyDescent="0.4">
      <c r="A2775"/>
      <c r="B2775"/>
    </row>
    <row r="2776" spans="1:2" ht="12.3" x14ac:dyDescent="0.4">
      <c r="A2776"/>
      <c r="B2776"/>
    </row>
    <row r="2777" spans="1:2" ht="12.3" x14ac:dyDescent="0.4">
      <c r="A2777"/>
      <c r="B2777"/>
    </row>
    <row r="2778" spans="1:2" ht="12.3" x14ac:dyDescent="0.4">
      <c r="A2778"/>
      <c r="B2778"/>
    </row>
    <row r="2779" spans="1:2" ht="12.3" x14ac:dyDescent="0.4">
      <c r="A2779"/>
      <c r="B2779"/>
    </row>
    <row r="2780" spans="1:2" ht="12.3" x14ac:dyDescent="0.4">
      <c r="A2780"/>
      <c r="B2780"/>
    </row>
    <row r="2781" spans="1:2" ht="12.3" x14ac:dyDescent="0.4">
      <c r="A2781"/>
      <c r="B2781"/>
    </row>
    <row r="2782" spans="1:2" ht="12.3" x14ac:dyDescent="0.4">
      <c r="A2782"/>
      <c r="B2782"/>
    </row>
    <row r="2783" spans="1:2" ht="12.3" x14ac:dyDescent="0.4">
      <c r="A2783"/>
      <c r="B2783"/>
    </row>
    <row r="2784" spans="1:2" ht="12.3" x14ac:dyDescent="0.4">
      <c r="A2784"/>
      <c r="B2784"/>
    </row>
    <row r="2785" spans="1:2" ht="12.3" x14ac:dyDescent="0.4">
      <c r="A2785"/>
      <c r="B2785"/>
    </row>
    <row r="2786" spans="1:2" ht="12.3" x14ac:dyDescent="0.4">
      <c r="A2786"/>
      <c r="B2786"/>
    </row>
    <row r="2787" spans="1:2" ht="12.3" x14ac:dyDescent="0.4">
      <c r="A2787"/>
      <c r="B2787"/>
    </row>
    <row r="2788" spans="1:2" ht="12.3" x14ac:dyDescent="0.4">
      <c r="A2788"/>
      <c r="B2788"/>
    </row>
    <row r="2789" spans="1:2" ht="12.3" x14ac:dyDescent="0.4">
      <c r="A2789"/>
      <c r="B2789"/>
    </row>
    <row r="2790" spans="1:2" ht="12.3" x14ac:dyDescent="0.4">
      <c r="A2790"/>
      <c r="B2790"/>
    </row>
    <row r="2791" spans="1:2" ht="12.3" x14ac:dyDescent="0.4">
      <c r="A2791"/>
      <c r="B2791"/>
    </row>
    <row r="2792" spans="1:2" ht="12.3" x14ac:dyDescent="0.4">
      <c r="A2792"/>
      <c r="B2792"/>
    </row>
    <row r="2793" spans="1:2" ht="12.3" x14ac:dyDescent="0.4">
      <c r="A2793"/>
      <c r="B2793"/>
    </row>
    <row r="2794" spans="1:2" ht="12.3" x14ac:dyDescent="0.4">
      <c r="A2794"/>
      <c r="B2794"/>
    </row>
    <row r="2795" spans="1:2" ht="12.3" x14ac:dyDescent="0.4">
      <c r="A2795"/>
      <c r="B2795"/>
    </row>
    <row r="2796" spans="1:2" ht="12.3" x14ac:dyDescent="0.4">
      <c r="A2796"/>
      <c r="B2796"/>
    </row>
    <row r="2797" spans="1:2" ht="12.3" x14ac:dyDescent="0.4">
      <c r="A2797"/>
      <c r="B2797"/>
    </row>
    <row r="2798" spans="1:2" ht="12.3" x14ac:dyDescent="0.4">
      <c r="A2798"/>
      <c r="B2798"/>
    </row>
    <row r="2799" spans="1:2" ht="12.3" x14ac:dyDescent="0.4">
      <c r="A2799"/>
      <c r="B2799"/>
    </row>
    <row r="2800" spans="1:2" ht="12.3" x14ac:dyDescent="0.4">
      <c r="A2800"/>
      <c r="B2800"/>
    </row>
    <row r="2801" spans="1:2" ht="12.3" x14ac:dyDescent="0.4">
      <c r="A2801"/>
      <c r="B2801"/>
    </row>
    <row r="2802" spans="1:2" ht="12.3" x14ac:dyDescent="0.4">
      <c r="A2802"/>
      <c r="B2802"/>
    </row>
    <row r="2803" spans="1:2" ht="12.3" x14ac:dyDescent="0.4">
      <c r="A2803"/>
      <c r="B2803"/>
    </row>
    <row r="2804" spans="1:2" ht="12.3" x14ac:dyDescent="0.4">
      <c r="A2804"/>
      <c r="B2804"/>
    </row>
    <row r="2805" spans="1:2" ht="12.3" x14ac:dyDescent="0.4">
      <c r="A2805"/>
      <c r="B2805"/>
    </row>
    <row r="2806" spans="1:2" ht="12.3" x14ac:dyDescent="0.4">
      <c r="A2806"/>
      <c r="B2806"/>
    </row>
    <row r="2807" spans="1:2" ht="12.3" x14ac:dyDescent="0.4">
      <c r="A2807"/>
      <c r="B2807"/>
    </row>
    <row r="2808" spans="1:2" ht="12.3" x14ac:dyDescent="0.4">
      <c r="A2808"/>
      <c r="B2808"/>
    </row>
    <row r="2809" spans="1:2" ht="12.3" x14ac:dyDescent="0.4">
      <c r="A2809"/>
      <c r="B2809"/>
    </row>
    <row r="2810" spans="1:2" ht="12.3" x14ac:dyDescent="0.4">
      <c r="A2810"/>
      <c r="B2810"/>
    </row>
    <row r="2811" spans="1:2" ht="12.3" x14ac:dyDescent="0.4">
      <c r="A2811"/>
      <c r="B2811"/>
    </row>
    <row r="2812" spans="1:2" ht="12.3" x14ac:dyDescent="0.4">
      <c r="A2812"/>
      <c r="B2812"/>
    </row>
    <row r="2813" spans="1:2" ht="12.3" x14ac:dyDescent="0.4">
      <c r="A2813"/>
      <c r="B2813"/>
    </row>
    <row r="2814" spans="1:2" ht="12.3" x14ac:dyDescent="0.4">
      <c r="A2814"/>
      <c r="B2814"/>
    </row>
    <row r="2815" spans="1:2" ht="12.3" x14ac:dyDescent="0.4">
      <c r="A2815"/>
      <c r="B2815"/>
    </row>
    <row r="2816" spans="1:2" ht="12.3" x14ac:dyDescent="0.4">
      <c r="A2816"/>
      <c r="B2816"/>
    </row>
    <row r="2817" spans="1:2" ht="12.3" x14ac:dyDescent="0.4">
      <c r="A2817"/>
      <c r="B2817"/>
    </row>
    <row r="2818" spans="1:2" ht="12.3" x14ac:dyDescent="0.4">
      <c r="A2818"/>
      <c r="B2818"/>
    </row>
    <row r="2819" spans="1:2" ht="12.3" x14ac:dyDescent="0.4">
      <c r="A2819"/>
      <c r="B2819"/>
    </row>
    <row r="2820" spans="1:2" ht="12.3" x14ac:dyDescent="0.4">
      <c r="A2820"/>
      <c r="B2820"/>
    </row>
    <row r="2821" spans="1:2" ht="12.3" x14ac:dyDescent="0.4">
      <c r="A2821"/>
      <c r="B2821"/>
    </row>
    <row r="2822" spans="1:2" ht="12.3" x14ac:dyDescent="0.4">
      <c r="A2822"/>
      <c r="B2822"/>
    </row>
    <row r="2823" spans="1:2" ht="12.3" x14ac:dyDescent="0.4">
      <c r="A2823"/>
      <c r="B2823"/>
    </row>
    <row r="2824" spans="1:2" ht="12.3" x14ac:dyDescent="0.4">
      <c r="A2824"/>
      <c r="B2824"/>
    </row>
    <row r="2825" spans="1:2" ht="12.3" x14ac:dyDescent="0.4">
      <c r="A2825"/>
      <c r="B2825"/>
    </row>
    <row r="2826" spans="1:2" ht="12.3" x14ac:dyDescent="0.4">
      <c r="A2826"/>
      <c r="B2826"/>
    </row>
    <row r="2827" spans="1:2" ht="12.3" x14ac:dyDescent="0.4">
      <c r="A2827"/>
      <c r="B2827"/>
    </row>
    <row r="2828" spans="1:2" ht="12.3" x14ac:dyDescent="0.4">
      <c r="A2828"/>
      <c r="B2828"/>
    </row>
    <row r="2829" spans="1:2" ht="12.3" x14ac:dyDescent="0.4">
      <c r="A2829"/>
      <c r="B2829"/>
    </row>
    <row r="2830" spans="1:2" ht="12.3" x14ac:dyDescent="0.4">
      <c r="A2830"/>
      <c r="B2830"/>
    </row>
    <row r="2831" spans="1:2" ht="12.3" x14ac:dyDescent="0.4">
      <c r="A2831"/>
      <c r="B2831"/>
    </row>
    <row r="2832" spans="1:2" ht="12.3" x14ac:dyDescent="0.4">
      <c r="A2832"/>
      <c r="B2832"/>
    </row>
    <row r="2833" spans="1:2" ht="12.3" x14ac:dyDescent="0.4">
      <c r="A2833"/>
      <c r="B2833"/>
    </row>
    <row r="2834" spans="1:2" ht="12.3" x14ac:dyDescent="0.4">
      <c r="A2834"/>
      <c r="B2834"/>
    </row>
    <row r="2835" spans="1:2" ht="12.3" x14ac:dyDescent="0.4">
      <c r="A2835"/>
      <c r="B2835"/>
    </row>
    <row r="2836" spans="1:2" ht="12.3" x14ac:dyDescent="0.4">
      <c r="A2836"/>
      <c r="B2836"/>
    </row>
    <row r="2837" spans="1:2" ht="12.3" x14ac:dyDescent="0.4">
      <c r="A2837"/>
      <c r="B2837"/>
    </row>
    <row r="2838" spans="1:2" ht="12.3" x14ac:dyDescent="0.4">
      <c r="A2838"/>
      <c r="B2838"/>
    </row>
    <row r="2839" spans="1:2" ht="12.3" x14ac:dyDescent="0.4">
      <c r="A2839"/>
      <c r="B2839"/>
    </row>
    <row r="2840" spans="1:2" ht="12.3" x14ac:dyDescent="0.4">
      <c r="A2840"/>
      <c r="B2840"/>
    </row>
    <row r="2841" spans="1:2" ht="12.3" x14ac:dyDescent="0.4">
      <c r="A2841"/>
      <c r="B2841"/>
    </row>
    <row r="2842" spans="1:2" ht="12.3" x14ac:dyDescent="0.4">
      <c r="A2842"/>
      <c r="B2842"/>
    </row>
    <row r="2843" spans="1:2" ht="12.3" x14ac:dyDescent="0.4">
      <c r="A2843"/>
      <c r="B2843"/>
    </row>
    <row r="2844" spans="1:2" ht="12.3" x14ac:dyDescent="0.4">
      <c r="A2844"/>
      <c r="B2844"/>
    </row>
    <row r="2845" spans="1:2" ht="12.3" x14ac:dyDescent="0.4">
      <c r="A2845"/>
      <c r="B2845"/>
    </row>
    <row r="2846" spans="1:2" ht="12.3" x14ac:dyDescent="0.4">
      <c r="A2846"/>
      <c r="B2846"/>
    </row>
    <row r="2847" spans="1:2" ht="12.3" x14ac:dyDescent="0.4">
      <c r="A2847"/>
      <c r="B2847"/>
    </row>
    <row r="2848" spans="1:2" ht="12.3" x14ac:dyDescent="0.4">
      <c r="A2848"/>
      <c r="B2848"/>
    </row>
    <row r="2849" spans="1:2" ht="12.3" x14ac:dyDescent="0.4">
      <c r="A2849"/>
      <c r="B2849"/>
    </row>
    <row r="2850" spans="1:2" ht="12.3" x14ac:dyDescent="0.4">
      <c r="A2850"/>
      <c r="B2850"/>
    </row>
    <row r="2851" spans="1:2" ht="12.3" x14ac:dyDescent="0.4">
      <c r="A2851"/>
      <c r="B2851"/>
    </row>
    <row r="2852" spans="1:2" ht="12.3" x14ac:dyDescent="0.4">
      <c r="A2852"/>
      <c r="B2852"/>
    </row>
    <row r="2853" spans="1:2" ht="12.3" x14ac:dyDescent="0.4">
      <c r="A2853"/>
      <c r="B2853"/>
    </row>
    <row r="2854" spans="1:2" ht="12.3" x14ac:dyDescent="0.4">
      <c r="A2854"/>
      <c r="B2854"/>
    </row>
    <row r="2855" spans="1:2" ht="12.3" x14ac:dyDescent="0.4">
      <c r="A2855"/>
      <c r="B2855"/>
    </row>
    <row r="2856" spans="1:2" ht="12.3" x14ac:dyDescent="0.4">
      <c r="A2856"/>
      <c r="B2856"/>
    </row>
    <row r="2857" spans="1:2" ht="12.3" x14ac:dyDescent="0.4">
      <c r="A2857"/>
      <c r="B2857"/>
    </row>
    <row r="2858" spans="1:2" ht="12.3" x14ac:dyDescent="0.4">
      <c r="A2858"/>
      <c r="B2858"/>
    </row>
    <row r="2859" spans="1:2" ht="12.3" x14ac:dyDescent="0.4">
      <c r="A2859"/>
      <c r="B2859"/>
    </row>
    <row r="2860" spans="1:2" ht="12.3" x14ac:dyDescent="0.4">
      <c r="A2860"/>
      <c r="B2860"/>
    </row>
    <row r="2861" spans="1:2" ht="12.3" x14ac:dyDescent="0.4">
      <c r="A2861"/>
      <c r="B2861"/>
    </row>
    <row r="2862" spans="1:2" ht="12.3" x14ac:dyDescent="0.4">
      <c r="A2862"/>
      <c r="B2862"/>
    </row>
    <row r="2863" spans="1:2" ht="12.3" x14ac:dyDescent="0.4">
      <c r="A2863"/>
      <c r="B2863"/>
    </row>
    <row r="2864" spans="1:2" ht="12.3" x14ac:dyDescent="0.4">
      <c r="A2864"/>
      <c r="B2864"/>
    </row>
    <row r="2865" spans="1:2" ht="12.3" x14ac:dyDescent="0.4">
      <c r="A2865"/>
      <c r="B2865"/>
    </row>
    <row r="2866" spans="1:2" ht="12.3" x14ac:dyDescent="0.4">
      <c r="A2866"/>
      <c r="B2866"/>
    </row>
    <row r="2867" spans="1:2" ht="12.3" x14ac:dyDescent="0.4">
      <c r="A2867"/>
      <c r="B2867"/>
    </row>
    <row r="2868" spans="1:2" ht="12.3" x14ac:dyDescent="0.4">
      <c r="A2868"/>
      <c r="B2868"/>
    </row>
    <row r="2869" spans="1:2" ht="12.3" x14ac:dyDescent="0.4">
      <c r="A2869"/>
      <c r="B2869"/>
    </row>
    <row r="2870" spans="1:2" ht="12.3" x14ac:dyDescent="0.4">
      <c r="A2870"/>
      <c r="B2870"/>
    </row>
    <row r="2871" spans="1:2" ht="12.3" x14ac:dyDescent="0.4">
      <c r="A2871"/>
      <c r="B2871"/>
    </row>
    <row r="2872" spans="1:2" ht="12.3" x14ac:dyDescent="0.4">
      <c r="A2872"/>
      <c r="B2872"/>
    </row>
    <row r="2873" spans="1:2" ht="12.3" x14ac:dyDescent="0.4">
      <c r="A2873"/>
      <c r="B2873"/>
    </row>
    <row r="2874" spans="1:2" ht="12.3" x14ac:dyDescent="0.4">
      <c r="A2874"/>
      <c r="B2874"/>
    </row>
    <row r="2875" spans="1:2" ht="12.3" x14ac:dyDescent="0.4">
      <c r="A2875"/>
      <c r="B2875"/>
    </row>
    <row r="2876" spans="1:2" ht="12.3" x14ac:dyDescent="0.4">
      <c r="A2876"/>
      <c r="B2876"/>
    </row>
    <row r="2877" spans="1:2" ht="12.3" x14ac:dyDescent="0.4">
      <c r="A2877"/>
      <c r="B2877"/>
    </row>
    <row r="2878" spans="1:2" ht="12.3" x14ac:dyDescent="0.4">
      <c r="A2878"/>
      <c r="B2878"/>
    </row>
    <row r="2879" spans="1:2" ht="12.3" x14ac:dyDescent="0.4">
      <c r="A2879"/>
      <c r="B2879"/>
    </row>
    <row r="2880" spans="1:2" ht="12.3" x14ac:dyDescent="0.4">
      <c r="A2880"/>
      <c r="B2880"/>
    </row>
    <row r="2881" spans="1:2" ht="12.3" x14ac:dyDescent="0.4">
      <c r="A2881"/>
      <c r="B2881"/>
    </row>
    <row r="2882" spans="1:2" ht="12.3" x14ac:dyDescent="0.4">
      <c r="A2882"/>
      <c r="B2882"/>
    </row>
    <row r="2883" spans="1:2" ht="12.3" x14ac:dyDescent="0.4">
      <c r="A2883"/>
      <c r="B2883"/>
    </row>
    <row r="2884" spans="1:2" ht="12.3" x14ac:dyDescent="0.4">
      <c r="A2884"/>
      <c r="B2884"/>
    </row>
    <row r="2885" spans="1:2" ht="12.3" x14ac:dyDescent="0.4">
      <c r="A2885"/>
      <c r="B2885"/>
    </row>
    <row r="2886" spans="1:2" ht="12.3" x14ac:dyDescent="0.4">
      <c r="A2886"/>
      <c r="B2886"/>
    </row>
    <row r="2887" spans="1:2" ht="12.3" x14ac:dyDescent="0.4">
      <c r="A2887"/>
      <c r="B2887"/>
    </row>
    <row r="2888" spans="1:2" ht="12.3" x14ac:dyDescent="0.4">
      <c r="A2888"/>
      <c r="B2888"/>
    </row>
    <row r="2889" spans="1:2" ht="12.3" x14ac:dyDescent="0.4">
      <c r="A2889"/>
      <c r="B2889"/>
    </row>
    <row r="2890" spans="1:2" ht="12.3" x14ac:dyDescent="0.4">
      <c r="A2890"/>
      <c r="B2890"/>
    </row>
    <row r="2891" spans="1:2" ht="12.3" x14ac:dyDescent="0.4">
      <c r="A2891"/>
      <c r="B2891"/>
    </row>
    <row r="2892" spans="1:2" ht="12.3" x14ac:dyDescent="0.4">
      <c r="A2892"/>
      <c r="B2892"/>
    </row>
    <row r="2893" spans="1:2" ht="12.3" x14ac:dyDescent="0.4">
      <c r="A2893"/>
      <c r="B2893"/>
    </row>
    <row r="2894" spans="1:2" ht="12.3" x14ac:dyDescent="0.4">
      <c r="A2894"/>
      <c r="B2894"/>
    </row>
    <row r="2895" spans="1:2" ht="12.3" x14ac:dyDescent="0.4">
      <c r="A2895"/>
      <c r="B2895"/>
    </row>
    <row r="2896" spans="1:2" ht="12.3" x14ac:dyDescent="0.4">
      <c r="A2896"/>
      <c r="B2896"/>
    </row>
    <row r="2897" spans="1:2" ht="12.3" x14ac:dyDescent="0.4">
      <c r="A2897"/>
      <c r="B2897"/>
    </row>
    <row r="2898" spans="1:2" ht="12.3" x14ac:dyDescent="0.4">
      <c r="A2898"/>
      <c r="B2898"/>
    </row>
    <row r="2899" spans="1:2" ht="12.3" x14ac:dyDescent="0.4">
      <c r="A2899"/>
      <c r="B2899"/>
    </row>
    <row r="2900" spans="1:2" ht="12.3" x14ac:dyDescent="0.4">
      <c r="A2900"/>
      <c r="B2900"/>
    </row>
    <row r="2901" spans="1:2" ht="12.3" x14ac:dyDescent="0.4">
      <c r="A2901"/>
      <c r="B2901"/>
    </row>
    <row r="2902" spans="1:2" ht="12.3" x14ac:dyDescent="0.4">
      <c r="A2902"/>
      <c r="B2902"/>
    </row>
    <row r="2903" spans="1:2" ht="12.3" x14ac:dyDescent="0.4">
      <c r="A2903"/>
      <c r="B2903"/>
    </row>
    <row r="2904" spans="1:2" ht="12.3" x14ac:dyDescent="0.4">
      <c r="A2904"/>
      <c r="B2904"/>
    </row>
    <row r="2905" spans="1:2" ht="12.3" x14ac:dyDescent="0.4">
      <c r="A2905"/>
      <c r="B2905"/>
    </row>
    <row r="2906" spans="1:2" ht="12.3" x14ac:dyDescent="0.4">
      <c r="A2906"/>
      <c r="B2906"/>
    </row>
    <row r="2907" spans="1:2" ht="12.3" x14ac:dyDescent="0.4">
      <c r="A2907"/>
      <c r="B2907"/>
    </row>
    <row r="2908" spans="1:2" ht="12.3" x14ac:dyDescent="0.4">
      <c r="A2908"/>
      <c r="B2908"/>
    </row>
    <row r="2909" spans="1:2" ht="12.3" x14ac:dyDescent="0.4">
      <c r="A2909"/>
      <c r="B2909"/>
    </row>
    <row r="2910" spans="1:2" ht="12.3" x14ac:dyDescent="0.4">
      <c r="A2910"/>
      <c r="B2910"/>
    </row>
    <row r="2911" spans="1:2" ht="12.3" x14ac:dyDescent="0.4">
      <c r="A2911"/>
      <c r="B2911"/>
    </row>
    <row r="2912" spans="1:2" ht="12.3" x14ac:dyDescent="0.4">
      <c r="A2912"/>
      <c r="B2912"/>
    </row>
    <row r="2913" spans="1:2" ht="12.3" x14ac:dyDescent="0.4">
      <c r="A2913"/>
      <c r="B2913"/>
    </row>
    <row r="2914" spans="1:2" ht="12.3" x14ac:dyDescent="0.4">
      <c r="A2914"/>
      <c r="B2914"/>
    </row>
    <row r="2915" spans="1:2" ht="12.3" x14ac:dyDescent="0.4">
      <c r="A2915"/>
      <c r="B2915"/>
    </row>
    <row r="2916" spans="1:2" ht="12.3" x14ac:dyDescent="0.4">
      <c r="A2916"/>
      <c r="B2916"/>
    </row>
    <row r="2917" spans="1:2" ht="12.3" x14ac:dyDescent="0.4">
      <c r="A2917"/>
      <c r="B2917"/>
    </row>
    <row r="2918" spans="1:2" ht="12.3" x14ac:dyDescent="0.4">
      <c r="A2918"/>
      <c r="B2918"/>
    </row>
    <row r="2919" spans="1:2" ht="12.3" x14ac:dyDescent="0.4">
      <c r="A2919"/>
      <c r="B2919"/>
    </row>
    <row r="2920" spans="1:2" ht="12.3" x14ac:dyDescent="0.4">
      <c r="A2920"/>
      <c r="B2920"/>
    </row>
    <row r="2921" spans="1:2" ht="12.3" x14ac:dyDescent="0.4">
      <c r="A2921"/>
      <c r="B2921"/>
    </row>
    <row r="2922" spans="1:2" ht="12.3" x14ac:dyDescent="0.4">
      <c r="A2922"/>
      <c r="B2922"/>
    </row>
    <row r="2923" spans="1:2" ht="12.3" x14ac:dyDescent="0.4">
      <c r="A2923"/>
      <c r="B2923"/>
    </row>
    <row r="2924" spans="1:2" ht="12.3" x14ac:dyDescent="0.4">
      <c r="A2924"/>
      <c r="B2924"/>
    </row>
    <row r="2925" spans="1:2" ht="12.3" x14ac:dyDescent="0.4">
      <c r="A2925"/>
      <c r="B2925"/>
    </row>
    <row r="2926" spans="1:2" ht="12.3" x14ac:dyDescent="0.4">
      <c r="A2926"/>
      <c r="B2926"/>
    </row>
    <row r="2927" spans="1:2" ht="12.3" x14ac:dyDescent="0.4">
      <c r="A2927"/>
      <c r="B2927"/>
    </row>
    <row r="2928" spans="1:2" ht="12.3" x14ac:dyDescent="0.4">
      <c r="A2928"/>
      <c r="B2928"/>
    </row>
    <row r="2929" spans="1:2" ht="12.3" x14ac:dyDescent="0.4">
      <c r="A2929"/>
      <c r="B2929"/>
    </row>
    <row r="2930" spans="1:2" ht="12.3" x14ac:dyDescent="0.4">
      <c r="A2930"/>
      <c r="B2930"/>
    </row>
    <row r="2931" spans="1:2" ht="12.3" x14ac:dyDescent="0.4">
      <c r="A2931"/>
      <c r="B2931"/>
    </row>
    <row r="2932" spans="1:2" ht="12.3" x14ac:dyDescent="0.4">
      <c r="A2932"/>
      <c r="B2932"/>
    </row>
    <row r="2933" spans="1:2" ht="12.3" x14ac:dyDescent="0.4">
      <c r="A2933"/>
      <c r="B2933"/>
    </row>
    <row r="2934" spans="1:2" ht="12.3" x14ac:dyDescent="0.4">
      <c r="A2934"/>
      <c r="B2934"/>
    </row>
    <row r="2935" spans="1:2" ht="12.3" x14ac:dyDescent="0.4">
      <c r="A2935"/>
      <c r="B2935"/>
    </row>
    <row r="2936" spans="1:2" ht="12.3" x14ac:dyDescent="0.4">
      <c r="A2936"/>
      <c r="B2936"/>
    </row>
    <row r="2937" spans="1:2" ht="12.3" x14ac:dyDescent="0.4">
      <c r="A2937"/>
      <c r="B2937"/>
    </row>
    <row r="2938" spans="1:2" ht="12.3" x14ac:dyDescent="0.4">
      <c r="A2938"/>
      <c r="B2938"/>
    </row>
    <row r="2939" spans="1:2" ht="12.3" x14ac:dyDescent="0.4">
      <c r="A2939"/>
      <c r="B2939"/>
    </row>
    <row r="2940" spans="1:2" ht="12.3" x14ac:dyDescent="0.4">
      <c r="A2940"/>
      <c r="B2940"/>
    </row>
    <row r="2941" spans="1:2" ht="12.3" x14ac:dyDescent="0.4">
      <c r="A2941"/>
      <c r="B2941"/>
    </row>
    <row r="2942" spans="1:2" ht="12.3" x14ac:dyDescent="0.4">
      <c r="A2942"/>
      <c r="B2942"/>
    </row>
    <row r="2943" spans="1:2" ht="12.3" x14ac:dyDescent="0.4">
      <c r="A2943"/>
      <c r="B2943"/>
    </row>
    <row r="2944" spans="1:2" ht="12.3" x14ac:dyDescent="0.4">
      <c r="A2944"/>
      <c r="B2944"/>
    </row>
    <row r="2945" spans="1:2" ht="12.3" x14ac:dyDescent="0.4">
      <c r="A2945"/>
      <c r="B2945"/>
    </row>
    <row r="2946" spans="1:2" ht="12.3" x14ac:dyDescent="0.4">
      <c r="A2946"/>
      <c r="B2946"/>
    </row>
    <row r="2947" spans="1:2" ht="12.3" x14ac:dyDescent="0.4">
      <c r="A2947"/>
      <c r="B2947"/>
    </row>
    <row r="2948" spans="1:2" ht="12.3" x14ac:dyDescent="0.4">
      <c r="A2948"/>
      <c r="B2948"/>
    </row>
    <row r="2949" spans="1:2" ht="12.3" x14ac:dyDescent="0.4">
      <c r="A2949"/>
      <c r="B2949"/>
    </row>
    <row r="2950" spans="1:2" ht="12.3" x14ac:dyDescent="0.4">
      <c r="A2950"/>
      <c r="B2950"/>
    </row>
    <row r="2951" spans="1:2" ht="12.3" x14ac:dyDescent="0.4">
      <c r="A2951"/>
      <c r="B2951"/>
    </row>
    <row r="2952" spans="1:2" ht="12.3" x14ac:dyDescent="0.4">
      <c r="A2952"/>
      <c r="B2952"/>
    </row>
    <row r="2953" spans="1:2" ht="12.3" x14ac:dyDescent="0.4">
      <c r="A2953"/>
      <c r="B2953"/>
    </row>
    <row r="2954" spans="1:2" ht="12.3" x14ac:dyDescent="0.4">
      <c r="A2954"/>
      <c r="B2954"/>
    </row>
    <row r="2955" spans="1:2" ht="12.3" x14ac:dyDescent="0.4">
      <c r="A2955"/>
      <c r="B2955"/>
    </row>
    <row r="2956" spans="1:2" ht="12.3" x14ac:dyDescent="0.4">
      <c r="A2956"/>
      <c r="B2956"/>
    </row>
    <row r="2957" spans="1:2" ht="12.3" x14ac:dyDescent="0.4">
      <c r="A2957"/>
      <c r="B2957"/>
    </row>
    <row r="2958" spans="1:2" ht="12.3" x14ac:dyDescent="0.4">
      <c r="A2958"/>
      <c r="B2958"/>
    </row>
    <row r="2959" spans="1:2" ht="12.3" x14ac:dyDescent="0.4">
      <c r="A2959"/>
      <c r="B2959"/>
    </row>
    <row r="2960" spans="1:2" ht="12.3" x14ac:dyDescent="0.4">
      <c r="A2960"/>
      <c r="B2960"/>
    </row>
    <row r="2961" spans="1:2" ht="12.3" x14ac:dyDescent="0.4">
      <c r="A2961"/>
      <c r="B2961"/>
    </row>
    <row r="2962" spans="1:2" ht="12.3" x14ac:dyDescent="0.4">
      <c r="A2962"/>
      <c r="B2962"/>
    </row>
    <row r="2963" spans="1:2" ht="12.3" x14ac:dyDescent="0.4">
      <c r="A2963"/>
      <c r="B2963"/>
    </row>
    <row r="2964" spans="1:2" ht="12.3" x14ac:dyDescent="0.4">
      <c r="A2964"/>
      <c r="B2964"/>
    </row>
    <row r="2965" spans="1:2" ht="12.3" x14ac:dyDescent="0.4">
      <c r="A2965"/>
      <c r="B2965"/>
    </row>
    <row r="2966" spans="1:2" ht="12.3" x14ac:dyDescent="0.4">
      <c r="A2966"/>
      <c r="B2966"/>
    </row>
    <row r="2967" spans="1:2" ht="12.3" x14ac:dyDescent="0.4">
      <c r="A2967"/>
      <c r="B2967"/>
    </row>
    <row r="2968" spans="1:2" ht="12.3" x14ac:dyDescent="0.4">
      <c r="A2968"/>
      <c r="B2968"/>
    </row>
    <row r="2969" spans="1:2" ht="12.3" x14ac:dyDescent="0.4">
      <c r="A2969"/>
      <c r="B2969"/>
    </row>
    <row r="2970" spans="1:2" ht="12.3" x14ac:dyDescent="0.4">
      <c r="A2970"/>
      <c r="B2970"/>
    </row>
    <row r="2971" spans="1:2" ht="12.3" x14ac:dyDescent="0.4">
      <c r="A2971"/>
      <c r="B2971"/>
    </row>
    <row r="2972" spans="1:2" ht="12.3" x14ac:dyDescent="0.4">
      <c r="A2972"/>
      <c r="B2972"/>
    </row>
    <row r="2973" spans="1:2" ht="12.3" x14ac:dyDescent="0.4">
      <c r="A2973"/>
      <c r="B2973"/>
    </row>
    <row r="2974" spans="1:2" ht="12.3" x14ac:dyDescent="0.4">
      <c r="A2974"/>
      <c r="B2974"/>
    </row>
    <row r="2975" spans="1:2" ht="12.3" x14ac:dyDescent="0.4">
      <c r="A2975"/>
      <c r="B2975"/>
    </row>
    <row r="2976" spans="1:2" ht="12.3" x14ac:dyDescent="0.4">
      <c r="A2976"/>
      <c r="B2976"/>
    </row>
    <row r="2977" spans="1:2" ht="12.3" x14ac:dyDescent="0.4">
      <c r="A2977"/>
      <c r="B2977"/>
    </row>
    <row r="2978" spans="1:2" ht="12.3" x14ac:dyDescent="0.4">
      <c r="A2978"/>
      <c r="B2978"/>
    </row>
    <row r="2979" spans="1:2" ht="12.3" x14ac:dyDescent="0.4">
      <c r="A2979"/>
      <c r="B2979"/>
    </row>
    <row r="2980" spans="1:2" ht="12.3" x14ac:dyDescent="0.4">
      <c r="A2980"/>
      <c r="B2980"/>
    </row>
    <row r="2981" spans="1:2" ht="12.3" x14ac:dyDescent="0.4">
      <c r="A2981"/>
      <c r="B2981"/>
    </row>
    <row r="2982" spans="1:2" ht="12.3" x14ac:dyDescent="0.4">
      <c r="A2982"/>
      <c r="B2982"/>
    </row>
    <row r="2983" spans="1:2" ht="12.3" x14ac:dyDescent="0.4">
      <c r="A2983"/>
      <c r="B2983"/>
    </row>
    <row r="2984" spans="1:2" ht="12.3" x14ac:dyDescent="0.4">
      <c r="A2984"/>
      <c r="B2984"/>
    </row>
    <row r="2985" spans="1:2" ht="12.3" x14ac:dyDescent="0.4">
      <c r="A2985"/>
      <c r="B2985"/>
    </row>
    <row r="2986" spans="1:2" ht="12.3" x14ac:dyDescent="0.4">
      <c r="A2986"/>
      <c r="B2986"/>
    </row>
    <row r="2987" spans="1:2" ht="12.3" x14ac:dyDescent="0.4">
      <c r="A2987"/>
      <c r="B2987"/>
    </row>
    <row r="2988" spans="1:2" ht="12.3" x14ac:dyDescent="0.4">
      <c r="A2988"/>
      <c r="B2988"/>
    </row>
    <row r="2989" spans="1:2" ht="12.3" x14ac:dyDescent="0.4">
      <c r="A2989"/>
      <c r="B2989"/>
    </row>
    <row r="2990" spans="1:2" ht="12.3" x14ac:dyDescent="0.4">
      <c r="A2990"/>
      <c r="B2990"/>
    </row>
    <row r="2991" spans="1:2" ht="12.3" x14ac:dyDescent="0.4">
      <c r="A2991"/>
      <c r="B2991"/>
    </row>
    <row r="2992" spans="1:2" ht="12.3" x14ac:dyDescent="0.4">
      <c r="A2992"/>
      <c r="B2992"/>
    </row>
    <row r="2993" spans="1:2" ht="12.3" x14ac:dyDescent="0.4">
      <c r="A2993"/>
      <c r="B2993"/>
    </row>
    <row r="2994" spans="1:2" ht="12.3" x14ac:dyDescent="0.4">
      <c r="A2994"/>
      <c r="B2994"/>
    </row>
    <row r="2995" spans="1:2" ht="12.3" x14ac:dyDescent="0.4">
      <c r="A2995"/>
      <c r="B2995"/>
    </row>
    <row r="2996" spans="1:2" ht="12.3" x14ac:dyDescent="0.4">
      <c r="A2996"/>
      <c r="B2996"/>
    </row>
    <row r="2997" spans="1:2" ht="12.3" x14ac:dyDescent="0.4">
      <c r="A2997"/>
      <c r="B2997"/>
    </row>
    <row r="2998" spans="1:2" ht="12.3" x14ac:dyDescent="0.4">
      <c r="A2998"/>
      <c r="B2998"/>
    </row>
    <row r="2999" spans="1:2" ht="12.3" x14ac:dyDescent="0.4">
      <c r="A2999"/>
      <c r="B2999"/>
    </row>
    <row r="3000" spans="1:2" ht="12.3" x14ac:dyDescent="0.4">
      <c r="A3000"/>
      <c r="B3000"/>
    </row>
    <row r="3001" spans="1:2" ht="12.3" x14ac:dyDescent="0.4">
      <c r="A3001"/>
      <c r="B3001"/>
    </row>
    <row r="3002" spans="1:2" ht="12.3" x14ac:dyDescent="0.4">
      <c r="A3002"/>
      <c r="B3002"/>
    </row>
    <row r="3003" spans="1:2" ht="12.3" x14ac:dyDescent="0.4">
      <c r="A3003"/>
      <c r="B3003"/>
    </row>
    <row r="3004" spans="1:2" ht="12.3" x14ac:dyDescent="0.4">
      <c r="A3004"/>
      <c r="B3004"/>
    </row>
    <row r="3005" spans="1:2" ht="12.3" x14ac:dyDescent="0.4">
      <c r="A3005"/>
      <c r="B3005"/>
    </row>
    <row r="3006" spans="1:2" ht="12.3" x14ac:dyDescent="0.4">
      <c r="A3006"/>
      <c r="B3006"/>
    </row>
    <row r="3007" spans="1:2" ht="12.3" x14ac:dyDescent="0.4">
      <c r="A3007"/>
      <c r="B3007"/>
    </row>
    <row r="3008" spans="1:2" ht="12.3" x14ac:dyDescent="0.4">
      <c r="A3008"/>
      <c r="B3008"/>
    </row>
    <row r="3009" spans="1:2" ht="12.3" x14ac:dyDescent="0.4">
      <c r="A3009"/>
      <c r="B3009"/>
    </row>
    <row r="3010" spans="1:2" ht="12.3" x14ac:dyDescent="0.4">
      <c r="A3010"/>
      <c r="B3010"/>
    </row>
    <row r="3011" spans="1:2" ht="12.3" x14ac:dyDescent="0.4">
      <c r="A3011"/>
      <c r="B3011"/>
    </row>
    <row r="3012" spans="1:2" ht="12.3" x14ac:dyDescent="0.4">
      <c r="A3012"/>
      <c r="B3012"/>
    </row>
    <row r="3013" spans="1:2" ht="12.3" x14ac:dyDescent="0.4">
      <c r="A3013"/>
      <c r="B3013"/>
    </row>
    <row r="3014" spans="1:2" ht="12.3" x14ac:dyDescent="0.4">
      <c r="A3014"/>
      <c r="B3014"/>
    </row>
    <row r="3015" spans="1:2" ht="12.3" x14ac:dyDescent="0.4">
      <c r="A3015"/>
      <c r="B3015"/>
    </row>
    <row r="3016" spans="1:2" ht="12.3" x14ac:dyDescent="0.4">
      <c r="A3016"/>
      <c r="B3016"/>
    </row>
    <row r="3017" spans="1:2" ht="12.3" x14ac:dyDescent="0.4">
      <c r="A3017"/>
      <c r="B3017"/>
    </row>
  </sheetData>
  <sheetProtection formatCells="0" sort="0" autoFilter="0"/>
  <autoFilter ref="A2:AB1506"/>
  <mergeCells count="2">
    <mergeCell ref="A1:Z1"/>
    <mergeCell ref="AA1:AB1"/>
  </mergeCells>
  <pageMargins left="0.7" right="0.7" top="0.75" bottom="0.75" header="0.3" footer="0.3"/>
  <pageSetup paperSize="9" orientation="portrait" r:id="rId2"/>
  <ignoredErrors>
    <ignoredError sqref="C121:C194 C212:C236 C281:C288 C317:C318 C319:C328 C469:C471 C472:C475 C665:C670 C671:C677 C678:C685 C686:C692 C751:C755 C757 C817:C826 C899 C1021:C1033 C196:C211 C237:C250 C694 C1035:C1053 C1134:C1135 C372:C383 C411:C419 C532:C548 C758:C760 C932:C933 C1136:C1138 C1055:C1058 C1337 C1436 C1253:C1254 C1505" numberStoredAsText="1"/>
    <ignoredError sqref="M6:T18 M1000:R1000 M982:R982 M204:T217 M203:R203 M252:T339 M251:R251 M401:T429 M400:S400 M772:T772 M763:R763 M764:R771 M778:R778 M773:R777 M783:T783 M779:R782 M790:T791 M784:R789 M806:T807 M792:R805 M823:T828 M819:R822 M832:T832 M829:R831 M841:T841 M833:R840 M843:T843 M842:R842 M850:T850 M844:R845 M846:R848 M871:R871 M851:R870 M883:T883 M872:R875 M899:T902 M884:R898 M957:T957 M934:R956 M972:T972 M958:R971 M973:R981 M983:R999 M1007:T1008 M1001:R1006 M1021:T1029 M1009:R1018 Q1038:T1051 Q1037:R1037 M1120:O1128 M1129:R1130 M1131:R1134 M816:T818 M815:R815 M1135:O1150 Q1030:T1030 M1037:P1037 M1038:P1051 M1030:P1030 M1054:P1119 M876:R882 M849:R849 M761:T761 M759:T759 M760:T760 M757:T758 M1154:R1154 M149:T202 M148:R148 M341:T351 M340:R340 M354:T398 M352:R353 M431:T432 M430:R430 M578:T578 M577:R577 M580:T586 M579:R579 M588:T605 M587:R587 M607:T635 M606:R606 M637:T692 M636:R636 M722:T736 M721:R721 M740:T746 M739:R739 M751:T756 M747:R747 M762:R762 M30:T39 M29 N29:T29 M20:T28 M19 N19:S19 M1155:R1175 M1176:O1176 M568:T576 M567:R567 M3:T3 M4:T5 P1279:R1415 M1279:M1415 M1263:M1278 M1416:M1456 N1279:O1415 N1263:O1278 N1416:O1456 M695:T720 M693:T693 M694:T694 M905:T915 M903:T903 M904:R904 M917:T924 M916:T916 M926:T928 M925:T925 M930:T930 M929:T929 M932:T933 M931:T931 M1019:T1019 M1020:T1020 M1033:P1036 M1031:P1031 M1032:P1032 M1053:P1053 M1052:P1052 M1152:O1153 M1151:O1151 Q1033:T1036 Q1031:R1031 M42:T42 M41:T41 M219:T250 M218:T218 M40:T40 M738:T738 M737:R737 M44:T81 M43:R43 T43 M399:R399 M434:T566 M433:R433 M748:R748 M749:R749 M750:R750 M814:T814 M812:R813 M811:T811 M808:R810 Q1032:R1032 Q1052:R1053 K3:K1484 M83:T147 M82:S82 AB1506 K1505 K1502:K1504 K1501 K1499:K1500 K1497:K1498 K1496 K1492:K1495 K1491 K1485:K1490 M1457:N1495 N1496 M1496:M1505 O1492:O1505 N1497:N1506" unlockedFormula="1"/>
  </ignoredError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A2:F62"/>
  <sheetViews>
    <sheetView showGridLines="0" topLeftCell="A13" workbookViewId="0">
      <selection activeCell="F32" sqref="F32"/>
    </sheetView>
  </sheetViews>
  <sheetFormatPr baseColWidth="10" defaultColWidth="11.44140625" defaultRowHeight="10.199999999999999" x14ac:dyDescent="0.35"/>
  <cols>
    <col min="1" max="1" width="24.1640625" style="126" customWidth="1"/>
    <col min="2" max="2" width="16.71875" style="126" bestFit="1" customWidth="1"/>
    <col min="3" max="3" width="21.71875" style="126" bestFit="1" customWidth="1"/>
    <col min="4" max="4" width="11.44140625" style="126"/>
    <col min="5" max="5" width="14.27734375" style="126" bestFit="1" customWidth="1"/>
    <col min="6" max="16384" width="11.44140625" style="126"/>
  </cols>
  <sheetData>
    <row r="2" spans="1:5" ht="10.5" x14ac:dyDescent="0.4">
      <c r="A2" s="184" t="s">
        <v>36</v>
      </c>
      <c r="B2" s="185"/>
      <c r="C2" s="185"/>
      <c r="D2" s="185"/>
      <c r="E2" s="185"/>
    </row>
    <row r="3" spans="1:5" ht="21" x14ac:dyDescent="0.35">
      <c r="A3" s="127" t="s">
        <v>35</v>
      </c>
      <c r="B3" s="128" t="s">
        <v>37</v>
      </c>
      <c r="C3" s="127" t="s">
        <v>38</v>
      </c>
      <c r="D3" s="129" t="s">
        <v>39</v>
      </c>
      <c r="E3" s="129" t="s">
        <v>40</v>
      </c>
    </row>
    <row r="4" spans="1:5" x14ac:dyDescent="0.35">
      <c r="A4" s="130" t="s">
        <v>119</v>
      </c>
      <c r="B4" s="131" t="s">
        <v>1</v>
      </c>
      <c r="C4" s="91">
        <v>20</v>
      </c>
      <c r="D4" s="91">
        <v>10</v>
      </c>
      <c r="E4" s="91">
        <v>100</v>
      </c>
    </row>
    <row r="5" spans="1:5" x14ac:dyDescent="0.35">
      <c r="A5" s="130" t="s">
        <v>104</v>
      </c>
      <c r="B5" s="131" t="s">
        <v>12</v>
      </c>
      <c r="C5" s="91">
        <v>20</v>
      </c>
      <c r="D5" s="91">
        <v>10</v>
      </c>
      <c r="E5" s="91">
        <v>100</v>
      </c>
    </row>
    <row r="6" spans="1:5" x14ac:dyDescent="0.35">
      <c r="A6" s="130" t="s">
        <v>62</v>
      </c>
      <c r="B6" s="131" t="s">
        <v>13</v>
      </c>
      <c r="C6" s="91">
        <v>20</v>
      </c>
      <c r="D6" s="91">
        <v>10</v>
      </c>
      <c r="E6" s="91">
        <v>120</v>
      </c>
    </row>
    <row r="7" spans="1:5" x14ac:dyDescent="0.35">
      <c r="A7" s="130" t="s">
        <v>118</v>
      </c>
      <c r="B7" s="131" t="s">
        <v>20</v>
      </c>
      <c r="C7" s="91">
        <v>3</v>
      </c>
      <c r="D7" s="91">
        <v>150</v>
      </c>
      <c r="E7" s="91">
        <v>150</v>
      </c>
    </row>
    <row r="8" spans="1:5" x14ac:dyDescent="0.35">
      <c r="A8" s="130" t="s">
        <v>60</v>
      </c>
      <c r="B8" s="131" t="s">
        <v>21</v>
      </c>
      <c r="C8" s="91">
        <v>3</v>
      </c>
      <c r="D8" s="91">
        <v>178</v>
      </c>
      <c r="E8" s="91">
        <v>178</v>
      </c>
    </row>
    <row r="9" spans="1:5" x14ac:dyDescent="0.35">
      <c r="A9" s="132" t="s">
        <v>120</v>
      </c>
      <c r="B9" s="131" t="s">
        <v>2</v>
      </c>
      <c r="C9" s="91">
        <v>15</v>
      </c>
      <c r="D9" s="91">
        <v>25</v>
      </c>
      <c r="E9" s="91">
        <v>25</v>
      </c>
    </row>
    <row r="13" spans="1:5" ht="10.5" x14ac:dyDescent="0.4">
      <c r="A13" s="188" t="s">
        <v>41</v>
      </c>
      <c r="B13" s="188"/>
      <c r="C13" s="188"/>
      <c r="D13" s="188"/>
    </row>
    <row r="14" spans="1:5" ht="25.5" customHeight="1" x14ac:dyDescent="0.35">
      <c r="A14" s="133" t="s">
        <v>42</v>
      </c>
      <c r="B14" s="133" t="s">
        <v>37</v>
      </c>
      <c r="C14" s="133" t="s">
        <v>38</v>
      </c>
      <c r="D14" s="133" t="s">
        <v>43</v>
      </c>
    </row>
    <row r="15" spans="1:5" x14ac:dyDescent="0.35">
      <c r="A15" s="186" t="s">
        <v>407</v>
      </c>
      <c r="B15" s="130" t="s">
        <v>12</v>
      </c>
      <c r="C15" s="130">
        <v>10</v>
      </c>
      <c r="D15" s="134">
        <v>100</v>
      </c>
    </row>
    <row r="16" spans="1:5" x14ac:dyDescent="0.35">
      <c r="A16" s="187"/>
      <c r="B16" s="130" t="s">
        <v>13</v>
      </c>
      <c r="C16" s="130">
        <v>10</v>
      </c>
      <c r="D16" s="134">
        <v>120</v>
      </c>
    </row>
    <row r="17" spans="1:6" x14ac:dyDescent="0.35">
      <c r="A17" s="187"/>
      <c r="B17" s="130" t="s">
        <v>1</v>
      </c>
      <c r="C17" s="130">
        <v>10</v>
      </c>
      <c r="D17" s="134">
        <v>120</v>
      </c>
    </row>
    <row r="18" spans="1:6" x14ac:dyDescent="0.35">
      <c r="A18" s="187"/>
      <c r="B18" s="130" t="s">
        <v>20</v>
      </c>
      <c r="C18" s="130">
        <v>3</v>
      </c>
      <c r="D18" s="134">
        <v>150</v>
      </c>
    </row>
    <row r="19" spans="1:6" x14ac:dyDescent="0.35">
      <c r="A19" s="187"/>
      <c r="B19" s="130" t="s">
        <v>21</v>
      </c>
      <c r="C19" s="130">
        <v>3</v>
      </c>
      <c r="D19" s="134">
        <v>178</v>
      </c>
    </row>
    <row r="22" spans="1:6" ht="10.5" x14ac:dyDescent="0.4">
      <c r="A22" s="188" t="s">
        <v>44</v>
      </c>
      <c r="B22" s="188"/>
      <c r="C22" s="188"/>
      <c r="D22" s="188"/>
      <c r="E22" s="188"/>
    </row>
    <row r="23" spans="1:6" ht="10.5" x14ac:dyDescent="0.35">
      <c r="A23" s="133" t="s">
        <v>0</v>
      </c>
      <c r="B23" s="133" t="s">
        <v>37</v>
      </c>
      <c r="C23" s="133" t="s">
        <v>38</v>
      </c>
      <c r="D23" s="190" t="s">
        <v>45</v>
      </c>
      <c r="E23" s="190"/>
    </row>
    <row r="24" spans="1:6" x14ac:dyDescent="0.35">
      <c r="A24" s="130" t="s">
        <v>34</v>
      </c>
      <c r="B24" s="130" t="s">
        <v>2</v>
      </c>
      <c r="C24" s="130">
        <v>10</v>
      </c>
      <c r="D24" s="189">
        <v>25</v>
      </c>
      <c r="E24" s="189"/>
    </row>
    <row r="25" spans="1:6" x14ac:dyDescent="0.35">
      <c r="A25" s="130" t="s">
        <v>236</v>
      </c>
      <c r="B25" s="130" t="s">
        <v>2</v>
      </c>
      <c r="C25" s="130">
        <v>15</v>
      </c>
      <c r="D25" s="189">
        <v>25</v>
      </c>
      <c r="E25" s="189"/>
    </row>
    <row r="26" spans="1:6" x14ac:dyDescent="0.35">
      <c r="A26" s="130" t="s">
        <v>27</v>
      </c>
      <c r="B26" s="130" t="s">
        <v>2</v>
      </c>
      <c r="C26" s="130">
        <v>15</v>
      </c>
      <c r="D26" s="189">
        <v>25</v>
      </c>
      <c r="E26" s="189"/>
    </row>
    <row r="27" spans="1:6" x14ac:dyDescent="0.35">
      <c r="A27" s="130" t="s">
        <v>28</v>
      </c>
      <c r="B27" s="130" t="s">
        <v>2</v>
      </c>
      <c r="C27" s="130">
        <v>15</v>
      </c>
      <c r="D27" s="189">
        <v>25</v>
      </c>
      <c r="E27" s="189"/>
    </row>
    <row r="28" spans="1:6" x14ac:dyDescent="0.35">
      <c r="A28" s="130" t="s">
        <v>46</v>
      </c>
      <c r="B28" s="130" t="s">
        <v>2</v>
      </c>
      <c r="C28" s="130">
        <v>15</v>
      </c>
      <c r="D28" s="189">
        <v>25</v>
      </c>
      <c r="E28" s="189"/>
    </row>
    <row r="29" spans="1:6" x14ac:dyDescent="0.35">
      <c r="A29" s="130" t="s">
        <v>26</v>
      </c>
      <c r="B29" s="130" t="s">
        <v>2</v>
      </c>
      <c r="C29" s="130">
        <v>15</v>
      </c>
      <c r="D29" s="189">
        <v>25</v>
      </c>
      <c r="E29" s="189"/>
    </row>
    <row r="32" spans="1:6" ht="21" x14ac:dyDescent="0.35">
      <c r="A32" s="127" t="s">
        <v>35</v>
      </c>
      <c r="B32" s="128" t="s">
        <v>37</v>
      </c>
      <c r="C32" s="128" t="s">
        <v>445</v>
      </c>
      <c r="D32" s="127" t="s">
        <v>38</v>
      </c>
      <c r="E32" s="129" t="s">
        <v>39</v>
      </c>
      <c r="F32" s="129" t="s">
        <v>40</v>
      </c>
    </row>
    <row r="33" spans="1:6" x14ac:dyDescent="0.35">
      <c r="A33" s="131" t="s">
        <v>1</v>
      </c>
      <c r="B33" s="130" t="s">
        <v>119</v>
      </c>
      <c r="C33" s="130" t="str">
        <f t="shared" ref="C33:C62" si="0">+A33&amp;B33</f>
        <v>FLEXHAMBURG SUD</v>
      </c>
      <c r="D33" s="91">
        <v>20</v>
      </c>
      <c r="E33" s="135">
        <v>10</v>
      </c>
      <c r="F33" s="135">
        <v>100</v>
      </c>
    </row>
    <row r="34" spans="1:6" x14ac:dyDescent="0.35">
      <c r="A34" s="131" t="s">
        <v>1</v>
      </c>
      <c r="B34" s="130" t="s">
        <v>104</v>
      </c>
      <c r="C34" s="130" t="str">
        <f t="shared" si="0"/>
        <v>FLEXCMA CGM</v>
      </c>
      <c r="D34" s="91">
        <v>20</v>
      </c>
      <c r="E34" s="135">
        <v>10</v>
      </c>
      <c r="F34" s="135">
        <v>100</v>
      </c>
    </row>
    <row r="35" spans="1:6" x14ac:dyDescent="0.35">
      <c r="A35" s="131" t="s">
        <v>1</v>
      </c>
      <c r="B35" s="130" t="s">
        <v>62</v>
      </c>
      <c r="C35" s="130" t="str">
        <f t="shared" si="0"/>
        <v>FLEXMSC</v>
      </c>
      <c r="D35" s="91">
        <v>20</v>
      </c>
      <c r="E35" s="135">
        <v>10</v>
      </c>
      <c r="F35" s="135">
        <v>100</v>
      </c>
    </row>
    <row r="36" spans="1:6" x14ac:dyDescent="0.35">
      <c r="A36" s="131" t="s">
        <v>1</v>
      </c>
      <c r="B36" s="130" t="s">
        <v>118</v>
      </c>
      <c r="C36" s="130" t="str">
        <f t="shared" si="0"/>
        <v>FLEXHAPAG</v>
      </c>
      <c r="D36" s="91">
        <v>20</v>
      </c>
      <c r="E36" s="135">
        <v>10</v>
      </c>
      <c r="F36" s="135">
        <v>100</v>
      </c>
    </row>
    <row r="37" spans="1:6" x14ac:dyDescent="0.35">
      <c r="A37" s="131" t="s">
        <v>1</v>
      </c>
      <c r="B37" s="130" t="s">
        <v>60</v>
      </c>
      <c r="C37" s="130" t="str">
        <f t="shared" si="0"/>
        <v>FLEXMAERSK</v>
      </c>
      <c r="D37" s="91">
        <v>20</v>
      </c>
      <c r="E37" s="135">
        <v>10</v>
      </c>
      <c r="F37" s="135">
        <v>100</v>
      </c>
    </row>
    <row r="38" spans="1:6" x14ac:dyDescent="0.35">
      <c r="A38" s="131" t="s">
        <v>1</v>
      </c>
      <c r="B38" s="132" t="s">
        <v>120</v>
      </c>
      <c r="C38" s="132" t="str">
        <f t="shared" si="0"/>
        <v>FLEXSEALAND</v>
      </c>
      <c r="D38" s="91">
        <v>20</v>
      </c>
      <c r="E38" s="135">
        <v>10</v>
      </c>
      <c r="F38" s="135">
        <v>100</v>
      </c>
    </row>
    <row r="39" spans="1:6" x14ac:dyDescent="0.35">
      <c r="A39" s="131" t="s">
        <v>12</v>
      </c>
      <c r="B39" s="130" t="s">
        <v>119</v>
      </c>
      <c r="C39" s="130" t="str">
        <f t="shared" si="0"/>
        <v>CON 20HAMBURG SUD</v>
      </c>
      <c r="D39" s="91">
        <v>20</v>
      </c>
      <c r="E39" s="135">
        <v>10</v>
      </c>
      <c r="F39" s="135">
        <v>100</v>
      </c>
    </row>
    <row r="40" spans="1:6" x14ac:dyDescent="0.35">
      <c r="A40" s="131" t="s">
        <v>12</v>
      </c>
      <c r="B40" s="130" t="s">
        <v>104</v>
      </c>
      <c r="C40" s="130" t="str">
        <f t="shared" si="0"/>
        <v>CON 20CMA CGM</v>
      </c>
      <c r="D40" s="91">
        <v>20</v>
      </c>
      <c r="E40" s="135">
        <v>10</v>
      </c>
      <c r="F40" s="135">
        <v>100</v>
      </c>
    </row>
    <row r="41" spans="1:6" x14ac:dyDescent="0.35">
      <c r="A41" s="131" t="s">
        <v>12</v>
      </c>
      <c r="B41" s="130" t="s">
        <v>62</v>
      </c>
      <c r="C41" s="130" t="str">
        <f t="shared" si="0"/>
        <v>CON 20MSC</v>
      </c>
      <c r="D41" s="91">
        <v>20</v>
      </c>
      <c r="E41" s="135">
        <v>10</v>
      </c>
      <c r="F41" s="135">
        <v>100</v>
      </c>
    </row>
    <row r="42" spans="1:6" x14ac:dyDescent="0.35">
      <c r="A42" s="131" t="s">
        <v>12</v>
      </c>
      <c r="B42" s="130" t="s">
        <v>118</v>
      </c>
      <c r="C42" s="130" t="str">
        <f t="shared" si="0"/>
        <v>CON 20HAPAG</v>
      </c>
      <c r="D42" s="91">
        <v>20</v>
      </c>
      <c r="E42" s="135">
        <v>10</v>
      </c>
      <c r="F42" s="135">
        <v>100</v>
      </c>
    </row>
    <row r="43" spans="1:6" x14ac:dyDescent="0.35">
      <c r="A43" s="131" t="s">
        <v>12</v>
      </c>
      <c r="B43" s="130" t="s">
        <v>60</v>
      </c>
      <c r="C43" s="130" t="str">
        <f t="shared" si="0"/>
        <v>CON 20MAERSK</v>
      </c>
      <c r="D43" s="91">
        <v>20</v>
      </c>
      <c r="E43" s="135">
        <v>10</v>
      </c>
      <c r="F43" s="135">
        <v>100</v>
      </c>
    </row>
    <row r="44" spans="1:6" x14ac:dyDescent="0.35">
      <c r="A44" s="131" t="s">
        <v>12</v>
      </c>
      <c r="B44" s="132" t="s">
        <v>120</v>
      </c>
      <c r="C44" s="132" t="str">
        <f t="shared" si="0"/>
        <v>CON 20SEALAND</v>
      </c>
      <c r="D44" s="91">
        <v>20</v>
      </c>
      <c r="E44" s="135">
        <v>10</v>
      </c>
      <c r="F44" s="135">
        <v>100</v>
      </c>
    </row>
    <row r="45" spans="1:6" x14ac:dyDescent="0.35">
      <c r="A45" s="131" t="s">
        <v>13</v>
      </c>
      <c r="B45" s="130" t="s">
        <v>119</v>
      </c>
      <c r="C45" s="130" t="str">
        <f t="shared" si="0"/>
        <v>CON 40HAMBURG SUD</v>
      </c>
      <c r="D45" s="91">
        <v>20</v>
      </c>
      <c r="E45" s="135">
        <v>10</v>
      </c>
      <c r="F45" s="136">
        <v>120</v>
      </c>
    </row>
    <row r="46" spans="1:6" x14ac:dyDescent="0.35">
      <c r="A46" s="131" t="s">
        <v>13</v>
      </c>
      <c r="B46" s="130" t="s">
        <v>104</v>
      </c>
      <c r="C46" s="130" t="str">
        <f t="shared" si="0"/>
        <v>CON 40CMA CGM</v>
      </c>
      <c r="D46" s="91">
        <v>20</v>
      </c>
      <c r="E46" s="135">
        <v>10</v>
      </c>
      <c r="F46" s="136">
        <v>120</v>
      </c>
    </row>
    <row r="47" spans="1:6" x14ac:dyDescent="0.35">
      <c r="A47" s="131" t="s">
        <v>13</v>
      </c>
      <c r="B47" s="130" t="s">
        <v>62</v>
      </c>
      <c r="C47" s="130" t="str">
        <f t="shared" si="0"/>
        <v>CON 40MSC</v>
      </c>
      <c r="D47" s="91">
        <v>20</v>
      </c>
      <c r="E47" s="135">
        <v>10</v>
      </c>
      <c r="F47" s="136">
        <v>120</v>
      </c>
    </row>
    <row r="48" spans="1:6" x14ac:dyDescent="0.35">
      <c r="A48" s="131" t="s">
        <v>13</v>
      </c>
      <c r="B48" s="130" t="s">
        <v>118</v>
      </c>
      <c r="C48" s="130" t="str">
        <f t="shared" si="0"/>
        <v>CON 40HAPAG</v>
      </c>
      <c r="D48" s="91">
        <v>20</v>
      </c>
      <c r="E48" s="135">
        <v>10</v>
      </c>
      <c r="F48" s="136">
        <v>120</v>
      </c>
    </row>
    <row r="49" spans="1:6" x14ac:dyDescent="0.35">
      <c r="A49" s="131" t="s">
        <v>13</v>
      </c>
      <c r="B49" s="130" t="s">
        <v>60</v>
      </c>
      <c r="C49" s="130" t="str">
        <f t="shared" si="0"/>
        <v>CON 40MAERSK</v>
      </c>
      <c r="D49" s="91">
        <v>20</v>
      </c>
      <c r="E49" s="135">
        <v>10</v>
      </c>
      <c r="F49" s="136">
        <v>120</v>
      </c>
    </row>
    <row r="50" spans="1:6" x14ac:dyDescent="0.35">
      <c r="A50" s="131" t="s">
        <v>13</v>
      </c>
      <c r="B50" s="132" t="s">
        <v>120</v>
      </c>
      <c r="C50" s="132" t="str">
        <f t="shared" si="0"/>
        <v>CON 40SEALAND</v>
      </c>
      <c r="D50" s="91">
        <v>20</v>
      </c>
      <c r="E50" s="135">
        <v>10</v>
      </c>
      <c r="F50" s="136">
        <v>120</v>
      </c>
    </row>
    <row r="51" spans="1:6" x14ac:dyDescent="0.35">
      <c r="A51" s="131" t="s">
        <v>20</v>
      </c>
      <c r="B51" s="130" t="s">
        <v>119</v>
      </c>
      <c r="C51" s="130" t="str">
        <f t="shared" si="0"/>
        <v>RF 20HAMBURG SUD</v>
      </c>
      <c r="D51" s="91">
        <v>3</v>
      </c>
      <c r="E51" s="135">
        <v>150</v>
      </c>
      <c r="F51" s="135">
        <v>150</v>
      </c>
    </row>
    <row r="52" spans="1:6" x14ac:dyDescent="0.35">
      <c r="A52" s="131" t="s">
        <v>20</v>
      </c>
      <c r="B52" s="130" t="s">
        <v>104</v>
      </c>
      <c r="C52" s="130" t="str">
        <f t="shared" si="0"/>
        <v>RF 20CMA CGM</v>
      </c>
      <c r="D52" s="91">
        <v>3</v>
      </c>
      <c r="E52" s="135">
        <v>150</v>
      </c>
      <c r="F52" s="135">
        <v>150</v>
      </c>
    </row>
    <row r="53" spans="1:6" x14ac:dyDescent="0.35">
      <c r="A53" s="131" t="s">
        <v>20</v>
      </c>
      <c r="B53" s="130" t="s">
        <v>62</v>
      </c>
      <c r="C53" s="130" t="str">
        <f t="shared" si="0"/>
        <v>RF 20MSC</v>
      </c>
      <c r="D53" s="91">
        <v>3</v>
      </c>
      <c r="E53" s="135">
        <v>150</v>
      </c>
      <c r="F53" s="135">
        <v>150</v>
      </c>
    </row>
    <row r="54" spans="1:6" x14ac:dyDescent="0.35">
      <c r="A54" s="131" t="s">
        <v>20</v>
      </c>
      <c r="B54" s="130" t="s">
        <v>118</v>
      </c>
      <c r="C54" s="130" t="str">
        <f t="shared" si="0"/>
        <v>RF 20HAPAG</v>
      </c>
      <c r="D54" s="91">
        <v>3</v>
      </c>
      <c r="E54" s="135">
        <v>150</v>
      </c>
      <c r="F54" s="135">
        <v>150</v>
      </c>
    </row>
    <row r="55" spans="1:6" x14ac:dyDescent="0.35">
      <c r="A55" s="131" t="s">
        <v>20</v>
      </c>
      <c r="B55" s="130" t="s">
        <v>60</v>
      </c>
      <c r="C55" s="130" t="str">
        <f t="shared" si="0"/>
        <v>RF 20MAERSK</v>
      </c>
      <c r="D55" s="91">
        <v>3</v>
      </c>
      <c r="E55" s="135">
        <v>150</v>
      </c>
      <c r="F55" s="135">
        <v>150</v>
      </c>
    </row>
    <row r="56" spans="1:6" x14ac:dyDescent="0.35">
      <c r="A56" s="131" t="s">
        <v>20</v>
      </c>
      <c r="B56" s="132" t="s">
        <v>120</v>
      </c>
      <c r="C56" s="132" t="str">
        <f t="shared" si="0"/>
        <v>RF 20SEALAND</v>
      </c>
      <c r="D56" s="91">
        <v>3</v>
      </c>
      <c r="E56" s="135">
        <v>150</v>
      </c>
      <c r="F56" s="135">
        <v>150</v>
      </c>
    </row>
    <row r="57" spans="1:6" x14ac:dyDescent="0.35">
      <c r="A57" s="131" t="s">
        <v>21</v>
      </c>
      <c r="B57" s="130" t="s">
        <v>119</v>
      </c>
      <c r="C57" s="130" t="str">
        <f t="shared" si="0"/>
        <v>RF 40HAMBURG SUD</v>
      </c>
      <c r="D57" s="91">
        <v>3</v>
      </c>
      <c r="E57" s="64">
        <v>178</v>
      </c>
      <c r="F57" s="64">
        <v>178</v>
      </c>
    </row>
    <row r="58" spans="1:6" x14ac:dyDescent="0.35">
      <c r="A58" s="131" t="s">
        <v>21</v>
      </c>
      <c r="B58" s="130" t="s">
        <v>104</v>
      </c>
      <c r="C58" s="130" t="str">
        <f t="shared" si="0"/>
        <v>RF 40CMA CGM</v>
      </c>
      <c r="D58" s="91">
        <v>3</v>
      </c>
      <c r="E58" s="64">
        <v>178</v>
      </c>
      <c r="F58" s="64">
        <v>178</v>
      </c>
    </row>
    <row r="59" spans="1:6" x14ac:dyDescent="0.35">
      <c r="A59" s="131" t="s">
        <v>21</v>
      </c>
      <c r="B59" s="130" t="s">
        <v>62</v>
      </c>
      <c r="C59" s="130" t="str">
        <f t="shared" si="0"/>
        <v>RF 40MSC</v>
      </c>
      <c r="D59" s="91">
        <v>3</v>
      </c>
      <c r="E59" s="64">
        <v>178</v>
      </c>
      <c r="F59" s="64">
        <v>178</v>
      </c>
    </row>
    <row r="60" spans="1:6" x14ac:dyDescent="0.35">
      <c r="A60" s="131" t="s">
        <v>21</v>
      </c>
      <c r="B60" s="130" t="s">
        <v>118</v>
      </c>
      <c r="C60" s="130" t="str">
        <f t="shared" si="0"/>
        <v>RF 40HAPAG</v>
      </c>
      <c r="D60" s="91">
        <v>3</v>
      </c>
      <c r="E60" s="64">
        <v>178</v>
      </c>
      <c r="F60" s="64">
        <v>178</v>
      </c>
    </row>
    <row r="61" spans="1:6" x14ac:dyDescent="0.35">
      <c r="A61" s="131" t="s">
        <v>21</v>
      </c>
      <c r="B61" s="130" t="s">
        <v>60</v>
      </c>
      <c r="C61" s="130" t="str">
        <f t="shared" si="0"/>
        <v>RF 40MAERSK</v>
      </c>
      <c r="D61" s="91">
        <v>3</v>
      </c>
      <c r="E61" s="64">
        <v>178</v>
      </c>
      <c r="F61" s="64">
        <v>178</v>
      </c>
    </row>
    <row r="62" spans="1:6" x14ac:dyDescent="0.35">
      <c r="A62" s="131" t="s">
        <v>21</v>
      </c>
      <c r="B62" s="132" t="s">
        <v>120</v>
      </c>
      <c r="C62" s="132" t="str">
        <f t="shared" si="0"/>
        <v>RF 40SEALAND</v>
      </c>
      <c r="D62" s="91">
        <v>3</v>
      </c>
      <c r="E62" s="64">
        <v>178</v>
      </c>
      <c r="F62" s="64">
        <v>178</v>
      </c>
    </row>
  </sheetData>
  <mergeCells count="11">
    <mergeCell ref="A2:E2"/>
    <mergeCell ref="A15:A19"/>
    <mergeCell ref="A13:D13"/>
    <mergeCell ref="D28:E28"/>
    <mergeCell ref="D29:E29"/>
    <mergeCell ref="A22:E22"/>
    <mergeCell ref="D23:E23"/>
    <mergeCell ref="D24:E24"/>
    <mergeCell ref="D25:E25"/>
    <mergeCell ref="D26:E26"/>
    <mergeCell ref="D27:E27"/>
  </mergeCells>
  <phoneticPr fontId="2" type="noConversion"/>
  <pageMargins left="0.75" right="0.75" top="1" bottom="1" header="0" footer="0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T61"/>
  <sheetViews>
    <sheetView tabSelected="1" topLeftCell="J1" workbookViewId="0">
      <pane ySplit="11" topLeftCell="A57" activePane="bottomLeft" state="frozen"/>
      <selection pane="bottomLeft" activeCell="T57" sqref="T57"/>
    </sheetView>
  </sheetViews>
  <sheetFormatPr baseColWidth="10" defaultColWidth="9.1640625" defaultRowHeight="12.3" x14ac:dyDescent="0.4"/>
  <cols>
    <col min="1" max="1" width="4.83203125" style="24" customWidth="1"/>
    <col min="2" max="2" width="27" style="24" customWidth="1"/>
    <col min="3" max="3" width="12.71875" style="24" customWidth="1"/>
    <col min="4" max="4" width="15.1640625" style="24" customWidth="1"/>
    <col min="5" max="5" width="11.27734375" style="24" customWidth="1"/>
    <col min="6" max="6" width="18.1640625" style="24" customWidth="1"/>
    <col min="7" max="7" width="18.71875" style="164" bestFit="1" customWidth="1"/>
    <col min="8" max="8" width="32" style="164" customWidth="1"/>
    <col min="9" max="9" width="22.83203125" style="164" customWidth="1"/>
    <col min="10" max="10" width="10.1640625" style="24" bestFit="1" customWidth="1"/>
    <col min="11" max="12" width="11.83203125" style="24" customWidth="1"/>
    <col min="13" max="13" width="18.94140625" style="27" customWidth="1"/>
    <col min="14" max="17" width="11.83203125" style="27" customWidth="1"/>
    <col min="18" max="18" width="10.1640625" style="27" customWidth="1"/>
    <col min="19" max="19" width="30.27734375" style="164" customWidth="1"/>
    <col min="20" max="256" width="9.1640625" style="24"/>
    <col min="257" max="257" width="25.1640625" style="24" customWidth="1"/>
    <col min="258" max="258" width="13.71875" style="24" customWidth="1"/>
    <col min="259" max="259" width="15.83203125" style="24" customWidth="1"/>
    <col min="260" max="261" width="11.27734375" style="24" customWidth="1"/>
    <col min="262" max="262" width="16.1640625" style="24" customWidth="1"/>
    <col min="263" max="263" width="14.83203125" style="24" customWidth="1"/>
    <col min="264" max="264" width="14" style="24" customWidth="1"/>
    <col min="265" max="265" width="13.27734375" style="24" customWidth="1"/>
    <col min="266" max="267" width="11.83203125" style="24" customWidth="1"/>
    <col min="268" max="268" width="0.5546875" style="24" customWidth="1"/>
    <col min="269" max="274" width="11.83203125" style="24" customWidth="1"/>
    <col min="275" max="275" width="44.27734375" style="24" bestFit="1" customWidth="1"/>
    <col min="276" max="512" width="9.1640625" style="24"/>
    <col min="513" max="513" width="25.1640625" style="24" customWidth="1"/>
    <col min="514" max="514" width="13.71875" style="24" customWidth="1"/>
    <col min="515" max="515" width="15.83203125" style="24" customWidth="1"/>
    <col min="516" max="517" width="11.27734375" style="24" customWidth="1"/>
    <col min="518" max="518" width="16.1640625" style="24" customWidth="1"/>
    <col min="519" max="519" width="14.83203125" style="24" customWidth="1"/>
    <col min="520" max="520" width="14" style="24" customWidth="1"/>
    <col min="521" max="521" width="13.27734375" style="24" customWidth="1"/>
    <col min="522" max="523" width="11.83203125" style="24" customWidth="1"/>
    <col min="524" max="524" width="0.5546875" style="24" customWidth="1"/>
    <col min="525" max="530" width="11.83203125" style="24" customWidth="1"/>
    <col min="531" max="531" width="44.27734375" style="24" bestFit="1" customWidth="1"/>
    <col min="532" max="768" width="9.1640625" style="24"/>
    <col min="769" max="769" width="25.1640625" style="24" customWidth="1"/>
    <col min="770" max="770" width="13.71875" style="24" customWidth="1"/>
    <col min="771" max="771" width="15.83203125" style="24" customWidth="1"/>
    <col min="772" max="773" width="11.27734375" style="24" customWidth="1"/>
    <col min="774" max="774" width="16.1640625" style="24" customWidth="1"/>
    <col min="775" max="775" width="14.83203125" style="24" customWidth="1"/>
    <col min="776" max="776" width="14" style="24" customWidth="1"/>
    <col min="777" max="777" width="13.27734375" style="24" customWidth="1"/>
    <col min="778" max="779" width="11.83203125" style="24" customWidth="1"/>
    <col min="780" max="780" width="0.5546875" style="24" customWidth="1"/>
    <col min="781" max="786" width="11.83203125" style="24" customWidth="1"/>
    <col min="787" max="787" width="44.27734375" style="24" bestFit="1" customWidth="1"/>
    <col min="788" max="1024" width="9.1640625" style="24"/>
    <col min="1025" max="1025" width="25.1640625" style="24" customWidth="1"/>
    <col min="1026" max="1026" width="13.71875" style="24" customWidth="1"/>
    <col min="1027" max="1027" width="15.83203125" style="24" customWidth="1"/>
    <col min="1028" max="1029" width="11.27734375" style="24" customWidth="1"/>
    <col min="1030" max="1030" width="16.1640625" style="24" customWidth="1"/>
    <col min="1031" max="1031" width="14.83203125" style="24" customWidth="1"/>
    <col min="1032" max="1032" width="14" style="24" customWidth="1"/>
    <col min="1033" max="1033" width="13.27734375" style="24" customWidth="1"/>
    <col min="1034" max="1035" width="11.83203125" style="24" customWidth="1"/>
    <col min="1036" max="1036" width="0.5546875" style="24" customWidth="1"/>
    <col min="1037" max="1042" width="11.83203125" style="24" customWidth="1"/>
    <col min="1043" max="1043" width="44.27734375" style="24" bestFit="1" customWidth="1"/>
    <col min="1044" max="1280" width="9.1640625" style="24"/>
    <col min="1281" max="1281" width="25.1640625" style="24" customWidth="1"/>
    <col min="1282" max="1282" width="13.71875" style="24" customWidth="1"/>
    <col min="1283" max="1283" width="15.83203125" style="24" customWidth="1"/>
    <col min="1284" max="1285" width="11.27734375" style="24" customWidth="1"/>
    <col min="1286" max="1286" width="16.1640625" style="24" customWidth="1"/>
    <col min="1287" max="1287" width="14.83203125" style="24" customWidth="1"/>
    <col min="1288" max="1288" width="14" style="24" customWidth="1"/>
    <col min="1289" max="1289" width="13.27734375" style="24" customWidth="1"/>
    <col min="1290" max="1291" width="11.83203125" style="24" customWidth="1"/>
    <col min="1292" max="1292" width="0.5546875" style="24" customWidth="1"/>
    <col min="1293" max="1298" width="11.83203125" style="24" customWidth="1"/>
    <col min="1299" max="1299" width="44.27734375" style="24" bestFit="1" customWidth="1"/>
    <col min="1300" max="1536" width="9.1640625" style="24"/>
    <col min="1537" max="1537" width="25.1640625" style="24" customWidth="1"/>
    <col min="1538" max="1538" width="13.71875" style="24" customWidth="1"/>
    <col min="1539" max="1539" width="15.83203125" style="24" customWidth="1"/>
    <col min="1540" max="1541" width="11.27734375" style="24" customWidth="1"/>
    <col min="1542" max="1542" width="16.1640625" style="24" customWidth="1"/>
    <col min="1543" max="1543" width="14.83203125" style="24" customWidth="1"/>
    <col min="1544" max="1544" width="14" style="24" customWidth="1"/>
    <col min="1545" max="1545" width="13.27734375" style="24" customWidth="1"/>
    <col min="1546" max="1547" width="11.83203125" style="24" customWidth="1"/>
    <col min="1548" max="1548" width="0.5546875" style="24" customWidth="1"/>
    <col min="1549" max="1554" width="11.83203125" style="24" customWidth="1"/>
    <col min="1555" max="1555" width="44.27734375" style="24" bestFit="1" customWidth="1"/>
    <col min="1556" max="1792" width="9.1640625" style="24"/>
    <col min="1793" max="1793" width="25.1640625" style="24" customWidth="1"/>
    <col min="1794" max="1794" width="13.71875" style="24" customWidth="1"/>
    <col min="1795" max="1795" width="15.83203125" style="24" customWidth="1"/>
    <col min="1796" max="1797" width="11.27734375" style="24" customWidth="1"/>
    <col min="1798" max="1798" width="16.1640625" style="24" customWidth="1"/>
    <col min="1799" max="1799" width="14.83203125" style="24" customWidth="1"/>
    <col min="1800" max="1800" width="14" style="24" customWidth="1"/>
    <col min="1801" max="1801" width="13.27734375" style="24" customWidth="1"/>
    <col min="1802" max="1803" width="11.83203125" style="24" customWidth="1"/>
    <col min="1804" max="1804" width="0.5546875" style="24" customWidth="1"/>
    <col min="1805" max="1810" width="11.83203125" style="24" customWidth="1"/>
    <col min="1811" max="1811" width="44.27734375" style="24" bestFit="1" customWidth="1"/>
    <col min="1812" max="2048" width="9.1640625" style="24"/>
    <col min="2049" max="2049" width="25.1640625" style="24" customWidth="1"/>
    <col min="2050" max="2050" width="13.71875" style="24" customWidth="1"/>
    <col min="2051" max="2051" width="15.83203125" style="24" customWidth="1"/>
    <col min="2052" max="2053" width="11.27734375" style="24" customWidth="1"/>
    <col min="2054" max="2054" width="16.1640625" style="24" customWidth="1"/>
    <col min="2055" max="2055" width="14.83203125" style="24" customWidth="1"/>
    <col min="2056" max="2056" width="14" style="24" customWidth="1"/>
    <col min="2057" max="2057" width="13.27734375" style="24" customWidth="1"/>
    <col min="2058" max="2059" width="11.83203125" style="24" customWidth="1"/>
    <col min="2060" max="2060" width="0.5546875" style="24" customWidth="1"/>
    <col min="2061" max="2066" width="11.83203125" style="24" customWidth="1"/>
    <col min="2067" max="2067" width="44.27734375" style="24" bestFit="1" customWidth="1"/>
    <col min="2068" max="2304" width="9.1640625" style="24"/>
    <col min="2305" max="2305" width="25.1640625" style="24" customWidth="1"/>
    <col min="2306" max="2306" width="13.71875" style="24" customWidth="1"/>
    <col min="2307" max="2307" width="15.83203125" style="24" customWidth="1"/>
    <col min="2308" max="2309" width="11.27734375" style="24" customWidth="1"/>
    <col min="2310" max="2310" width="16.1640625" style="24" customWidth="1"/>
    <col min="2311" max="2311" width="14.83203125" style="24" customWidth="1"/>
    <col min="2312" max="2312" width="14" style="24" customWidth="1"/>
    <col min="2313" max="2313" width="13.27734375" style="24" customWidth="1"/>
    <col min="2314" max="2315" width="11.83203125" style="24" customWidth="1"/>
    <col min="2316" max="2316" width="0.5546875" style="24" customWidth="1"/>
    <col min="2317" max="2322" width="11.83203125" style="24" customWidth="1"/>
    <col min="2323" max="2323" width="44.27734375" style="24" bestFit="1" customWidth="1"/>
    <col min="2324" max="2560" width="9.1640625" style="24"/>
    <col min="2561" max="2561" width="25.1640625" style="24" customWidth="1"/>
    <col min="2562" max="2562" width="13.71875" style="24" customWidth="1"/>
    <col min="2563" max="2563" width="15.83203125" style="24" customWidth="1"/>
    <col min="2564" max="2565" width="11.27734375" style="24" customWidth="1"/>
    <col min="2566" max="2566" width="16.1640625" style="24" customWidth="1"/>
    <col min="2567" max="2567" width="14.83203125" style="24" customWidth="1"/>
    <col min="2568" max="2568" width="14" style="24" customWidth="1"/>
    <col min="2569" max="2569" width="13.27734375" style="24" customWidth="1"/>
    <col min="2570" max="2571" width="11.83203125" style="24" customWidth="1"/>
    <col min="2572" max="2572" width="0.5546875" style="24" customWidth="1"/>
    <col min="2573" max="2578" width="11.83203125" style="24" customWidth="1"/>
    <col min="2579" max="2579" width="44.27734375" style="24" bestFit="1" customWidth="1"/>
    <col min="2580" max="2816" width="9.1640625" style="24"/>
    <col min="2817" max="2817" width="25.1640625" style="24" customWidth="1"/>
    <col min="2818" max="2818" width="13.71875" style="24" customWidth="1"/>
    <col min="2819" max="2819" width="15.83203125" style="24" customWidth="1"/>
    <col min="2820" max="2821" width="11.27734375" style="24" customWidth="1"/>
    <col min="2822" max="2822" width="16.1640625" style="24" customWidth="1"/>
    <col min="2823" max="2823" width="14.83203125" style="24" customWidth="1"/>
    <col min="2824" max="2824" width="14" style="24" customWidth="1"/>
    <col min="2825" max="2825" width="13.27734375" style="24" customWidth="1"/>
    <col min="2826" max="2827" width="11.83203125" style="24" customWidth="1"/>
    <col min="2828" max="2828" width="0.5546875" style="24" customWidth="1"/>
    <col min="2829" max="2834" width="11.83203125" style="24" customWidth="1"/>
    <col min="2835" max="2835" width="44.27734375" style="24" bestFit="1" customWidth="1"/>
    <col min="2836" max="3072" width="9.1640625" style="24"/>
    <col min="3073" max="3073" width="25.1640625" style="24" customWidth="1"/>
    <col min="3074" max="3074" width="13.71875" style="24" customWidth="1"/>
    <col min="3075" max="3075" width="15.83203125" style="24" customWidth="1"/>
    <col min="3076" max="3077" width="11.27734375" style="24" customWidth="1"/>
    <col min="3078" max="3078" width="16.1640625" style="24" customWidth="1"/>
    <col min="3079" max="3079" width="14.83203125" style="24" customWidth="1"/>
    <col min="3080" max="3080" width="14" style="24" customWidth="1"/>
    <col min="3081" max="3081" width="13.27734375" style="24" customWidth="1"/>
    <col min="3082" max="3083" width="11.83203125" style="24" customWidth="1"/>
    <col min="3084" max="3084" width="0.5546875" style="24" customWidth="1"/>
    <col min="3085" max="3090" width="11.83203125" style="24" customWidth="1"/>
    <col min="3091" max="3091" width="44.27734375" style="24" bestFit="1" customWidth="1"/>
    <col min="3092" max="3328" width="9.1640625" style="24"/>
    <col min="3329" max="3329" width="25.1640625" style="24" customWidth="1"/>
    <col min="3330" max="3330" width="13.71875" style="24" customWidth="1"/>
    <col min="3331" max="3331" width="15.83203125" style="24" customWidth="1"/>
    <col min="3332" max="3333" width="11.27734375" style="24" customWidth="1"/>
    <col min="3334" max="3334" width="16.1640625" style="24" customWidth="1"/>
    <col min="3335" max="3335" width="14.83203125" style="24" customWidth="1"/>
    <col min="3336" max="3336" width="14" style="24" customWidth="1"/>
    <col min="3337" max="3337" width="13.27734375" style="24" customWidth="1"/>
    <col min="3338" max="3339" width="11.83203125" style="24" customWidth="1"/>
    <col min="3340" max="3340" width="0.5546875" style="24" customWidth="1"/>
    <col min="3341" max="3346" width="11.83203125" style="24" customWidth="1"/>
    <col min="3347" max="3347" width="44.27734375" style="24" bestFit="1" customWidth="1"/>
    <col min="3348" max="3584" width="9.1640625" style="24"/>
    <col min="3585" max="3585" width="25.1640625" style="24" customWidth="1"/>
    <col min="3586" max="3586" width="13.71875" style="24" customWidth="1"/>
    <col min="3587" max="3587" width="15.83203125" style="24" customWidth="1"/>
    <col min="3588" max="3589" width="11.27734375" style="24" customWidth="1"/>
    <col min="3590" max="3590" width="16.1640625" style="24" customWidth="1"/>
    <col min="3591" max="3591" width="14.83203125" style="24" customWidth="1"/>
    <col min="3592" max="3592" width="14" style="24" customWidth="1"/>
    <col min="3593" max="3593" width="13.27734375" style="24" customWidth="1"/>
    <col min="3594" max="3595" width="11.83203125" style="24" customWidth="1"/>
    <col min="3596" max="3596" width="0.5546875" style="24" customWidth="1"/>
    <col min="3597" max="3602" width="11.83203125" style="24" customWidth="1"/>
    <col min="3603" max="3603" width="44.27734375" style="24" bestFit="1" customWidth="1"/>
    <col min="3604" max="3840" width="9.1640625" style="24"/>
    <col min="3841" max="3841" width="25.1640625" style="24" customWidth="1"/>
    <col min="3842" max="3842" width="13.71875" style="24" customWidth="1"/>
    <col min="3843" max="3843" width="15.83203125" style="24" customWidth="1"/>
    <col min="3844" max="3845" width="11.27734375" style="24" customWidth="1"/>
    <col min="3846" max="3846" width="16.1640625" style="24" customWidth="1"/>
    <col min="3847" max="3847" width="14.83203125" style="24" customWidth="1"/>
    <col min="3848" max="3848" width="14" style="24" customWidth="1"/>
    <col min="3849" max="3849" width="13.27734375" style="24" customWidth="1"/>
    <col min="3850" max="3851" width="11.83203125" style="24" customWidth="1"/>
    <col min="3852" max="3852" width="0.5546875" style="24" customWidth="1"/>
    <col min="3853" max="3858" width="11.83203125" style="24" customWidth="1"/>
    <col min="3859" max="3859" width="44.27734375" style="24" bestFit="1" customWidth="1"/>
    <col min="3860" max="4096" width="9.1640625" style="24"/>
    <col min="4097" max="4097" width="25.1640625" style="24" customWidth="1"/>
    <col min="4098" max="4098" width="13.71875" style="24" customWidth="1"/>
    <col min="4099" max="4099" width="15.83203125" style="24" customWidth="1"/>
    <col min="4100" max="4101" width="11.27734375" style="24" customWidth="1"/>
    <col min="4102" max="4102" width="16.1640625" style="24" customWidth="1"/>
    <col min="4103" max="4103" width="14.83203125" style="24" customWidth="1"/>
    <col min="4104" max="4104" width="14" style="24" customWidth="1"/>
    <col min="4105" max="4105" width="13.27734375" style="24" customWidth="1"/>
    <col min="4106" max="4107" width="11.83203125" style="24" customWidth="1"/>
    <col min="4108" max="4108" width="0.5546875" style="24" customWidth="1"/>
    <col min="4109" max="4114" width="11.83203125" style="24" customWidth="1"/>
    <col min="4115" max="4115" width="44.27734375" style="24" bestFit="1" customWidth="1"/>
    <col min="4116" max="4352" width="9.1640625" style="24"/>
    <col min="4353" max="4353" width="25.1640625" style="24" customWidth="1"/>
    <col min="4354" max="4354" width="13.71875" style="24" customWidth="1"/>
    <col min="4355" max="4355" width="15.83203125" style="24" customWidth="1"/>
    <col min="4356" max="4357" width="11.27734375" style="24" customWidth="1"/>
    <col min="4358" max="4358" width="16.1640625" style="24" customWidth="1"/>
    <col min="4359" max="4359" width="14.83203125" style="24" customWidth="1"/>
    <col min="4360" max="4360" width="14" style="24" customWidth="1"/>
    <col min="4361" max="4361" width="13.27734375" style="24" customWidth="1"/>
    <col min="4362" max="4363" width="11.83203125" style="24" customWidth="1"/>
    <col min="4364" max="4364" width="0.5546875" style="24" customWidth="1"/>
    <col min="4365" max="4370" width="11.83203125" style="24" customWidth="1"/>
    <col min="4371" max="4371" width="44.27734375" style="24" bestFit="1" customWidth="1"/>
    <col min="4372" max="4608" width="9.1640625" style="24"/>
    <col min="4609" max="4609" width="25.1640625" style="24" customWidth="1"/>
    <col min="4610" max="4610" width="13.71875" style="24" customWidth="1"/>
    <col min="4611" max="4611" width="15.83203125" style="24" customWidth="1"/>
    <col min="4612" max="4613" width="11.27734375" style="24" customWidth="1"/>
    <col min="4614" max="4614" width="16.1640625" style="24" customWidth="1"/>
    <col min="4615" max="4615" width="14.83203125" style="24" customWidth="1"/>
    <col min="4616" max="4616" width="14" style="24" customWidth="1"/>
    <col min="4617" max="4617" width="13.27734375" style="24" customWidth="1"/>
    <col min="4618" max="4619" width="11.83203125" style="24" customWidth="1"/>
    <col min="4620" max="4620" width="0.5546875" style="24" customWidth="1"/>
    <col min="4621" max="4626" width="11.83203125" style="24" customWidth="1"/>
    <col min="4627" max="4627" width="44.27734375" style="24" bestFit="1" customWidth="1"/>
    <col min="4628" max="4864" width="9.1640625" style="24"/>
    <col min="4865" max="4865" width="25.1640625" style="24" customWidth="1"/>
    <col min="4866" max="4866" width="13.71875" style="24" customWidth="1"/>
    <col min="4867" max="4867" width="15.83203125" style="24" customWidth="1"/>
    <col min="4868" max="4869" width="11.27734375" style="24" customWidth="1"/>
    <col min="4870" max="4870" width="16.1640625" style="24" customWidth="1"/>
    <col min="4871" max="4871" width="14.83203125" style="24" customWidth="1"/>
    <col min="4872" max="4872" width="14" style="24" customWidth="1"/>
    <col min="4873" max="4873" width="13.27734375" style="24" customWidth="1"/>
    <col min="4874" max="4875" width="11.83203125" style="24" customWidth="1"/>
    <col min="4876" max="4876" width="0.5546875" style="24" customWidth="1"/>
    <col min="4877" max="4882" width="11.83203125" style="24" customWidth="1"/>
    <col min="4883" max="4883" width="44.27734375" style="24" bestFit="1" customWidth="1"/>
    <col min="4884" max="5120" width="9.1640625" style="24"/>
    <col min="5121" max="5121" width="25.1640625" style="24" customWidth="1"/>
    <col min="5122" max="5122" width="13.71875" style="24" customWidth="1"/>
    <col min="5123" max="5123" width="15.83203125" style="24" customWidth="1"/>
    <col min="5124" max="5125" width="11.27734375" style="24" customWidth="1"/>
    <col min="5126" max="5126" width="16.1640625" style="24" customWidth="1"/>
    <col min="5127" max="5127" width="14.83203125" style="24" customWidth="1"/>
    <col min="5128" max="5128" width="14" style="24" customWidth="1"/>
    <col min="5129" max="5129" width="13.27734375" style="24" customWidth="1"/>
    <col min="5130" max="5131" width="11.83203125" style="24" customWidth="1"/>
    <col min="5132" max="5132" width="0.5546875" style="24" customWidth="1"/>
    <col min="5133" max="5138" width="11.83203125" style="24" customWidth="1"/>
    <col min="5139" max="5139" width="44.27734375" style="24" bestFit="1" customWidth="1"/>
    <col min="5140" max="5376" width="9.1640625" style="24"/>
    <col min="5377" max="5377" width="25.1640625" style="24" customWidth="1"/>
    <col min="5378" max="5378" width="13.71875" style="24" customWidth="1"/>
    <col min="5379" max="5379" width="15.83203125" style="24" customWidth="1"/>
    <col min="5380" max="5381" width="11.27734375" style="24" customWidth="1"/>
    <col min="5382" max="5382" width="16.1640625" style="24" customWidth="1"/>
    <col min="5383" max="5383" width="14.83203125" style="24" customWidth="1"/>
    <col min="5384" max="5384" width="14" style="24" customWidth="1"/>
    <col min="5385" max="5385" width="13.27734375" style="24" customWidth="1"/>
    <col min="5386" max="5387" width="11.83203125" style="24" customWidth="1"/>
    <col min="5388" max="5388" width="0.5546875" style="24" customWidth="1"/>
    <col min="5389" max="5394" width="11.83203125" style="24" customWidth="1"/>
    <col min="5395" max="5395" width="44.27734375" style="24" bestFit="1" customWidth="1"/>
    <col min="5396" max="5632" width="9.1640625" style="24"/>
    <col min="5633" max="5633" width="25.1640625" style="24" customWidth="1"/>
    <col min="5634" max="5634" width="13.71875" style="24" customWidth="1"/>
    <col min="5635" max="5635" width="15.83203125" style="24" customWidth="1"/>
    <col min="5636" max="5637" width="11.27734375" style="24" customWidth="1"/>
    <col min="5638" max="5638" width="16.1640625" style="24" customWidth="1"/>
    <col min="5639" max="5639" width="14.83203125" style="24" customWidth="1"/>
    <col min="5640" max="5640" width="14" style="24" customWidth="1"/>
    <col min="5641" max="5641" width="13.27734375" style="24" customWidth="1"/>
    <col min="5642" max="5643" width="11.83203125" style="24" customWidth="1"/>
    <col min="5644" max="5644" width="0.5546875" style="24" customWidth="1"/>
    <col min="5645" max="5650" width="11.83203125" style="24" customWidth="1"/>
    <col min="5651" max="5651" width="44.27734375" style="24" bestFit="1" customWidth="1"/>
    <col min="5652" max="5888" width="9.1640625" style="24"/>
    <col min="5889" max="5889" width="25.1640625" style="24" customWidth="1"/>
    <col min="5890" max="5890" width="13.71875" style="24" customWidth="1"/>
    <col min="5891" max="5891" width="15.83203125" style="24" customWidth="1"/>
    <col min="5892" max="5893" width="11.27734375" style="24" customWidth="1"/>
    <col min="5894" max="5894" width="16.1640625" style="24" customWidth="1"/>
    <col min="5895" max="5895" width="14.83203125" style="24" customWidth="1"/>
    <col min="5896" max="5896" width="14" style="24" customWidth="1"/>
    <col min="5897" max="5897" width="13.27734375" style="24" customWidth="1"/>
    <col min="5898" max="5899" width="11.83203125" style="24" customWidth="1"/>
    <col min="5900" max="5900" width="0.5546875" style="24" customWidth="1"/>
    <col min="5901" max="5906" width="11.83203125" style="24" customWidth="1"/>
    <col min="5907" max="5907" width="44.27734375" style="24" bestFit="1" customWidth="1"/>
    <col min="5908" max="6144" width="9.1640625" style="24"/>
    <col min="6145" max="6145" width="25.1640625" style="24" customWidth="1"/>
    <col min="6146" max="6146" width="13.71875" style="24" customWidth="1"/>
    <col min="6147" max="6147" width="15.83203125" style="24" customWidth="1"/>
    <col min="6148" max="6149" width="11.27734375" style="24" customWidth="1"/>
    <col min="6150" max="6150" width="16.1640625" style="24" customWidth="1"/>
    <col min="6151" max="6151" width="14.83203125" style="24" customWidth="1"/>
    <col min="6152" max="6152" width="14" style="24" customWidth="1"/>
    <col min="6153" max="6153" width="13.27734375" style="24" customWidth="1"/>
    <col min="6154" max="6155" width="11.83203125" style="24" customWidth="1"/>
    <col min="6156" max="6156" width="0.5546875" style="24" customWidth="1"/>
    <col min="6157" max="6162" width="11.83203125" style="24" customWidth="1"/>
    <col min="6163" max="6163" width="44.27734375" style="24" bestFit="1" customWidth="1"/>
    <col min="6164" max="6400" width="9.1640625" style="24"/>
    <col min="6401" max="6401" width="25.1640625" style="24" customWidth="1"/>
    <col min="6402" max="6402" width="13.71875" style="24" customWidth="1"/>
    <col min="6403" max="6403" width="15.83203125" style="24" customWidth="1"/>
    <col min="6404" max="6405" width="11.27734375" style="24" customWidth="1"/>
    <col min="6406" max="6406" width="16.1640625" style="24" customWidth="1"/>
    <col min="6407" max="6407" width="14.83203125" style="24" customWidth="1"/>
    <col min="6408" max="6408" width="14" style="24" customWidth="1"/>
    <col min="6409" max="6409" width="13.27734375" style="24" customWidth="1"/>
    <col min="6410" max="6411" width="11.83203125" style="24" customWidth="1"/>
    <col min="6412" max="6412" width="0.5546875" style="24" customWidth="1"/>
    <col min="6413" max="6418" width="11.83203125" style="24" customWidth="1"/>
    <col min="6419" max="6419" width="44.27734375" style="24" bestFit="1" customWidth="1"/>
    <col min="6420" max="6656" width="9.1640625" style="24"/>
    <col min="6657" max="6657" width="25.1640625" style="24" customWidth="1"/>
    <col min="6658" max="6658" width="13.71875" style="24" customWidth="1"/>
    <col min="6659" max="6659" width="15.83203125" style="24" customWidth="1"/>
    <col min="6660" max="6661" width="11.27734375" style="24" customWidth="1"/>
    <col min="6662" max="6662" width="16.1640625" style="24" customWidth="1"/>
    <col min="6663" max="6663" width="14.83203125" style="24" customWidth="1"/>
    <col min="6664" max="6664" width="14" style="24" customWidth="1"/>
    <col min="6665" max="6665" width="13.27734375" style="24" customWidth="1"/>
    <col min="6666" max="6667" width="11.83203125" style="24" customWidth="1"/>
    <col min="6668" max="6668" width="0.5546875" style="24" customWidth="1"/>
    <col min="6669" max="6674" width="11.83203125" style="24" customWidth="1"/>
    <col min="6675" max="6675" width="44.27734375" style="24" bestFit="1" customWidth="1"/>
    <col min="6676" max="6912" width="9.1640625" style="24"/>
    <col min="6913" max="6913" width="25.1640625" style="24" customWidth="1"/>
    <col min="6914" max="6914" width="13.71875" style="24" customWidth="1"/>
    <col min="6915" max="6915" width="15.83203125" style="24" customWidth="1"/>
    <col min="6916" max="6917" width="11.27734375" style="24" customWidth="1"/>
    <col min="6918" max="6918" width="16.1640625" style="24" customWidth="1"/>
    <col min="6919" max="6919" width="14.83203125" style="24" customWidth="1"/>
    <col min="6920" max="6920" width="14" style="24" customWidth="1"/>
    <col min="6921" max="6921" width="13.27734375" style="24" customWidth="1"/>
    <col min="6922" max="6923" width="11.83203125" style="24" customWidth="1"/>
    <col min="6924" max="6924" width="0.5546875" style="24" customWidth="1"/>
    <col min="6925" max="6930" width="11.83203125" style="24" customWidth="1"/>
    <col min="6931" max="6931" width="44.27734375" style="24" bestFit="1" customWidth="1"/>
    <col min="6932" max="7168" width="9.1640625" style="24"/>
    <col min="7169" max="7169" width="25.1640625" style="24" customWidth="1"/>
    <col min="7170" max="7170" width="13.71875" style="24" customWidth="1"/>
    <col min="7171" max="7171" width="15.83203125" style="24" customWidth="1"/>
    <col min="7172" max="7173" width="11.27734375" style="24" customWidth="1"/>
    <col min="7174" max="7174" width="16.1640625" style="24" customWidth="1"/>
    <col min="7175" max="7175" width="14.83203125" style="24" customWidth="1"/>
    <col min="7176" max="7176" width="14" style="24" customWidth="1"/>
    <col min="7177" max="7177" width="13.27734375" style="24" customWidth="1"/>
    <col min="7178" max="7179" width="11.83203125" style="24" customWidth="1"/>
    <col min="7180" max="7180" width="0.5546875" style="24" customWidth="1"/>
    <col min="7181" max="7186" width="11.83203125" style="24" customWidth="1"/>
    <col min="7187" max="7187" width="44.27734375" style="24" bestFit="1" customWidth="1"/>
    <col min="7188" max="7424" width="9.1640625" style="24"/>
    <col min="7425" max="7425" width="25.1640625" style="24" customWidth="1"/>
    <col min="7426" max="7426" width="13.71875" style="24" customWidth="1"/>
    <col min="7427" max="7427" width="15.83203125" style="24" customWidth="1"/>
    <col min="7428" max="7429" width="11.27734375" style="24" customWidth="1"/>
    <col min="7430" max="7430" width="16.1640625" style="24" customWidth="1"/>
    <col min="7431" max="7431" width="14.83203125" style="24" customWidth="1"/>
    <col min="7432" max="7432" width="14" style="24" customWidth="1"/>
    <col min="7433" max="7433" width="13.27734375" style="24" customWidth="1"/>
    <col min="7434" max="7435" width="11.83203125" style="24" customWidth="1"/>
    <col min="7436" max="7436" width="0.5546875" style="24" customWidth="1"/>
    <col min="7437" max="7442" width="11.83203125" style="24" customWidth="1"/>
    <col min="7443" max="7443" width="44.27734375" style="24" bestFit="1" customWidth="1"/>
    <col min="7444" max="7680" width="9.1640625" style="24"/>
    <col min="7681" max="7681" width="25.1640625" style="24" customWidth="1"/>
    <col min="7682" max="7682" width="13.71875" style="24" customWidth="1"/>
    <col min="7683" max="7683" width="15.83203125" style="24" customWidth="1"/>
    <col min="7684" max="7685" width="11.27734375" style="24" customWidth="1"/>
    <col min="7686" max="7686" width="16.1640625" style="24" customWidth="1"/>
    <col min="7687" max="7687" width="14.83203125" style="24" customWidth="1"/>
    <col min="7688" max="7688" width="14" style="24" customWidth="1"/>
    <col min="7689" max="7689" width="13.27734375" style="24" customWidth="1"/>
    <col min="7690" max="7691" width="11.83203125" style="24" customWidth="1"/>
    <col min="7692" max="7692" width="0.5546875" style="24" customWidth="1"/>
    <col min="7693" max="7698" width="11.83203125" style="24" customWidth="1"/>
    <col min="7699" max="7699" width="44.27734375" style="24" bestFit="1" customWidth="1"/>
    <col min="7700" max="7936" width="9.1640625" style="24"/>
    <col min="7937" max="7937" width="25.1640625" style="24" customWidth="1"/>
    <col min="7938" max="7938" width="13.71875" style="24" customWidth="1"/>
    <col min="7939" max="7939" width="15.83203125" style="24" customWidth="1"/>
    <col min="7940" max="7941" width="11.27734375" style="24" customWidth="1"/>
    <col min="7942" max="7942" width="16.1640625" style="24" customWidth="1"/>
    <col min="7943" max="7943" width="14.83203125" style="24" customWidth="1"/>
    <col min="7944" max="7944" width="14" style="24" customWidth="1"/>
    <col min="7945" max="7945" width="13.27734375" style="24" customWidth="1"/>
    <col min="7946" max="7947" width="11.83203125" style="24" customWidth="1"/>
    <col min="7948" max="7948" width="0.5546875" style="24" customWidth="1"/>
    <col min="7949" max="7954" width="11.83203125" style="24" customWidth="1"/>
    <col min="7955" max="7955" width="44.27734375" style="24" bestFit="1" customWidth="1"/>
    <col min="7956" max="8192" width="9.1640625" style="24"/>
    <col min="8193" max="8193" width="25.1640625" style="24" customWidth="1"/>
    <col min="8194" max="8194" width="13.71875" style="24" customWidth="1"/>
    <col min="8195" max="8195" width="15.83203125" style="24" customWidth="1"/>
    <col min="8196" max="8197" width="11.27734375" style="24" customWidth="1"/>
    <col min="8198" max="8198" width="16.1640625" style="24" customWidth="1"/>
    <col min="8199" max="8199" width="14.83203125" style="24" customWidth="1"/>
    <col min="8200" max="8200" width="14" style="24" customWidth="1"/>
    <col min="8201" max="8201" width="13.27734375" style="24" customWidth="1"/>
    <col min="8202" max="8203" width="11.83203125" style="24" customWidth="1"/>
    <col min="8204" max="8204" width="0.5546875" style="24" customWidth="1"/>
    <col min="8205" max="8210" width="11.83203125" style="24" customWidth="1"/>
    <col min="8211" max="8211" width="44.27734375" style="24" bestFit="1" customWidth="1"/>
    <col min="8212" max="8448" width="9.1640625" style="24"/>
    <col min="8449" max="8449" width="25.1640625" style="24" customWidth="1"/>
    <col min="8450" max="8450" width="13.71875" style="24" customWidth="1"/>
    <col min="8451" max="8451" width="15.83203125" style="24" customWidth="1"/>
    <col min="8452" max="8453" width="11.27734375" style="24" customWidth="1"/>
    <col min="8454" max="8454" width="16.1640625" style="24" customWidth="1"/>
    <col min="8455" max="8455" width="14.83203125" style="24" customWidth="1"/>
    <col min="8456" max="8456" width="14" style="24" customWidth="1"/>
    <col min="8457" max="8457" width="13.27734375" style="24" customWidth="1"/>
    <col min="8458" max="8459" width="11.83203125" style="24" customWidth="1"/>
    <col min="8460" max="8460" width="0.5546875" style="24" customWidth="1"/>
    <col min="8461" max="8466" width="11.83203125" style="24" customWidth="1"/>
    <col min="8467" max="8467" width="44.27734375" style="24" bestFit="1" customWidth="1"/>
    <col min="8468" max="8704" width="9.1640625" style="24"/>
    <col min="8705" max="8705" width="25.1640625" style="24" customWidth="1"/>
    <col min="8706" max="8706" width="13.71875" style="24" customWidth="1"/>
    <col min="8707" max="8707" width="15.83203125" style="24" customWidth="1"/>
    <col min="8708" max="8709" width="11.27734375" style="24" customWidth="1"/>
    <col min="8710" max="8710" width="16.1640625" style="24" customWidth="1"/>
    <col min="8711" max="8711" width="14.83203125" style="24" customWidth="1"/>
    <col min="8712" max="8712" width="14" style="24" customWidth="1"/>
    <col min="8713" max="8713" width="13.27734375" style="24" customWidth="1"/>
    <col min="8714" max="8715" width="11.83203125" style="24" customWidth="1"/>
    <col min="8716" max="8716" width="0.5546875" style="24" customWidth="1"/>
    <col min="8717" max="8722" width="11.83203125" style="24" customWidth="1"/>
    <col min="8723" max="8723" width="44.27734375" style="24" bestFit="1" customWidth="1"/>
    <col min="8724" max="8960" width="9.1640625" style="24"/>
    <col min="8961" max="8961" width="25.1640625" style="24" customWidth="1"/>
    <col min="8962" max="8962" width="13.71875" style="24" customWidth="1"/>
    <col min="8963" max="8963" width="15.83203125" style="24" customWidth="1"/>
    <col min="8964" max="8965" width="11.27734375" style="24" customWidth="1"/>
    <col min="8966" max="8966" width="16.1640625" style="24" customWidth="1"/>
    <col min="8967" max="8967" width="14.83203125" style="24" customWidth="1"/>
    <col min="8968" max="8968" width="14" style="24" customWidth="1"/>
    <col min="8969" max="8969" width="13.27734375" style="24" customWidth="1"/>
    <col min="8970" max="8971" width="11.83203125" style="24" customWidth="1"/>
    <col min="8972" max="8972" width="0.5546875" style="24" customWidth="1"/>
    <col min="8973" max="8978" width="11.83203125" style="24" customWidth="1"/>
    <col min="8979" max="8979" width="44.27734375" style="24" bestFit="1" customWidth="1"/>
    <col min="8980" max="9216" width="9.1640625" style="24"/>
    <col min="9217" max="9217" width="25.1640625" style="24" customWidth="1"/>
    <col min="9218" max="9218" width="13.71875" style="24" customWidth="1"/>
    <col min="9219" max="9219" width="15.83203125" style="24" customWidth="1"/>
    <col min="9220" max="9221" width="11.27734375" style="24" customWidth="1"/>
    <col min="9222" max="9222" width="16.1640625" style="24" customWidth="1"/>
    <col min="9223" max="9223" width="14.83203125" style="24" customWidth="1"/>
    <col min="9224" max="9224" width="14" style="24" customWidth="1"/>
    <col min="9225" max="9225" width="13.27734375" style="24" customWidth="1"/>
    <col min="9226" max="9227" width="11.83203125" style="24" customWidth="1"/>
    <col min="9228" max="9228" width="0.5546875" style="24" customWidth="1"/>
    <col min="9229" max="9234" width="11.83203125" style="24" customWidth="1"/>
    <col min="9235" max="9235" width="44.27734375" style="24" bestFit="1" customWidth="1"/>
    <col min="9236" max="9472" width="9.1640625" style="24"/>
    <col min="9473" max="9473" width="25.1640625" style="24" customWidth="1"/>
    <col min="9474" max="9474" width="13.71875" style="24" customWidth="1"/>
    <col min="9475" max="9475" width="15.83203125" style="24" customWidth="1"/>
    <col min="9476" max="9477" width="11.27734375" style="24" customWidth="1"/>
    <col min="9478" max="9478" width="16.1640625" style="24" customWidth="1"/>
    <col min="9479" max="9479" width="14.83203125" style="24" customWidth="1"/>
    <col min="9480" max="9480" width="14" style="24" customWidth="1"/>
    <col min="9481" max="9481" width="13.27734375" style="24" customWidth="1"/>
    <col min="9482" max="9483" width="11.83203125" style="24" customWidth="1"/>
    <col min="9484" max="9484" width="0.5546875" style="24" customWidth="1"/>
    <col min="9485" max="9490" width="11.83203125" style="24" customWidth="1"/>
    <col min="9491" max="9491" width="44.27734375" style="24" bestFit="1" customWidth="1"/>
    <col min="9492" max="9728" width="9.1640625" style="24"/>
    <col min="9729" max="9729" width="25.1640625" style="24" customWidth="1"/>
    <col min="9730" max="9730" width="13.71875" style="24" customWidth="1"/>
    <col min="9731" max="9731" width="15.83203125" style="24" customWidth="1"/>
    <col min="9732" max="9733" width="11.27734375" style="24" customWidth="1"/>
    <col min="9734" max="9734" width="16.1640625" style="24" customWidth="1"/>
    <col min="9735" max="9735" width="14.83203125" style="24" customWidth="1"/>
    <col min="9736" max="9736" width="14" style="24" customWidth="1"/>
    <col min="9737" max="9737" width="13.27734375" style="24" customWidth="1"/>
    <col min="9738" max="9739" width="11.83203125" style="24" customWidth="1"/>
    <col min="9740" max="9740" width="0.5546875" style="24" customWidth="1"/>
    <col min="9741" max="9746" width="11.83203125" style="24" customWidth="1"/>
    <col min="9747" max="9747" width="44.27734375" style="24" bestFit="1" customWidth="1"/>
    <col min="9748" max="9984" width="9.1640625" style="24"/>
    <col min="9985" max="9985" width="25.1640625" style="24" customWidth="1"/>
    <col min="9986" max="9986" width="13.71875" style="24" customWidth="1"/>
    <col min="9987" max="9987" width="15.83203125" style="24" customWidth="1"/>
    <col min="9988" max="9989" width="11.27734375" style="24" customWidth="1"/>
    <col min="9990" max="9990" width="16.1640625" style="24" customWidth="1"/>
    <col min="9991" max="9991" width="14.83203125" style="24" customWidth="1"/>
    <col min="9992" max="9992" width="14" style="24" customWidth="1"/>
    <col min="9993" max="9993" width="13.27734375" style="24" customWidth="1"/>
    <col min="9994" max="9995" width="11.83203125" style="24" customWidth="1"/>
    <col min="9996" max="9996" width="0.5546875" style="24" customWidth="1"/>
    <col min="9997" max="10002" width="11.83203125" style="24" customWidth="1"/>
    <col min="10003" max="10003" width="44.27734375" style="24" bestFit="1" customWidth="1"/>
    <col min="10004" max="10240" width="9.1640625" style="24"/>
    <col min="10241" max="10241" width="25.1640625" style="24" customWidth="1"/>
    <col min="10242" max="10242" width="13.71875" style="24" customWidth="1"/>
    <col min="10243" max="10243" width="15.83203125" style="24" customWidth="1"/>
    <col min="10244" max="10245" width="11.27734375" style="24" customWidth="1"/>
    <col min="10246" max="10246" width="16.1640625" style="24" customWidth="1"/>
    <col min="10247" max="10247" width="14.83203125" style="24" customWidth="1"/>
    <col min="10248" max="10248" width="14" style="24" customWidth="1"/>
    <col min="10249" max="10249" width="13.27734375" style="24" customWidth="1"/>
    <col min="10250" max="10251" width="11.83203125" style="24" customWidth="1"/>
    <col min="10252" max="10252" width="0.5546875" style="24" customWidth="1"/>
    <col min="10253" max="10258" width="11.83203125" style="24" customWidth="1"/>
    <col min="10259" max="10259" width="44.27734375" style="24" bestFit="1" customWidth="1"/>
    <col min="10260" max="10496" width="9.1640625" style="24"/>
    <col min="10497" max="10497" width="25.1640625" style="24" customWidth="1"/>
    <col min="10498" max="10498" width="13.71875" style="24" customWidth="1"/>
    <col min="10499" max="10499" width="15.83203125" style="24" customWidth="1"/>
    <col min="10500" max="10501" width="11.27734375" style="24" customWidth="1"/>
    <col min="10502" max="10502" width="16.1640625" style="24" customWidth="1"/>
    <col min="10503" max="10503" width="14.83203125" style="24" customWidth="1"/>
    <col min="10504" max="10504" width="14" style="24" customWidth="1"/>
    <col min="10505" max="10505" width="13.27734375" style="24" customWidth="1"/>
    <col min="10506" max="10507" width="11.83203125" style="24" customWidth="1"/>
    <col min="10508" max="10508" width="0.5546875" style="24" customWidth="1"/>
    <col min="10509" max="10514" width="11.83203125" style="24" customWidth="1"/>
    <col min="10515" max="10515" width="44.27734375" style="24" bestFit="1" customWidth="1"/>
    <col min="10516" max="10752" width="9.1640625" style="24"/>
    <col min="10753" max="10753" width="25.1640625" style="24" customWidth="1"/>
    <col min="10754" max="10754" width="13.71875" style="24" customWidth="1"/>
    <col min="10755" max="10755" width="15.83203125" style="24" customWidth="1"/>
    <col min="10756" max="10757" width="11.27734375" style="24" customWidth="1"/>
    <col min="10758" max="10758" width="16.1640625" style="24" customWidth="1"/>
    <col min="10759" max="10759" width="14.83203125" style="24" customWidth="1"/>
    <col min="10760" max="10760" width="14" style="24" customWidth="1"/>
    <col min="10761" max="10761" width="13.27734375" style="24" customWidth="1"/>
    <col min="10762" max="10763" width="11.83203125" style="24" customWidth="1"/>
    <col min="10764" max="10764" width="0.5546875" style="24" customWidth="1"/>
    <col min="10765" max="10770" width="11.83203125" style="24" customWidth="1"/>
    <col min="10771" max="10771" width="44.27734375" style="24" bestFit="1" customWidth="1"/>
    <col min="10772" max="11008" width="9.1640625" style="24"/>
    <col min="11009" max="11009" width="25.1640625" style="24" customWidth="1"/>
    <col min="11010" max="11010" width="13.71875" style="24" customWidth="1"/>
    <col min="11011" max="11011" width="15.83203125" style="24" customWidth="1"/>
    <col min="11012" max="11013" width="11.27734375" style="24" customWidth="1"/>
    <col min="11014" max="11014" width="16.1640625" style="24" customWidth="1"/>
    <col min="11015" max="11015" width="14.83203125" style="24" customWidth="1"/>
    <col min="11016" max="11016" width="14" style="24" customWidth="1"/>
    <col min="11017" max="11017" width="13.27734375" style="24" customWidth="1"/>
    <col min="11018" max="11019" width="11.83203125" style="24" customWidth="1"/>
    <col min="11020" max="11020" width="0.5546875" style="24" customWidth="1"/>
    <col min="11021" max="11026" width="11.83203125" style="24" customWidth="1"/>
    <col min="11027" max="11027" width="44.27734375" style="24" bestFit="1" customWidth="1"/>
    <col min="11028" max="11264" width="9.1640625" style="24"/>
    <col min="11265" max="11265" width="25.1640625" style="24" customWidth="1"/>
    <col min="11266" max="11266" width="13.71875" style="24" customWidth="1"/>
    <col min="11267" max="11267" width="15.83203125" style="24" customWidth="1"/>
    <col min="11268" max="11269" width="11.27734375" style="24" customWidth="1"/>
    <col min="11270" max="11270" width="16.1640625" style="24" customWidth="1"/>
    <col min="11271" max="11271" width="14.83203125" style="24" customWidth="1"/>
    <col min="11272" max="11272" width="14" style="24" customWidth="1"/>
    <col min="11273" max="11273" width="13.27734375" style="24" customWidth="1"/>
    <col min="11274" max="11275" width="11.83203125" style="24" customWidth="1"/>
    <col min="11276" max="11276" width="0.5546875" style="24" customWidth="1"/>
    <col min="11277" max="11282" width="11.83203125" style="24" customWidth="1"/>
    <col min="11283" max="11283" width="44.27734375" style="24" bestFit="1" customWidth="1"/>
    <col min="11284" max="11520" width="9.1640625" style="24"/>
    <col min="11521" max="11521" width="25.1640625" style="24" customWidth="1"/>
    <col min="11522" max="11522" width="13.71875" style="24" customWidth="1"/>
    <col min="11523" max="11523" width="15.83203125" style="24" customWidth="1"/>
    <col min="11524" max="11525" width="11.27734375" style="24" customWidth="1"/>
    <col min="11526" max="11526" width="16.1640625" style="24" customWidth="1"/>
    <col min="11527" max="11527" width="14.83203125" style="24" customWidth="1"/>
    <col min="11528" max="11528" width="14" style="24" customWidth="1"/>
    <col min="11529" max="11529" width="13.27734375" style="24" customWidth="1"/>
    <col min="11530" max="11531" width="11.83203125" style="24" customWidth="1"/>
    <col min="11532" max="11532" width="0.5546875" style="24" customWidth="1"/>
    <col min="11533" max="11538" width="11.83203125" style="24" customWidth="1"/>
    <col min="11539" max="11539" width="44.27734375" style="24" bestFit="1" customWidth="1"/>
    <col min="11540" max="11776" width="9.1640625" style="24"/>
    <col min="11777" max="11777" width="25.1640625" style="24" customWidth="1"/>
    <col min="11778" max="11778" width="13.71875" style="24" customWidth="1"/>
    <col min="11779" max="11779" width="15.83203125" style="24" customWidth="1"/>
    <col min="11780" max="11781" width="11.27734375" style="24" customWidth="1"/>
    <col min="11782" max="11782" width="16.1640625" style="24" customWidth="1"/>
    <col min="11783" max="11783" width="14.83203125" style="24" customWidth="1"/>
    <col min="11784" max="11784" width="14" style="24" customWidth="1"/>
    <col min="11785" max="11785" width="13.27734375" style="24" customWidth="1"/>
    <col min="11786" max="11787" width="11.83203125" style="24" customWidth="1"/>
    <col min="11788" max="11788" width="0.5546875" style="24" customWidth="1"/>
    <col min="11789" max="11794" width="11.83203125" style="24" customWidth="1"/>
    <col min="11795" max="11795" width="44.27734375" style="24" bestFit="1" customWidth="1"/>
    <col min="11796" max="12032" width="9.1640625" style="24"/>
    <col min="12033" max="12033" width="25.1640625" style="24" customWidth="1"/>
    <col min="12034" max="12034" width="13.71875" style="24" customWidth="1"/>
    <col min="12035" max="12035" width="15.83203125" style="24" customWidth="1"/>
    <col min="12036" max="12037" width="11.27734375" style="24" customWidth="1"/>
    <col min="12038" max="12038" width="16.1640625" style="24" customWidth="1"/>
    <col min="12039" max="12039" width="14.83203125" style="24" customWidth="1"/>
    <col min="12040" max="12040" width="14" style="24" customWidth="1"/>
    <col min="12041" max="12041" width="13.27734375" style="24" customWidth="1"/>
    <col min="12042" max="12043" width="11.83203125" style="24" customWidth="1"/>
    <col min="12044" max="12044" width="0.5546875" style="24" customWidth="1"/>
    <col min="12045" max="12050" width="11.83203125" style="24" customWidth="1"/>
    <col min="12051" max="12051" width="44.27734375" style="24" bestFit="1" customWidth="1"/>
    <col min="12052" max="12288" width="9.1640625" style="24"/>
    <col min="12289" max="12289" width="25.1640625" style="24" customWidth="1"/>
    <col min="12290" max="12290" width="13.71875" style="24" customWidth="1"/>
    <col min="12291" max="12291" width="15.83203125" style="24" customWidth="1"/>
    <col min="12292" max="12293" width="11.27734375" style="24" customWidth="1"/>
    <col min="12294" max="12294" width="16.1640625" style="24" customWidth="1"/>
    <col min="12295" max="12295" width="14.83203125" style="24" customWidth="1"/>
    <col min="12296" max="12296" width="14" style="24" customWidth="1"/>
    <col min="12297" max="12297" width="13.27734375" style="24" customWidth="1"/>
    <col min="12298" max="12299" width="11.83203125" style="24" customWidth="1"/>
    <col min="12300" max="12300" width="0.5546875" style="24" customWidth="1"/>
    <col min="12301" max="12306" width="11.83203125" style="24" customWidth="1"/>
    <col min="12307" max="12307" width="44.27734375" style="24" bestFit="1" customWidth="1"/>
    <col min="12308" max="12544" width="9.1640625" style="24"/>
    <col min="12545" max="12545" width="25.1640625" style="24" customWidth="1"/>
    <col min="12546" max="12546" width="13.71875" style="24" customWidth="1"/>
    <col min="12547" max="12547" width="15.83203125" style="24" customWidth="1"/>
    <col min="12548" max="12549" width="11.27734375" style="24" customWidth="1"/>
    <col min="12550" max="12550" width="16.1640625" style="24" customWidth="1"/>
    <col min="12551" max="12551" width="14.83203125" style="24" customWidth="1"/>
    <col min="12552" max="12552" width="14" style="24" customWidth="1"/>
    <col min="12553" max="12553" width="13.27734375" style="24" customWidth="1"/>
    <col min="12554" max="12555" width="11.83203125" style="24" customWidth="1"/>
    <col min="12556" max="12556" width="0.5546875" style="24" customWidth="1"/>
    <col min="12557" max="12562" width="11.83203125" style="24" customWidth="1"/>
    <col min="12563" max="12563" width="44.27734375" style="24" bestFit="1" customWidth="1"/>
    <col min="12564" max="12800" width="9.1640625" style="24"/>
    <col min="12801" max="12801" width="25.1640625" style="24" customWidth="1"/>
    <col min="12802" max="12802" width="13.71875" style="24" customWidth="1"/>
    <col min="12803" max="12803" width="15.83203125" style="24" customWidth="1"/>
    <col min="12804" max="12805" width="11.27734375" style="24" customWidth="1"/>
    <col min="12806" max="12806" width="16.1640625" style="24" customWidth="1"/>
    <col min="12807" max="12807" width="14.83203125" style="24" customWidth="1"/>
    <col min="12808" max="12808" width="14" style="24" customWidth="1"/>
    <col min="12809" max="12809" width="13.27734375" style="24" customWidth="1"/>
    <col min="12810" max="12811" width="11.83203125" style="24" customWidth="1"/>
    <col min="12812" max="12812" width="0.5546875" style="24" customWidth="1"/>
    <col min="12813" max="12818" width="11.83203125" style="24" customWidth="1"/>
    <col min="12819" max="12819" width="44.27734375" style="24" bestFit="1" customWidth="1"/>
    <col min="12820" max="13056" width="9.1640625" style="24"/>
    <col min="13057" max="13057" width="25.1640625" style="24" customWidth="1"/>
    <col min="13058" max="13058" width="13.71875" style="24" customWidth="1"/>
    <col min="13059" max="13059" width="15.83203125" style="24" customWidth="1"/>
    <col min="13060" max="13061" width="11.27734375" style="24" customWidth="1"/>
    <col min="13062" max="13062" width="16.1640625" style="24" customWidth="1"/>
    <col min="13063" max="13063" width="14.83203125" style="24" customWidth="1"/>
    <col min="13064" max="13064" width="14" style="24" customWidth="1"/>
    <col min="13065" max="13065" width="13.27734375" style="24" customWidth="1"/>
    <col min="13066" max="13067" width="11.83203125" style="24" customWidth="1"/>
    <col min="13068" max="13068" width="0.5546875" style="24" customWidth="1"/>
    <col min="13069" max="13074" width="11.83203125" style="24" customWidth="1"/>
    <col min="13075" max="13075" width="44.27734375" style="24" bestFit="1" customWidth="1"/>
    <col min="13076" max="13312" width="9.1640625" style="24"/>
    <col min="13313" max="13313" width="25.1640625" style="24" customWidth="1"/>
    <col min="13314" max="13314" width="13.71875" style="24" customWidth="1"/>
    <col min="13315" max="13315" width="15.83203125" style="24" customWidth="1"/>
    <col min="13316" max="13317" width="11.27734375" style="24" customWidth="1"/>
    <col min="13318" max="13318" width="16.1640625" style="24" customWidth="1"/>
    <col min="13319" max="13319" width="14.83203125" style="24" customWidth="1"/>
    <col min="13320" max="13320" width="14" style="24" customWidth="1"/>
    <col min="13321" max="13321" width="13.27734375" style="24" customWidth="1"/>
    <col min="13322" max="13323" width="11.83203125" style="24" customWidth="1"/>
    <col min="13324" max="13324" width="0.5546875" style="24" customWidth="1"/>
    <col min="13325" max="13330" width="11.83203125" style="24" customWidth="1"/>
    <col min="13331" max="13331" width="44.27734375" style="24" bestFit="1" customWidth="1"/>
    <col min="13332" max="13568" width="9.1640625" style="24"/>
    <col min="13569" max="13569" width="25.1640625" style="24" customWidth="1"/>
    <col min="13570" max="13570" width="13.71875" style="24" customWidth="1"/>
    <col min="13571" max="13571" width="15.83203125" style="24" customWidth="1"/>
    <col min="13572" max="13573" width="11.27734375" style="24" customWidth="1"/>
    <col min="13574" max="13574" width="16.1640625" style="24" customWidth="1"/>
    <col min="13575" max="13575" width="14.83203125" style="24" customWidth="1"/>
    <col min="13576" max="13576" width="14" style="24" customWidth="1"/>
    <col min="13577" max="13577" width="13.27734375" style="24" customWidth="1"/>
    <col min="13578" max="13579" width="11.83203125" style="24" customWidth="1"/>
    <col min="13580" max="13580" width="0.5546875" style="24" customWidth="1"/>
    <col min="13581" max="13586" width="11.83203125" style="24" customWidth="1"/>
    <col min="13587" max="13587" width="44.27734375" style="24" bestFit="1" customWidth="1"/>
    <col min="13588" max="13824" width="9.1640625" style="24"/>
    <col min="13825" max="13825" width="25.1640625" style="24" customWidth="1"/>
    <col min="13826" max="13826" width="13.71875" style="24" customWidth="1"/>
    <col min="13827" max="13827" width="15.83203125" style="24" customWidth="1"/>
    <col min="13828" max="13829" width="11.27734375" style="24" customWidth="1"/>
    <col min="13830" max="13830" width="16.1640625" style="24" customWidth="1"/>
    <col min="13831" max="13831" width="14.83203125" style="24" customWidth="1"/>
    <col min="13832" max="13832" width="14" style="24" customWidth="1"/>
    <col min="13833" max="13833" width="13.27734375" style="24" customWidth="1"/>
    <col min="13834" max="13835" width="11.83203125" style="24" customWidth="1"/>
    <col min="13836" max="13836" width="0.5546875" style="24" customWidth="1"/>
    <col min="13837" max="13842" width="11.83203125" style="24" customWidth="1"/>
    <col min="13843" max="13843" width="44.27734375" style="24" bestFit="1" customWidth="1"/>
    <col min="13844" max="14080" width="9.1640625" style="24"/>
    <col min="14081" max="14081" width="25.1640625" style="24" customWidth="1"/>
    <col min="14082" max="14082" width="13.71875" style="24" customWidth="1"/>
    <col min="14083" max="14083" width="15.83203125" style="24" customWidth="1"/>
    <col min="14084" max="14085" width="11.27734375" style="24" customWidth="1"/>
    <col min="14086" max="14086" width="16.1640625" style="24" customWidth="1"/>
    <col min="14087" max="14087" width="14.83203125" style="24" customWidth="1"/>
    <col min="14088" max="14088" width="14" style="24" customWidth="1"/>
    <col min="14089" max="14089" width="13.27734375" style="24" customWidth="1"/>
    <col min="14090" max="14091" width="11.83203125" style="24" customWidth="1"/>
    <col min="14092" max="14092" width="0.5546875" style="24" customWidth="1"/>
    <col min="14093" max="14098" width="11.83203125" style="24" customWidth="1"/>
    <col min="14099" max="14099" width="44.27734375" style="24" bestFit="1" customWidth="1"/>
    <col min="14100" max="14336" width="9.1640625" style="24"/>
    <col min="14337" max="14337" width="25.1640625" style="24" customWidth="1"/>
    <col min="14338" max="14338" width="13.71875" style="24" customWidth="1"/>
    <col min="14339" max="14339" width="15.83203125" style="24" customWidth="1"/>
    <col min="14340" max="14341" width="11.27734375" style="24" customWidth="1"/>
    <col min="14342" max="14342" width="16.1640625" style="24" customWidth="1"/>
    <col min="14343" max="14343" width="14.83203125" style="24" customWidth="1"/>
    <col min="14344" max="14344" width="14" style="24" customWidth="1"/>
    <col min="14345" max="14345" width="13.27734375" style="24" customWidth="1"/>
    <col min="14346" max="14347" width="11.83203125" style="24" customWidth="1"/>
    <col min="14348" max="14348" width="0.5546875" style="24" customWidth="1"/>
    <col min="14349" max="14354" width="11.83203125" style="24" customWidth="1"/>
    <col min="14355" max="14355" width="44.27734375" style="24" bestFit="1" customWidth="1"/>
    <col min="14356" max="14592" width="9.1640625" style="24"/>
    <col min="14593" max="14593" width="25.1640625" style="24" customWidth="1"/>
    <col min="14594" max="14594" width="13.71875" style="24" customWidth="1"/>
    <col min="14595" max="14595" width="15.83203125" style="24" customWidth="1"/>
    <col min="14596" max="14597" width="11.27734375" style="24" customWidth="1"/>
    <col min="14598" max="14598" width="16.1640625" style="24" customWidth="1"/>
    <col min="14599" max="14599" width="14.83203125" style="24" customWidth="1"/>
    <col min="14600" max="14600" width="14" style="24" customWidth="1"/>
    <col min="14601" max="14601" width="13.27734375" style="24" customWidth="1"/>
    <col min="14602" max="14603" width="11.83203125" style="24" customWidth="1"/>
    <col min="14604" max="14604" width="0.5546875" style="24" customWidth="1"/>
    <col min="14605" max="14610" width="11.83203125" style="24" customWidth="1"/>
    <col min="14611" max="14611" width="44.27734375" style="24" bestFit="1" customWidth="1"/>
    <col min="14612" max="14848" width="9.1640625" style="24"/>
    <col min="14849" max="14849" width="25.1640625" style="24" customWidth="1"/>
    <col min="14850" max="14850" width="13.71875" style="24" customWidth="1"/>
    <col min="14851" max="14851" width="15.83203125" style="24" customWidth="1"/>
    <col min="14852" max="14853" width="11.27734375" style="24" customWidth="1"/>
    <col min="14854" max="14854" width="16.1640625" style="24" customWidth="1"/>
    <col min="14855" max="14855" width="14.83203125" style="24" customWidth="1"/>
    <col min="14856" max="14856" width="14" style="24" customWidth="1"/>
    <col min="14857" max="14857" width="13.27734375" style="24" customWidth="1"/>
    <col min="14858" max="14859" width="11.83203125" style="24" customWidth="1"/>
    <col min="14860" max="14860" width="0.5546875" style="24" customWidth="1"/>
    <col min="14861" max="14866" width="11.83203125" style="24" customWidth="1"/>
    <col min="14867" max="14867" width="44.27734375" style="24" bestFit="1" customWidth="1"/>
    <col min="14868" max="15104" width="9.1640625" style="24"/>
    <col min="15105" max="15105" width="25.1640625" style="24" customWidth="1"/>
    <col min="15106" max="15106" width="13.71875" style="24" customWidth="1"/>
    <col min="15107" max="15107" width="15.83203125" style="24" customWidth="1"/>
    <col min="15108" max="15109" width="11.27734375" style="24" customWidth="1"/>
    <col min="15110" max="15110" width="16.1640625" style="24" customWidth="1"/>
    <col min="15111" max="15111" width="14.83203125" style="24" customWidth="1"/>
    <col min="15112" max="15112" width="14" style="24" customWidth="1"/>
    <col min="15113" max="15113" width="13.27734375" style="24" customWidth="1"/>
    <col min="15114" max="15115" width="11.83203125" style="24" customWidth="1"/>
    <col min="15116" max="15116" width="0.5546875" style="24" customWidth="1"/>
    <col min="15117" max="15122" width="11.83203125" style="24" customWidth="1"/>
    <col min="15123" max="15123" width="44.27734375" style="24" bestFit="1" customWidth="1"/>
    <col min="15124" max="15360" width="9.1640625" style="24"/>
    <col min="15361" max="15361" width="25.1640625" style="24" customWidth="1"/>
    <col min="15362" max="15362" width="13.71875" style="24" customWidth="1"/>
    <col min="15363" max="15363" width="15.83203125" style="24" customWidth="1"/>
    <col min="15364" max="15365" width="11.27734375" style="24" customWidth="1"/>
    <col min="15366" max="15366" width="16.1640625" style="24" customWidth="1"/>
    <col min="15367" max="15367" width="14.83203125" style="24" customWidth="1"/>
    <col min="15368" max="15368" width="14" style="24" customWidth="1"/>
    <col min="15369" max="15369" width="13.27734375" style="24" customWidth="1"/>
    <col min="15370" max="15371" width="11.83203125" style="24" customWidth="1"/>
    <col min="15372" max="15372" width="0.5546875" style="24" customWidth="1"/>
    <col min="15373" max="15378" width="11.83203125" style="24" customWidth="1"/>
    <col min="15379" max="15379" width="44.27734375" style="24" bestFit="1" customWidth="1"/>
    <col min="15380" max="15616" width="9.1640625" style="24"/>
    <col min="15617" max="15617" width="25.1640625" style="24" customWidth="1"/>
    <col min="15618" max="15618" width="13.71875" style="24" customWidth="1"/>
    <col min="15619" max="15619" width="15.83203125" style="24" customWidth="1"/>
    <col min="15620" max="15621" width="11.27734375" style="24" customWidth="1"/>
    <col min="15622" max="15622" width="16.1640625" style="24" customWidth="1"/>
    <col min="15623" max="15623" width="14.83203125" style="24" customWidth="1"/>
    <col min="15624" max="15624" width="14" style="24" customWidth="1"/>
    <col min="15625" max="15625" width="13.27734375" style="24" customWidth="1"/>
    <col min="15626" max="15627" width="11.83203125" style="24" customWidth="1"/>
    <col min="15628" max="15628" width="0.5546875" style="24" customWidth="1"/>
    <col min="15629" max="15634" width="11.83203125" style="24" customWidth="1"/>
    <col min="15635" max="15635" width="44.27734375" style="24" bestFit="1" customWidth="1"/>
    <col min="15636" max="15872" width="9.1640625" style="24"/>
    <col min="15873" max="15873" width="25.1640625" style="24" customWidth="1"/>
    <col min="15874" max="15874" width="13.71875" style="24" customWidth="1"/>
    <col min="15875" max="15875" width="15.83203125" style="24" customWidth="1"/>
    <col min="15876" max="15877" width="11.27734375" style="24" customWidth="1"/>
    <col min="15878" max="15878" width="16.1640625" style="24" customWidth="1"/>
    <col min="15879" max="15879" width="14.83203125" style="24" customWidth="1"/>
    <col min="15880" max="15880" width="14" style="24" customWidth="1"/>
    <col min="15881" max="15881" width="13.27734375" style="24" customWidth="1"/>
    <col min="15882" max="15883" width="11.83203125" style="24" customWidth="1"/>
    <col min="15884" max="15884" width="0.5546875" style="24" customWidth="1"/>
    <col min="15885" max="15890" width="11.83203125" style="24" customWidth="1"/>
    <col min="15891" max="15891" width="44.27734375" style="24" bestFit="1" customWidth="1"/>
    <col min="15892" max="16128" width="9.1640625" style="24"/>
    <col min="16129" max="16129" width="25.1640625" style="24" customWidth="1"/>
    <col min="16130" max="16130" width="13.71875" style="24" customWidth="1"/>
    <col min="16131" max="16131" width="15.83203125" style="24" customWidth="1"/>
    <col min="16132" max="16133" width="11.27734375" style="24" customWidth="1"/>
    <col min="16134" max="16134" width="16.1640625" style="24" customWidth="1"/>
    <col min="16135" max="16135" width="14.83203125" style="24" customWidth="1"/>
    <col min="16136" max="16136" width="14" style="24" customWidth="1"/>
    <col min="16137" max="16137" width="13.27734375" style="24" customWidth="1"/>
    <col min="16138" max="16139" width="11.83203125" style="24" customWidth="1"/>
    <col min="16140" max="16140" width="0.5546875" style="24" customWidth="1"/>
    <col min="16141" max="16146" width="11.83203125" style="24" customWidth="1"/>
    <col min="16147" max="16147" width="44.27734375" style="24" bestFit="1" customWidth="1"/>
    <col min="16148" max="16384" width="9.1640625" style="24"/>
  </cols>
  <sheetData>
    <row r="1" spans="1:20" s="11" customFormat="1" x14ac:dyDescent="0.4">
      <c r="B1" s="191" t="s">
        <v>51</v>
      </c>
      <c r="C1" s="192"/>
      <c r="D1" s="192"/>
      <c r="E1" s="193"/>
      <c r="G1" s="191" t="s">
        <v>52</v>
      </c>
      <c r="H1" s="192"/>
      <c r="I1" s="193"/>
      <c r="K1" s="194" t="s">
        <v>53</v>
      </c>
      <c r="L1" s="195"/>
      <c r="M1" s="195"/>
      <c r="N1" s="196"/>
      <c r="O1" s="12"/>
      <c r="P1" s="12"/>
      <c r="Q1" s="12"/>
      <c r="R1" s="12"/>
      <c r="S1" s="13"/>
    </row>
    <row r="2" spans="1:20" s="11" customFormat="1" x14ac:dyDescent="0.4">
      <c r="B2" s="14" t="s">
        <v>54</v>
      </c>
      <c r="C2" s="15"/>
      <c r="D2" s="15"/>
      <c r="E2" s="16"/>
      <c r="G2" s="17" t="s">
        <v>55</v>
      </c>
      <c r="H2" s="18" t="s">
        <v>56</v>
      </c>
      <c r="I2" s="19" t="s">
        <v>57</v>
      </c>
      <c r="K2" s="20" t="s">
        <v>58</v>
      </c>
      <c r="L2" s="21" t="s">
        <v>3468</v>
      </c>
      <c r="M2" s="21"/>
      <c r="N2" s="22"/>
      <c r="O2" s="12"/>
      <c r="P2" s="12"/>
      <c r="Q2" s="12"/>
      <c r="R2" s="12"/>
      <c r="S2" s="13"/>
    </row>
    <row r="3" spans="1:20" s="11" customFormat="1" x14ac:dyDescent="0.4">
      <c r="B3" s="14"/>
      <c r="C3" s="15"/>
      <c r="D3" s="15"/>
      <c r="E3" s="16"/>
      <c r="G3" s="23" t="s">
        <v>59</v>
      </c>
      <c r="H3" s="24" t="s">
        <v>60</v>
      </c>
      <c r="I3" s="25" t="s">
        <v>61</v>
      </c>
      <c r="K3" s="26" t="s">
        <v>62</v>
      </c>
      <c r="L3" s="27" t="s">
        <v>3507</v>
      </c>
      <c r="M3" s="27"/>
      <c r="N3" s="28"/>
      <c r="O3" s="12"/>
      <c r="P3" s="12"/>
      <c r="Q3" s="12"/>
      <c r="R3" s="12"/>
      <c r="S3" s="13"/>
    </row>
    <row r="4" spans="1:20" s="11" customFormat="1" x14ac:dyDescent="0.4">
      <c r="B4" s="14"/>
      <c r="C4" s="15"/>
      <c r="D4" s="15"/>
      <c r="E4" s="16"/>
      <c r="G4" s="23" t="s">
        <v>63</v>
      </c>
      <c r="H4" s="24" t="s">
        <v>64</v>
      </c>
      <c r="I4" s="25" t="s">
        <v>3418</v>
      </c>
      <c r="K4" s="26" t="s">
        <v>65</v>
      </c>
      <c r="L4" s="27"/>
      <c r="M4" s="27"/>
      <c r="N4" s="28"/>
      <c r="O4" s="12"/>
      <c r="P4" s="12"/>
      <c r="Q4" s="12"/>
      <c r="R4" s="12"/>
      <c r="S4" s="13"/>
    </row>
    <row r="5" spans="1:20" s="11" customFormat="1" x14ac:dyDescent="0.4">
      <c r="B5" s="14"/>
      <c r="C5" s="15"/>
      <c r="D5" s="15"/>
      <c r="E5" s="16"/>
      <c r="G5" s="23" t="s">
        <v>66</v>
      </c>
      <c r="H5" s="24" t="s">
        <v>67</v>
      </c>
      <c r="I5" s="25" t="s">
        <v>3449</v>
      </c>
      <c r="K5" s="26" t="s">
        <v>68</v>
      </c>
      <c r="L5" s="27"/>
      <c r="M5" s="27"/>
      <c r="N5" s="28"/>
      <c r="O5" s="12"/>
      <c r="P5" s="12"/>
      <c r="Q5" s="12"/>
      <c r="R5" s="12"/>
      <c r="S5" s="13"/>
    </row>
    <row r="6" spans="1:20" s="11" customFormat="1" x14ac:dyDescent="0.4">
      <c r="B6" s="29"/>
      <c r="C6" s="30"/>
      <c r="D6" s="30"/>
      <c r="E6" s="31"/>
      <c r="G6" s="32" t="s">
        <v>69</v>
      </c>
      <c r="H6" s="33" t="s">
        <v>70</v>
      </c>
      <c r="I6" s="34"/>
      <c r="K6" s="35" t="s">
        <v>71</v>
      </c>
      <c r="L6" s="36"/>
      <c r="M6" s="36"/>
      <c r="N6" s="37"/>
      <c r="O6" s="12"/>
      <c r="P6" s="12"/>
      <c r="Q6" s="12"/>
      <c r="R6" s="12"/>
      <c r="S6" s="13"/>
    </row>
    <row r="7" spans="1:20" s="11" customFormat="1" x14ac:dyDescent="0.4">
      <c r="B7" s="15"/>
      <c r="C7" s="15"/>
      <c r="D7" s="15"/>
      <c r="E7" s="15"/>
      <c r="G7" s="24"/>
      <c r="H7" s="24"/>
      <c r="I7" s="24"/>
      <c r="K7" s="27"/>
      <c r="L7" s="27"/>
      <c r="M7" s="27"/>
      <c r="N7" s="27"/>
      <c r="O7" s="12"/>
      <c r="P7" s="12"/>
      <c r="Q7" s="12"/>
      <c r="R7" s="12"/>
      <c r="S7" s="13"/>
    </row>
    <row r="8" spans="1:20" s="11" customFormat="1" x14ac:dyDescent="0.4">
      <c r="B8" s="15"/>
      <c r="C8" s="15"/>
      <c r="D8" s="15"/>
      <c r="E8" s="15"/>
      <c r="G8" s="24"/>
      <c r="H8" s="24"/>
      <c r="I8" s="24"/>
      <c r="K8" s="27"/>
      <c r="L8" s="27"/>
      <c r="M8" s="27"/>
      <c r="N8" s="27"/>
      <c r="O8" s="12"/>
      <c r="P8" s="12"/>
      <c r="Q8" s="12"/>
      <c r="R8" s="12"/>
      <c r="S8" s="13"/>
    </row>
    <row r="9" spans="1:20" s="11" customFormat="1" x14ac:dyDescent="0.4">
      <c r="B9" s="15"/>
      <c r="C9" s="15"/>
      <c r="D9" s="15"/>
      <c r="E9" s="15"/>
      <c r="G9" s="13"/>
      <c r="H9" s="13"/>
      <c r="I9" s="13"/>
      <c r="M9" s="12"/>
      <c r="N9" s="12"/>
      <c r="O9" s="12"/>
      <c r="P9" s="12"/>
      <c r="Q9" s="12"/>
      <c r="R9" s="12"/>
      <c r="S9" s="13"/>
    </row>
    <row r="10" spans="1:20" s="11" customFormat="1" ht="10.5" x14ac:dyDescent="0.4">
      <c r="A10" s="17"/>
      <c r="B10" s="110"/>
      <c r="C10" s="18"/>
      <c r="D10" s="18"/>
      <c r="E10" s="18"/>
      <c r="F10" s="18"/>
      <c r="G10" s="111"/>
      <c r="H10" s="112"/>
      <c r="I10" s="112"/>
      <c r="J10" s="197" t="s">
        <v>72</v>
      </c>
      <c r="K10" s="197"/>
      <c r="L10" s="197"/>
      <c r="M10" s="197"/>
      <c r="N10" s="197"/>
      <c r="O10" s="197"/>
      <c r="P10" s="197"/>
      <c r="Q10" s="197"/>
      <c r="R10" s="198"/>
      <c r="S10" s="13"/>
    </row>
    <row r="11" spans="1:20" s="11" customFormat="1" ht="21" x14ac:dyDescent="0.4">
      <c r="A11" s="161" t="s">
        <v>73</v>
      </c>
      <c r="B11" s="161" t="s">
        <v>74</v>
      </c>
      <c r="C11" s="161" t="s">
        <v>75</v>
      </c>
      <c r="D11" s="161" t="s">
        <v>76</v>
      </c>
      <c r="E11" s="162" t="s">
        <v>77</v>
      </c>
      <c r="F11" s="161" t="s">
        <v>78</v>
      </c>
      <c r="G11" s="161" t="s">
        <v>79</v>
      </c>
      <c r="H11" s="161" t="s">
        <v>80</v>
      </c>
      <c r="I11" s="161" t="s">
        <v>81</v>
      </c>
      <c r="J11" s="163" t="s">
        <v>82</v>
      </c>
      <c r="K11" s="163" t="s">
        <v>83</v>
      </c>
      <c r="L11" s="163" t="s">
        <v>84</v>
      </c>
      <c r="M11" s="163" t="s">
        <v>85</v>
      </c>
      <c r="N11" s="163" t="s">
        <v>86</v>
      </c>
      <c r="O11" s="163" t="s">
        <v>3372</v>
      </c>
      <c r="P11" s="163" t="s">
        <v>88</v>
      </c>
      <c r="Q11" s="163" t="s">
        <v>89</v>
      </c>
      <c r="R11" s="163" t="s">
        <v>90</v>
      </c>
      <c r="S11" s="161" t="s">
        <v>91</v>
      </c>
      <c r="T11" s="161" t="s">
        <v>3373</v>
      </c>
    </row>
    <row r="12" spans="1:20" ht="12.9" hidden="1" customHeight="1" x14ac:dyDescent="0.4">
      <c r="A12" s="91">
        <v>2017</v>
      </c>
      <c r="B12" s="114" t="s">
        <v>3411</v>
      </c>
      <c r="C12" s="115" t="s">
        <v>3413</v>
      </c>
      <c r="D12" s="116"/>
      <c r="E12" s="113"/>
      <c r="F12" s="113"/>
      <c r="G12" s="160"/>
      <c r="H12" s="117"/>
      <c r="I12" s="114"/>
      <c r="J12" s="118"/>
      <c r="K12" s="119"/>
      <c r="L12" s="158"/>
      <c r="M12" s="157"/>
      <c r="N12" s="1"/>
      <c r="O12" s="1"/>
      <c r="P12" s="165"/>
      <c r="Q12" s="165"/>
      <c r="R12" s="166"/>
      <c r="S12" s="159"/>
      <c r="T12" s="120" t="s">
        <v>3445</v>
      </c>
    </row>
    <row r="13" spans="1:20" ht="12.9" hidden="1" customHeight="1" x14ac:dyDescent="0.4">
      <c r="A13" s="91">
        <v>2017</v>
      </c>
      <c r="B13" s="114" t="s">
        <v>3412</v>
      </c>
      <c r="C13" s="115" t="s">
        <v>3413</v>
      </c>
      <c r="D13" s="116"/>
      <c r="E13" s="113"/>
      <c r="F13" s="113"/>
      <c r="G13" s="160"/>
      <c r="H13" s="117"/>
      <c r="I13" s="114"/>
      <c r="J13" s="118"/>
      <c r="K13" s="119"/>
      <c r="L13" s="158"/>
      <c r="M13" s="157"/>
      <c r="N13" s="1"/>
      <c r="O13" s="1"/>
      <c r="P13" s="165"/>
      <c r="Q13" s="165"/>
      <c r="R13" s="166"/>
      <c r="S13" s="159"/>
      <c r="T13" s="120" t="s">
        <v>3445</v>
      </c>
    </row>
    <row r="14" spans="1:20" ht="12.9" hidden="1" customHeight="1" x14ac:dyDescent="0.4">
      <c r="A14" s="91">
        <v>2017</v>
      </c>
      <c r="B14" s="114" t="s">
        <v>103</v>
      </c>
      <c r="C14" s="115" t="s">
        <v>3413</v>
      </c>
      <c r="D14" s="116"/>
      <c r="E14" s="113"/>
      <c r="F14" s="113"/>
      <c r="G14" s="160"/>
      <c r="H14" s="117"/>
      <c r="I14" s="114"/>
      <c r="J14" s="118"/>
      <c r="K14" s="119"/>
      <c r="L14" s="158"/>
      <c r="M14" s="157"/>
      <c r="N14" s="1"/>
      <c r="O14" s="1"/>
      <c r="P14" s="165"/>
      <c r="Q14" s="165"/>
      <c r="R14" s="166"/>
      <c r="S14" s="159"/>
      <c r="T14" s="120" t="s">
        <v>3445</v>
      </c>
    </row>
    <row r="15" spans="1:20" ht="12.9" hidden="1" customHeight="1" x14ac:dyDescent="0.4">
      <c r="A15" s="91">
        <v>2017</v>
      </c>
      <c r="B15" s="114" t="s">
        <v>3417</v>
      </c>
      <c r="C15" s="115">
        <v>40</v>
      </c>
      <c r="D15" s="116" t="s">
        <v>3414</v>
      </c>
      <c r="E15" s="113" t="s">
        <v>109</v>
      </c>
      <c r="F15" s="113" t="s">
        <v>3415</v>
      </c>
      <c r="G15" s="160" t="s">
        <v>119</v>
      </c>
      <c r="H15" s="117" t="s">
        <v>3418</v>
      </c>
      <c r="I15" s="114" t="s">
        <v>3416</v>
      </c>
      <c r="J15" s="118">
        <v>1922044</v>
      </c>
      <c r="K15" s="119">
        <v>42824</v>
      </c>
      <c r="L15" s="158">
        <v>82330</v>
      </c>
      <c r="M15" s="157">
        <v>42836</v>
      </c>
      <c r="N15" s="1">
        <v>480</v>
      </c>
      <c r="O15" s="1">
        <v>170</v>
      </c>
      <c r="P15" s="165">
        <v>42982</v>
      </c>
      <c r="Q15" s="165">
        <v>42982</v>
      </c>
      <c r="R15" s="166">
        <f>+P15-K15</f>
        <v>158</v>
      </c>
      <c r="S15" s="159" t="s">
        <v>3447</v>
      </c>
      <c r="T15" s="120" t="s">
        <v>3445</v>
      </c>
    </row>
    <row r="16" spans="1:20" ht="12.9" hidden="1" customHeight="1" x14ac:dyDescent="0.4">
      <c r="A16" s="91">
        <v>2017</v>
      </c>
      <c r="B16" s="114" t="s">
        <v>3419</v>
      </c>
      <c r="C16" s="115">
        <v>20</v>
      </c>
      <c r="D16" s="116" t="s">
        <v>3423</v>
      </c>
      <c r="E16" s="113" t="s">
        <v>109</v>
      </c>
      <c r="F16" s="113" t="s">
        <v>3420</v>
      </c>
      <c r="G16" s="160" t="s">
        <v>104</v>
      </c>
      <c r="H16" s="117" t="s">
        <v>3421</v>
      </c>
      <c r="I16" s="114" t="s">
        <v>3422</v>
      </c>
      <c r="J16" s="118">
        <v>799993</v>
      </c>
      <c r="K16" s="119">
        <v>42866</v>
      </c>
      <c r="L16" s="158" t="s">
        <v>3424</v>
      </c>
      <c r="M16" s="157">
        <v>42873</v>
      </c>
      <c r="N16" s="1">
        <v>10700</v>
      </c>
      <c r="O16" s="1">
        <v>789300</v>
      </c>
      <c r="P16" s="165">
        <v>42993</v>
      </c>
      <c r="Q16" s="165">
        <v>42993</v>
      </c>
      <c r="R16" s="166">
        <f>+P16-Q16</f>
        <v>0</v>
      </c>
      <c r="S16" s="159" t="s">
        <v>3447</v>
      </c>
      <c r="T16" s="120" t="s">
        <v>3445</v>
      </c>
    </row>
    <row r="17" spans="1:20" ht="12.9" hidden="1" customHeight="1" x14ac:dyDescent="0.4">
      <c r="A17" s="91">
        <v>2017</v>
      </c>
      <c r="B17" s="114" t="s">
        <v>3436</v>
      </c>
      <c r="C17" s="115">
        <v>20</v>
      </c>
      <c r="D17" s="116" t="s">
        <v>3414</v>
      </c>
      <c r="E17" s="113" t="s">
        <v>109</v>
      </c>
      <c r="F17" s="113" t="s">
        <v>3425</v>
      </c>
      <c r="G17" s="160" t="s">
        <v>3426</v>
      </c>
      <c r="H17" s="117" t="s">
        <v>3435</v>
      </c>
      <c r="I17" s="114" t="s">
        <v>3427</v>
      </c>
      <c r="J17" s="118">
        <v>1200000</v>
      </c>
      <c r="K17" s="119">
        <v>42906</v>
      </c>
      <c r="L17" s="158">
        <v>84792</v>
      </c>
      <c r="M17" s="157">
        <v>42910</v>
      </c>
      <c r="N17" s="1"/>
      <c r="O17" s="1"/>
      <c r="P17" s="165">
        <v>43083</v>
      </c>
      <c r="Q17" s="165">
        <v>43117</v>
      </c>
      <c r="R17" s="166">
        <f t="shared" ref="R17:R22" si="0">+Q17-P17</f>
        <v>34</v>
      </c>
      <c r="S17" s="159" t="s">
        <v>3471</v>
      </c>
      <c r="T17" s="120" t="s">
        <v>3445</v>
      </c>
    </row>
    <row r="18" spans="1:20" ht="12.9" hidden="1" customHeight="1" x14ac:dyDescent="0.4">
      <c r="A18" s="91">
        <v>2017</v>
      </c>
      <c r="B18" s="114" t="s">
        <v>3437</v>
      </c>
      <c r="C18" s="115">
        <v>20</v>
      </c>
      <c r="D18" s="116" t="s">
        <v>3414</v>
      </c>
      <c r="E18" s="113" t="s">
        <v>109</v>
      </c>
      <c r="F18" s="113" t="s">
        <v>3425</v>
      </c>
      <c r="G18" s="160" t="s">
        <v>3426</v>
      </c>
      <c r="H18" s="117" t="s">
        <v>3435</v>
      </c>
      <c r="I18" s="114" t="s">
        <v>3427</v>
      </c>
      <c r="J18" s="118">
        <v>1200000</v>
      </c>
      <c r="K18" s="119">
        <v>42906</v>
      </c>
      <c r="L18" s="158">
        <v>84792</v>
      </c>
      <c r="M18" s="157">
        <v>42913</v>
      </c>
      <c r="N18" s="1"/>
      <c r="O18" s="1"/>
      <c r="P18" s="165">
        <v>43083</v>
      </c>
      <c r="Q18" s="165">
        <v>43117</v>
      </c>
      <c r="R18" s="166">
        <f t="shared" si="0"/>
        <v>34</v>
      </c>
      <c r="S18" s="159" t="s">
        <v>3471</v>
      </c>
      <c r="T18" s="120" t="s">
        <v>3445</v>
      </c>
    </row>
    <row r="19" spans="1:20" ht="12.9" hidden="1" customHeight="1" x14ac:dyDescent="0.4">
      <c r="A19" s="91">
        <v>2017</v>
      </c>
      <c r="B19" s="114" t="s">
        <v>3429</v>
      </c>
      <c r="C19" s="115">
        <v>20</v>
      </c>
      <c r="D19" s="116" t="s">
        <v>3414</v>
      </c>
      <c r="E19" s="113" t="s">
        <v>109</v>
      </c>
      <c r="F19" s="113" t="s">
        <v>3428</v>
      </c>
      <c r="G19" s="160" t="s">
        <v>3426</v>
      </c>
      <c r="H19" s="117" t="s">
        <v>3435</v>
      </c>
      <c r="I19" s="114" t="s">
        <v>3430</v>
      </c>
      <c r="J19" s="118">
        <v>1200000</v>
      </c>
      <c r="K19" s="119">
        <v>42900</v>
      </c>
      <c r="L19" s="158">
        <v>84851</v>
      </c>
      <c r="M19" s="157">
        <v>42913</v>
      </c>
      <c r="N19" s="1"/>
      <c r="O19" s="1"/>
      <c r="P19" s="165">
        <v>43083</v>
      </c>
      <c r="Q19" s="165">
        <v>43117</v>
      </c>
      <c r="R19" s="166">
        <f t="shared" si="0"/>
        <v>34</v>
      </c>
      <c r="S19" s="159" t="s">
        <v>3470</v>
      </c>
      <c r="T19" s="120" t="s">
        <v>3445</v>
      </c>
    </row>
    <row r="20" spans="1:20" ht="12.9" hidden="1" customHeight="1" x14ac:dyDescent="0.4">
      <c r="A20" s="91">
        <v>2017</v>
      </c>
      <c r="B20" s="114" t="s">
        <v>3438</v>
      </c>
      <c r="C20" s="115">
        <v>40</v>
      </c>
      <c r="D20" s="116" t="s">
        <v>3414</v>
      </c>
      <c r="E20" s="113" t="s">
        <v>109</v>
      </c>
      <c r="F20" s="113" t="s">
        <v>3431</v>
      </c>
      <c r="G20" s="160" t="s">
        <v>3426</v>
      </c>
      <c r="H20" s="117" t="s">
        <v>3435</v>
      </c>
      <c r="I20" s="114" t="s">
        <v>3432</v>
      </c>
      <c r="J20" s="118">
        <v>1400000</v>
      </c>
      <c r="K20" s="119">
        <v>42900</v>
      </c>
      <c r="L20" s="158">
        <v>84907</v>
      </c>
      <c r="M20" s="157">
        <v>42906</v>
      </c>
      <c r="N20" s="1"/>
      <c r="O20" s="1"/>
      <c r="P20" s="165">
        <v>43083</v>
      </c>
      <c r="Q20" s="165">
        <v>43117</v>
      </c>
      <c r="R20" s="166">
        <f t="shared" si="0"/>
        <v>34</v>
      </c>
      <c r="S20" s="159" t="s">
        <v>3469</v>
      </c>
      <c r="T20" s="120" t="s">
        <v>3445</v>
      </c>
    </row>
    <row r="21" spans="1:20" ht="12.9" hidden="1" customHeight="1" x14ac:dyDescent="0.4">
      <c r="A21" s="91">
        <v>2017</v>
      </c>
      <c r="B21" s="114" t="s">
        <v>3439</v>
      </c>
      <c r="C21" s="115">
        <v>40</v>
      </c>
      <c r="D21" s="116" t="s">
        <v>3414</v>
      </c>
      <c r="E21" s="113" t="s">
        <v>109</v>
      </c>
      <c r="F21" s="113" t="s">
        <v>3431</v>
      </c>
      <c r="G21" s="160" t="s">
        <v>3426</v>
      </c>
      <c r="H21" s="117" t="s">
        <v>3435</v>
      </c>
      <c r="I21" s="114" t="s">
        <v>3432</v>
      </c>
      <c r="J21" s="118">
        <v>1400000</v>
      </c>
      <c r="K21" s="119">
        <v>42900</v>
      </c>
      <c r="L21" s="158">
        <v>84907</v>
      </c>
      <c r="M21" s="157">
        <v>42907</v>
      </c>
      <c r="N21" s="1"/>
      <c r="O21" s="1"/>
      <c r="P21" s="165">
        <v>43083</v>
      </c>
      <c r="Q21" s="165">
        <v>43117</v>
      </c>
      <c r="R21" s="166">
        <f t="shared" si="0"/>
        <v>34</v>
      </c>
      <c r="S21" s="159" t="s">
        <v>3469</v>
      </c>
      <c r="T21" s="120" t="s">
        <v>3445</v>
      </c>
    </row>
    <row r="22" spans="1:20" ht="12.9" hidden="1" customHeight="1" x14ac:dyDescent="0.4">
      <c r="A22" s="91">
        <v>2017</v>
      </c>
      <c r="B22" s="114" t="s">
        <v>3434</v>
      </c>
      <c r="C22" s="115">
        <v>20</v>
      </c>
      <c r="D22" s="116" t="s">
        <v>3414</v>
      </c>
      <c r="E22" s="113" t="s">
        <v>109</v>
      </c>
      <c r="F22" s="113" t="s">
        <v>3489</v>
      </c>
      <c r="G22" s="160" t="s">
        <v>3426</v>
      </c>
      <c r="H22" s="117" t="s">
        <v>3435</v>
      </c>
      <c r="I22" s="114" t="s">
        <v>3433</v>
      </c>
      <c r="J22" s="118">
        <v>1200000</v>
      </c>
      <c r="K22" s="119">
        <v>42900</v>
      </c>
      <c r="L22" s="158">
        <v>84908</v>
      </c>
      <c r="M22" s="157">
        <v>42910</v>
      </c>
      <c r="N22" s="1"/>
      <c r="O22" s="1"/>
      <c r="P22" s="165">
        <v>43083</v>
      </c>
      <c r="Q22" s="165">
        <v>43117</v>
      </c>
      <c r="R22" s="166">
        <f t="shared" si="0"/>
        <v>34</v>
      </c>
      <c r="S22" s="159" t="s">
        <v>3472</v>
      </c>
      <c r="T22" s="120" t="s">
        <v>3445</v>
      </c>
    </row>
    <row r="23" spans="1:20" ht="12.9" hidden="1" customHeight="1" x14ac:dyDescent="0.4">
      <c r="A23" s="91">
        <v>2017</v>
      </c>
      <c r="B23" s="114" t="s">
        <v>3376</v>
      </c>
      <c r="C23" s="115" t="s">
        <v>3413</v>
      </c>
      <c r="D23" s="116"/>
      <c r="E23" s="113"/>
      <c r="F23" s="113"/>
      <c r="G23" s="160"/>
      <c r="H23" s="117"/>
      <c r="I23" s="114"/>
      <c r="J23" s="118"/>
      <c r="K23" s="119"/>
      <c r="L23" s="158"/>
      <c r="M23" s="157"/>
      <c r="N23" s="1"/>
      <c r="O23" s="1"/>
      <c r="P23" s="165"/>
      <c r="Q23" s="165"/>
      <c r="R23" s="166"/>
      <c r="S23" s="159"/>
      <c r="T23" s="120" t="s">
        <v>3445</v>
      </c>
    </row>
    <row r="24" spans="1:20" ht="12.9" hidden="1" customHeight="1" x14ac:dyDescent="0.4">
      <c r="A24" s="91">
        <v>2017</v>
      </c>
      <c r="B24" s="114" t="s">
        <v>3443</v>
      </c>
      <c r="C24" s="115">
        <v>20</v>
      </c>
      <c r="D24" s="116" t="s">
        <v>3414</v>
      </c>
      <c r="E24" s="113" t="s">
        <v>109</v>
      </c>
      <c r="F24" s="113" t="s">
        <v>3440</v>
      </c>
      <c r="G24" s="160" t="s">
        <v>3441</v>
      </c>
      <c r="H24" s="117" t="s">
        <v>3444</v>
      </c>
      <c r="I24" s="114" t="s">
        <v>3442</v>
      </c>
      <c r="J24" s="118">
        <v>800000</v>
      </c>
      <c r="K24" s="119">
        <v>42975</v>
      </c>
      <c r="L24" s="158">
        <v>88273</v>
      </c>
      <c r="M24" s="157">
        <v>42986</v>
      </c>
      <c r="N24" s="1"/>
      <c r="O24" s="1"/>
      <c r="P24" s="165">
        <v>43154</v>
      </c>
      <c r="Q24" s="165">
        <v>43154</v>
      </c>
      <c r="R24" s="167">
        <f>+Q24-M24</f>
        <v>168</v>
      </c>
      <c r="S24" s="159" t="s">
        <v>3481</v>
      </c>
      <c r="T24" s="120" t="s">
        <v>3445</v>
      </c>
    </row>
    <row r="25" spans="1:20" ht="12.9" hidden="1" customHeight="1" x14ac:dyDescent="0.4">
      <c r="A25" s="91">
        <v>2017</v>
      </c>
      <c r="B25" s="114" t="s">
        <v>3448</v>
      </c>
      <c r="C25" s="115" t="s">
        <v>3413</v>
      </c>
      <c r="D25" s="116"/>
      <c r="E25" s="113"/>
      <c r="F25" s="113"/>
      <c r="G25" s="160"/>
      <c r="H25" s="117"/>
      <c r="I25" s="114"/>
      <c r="J25" s="118"/>
      <c r="K25" s="119"/>
      <c r="L25" s="158"/>
      <c r="M25" s="157"/>
      <c r="N25" s="1"/>
      <c r="O25" s="1"/>
      <c r="P25" s="165"/>
      <c r="Q25" s="165"/>
      <c r="R25" s="166"/>
      <c r="S25" s="159"/>
      <c r="T25" s="120" t="s">
        <v>3445</v>
      </c>
    </row>
    <row r="26" spans="1:20" ht="12.9" hidden="1" customHeight="1" x14ac:dyDescent="0.4">
      <c r="A26" s="91">
        <v>2017</v>
      </c>
      <c r="B26" s="114" t="s">
        <v>3451</v>
      </c>
      <c r="C26" s="115">
        <v>20</v>
      </c>
      <c r="D26" s="116" t="s">
        <v>3414</v>
      </c>
      <c r="E26" s="113" t="s">
        <v>109</v>
      </c>
      <c r="F26" s="113" t="s">
        <v>3450</v>
      </c>
      <c r="G26" s="160" t="s">
        <v>3441</v>
      </c>
      <c r="H26" s="117" t="s">
        <v>3444</v>
      </c>
      <c r="I26" s="114" t="s">
        <v>3452</v>
      </c>
      <c r="J26" s="118">
        <v>800000</v>
      </c>
      <c r="K26" s="119">
        <v>43039</v>
      </c>
      <c r="L26" s="158">
        <v>91297</v>
      </c>
      <c r="M26" s="157">
        <v>43047</v>
      </c>
      <c r="N26" s="1"/>
      <c r="O26" s="1"/>
      <c r="P26" s="165">
        <v>43154</v>
      </c>
      <c r="Q26" s="165">
        <v>43154</v>
      </c>
      <c r="R26" s="167">
        <f>+Q26-K26</f>
        <v>115</v>
      </c>
      <c r="S26" s="159" t="s">
        <v>3481</v>
      </c>
      <c r="T26" s="120" t="s">
        <v>3445</v>
      </c>
    </row>
    <row r="27" spans="1:20" ht="12.9" hidden="1" customHeight="1" x14ac:dyDescent="0.4">
      <c r="A27" s="168">
        <v>2017</v>
      </c>
      <c r="B27" s="114" t="s">
        <v>3453</v>
      </c>
      <c r="C27" s="115">
        <v>40</v>
      </c>
      <c r="D27" s="116" t="s">
        <v>3423</v>
      </c>
      <c r="E27" s="113" t="s">
        <v>109</v>
      </c>
      <c r="F27" s="113" t="s">
        <v>3454</v>
      </c>
      <c r="G27" s="160" t="s">
        <v>3386</v>
      </c>
      <c r="H27" s="117" t="s">
        <v>3455</v>
      </c>
      <c r="I27" s="114" t="s">
        <v>3456</v>
      </c>
      <c r="J27" s="118">
        <v>1400000</v>
      </c>
      <c r="K27" s="119">
        <v>43054</v>
      </c>
      <c r="L27" s="158">
        <v>91508</v>
      </c>
      <c r="M27" s="157">
        <v>43062</v>
      </c>
      <c r="N27" s="1"/>
      <c r="O27" s="1"/>
      <c r="P27" s="165">
        <v>43161</v>
      </c>
      <c r="Q27" s="165">
        <v>43161</v>
      </c>
      <c r="R27" s="167">
        <f>+Q27-K27</f>
        <v>107</v>
      </c>
      <c r="S27" s="159" t="s">
        <v>3480</v>
      </c>
      <c r="T27" s="120" t="s">
        <v>3445</v>
      </c>
    </row>
    <row r="28" spans="1:20" ht="12.9" hidden="1" customHeight="1" x14ac:dyDescent="0.4">
      <c r="A28" s="168">
        <v>2017</v>
      </c>
      <c r="B28" s="114" t="s">
        <v>3457</v>
      </c>
      <c r="C28" s="115">
        <v>20</v>
      </c>
      <c r="D28" s="116" t="s">
        <v>3462</v>
      </c>
      <c r="E28" s="113" t="s">
        <v>109</v>
      </c>
      <c r="F28" s="113" t="s">
        <v>3459</v>
      </c>
      <c r="G28" s="160" t="s">
        <v>3426</v>
      </c>
      <c r="H28" s="117" t="s">
        <v>3435</v>
      </c>
      <c r="I28" s="114" t="s">
        <v>3460</v>
      </c>
      <c r="J28" s="118">
        <v>1200000</v>
      </c>
      <c r="K28" s="119">
        <v>43063</v>
      </c>
      <c r="L28" s="158">
        <v>92322</v>
      </c>
      <c r="M28" s="157">
        <v>43068</v>
      </c>
      <c r="N28" s="1"/>
      <c r="O28" s="1"/>
      <c r="P28" s="165">
        <v>43073</v>
      </c>
      <c r="Q28" s="165">
        <v>43110</v>
      </c>
      <c r="R28" s="166">
        <f>+Q28-P28</f>
        <v>37</v>
      </c>
      <c r="S28" s="159" t="s">
        <v>3473</v>
      </c>
      <c r="T28" s="120" t="s">
        <v>3445</v>
      </c>
    </row>
    <row r="29" spans="1:20" ht="12.9" hidden="1" customHeight="1" x14ac:dyDescent="0.4">
      <c r="A29" s="168">
        <v>2017</v>
      </c>
      <c r="B29" s="114" t="s">
        <v>3458</v>
      </c>
      <c r="C29" s="115">
        <v>20</v>
      </c>
      <c r="D29" s="116" t="s">
        <v>3462</v>
      </c>
      <c r="E29" s="113" t="s">
        <v>109</v>
      </c>
      <c r="F29" s="113" t="s">
        <v>3459</v>
      </c>
      <c r="G29" s="160" t="s">
        <v>3426</v>
      </c>
      <c r="H29" s="117" t="s">
        <v>3435</v>
      </c>
      <c r="I29" s="114" t="s">
        <v>3460</v>
      </c>
      <c r="J29" s="118">
        <v>1200000</v>
      </c>
      <c r="K29" s="119">
        <v>43063</v>
      </c>
      <c r="L29" s="158">
        <v>92322</v>
      </c>
      <c r="M29" s="157">
        <v>43068</v>
      </c>
      <c r="N29" s="1"/>
      <c r="O29" s="1"/>
      <c r="P29" s="165">
        <v>43073</v>
      </c>
      <c r="Q29" s="165">
        <v>43110</v>
      </c>
      <c r="R29" s="166">
        <f>+Q29-P29</f>
        <v>37</v>
      </c>
      <c r="S29" s="159" t="s">
        <v>3473</v>
      </c>
      <c r="T29" s="120" t="s">
        <v>3445</v>
      </c>
    </row>
    <row r="30" spans="1:20" ht="12.9" hidden="1" customHeight="1" x14ac:dyDescent="0.4">
      <c r="A30" s="168">
        <v>2017</v>
      </c>
      <c r="B30" s="114" t="s">
        <v>3461</v>
      </c>
      <c r="C30" s="115">
        <v>20</v>
      </c>
      <c r="D30" s="116" t="s">
        <v>3462</v>
      </c>
      <c r="E30" s="113" t="s">
        <v>109</v>
      </c>
      <c r="F30" s="113" t="s">
        <v>3463</v>
      </c>
      <c r="G30" s="160" t="s">
        <v>3426</v>
      </c>
      <c r="H30" s="117" t="s">
        <v>3435</v>
      </c>
      <c r="I30" s="114" t="s">
        <v>3464</v>
      </c>
      <c r="J30" s="118">
        <v>1200000</v>
      </c>
      <c r="K30" s="119">
        <v>43067</v>
      </c>
      <c r="L30" s="158">
        <v>92288</v>
      </c>
      <c r="M30" s="157">
        <v>43073</v>
      </c>
      <c r="N30" s="1"/>
      <c r="O30" s="1"/>
      <c r="P30" s="165">
        <v>43073</v>
      </c>
      <c r="Q30" s="165">
        <v>43110</v>
      </c>
      <c r="R30" s="166">
        <f>+Q30-P30</f>
        <v>37</v>
      </c>
      <c r="S30" s="159" t="s">
        <v>3473</v>
      </c>
      <c r="T30" s="120" t="s">
        <v>3445</v>
      </c>
    </row>
    <row r="31" spans="1:20" ht="12.9" hidden="1" customHeight="1" x14ac:dyDescent="0.4">
      <c r="A31" s="168">
        <v>2017</v>
      </c>
      <c r="B31" s="114" t="s">
        <v>3466</v>
      </c>
      <c r="C31" s="115">
        <v>20</v>
      </c>
      <c r="D31" s="116" t="s">
        <v>3423</v>
      </c>
      <c r="E31" s="113" t="s">
        <v>109</v>
      </c>
      <c r="F31" s="113" t="s">
        <v>3465</v>
      </c>
      <c r="G31" s="160" t="s">
        <v>3386</v>
      </c>
      <c r="H31" s="117" t="s">
        <v>3455</v>
      </c>
      <c r="I31" s="114" t="s">
        <v>3467</v>
      </c>
      <c r="J31" s="118">
        <v>1400000</v>
      </c>
      <c r="K31" s="119">
        <v>43087</v>
      </c>
      <c r="L31" s="158">
        <v>93789</v>
      </c>
      <c r="M31" s="157">
        <v>43091</v>
      </c>
      <c r="N31" s="1"/>
      <c r="O31" s="1"/>
      <c r="P31" s="165">
        <v>43125</v>
      </c>
      <c r="Q31" s="165">
        <v>43130</v>
      </c>
      <c r="R31" s="166">
        <f>+Q31-P31</f>
        <v>5</v>
      </c>
      <c r="S31" s="159" t="s">
        <v>3474</v>
      </c>
      <c r="T31" s="120" t="s">
        <v>3445</v>
      </c>
    </row>
    <row r="32" spans="1:20" ht="12.9" hidden="1" customHeight="1" x14ac:dyDescent="0.4">
      <c r="A32" s="168">
        <v>2017</v>
      </c>
      <c r="B32" s="114" t="s">
        <v>3476</v>
      </c>
      <c r="C32" s="115">
        <v>20</v>
      </c>
      <c r="D32" s="116" t="s">
        <v>3462</v>
      </c>
      <c r="E32" s="113" t="s">
        <v>109</v>
      </c>
      <c r="F32" s="113" t="s">
        <v>3475</v>
      </c>
      <c r="G32" s="160" t="s">
        <v>3477</v>
      </c>
      <c r="H32" s="117" t="s">
        <v>3426</v>
      </c>
      <c r="I32" s="114" t="s">
        <v>3478</v>
      </c>
      <c r="J32" s="118">
        <v>6092360</v>
      </c>
      <c r="K32" s="119">
        <v>43083</v>
      </c>
      <c r="L32" s="158">
        <v>93914</v>
      </c>
      <c r="M32" s="157">
        <v>43087</v>
      </c>
      <c r="N32" s="1"/>
      <c r="O32" s="1"/>
      <c r="P32" s="165">
        <v>43158</v>
      </c>
      <c r="Q32" s="165">
        <v>43157</v>
      </c>
      <c r="R32" s="170">
        <f>+P32-K32</f>
        <v>75</v>
      </c>
      <c r="S32" s="159" t="s">
        <v>3501</v>
      </c>
      <c r="T32" s="120" t="s">
        <v>3445</v>
      </c>
    </row>
    <row r="33" spans="1:20" ht="12.9" hidden="1" customHeight="1" x14ac:dyDescent="0.4">
      <c r="A33" s="168">
        <v>2018</v>
      </c>
      <c r="B33" s="114" t="s">
        <v>3479</v>
      </c>
      <c r="C33" s="115"/>
      <c r="D33" s="116"/>
      <c r="E33" s="113"/>
      <c r="F33" s="113"/>
      <c r="G33" s="160"/>
      <c r="H33" s="117"/>
      <c r="I33" s="114"/>
      <c r="J33" s="118"/>
      <c r="K33" s="119"/>
      <c r="L33" s="158"/>
      <c r="M33" s="157"/>
      <c r="N33" s="1"/>
      <c r="O33" s="1"/>
      <c r="P33" s="165"/>
      <c r="Q33" s="165"/>
      <c r="R33" s="166"/>
      <c r="S33" s="159"/>
      <c r="T33" s="120" t="s">
        <v>3445</v>
      </c>
    </row>
    <row r="34" spans="1:20" ht="12.9" hidden="1" customHeight="1" x14ac:dyDescent="0.4">
      <c r="A34" s="168">
        <v>2018</v>
      </c>
      <c r="B34" s="114" t="s">
        <v>3485</v>
      </c>
      <c r="C34" s="115">
        <v>20</v>
      </c>
      <c r="D34" s="116" t="s">
        <v>3462</v>
      </c>
      <c r="E34" s="113" t="s">
        <v>109</v>
      </c>
      <c r="F34" s="113" t="s">
        <v>3487</v>
      </c>
      <c r="G34" s="160" t="s">
        <v>3477</v>
      </c>
      <c r="H34" s="117" t="s">
        <v>3426</v>
      </c>
      <c r="I34" s="114" t="s">
        <v>3490</v>
      </c>
      <c r="J34" s="171">
        <v>2911740</v>
      </c>
      <c r="K34" s="119">
        <v>43150</v>
      </c>
      <c r="L34" s="158">
        <v>96224</v>
      </c>
      <c r="M34" s="169" t="s">
        <v>3495</v>
      </c>
      <c r="N34" s="1"/>
      <c r="O34" s="1"/>
      <c r="P34" s="165" t="s">
        <v>3499</v>
      </c>
      <c r="Q34" s="165">
        <v>43235</v>
      </c>
      <c r="R34" s="170">
        <f>+Q34-K34</f>
        <v>85</v>
      </c>
      <c r="S34" s="159" t="s">
        <v>3500</v>
      </c>
      <c r="T34" s="120" t="s">
        <v>3445</v>
      </c>
    </row>
    <row r="35" spans="1:20" ht="12.9" hidden="1" customHeight="1" x14ac:dyDescent="0.4">
      <c r="A35" s="168">
        <v>2018</v>
      </c>
      <c r="B35" s="114" t="s">
        <v>3486</v>
      </c>
      <c r="C35" s="115">
        <v>20</v>
      </c>
      <c r="D35" s="116" t="s">
        <v>3462</v>
      </c>
      <c r="E35" s="113" t="s">
        <v>109</v>
      </c>
      <c r="F35" s="113" t="s">
        <v>3488</v>
      </c>
      <c r="G35" s="160" t="s">
        <v>3477</v>
      </c>
      <c r="H35" s="117" t="s">
        <v>3426</v>
      </c>
      <c r="I35" s="114" t="s">
        <v>3491</v>
      </c>
      <c r="J35" s="171">
        <v>2944000</v>
      </c>
      <c r="K35" s="119">
        <v>43143</v>
      </c>
      <c r="L35" s="158">
        <v>96218</v>
      </c>
      <c r="M35" s="157">
        <v>43150</v>
      </c>
      <c r="N35" s="1"/>
      <c r="O35" s="1"/>
      <c r="P35" s="165" t="s">
        <v>3499</v>
      </c>
      <c r="Q35" s="165">
        <v>43235</v>
      </c>
      <c r="R35" s="170">
        <f>+Q35-K35</f>
        <v>92</v>
      </c>
      <c r="S35" s="159" t="s">
        <v>3500</v>
      </c>
      <c r="T35" s="120" t="s">
        <v>3445</v>
      </c>
    </row>
    <row r="36" spans="1:20" ht="12.9" hidden="1" customHeight="1" x14ac:dyDescent="0.4">
      <c r="A36" s="168">
        <v>2018</v>
      </c>
      <c r="B36" s="114" t="s">
        <v>3482</v>
      </c>
      <c r="C36" s="115">
        <v>20</v>
      </c>
      <c r="D36" s="116" t="s">
        <v>3462</v>
      </c>
      <c r="E36" s="113" t="s">
        <v>109</v>
      </c>
      <c r="F36" s="113" t="s">
        <v>3483</v>
      </c>
      <c r="G36" s="160" t="s">
        <v>3477</v>
      </c>
      <c r="H36" s="117" t="s">
        <v>3426</v>
      </c>
      <c r="I36" s="114" t="s">
        <v>3484</v>
      </c>
      <c r="J36" s="172">
        <v>1593312</v>
      </c>
      <c r="K36" s="119">
        <v>43173</v>
      </c>
      <c r="L36" s="158">
        <v>97378</v>
      </c>
      <c r="M36" s="157">
        <v>43185</v>
      </c>
      <c r="N36" s="1"/>
      <c r="O36" s="118">
        <f>+J36-994761</f>
        <v>598551</v>
      </c>
      <c r="P36" s="165" t="s">
        <v>3499</v>
      </c>
      <c r="Q36" s="165">
        <v>43235</v>
      </c>
      <c r="R36" s="170">
        <f>+Q36-K36</f>
        <v>62</v>
      </c>
      <c r="S36" s="159" t="s">
        <v>3514</v>
      </c>
      <c r="T36" s="120" t="s">
        <v>3445</v>
      </c>
    </row>
    <row r="37" spans="1:20" ht="12.9" hidden="1" customHeight="1" x14ac:dyDescent="0.4">
      <c r="A37" s="168">
        <v>2018</v>
      </c>
      <c r="B37" s="114" t="s">
        <v>3493</v>
      </c>
      <c r="C37" s="115">
        <v>40</v>
      </c>
      <c r="D37" s="116" t="s">
        <v>3573</v>
      </c>
      <c r="E37" s="113" t="s">
        <v>109</v>
      </c>
      <c r="F37" s="113" t="s">
        <v>3492</v>
      </c>
      <c r="G37" s="160" t="s">
        <v>3494</v>
      </c>
      <c r="H37" s="117" t="s">
        <v>3494</v>
      </c>
      <c r="I37" s="114">
        <v>278528940</v>
      </c>
      <c r="J37" s="118">
        <v>1400000</v>
      </c>
      <c r="K37" s="119">
        <v>43196</v>
      </c>
      <c r="L37" s="158">
        <v>98133</v>
      </c>
      <c r="M37" s="157">
        <v>43206</v>
      </c>
      <c r="N37" s="1"/>
      <c r="O37" s="118">
        <f>+J37-1295848</f>
        <v>104152</v>
      </c>
      <c r="P37" s="173">
        <v>43241</v>
      </c>
      <c r="Q37" s="165">
        <v>43241</v>
      </c>
      <c r="R37" s="170">
        <f>+Q37-M37</f>
        <v>35</v>
      </c>
      <c r="S37" s="159" t="s">
        <v>3502</v>
      </c>
      <c r="T37" s="120" t="s">
        <v>3445</v>
      </c>
    </row>
    <row r="38" spans="1:20" ht="12.9" hidden="1" customHeight="1" x14ac:dyDescent="0.4">
      <c r="A38" s="168">
        <v>2018</v>
      </c>
      <c r="B38" s="114" t="s">
        <v>3496</v>
      </c>
      <c r="C38" s="115">
        <v>20</v>
      </c>
      <c r="D38" s="116" t="s">
        <v>3462</v>
      </c>
      <c r="E38" s="113" t="s">
        <v>109</v>
      </c>
      <c r="F38" s="113" t="s">
        <v>3497</v>
      </c>
      <c r="G38" s="160" t="s">
        <v>60</v>
      </c>
      <c r="H38" s="117" t="s">
        <v>2612</v>
      </c>
      <c r="I38" s="174" t="s">
        <v>3515</v>
      </c>
      <c r="J38" s="118">
        <v>2000000</v>
      </c>
      <c r="K38" s="119">
        <v>43223</v>
      </c>
      <c r="L38" s="158">
        <v>99312</v>
      </c>
      <c r="M38" s="169" t="s">
        <v>3498</v>
      </c>
      <c r="N38" s="1"/>
      <c r="O38" s="118"/>
      <c r="P38" s="173">
        <v>43273</v>
      </c>
      <c r="Q38" s="175">
        <v>43273</v>
      </c>
      <c r="R38" s="170"/>
      <c r="S38" s="159" t="s">
        <v>3517</v>
      </c>
      <c r="T38" s="120" t="s">
        <v>3445</v>
      </c>
    </row>
    <row r="39" spans="1:20" ht="12.9" hidden="1" customHeight="1" x14ac:dyDescent="0.4">
      <c r="A39" s="168">
        <v>2018</v>
      </c>
      <c r="B39" s="114" t="s">
        <v>3504</v>
      </c>
      <c r="C39" s="115">
        <v>20</v>
      </c>
      <c r="D39" s="116" t="s">
        <v>3414</v>
      </c>
      <c r="E39" s="113" t="s">
        <v>109</v>
      </c>
      <c r="F39" s="113" t="s">
        <v>3505</v>
      </c>
      <c r="G39" s="160" t="s">
        <v>3507</v>
      </c>
      <c r="H39" s="117" t="s">
        <v>3506</v>
      </c>
      <c r="I39" s="114" t="s">
        <v>3503</v>
      </c>
      <c r="J39" s="118">
        <v>2600000</v>
      </c>
      <c r="K39" s="119">
        <v>43280</v>
      </c>
      <c r="L39" s="158">
        <v>102210</v>
      </c>
      <c r="M39" s="169" t="s">
        <v>3516</v>
      </c>
      <c r="N39" s="1"/>
      <c r="O39" s="118"/>
      <c r="P39" s="173">
        <v>43347</v>
      </c>
      <c r="Q39" s="175">
        <v>43377</v>
      </c>
      <c r="R39" s="176">
        <f>+P39-K39</f>
        <v>67</v>
      </c>
      <c r="S39" s="159" t="s">
        <v>3518</v>
      </c>
      <c r="T39" s="120" t="s">
        <v>3445</v>
      </c>
    </row>
    <row r="40" spans="1:20" ht="12.9" hidden="1" customHeight="1" x14ac:dyDescent="0.4">
      <c r="A40" s="168">
        <v>2018</v>
      </c>
      <c r="B40" s="114" t="s">
        <v>3509</v>
      </c>
      <c r="C40" s="115">
        <v>40</v>
      </c>
      <c r="D40" s="116" t="s">
        <v>3414</v>
      </c>
      <c r="E40" s="113" t="s">
        <v>109</v>
      </c>
      <c r="F40" s="113" t="s">
        <v>3510</v>
      </c>
      <c r="G40" s="160" t="s">
        <v>3507</v>
      </c>
      <c r="H40" s="117" t="s">
        <v>3506</v>
      </c>
      <c r="I40" s="114" t="s">
        <v>3508</v>
      </c>
      <c r="J40" s="118">
        <v>1500000</v>
      </c>
      <c r="K40" s="119">
        <v>43280</v>
      </c>
      <c r="L40" s="158">
        <v>101846</v>
      </c>
      <c r="M40" s="169">
        <v>43294</v>
      </c>
      <c r="N40" s="1"/>
      <c r="O40" s="118"/>
      <c r="P40" s="173">
        <v>43434</v>
      </c>
      <c r="Q40" s="165"/>
      <c r="R40" s="170"/>
      <c r="S40" s="159" t="s">
        <v>3520</v>
      </c>
      <c r="T40" s="120" t="s">
        <v>3445</v>
      </c>
    </row>
    <row r="41" spans="1:20" ht="12.9" hidden="1" customHeight="1" x14ac:dyDescent="0.4">
      <c r="A41" s="168">
        <v>2018</v>
      </c>
      <c r="B41" s="114" t="s">
        <v>3513</v>
      </c>
      <c r="C41" s="115">
        <v>20</v>
      </c>
      <c r="D41" s="116" t="s">
        <v>3414</v>
      </c>
      <c r="E41" s="113" t="s">
        <v>109</v>
      </c>
      <c r="F41" s="113" t="s">
        <v>3511</v>
      </c>
      <c r="G41" s="160" t="s">
        <v>3507</v>
      </c>
      <c r="H41" s="117" t="s">
        <v>3506</v>
      </c>
      <c r="I41" s="114" t="s">
        <v>3512</v>
      </c>
      <c r="J41" s="118">
        <v>1500000</v>
      </c>
      <c r="K41" s="119">
        <v>43280</v>
      </c>
      <c r="L41" s="158">
        <v>102229</v>
      </c>
      <c r="M41" s="169">
        <v>43292</v>
      </c>
      <c r="N41" s="1"/>
      <c r="O41" s="118"/>
      <c r="P41" s="173">
        <v>43434</v>
      </c>
      <c r="Q41" s="165"/>
      <c r="R41" s="170"/>
      <c r="S41" s="159" t="s">
        <v>3520</v>
      </c>
      <c r="T41" s="120" t="s">
        <v>3445</v>
      </c>
    </row>
    <row r="42" spans="1:20" hidden="1" x14ac:dyDescent="0.4">
      <c r="A42" s="114">
        <v>2018</v>
      </c>
      <c r="B42" s="114" t="s">
        <v>3385</v>
      </c>
      <c r="C42" s="114" t="s">
        <v>3413</v>
      </c>
      <c r="D42" s="91"/>
      <c r="E42" s="91"/>
      <c r="F42" s="91"/>
      <c r="G42" s="64"/>
      <c r="H42" s="64"/>
      <c r="I42" s="64"/>
      <c r="J42" s="91"/>
      <c r="K42" s="91"/>
      <c r="L42" s="91"/>
      <c r="M42" s="1"/>
      <c r="N42" s="1"/>
      <c r="O42" s="1"/>
      <c r="P42" s="1"/>
      <c r="Q42" s="1"/>
      <c r="R42" s="1"/>
      <c r="S42" s="64"/>
      <c r="T42" s="91" t="s">
        <v>3445</v>
      </c>
    </row>
    <row r="43" spans="1:20" hidden="1" x14ac:dyDescent="0.4">
      <c r="A43" s="114">
        <v>2018</v>
      </c>
      <c r="B43" s="114" t="s">
        <v>3448</v>
      </c>
      <c r="C43" s="114" t="s">
        <v>3413</v>
      </c>
      <c r="D43" s="91"/>
      <c r="E43" s="91"/>
      <c r="F43" s="91"/>
      <c r="G43" s="64"/>
      <c r="H43" s="64"/>
      <c r="I43" s="64"/>
      <c r="J43" s="91"/>
      <c r="K43" s="91"/>
      <c r="L43" s="91"/>
      <c r="M43" s="1"/>
      <c r="N43" s="1"/>
      <c r="O43" s="1"/>
      <c r="P43" s="1"/>
      <c r="Q43" s="1"/>
      <c r="R43" s="1"/>
      <c r="S43" s="64"/>
      <c r="T43" s="91" t="s">
        <v>3445</v>
      </c>
    </row>
    <row r="44" spans="1:20" hidden="1" x14ac:dyDescent="0.4">
      <c r="A44" s="114">
        <v>2018</v>
      </c>
      <c r="B44" s="114" t="s">
        <v>3519</v>
      </c>
      <c r="C44" s="114" t="s">
        <v>3413</v>
      </c>
      <c r="D44" s="91"/>
      <c r="E44" s="91"/>
      <c r="F44" s="91"/>
      <c r="G44" s="64"/>
      <c r="H44" s="64"/>
      <c r="I44" s="64"/>
      <c r="J44" s="91"/>
      <c r="K44" s="91"/>
      <c r="L44" s="91"/>
      <c r="M44" s="1"/>
      <c r="N44" s="1"/>
      <c r="O44" s="1"/>
      <c r="P44" s="1"/>
      <c r="Q44" s="1"/>
      <c r="R44" s="1"/>
      <c r="S44" s="64"/>
      <c r="T44" s="91" t="s">
        <v>3445</v>
      </c>
    </row>
    <row r="45" spans="1:20" ht="12.9" hidden="1" customHeight="1" x14ac:dyDescent="0.4">
      <c r="A45" s="168">
        <v>2018</v>
      </c>
      <c r="B45" s="114" t="s">
        <v>3522</v>
      </c>
      <c r="C45" s="115">
        <v>20</v>
      </c>
      <c r="D45" s="116" t="s">
        <v>3573</v>
      </c>
      <c r="E45" s="113" t="s">
        <v>109</v>
      </c>
      <c r="F45" s="113" t="s">
        <v>3521</v>
      </c>
      <c r="G45" s="160" t="s">
        <v>3523</v>
      </c>
      <c r="H45" s="117" t="s">
        <v>3523</v>
      </c>
      <c r="I45" s="114" t="s">
        <v>3524</v>
      </c>
      <c r="J45" s="118">
        <v>800000</v>
      </c>
      <c r="K45" s="119">
        <v>43433</v>
      </c>
      <c r="L45" s="158">
        <v>109446</v>
      </c>
      <c r="M45" s="169" t="s">
        <v>3533</v>
      </c>
      <c r="N45" s="1"/>
      <c r="O45" s="118">
        <f>J45-648947</f>
        <v>151053</v>
      </c>
      <c r="P45" s="173">
        <v>43493</v>
      </c>
      <c r="Q45" s="173">
        <v>43493</v>
      </c>
      <c r="R45" s="177">
        <f>K45-P45</f>
        <v>-60</v>
      </c>
      <c r="S45" s="159" t="s">
        <v>3534</v>
      </c>
      <c r="T45" s="120" t="s">
        <v>3445</v>
      </c>
    </row>
    <row r="46" spans="1:20" ht="12.9" hidden="1" customHeight="1" x14ac:dyDescent="0.4">
      <c r="A46" s="168">
        <v>2018</v>
      </c>
      <c r="B46" s="114" t="s">
        <v>3525</v>
      </c>
      <c r="C46" s="115">
        <v>40</v>
      </c>
      <c r="D46" s="116" t="s">
        <v>3423</v>
      </c>
      <c r="E46" s="113" t="s">
        <v>109</v>
      </c>
      <c r="F46" s="113" t="s">
        <v>3526</v>
      </c>
      <c r="G46" s="160" t="s">
        <v>3569</v>
      </c>
      <c r="H46" s="117" t="s">
        <v>3527</v>
      </c>
      <c r="I46" s="114" t="s">
        <v>3529</v>
      </c>
      <c r="J46" s="118">
        <v>1491843</v>
      </c>
      <c r="K46" s="119">
        <v>43438</v>
      </c>
      <c r="L46" s="158">
        <v>110831</v>
      </c>
      <c r="M46" s="169">
        <v>43449</v>
      </c>
      <c r="N46" s="1"/>
      <c r="O46" s="118"/>
      <c r="P46" s="173"/>
      <c r="Q46" s="165"/>
      <c r="R46" s="170"/>
      <c r="S46" s="159" t="s">
        <v>3535</v>
      </c>
      <c r="T46" s="120" t="s">
        <v>3445</v>
      </c>
    </row>
    <row r="47" spans="1:20" ht="12.9" hidden="1" customHeight="1" x14ac:dyDescent="0.4">
      <c r="A47" s="168">
        <v>2018</v>
      </c>
      <c r="B47" s="114" t="s">
        <v>3532</v>
      </c>
      <c r="C47" s="115">
        <v>20</v>
      </c>
      <c r="D47" s="116" t="s">
        <v>3573</v>
      </c>
      <c r="E47" s="113" t="s">
        <v>109</v>
      </c>
      <c r="F47" s="113" t="s">
        <v>3530</v>
      </c>
      <c r="G47" s="160" t="s">
        <v>104</v>
      </c>
      <c r="H47" s="117" t="s">
        <v>3528</v>
      </c>
      <c r="I47" s="114" t="s">
        <v>3531</v>
      </c>
      <c r="J47" s="118">
        <v>1000000</v>
      </c>
      <c r="K47" s="119">
        <v>43446</v>
      </c>
      <c r="L47" s="158">
        <v>111054</v>
      </c>
      <c r="M47" s="169">
        <v>43456</v>
      </c>
      <c r="N47" s="1"/>
      <c r="O47" s="118"/>
      <c r="P47" s="173"/>
      <c r="Q47" s="165">
        <v>43566</v>
      </c>
      <c r="R47" s="178">
        <f>+Q47-K47</f>
        <v>120</v>
      </c>
      <c r="S47" s="113" t="s">
        <v>3555</v>
      </c>
      <c r="T47" s="120" t="s">
        <v>3445</v>
      </c>
    </row>
    <row r="48" spans="1:20" ht="12.9" hidden="1" customHeight="1" x14ac:dyDescent="0.4">
      <c r="A48" s="168">
        <v>2019</v>
      </c>
      <c r="B48" s="114" t="s">
        <v>3537</v>
      </c>
      <c r="C48" s="115">
        <v>20</v>
      </c>
      <c r="D48" s="116" t="s">
        <v>3538</v>
      </c>
      <c r="E48" s="113" t="s">
        <v>109</v>
      </c>
      <c r="F48" s="113" t="s">
        <v>3536</v>
      </c>
      <c r="G48" s="160" t="s">
        <v>3539</v>
      </c>
      <c r="H48" s="117" t="s">
        <v>3494</v>
      </c>
      <c r="I48" s="114">
        <v>348535745</v>
      </c>
      <c r="J48" s="118">
        <v>1200000</v>
      </c>
      <c r="K48" s="119">
        <v>43479</v>
      </c>
      <c r="L48" s="158">
        <v>111871</v>
      </c>
      <c r="M48" s="169">
        <v>43487</v>
      </c>
      <c r="N48" s="1"/>
      <c r="O48" s="118"/>
      <c r="P48" s="165">
        <v>43712</v>
      </c>
      <c r="Q48" s="165">
        <v>43712</v>
      </c>
      <c r="R48" s="178">
        <f>Q48-K48</f>
        <v>233</v>
      </c>
      <c r="S48" s="113" t="s">
        <v>3578</v>
      </c>
      <c r="T48" s="120" t="s">
        <v>3445</v>
      </c>
    </row>
    <row r="49" spans="1:20" ht="12.9" hidden="1" customHeight="1" x14ac:dyDescent="0.4">
      <c r="A49" s="168">
        <v>2019</v>
      </c>
      <c r="B49" s="114" t="s">
        <v>3540</v>
      </c>
      <c r="C49" s="115">
        <v>20</v>
      </c>
      <c r="D49" s="116" t="s">
        <v>3414</v>
      </c>
      <c r="E49" s="113" t="s">
        <v>109</v>
      </c>
      <c r="F49" s="113" t="s">
        <v>3541</v>
      </c>
      <c r="G49" s="160" t="s">
        <v>119</v>
      </c>
      <c r="H49" s="117" t="s">
        <v>63</v>
      </c>
      <c r="I49" s="114" t="s">
        <v>3542</v>
      </c>
      <c r="J49" s="118">
        <v>1000000</v>
      </c>
      <c r="K49" s="119">
        <v>43517</v>
      </c>
      <c r="L49" s="158">
        <v>114276</v>
      </c>
      <c r="M49" s="169">
        <v>43526</v>
      </c>
      <c r="N49" s="1"/>
      <c r="O49" s="118"/>
      <c r="P49" s="165">
        <v>43712</v>
      </c>
      <c r="Q49" s="165">
        <v>43712</v>
      </c>
      <c r="R49" s="178">
        <f>Q49-K49</f>
        <v>195</v>
      </c>
      <c r="S49" s="113" t="s">
        <v>3578</v>
      </c>
      <c r="T49" s="120" t="s">
        <v>3445</v>
      </c>
    </row>
    <row r="50" spans="1:20" ht="12.9" hidden="1" customHeight="1" x14ac:dyDescent="0.4">
      <c r="A50" s="168">
        <v>2019</v>
      </c>
      <c r="B50" s="114" t="s">
        <v>3545</v>
      </c>
      <c r="C50" s="115">
        <v>20</v>
      </c>
      <c r="D50" s="116" t="s">
        <v>3573</v>
      </c>
      <c r="E50" s="113" t="s">
        <v>109</v>
      </c>
      <c r="F50" s="113" t="s">
        <v>3544</v>
      </c>
      <c r="G50" s="160" t="s">
        <v>3528</v>
      </c>
      <c r="H50" s="117" t="s">
        <v>3550</v>
      </c>
      <c r="I50" s="114" t="s">
        <v>3543</v>
      </c>
      <c r="J50" s="118">
        <v>1000000</v>
      </c>
      <c r="K50" s="119">
        <v>43509</v>
      </c>
      <c r="L50" s="158">
        <v>114373</v>
      </c>
      <c r="M50" s="169">
        <v>43518</v>
      </c>
      <c r="N50" s="1"/>
      <c r="O50" s="118"/>
      <c r="P50" s="175">
        <v>43703</v>
      </c>
      <c r="Q50" s="175">
        <v>43703</v>
      </c>
      <c r="R50" s="178">
        <f>Q50-K50</f>
        <v>194</v>
      </c>
      <c r="S50" s="113" t="s">
        <v>3578</v>
      </c>
      <c r="T50" s="120" t="s">
        <v>3445</v>
      </c>
    </row>
    <row r="51" spans="1:20" ht="12.9" hidden="1" customHeight="1" x14ac:dyDescent="0.4">
      <c r="A51" s="168">
        <v>2019</v>
      </c>
      <c r="B51" s="114" t="s">
        <v>3546</v>
      </c>
      <c r="C51" s="115" t="s">
        <v>3547</v>
      </c>
      <c r="D51" s="116"/>
      <c r="E51" s="113"/>
      <c r="F51" s="113"/>
      <c r="G51" s="160"/>
      <c r="H51" s="117"/>
      <c r="I51" s="114"/>
      <c r="J51" s="118"/>
      <c r="K51" s="119"/>
      <c r="L51" s="158"/>
      <c r="M51" s="169"/>
      <c r="N51" s="1"/>
      <c r="O51" s="118"/>
      <c r="P51" s="173"/>
      <c r="Q51" s="165"/>
      <c r="R51" s="178"/>
      <c r="S51" s="113"/>
      <c r="T51" s="120" t="s">
        <v>3445</v>
      </c>
    </row>
    <row r="52" spans="1:20" ht="12.9" hidden="1" customHeight="1" x14ac:dyDescent="0.4">
      <c r="A52" s="168">
        <v>2019</v>
      </c>
      <c r="B52" s="114" t="s">
        <v>3549</v>
      </c>
      <c r="C52" s="115">
        <v>20</v>
      </c>
      <c r="D52" s="116" t="s">
        <v>3573</v>
      </c>
      <c r="E52" s="113" t="s">
        <v>109</v>
      </c>
      <c r="F52" s="113" t="s">
        <v>3548</v>
      </c>
      <c r="G52" s="160" t="s">
        <v>3528</v>
      </c>
      <c r="H52" s="117" t="s">
        <v>3550</v>
      </c>
      <c r="I52" s="114" t="s">
        <v>3551</v>
      </c>
      <c r="J52" s="118">
        <v>1000000</v>
      </c>
      <c r="K52" s="119">
        <v>43559</v>
      </c>
      <c r="L52" s="158">
        <v>116536</v>
      </c>
      <c r="M52" s="169">
        <v>43572</v>
      </c>
      <c r="N52" s="1"/>
      <c r="O52" s="118"/>
      <c r="P52" s="175">
        <v>43697</v>
      </c>
      <c r="Q52" s="175">
        <v>43697</v>
      </c>
      <c r="R52" s="178">
        <f>Q52-K52</f>
        <v>138</v>
      </c>
      <c r="S52" s="113" t="s">
        <v>3579</v>
      </c>
      <c r="T52" s="120" t="s">
        <v>3445</v>
      </c>
    </row>
    <row r="53" spans="1:20" ht="12.9" hidden="1" customHeight="1" x14ac:dyDescent="0.4">
      <c r="A53" s="168">
        <v>2019</v>
      </c>
      <c r="B53" s="114" t="s">
        <v>3552</v>
      </c>
      <c r="C53" s="115">
        <v>20</v>
      </c>
      <c r="D53" s="116" t="s">
        <v>3573</v>
      </c>
      <c r="E53" s="113" t="s">
        <v>109</v>
      </c>
      <c r="F53" s="113" t="s">
        <v>3553</v>
      </c>
      <c r="G53" s="160" t="s">
        <v>3528</v>
      </c>
      <c r="H53" s="117" t="s">
        <v>3550</v>
      </c>
      <c r="I53" s="114" t="s">
        <v>3554</v>
      </c>
      <c r="J53" s="118">
        <v>800000</v>
      </c>
      <c r="K53" s="119">
        <v>43614</v>
      </c>
      <c r="L53" s="158">
        <v>119444</v>
      </c>
      <c r="M53" s="169">
        <v>43628</v>
      </c>
      <c r="N53" s="1"/>
      <c r="O53" s="118"/>
      <c r="P53" s="175">
        <v>43658</v>
      </c>
      <c r="Q53" s="175">
        <v>43658</v>
      </c>
      <c r="R53" s="178">
        <f>Q53-K53</f>
        <v>44</v>
      </c>
      <c r="S53" s="113" t="s">
        <v>3580</v>
      </c>
      <c r="T53" s="120" t="s">
        <v>3445</v>
      </c>
    </row>
    <row r="54" spans="1:20" ht="12.9" hidden="1" customHeight="1" x14ac:dyDescent="0.4">
      <c r="A54" s="168">
        <v>2019</v>
      </c>
      <c r="B54" s="114" t="s">
        <v>3557</v>
      </c>
      <c r="C54" s="115">
        <v>20</v>
      </c>
      <c r="D54" s="116" t="s">
        <v>3538</v>
      </c>
      <c r="E54" s="113" t="s">
        <v>109</v>
      </c>
      <c r="F54" s="113" t="s">
        <v>3556</v>
      </c>
      <c r="G54" s="160" t="s">
        <v>3559</v>
      </c>
      <c r="H54" s="117" t="s">
        <v>3559</v>
      </c>
      <c r="I54" s="114" t="s">
        <v>3558</v>
      </c>
      <c r="J54" s="118">
        <v>1200000</v>
      </c>
      <c r="K54" s="119">
        <v>43643</v>
      </c>
      <c r="L54" s="158">
        <v>121329</v>
      </c>
      <c r="M54" s="169">
        <v>43662</v>
      </c>
      <c r="N54" s="1"/>
      <c r="O54" s="118"/>
      <c r="P54" s="173">
        <v>43678</v>
      </c>
      <c r="Q54" s="173">
        <v>43678</v>
      </c>
      <c r="R54" s="178">
        <f>+Q54-K54</f>
        <v>35</v>
      </c>
      <c r="S54" s="113" t="s">
        <v>3560</v>
      </c>
      <c r="T54" s="120" t="s">
        <v>3445</v>
      </c>
    </row>
    <row r="55" spans="1:20" ht="12.9" hidden="1" customHeight="1" x14ac:dyDescent="0.4">
      <c r="A55" s="168">
        <v>2019</v>
      </c>
      <c r="B55" s="114" t="s">
        <v>3563</v>
      </c>
      <c r="C55" s="115">
        <v>20</v>
      </c>
      <c r="D55" s="116" t="s">
        <v>3423</v>
      </c>
      <c r="E55" s="113" t="s">
        <v>109</v>
      </c>
      <c r="F55" s="113" t="s">
        <v>3561</v>
      </c>
      <c r="G55" s="160" t="s">
        <v>3386</v>
      </c>
      <c r="H55" s="117" t="s">
        <v>3455</v>
      </c>
      <c r="I55" s="114" t="s">
        <v>3564</v>
      </c>
      <c r="J55" s="118">
        <v>1200000</v>
      </c>
      <c r="K55" s="119">
        <v>43629</v>
      </c>
      <c r="L55" s="158">
        <v>121020</v>
      </c>
      <c r="M55" s="169">
        <v>43651</v>
      </c>
      <c r="N55" s="1"/>
      <c r="O55" s="118"/>
      <c r="P55" s="175">
        <v>43690</v>
      </c>
      <c r="Q55" s="175">
        <v>43690</v>
      </c>
      <c r="R55" s="178">
        <f>Q55-K55</f>
        <v>61</v>
      </c>
      <c r="S55" s="113" t="s">
        <v>3581</v>
      </c>
      <c r="T55" s="120" t="s">
        <v>3445</v>
      </c>
    </row>
    <row r="56" spans="1:20" ht="12.9" hidden="1" customHeight="1" x14ac:dyDescent="0.4">
      <c r="A56" s="168">
        <v>2019</v>
      </c>
      <c r="B56" s="114" t="s">
        <v>3566</v>
      </c>
      <c r="C56" s="115">
        <v>40</v>
      </c>
      <c r="D56" s="116" t="s">
        <v>3538</v>
      </c>
      <c r="E56" s="113" t="s">
        <v>109</v>
      </c>
      <c r="F56" s="113" t="s">
        <v>3565</v>
      </c>
      <c r="G56" s="160" t="s">
        <v>3569</v>
      </c>
      <c r="H56" s="117" t="s">
        <v>3567</v>
      </c>
      <c r="I56" s="114" t="s">
        <v>3568</v>
      </c>
      <c r="J56" s="118">
        <v>3000000</v>
      </c>
      <c r="K56" s="119">
        <v>43665</v>
      </c>
      <c r="L56" s="158">
        <v>122690</v>
      </c>
      <c r="M56" s="169">
        <v>43691</v>
      </c>
      <c r="N56" s="1"/>
      <c r="O56" s="118"/>
      <c r="P56" s="175">
        <v>43711</v>
      </c>
      <c r="Q56" s="175">
        <v>43711</v>
      </c>
      <c r="R56" s="178">
        <f>Q56-K56</f>
        <v>46</v>
      </c>
      <c r="S56" s="113" t="s">
        <v>3582</v>
      </c>
      <c r="T56" s="120" t="s">
        <v>3445</v>
      </c>
    </row>
    <row r="57" spans="1:20" ht="12.9" customHeight="1" x14ac:dyDescent="0.4">
      <c r="A57" s="168">
        <v>2019</v>
      </c>
      <c r="B57" s="114" t="s">
        <v>3570</v>
      </c>
      <c r="C57" s="115">
        <v>40</v>
      </c>
      <c r="D57" s="116" t="s">
        <v>3414</v>
      </c>
      <c r="E57" s="113" t="s">
        <v>109</v>
      </c>
      <c r="F57" s="113" t="s">
        <v>3562</v>
      </c>
      <c r="G57" s="160" t="s">
        <v>3571</v>
      </c>
      <c r="H57" s="117" t="s">
        <v>3571</v>
      </c>
      <c r="I57" s="114" t="s">
        <v>3572</v>
      </c>
      <c r="J57" s="118">
        <v>1751705</v>
      </c>
      <c r="K57" s="119">
        <v>43676</v>
      </c>
      <c r="L57" s="158">
        <v>122724</v>
      </c>
      <c r="M57" s="169">
        <v>43692</v>
      </c>
      <c r="N57" s="1"/>
      <c r="O57" s="118"/>
      <c r="P57" s="173"/>
      <c r="Q57" s="173"/>
      <c r="R57" s="178"/>
      <c r="S57" s="113" t="s">
        <v>3583</v>
      </c>
      <c r="T57" s="120" t="s">
        <v>3446</v>
      </c>
    </row>
    <row r="58" spans="1:20" ht="12.9" customHeight="1" x14ac:dyDescent="0.4">
      <c r="A58" s="168">
        <v>2019</v>
      </c>
      <c r="B58" s="114" t="s">
        <v>3584</v>
      </c>
      <c r="C58" s="115">
        <v>40</v>
      </c>
      <c r="D58" s="116" t="s">
        <v>3538</v>
      </c>
      <c r="E58" s="113" t="s">
        <v>109</v>
      </c>
      <c r="F58" s="113" t="s">
        <v>3574</v>
      </c>
      <c r="G58" s="160" t="s">
        <v>3569</v>
      </c>
      <c r="H58" s="117" t="s">
        <v>3567</v>
      </c>
      <c r="I58" s="114" t="s">
        <v>3585</v>
      </c>
      <c r="J58" s="118">
        <v>2000000</v>
      </c>
      <c r="K58" s="119">
        <v>43698</v>
      </c>
      <c r="L58" s="158">
        <v>123055</v>
      </c>
      <c r="M58" s="169">
        <v>43698</v>
      </c>
      <c r="N58" s="1"/>
      <c r="O58" s="118"/>
      <c r="P58" s="173"/>
      <c r="Q58" s="173"/>
      <c r="R58" s="178"/>
      <c r="S58" s="113" t="s">
        <v>3586</v>
      </c>
      <c r="T58" s="120" t="s">
        <v>3446</v>
      </c>
    </row>
    <row r="59" spans="1:20" ht="12.9" customHeight="1" x14ac:dyDescent="0.4">
      <c r="A59" s="168">
        <v>2019</v>
      </c>
      <c r="B59" s="114" t="s">
        <v>3587</v>
      </c>
      <c r="C59" s="115">
        <v>40</v>
      </c>
      <c r="D59" s="116" t="s">
        <v>3538</v>
      </c>
      <c r="E59" s="113" t="s">
        <v>109</v>
      </c>
      <c r="F59" s="113" t="s">
        <v>3575</v>
      </c>
      <c r="G59" s="160" t="s">
        <v>3569</v>
      </c>
      <c r="H59" s="117" t="s">
        <v>3567</v>
      </c>
      <c r="I59" s="114" t="s">
        <v>3588</v>
      </c>
      <c r="J59" s="118">
        <v>1000000</v>
      </c>
      <c r="K59" s="119">
        <v>43703</v>
      </c>
      <c r="L59" s="158">
        <v>123373</v>
      </c>
      <c r="M59" s="169">
        <v>43703</v>
      </c>
      <c r="N59" s="1"/>
      <c r="O59" s="118"/>
      <c r="P59" s="173"/>
      <c r="Q59" s="173"/>
      <c r="R59" s="178"/>
      <c r="S59" s="113" t="s">
        <v>3586</v>
      </c>
      <c r="T59" s="120" t="s">
        <v>3446</v>
      </c>
    </row>
    <row r="60" spans="1:20" ht="12.9" customHeight="1" x14ac:dyDescent="0.4">
      <c r="A60" s="168">
        <v>2019</v>
      </c>
      <c r="B60" s="114" t="s">
        <v>3589</v>
      </c>
      <c r="C60" s="115">
        <v>20</v>
      </c>
      <c r="D60" s="116" t="s">
        <v>3538</v>
      </c>
      <c r="E60" s="113" t="s">
        <v>109</v>
      </c>
      <c r="F60" s="113" t="s">
        <v>3576</v>
      </c>
      <c r="G60" s="160" t="s">
        <v>3559</v>
      </c>
      <c r="H60" s="117" t="s">
        <v>3559</v>
      </c>
      <c r="I60" s="114" t="s">
        <v>3590</v>
      </c>
      <c r="J60" s="118">
        <v>1200000</v>
      </c>
      <c r="K60" s="119">
        <v>43703</v>
      </c>
      <c r="L60" s="158">
        <v>123379</v>
      </c>
      <c r="M60" s="169">
        <v>43703</v>
      </c>
      <c r="N60" s="1"/>
      <c r="O60" s="118"/>
      <c r="P60" s="173"/>
      <c r="Q60" s="173"/>
      <c r="R60" s="178"/>
      <c r="S60" s="113" t="s">
        <v>3586</v>
      </c>
      <c r="T60" s="120" t="s">
        <v>3446</v>
      </c>
    </row>
    <row r="61" spans="1:20" ht="12.9" customHeight="1" x14ac:dyDescent="0.4">
      <c r="A61" s="168">
        <v>2019</v>
      </c>
      <c r="B61" s="114" t="s">
        <v>3591</v>
      </c>
      <c r="C61" s="115">
        <v>40</v>
      </c>
      <c r="D61" s="116" t="s">
        <v>3538</v>
      </c>
      <c r="E61" s="113" t="s">
        <v>109</v>
      </c>
      <c r="F61" s="113" t="s">
        <v>3577</v>
      </c>
      <c r="G61" s="160" t="s">
        <v>3559</v>
      </c>
      <c r="H61" s="117" t="s">
        <v>3559</v>
      </c>
      <c r="I61" s="114" t="s">
        <v>3592</v>
      </c>
      <c r="J61" s="118">
        <v>1200000</v>
      </c>
      <c r="K61" s="119">
        <v>43714</v>
      </c>
      <c r="L61" s="158">
        <v>124063</v>
      </c>
      <c r="M61" s="169">
        <v>43714</v>
      </c>
      <c r="N61" s="1"/>
      <c r="O61" s="118"/>
      <c r="P61" s="173"/>
      <c r="Q61" s="173"/>
      <c r="R61" s="178"/>
      <c r="S61" s="113" t="s">
        <v>3586</v>
      </c>
      <c r="T61" s="120" t="s">
        <v>3446</v>
      </c>
    </row>
  </sheetData>
  <autoFilter ref="A11:T61">
    <filterColumn colId="19">
      <filters blank="1">
        <filter val="Open"/>
      </filters>
    </filterColumn>
  </autoFilter>
  <mergeCells count="4">
    <mergeCell ref="B1:E1"/>
    <mergeCell ref="G1:I1"/>
    <mergeCell ref="K1:N1"/>
    <mergeCell ref="J10:R10"/>
  </mergeCells>
  <hyperlinks>
    <hyperlink ref="F32" r:id="rId1" display="javascript:editarOnClick('HB610136')"/>
  </hyperlinks>
  <pageMargins left="0.7" right="0.7" top="0.75" bottom="0.75" header="0.3" footer="0.3"/>
  <pageSetup orientation="portrait" r:id="rId2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6"/>
  <sheetViews>
    <sheetView showGridLines="0" workbookViewId="0">
      <selection activeCell="L32" sqref="L32"/>
    </sheetView>
  </sheetViews>
  <sheetFormatPr baseColWidth="10" defaultRowHeight="12.3" x14ac:dyDescent="0.4"/>
  <cols>
    <col min="1" max="1" width="4.44140625" bestFit="1" customWidth="1"/>
    <col min="2" max="2" width="5.27734375" bestFit="1" customWidth="1"/>
    <col min="3" max="3" width="4" bestFit="1" customWidth="1"/>
    <col min="4" max="4" width="15.44140625" bestFit="1" customWidth="1"/>
    <col min="5" max="5" width="9" bestFit="1" customWidth="1"/>
    <col min="6" max="6" width="8" bestFit="1" customWidth="1"/>
    <col min="7" max="7" width="7.83203125" bestFit="1" customWidth="1"/>
    <col min="8" max="8" width="12.71875" bestFit="1" customWidth="1"/>
    <col min="9" max="9" width="14.44140625" customWidth="1"/>
    <col min="10" max="10" width="9.71875" bestFit="1" customWidth="1"/>
    <col min="12" max="12" width="14.83203125" customWidth="1"/>
  </cols>
  <sheetData>
    <row r="1" spans="1:12" x14ac:dyDescent="0.4">
      <c r="A1" s="199" t="s">
        <v>92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200"/>
    </row>
    <row r="2" spans="1:12" s="74" customFormat="1" ht="31.5" x14ac:dyDescent="0.4">
      <c r="A2" s="67" t="s">
        <v>93</v>
      </c>
      <c r="B2" s="67" t="s">
        <v>94</v>
      </c>
      <c r="C2" s="67" t="s">
        <v>95</v>
      </c>
      <c r="D2" s="67" t="s">
        <v>74</v>
      </c>
      <c r="E2" s="67" t="s">
        <v>75</v>
      </c>
      <c r="F2" s="72" t="s">
        <v>96</v>
      </c>
      <c r="G2" s="72" t="s">
        <v>97</v>
      </c>
      <c r="H2" s="72" t="s">
        <v>98</v>
      </c>
      <c r="I2" s="72" t="s">
        <v>99</v>
      </c>
      <c r="J2" s="73" t="s">
        <v>100</v>
      </c>
      <c r="K2" s="73" t="s">
        <v>101</v>
      </c>
      <c r="L2" s="73" t="s">
        <v>102</v>
      </c>
    </row>
    <row r="3" spans="1:12" x14ac:dyDescent="0.4">
      <c r="A3" s="70">
        <v>2016</v>
      </c>
      <c r="B3" s="70" t="s">
        <v>3374</v>
      </c>
      <c r="C3" s="71" t="s">
        <v>17</v>
      </c>
      <c r="D3" s="70" t="s">
        <v>1447</v>
      </c>
      <c r="E3" s="71">
        <v>40</v>
      </c>
      <c r="F3" s="70" t="s">
        <v>119</v>
      </c>
      <c r="G3" s="70" t="s">
        <v>3375</v>
      </c>
      <c r="H3" s="70" t="s">
        <v>106</v>
      </c>
      <c r="I3" s="68">
        <v>42516</v>
      </c>
      <c r="J3" s="69">
        <v>889092</v>
      </c>
      <c r="K3" s="69">
        <v>500000</v>
      </c>
      <c r="L3" s="69">
        <f>(J3-K3)</f>
        <v>389092</v>
      </c>
    </row>
    <row r="4" spans="1:12" x14ac:dyDescent="0.4">
      <c r="A4" s="70">
        <v>2016</v>
      </c>
      <c r="B4" s="70" t="s">
        <v>3376</v>
      </c>
      <c r="C4" s="71" t="s">
        <v>16</v>
      </c>
      <c r="D4" s="70" t="s">
        <v>3377</v>
      </c>
      <c r="E4" s="71">
        <v>20</v>
      </c>
      <c r="F4" s="70" t="s">
        <v>62</v>
      </c>
      <c r="G4" s="70" t="s">
        <v>3378</v>
      </c>
      <c r="H4" s="70" t="s">
        <v>3379</v>
      </c>
      <c r="I4" s="68">
        <v>42573</v>
      </c>
      <c r="J4" s="69">
        <v>444495</v>
      </c>
      <c r="K4" s="69">
        <v>900000</v>
      </c>
      <c r="L4" s="69">
        <f t="shared" ref="L4:L15" si="0">(J4-K4)</f>
        <v>-455505</v>
      </c>
    </row>
    <row r="5" spans="1:12" x14ac:dyDescent="0.4">
      <c r="A5" s="70">
        <v>2016</v>
      </c>
      <c r="B5" s="70" t="s">
        <v>3376</v>
      </c>
      <c r="C5" s="71" t="s">
        <v>126</v>
      </c>
      <c r="D5" s="70" t="s">
        <v>3380</v>
      </c>
      <c r="E5" s="71">
        <v>40</v>
      </c>
      <c r="F5" s="70" t="s">
        <v>104</v>
      </c>
      <c r="G5" s="70" t="s">
        <v>3381</v>
      </c>
      <c r="H5" s="70" t="s">
        <v>3382</v>
      </c>
      <c r="I5" s="68">
        <v>42572</v>
      </c>
      <c r="J5" s="69">
        <v>1181225</v>
      </c>
      <c r="K5" s="69">
        <v>665000</v>
      </c>
      <c r="L5" s="69">
        <f t="shared" si="0"/>
        <v>516225</v>
      </c>
    </row>
    <row r="6" spans="1:12" x14ac:dyDescent="0.4">
      <c r="A6" s="70">
        <v>2016</v>
      </c>
      <c r="B6" s="70" t="s">
        <v>3376</v>
      </c>
      <c r="C6" s="71" t="s">
        <v>16</v>
      </c>
      <c r="D6" s="70" t="s">
        <v>3383</v>
      </c>
      <c r="E6" s="71">
        <v>40</v>
      </c>
      <c r="F6" s="70" t="s">
        <v>104</v>
      </c>
      <c r="G6" s="70" t="s">
        <v>3384</v>
      </c>
      <c r="H6" s="70" t="s">
        <v>3379</v>
      </c>
      <c r="I6" s="68">
        <v>42573</v>
      </c>
      <c r="J6" s="69">
        <v>590613</v>
      </c>
      <c r="K6" s="69">
        <v>1120000</v>
      </c>
      <c r="L6" s="69">
        <f t="shared" si="0"/>
        <v>-529387</v>
      </c>
    </row>
    <row r="7" spans="1:12" x14ac:dyDescent="0.4">
      <c r="A7" s="121">
        <v>2016</v>
      </c>
      <c r="B7" s="121" t="s">
        <v>3385</v>
      </c>
      <c r="C7" s="122" t="s">
        <v>16</v>
      </c>
      <c r="D7" s="70" t="s">
        <v>1831</v>
      </c>
      <c r="E7" s="71">
        <v>20</v>
      </c>
      <c r="F7" s="70" t="s">
        <v>3386</v>
      </c>
      <c r="G7" s="70" t="s">
        <v>3387</v>
      </c>
      <c r="H7" s="70" t="s">
        <v>3379</v>
      </c>
      <c r="I7" s="123" t="s">
        <v>3388</v>
      </c>
      <c r="J7" s="69">
        <v>177605</v>
      </c>
      <c r="K7" s="69">
        <v>900000</v>
      </c>
      <c r="L7" s="69">
        <f t="shared" si="0"/>
        <v>-722395</v>
      </c>
    </row>
    <row r="8" spans="1:12" x14ac:dyDescent="0.4">
      <c r="A8" s="70"/>
      <c r="B8" s="70"/>
      <c r="C8" s="70"/>
      <c r="D8" s="70"/>
      <c r="E8" s="70"/>
      <c r="F8" s="70"/>
      <c r="G8" s="70"/>
      <c r="H8" s="70"/>
      <c r="I8" s="70"/>
      <c r="J8" s="69"/>
      <c r="K8" s="69"/>
      <c r="L8" s="69">
        <f t="shared" si="0"/>
        <v>0</v>
      </c>
    </row>
    <row r="9" spans="1:12" x14ac:dyDescent="0.4">
      <c r="A9" s="70"/>
      <c r="B9" s="70"/>
      <c r="C9" s="70"/>
      <c r="D9" s="70"/>
      <c r="E9" s="70"/>
      <c r="F9" s="70"/>
      <c r="G9" s="70"/>
      <c r="H9" s="70"/>
      <c r="I9" s="70"/>
      <c r="J9" s="69"/>
      <c r="K9" s="69"/>
      <c r="L9" s="69">
        <f t="shared" si="0"/>
        <v>0</v>
      </c>
    </row>
    <row r="10" spans="1:12" x14ac:dyDescent="0.4">
      <c r="A10" s="70"/>
      <c r="B10" s="70"/>
      <c r="C10" s="70"/>
      <c r="D10" s="70"/>
      <c r="E10" s="70"/>
      <c r="F10" s="70"/>
      <c r="G10" s="70"/>
      <c r="H10" s="70"/>
      <c r="I10" s="70"/>
      <c r="J10" s="69"/>
      <c r="K10" s="69"/>
      <c r="L10" s="69">
        <f t="shared" si="0"/>
        <v>0</v>
      </c>
    </row>
    <row r="11" spans="1:12" x14ac:dyDescent="0.4">
      <c r="A11" s="70"/>
      <c r="B11" s="70"/>
      <c r="C11" s="70"/>
      <c r="D11" s="70"/>
      <c r="E11" s="70"/>
      <c r="F11" s="70"/>
      <c r="G11" s="70"/>
      <c r="H11" s="70"/>
      <c r="I11" s="70"/>
      <c r="J11" s="69"/>
      <c r="K11" s="69"/>
      <c r="L11" s="69">
        <f t="shared" si="0"/>
        <v>0</v>
      </c>
    </row>
    <row r="12" spans="1:12" x14ac:dyDescent="0.4">
      <c r="A12" s="70"/>
      <c r="B12" s="70"/>
      <c r="C12" s="70"/>
      <c r="D12" s="70"/>
      <c r="E12" s="70"/>
      <c r="F12" s="70"/>
      <c r="G12" s="70"/>
      <c r="H12" s="70"/>
      <c r="I12" s="70"/>
      <c r="J12" s="69"/>
      <c r="K12" s="69"/>
      <c r="L12" s="69">
        <f t="shared" si="0"/>
        <v>0</v>
      </c>
    </row>
    <row r="13" spans="1:12" x14ac:dyDescent="0.4">
      <c r="A13" s="70"/>
      <c r="B13" s="70"/>
      <c r="C13" s="70"/>
      <c r="D13" s="70"/>
      <c r="E13" s="70"/>
      <c r="F13" s="70"/>
      <c r="G13" s="70"/>
      <c r="H13" s="70"/>
      <c r="I13" s="70"/>
      <c r="J13" s="69"/>
      <c r="K13" s="69"/>
      <c r="L13" s="69">
        <f t="shared" si="0"/>
        <v>0</v>
      </c>
    </row>
    <row r="14" spans="1:12" x14ac:dyDescent="0.4">
      <c r="A14" s="70"/>
      <c r="B14" s="70"/>
      <c r="C14" s="70"/>
      <c r="D14" s="70"/>
      <c r="E14" s="70"/>
      <c r="F14" s="70"/>
      <c r="G14" s="70"/>
      <c r="H14" s="70"/>
      <c r="I14" s="70"/>
      <c r="J14" s="69"/>
      <c r="K14" s="69"/>
      <c r="L14" s="69">
        <f t="shared" si="0"/>
        <v>0</v>
      </c>
    </row>
    <row r="15" spans="1:12" x14ac:dyDescent="0.4">
      <c r="A15" s="70"/>
      <c r="B15" s="70"/>
      <c r="C15" s="70"/>
      <c r="D15" s="70"/>
      <c r="E15" s="70"/>
      <c r="F15" s="70"/>
      <c r="G15" s="70"/>
      <c r="H15" s="70"/>
      <c r="I15" s="70"/>
      <c r="J15" s="69"/>
      <c r="K15" s="69"/>
      <c r="L15" s="69">
        <f t="shared" si="0"/>
        <v>0</v>
      </c>
    </row>
    <row r="16" spans="1:12" x14ac:dyDescent="0.4">
      <c r="A16" s="201" t="s">
        <v>3389</v>
      </c>
      <c r="B16" s="202"/>
      <c r="C16" s="202"/>
      <c r="D16" s="202"/>
      <c r="E16" s="202"/>
      <c r="F16" s="202"/>
      <c r="G16" s="202"/>
      <c r="H16" s="202"/>
      <c r="I16" s="203"/>
      <c r="J16" s="124">
        <f>SUM(J3:J15)</f>
        <v>3283030</v>
      </c>
      <c r="K16" s="125"/>
      <c r="L16" s="125"/>
    </row>
  </sheetData>
  <mergeCells count="2">
    <mergeCell ref="A1:L1"/>
    <mergeCell ref="A16:I16"/>
  </mergeCells>
  <conditionalFormatting sqref="L8:L15 L3">
    <cfRule type="colorScale" priority="3">
      <colorScale>
        <cfvo type="formula" val="&quot;if $F$3&gt;$G$3=$H$3 color rojo&quot;"/>
        <cfvo type="max"/>
        <color rgb="FFFF7128"/>
        <color rgb="FFFFEF9C"/>
      </colorScale>
    </cfRule>
  </conditionalFormatting>
  <conditionalFormatting sqref="L4:L6">
    <cfRule type="colorScale" priority="2">
      <colorScale>
        <cfvo type="formula" val="&quot;if $F$3&gt;$G$3=$H$3 color rojo&quot;"/>
        <cfvo type="max"/>
        <color rgb="FFFF7128"/>
        <color rgb="FFFFEF9C"/>
      </colorScale>
    </cfRule>
  </conditionalFormatting>
  <conditionalFormatting sqref="L7">
    <cfRule type="colorScale" priority="1">
      <colorScale>
        <cfvo type="formula" val="&quot;if $F$3&gt;$G$3=$H$3 color rojo&quot;"/>
        <cfvo type="max"/>
        <color rgb="FFFF7128"/>
        <color rgb="FFFFEF9C"/>
      </colorScale>
    </cfRule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/>
  <dimension ref="A1:S13"/>
  <sheetViews>
    <sheetView workbookViewId="0">
      <selection activeCell="H12" sqref="H12"/>
    </sheetView>
  </sheetViews>
  <sheetFormatPr baseColWidth="10" defaultColWidth="9.1640625" defaultRowHeight="12.3" x14ac:dyDescent="0.4"/>
  <cols>
    <col min="1" max="1" width="4.83203125" style="11" customWidth="1"/>
    <col min="2" max="2" width="14.27734375" style="11" customWidth="1"/>
    <col min="3" max="3" width="10.71875" style="11" customWidth="1"/>
    <col min="4" max="5" width="11.27734375" style="11" customWidth="1"/>
    <col min="6" max="6" width="7.83203125" style="11" bestFit="1" customWidth="1"/>
    <col min="7" max="7" width="22" style="13" customWidth="1"/>
    <col min="8" max="8" width="32" style="13" customWidth="1"/>
    <col min="9" max="9" width="22.83203125" style="13" customWidth="1"/>
    <col min="10" max="10" width="8" style="11" bestFit="1" customWidth="1"/>
    <col min="11" max="12" width="11.83203125" style="11" customWidth="1"/>
    <col min="13" max="13" width="14.27734375" style="12" customWidth="1"/>
    <col min="14" max="17" width="11.83203125" style="12" customWidth="1"/>
    <col min="18" max="18" width="10.1640625" style="12" customWidth="1"/>
    <col min="19" max="19" width="30.27734375" style="13" customWidth="1"/>
    <col min="20" max="256" width="9.1640625" style="11"/>
    <col min="257" max="257" width="25.1640625" style="11" customWidth="1"/>
    <col min="258" max="258" width="13.71875" style="11" customWidth="1"/>
    <col min="259" max="259" width="15.83203125" style="11" customWidth="1"/>
    <col min="260" max="261" width="11.27734375" style="11" customWidth="1"/>
    <col min="262" max="262" width="16.1640625" style="11" customWidth="1"/>
    <col min="263" max="263" width="14.83203125" style="11" customWidth="1"/>
    <col min="264" max="264" width="14" style="11" customWidth="1"/>
    <col min="265" max="265" width="13.27734375" style="11" customWidth="1"/>
    <col min="266" max="267" width="11.83203125" style="11" customWidth="1"/>
    <col min="268" max="268" width="0.5546875" style="11" customWidth="1"/>
    <col min="269" max="274" width="11.83203125" style="11" customWidth="1"/>
    <col min="275" max="275" width="44.27734375" style="11" bestFit="1" customWidth="1"/>
    <col min="276" max="512" width="9.1640625" style="11"/>
    <col min="513" max="513" width="25.1640625" style="11" customWidth="1"/>
    <col min="514" max="514" width="13.71875" style="11" customWidth="1"/>
    <col min="515" max="515" width="15.83203125" style="11" customWidth="1"/>
    <col min="516" max="517" width="11.27734375" style="11" customWidth="1"/>
    <col min="518" max="518" width="16.1640625" style="11" customWidth="1"/>
    <col min="519" max="519" width="14.83203125" style="11" customWidth="1"/>
    <col min="520" max="520" width="14" style="11" customWidth="1"/>
    <col min="521" max="521" width="13.27734375" style="11" customWidth="1"/>
    <col min="522" max="523" width="11.83203125" style="11" customWidth="1"/>
    <col min="524" max="524" width="0.5546875" style="11" customWidth="1"/>
    <col min="525" max="530" width="11.83203125" style="11" customWidth="1"/>
    <col min="531" max="531" width="44.27734375" style="11" bestFit="1" customWidth="1"/>
    <col min="532" max="768" width="9.1640625" style="11"/>
    <col min="769" max="769" width="25.1640625" style="11" customWidth="1"/>
    <col min="770" max="770" width="13.71875" style="11" customWidth="1"/>
    <col min="771" max="771" width="15.83203125" style="11" customWidth="1"/>
    <col min="772" max="773" width="11.27734375" style="11" customWidth="1"/>
    <col min="774" max="774" width="16.1640625" style="11" customWidth="1"/>
    <col min="775" max="775" width="14.83203125" style="11" customWidth="1"/>
    <col min="776" max="776" width="14" style="11" customWidth="1"/>
    <col min="777" max="777" width="13.27734375" style="11" customWidth="1"/>
    <col min="778" max="779" width="11.83203125" style="11" customWidth="1"/>
    <col min="780" max="780" width="0.5546875" style="11" customWidth="1"/>
    <col min="781" max="786" width="11.83203125" style="11" customWidth="1"/>
    <col min="787" max="787" width="44.27734375" style="11" bestFit="1" customWidth="1"/>
    <col min="788" max="1024" width="9.1640625" style="11"/>
    <col min="1025" max="1025" width="25.1640625" style="11" customWidth="1"/>
    <col min="1026" max="1026" width="13.71875" style="11" customWidth="1"/>
    <col min="1027" max="1027" width="15.83203125" style="11" customWidth="1"/>
    <col min="1028" max="1029" width="11.27734375" style="11" customWidth="1"/>
    <col min="1030" max="1030" width="16.1640625" style="11" customWidth="1"/>
    <col min="1031" max="1031" width="14.83203125" style="11" customWidth="1"/>
    <col min="1032" max="1032" width="14" style="11" customWidth="1"/>
    <col min="1033" max="1033" width="13.27734375" style="11" customWidth="1"/>
    <col min="1034" max="1035" width="11.83203125" style="11" customWidth="1"/>
    <col min="1036" max="1036" width="0.5546875" style="11" customWidth="1"/>
    <col min="1037" max="1042" width="11.83203125" style="11" customWidth="1"/>
    <col min="1043" max="1043" width="44.27734375" style="11" bestFit="1" customWidth="1"/>
    <col min="1044" max="1280" width="9.1640625" style="11"/>
    <col min="1281" max="1281" width="25.1640625" style="11" customWidth="1"/>
    <col min="1282" max="1282" width="13.71875" style="11" customWidth="1"/>
    <col min="1283" max="1283" width="15.83203125" style="11" customWidth="1"/>
    <col min="1284" max="1285" width="11.27734375" style="11" customWidth="1"/>
    <col min="1286" max="1286" width="16.1640625" style="11" customWidth="1"/>
    <col min="1287" max="1287" width="14.83203125" style="11" customWidth="1"/>
    <col min="1288" max="1288" width="14" style="11" customWidth="1"/>
    <col min="1289" max="1289" width="13.27734375" style="11" customWidth="1"/>
    <col min="1290" max="1291" width="11.83203125" style="11" customWidth="1"/>
    <col min="1292" max="1292" width="0.5546875" style="11" customWidth="1"/>
    <col min="1293" max="1298" width="11.83203125" style="11" customWidth="1"/>
    <col min="1299" max="1299" width="44.27734375" style="11" bestFit="1" customWidth="1"/>
    <col min="1300" max="1536" width="9.1640625" style="11"/>
    <col min="1537" max="1537" width="25.1640625" style="11" customWidth="1"/>
    <col min="1538" max="1538" width="13.71875" style="11" customWidth="1"/>
    <col min="1539" max="1539" width="15.83203125" style="11" customWidth="1"/>
    <col min="1540" max="1541" width="11.27734375" style="11" customWidth="1"/>
    <col min="1542" max="1542" width="16.1640625" style="11" customWidth="1"/>
    <col min="1543" max="1543" width="14.83203125" style="11" customWidth="1"/>
    <col min="1544" max="1544" width="14" style="11" customWidth="1"/>
    <col min="1545" max="1545" width="13.27734375" style="11" customWidth="1"/>
    <col min="1546" max="1547" width="11.83203125" style="11" customWidth="1"/>
    <col min="1548" max="1548" width="0.5546875" style="11" customWidth="1"/>
    <col min="1549" max="1554" width="11.83203125" style="11" customWidth="1"/>
    <col min="1555" max="1555" width="44.27734375" style="11" bestFit="1" customWidth="1"/>
    <col min="1556" max="1792" width="9.1640625" style="11"/>
    <col min="1793" max="1793" width="25.1640625" style="11" customWidth="1"/>
    <col min="1794" max="1794" width="13.71875" style="11" customWidth="1"/>
    <col min="1795" max="1795" width="15.83203125" style="11" customWidth="1"/>
    <col min="1796" max="1797" width="11.27734375" style="11" customWidth="1"/>
    <col min="1798" max="1798" width="16.1640625" style="11" customWidth="1"/>
    <col min="1799" max="1799" width="14.83203125" style="11" customWidth="1"/>
    <col min="1800" max="1800" width="14" style="11" customWidth="1"/>
    <col min="1801" max="1801" width="13.27734375" style="11" customWidth="1"/>
    <col min="1802" max="1803" width="11.83203125" style="11" customWidth="1"/>
    <col min="1804" max="1804" width="0.5546875" style="11" customWidth="1"/>
    <col min="1805" max="1810" width="11.83203125" style="11" customWidth="1"/>
    <col min="1811" max="1811" width="44.27734375" style="11" bestFit="1" customWidth="1"/>
    <col min="1812" max="2048" width="9.1640625" style="11"/>
    <col min="2049" max="2049" width="25.1640625" style="11" customWidth="1"/>
    <col min="2050" max="2050" width="13.71875" style="11" customWidth="1"/>
    <col min="2051" max="2051" width="15.83203125" style="11" customWidth="1"/>
    <col min="2052" max="2053" width="11.27734375" style="11" customWidth="1"/>
    <col min="2054" max="2054" width="16.1640625" style="11" customWidth="1"/>
    <col min="2055" max="2055" width="14.83203125" style="11" customWidth="1"/>
    <col min="2056" max="2056" width="14" style="11" customWidth="1"/>
    <col min="2057" max="2057" width="13.27734375" style="11" customWidth="1"/>
    <col min="2058" max="2059" width="11.83203125" style="11" customWidth="1"/>
    <col min="2060" max="2060" width="0.5546875" style="11" customWidth="1"/>
    <col min="2061" max="2066" width="11.83203125" style="11" customWidth="1"/>
    <col min="2067" max="2067" width="44.27734375" style="11" bestFit="1" customWidth="1"/>
    <col min="2068" max="2304" width="9.1640625" style="11"/>
    <col min="2305" max="2305" width="25.1640625" style="11" customWidth="1"/>
    <col min="2306" max="2306" width="13.71875" style="11" customWidth="1"/>
    <col min="2307" max="2307" width="15.83203125" style="11" customWidth="1"/>
    <col min="2308" max="2309" width="11.27734375" style="11" customWidth="1"/>
    <col min="2310" max="2310" width="16.1640625" style="11" customWidth="1"/>
    <col min="2311" max="2311" width="14.83203125" style="11" customWidth="1"/>
    <col min="2312" max="2312" width="14" style="11" customWidth="1"/>
    <col min="2313" max="2313" width="13.27734375" style="11" customWidth="1"/>
    <col min="2314" max="2315" width="11.83203125" style="11" customWidth="1"/>
    <col min="2316" max="2316" width="0.5546875" style="11" customWidth="1"/>
    <col min="2317" max="2322" width="11.83203125" style="11" customWidth="1"/>
    <col min="2323" max="2323" width="44.27734375" style="11" bestFit="1" customWidth="1"/>
    <col min="2324" max="2560" width="9.1640625" style="11"/>
    <col min="2561" max="2561" width="25.1640625" style="11" customWidth="1"/>
    <col min="2562" max="2562" width="13.71875" style="11" customWidth="1"/>
    <col min="2563" max="2563" width="15.83203125" style="11" customWidth="1"/>
    <col min="2564" max="2565" width="11.27734375" style="11" customWidth="1"/>
    <col min="2566" max="2566" width="16.1640625" style="11" customWidth="1"/>
    <col min="2567" max="2567" width="14.83203125" style="11" customWidth="1"/>
    <col min="2568" max="2568" width="14" style="11" customWidth="1"/>
    <col min="2569" max="2569" width="13.27734375" style="11" customWidth="1"/>
    <col min="2570" max="2571" width="11.83203125" style="11" customWidth="1"/>
    <col min="2572" max="2572" width="0.5546875" style="11" customWidth="1"/>
    <col min="2573" max="2578" width="11.83203125" style="11" customWidth="1"/>
    <col min="2579" max="2579" width="44.27734375" style="11" bestFit="1" customWidth="1"/>
    <col min="2580" max="2816" width="9.1640625" style="11"/>
    <col min="2817" max="2817" width="25.1640625" style="11" customWidth="1"/>
    <col min="2818" max="2818" width="13.71875" style="11" customWidth="1"/>
    <col min="2819" max="2819" width="15.83203125" style="11" customWidth="1"/>
    <col min="2820" max="2821" width="11.27734375" style="11" customWidth="1"/>
    <col min="2822" max="2822" width="16.1640625" style="11" customWidth="1"/>
    <col min="2823" max="2823" width="14.83203125" style="11" customWidth="1"/>
    <col min="2824" max="2824" width="14" style="11" customWidth="1"/>
    <col min="2825" max="2825" width="13.27734375" style="11" customWidth="1"/>
    <col min="2826" max="2827" width="11.83203125" style="11" customWidth="1"/>
    <col min="2828" max="2828" width="0.5546875" style="11" customWidth="1"/>
    <col min="2829" max="2834" width="11.83203125" style="11" customWidth="1"/>
    <col min="2835" max="2835" width="44.27734375" style="11" bestFit="1" customWidth="1"/>
    <col min="2836" max="3072" width="9.1640625" style="11"/>
    <col min="3073" max="3073" width="25.1640625" style="11" customWidth="1"/>
    <col min="3074" max="3074" width="13.71875" style="11" customWidth="1"/>
    <col min="3075" max="3075" width="15.83203125" style="11" customWidth="1"/>
    <col min="3076" max="3077" width="11.27734375" style="11" customWidth="1"/>
    <col min="3078" max="3078" width="16.1640625" style="11" customWidth="1"/>
    <col min="3079" max="3079" width="14.83203125" style="11" customWidth="1"/>
    <col min="3080" max="3080" width="14" style="11" customWidth="1"/>
    <col min="3081" max="3081" width="13.27734375" style="11" customWidth="1"/>
    <col min="3082" max="3083" width="11.83203125" style="11" customWidth="1"/>
    <col min="3084" max="3084" width="0.5546875" style="11" customWidth="1"/>
    <col min="3085" max="3090" width="11.83203125" style="11" customWidth="1"/>
    <col min="3091" max="3091" width="44.27734375" style="11" bestFit="1" customWidth="1"/>
    <col min="3092" max="3328" width="9.1640625" style="11"/>
    <col min="3329" max="3329" width="25.1640625" style="11" customWidth="1"/>
    <col min="3330" max="3330" width="13.71875" style="11" customWidth="1"/>
    <col min="3331" max="3331" width="15.83203125" style="11" customWidth="1"/>
    <col min="3332" max="3333" width="11.27734375" style="11" customWidth="1"/>
    <col min="3334" max="3334" width="16.1640625" style="11" customWidth="1"/>
    <col min="3335" max="3335" width="14.83203125" style="11" customWidth="1"/>
    <col min="3336" max="3336" width="14" style="11" customWidth="1"/>
    <col min="3337" max="3337" width="13.27734375" style="11" customWidth="1"/>
    <col min="3338" max="3339" width="11.83203125" style="11" customWidth="1"/>
    <col min="3340" max="3340" width="0.5546875" style="11" customWidth="1"/>
    <col min="3341" max="3346" width="11.83203125" style="11" customWidth="1"/>
    <col min="3347" max="3347" width="44.27734375" style="11" bestFit="1" customWidth="1"/>
    <col min="3348" max="3584" width="9.1640625" style="11"/>
    <col min="3585" max="3585" width="25.1640625" style="11" customWidth="1"/>
    <col min="3586" max="3586" width="13.71875" style="11" customWidth="1"/>
    <col min="3587" max="3587" width="15.83203125" style="11" customWidth="1"/>
    <col min="3588" max="3589" width="11.27734375" style="11" customWidth="1"/>
    <col min="3590" max="3590" width="16.1640625" style="11" customWidth="1"/>
    <col min="3591" max="3591" width="14.83203125" style="11" customWidth="1"/>
    <col min="3592" max="3592" width="14" style="11" customWidth="1"/>
    <col min="3593" max="3593" width="13.27734375" style="11" customWidth="1"/>
    <col min="3594" max="3595" width="11.83203125" style="11" customWidth="1"/>
    <col min="3596" max="3596" width="0.5546875" style="11" customWidth="1"/>
    <col min="3597" max="3602" width="11.83203125" style="11" customWidth="1"/>
    <col min="3603" max="3603" width="44.27734375" style="11" bestFit="1" customWidth="1"/>
    <col min="3604" max="3840" width="9.1640625" style="11"/>
    <col min="3841" max="3841" width="25.1640625" style="11" customWidth="1"/>
    <col min="3842" max="3842" width="13.71875" style="11" customWidth="1"/>
    <col min="3843" max="3843" width="15.83203125" style="11" customWidth="1"/>
    <col min="3844" max="3845" width="11.27734375" style="11" customWidth="1"/>
    <col min="3846" max="3846" width="16.1640625" style="11" customWidth="1"/>
    <col min="3847" max="3847" width="14.83203125" style="11" customWidth="1"/>
    <col min="3848" max="3848" width="14" style="11" customWidth="1"/>
    <col min="3849" max="3849" width="13.27734375" style="11" customWidth="1"/>
    <col min="3850" max="3851" width="11.83203125" style="11" customWidth="1"/>
    <col min="3852" max="3852" width="0.5546875" style="11" customWidth="1"/>
    <col min="3853" max="3858" width="11.83203125" style="11" customWidth="1"/>
    <col min="3859" max="3859" width="44.27734375" style="11" bestFit="1" customWidth="1"/>
    <col min="3860" max="4096" width="9.1640625" style="11"/>
    <col min="4097" max="4097" width="25.1640625" style="11" customWidth="1"/>
    <col min="4098" max="4098" width="13.71875" style="11" customWidth="1"/>
    <col min="4099" max="4099" width="15.83203125" style="11" customWidth="1"/>
    <col min="4100" max="4101" width="11.27734375" style="11" customWidth="1"/>
    <col min="4102" max="4102" width="16.1640625" style="11" customWidth="1"/>
    <col min="4103" max="4103" width="14.83203125" style="11" customWidth="1"/>
    <col min="4104" max="4104" width="14" style="11" customWidth="1"/>
    <col min="4105" max="4105" width="13.27734375" style="11" customWidth="1"/>
    <col min="4106" max="4107" width="11.83203125" style="11" customWidth="1"/>
    <col min="4108" max="4108" width="0.5546875" style="11" customWidth="1"/>
    <col min="4109" max="4114" width="11.83203125" style="11" customWidth="1"/>
    <col min="4115" max="4115" width="44.27734375" style="11" bestFit="1" customWidth="1"/>
    <col min="4116" max="4352" width="9.1640625" style="11"/>
    <col min="4353" max="4353" width="25.1640625" style="11" customWidth="1"/>
    <col min="4354" max="4354" width="13.71875" style="11" customWidth="1"/>
    <col min="4355" max="4355" width="15.83203125" style="11" customWidth="1"/>
    <col min="4356" max="4357" width="11.27734375" style="11" customWidth="1"/>
    <col min="4358" max="4358" width="16.1640625" style="11" customWidth="1"/>
    <col min="4359" max="4359" width="14.83203125" style="11" customWidth="1"/>
    <col min="4360" max="4360" width="14" style="11" customWidth="1"/>
    <col min="4361" max="4361" width="13.27734375" style="11" customWidth="1"/>
    <col min="4362" max="4363" width="11.83203125" style="11" customWidth="1"/>
    <col min="4364" max="4364" width="0.5546875" style="11" customWidth="1"/>
    <col min="4365" max="4370" width="11.83203125" style="11" customWidth="1"/>
    <col min="4371" max="4371" width="44.27734375" style="11" bestFit="1" customWidth="1"/>
    <col min="4372" max="4608" width="9.1640625" style="11"/>
    <col min="4609" max="4609" width="25.1640625" style="11" customWidth="1"/>
    <col min="4610" max="4610" width="13.71875" style="11" customWidth="1"/>
    <col min="4611" max="4611" width="15.83203125" style="11" customWidth="1"/>
    <col min="4612" max="4613" width="11.27734375" style="11" customWidth="1"/>
    <col min="4614" max="4614" width="16.1640625" style="11" customWidth="1"/>
    <col min="4615" max="4615" width="14.83203125" style="11" customWidth="1"/>
    <col min="4616" max="4616" width="14" style="11" customWidth="1"/>
    <col min="4617" max="4617" width="13.27734375" style="11" customWidth="1"/>
    <col min="4618" max="4619" width="11.83203125" style="11" customWidth="1"/>
    <col min="4620" max="4620" width="0.5546875" style="11" customWidth="1"/>
    <col min="4621" max="4626" width="11.83203125" style="11" customWidth="1"/>
    <col min="4627" max="4627" width="44.27734375" style="11" bestFit="1" customWidth="1"/>
    <col min="4628" max="4864" width="9.1640625" style="11"/>
    <col min="4865" max="4865" width="25.1640625" style="11" customWidth="1"/>
    <col min="4866" max="4866" width="13.71875" style="11" customWidth="1"/>
    <col min="4867" max="4867" width="15.83203125" style="11" customWidth="1"/>
    <col min="4868" max="4869" width="11.27734375" style="11" customWidth="1"/>
    <col min="4870" max="4870" width="16.1640625" style="11" customWidth="1"/>
    <col min="4871" max="4871" width="14.83203125" style="11" customWidth="1"/>
    <col min="4872" max="4872" width="14" style="11" customWidth="1"/>
    <col min="4873" max="4873" width="13.27734375" style="11" customWidth="1"/>
    <col min="4874" max="4875" width="11.83203125" style="11" customWidth="1"/>
    <col min="4876" max="4876" width="0.5546875" style="11" customWidth="1"/>
    <col min="4877" max="4882" width="11.83203125" style="11" customWidth="1"/>
    <col min="4883" max="4883" width="44.27734375" style="11" bestFit="1" customWidth="1"/>
    <col min="4884" max="5120" width="9.1640625" style="11"/>
    <col min="5121" max="5121" width="25.1640625" style="11" customWidth="1"/>
    <col min="5122" max="5122" width="13.71875" style="11" customWidth="1"/>
    <col min="5123" max="5123" width="15.83203125" style="11" customWidth="1"/>
    <col min="5124" max="5125" width="11.27734375" style="11" customWidth="1"/>
    <col min="5126" max="5126" width="16.1640625" style="11" customWidth="1"/>
    <col min="5127" max="5127" width="14.83203125" style="11" customWidth="1"/>
    <col min="5128" max="5128" width="14" style="11" customWidth="1"/>
    <col min="5129" max="5129" width="13.27734375" style="11" customWidth="1"/>
    <col min="5130" max="5131" width="11.83203125" style="11" customWidth="1"/>
    <col min="5132" max="5132" width="0.5546875" style="11" customWidth="1"/>
    <col min="5133" max="5138" width="11.83203125" style="11" customWidth="1"/>
    <col min="5139" max="5139" width="44.27734375" style="11" bestFit="1" customWidth="1"/>
    <col min="5140" max="5376" width="9.1640625" style="11"/>
    <col min="5377" max="5377" width="25.1640625" style="11" customWidth="1"/>
    <col min="5378" max="5378" width="13.71875" style="11" customWidth="1"/>
    <col min="5379" max="5379" width="15.83203125" style="11" customWidth="1"/>
    <col min="5380" max="5381" width="11.27734375" style="11" customWidth="1"/>
    <col min="5382" max="5382" width="16.1640625" style="11" customWidth="1"/>
    <col min="5383" max="5383" width="14.83203125" style="11" customWidth="1"/>
    <col min="5384" max="5384" width="14" style="11" customWidth="1"/>
    <col min="5385" max="5385" width="13.27734375" style="11" customWidth="1"/>
    <col min="5386" max="5387" width="11.83203125" style="11" customWidth="1"/>
    <col min="5388" max="5388" width="0.5546875" style="11" customWidth="1"/>
    <col min="5389" max="5394" width="11.83203125" style="11" customWidth="1"/>
    <col min="5395" max="5395" width="44.27734375" style="11" bestFit="1" customWidth="1"/>
    <col min="5396" max="5632" width="9.1640625" style="11"/>
    <col min="5633" max="5633" width="25.1640625" style="11" customWidth="1"/>
    <col min="5634" max="5634" width="13.71875" style="11" customWidth="1"/>
    <col min="5635" max="5635" width="15.83203125" style="11" customWidth="1"/>
    <col min="5636" max="5637" width="11.27734375" style="11" customWidth="1"/>
    <col min="5638" max="5638" width="16.1640625" style="11" customWidth="1"/>
    <col min="5639" max="5639" width="14.83203125" style="11" customWidth="1"/>
    <col min="5640" max="5640" width="14" style="11" customWidth="1"/>
    <col min="5641" max="5641" width="13.27734375" style="11" customWidth="1"/>
    <col min="5642" max="5643" width="11.83203125" style="11" customWidth="1"/>
    <col min="5644" max="5644" width="0.5546875" style="11" customWidth="1"/>
    <col min="5645" max="5650" width="11.83203125" style="11" customWidth="1"/>
    <col min="5651" max="5651" width="44.27734375" style="11" bestFit="1" customWidth="1"/>
    <col min="5652" max="5888" width="9.1640625" style="11"/>
    <col min="5889" max="5889" width="25.1640625" style="11" customWidth="1"/>
    <col min="5890" max="5890" width="13.71875" style="11" customWidth="1"/>
    <col min="5891" max="5891" width="15.83203125" style="11" customWidth="1"/>
    <col min="5892" max="5893" width="11.27734375" style="11" customWidth="1"/>
    <col min="5894" max="5894" width="16.1640625" style="11" customWidth="1"/>
    <col min="5895" max="5895" width="14.83203125" style="11" customWidth="1"/>
    <col min="5896" max="5896" width="14" style="11" customWidth="1"/>
    <col min="5897" max="5897" width="13.27734375" style="11" customWidth="1"/>
    <col min="5898" max="5899" width="11.83203125" style="11" customWidth="1"/>
    <col min="5900" max="5900" width="0.5546875" style="11" customWidth="1"/>
    <col min="5901" max="5906" width="11.83203125" style="11" customWidth="1"/>
    <col min="5907" max="5907" width="44.27734375" style="11" bestFit="1" customWidth="1"/>
    <col min="5908" max="6144" width="9.1640625" style="11"/>
    <col min="6145" max="6145" width="25.1640625" style="11" customWidth="1"/>
    <col min="6146" max="6146" width="13.71875" style="11" customWidth="1"/>
    <col min="6147" max="6147" width="15.83203125" style="11" customWidth="1"/>
    <col min="6148" max="6149" width="11.27734375" style="11" customWidth="1"/>
    <col min="6150" max="6150" width="16.1640625" style="11" customWidth="1"/>
    <col min="6151" max="6151" width="14.83203125" style="11" customWidth="1"/>
    <col min="6152" max="6152" width="14" style="11" customWidth="1"/>
    <col min="6153" max="6153" width="13.27734375" style="11" customWidth="1"/>
    <col min="6154" max="6155" width="11.83203125" style="11" customWidth="1"/>
    <col min="6156" max="6156" width="0.5546875" style="11" customWidth="1"/>
    <col min="6157" max="6162" width="11.83203125" style="11" customWidth="1"/>
    <col min="6163" max="6163" width="44.27734375" style="11" bestFit="1" customWidth="1"/>
    <col min="6164" max="6400" width="9.1640625" style="11"/>
    <col min="6401" max="6401" width="25.1640625" style="11" customWidth="1"/>
    <col min="6402" max="6402" width="13.71875" style="11" customWidth="1"/>
    <col min="6403" max="6403" width="15.83203125" style="11" customWidth="1"/>
    <col min="6404" max="6405" width="11.27734375" style="11" customWidth="1"/>
    <col min="6406" max="6406" width="16.1640625" style="11" customWidth="1"/>
    <col min="6407" max="6407" width="14.83203125" style="11" customWidth="1"/>
    <col min="6408" max="6408" width="14" style="11" customWidth="1"/>
    <col min="6409" max="6409" width="13.27734375" style="11" customWidth="1"/>
    <col min="6410" max="6411" width="11.83203125" style="11" customWidth="1"/>
    <col min="6412" max="6412" width="0.5546875" style="11" customWidth="1"/>
    <col min="6413" max="6418" width="11.83203125" style="11" customWidth="1"/>
    <col min="6419" max="6419" width="44.27734375" style="11" bestFit="1" customWidth="1"/>
    <col min="6420" max="6656" width="9.1640625" style="11"/>
    <col min="6657" max="6657" width="25.1640625" style="11" customWidth="1"/>
    <col min="6658" max="6658" width="13.71875" style="11" customWidth="1"/>
    <col min="6659" max="6659" width="15.83203125" style="11" customWidth="1"/>
    <col min="6660" max="6661" width="11.27734375" style="11" customWidth="1"/>
    <col min="6662" max="6662" width="16.1640625" style="11" customWidth="1"/>
    <col min="6663" max="6663" width="14.83203125" style="11" customWidth="1"/>
    <col min="6664" max="6664" width="14" style="11" customWidth="1"/>
    <col min="6665" max="6665" width="13.27734375" style="11" customWidth="1"/>
    <col min="6666" max="6667" width="11.83203125" style="11" customWidth="1"/>
    <col min="6668" max="6668" width="0.5546875" style="11" customWidth="1"/>
    <col min="6669" max="6674" width="11.83203125" style="11" customWidth="1"/>
    <col min="6675" max="6675" width="44.27734375" style="11" bestFit="1" customWidth="1"/>
    <col min="6676" max="6912" width="9.1640625" style="11"/>
    <col min="6913" max="6913" width="25.1640625" style="11" customWidth="1"/>
    <col min="6914" max="6914" width="13.71875" style="11" customWidth="1"/>
    <col min="6915" max="6915" width="15.83203125" style="11" customWidth="1"/>
    <col min="6916" max="6917" width="11.27734375" style="11" customWidth="1"/>
    <col min="6918" max="6918" width="16.1640625" style="11" customWidth="1"/>
    <col min="6919" max="6919" width="14.83203125" style="11" customWidth="1"/>
    <col min="6920" max="6920" width="14" style="11" customWidth="1"/>
    <col min="6921" max="6921" width="13.27734375" style="11" customWidth="1"/>
    <col min="6922" max="6923" width="11.83203125" style="11" customWidth="1"/>
    <col min="6924" max="6924" width="0.5546875" style="11" customWidth="1"/>
    <col min="6925" max="6930" width="11.83203125" style="11" customWidth="1"/>
    <col min="6931" max="6931" width="44.27734375" style="11" bestFit="1" customWidth="1"/>
    <col min="6932" max="7168" width="9.1640625" style="11"/>
    <col min="7169" max="7169" width="25.1640625" style="11" customWidth="1"/>
    <col min="7170" max="7170" width="13.71875" style="11" customWidth="1"/>
    <col min="7171" max="7171" width="15.83203125" style="11" customWidth="1"/>
    <col min="7172" max="7173" width="11.27734375" style="11" customWidth="1"/>
    <col min="7174" max="7174" width="16.1640625" style="11" customWidth="1"/>
    <col min="7175" max="7175" width="14.83203125" style="11" customWidth="1"/>
    <col min="7176" max="7176" width="14" style="11" customWidth="1"/>
    <col min="7177" max="7177" width="13.27734375" style="11" customWidth="1"/>
    <col min="7178" max="7179" width="11.83203125" style="11" customWidth="1"/>
    <col min="7180" max="7180" width="0.5546875" style="11" customWidth="1"/>
    <col min="7181" max="7186" width="11.83203125" style="11" customWidth="1"/>
    <col min="7187" max="7187" width="44.27734375" style="11" bestFit="1" customWidth="1"/>
    <col min="7188" max="7424" width="9.1640625" style="11"/>
    <col min="7425" max="7425" width="25.1640625" style="11" customWidth="1"/>
    <col min="7426" max="7426" width="13.71875" style="11" customWidth="1"/>
    <col min="7427" max="7427" width="15.83203125" style="11" customWidth="1"/>
    <col min="7428" max="7429" width="11.27734375" style="11" customWidth="1"/>
    <col min="7430" max="7430" width="16.1640625" style="11" customWidth="1"/>
    <col min="7431" max="7431" width="14.83203125" style="11" customWidth="1"/>
    <col min="7432" max="7432" width="14" style="11" customWidth="1"/>
    <col min="7433" max="7433" width="13.27734375" style="11" customWidth="1"/>
    <col min="7434" max="7435" width="11.83203125" style="11" customWidth="1"/>
    <col min="7436" max="7436" width="0.5546875" style="11" customWidth="1"/>
    <col min="7437" max="7442" width="11.83203125" style="11" customWidth="1"/>
    <col min="7443" max="7443" width="44.27734375" style="11" bestFit="1" customWidth="1"/>
    <col min="7444" max="7680" width="9.1640625" style="11"/>
    <col min="7681" max="7681" width="25.1640625" style="11" customWidth="1"/>
    <col min="7682" max="7682" width="13.71875" style="11" customWidth="1"/>
    <col min="7683" max="7683" width="15.83203125" style="11" customWidth="1"/>
    <col min="7684" max="7685" width="11.27734375" style="11" customWidth="1"/>
    <col min="7686" max="7686" width="16.1640625" style="11" customWidth="1"/>
    <col min="7687" max="7687" width="14.83203125" style="11" customWidth="1"/>
    <col min="7688" max="7688" width="14" style="11" customWidth="1"/>
    <col min="7689" max="7689" width="13.27734375" style="11" customWidth="1"/>
    <col min="7690" max="7691" width="11.83203125" style="11" customWidth="1"/>
    <col min="7692" max="7692" width="0.5546875" style="11" customWidth="1"/>
    <col min="7693" max="7698" width="11.83203125" style="11" customWidth="1"/>
    <col min="7699" max="7699" width="44.27734375" style="11" bestFit="1" customWidth="1"/>
    <col min="7700" max="7936" width="9.1640625" style="11"/>
    <col min="7937" max="7937" width="25.1640625" style="11" customWidth="1"/>
    <col min="7938" max="7938" width="13.71875" style="11" customWidth="1"/>
    <col min="7939" max="7939" width="15.83203125" style="11" customWidth="1"/>
    <col min="7940" max="7941" width="11.27734375" style="11" customWidth="1"/>
    <col min="7942" max="7942" width="16.1640625" style="11" customWidth="1"/>
    <col min="7943" max="7943" width="14.83203125" style="11" customWidth="1"/>
    <col min="7944" max="7944" width="14" style="11" customWidth="1"/>
    <col min="7945" max="7945" width="13.27734375" style="11" customWidth="1"/>
    <col min="7946" max="7947" width="11.83203125" style="11" customWidth="1"/>
    <col min="7948" max="7948" width="0.5546875" style="11" customWidth="1"/>
    <col min="7949" max="7954" width="11.83203125" style="11" customWidth="1"/>
    <col min="7955" max="7955" width="44.27734375" style="11" bestFit="1" customWidth="1"/>
    <col min="7956" max="8192" width="9.1640625" style="11"/>
    <col min="8193" max="8193" width="25.1640625" style="11" customWidth="1"/>
    <col min="8194" max="8194" width="13.71875" style="11" customWidth="1"/>
    <col min="8195" max="8195" width="15.83203125" style="11" customWidth="1"/>
    <col min="8196" max="8197" width="11.27734375" style="11" customWidth="1"/>
    <col min="8198" max="8198" width="16.1640625" style="11" customWidth="1"/>
    <col min="8199" max="8199" width="14.83203125" style="11" customWidth="1"/>
    <col min="8200" max="8200" width="14" style="11" customWidth="1"/>
    <col min="8201" max="8201" width="13.27734375" style="11" customWidth="1"/>
    <col min="8202" max="8203" width="11.83203125" style="11" customWidth="1"/>
    <col min="8204" max="8204" width="0.5546875" style="11" customWidth="1"/>
    <col min="8205" max="8210" width="11.83203125" style="11" customWidth="1"/>
    <col min="8211" max="8211" width="44.27734375" style="11" bestFit="1" customWidth="1"/>
    <col min="8212" max="8448" width="9.1640625" style="11"/>
    <col min="8449" max="8449" width="25.1640625" style="11" customWidth="1"/>
    <col min="8450" max="8450" width="13.71875" style="11" customWidth="1"/>
    <col min="8451" max="8451" width="15.83203125" style="11" customWidth="1"/>
    <col min="8452" max="8453" width="11.27734375" style="11" customWidth="1"/>
    <col min="8454" max="8454" width="16.1640625" style="11" customWidth="1"/>
    <col min="8455" max="8455" width="14.83203125" style="11" customWidth="1"/>
    <col min="8456" max="8456" width="14" style="11" customWidth="1"/>
    <col min="8457" max="8457" width="13.27734375" style="11" customWidth="1"/>
    <col min="8458" max="8459" width="11.83203125" style="11" customWidth="1"/>
    <col min="8460" max="8460" width="0.5546875" style="11" customWidth="1"/>
    <col min="8461" max="8466" width="11.83203125" style="11" customWidth="1"/>
    <col min="8467" max="8467" width="44.27734375" style="11" bestFit="1" customWidth="1"/>
    <col min="8468" max="8704" width="9.1640625" style="11"/>
    <col min="8705" max="8705" width="25.1640625" style="11" customWidth="1"/>
    <col min="8706" max="8706" width="13.71875" style="11" customWidth="1"/>
    <col min="8707" max="8707" width="15.83203125" style="11" customWidth="1"/>
    <col min="8708" max="8709" width="11.27734375" style="11" customWidth="1"/>
    <col min="8710" max="8710" width="16.1640625" style="11" customWidth="1"/>
    <col min="8711" max="8711" width="14.83203125" style="11" customWidth="1"/>
    <col min="8712" max="8712" width="14" style="11" customWidth="1"/>
    <col min="8713" max="8713" width="13.27734375" style="11" customWidth="1"/>
    <col min="8714" max="8715" width="11.83203125" style="11" customWidth="1"/>
    <col min="8716" max="8716" width="0.5546875" style="11" customWidth="1"/>
    <col min="8717" max="8722" width="11.83203125" style="11" customWidth="1"/>
    <col min="8723" max="8723" width="44.27734375" style="11" bestFit="1" customWidth="1"/>
    <col min="8724" max="8960" width="9.1640625" style="11"/>
    <col min="8961" max="8961" width="25.1640625" style="11" customWidth="1"/>
    <col min="8962" max="8962" width="13.71875" style="11" customWidth="1"/>
    <col min="8963" max="8963" width="15.83203125" style="11" customWidth="1"/>
    <col min="8964" max="8965" width="11.27734375" style="11" customWidth="1"/>
    <col min="8966" max="8966" width="16.1640625" style="11" customWidth="1"/>
    <col min="8967" max="8967" width="14.83203125" style="11" customWidth="1"/>
    <col min="8968" max="8968" width="14" style="11" customWidth="1"/>
    <col min="8969" max="8969" width="13.27734375" style="11" customWidth="1"/>
    <col min="8970" max="8971" width="11.83203125" style="11" customWidth="1"/>
    <col min="8972" max="8972" width="0.5546875" style="11" customWidth="1"/>
    <col min="8973" max="8978" width="11.83203125" style="11" customWidth="1"/>
    <col min="8979" max="8979" width="44.27734375" style="11" bestFit="1" customWidth="1"/>
    <col min="8980" max="9216" width="9.1640625" style="11"/>
    <col min="9217" max="9217" width="25.1640625" style="11" customWidth="1"/>
    <col min="9218" max="9218" width="13.71875" style="11" customWidth="1"/>
    <col min="9219" max="9219" width="15.83203125" style="11" customWidth="1"/>
    <col min="9220" max="9221" width="11.27734375" style="11" customWidth="1"/>
    <col min="9222" max="9222" width="16.1640625" style="11" customWidth="1"/>
    <col min="9223" max="9223" width="14.83203125" style="11" customWidth="1"/>
    <col min="9224" max="9224" width="14" style="11" customWidth="1"/>
    <col min="9225" max="9225" width="13.27734375" style="11" customWidth="1"/>
    <col min="9226" max="9227" width="11.83203125" style="11" customWidth="1"/>
    <col min="9228" max="9228" width="0.5546875" style="11" customWidth="1"/>
    <col min="9229" max="9234" width="11.83203125" style="11" customWidth="1"/>
    <col min="9235" max="9235" width="44.27734375" style="11" bestFit="1" customWidth="1"/>
    <col min="9236" max="9472" width="9.1640625" style="11"/>
    <col min="9473" max="9473" width="25.1640625" style="11" customWidth="1"/>
    <col min="9474" max="9474" width="13.71875" style="11" customWidth="1"/>
    <col min="9475" max="9475" width="15.83203125" style="11" customWidth="1"/>
    <col min="9476" max="9477" width="11.27734375" style="11" customWidth="1"/>
    <col min="9478" max="9478" width="16.1640625" style="11" customWidth="1"/>
    <col min="9479" max="9479" width="14.83203125" style="11" customWidth="1"/>
    <col min="9480" max="9480" width="14" style="11" customWidth="1"/>
    <col min="9481" max="9481" width="13.27734375" style="11" customWidth="1"/>
    <col min="9482" max="9483" width="11.83203125" style="11" customWidth="1"/>
    <col min="9484" max="9484" width="0.5546875" style="11" customWidth="1"/>
    <col min="9485" max="9490" width="11.83203125" style="11" customWidth="1"/>
    <col min="9491" max="9491" width="44.27734375" style="11" bestFit="1" customWidth="1"/>
    <col min="9492" max="9728" width="9.1640625" style="11"/>
    <col min="9729" max="9729" width="25.1640625" style="11" customWidth="1"/>
    <col min="9730" max="9730" width="13.71875" style="11" customWidth="1"/>
    <col min="9731" max="9731" width="15.83203125" style="11" customWidth="1"/>
    <col min="9732" max="9733" width="11.27734375" style="11" customWidth="1"/>
    <col min="9734" max="9734" width="16.1640625" style="11" customWidth="1"/>
    <col min="9735" max="9735" width="14.83203125" style="11" customWidth="1"/>
    <col min="9736" max="9736" width="14" style="11" customWidth="1"/>
    <col min="9737" max="9737" width="13.27734375" style="11" customWidth="1"/>
    <col min="9738" max="9739" width="11.83203125" style="11" customWidth="1"/>
    <col min="9740" max="9740" width="0.5546875" style="11" customWidth="1"/>
    <col min="9741" max="9746" width="11.83203125" style="11" customWidth="1"/>
    <col min="9747" max="9747" width="44.27734375" style="11" bestFit="1" customWidth="1"/>
    <col min="9748" max="9984" width="9.1640625" style="11"/>
    <col min="9985" max="9985" width="25.1640625" style="11" customWidth="1"/>
    <col min="9986" max="9986" width="13.71875" style="11" customWidth="1"/>
    <col min="9987" max="9987" width="15.83203125" style="11" customWidth="1"/>
    <col min="9988" max="9989" width="11.27734375" style="11" customWidth="1"/>
    <col min="9990" max="9990" width="16.1640625" style="11" customWidth="1"/>
    <col min="9991" max="9991" width="14.83203125" style="11" customWidth="1"/>
    <col min="9992" max="9992" width="14" style="11" customWidth="1"/>
    <col min="9993" max="9993" width="13.27734375" style="11" customWidth="1"/>
    <col min="9994" max="9995" width="11.83203125" style="11" customWidth="1"/>
    <col min="9996" max="9996" width="0.5546875" style="11" customWidth="1"/>
    <col min="9997" max="10002" width="11.83203125" style="11" customWidth="1"/>
    <col min="10003" max="10003" width="44.27734375" style="11" bestFit="1" customWidth="1"/>
    <col min="10004" max="10240" width="9.1640625" style="11"/>
    <col min="10241" max="10241" width="25.1640625" style="11" customWidth="1"/>
    <col min="10242" max="10242" width="13.71875" style="11" customWidth="1"/>
    <col min="10243" max="10243" width="15.83203125" style="11" customWidth="1"/>
    <col min="10244" max="10245" width="11.27734375" style="11" customWidth="1"/>
    <col min="10246" max="10246" width="16.1640625" style="11" customWidth="1"/>
    <col min="10247" max="10247" width="14.83203125" style="11" customWidth="1"/>
    <col min="10248" max="10248" width="14" style="11" customWidth="1"/>
    <col min="10249" max="10249" width="13.27734375" style="11" customWidth="1"/>
    <col min="10250" max="10251" width="11.83203125" style="11" customWidth="1"/>
    <col min="10252" max="10252" width="0.5546875" style="11" customWidth="1"/>
    <col min="10253" max="10258" width="11.83203125" style="11" customWidth="1"/>
    <col min="10259" max="10259" width="44.27734375" style="11" bestFit="1" customWidth="1"/>
    <col min="10260" max="10496" width="9.1640625" style="11"/>
    <col min="10497" max="10497" width="25.1640625" style="11" customWidth="1"/>
    <col min="10498" max="10498" width="13.71875" style="11" customWidth="1"/>
    <col min="10499" max="10499" width="15.83203125" style="11" customWidth="1"/>
    <col min="10500" max="10501" width="11.27734375" style="11" customWidth="1"/>
    <col min="10502" max="10502" width="16.1640625" style="11" customWidth="1"/>
    <col min="10503" max="10503" width="14.83203125" style="11" customWidth="1"/>
    <col min="10504" max="10504" width="14" style="11" customWidth="1"/>
    <col min="10505" max="10505" width="13.27734375" style="11" customWidth="1"/>
    <col min="10506" max="10507" width="11.83203125" style="11" customWidth="1"/>
    <col min="10508" max="10508" width="0.5546875" style="11" customWidth="1"/>
    <col min="10509" max="10514" width="11.83203125" style="11" customWidth="1"/>
    <col min="10515" max="10515" width="44.27734375" style="11" bestFit="1" customWidth="1"/>
    <col min="10516" max="10752" width="9.1640625" style="11"/>
    <col min="10753" max="10753" width="25.1640625" style="11" customWidth="1"/>
    <col min="10754" max="10754" width="13.71875" style="11" customWidth="1"/>
    <col min="10755" max="10755" width="15.83203125" style="11" customWidth="1"/>
    <col min="10756" max="10757" width="11.27734375" style="11" customWidth="1"/>
    <col min="10758" max="10758" width="16.1640625" style="11" customWidth="1"/>
    <col min="10759" max="10759" width="14.83203125" style="11" customWidth="1"/>
    <col min="10760" max="10760" width="14" style="11" customWidth="1"/>
    <col min="10761" max="10761" width="13.27734375" style="11" customWidth="1"/>
    <col min="10762" max="10763" width="11.83203125" style="11" customWidth="1"/>
    <col min="10764" max="10764" width="0.5546875" style="11" customWidth="1"/>
    <col min="10765" max="10770" width="11.83203125" style="11" customWidth="1"/>
    <col min="10771" max="10771" width="44.27734375" style="11" bestFit="1" customWidth="1"/>
    <col min="10772" max="11008" width="9.1640625" style="11"/>
    <col min="11009" max="11009" width="25.1640625" style="11" customWidth="1"/>
    <col min="11010" max="11010" width="13.71875" style="11" customWidth="1"/>
    <col min="11011" max="11011" width="15.83203125" style="11" customWidth="1"/>
    <col min="11012" max="11013" width="11.27734375" style="11" customWidth="1"/>
    <col min="11014" max="11014" width="16.1640625" style="11" customWidth="1"/>
    <col min="11015" max="11015" width="14.83203125" style="11" customWidth="1"/>
    <col min="11016" max="11016" width="14" style="11" customWidth="1"/>
    <col min="11017" max="11017" width="13.27734375" style="11" customWidth="1"/>
    <col min="11018" max="11019" width="11.83203125" style="11" customWidth="1"/>
    <col min="11020" max="11020" width="0.5546875" style="11" customWidth="1"/>
    <col min="11021" max="11026" width="11.83203125" style="11" customWidth="1"/>
    <col min="11027" max="11027" width="44.27734375" style="11" bestFit="1" customWidth="1"/>
    <col min="11028" max="11264" width="9.1640625" style="11"/>
    <col min="11265" max="11265" width="25.1640625" style="11" customWidth="1"/>
    <col min="11266" max="11266" width="13.71875" style="11" customWidth="1"/>
    <col min="11267" max="11267" width="15.83203125" style="11" customWidth="1"/>
    <col min="11268" max="11269" width="11.27734375" style="11" customWidth="1"/>
    <col min="11270" max="11270" width="16.1640625" style="11" customWidth="1"/>
    <col min="11271" max="11271" width="14.83203125" style="11" customWidth="1"/>
    <col min="11272" max="11272" width="14" style="11" customWidth="1"/>
    <col min="11273" max="11273" width="13.27734375" style="11" customWidth="1"/>
    <col min="11274" max="11275" width="11.83203125" style="11" customWidth="1"/>
    <col min="11276" max="11276" width="0.5546875" style="11" customWidth="1"/>
    <col min="11277" max="11282" width="11.83203125" style="11" customWidth="1"/>
    <col min="11283" max="11283" width="44.27734375" style="11" bestFit="1" customWidth="1"/>
    <col min="11284" max="11520" width="9.1640625" style="11"/>
    <col min="11521" max="11521" width="25.1640625" style="11" customWidth="1"/>
    <col min="11522" max="11522" width="13.71875" style="11" customWidth="1"/>
    <col min="11523" max="11523" width="15.83203125" style="11" customWidth="1"/>
    <col min="11524" max="11525" width="11.27734375" style="11" customWidth="1"/>
    <col min="11526" max="11526" width="16.1640625" style="11" customWidth="1"/>
    <col min="11527" max="11527" width="14.83203125" style="11" customWidth="1"/>
    <col min="11528" max="11528" width="14" style="11" customWidth="1"/>
    <col min="11529" max="11529" width="13.27734375" style="11" customWidth="1"/>
    <col min="11530" max="11531" width="11.83203125" style="11" customWidth="1"/>
    <col min="11532" max="11532" width="0.5546875" style="11" customWidth="1"/>
    <col min="11533" max="11538" width="11.83203125" style="11" customWidth="1"/>
    <col min="11539" max="11539" width="44.27734375" style="11" bestFit="1" customWidth="1"/>
    <col min="11540" max="11776" width="9.1640625" style="11"/>
    <col min="11777" max="11777" width="25.1640625" style="11" customWidth="1"/>
    <col min="11778" max="11778" width="13.71875" style="11" customWidth="1"/>
    <col min="11779" max="11779" width="15.83203125" style="11" customWidth="1"/>
    <col min="11780" max="11781" width="11.27734375" style="11" customWidth="1"/>
    <col min="11782" max="11782" width="16.1640625" style="11" customWidth="1"/>
    <col min="11783" max="11783" width="14.83203125" style="11" customWidth="1"/>
    <col min="11784" max="11784" width="14" style="11" customWidth="1"/>
    <col min="11785" max="11785" width="13.27734375" style="11" customWidth="1"/>
    <col min="11786" max="11787" width="11.83203125" style="11" customWidth="1"/>
    <col min="11788" max="11788" width="0.5546875" style="11" customWidth="1"/>
    <col min="11789" max="11794" width="11.83203125" style="11" customWidth="1"/>
    <col min="11795" max="11795" width="44.27734375" style="11" bestFit="1" customWidth="1"/>
    <col min="11796" max="12032" width="9.1640625" style="11"/>
    <col min="12033" max="12033" width="25.1640625" style="11" customWidth="1"/>
    <col min="12034" max="12034" width="13.71875" style="11" customWidth="1"/>
    <col min="12035" max="12035" width="15.83203125" style="11" customWidth="1"/>
    <col min="12036" max="12037" width="11.27734375" style="11" customWidth="1"/>
    <col min="12038" max="12038" width="16.1640625" style="11" customWidth="1"/>
    <col min="12039" max="12039" width="14.83203125" style="11" customWidth="1"/>
    <col min="12040" max="12040" width="14" style="11" customWidth="1"/>
    <col min="12041" max="12041" width="13.27734375" style="11" customWidth="1"/>
    <col min="12042" max="12043" width="11.83203125" style="11" customWidth="1"/>
    <col min="12044" max="12044" width="0.5546875" style="11" customWidth="1"/>
    <col min="12045" max="12050" width="11.83203125" style="11" customWidth="1"/>
    <col min="12051" max="12051" width="44.27734375" style="11" bestFit="1" customWidth="1"/>
    <col min="12052" max="12288" width="9.1640625" style="11"/>
    <col min="12289" max="12289" width="25.1640625" style="11" customWidth="1"/>
    <col min="12290" max="12290" width="13.71875" style="11" customWidth="1"/>
    <col min="12291" max="12291" width="15.83203125" style="11" customWidth="1"/>
    <col min="12292" max="12293" width="11.27734375" style="11" customWidth="1"/>
    <col min="12294" max="12294" width="16.1640625" style="11" customWidth="1"/>
    <col min="12295" max="12295" width="14.83203125" style="11" customWidth="1"/>
    <col min="12296" max="12296" width="14" style="11" customWidth="1"/>
    <col min="12297" max="12297" width="13.27734375" style="11" customWidth="1"/>
    <col min="12298" max="12299" width="11.83203125" style="11" customWidth="1"/>
    <col min="12300" max="12300" width="0.5546875" style="11" customWidth="1"/>
    <col min="12301" max="12306" width="11.83203125" style="11" customWidth="1"/>
    <col min="12307" max="12307" width="44.27734375" style="11" bestFit="1" customWidth="1"/>
    <col min="12308" max="12544" width="9.1640625" style="11"/>
    <col min="12545" max="12545" width="25.1640625" style="11" customWidth="1"/>
    <col min="12546" max="12546" width="13.71875" style="11" customWidth="1"/>
    <col min="12547" max="12547" width="15.83203125" style="11" customWidth="1"/>
    <col min="12548" max="12549" width="11.27734375" style="11" customWidth="1"/>
    <col min="12550" max="12550" width="16.1640625" style="11" customWidth="1"/>
    <col min="12551" max="12551" width="14.83203125" style="11" customWidth="1"/>
    <col min="12552" max="12552" width="14" style="11" customWidth="1"/>
    <col min="12553" max="12553" width="13.27734375" style="11" customWidth="1"/>
    <col min="12554" max="12555" width="11.83203125" style="11" customWidth="1"/>
    <col min="12556" max="12556" width="0.5546875" style="11" customWidth="1"/>
    <col min="12557" max="12562" width="11.83203125" style="11" customWidth="1"/>
    <col min="12563" max="12563" width="44.27734375" style="11" bestFit="1" customWidth="1"/>
    <col min="12564" max="12800" width="9.1640625" style="11"/>
    <col min="12801" max="12801" width="25.1640625" style="11" customWidth="1"/>
    <col min="12802" max="12802" width="13.71875" style="11" customWidth="1"/>
    <col min="12803" max="12803" width="15.83203125" style="11" customWidth="1"/>
    <col min="12804" max="12805" width="11.27734375" style="11" customWidth="1"/>
    <col min="12806" max="12806" width="16.1640625" style="11" customWidth="1"/>
    <col min="12807" max="12807" width="14.83203125" style="11" customWidth="1"/>
    <col min="12808" max="12808" width="14" style="11" customWidth="1"/>
    <col min="12809" max="12809" width="13.27734375" style="11" customWidth="1"/>
    <col min="12810" max="12811" width="11.83203125" style="11" customWidth="1"/>
    <col min="12812" max="12812" width="0.5546875" style="11" customWidth="1"/>
    <col min="12813" max="12818" width="11.83203125" style="11" customWidth="1"/>
    <col min="12819" max="12819" width="44.27734375" style="11" bestFit="1" customWidth="1"/>
    <col min="12820" max="13056" width="9.1640625" style="11"/>
    <col min="13057" max="13057" width="25.1640625" style="11" customWidth="1"/>
    <col min="13058" max="13058" width="13.71875" style="11" customWidth="1"/>
    <col min="13059" max="13059" width="15.83203125" style="11" customWidth="1"/>
    <col min="13060" max="13061" width="11.27734375" style="11" customWidth="1"/>
    <col min="13062" max="13062" width="16.1640625" style="11" customWidth="1"/>
    <col min="13063" max="13063" width="14.83203125" style="11" customWidth="1"/>
    <col min="13064" max="13064" width="14" style="11" customWidth="1"/>
    <col min="13065" max="13065" width="13.27734375" style="11" customWidth="1"/>
    <col min="13066" max="13067" width="11.83203125" style="11" customWidth="1"/>
    <col min="13068" max="13068" width="0.5546875" style="11" customWidth="1"/>
    <col min="13069" max="13074" width="11.83203125" style="11" customWidth="1"/>
    <col min="13075" max="13075" width="44.27734375" style="11" bestFit="1" customWidth="1"/>
    <col min="13076" max="13312" width="9.1640625" style="11"/>
    <col min="13313" max="13313" width="25.1640625" style="11" customWidth="1"/>
    <col min="13314" max="13314" width="13.71875" style="11" customWidth="1"/>
    <col min="13315" max="13315" width="15.83203125" style="11" customWidth="1"/>
    <col min="13316" max="13317" width="11.27734375" style="11" customWidth="1"/>
    <col min="13318" max="13318" width="16.1640625" style="11" customWidth="1"/>
    <col min="13319" max="13319" width="14.83203125" style="11" customWidth="1"/>
    <col min="13320" max="13320" width="14" style="11" customWidth="1"/>
    <col min="13321" max="13321" width="13.27734375" style="11" customWidth="1"/>
    <col min="13322" max="13323" width="11.83203125" style="11" customWidth="1"/>
    <col min="13324" max="13324" width="0.5546875" style="11" customWidth="1"/>
    <col min="13325" max="13330" width="11.83203125" style="11" customWidth="1"/>
    <col min="13331" max="13331" width="44.27734375" style="11" bestFit="1" customWidth="1"/>
    <col min="13332" max="13568" width="9.1640625" style="11"/>
    <col min="13569" max="13569" width="25.1640625" style="11" customWidth="1"/>
    <col min="13570" max="13570" width="13.71875" style="11" customWidth="1"/>
    <col min="13571" max="13571" width="15.83203125" style="11" customWidth="1"/>
    <col min="13572" max="13573" width="11.27734375" style="11" customWidth="1"/>
    <col min="13574" max="13574" width="16.1640625" style="11" customWidth="1"/>
    <col min="13575" max="13575" width="14.83203125" style="11" customWidth="1"/>
    <col min="13576" max="13576" width="14" style="11" customWidth="1"/>
    <col min="13577" max="13577" width="13.27734375" style="11" customWidth="1"/>
    <col min="13578" max="13579" width="11.83203125" style="11" customWidth="1"/>
    <col min="13580" max="13580" width="0.5546875" style="11" customWidth="1"/>
    <col min="13581" max="13586" width="11.83203125" style="11" customWidth="1"/>
    <col min="13587" max="13587" width="44.27734375" style="11" bestFit="1" customWidth="1"/>
    <col min="13588" max="13824" width="9.1640625" style="11"/>
    <col min="13825" max="13825" width="25.1640625" style="11" customWidth="1"/>
    <col min="13826" max="13826" width="13.71875" style="11" customWidth="1"/>
    <col min="13827" max="13827" width="15.83203125" style="11" customWidth="1"/>
    <col min="13828" max="13829" width="11.27734375" style="11" customWidth="1"/>
    <col min="13830" max="13830" width="16.1640625" style="11" customWidth="1"/>
    <col min="13831" max="13831" width="14.83203125" style="11" customWidth="1"/>
    <col min="13832" max="13832" width="14" style="11" customWidth="1"/>
    <col min="13833" max="13833" width="13.27734375" style="11" customWidth="1"/>
    <col min="13834" max="13835" width="11.83203125" style="11" customWidth="1"/>
    <col min="13836" max="13836" width="0.5546875" style="11" customWidth="1"/>
    <col min="13837" max="13842" width="11.83203125" style="11" customWidth="1"/>
    <col min="13843" max="13843" width="44.27734375" style="11" bestFit="1" customWidth="1"/>
    <col min="13844" max="14080" width="9.1640625" style="11"/>
    <col min="14081" max="14081" width="25.1640625" style="11" customWidth="1"/>
    <col min="14082" max="14082" width="13.71875" style="11" customWidth="1"/>
    <col min="14083" max="14083" width="15.83203125" style="11" customWidth="1"/>
    <col min="14084" max="14085" width="11.27734375" style="11" customWidth="1"/>
    <col min="14086" max="14086" width="16.1640625" style="11" customWidth="1"/>
    <col min="14087" max="14087" width="14.83203125" style="11" customWidth="1"/>
    <col min="14088" max="14088" width="14" style="11" customWidth="1"/>
    <col min="14089" max="14089" width="13.27734375" style="11" customWidth="1"/>
    <col min="14090" max="14091" width="11.83203125" style="11" customWidth="1"/>
    <col min="14092" max="14092" width="0.5546875" style="11" customWidth="1"/>
    <col min="14093" max="14098" width="11.83203125" style="11" customWidth="1"/>
    <col min="14099" max="14099" width="44.27734375" style="11" bestFit="1" customWidth="1"/>
    <col min="14100" max="14336" width="9.1640625" style="11"/>
    <col min="14337" max="14337" width="25.1640625" style="11" customWidth="1"/>
    <col min="14338" max="14338" width="13.71875" style="11" customWidth="1"/>
    <col min="14339" max="14339" width="15.83203125" style="11" customWidth="1"/>
    <col min="14340" max="14341" width="11.27734375" style="11" customWidth="1"/>
    <col min="14342" max="14342" width="16.1640625" style="11" customWidth="1"/>
    <col min="14343" max="14343" width="14.83203125" style="11" customWidth="1"/>
    <col min="14344" max="14344" width="14" style="11" customWidth="1"/>
    <col min="14345" max="14345" width="13.27734375" style="11" customWidth="1"/>
    <col min="14346" max="14347" width="11.83203125" style="11" customWidth="1"/>
    <col min="14348" max="14348" width="0.5546875" style="11" customWidth="1"/>
    <col min="14349" max="14354" width="11.83203125" style="11" customWidth="1"/>
    <col min="14355" max="14355" width="44.27734375" style="11" bestFit="1" customWidth="1"/>
    <col min="14356" max="14592" width="9.1640625" style="11"/>
    <col min="14593" max="14593" width="25.1640625" style="11" customWidth="1"/>
    <col min="14594" max="14594" width="13.71875" style="11" customWidth="1"/>
    <col min="14595" max="14595" width="15.83203125" style="11" customWidth="1"/>
    <col min="14596" max="14597" width="11.27734375" style="11" customWidth="1"/>
    <col min="14598" max="14598" width="16.1640625" style="11" customWidth="1"/>
    <col min="14599" max="14599" width="14.83203125" style="11" customWidth="1"/>
    <col min="14600" max="14600" width="14" style="11" customWidth="1"/>
    <col min="14601" max="14601" width="13.27734375" style="11" customWidth="1"/>
    <col min="14602" max="14603" width="11.83203125" style="11" customWidth="1"/>
    <col min="14604" max="14604" width="0.5546875" style="11" customWidth="1"/>
    <col min="14605" max="14610" width="11.83203125" style="11" customWidth="1"/>
    <col min="14611" max="14611" width="44.27734375" style="11" bestFit="1" customWidth="1"/>
    <col min="14612" max="14848" width="9.1640625" style="11"/>
    <col min="14849" max="14849" width="25.1640625" style="11" customWidth="1"/>
    <col min="14850" max="14850" width="13.71875" style="11" customWidth="1"/>
    <col min="14851" max="14851" width="15.83203125" style="11" customWidth="1"/>
    <col min="14852" max="14853" width="11.27734375" style="11" customWidth="1"/>
    <col min="14854" max="14854" width="16.1640625" style="11" customWidth="1"/>
    <col min="14855" max="14855" width="14.83203125" style="11" customWidth="1"/>
    <col min="14856" max="14856" width="14" style="11" customWidth="1"/>
    <col min="14857" max="14857" width="13.27734375" style="11" customWidth="1"/>
    <col min="14858" max="14859" width="11.83203125" style="11" customWidth="1"/>
    <col min="14860" max="14860" width="0.5546875" style="11" customWidth="1"/>
    <col min="14861" max="14866" width="11.83203125" style="11" customWidth="1"/>
    <col min="14867" max="14867" width="44.27734375" style="11" bestFit="1" customWidth="1"/>
    <col min="14868" max="15104" width="9.1640625" style="11"/>
    <col min="15105" max="15105" width="25.1640625" style="11" customWidth="1"/>
    <col min="15106" max="15106" width="13.71875" style="11" customWidth="1"/>
    <col min="15107" max="15107" width="15.83203125" style="11" customWidth="1"/>
    <col min="15108" max="15109" width="11.27734375" style="11" customWidth="1"/>
    <col min="15110" max="15110" width="16.1640625" style="11" customWidth="1"/>
    <col min="15111" max="15111" width="14.83203125" style="11" customWidth="1"/>
    <col min="15112" max="15112" width="14" style="11" customWidth="1"/>
    <col min="15113" max="15113" width="13.27734375" style="11" customWidth="1"/>
    <col min="15114" max="15115" width="11.83203125" style="11" customWidth="1"/>
    <col min="15116" max="15116" width="0.5546875" style="11" customWidth="1"/>
    <col min="15117" max="15122" width="11.83203125" style="11" customWidth="1"/>
    <col min="15123" max="15123" width="44.27734375" style="11" bestFit="1" customWidth="1"/>
    <col min="15124" max="15360" width="9.1640625" style="11"/>
    <col min="15361" max="15361" width="25.1640625" style="11" customWidth="1"/>
    <col min="15362" max="15362" width="13.71875" style="11" customWidth="1"/>
    <col min="15363" max="15363" width="15.83203125" style="11" customWidth="1"/>
    <col min="15364" max="15365" width="11.27734375" style="11" customWidth="1"/>
    <col min="15366" max="15366" width="16.1640625" style="11" customWidth="1"/>
    <col min="15367" max="15367" width="14.83203125" style="11" customWidth="1"/>
    <col min="15368" max="15368" width="14" style="11" customWidth="1"/>
    <col min="15369" max="15369" width="13.27734375" style="11" customWidth="1"/>
    <col min="15370" max="15371" width="11.83203125" style="11" customWidth="1"/>
    <col min="15372" max="15372" width="0.5546875" style="11" customWidth="1"/>
    <col min="15373" max="15378" width="11.83203125" style="11" customWidth="1"/>
    <col min="15379" max="15379" width="44.27734375" style="11" bestFit="1" customWidth="1"/>
    <col min="15380" max="15616" width="9.1640625" style="11"/>
    <col min="15617" max="15617" width="25.1640625" style="11" customWidth="1"/>
    <col min="15618" max="15618" width="13.71875" style="11" customWidth="1"/>
    <col min="15619" max="15619" width="15.83203125" style="11" customWidth="1"/>
    <col min="15620" max="15621" width="11.27734375" style="11" customWidth="1"/>
    <col min="15622" max="15622" width="16.1640625" style="11" customWidth="1"/>
    <col min="15623" max="15623" width="14.83203125" style="11" customWidth="1"/>
    <col min="15624" max="15624" width="14" style="11" customWidth="1"/>
    <col min="15625" max="15625" width="13.27734375" style="11" customWidth="1"/>
    <col min="15626" max="15627" width="11.83203125" style="11" customWidth="1"/>
    <col min="15628" max="15628" width="0.5546875" style="11" customWidth="1"/>
    <col min="15629" max="15634" width="11.83203125" style="11" customWidth="1"/>
    <col min="15635" max="15635" width="44.27734375" style="11" bestFit="1" customWidth="1"/>
    <col min="15636" max="15872" width="9.1640625" style="11"/>
    <col min="15873" max="15873" width="25.1640625" style="11" customWidth="1"/>
    <col min="15874" max="15874" width="13.71875" style="11" customWidth="1"/>
    <col min="15875" max="15875" width="15.83203125" style="11" customWidth="1"/>
    <col min="15876" max="15877" width="11.27734375" style="11" customWidth="1"/>
    <col min="15878" max="15878" width="16.1640625" style="11" customWidth="1"/>
    <col min="15879" max="15879" width="14.83203125" style="11" customWidth="1"/>
    <col min="15880" max="15880" width="14" style="11" customWidth="1"/>
    <col min="15881" max="15881" width="13.27734375" style="11" customWidth="1"/>
    <col min="15882" max="15883" width="11.83203125" style="11" customWidth="1"/>
    <col min="15884" max="15884" width="0.5546875" style="11" customWidth="1"/>
    <col min="15885" max="15890" width="11.83203125" style="11" customWidth="1"/>
    <col min="15891" max="15891" width="44.27734375" style="11" bestFit="1" customWidth="1"/>
    <col min="15892" max="16128" width="9.1640625" style="11"/>
    <col min="16129" max="16129" width="25.1640625" style="11" customWidth="1"/>
    <col min="16130" max="16130" width="13.71875" style="11" customWidth="1"/>
    <col min="16131" max="16131" width="15.83203125" style="11" customWidth="1"/>
    <col min="16132" max="16133" width="11.27734375" style="11" customWidth="1"/>
    <col min="16134" max="16134" width="16.1640625" style="11" customWidth="1"/>
    <col min="16135" max="16135" width="14.83203125" style="11" customWidth="1"/>
    <col min="16136" max="16136" width="14" style="11" customWidth="1"/>
    <col min="16137" max="16137" width="13.27734375" style="11" customWidth="1"/>
    <col min="16138" max="16139" width="11.83203125" style="11" customWidth="1"/>
    <col min="16140" max="16140" width="0.5546875" style="11" customWidth="1"/>
    <col min="16141" max="16146" width="11.83203125" style="11" customWidth="1"/>
    <col min="16147" max="16147" width="44.27734375" style="11" bestFit="1" customWidth="1"/>
    <col min="16148" max="16384" width="9.1640625" style="11"/>
  </cols>
  <sheetData>
    <row r="1" spans="1:19" x14ac:dyDescent="0.4">
      <c r="B1" s="191" t="s">
        <v>51</v>
      </c>
      <c r="C1" s="192"/>
      <c r="D1" s="192"/>
      <c r="E1" s="193"/>
      <c r="G1" s="191" t="s">
        <v>52</v>
      </c>
      <c r="H1" s="192"/>
      <c r="I1" s="193"/>
      <c r="K1" s="194" t="s">
        <v>53</v>
      </c>
      <c r="L1" s="195"/>
      <c r="M1" s="195"/>
      <c r="N1" s="196"/>
    </row>
    <row r="2" spans="1:19" x14ac:dyDescent="0.4">
      <c r="B2" s="14" t="s">
        <v>54</v>
      </c>
      <c r="C2" s="15"/>
      <c r="D2" s="15"/>
      <c r="E2" s="16"/>
      <c r="G2" s="17" t="s">
        <v>55</v>
      </c>
      <c r="H2" s="18" t="s">
        <v>56</v>
      </c>
      <c r="I2" s="19" t="s">
        <v>57</v>
      </c>
      <c r="K2" s="20" t="s">
        <v>58</v>
      </c>
      <c r="L2" s="21"/>
      <c r="M2" s="21"/>
      <c r="N2" s="22"/>
    </row>
    <row r="3" spans="1:19" x14ac:dyDescent="0.4">
      <c r="B3" s="14"/>
      <c r="C3" s="15"/>
      <c r="D3" s="15"/>
      <c r="E3" s="16"/>
      <c r="G3" s="23" t="s">
        <v>59</v>
      </c>
      <c r="H3" s="24" t="s">
        <v>60</v>
      </c>
      <c r="I3" s="25" t="s">
        <v>61</v>
      </c>
      <c r="K3" s="26" t="s">
        <v>62</v>
      </c>
      <c r="L3" s="27"/>
      <c r="M3" s="27"/>
      <c r="N3" s="28"/>
    </row>
    <row r="4" spans="1:19" x14ac:dyDescent="0.4">
      <c r="B4" s="14"/>
      <c r="C4" s="15"/>
      <c r="D4" s="15"/>
      <c r="E4" s="16"/>
      <c r="G4" s="23" t="s">
        <v>63</v>
      </c>
      <c r="H4" s="24" t="s">
        <v>64</v>
      </c>
      <c r="I4" s="25"/>
      <c r="K4" s="26" t="s">
        <v>65</v>
      </c>
      <c r="L4" s="27"/>
      <c r="M4" s="27"/>
      <c r="N4" s="28"/>
    </row>
    <row r="5" spans="1:19" x14ac:dyDescent="0.4">
      <c r="B5" s="14"/>
      <c r="C5" s="15"/>
      <c r="D5" s="15"/>
      <c r="E5" s="16"/>
      <c r="G5" s="23" t="s">
        <v>66</v>
      </c>
      <c r="H5" s="24" t="s">
        <v>67</v>
      </c>
      <c r="I5" s="25"/>
      <c r="K5" s="26" t="s">
        <v>68</v>
      </c>
      <c r="L5" s="27"/>
      <c r="M5" s="27"/>
      <c r="N5" s="28"/>
    </row>
    <row r="6" spans="1:19" x14ac:dyDescent="0.4">
      <c r="B6" s="29"/>
      <c r="C6" s="30"/>
      <c r="D6" s="30"/>
      <c r="E6" s="31"/>
      <c r="G6" s="32" t="s">
        <v>69</v>
      </c>
      <c r="H6" s="33" t="s">
        <v>70</v>
      </c>
      <c r="I6" s="34"/>
      <c r="K6" s="35" t="s">
        <v>71</v>
      </c>
      <c r="L6" s="36"/>
      <c r="M6" s="36"/>
      <c r="N6" s="37"/>
    </row>
    <row r="7" spans="1:19" x14ac:dyDescent="0.4">
      <c r="B7" s="15"/>
      <c r="C7" s="15"/>
      <c r="D7" s="15"/>
      <c r="E7" s="15"/>
      <c r="G7" s="24"/>
      <c r="H7" s="24"/>
      <c r="I7" s="24"/>
      <c r="K7" s="27"/>
      <c r="L7" s="27"/>
      <c r="M7" s="27"/>
      <c r="N7" s="27"/>
    </row>
    <row r="8" spans="1:19" x14ac:dyDescent="0.4">
      <c r="B8" s="15"/>
      <c r="C8" s="15"/>
      <c r="D8" s="15"/>
      <c r="E8" s="15"/>
      <c r="G8" s="24"/>
      <c r="H8" s="24"/>
      <c r="I8" s="24"/>
      <c r="K8" s="27"/>
      <c r="L8" s="27"/>
      <c r="M8" s="27"/>
      <c r="N8" s="27"/>
    </row>
    <row r="9" spans="1:19" x14ac:dyDescent="0.4">
      <c r="B9" s="15"/>
      <c r="C9" s="15"/>
      <c r="D9" s="15"/>
      <c r="E9" s="15"/>
    </row>
    <row r="10" spans="1:19" ht="10.8" thickBot="1" x14ac:dyDescent="0.45">
      <c r="A10" s="38"/>
      <c r="B10" s="39"/>
      <c r="C10" s="40"/>
      <c r="D10" s="40"/>
      <c r="E10" s="40"/>
      <c r="F10" s="40"/>
      <c r="G10" s="41"/>
      <c r="H10" s="42"/>
      <c r="I10" s="42"/>
      <c r="J10" s="204" t="s">
        <v>72</v>
      </c>
      <c r="K10" s="204"/>
      <c r="L10" s="204"/>
      <c r="M10" s="204"/>
      <c r="N10" s="204"/>
      <c r="O10" s="204"/>
      <c r="P10" s="204"/>
      <c r="Q10" s="204"/>
      <c r="R10" s="205"/>
    </row>
    <row r="11" spans="1:19" ht="21.6" thickTop="1" thickBot="1" x14ac:dyDescent="0.4">
      <c r="A11" s="43" t="s">
        <v>73</v>
      </c>
      <c r="B11" s="43" t="s">
        <v>74</v>
      </c>
      <c r="C11" s="43" t="s">
        <v>75</v>
      </c>
      <c r="D11" s="43" t="s">
        <v>76</v>
      </c>
      <c r="E11" s="44" t="s">
        <v>77</v>
      </c>
      <c r="F11" s="43" t="s">
        <v>78</v>
      </c>
      <c r="G11" s="43" t="s">
        <v>79</v>
      </c>
      <c r="H11" s="43" t="s">
        <v>80</v>
      </c>
      <c r="I11" s="45" t="s">
        <v>81</v>
      </c>
      <c r="J11" s="46" t="s">
        <v>82</v>
      </c>
      <c r="K11" s="46" t="s">
        <v>83</v>
      </c>
      <c r="L11" s="46" t="s">
        <v>84</v>
      </c>
      <c r="M11" s="47" t="s">
        <v>85</v>
      </c>
      <c r="N11" s="48" t="s">
        <v>86</v>
      </c>
      <c r="O11" s="49" t="s">
        <v>87</v>
      </c>
      <c r="P11" s="49" t="s">
        <v>88</v>
      </c>
      <c r="Q11" s="50" t="s">
        <v>89</v>
      </c>
      <c r="R11" s="51" t="s">
        <v>90</v>
      </c>
      <c r="S11" s="52" t="s">
        <v>91</v>
      </c>
    </row>
    <row r="12" spans="1:19" x14ac:dyDescent="0.4">
      <c r="A12" s="65">
        <v>2016</v>
      </c>
      <c r="B12" s="53" t="s">
        <v>107</v>
      </c>
      <c r="C12" s="54">
        <v>20</v>
      </c>
      <c r="D12" s="55" t="s">
        <v>108</v>
      </c>
      <c r="E12" s="56" t="s">
        <v>109</v>
      </c>
      <c r="F12" s="57" t="s">
        <v>110</v>
      </c>
      <c r="G12" s="57" t="s">
        <v>111</v>
      </c>
      <c r="H12" s="58" t="s">
        <v>112</v>
      </c>
      <c r="I12" s="59" t="s">
        <v>113</v>
      </c>
      <c r="J12" s="60">
        <v>1200000</v>
      </c>
      <c r="K12" s="61">
        <v>42374</v>
      </c>
      <c r="L12" s="62">
        <v>64528</v>
      </c>
      <c r="M12" s="63">
        <v>42385</v>
      </c>
      <c r="N12" s="75"/>
      <c r="O12" s="66"/>
      <c r="P12" s="1"/>
      <c r="Q12" s="1"/>
      <c r="R12" s="76">
        <f>Q12-K12</f>
        <v>-42374</v>
      </c>
      <c r="S12" s="64"/>
    </row>
    <row r="13" spans="1:19" x14ac:dyDescent="0.4">
      <c r="A13" s="65">
        <v>2016</v>
      </c>
      <c r="B13" s="53" t="s">
        <v>114</v>
      </c>
      <c r="C13" s="54" t="s">
        <v>115</v>
      </c>
      <c r="D13" s="55" t="s">
        <v>108</v>
      </c>
      <c r="E13" s="56" t="s">
        <v>109</v>
      </c>
      <c r="F13" s="57" t="s">
        <v>116</v>
      </c>
      <c r="G13" s="57" t="s">
        <v>62</v>
      </c>
      <c r="H13" s="58" t="s">
        <v>62</v>
      </c>
      <c r="I13" s="59" t="s">
        <v>117</v>
      </c>
      <c r="J13" s="60">
        <v>400550</v>
      </c>
      <c r="K13" s="61">
        <v>42398</v>
      </c>
      <c r="L13" s="62"/>
      <c r="M13" s="63">
        <v>42402</v>
      </c>
      <c r="N13" s="75"/>
      <c r="O13" s="66"/>
      <c r="P13" s="1"/>
      <c r="Q13" s="1"/>
      <c r="R13" s="76">
        <f>Q13-K13</f>
        <v>-42398</v>
      </c>
      <c r="S13" s="64"/>
    </row>
  </sheetData>
  <mergeCells count="4">
    <mergeCell ref="B1:E1"/>
    <mergeCell ref="G1:I1"/>
    <mergeCell ref="K1:N1"/>
    <mergeCell ref="J10:R10"/>
  </mergeCells>
  <pageMargins left="0.7" right="0.7" top="0.75" bottom="0.75" header="0.3" footer="0.3"/>
  <ignoredErrors>
    <ignoredError sqref="F12" numberStoredAsText="1"/>
  </ignoredErrors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4"/>
  <dimension ref="A1:L15"/>
  <sheetViews>
    <sheetView showGridLines="0" workbookViewId="0">
      <selection activeCell="G3" sqref="G3"/>
    </sheetView>
  </sheetViews>
  <sheetFormatPr baseColWidth="10" defaultRowHeight="12.3" x14ac:dyDescent="0.4"/>
  <cols>
    <col min="1" max="1" width="4.44140625" bestFit="1" customWidth="1"/>
    <col min="2" max="2" width="5.27734375" bestFit="1" customWidth="1"/>
    <col min="3" max="3" width="4" bestFit="1" customWidth="1"/>
    <col min="5" max="5" width="9" bestFit="1" customWidth="1"/>
    <col min="6" max="6" width="8" bestFit="1" customWidth="1"/>
    <col min="7" max="7" width="7.83203125" bestFit="1" customWidth="1"/>
    <col min="8" max="8" width="12.71875" bestFit="1" customWidth="1"/>
    <col min="9" max="9" width="14.44140625" customWidth="1"/>
    <col min="10" max="10" width="9.71875" bestFit="1" customWidth="1"/>
    <col min="12" max="12" width="14.83203125" customWidth="1"/>
  </cols>
  <sheetData>
    <row r="1" spans="1:12" x14ac:dyDescent="0.4">
      <c r="A1" s="199" t="s">
        <v>92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200"/>
    </row>
    <row r="2" spans="1:12" s="74" customFormat="1" ht="31.5" x14ac:dyDescent="0.4">
      <c r="A2" s="67" t="s">
        <v>93</v>
      </c>
      <c r="B2" s="67" t="s">
        <v>94</v>
      </c>
      <c r="C2" s="67" t="s">
        <v>95</v>
      </c>
      <c r="D2" s="67" t="s">
        <v>74</v>
      </c>
      <c r="E2" s="67" t="s">
        <v>75</v>
      </c>
      <c r="F2" s="72" t="s">
        <v>96</v>
      </c>
      <c r="G2" s="72" t="s">
        <v>97</v>
      </c>
      <c r="H2" s="72" t="s">
        <v>98</v>
      </c>
      <c r="I2" s="72" t="s">
        <v>99</v>
      </c>
      <c r="J2" s="73" t="s">
        <v>100</v>
      </c>
      <c r="K2" s="73" t="s">
        <v>101</v>
      </c>
      <c r="L2" s="73" t="s">
        <v>102</v>
      </c>
    </row>
    <row r="3" spans="1:12" x14ac:dyDescent="0.4">
      <c r="A3" s="70">
        <v>2015</v>
      </c>
      <c r="B3" s="70" t="s">
        <v>103</v>
      </c>
      <c r="C3" s="71" t="s">
        <v>24</v>
      </c>
      <c r="D3" s="70" t="s">
        <v>32</v>
      </c>
      <c r="E3" s="71">
        <v>20</v>
      </c>
      <c r="F3" s="70" t="s">
        <v>104</v>
      </c>
      <c r="G3" s="70" t="s">
        <v>105</v>
      </c>
      <c r="H3" s="70" t="s">
        <v>106</v>
      </c>
      <c r="I3" s="68">
        <v>42084</v>
      </c>
      <c r="J3" s="69">
        <v>356184</v>
      </c>
      <c r="K3" s="69">
        <v>500000</v>
      </c>
      <c r="L3" s="69">
        <f>(J3-K3)</f>
        <v>-143816</v>
      </c>
    </row>
    <row r="4" spans="1:12" x14ac:dyDescent="0.4">
      <c r="A4" s="70"/>
      <c r="B4" s="70"/>
      <c r="C4" s="71"/>
      <c r="D4" s="70"/>
      <c r="E4" s="71"/>
      <c r="F4" s="70"/>
      <c r="G4" s="70"/>
      <c r="H4" s="70"/>
      <c r="I4" s="68"/>
      <c r="J4" s="69"/>
      <c r="K4" s="69"/>
      <c r="L4" s="69">
        <f t="shared" ref="L4:L15" si="0">(J4-K4)</f>
        <v>0</v>
      </c>
    </row>
    <row r="5" spans="1:12" x14ac:dyDescent="0.4">
      <c r="A5" s="70"/>
      <c r="B5" s="70"/>
      <c r="C5" s="71"/>
      <c r="D5" s="70"/>
      <c r="E5" s="71"/>
      <c r="F5" s="70"/>
      <c r="G5" s="70"/>
      <c r="H5" s="70"/>
      <c r="I5" s="68"/>
      <c r="J5" s="69"/>
      <c r="K5" s="69"/>
      <c r="L5" s="69">
        <f t="shared" si="0"/>
        <v>0</v>
      </c>
    </row>
    <row r="6" spans="1:12" x14ac:dyDescent="0.4">
      <c r="A6" s="70"/>
      <c r="B6" s="70"/>
      <c r="C6" s="71"/>
      <c r="D6" s="70"/>
      <c r="E6" s="71"/>
      <c r="F6" s="70"/>
      <c r="G6" s="70"/>
      <c r="H6" s="70"/>
      <c r="I6" s="68"/>
      <c r="J6" s="69"/>
      <c r="K6" s="69"/>
      <c r="L6" s="69">
        <f t="shared" si="0"/>
        <v>0</v>
      </c>
    </row>
    <row r="7" spans="1:12" x14ac:dyDescent="0.4">
      <c r="A7" s="70"/>
      <c r="B7" s="70"/>
      <c r="C7" s="70"/>
      <c r="D7" s="70"/>
      <c r="E7" s="70"/>
      <c r="F7" s="70"/>
      <c r="G7" s="70"/>
      <c r="H7" s="70"/>
      <c r="I7" s="70"/>
      <c r="J7" s="69"/>
      <c r="K7" s="69"/>
      <c r="L7" s="69">
        <f t="shared" si="0"/>
        <v>0</v>
      </c>
    </row>
    <row r="8" spans="1:12" x14ac:dyDescent="0.4">
      <c r="A8" s="70"/>
      <c r="B8" s="70"/>
      <c r="C8" s="70"/>
      <c r="D8" s="70"/>
      <c r="E8" s="70"/>
      <c r="F8" s="70"/>
      <c r="G8" s="70"/>
      <c r="H8" s="70"/>
      <c r="I8" s="70"/>
      <c r="J8" s="69"/>
      <c r="K8" s="69"/>
      <c r="L8" s="69">
        <f t="shared" si="0"/>
        <v>0</v>
      </c>
    </row>
    <row r="9" spans="1:12" x14ac:dyDescent="0.4">
      <c r="A9" s="70"/>
      <c r="B9" s="70"/>
      <c r="C9" s="70"/>
      <c r="D9" s="70"/>
      <c r="E9" s="70"/>
      <c r="F9" s="70"/>
      <c r="G9" s="70"/>
      <c r="H9" s="70"/>
      <c r="I9" s="70"/>
      <c r="J9" s="69"/>
      <c r="K9" s="69"/>
      <c r="L9" s="69">
        <f t="shared" si="0"/>
        <v>0</v>
      </c>
    </row>
    <row r="10" spans="1:12" x14ac:dyDescent="0.4">
      <c r="A10" s="70"/>
      <c r="B10" s="70"/>
      <c r="C10" s="70"/>
      <c r="D10" s="70"/>
      <c r="E10" s="70"/>
      <c r="F10" s="70"/>
      <c r="G10" s="70"/>
      <c r="H10" s="70"/>
      <c r="I10" s="70"/>
      <c r="J10" s="69"/>
      <c r="K10" s="69"/>
      <c r="L10" s="69">
        <f t="shared" si="0"/>
        <v>0</v>
      </c>
    </row>
    <row r="11" spans="1:12" x14ac:dyDescent="0.4">
      <c r="A11" s="70"/>
      <c r="B11" s="70"/>
      <c r="C11" s="70"/>
      <c r="D11" s="70"/>
      <c r="E11" s="70"/>
      <c r="F11" s="70"/>
      <c r="G11" s="70"/>
      <c r="H11" s="70"/>
      <c r="I11" s="70"/>
      <c r="J11" s="69"/>
      <c r="K11" s="69"/>
      <c r="L11" s="69">
        <f t="shared" si="0"/>
        <v>0</v>
      </c>
    </row>
    <row r="12" spans="1:12" x14ac:dyDescent="0.4">
      <c r="A12" s="70"/>
      <c r="B12" s="70"/>
      <c r="C12" s="70"/>
      <c r="D12" s="70"/>
      <c r="E12" s="70"/>
      <c r="F12" s="70"/>
      <c r="G12" s="70"/>
      <c r="H12" s="70"/>
      <c r="I12" s="70"/>
      <c r="J12" s="69"/>
      <c r="K12" s="69"/>
      <c r="L12" s="69">
        <f t="shared" si="0"/>
        <v>0</v>
      </c>
    </row>
    <row r="13" spans="1:12" x14ac:dyDescent="0.4">
      <c r="A13" s="70"/>
      <c r="B13" s="70"/>
      <c r="C13" s="70"/>
      <c r="D13" s="70"/>
      <c r="E13" s="70"/>
      <c r="F13" s="70"/>
      <c r="G13" s="70"/>
      <c r="H13" s="70"/>
      <c r="I13" s="70"/>
      <c r="J13" s="69"/>
      <c r="K13" s="69"/>
      <c r="L13" s="69">
        <f t="shared" si="0"/>
        <v>0</v>
      </c>
    </row>
    <row r="14" spans="1:12" x14ac:dyDescent="0.4">
      <c r="A14" s="70"/>
      <c r="B14" s="70"/>
      <c r="C14" s="70"/>
      <c r="D14" s="70"/>
      <c r="E14" s="70"/>
      <c r="F14" s="70"/>
      <c r="G14" s="70"/>
      <c r="H14" s="70"/>
      <c r="I14" s="70"/>
      <c r="J14" s="69"/>
      <c r="K14" s="69"/>
      <c r="L14" s="69">
        <f t="shared" si="0"/>
        <v>0</v>
      </c>
    </row>
    <row r="15" spans="1:12" x14ac:dyDescent="0.4">
      <c r="A15" s="70"/>
      <c r="B15" s="70"/>
      <c r="C15" s="70"/>
      <c r="D15" s="70"/>
      <c r="E15" s="70"/>
      <c r="F15" s="70"/>
      <c r="G15" s="70"/>
      <c r="H15" s="70"/>
      <c r="I15" s="70"/>
      <c r="J15" s="69"/>
      <c r="K15" s="69"/>
      <c r="L15" s="69">
        <f t="shared" si="0"/>
        <v>0</v>
      </c>
    </row>
  </sheetData>
  <mergeCells count="1">
    <mergeCell ref="A1:L1"/>
  </mergeCells>
  <conditionalFormatting sqref="L3:L15">
    <cfRule type="colorScale" priority="1">
      <colorScale>
        <cfvo type="formula" val="&quot;if $F$3&gt;$G$3=$H$3 color rojo&quot;"/>
        <cfvo type="max"/>
        <color rgb="FFFF7128"/>
        <color rgb="FFFFEF9C"/>
      </colorScale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Demoras Colombia 2016</vt:lpstr>
      <vt:lpstr>Datos Maestro</vt:lpstr>
      <vt:lpstr>Depositos 2017-2019 </vt:lpstr>
      <vt:lpstr>Drop Off 2016 </vt:lpstr>
      <vt:lpstr>Depositos 2016</vt:lpstr>
      <vt:lpstr>Drop Off 2016</vt:lpstr>
      <vt:lpstr>STD</vt:lpstr>
    </vt:vector>
  </TitlesOfParts>
  <Company>BASF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villamm</dc:creator>
  <cp:lastModifiedBy>Denides</cp:lastModifiedBy>
  <dcterms:created xsi:type="dcterms:W3CDTF">2011-08-10T14:17:03Z</dcterms:created>
  <dcterms:modified xsi:type="dcterms:W3CDTF">2019-09-09T20:08:29Z</dcterms:modified>
</cp:coreProperties>
</file>