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acle\eclipse\workspaces\aniregistraduria\DocumentoArquitectura\recursos\documents\"/>
    </mc:Choice>
  </mc:AlternateContent>
  <xr:revisionPtr revIDLastSave="0" documentId="13_ncr:1_{E4382DA8-D5FC-4EFA-8F6E-7A9BA1A1BD11}" xr6:coauthVersionLast="47" xr6:coauthVersionMax="47" xr10:uidLastSave="{00000000-0000-0000-0000-000000000000}"/>
  <bookViews>
    <workbookView xWindow="-110" yWindow="-110" windowWidth="19420" windowHeight="10420" activeTab="1" xr2:uid="{944F10A6-0EF7-4103-827E-D3D479552F3F}"/>
  </bookViews>
  <sheets>
    <sheet name="Versión" sheetId="3" r:id="rId1"/>
    <sheet name="Información" sheetId="4" r:id="rId2"/>
    <sheet name="Linea base" sheetId="1" r:id="rId3"/>
    <sheet name="Valoración" sheetId="7" r:id="rId4"/>
    <sheet name="Entregables Blancas" sheetId="2" r:id="rId5"/>
    <sheet name="Conf" sheetId="6" r:id="rId6"/>
  </sheets>
  <definedNames>
    <definedName name="_xlnm._FilterDatabase" localSheetId="2" hidden="1">'Linea base'!$A$1:$I$102</definedName>
    <definedName name="_xlnm._FilterDatabase" localSheetId="3" hidden="1">Valoración!$B$4:$D$26</definedName>
    <definedName name="Componentes">'Linea base'!$B$2:$H$15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C8" i="7"/>
  <c r="C5" i="7"/>
  <c r="C6" i="7" l="1"/>
  <c r="C7" i="7"/>
  <c r="B26" i="7"/>
  <c r="B25" i="7"/>
  <c r="B24" i="7"/>
  <c r="B23" i="7"/>
  <c r="B22" i="7"/>
  <c r="B21" i="7"/>
  <c r="B20" i="7"/>
  <c r="B19" i="7"/>
  <c r="B18" i="7"/>
  <c r="C26" i="7"/>
  <c r="C25" i="7"/>
  <c r="C24" i="7"/>
  <c r="C23" i="7"/>
  <c r="C22" i="7"/>
  <c r="C21" i="7"/>
  <c r="C20" i="7"/>
  <c r="C19" i="7"/>
  <c r="C18" i="7"/>
  <c r="C17" i="7"/>
  <c r="B16" i="7"/>
  <c r="B17" i="7"/>
  <c r="B15" i="7"/>
  <c r="B14" i="7"/>
  <c r="B13" i="7"/>
  <c r="B12" i="7"/>
  <c r="B11" i="7"/>
  <c r="B10" i="7"/>
  <c r="B9" i="7"/>
  <c r="B8" i="7"/>
  <c r="B7" i="7"/>
  <c r="B6" i="7"/>
  <c r="B5" i="7"/>
  <c r="C16" i="7"/>
  <c r="C15" i="7"/>
  <c r="C14" i="7"/>
  <c r="C13" i="7"/>
  <c r="C12" i="7"/>
  <c r="C11" i="7"/>
  <c r="C10" i="7"/>
  <c r="C9" i="7"/>
  <c r="D102" i="1"/>
  <c r="D100" i="1"/>
  <c r="D92" i="1"/>
  <c r="D89" i="1"/>
  <c r="D87" i="1"/>
  <c r="D78" i="1"/>
  <c r="D73" i="1"/>
  <c r="D71" i="1"/>
  <c r="D68" i="1"/>
  <c r="D64" i="1"/>
  <c r="D61" i="1"/>
  <c r="D54" i="1"/>
  <c r="D46" i="1"/>
  <c r="D41" i="1"/>
  <c r="D38" i="1"/>
  <c r="D43" i="1"/>
  <c r="D35" i="1"/>
  <c r="D33" i="1"/>
  <c r="I31" i="1"/>
  <c r="I32" i="1"/>
  <c r="I34" i="1"/>
  <c r="I35" i="1" s="1"/>
  <c r="I36" i="1"/>
  <c r="I37" i="1"/>
  <c r="I39" i="1"/>
  <c r="I40" i="1"/>
  <c r="I42" i="1"/>
  <c r="I43" i="1" s="1"/>
  <c r="I44" i="1"/>
  <c r="I45" i="1"/>
  <c r="I47" i="1"/>
  <c r="D15" i="7" s="1"/>
  <c r="I48" i="1"/>
  <c r="I49" i="1"/>
  <c r="I50" i="1"/>
  <c r="I51" i="1"/>
  <c r="I52" i="1"/>
  <c r="I53" i="1"/>
  <c r="I55" i="1"/>
  <c r="D16" i="7" s="1"/>
  <c r="I56" i="1"/>
  <c r="I57" i="1"/>
  <c r="I58" i="1"/>
  <c r="I59" i="1"/>
  <c r="I60" i="1"/>
  <c r="I62" i="1"/>
  <c r="I63" i="1"/>
  <c r="I65" i="1"/>
  <c r="D18" i="7" s="1"/>
  <c r="I66" i="1"/>
  <c r="I67" i="1"/>
  <c r="I69" i="1"/>
  <c r="I70" i="1"/>
  <c r="I72" i="1"/>
  <c r="I73" i="1" s="1"/>
  <c r="I74" i="1"/>
  <c r="D21" i="7" s="1"/>
  <c r="I75" i="1"/>
  <c r="I76" i="1"/>
  <c r="I77" i="1"/>
  <c r="I79" i="1"/>
  <c r="D22" i="7" s="1"/>
  <c r="I80" i="1"/>
  <c r="I81" i="1"/>
  <c r="I82" i="1"/>
  <c r="I83" i="1"/>
  <c r="I84" i="1"/>
  <c r="I85" i="1"/>
  <c r="I86" i="1"/>
  <c r="I88" i="1"/>
  <c r="I89" i="1" s="1"/>
  <c r="I90" i="1"/>
  <c r="I91" i="1"/>
  <c r="I93" i="1"/>
  <c r="D25" i="7" s="1"/>
  <c r="I94" i="1"/>
  <c r="I95" i="1"/>
  <c r="I96" i="1"/>
  <c r="I97" i="1"/>
  <c r="I98" i="1"/>
  <c r="I99" i="1"/>
  <c r="I101" i="1"/>
  <c r="I102" i="1" s="1"/>
  <c r="I30" i="1"/>
  <c r="I28" i="1"/>
  <c r="I27" i="1"/>
  <c r="D29" i="1"/>
  <c r="I22" i="1"/>
  <c r="I23" i="1"/>
  <c r="I24" i="1"/>
  <c r="I25" i="1"/>
  <c r="I21" i="1"/>
  <c r="D7" i="7" s="1"/>
  <c r="D26" i="1"/>
  <c r="I17" i="1"/>
  <c r="I18" i="1"/>
  <c r="I19" i="1"/>
  <c r="I16" i="1"/>
  <c r="D20" i="1"/>
  <c r="I92" i="1" l="1"/>
  <c r="D24" i="7" s="1"/>
  <c r="D10" i="7"/>
  <c r="I29" i="1"/>
  <c r="D8" i="7" s="1"/>
  <c r="D23" i="7"/>
  <c r="D20" i="7"/>
  <c r="D13" i="7"/>
  <c r="D26" i="7"/>
  <c r="I64" i="1"/>
  <c r="D17" i="7" s="1"/>
  <c r="I78" i="1"/>
  <c r="I71" i="1"/>
  <c r="D19" i="7" s="1"/>
  <c r="I100" i="1"/>
  <c r="I61" i="1"/>
  <c r="I87" i="1"/>
  <c r="I68" i="1"/>
  <c r="I54" i="1"/>
  <c r="I46" i="1"/>
  <c r="D14" i="7" s="1"/>
  <c r="I38" i="1"/>
  <c r="D11" i="7" s="1"/>
  <c r="I41" i="1"/>
  <c r="D12" i="7" s="1"/>
  <c r="I33" i="1"/>
  <c r="D9" i="7" s="1"/>
  <c r="I20" i="1"/>
  <c r="D6" i="7" s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D15" i="1"/>
  <c r="I15" i="1" l="1"/>
  <c r="D5" i="7" s="1"/>
  <c r="D27" i="7" s="1"/>
</calcChain>
</file>

<file path=xl/sharedStrings.xml><?xml version="1.0" encoding="utf-8"?>
<sst xmlns="http://schemas.openxmlformats.org/spreadsheetml/2006/main" count="277" uniqueCount="117">
  <si>
    <t>Fecha</t>
  </si>
  <si>
    <t>Versión</t>
  </si>
  <si>
    <t>Comentario</t>
  </si>
  <si>
    <t>1.0</t>
  </si>
  <si>
    <t>Versión inicial del documento</t>
  </si>
  <si>
    <t xml:space="preserve">DATOS GENERALES DEL PROYECTO </t>
  </si>
  <si>
    <t>Items</t>
  </si>
  <si>
    <t>Valor</t>
  </si>
  <si>
    <t>Nombre de proyecto</t>
  </si>
  <si>
    <t>Fecha de valoración Triada del Proyecto</t>
  </si>
  <si>
    <t>Personas que realizan la valoración (Nombre y Rol) - Triada del Proyecto</t>
  </si>
  <si>
    <t>Fecha de Revisión Lideres de Intergrupo para EPM</t>
  </si>
  <si>
    <t>Personas que revisan la valoración (Nombre y Rol) - Triada Lideres de Intergrupo para EPM</t>
  </si>
  <si>
    <t>Fecha de Aprobación Lideres de Intergrupo para EPM</t>
  </si>
  <si>
    <t>Tipo</t>
  </si>
  <si>
    <t>Categoria</t>
  </si>
  <si>
    <t>Peso</t>
  </si>
  <si>
    <t>Cumple</t>
  </si>
  <si>
    <t>Observación</t>
  </si>
  <si>
    <t>Referencias - Evidencias</t>
  </si>
  <si>
    <t>Lineamientos</t>
  </si>
  <si>
    <t>Backend</t>
  </si>
  <si>
    <t>Componentes</t>
  </si>
  <si>
    <t>Mensajes</t>
  </si>
  <si>
    <t>No</t>
  </si>
  <si>
    <t>Parametros</t>
  </si>
  <si>
    <t>Acceso a Datos SQL</t>
  </si>
  <si>
    <t>Si</t>
  </si>
  <si>
    <t>Acceso a Datos Mongo</t>
  </si>
  <si>
    <t>Azure Storage</t>
  </si>
  <si>
    <t>Api Management</t>
  </si>
  <si>
    <t>Key Vault</t>
  </si>
  <si>
    <t>Encriptar/Desencriptar</t>
  </si>
  <si>
    <t>Exportar Excel</t>
  </si>
  <si>
    <t>Notificaciones</t>
  </si>
  <si>
    <t>Uso de Componentes desde Artifacts</t>
  </si>
  <si>
    <t>Helm para Despliegue Contenedores</t>
  </si>
  <si>
    <t>Optimización de Imagen de Contenedor</t>
  </si>
  <si>
    <t>Total</t>
  </si>
  <si>
    <t>Framework</t>
  </si>
  <si>
    <t>Inyección de Dependencia</t>
  </si>
  <si>
    <t>.Net 5 o Superior</t>
  </si>
  <si>
    <t>Desarrollo Asíncrono</t>
  </si>
  <si>
    <t>Angular Versión 11 o Superior</t>
  </si>
  <si>
    <t>Instrumentación</t>
  </si>
  <si>
    <t>Trazas</t>
  </si>
  <si>
    <t>Excepciones</t>
  </si>
  <si>
    <t>Logs</t>
  </si>
  <si>
    <t>Health Monitoring en Servicios</t>
  </si>
  <si>
    <t>Documentación Open API(Swagger)</t>
  </si>
  <si>
    <t>Lenguaje</t>
  </si>
  <si>
    <t>C# 9</t>
  </si>
  <si>
    <t>Typescript</t>
  </si>
  <si>
    <t>Monitoreo</t>
  </si>
  <si>
    <t>Aplication Insigths</t>
  </si>
  <si>
    <t>Componente Auditoria</t>
  </si>
  <si>
    <t>Mensajes de Error Descriptivos</t>
  </si>
  <si>
    <t>Multidioma</t>
  </si>
  <si>
    <t>Georeferenciación Globalization y CultureInfo</t>
  </si>
  <si>
    <t>Patrón de Arquitectura</t>
  </si>
  <si>
    <t>Arquitectura Event Sourcing</t>
  </si>
  <si>
    <t>Arquitectura Microservicios con DDD</t>
  </si>
  <si>
    <t>Patrón de Diseño</t>
  </si>
  <si>
    <t>Patrones Estructurales (Decorador, Adaptador, Proxy, Repository, Aggregate)</t>
  </si>
  <si>
    <t>Principios SOLID</t>
  </si>
  <si>
    <t>Practicas de Desarrollo</t>
  </si>
  <si>
    <t>Legibilidad de Código</t>
  </si>
  <si>
    <t>Pruebas</t>
  </si>
  <si>
    <t>Desarrollo Basado en Pruebas TDD</t>
  </si>
  <si>
    <t>Seguridad</t>
  </si>
  <si>
    <t>Identificación</t>
  </si>
  <si>
    <t>Autenticación</t>
  </si>
  <si>
    <t>Cors Policy</t>
  </si>
  <si>
    <t>Autorización</t>
  </si>
  <si>
    <t>middleware trasnversal</t>
  </si>
  <si>
    <t>Principio del menor privilegio</t>
  </si>
  <si>
    <t>Cumple Politica SQL Injection</t>
  </si>
  <si>
    <t>Frontend</t>
  </si>
  <si>
    <t>Api management</t>
  </si>
  <si>
    <t>Inyección de dependencia</t>
  </si>
  <si>
    <t>Desarrollo asíncrono</t>
  </si>
  <si>
    <t>Aplication insigths</t>
  </si>
  <si>
    <t>Mensajes de error descriptivos</t>
  </si>
  <si>
    <t>Patrón de arquitectura</t>
  </si>
  <si>
    <t>Arquitectura hexagonal</t>
  </si>
  <si>
    <t>Arquitectura limpia</t>
  </si>
  <si>
    <t>Arquitectura microfrontend</t>
  </si>
  <si>
    <t>Arquitectura MVVM</t>
  </si>
  <si>
    <t>Patrón de diseño</t>
  </si>
  <si>
    <t>Patrones de comportamiento (Command, Observador, Strategy, Mediator)</t>
  </si>
  <si>
    <t>Patrones creacionales (Factory, Singleton, Abstract, Inyección de dependencias)</t>
  </si>
  <si>
    <t>Patrones nube(CQRS, Event Sourcing, Asynchronous Request-Reply, Backends for Frontends, External Configuration Store, Federated Identity, Health Endpoint Monitoring)</t>
  </si>
  <si>
    <t>Patrones estructurales (Decorador, Adaptador)</t>
  </si>
  <si>
    <t>Patrones de comportamiento (Observador, Strategy, Mediator)</t>
  </si>
  <si>
    <t>Practicas Desarrollo</t>
  </si>
  <si>
    <t>Legibilidad de código</t>
  </si>
  <si>
    <t>Pruebas unitarias (UnitTestsProject, Microsoft.NET.Test.Sdk, Moq)</t>
  </si>
  <si>
    <t>Pruebas unitarias (Jasmine, Karma)</t>
  </si>
  <si>
    <t>Middleware trasnversal</t>
  </si>
  <si>
    <t>UX/UI</t>
  </si>
  <si>
    <t>Base grafica identidad corporativa EPM</t>
  </si>
  <si>
    <t>% Cumplimiento</t>
  </si>
  <si>
    <t>Entregable</t>
  </si>
  <si>
    <t>Sitio</t>
  </si>
  <si>
    <t>Si/No</t>
  </si>
  <si>
    <t>No Aplica</t>
  </si>
  <si>
    <t>Se cambia el formato y colores de la plantilla</t>
  </si>
  <si>
    <t>Se bloquea las columnas base de la plantilla</t>
  </si>
  <si>
    <t>Solo español</t>
  </si>
  <si>
    <t>Maneja su propia versión</t>
  </si>
  <si>
    <t>No se contempla</t>
  </si>
  <si>
    <t>No se contempla de momento</t>
  </si>
  <si>
    <t>No se contempla para esta arquitectura</t>
  </si>
  <si>
    <t>13/9/2022</t>
  </si>
  <si>
    <t>Se crea la versión para el proyecto Ani registraduría</t>
  </si>
  <si>
    <t>Ani registraduría</t>
  </si>
  <si>
    <t>Yurley Usuga - Gerente, Joel Ramirez - Arquitecto, Katherine Garzon -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</si>
</sst>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83AC07"/>
      <name val="Calibri"/>
      <family val="2"/>
      <scheme val="minor"/>
    </font>
    <font>
      <b/>
      <sz val="14"/>
      <color rgb="FF83AC07"/>
      <name val="Calibri"/>
      <family val="2"/>
    </font>
    <font>
      <sz val="11"/>
      <color rgb="FF83AC07"/>
      <name val="Calibri"/>
      <family val="2"/>
    </font>
    <font>
      <b/>
      <sz val="16"/>
      <color rgb="FF83AC07"/>
      <name val="Calibri"/>
      <family val="2"/>
    </font>
    <font>
      <b/>
      <sz val="18"/>
      <color rgb="FF83AC07"/>
      <name val="Calibri"/>
      <family val="2"/>
    </font>
    <font>
      <b/>
      <sz val="16"/>
      <color rgb="FF83AC07"/>
      <name val="Calibri"/>
      <family val="2"/>
      <scheme val="minor"/>
    </font>
    <font>
      <b/>
      <sz val="11"/>
      <color rgb="FF83AC07"/>
      <name val="Calibri"/>
      <family val="2"/>
      <scheme val="minor"/>
    </font>
    <font>
      <b/>
      <sz val="12"/>
      <color rgb="FF83AC07"/>
      <name val="Calibri"/>
      <family val="2"/>
      <scheme val="minor"/>
    </font>
    <font>
      <sz val="11"/>
      <color rgb="FF83AC0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7F96B"/>
        <bgColor indexed="64"/>
      </patternFill>
    </fill>
    <fill>
      <patternFill patternType="solid">
        <fgColor rgb="FFD7F96B"/>
        <bgColor theme="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83AC07"/>
      </bottom>
      <diagonal/>
    </border>
    <border>
      <left style="medium">
        <color rgb="FF83AC07"/>
      </left>
      <right/>
      <top style="medium">
        <color rgb="FF83AC07"/>
      </top>
      <bottom style="medium">
        <color rgb="FF83AC07"/>
      </bottom>
      <diagonal/>
    </border>
    <border>
      <left/>
      <right/>
      <top style="medium">
        <color rgb="FF83AC07"/>
      </top>
      <bottom style="medium">
        <color rgb="FF83AC07"/>
      </bottom>
      <diagonal/>
    </border>
    <border>
      <left/>
      <right style="medium">
        <color rgb="FF83AC07"/>
      </right>
      <top style="medium">
        <color rgb="FF83AC07"/>
      </top>
      <bottom style="medium">
        <color rgb="FF83AC07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9" fontId="5" fillId="0" borderId="0" applyFon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0" xfId="0" applyFill="1"/>
    <xf numFmtId="0" fontId="2" fillId="3" borderId="2" xfId="0" applyFont="1" applyFill="1" applyBorder="1" applyAlignment="1">
      <alignment horizontal="center" vertical="top" wrapText="1"/>
    </xf>
    <xf numFmtId="0" fontId="4" fillId="4" borderId="0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0" xfId="0" applyFill="1"/>
    <xf numFmtId="14" fontId="12" fillId="5" borderId="12" xfId="0" applyNumberFormat="1" applyFont="1" applyFill="1" applyBorder="1" applyAlignment="1">
      <alignment vertical="top"/>
    </xf>
    <xf numFmtId="0" fontId="12" fillId="5" borderId="7" xfId="0" applyNumberFormat="1" applyFont="1" applyFill="1" applyBorder="1" applyAlignment="1">
      <alignment vertical="top"/>
    </xf>
    <xf numFmtId="0" fontId="12" fillId="5" borderId="13" xfId="0" applyNumberFormat="1" applyFont="1" applyFill="1" applyBorder="1" applyAlignment="1">
      <alignment vertical="top"/>
    </xf>
    <xf numFmtId="14" fontId="0" fillId="0" borderId="14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center"/>
    </xf>
    <xf numFmtId="0" fontId="0" fillId="0" borderId="15" xfId="0" applyNumberFormat="1" applyBorder="1" applyAlignment="1">
      <alignment vertical="top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vertical="top"/>
    </xf>
    <xf numFmtId="0" fontId="14" fillId="5" borderId="2" xfId="0" applyFont="1" applyFill="1" applyBorder="1" applyAlignment="1">
      <alignment vertical="center"/>
    </xf>
    <xf numFmtId="0" fontId="14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6" fillId="0" borderId="9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Fill="1" applyBorder="1" applyAlignment="1" applyProtection="1">
      <alignment horizontal="center" vertical="center" wrapText="1"/>
      <protection locked="0"/>
    </xf>
    <xf numFmtId="0" fontId="6" fillId="0" borderId="11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0" borderId="7" xfId="0" applyFont="1" applyBorder="1" applyAlignment="1" applyProtection="1">
      <alignment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0" fillId="0" borderId="2" xfId="0" applyBorder="1" applyProtection="1">
      <protection locked="0"/>
    </xf>
    <xf numFmtId="0" fontId="7" fillId="5" borderId="2" xfId="0" applyFont="1" applyFill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" fillId="0" borderId="7" xfId="0" applyFont="1" applyBorder="1" applyAlignment="1" applyProtection="1">
      <alignment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wrapText="1"/>
    </xf>
    <xf numFmtId="0" fontId="1" fillId="0" borderId="2" xfId="0" applyFont="1" applyBorder="1" applyAlignment="1" applyProtection="1">
      <alignment horizontal="center" vertical="center" wrapText="1"/>
    </xf>
    <xf numFmtId="0" fontId="7" fillId="5" borderId="2" xfId="0" applyFont="1" applyFill="1" applyBorder="1" applyAlignment="1" applyProtection="1">
      <alignment horizontal="right" vertical="center" wrapText="1"/>
    </xf>
    <xf numFmtId="0" fontId="7" fillId="5" borderId="2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wrapText="1"/>
    </xf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7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9" fontId="0" fillId="0" borderId="0" xfId="2" applyNumberFormat="1" applyFont="1" applyProtection="1"/>
    <xf numFmtId="10" fontId="6" fillId="0" borderId="8" xfId="2" applyNumberFormat="1" applyFont="1" applyFill="1" applyBorder="1" applyAlignment="1" applyProtection="1">
      <alignment horizontal="center" vertical="center" wrapText="1"/>
    </xf>
    <xf numFmtId="0" fontId="13" fillId="6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 applyProtection="1">
      <alignment horizontal="center" vertical="center" wrapText="1"/>
    </xf>
    <xf numFmtId="0" fontId="8" fillId="5" borderId="2" xfId="0" applyFont="1" applyFill="1" applyBorder="1" applyAlignment="1" applyProtection="1">
      <alignment horizontal="center" wrapText="1"/>
      <protection locked="0"/>
    </xf>
    <xf numFmtId="0" fontId="11" fillId="5" borderId="2" xfId="0" applyFont="1" applyFill="1" applyBorder="1" applyAlignment="1" applyProtection="1">
      <alignment horizontal="center" vertical="center"/>
    </xf>
    <xf numFmtId="0" fontId="10" fillId="5" borderId="2" xfId="0" applyFont="1" applyFill="1" applyBorder="1" applyAlignment="1" applyProtection="1">
      <alignment horizontal="center" vertical="center" textRotation="90" wrapText="1"/>
    </xf>
    <xf numFmtId="0" fontId="10" fillId="5" borderId="7" xfId="0" applyFont="1" applyFill="1" applyBorder="1" applyAlignment="1" applyProtection="1">
      <alignment horizontal="center" vertical="center" textRotation="90" wrapText="1"/>
    </xf>
    <xf numFmtId="0" fontId="9" fillId="5" borderId="6" xfId="0" applyFont="1" applyFill="1" applyBorder="1" applyAlignment="1" applyProtection="1">
      <alignment horizontal="center" vertical="center" wrapText="1"/>
    </xf>
    <xf numFmtId="0" fontId="9" fillId="5" borderId="7" xfId="0" applyFont="1" applyFill="1" applyBorder="1" applyAlignment="1" applyProtection="1">
      <alignment horizontal="center" vertical="center" wrapText="1"/>
    </xf>
    <xf numFmtId="0" fontId="6" fillId="0" borderId="0" xfId="1" applyFont="1" applyFill="1" applyBorder="1" applyAlignment="1" applyProtection="1">
      <alignment horizontal="center" vertical="center" wrapText="1"/>
    </xf>
  </cellXfs>
  <cellStyles count="3">
    <cellStyle name="Heading 1" xfId="1" builtinId="16"/>
    <cellStyle name="Normal" xfId="0" builtinId="0"/>
    <cellStyle name="Percent" xfId="2" builtinId="5"/>
  </cellStyles>
  <dxfs count="22"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83AC07"/>
        <name val="Calibri"/>
        <family val="2"/>
        <scheme val="minor"/>
      </font>
      <fill>
        <patternFill patternType="solid">
          <fgColor indexed="64"/>
          <bgColor rgb="FFD7F96B"/>
        </patternFill>
      </fill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</border>
    </dxf>
    <dxf>
      <alignment vertical="center" textRotation="0" wrapText="0" indent="0" justifyLastLine="0" shrinkToFit="0" readingOrder="0"/>
    </dxf>
    <dxf>
      <border>
        <bottom style="medium">
          <color rgb="FF002060"/>
        </bottom>
      </border>
    </dxf>
    <dxf>
      <font>
        <strike val="0"/>
        <outline val="0"/>
        <shadow val="0"/>
        <u val="none"/>
        <vertAlign val="baseline"/>
        <color rgb="FF83AC07"/>
        <name val="Calibri"/>
        <family val="2"/>
        <scheme val="minor"/>
      </font>
      <fill>
        <patternFill>
          <bgColor rgb="FFD7F96B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/mm/yyyy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83AC07"/>
        <name val="Calibri"/>
        <family val="2"/>
        <scheme val="minor"/>
      </font>
      <fill>
        <patternFill patternType="solid">
          <fgColor indexed="64"/>
          <bgColor rgb="FFD7F96B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D7F96B"/>
      <color rgb="FF83AC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Valoración!$D$4</c:f>
              <c:strCache>
                <c:ptCount val="1"/>
                <c:pt idx="0">
                  <c:v>% Cumplimiento</c:v>
                </c:pt>
              </c:strCache>
            </c:strRef>
          </c:tx>
          <c:spPr>
            <a:solidFill>
              <a:srgbClr val="D7F96B"/>
            </a:solidFill>
            <a:ln>
              <a:solidFill>
                <a:srgbClr val="83AC07"/>
              </a:solidFill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Valoración!$C$5:$C$26</c:f>
              <c:strCache>
                <c:ptCount val="22"/>
                <c:pt idx="0">
                  <c:v>Componentes</c:v>
                </c:pt>
                <c:pt idx="1">
                  <c:v>Framework</c:v>
                </c:pt>
                <c:pt idx="2">
                  <c:v>Instrumentación</c:v>
                </c:pt>
                <c:pt idx="3">
                  <c:v>Lenguaje</c:v>
                </c:pt>
                <c:pt idx="4">
                  <c:v>Monitoreo</c:v>
                </c:pt>
                <c:pt idx="5">
                  <c:v>Multidioma</c:v>
                </c:pt>
                <c:pt idx="6">
                  <c:v>Patrón de Arquitectura</c:v>
                </c:pt>
                <c:pt idx="7">
                  <c:v>Patrón de Diseño</c:v>
                </c:pt>
                <c:pt idx="8">
                  <c:v>Practicas de Desarrollo</c:v>
                </c:pt>
                <c:pt idx="9">
                  <c:v>Pruebas</c:v>
                </c:pt>
                <c:pt idx="10">
                  <c:v>Seguridad</c:v>
                </c:pt>
                <c:pt idx="11">
                  <c:v>Componentes</c:v>
                </c:pt>
                <c:pt idx="12">
                  <c:v>Framework</c:v>
                </c:pt>
                <c:pt idx="13">
                  <c:v>Instrumentación</c:v>
                </c:pt>
                <c:pt idx="14">
                  <c:v>Monitoreo</c:v>
                </c:pt>
                <c:pt idx="15">
                  <c:v>Multidioma</c:v>
                </c:pt>
                <c:pt idx="16">
                  <c:v>Patrón de arquitectura</c:v>
                </c:pt>
                <c:pt idx="17">
                  <c:v>Patrón de diseño</c:v>
                </c:pt>
                <c:pt idx="18">
                  <c:v>Practicas Desarrollo</c:v>
                </c:pt>
                <c:pt idx="19">
                  <c:v>Pruebas</c:v>
                </c:pt>
                <c:pt idx="20">
                  <c:v>Seguridad</c:v>
                </c:pt>
                <c:pt idx="21">
                  <c:v>UX/UI</c:v>
                </c:pt>
              </c:strCache>
            </c:strRef>
          </c:cat>
          <c:val>
            <c:numRef>
              <c:f>Valoración!$D$5:$D$26</c:f>
              <c:numCache>
                <c:formatCode>0%</c:formatCode>
                <c:ptCount val="22"/>
                <c:pt idx="0">
                  <c:v>0.30769230769230771</c:v>
                </c:pt>
                <c:pt idx="1">
                  <c:v>0.75</c:v>
                </c:pt>
                <c:pt idx="2">
                  <c:v>1</c:v>
                </c:pt>
                <c:pt idx="3">
                  <c:v>0.5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E-4647-A92C-0CA986B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53"/>
        <c:axId val="281457743"/>
        <c:axId val="214048527"/>
      </c:barChart>
      <c:catAx>
        <c:axId val="28145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8527"/>
        <c:crosses val="autoZero"/>
        <c:auto val="1"/>
        <c:lblAlgn val="ctr"/>
        <c:lblOffset val="100"/>
        <c:noMultiLvlLbl val="0"/>
      </c:catAx>
      <c:valAx>
        <c:axId val="2140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5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3</xdr:row>
      <xdr:rowOff>19050</xdr:rowOff>
    </xdr:from>
    <xdr:to>
      <xdr:col>14</xdr:col>
      <xdr:colOff>495300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41FF1-1BD9-4B7B-B14E-BAF0E62AD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8C915-676F-44F8-A6A2-6096478BE426}" name="Table1" displayName="Table1" ref="B2:D6" totalsRowShown="0" headerRowDxfId="21" headerRowBorderDxfId="20" tableBorderDxfId="19" totalsRowBorderDxfId="18">
  <autoFilter ref="B2:D6" xr:uid="{1C5CE81A-9E8D-4C08-B117-91553A5D2C09}"/>
  <tableColumns count="3">
    <tableColumn id="1" xr3:uid="{3308AD69-7656-4D15-851B-E8A9E47102D1}" name="Fecha" dataDxfId="17"/>
    <tableColumn id="2" xr3:uid="{199A8DAB-A1B5-4A92-AB5F-39797D78FB1C}" name="Versión" dataDxfId="16"/>
    <tableColumn id="3" xr3:uid="{7C609ED4-E764-4992-849C-DC4DE33843ED}" name="Comentario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59C87E-7C22-424C-9D41-4CC83DC98453}" name="Table6" displayName="Table6" ref="B3:C9" totalsRowShown="0" headerRowDxfId="13" dataDxfId="11" headerRowBorderDxfId="12" tableBorderDxfId="10">
  <tableColumns count="2">
    <tableColumn id="1" xr3:uid="{2FED2427-86C5-4DDA-B58F-4488258185B6}" name="Items" dataDxfId="9"/>
    <tableColumn id="2" xr3:uid="{BEB55616-00D2-41C1-8E8A-A57ADA5C2234}" name="Valor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8D04A-B2A6-4F7D-B9E1-D50C7A562E85}" name="Table3" displayName="Table3" ref="A1:A4" totalsRowShown="0" headerRowDxfId="7" dataDxfId="6" tableBorderDxfId="5">
  <autoFilter ref="A1:A4" xr:uid="{20711AE2-7B87-4686-B26C-ECAB7B2D1CC4}"/>
  <tableColumns count="1">
    <tableColumn id="1" xr3:uid="{A2BA282E-E021-4623-8755-3768992BB8D4}" name="Si/No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B95F8B-06C8-4021-9098-01E02A8DBB51}" name="Table35" displayName="Table35" ref="C1:C6" totalsRowShown="0" headerRowDxfId="3" dataDxfId="2" tableBorderDxfId="1">
  <autoFilter ref="C1:C6" xr:uid="{EB2E00BD-FCF6-439C-9AA1-188913B1AD20}"/>
  <tableColumns count="1">
    <tableColumn id="1" xr3:uid="{65A5472C-1C46-4AED-8C65-B5A194501FE4}" name="Pes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6EA9-820C-4AF4-BB98-C601D8E0BC2B}">
  <dimension ref="B2:D6"/>
  <sheetViews>
    <sheetView workbookViewId="0">
      <selection activeCell="D6" sqref="D6"/>
    </sheetView>
  </sheetViews>
  <sheetFormatPr defaultRowHeight="14.5" x14ac:dyDescent="0.35"/>
  <cols>
    <col min="2" max="2" width="10.7265625" bestFit="1" customWidth="1"/>
    <col min="3" max="3" width="10.1796875" bestFit="1" customWidth="1"/>
    <col min="4" max="4" width="58.7265625" bestFit="1" customWidth="1"/>
  </cols>
  <sheetData>
    <row r="2" spans="2:4" x14ac:dyDescent="0.35">
      <c r="B2" s="8" t="s">
        <v>0</v>
      </c>
      <c r="C2" s="9" t="s">
        <v>1</v>
      </c>
      <c r="D2" s="10" t="s">
        <v>2</v>
      </c>
    </row>
    <row r="3" spans="2:4" x14ac:dyDescent="0.35">
      <c r="B3" s="11" t="s">
        <v>113</v>
      </c>
      <c r="C3" s="12" t="s">
        <v>3</v>
      </c>
      <c r="D3" s="13" t="s">
        <v>4</v>
      </c>
    </row>
    <row r="4" spans="2:4" ht="13.5" customHeight="1" x14ac:dyDescent="0.35">
      <c r="B4" s="11" t="s">
        <v>113</v>
      </c>
      <c r="C4" s="12">
        <v>1.1000000000000001</v>
      </c>
      <c r="D4" s="13" t="s">
        <v>106</v>
      </c>
    </row>
    <row r="5" spans="2:4" x14ac:dyDescent="0.35">
      <c r="B5" s="11" t="s">
        <v>113</v>
      </c>
      <c r="C5" s="12">
        <v>1.2</v>
      </c>
      <c r="D5" s="14" t="s">
        <v>107</v>
      </c>
    </row>
    <row r="6" spans="2:4" x14ac:dyDescent="0.35">
      <c r="B6" s="11" t="s">
        <v>113</v>
      </c>
      <c r="C6" s="15">
        <v>1.3</v>
      </c>
      <c r="D6" s="16" t="s">
        <v>114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0E20-C2CE-41A9-8BC1-F6CE7BE56AD4}">
  <dimension ref="B2:C9"/>
  <sheetViews>
    <sheetView tabSelected="1" workbookViewId="0">
      <selection activeCell="C6" sqref="C6"/>
    </sheetView>
  </sheetViews>
  <sheetFormatPr defaultRowHeight="14.5" x14ac:dyDescent="0.35"/>
  <cols>
    <col min="1" max="1" width="1.81640625" customWidth="1"/>
    <col min="2" max="2" width="82.54296875" bestFit="1" customWidth="1"/>
    <col min="3" max="3" width="110.1796875" customWidth="1"/>
  </cols>
  <sheetData>
    <row r="2" spans="2:3" ht="15.5" x14ac:dyDescent="0.35">
      <c r="B2" s="48" t="s">
        <v>5</v>
      </c>
      <c r="C2" s="48"/>
    </row>
    <row r="3" spans="2:3" x14ac:dyDescent="0.35">
      <c r="B3" s="17" t="s">
        <v>6</v>
      </c>
      <c r="C3" s="18" t="s">
        <v>7</v>
      </c>
    </row>
    <row r="4" spans="2:3" x14ac:dyDescent="0.35">
      <c r="B4" s="19" t="s">
        <v>8</v>
      </c>
      <c r="C4" s="20" t="s">
        <v>115</v>
      </c>
    </row>
    <row r="5" spans="2:3" x14ac:dyDescent="0.35">
      <c r="B5" s="19" t="s">
        <v>9</v>
      </c>
      <c r="C5" s="21">
        <v>44602</v>
      </c>
    </row>
    <row r="6" spans="2:3" x14ac:dyDescent="0.35">
      <c r="B6" s="19" t="s">
        <v>10</v>
      </c>
      <c r="C6" s="20" t="s">
        <v>116</v>
      </c>
    </row>
    <row r="7" spans="2:3" x14ac:dyDescent="0.35">
      <c r="B7" s="19" t="s">
        <v>11</v>
      </c>
      <c r="C7" s="21"/>
    </row>
    <row r="8" spans="2:3" x14ac:dyDescent="0.35">
      <c r="B8" s="19" t="s">
        <v>12</v>
      </c>
      <c r="C8" s="20"/>
    </row>
    <row r="9" spans="2:3" x14ac:dyDescent="0.35">
      <c r="B9" s="19" t="s">
        <v>13</v>
      </c>
      <c r="C9" s="20"/>
    </row>
  </sheetData>
  <mergeCells count="1">
    <mergeCell ref="B2:C2"/>
  </mergeCells>
  <conditionalFormatting sqref="C4:C9">
    <cfRule type="cellIs" dxfId="14" priority="1" operator="equal">
      <formula>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084A-6209-4DB3-8FAB-4BB7725A20EA}">
  <dimension ref="A1:I102"/>
  <sheetViews>
    <sheetView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50" sqref="C50"/>
    </sheetView>
  </sheetViews>
  <sheetFormatPr defaultColWidth="9.1796875" defaultRowHeight="14.5" x14ac:dyDescent="0.35"/>
  <cols>
    <col min="1" max="1" width="11.81640625" style="40" customWidth="1"/>
    <col min="2" max="2" width="31" style="40" bestFit="1" customWidth="1"/>
    <col min="3" max="3" width="35.7265625" style="41" customWidth="1"/>
    <col min="4" max="4" width="10.54296875" style="41" customWidth="1"/>
    <col min="5" max="5" width="12.7265625" style="25" bestFit="1" customWidth="1"/>
    <col min="6" max="6" width="26" style="32" customWidth="1"/>
    <col min="7" max="7" width="30.54296875" style="25" customWidth="1"/>
    <col min="8" max="8" width="22" style="25" customWidth="1"/>
    <col min="9" max="9" width="13.7265625" style="40" customWidth="1"/>
    <col min="10" max="16384" width="9.1796875" style="25"/>
  </cols>
  <sheetData>
    <row r="1" spans="1:9" ht="20" thickBot="1" x14ac:dyDescent="0.4">
      <c r="A1" s="22" t="s">
        <v>14</v>
      </c>
      <c r="B1" s="23" t="s">
        <v>15</v>
      </c>
      <c r="C1" s="23" t="s">
        <v>6</v>
      </c>
      <c r="D1" s="23" t="s">
        <v>16</v>
      </c>
      <c r="E1" s="23" t="s">
        <v>17</v>
      </c>
      <c r="F1" s="23" t="s">
        <v>18</v>
      </c>
      <c r="G1" s="24" t="s">
        <v>19</v>
      </c>
      <c r="H1" s="22" t="s">
        <v>20</v>
      </c>
      <c r="I1" s="24" t="s">
        <v>7</v>
      </c>
    </row>
    <row r="2" spans="1:9" ht="15.75" customHeight="1" x14ac:dyDescent="0.35">
      <c r="A2" s="53" t="s">
        <v>21</v>
      </c>
      <c r="B2" s="54" t="s">
        <v>22</v>
      </c>
      <c r="C2" s="33" t="s">
        <v>23</v>
      </c>
      <c r="D2" s="34">
        <v>5</v>
      </c>
      <c r="E2" s="27" t="s">
        <v>105</v>
      </c>
      <c r="F2" s="26"/>
      <c r="G2" s="26"/>
      <c r="H2" s="28"/>
      <c r="I2" s="42">
        <f>IF(E2="Si",D2,0)</f>
        <v>0</v>
      </c>
    </row>
    <row r="3" spans="1:9" ht="15" customHeight="1" x14ac:dyDescent="0.35">
      <c r="A3" s="52"/>
      <c r="B3" s="54"/>
      <c r="C3" s="35" t="s">
        <v>25</v>
      </c>
      <c r="D3" s="36">
        <v>5</v>
      </c>
      <c r="E3" s="27" t="s">
        <v>105</v>
      </c>
      <c r="F3" s="29"/>
      <c r="G3" s="29"/>
      <c r="H3" s="30"/>
      <c r="I3" s="43">
        <f t="shared" ref="I3:I14" si="0">IF(E3="Si",D3,0)</f>
        <v>0</v>
      </c>
    </row>
    <row r="4" spans="1:9" ht="15" customHeight="1" x14ac:dyDescent="0.35">
      <c r="A4" s="52"/>
      <c r="B4" s="54"/>
      <c r="C4" s="35" t="s">
        <v>26</v>
      </c>
      <c r="D4" s="36">
        <v>5</v>
      </c>
      <c r="E4" s="27" t="s">
        <v>105</v>
      </c>
      <c r="F4" s="29"/>
      <c r="G4" s="29"/>
      <c r="H4" s="30"/>
      <c r="I4" s="43">
        <f t="shared" si="0"/>
        <v>0</v>
      </c>
    </row>
    <row r="5" spans="1:9" ht="15" customHeight="1" x14ac:dyDescent="0.35">
      <c r="A5" s="52"/>
      <c r="B5" s="54"/>
      <c r="C5" s="35" t="s">
        <v>28</v>
      </c>
      <c r="D5" s="36">
        <v>5</v>
      </c>
      <c r="E5" s="27" t="s">
        <v>105</v>
      </c>
      <c r="F5" s="29"/>
      <c r="G5" s="29"/>
      <c r="H5" s="30"/>
      <c r="I5" s="43">
        <f t="shared" si="0"/>
        <v>0</v>
      </c>
    </row>
    <row r="6" spans="1:9" ht="15" customHeight="1" x14ac:dyDescent="0.35">
      <c r="A6" s="52"/>
      <c r="B6" s="54"/>
      <c r="C6" s="35" t="s">
        <v>29</v>
      </c>
      <c r="D6" s="36">
        <v>5</v>
      </c>
      <c r="E6" s="27" t="s">
        <v>105</v>
      </c>
      <c r="F6" s="29"/>
      <c r="G6" s="29"/>
      <c r="H6" s="30"/>
      <c r="I6" s="43">
        <f t="shared" si="0"/>
        <v>0</v>
      </c>
    </row>
    <row r="7" spans="1:9" ht="15" customHeight="1" x14ac:dyDescent="0.35">
      <c r="A7" s="52"/>
      <c r="B7" s="54"/>
      <c r="C7" s="35" t="s">
        <v>30</v>
      </c>
      <c r="D7" s="36">
        <v>5</v>
      </c>
      <c r="E7" s="27" t="s">
        <v>27</v>
      </c>
      <c r="F7" s="29"/>
      <c r="G7" s="29"/>
      <c r="H7" s="30"/>
      <c r="I7" s="43">
        <f t="shared" si="0"/>
        <v>5</v>
      </c>
    </row>
    <row r="8" spans="1:9" ht="15" customHeight="1" x14ac:dyDescent="0.35">
      <c r="A8" s="52"/>
      <c r="B8" s="54"/>
      <c r="C8" s="35" t="s">
        <v>31</v>
      </c>
      <c r="D8" s="36">
        <v>5</v>
      </c>
      <c r="E8" s="27" t="s">
        <v>27</v>
      </c>
      <c r="F8" s="29"/>
      <c r="G8" s="29"/>
      <c r="H8" s="30"/>
      <c r="I8" s="43">
        <f t="shared" si="0"/>
        <v>5</v>
      </c>
    </row>
    <row r="9" spans="1:9" ht="15" customHeight="1" x14ac:dyDescent="0.35">
      <c r="A9" s="52"/>
      <c r="B9" s="54"/>
      <c r="C9" s="35" t="s">
        <v>32</v>
      </c>
      <c r="D9" s="36">
        <v>5</v>
      </c>
      <c r="E9" s="27" t="s">
        <v>27</v>
      </c>
      <c r="F9" s="29"/>
      <c r="G9" s="29"/>
      <c r="H9" s="30"/>
      <c r="I9" s="43">
        <f t="shared" si="0"/>
        <v>5</v>
      </c>
    </row>
    <row r="10" spans="1:9" ht="15" customHeight="1" x14ac:dyDescent="0.35">
      <c r="A10" s="52"/>
      <c r="B10" s="54"/>
      <c r="C10" s="35" t="s">
        <v>33</v>
      </c>
      <c r="D10" s="36">
        <v>5</v>
      </c>
      <c r="E10" s="27" t="s">
        <v>105</v>
      </c>
      <c r="F10" s="29"/>
      <c r="G10" s="29"/>
      <c r="H10" s="30"/>
      <c r="I10" s="43">
        <f t="shared" si="0"/>
        <v>0</v>
      </c>
    </row>
    <row r="11" spans="1:9" ht="15" customHeight="1" x14ac:dyDescent="0.35">
      <c r="A11" s="52"/>
      <c r="B11" s="54"/>
      <c r="C11" s="35" t="s">
        <v>34</v>
      </c>
      <c r="D11" s="36">
        <v>5</v>
      </c>
      <c r="E11" s="27" t="s">
        <v>105</v>
      </c>
      <c r="F11" s="29"/>
      <c r="G11" s="29"/>
      <c r="H11" s="30"/>
      <c r="I11" s="43">
        <f t="shared" si="0"/>
        <v>0</v>
      </c>
    </row>
    <row r="12" spans="1:9" ht="15" customHeight="1" x14ac:dyDescent="0.35">
      <c r="A12" s="52"/>
      <c r="B12" s="54"/>
      <c r="C12" s="35" t="s">
        <v>35</v>
      </c>
      <c r="D12" s="36">
        <v>5</v>
      </c>
      <c r="E12" s="27" t="s">
        <v>27</v>
      </c>
      <c r="F12" s="29"/>
      <c r="G12" s="29"/>
      <c r="H12" s="30"/>
      <c r="I12" s="43">
        <f t="shared" si="0"/>
        <v>5</v>
      </c>
    </row>
    <row r="13" spans="1:9" x14ac:dyDescent="0.35">
      <c r="A13" s="52"/>
      <c r="B13" s="54"/>
      <c r="C13" s="35" t="s">
        <v>36</v>
      </c>
      <c r="D13" s="36">
        <v>5</v>
      </c>
      <c r="E13" s="27" t="s">
        <v>24</v>
      </c>
      <c r="F13" s="29"/>
      <c r="G13" s="29"/>
      <c r="H13" s="30"/>
      <c r="I13" s="43">
        <f t="shared" si="0"/>
        <v>0</v>
      </c>
    </row>
    <row r="14" spans="1:9" ht="18" customHeight="1" x14ac:dyDescent="0.35">
      <c r="A14" s="52"/>
      <c r="B14" s="54"/>
      <c r="C14" s="35" t="s">
        <v>37</v>
      </c>
      <c r="D14" s="36">
        <v>5</v>
      </c>
      <c r="E14" s="27" t="s">
        <v>24</v>
      </c>
      <c r="F14" s="29"/>
      <c r="G14" s="29"/>
      <c r="H14" s="30"/>
      <c r="I14" s="43">
        <f t="shared" si="0"/>
        <v>0</v>
      </c>
    </row>
    <row r="15" spans="1:9" ht="18.75" customHeight="1" x14ac:dyDescent="0.35">
      <c r="A15" s="52"/>
      <c r="B15" s="55"/>
      <c r="C15" s="37" t="s">
        <v>38</v>
      </c>
      <c r="D15" s="38">
        <f>SUM(D2:D14)</f>
        <v>65</v>
      </c>
      <c r="E15" s="50"/>
      <c r="F15" s="50"/>
      <c r="G15" s="50"/>
      <c r="H15" s="31" t="s">
        <v>38</v>
      </c>
      <c r="I15" s="38">
        <f>SUM(I2:I14)</f>
        <v>20</v>
      </c>
    </row>
    <row r="16" spans="1:9" x14ac:dyDescent="0.35">
      <c r="A16" s="52"/>
      <c r="B16" s="49" t="s">
        <v>39</v>
      </c>
      <c r="C16" s="39" t="s">
        <v>40</v>
      </c>
      <c r="D16" s="36">
        <v>5</v>
      </c>
      <c r="E16" s="27" t="s">
        <v>27</v>
      </c>
      <c r="F16" s="29"/>
      <c r="G16" s="29"/>
      <c r="H16" s="30"/>
      <c r="I16" s="43">
        <f>IF(E16="Si",D16,0)</f>
        <v>5</v>
      </c>
    </row>
    <row r="17" spans="1:9" x14ac:dyDescent="0.35">
      <c r="A17" s="52"/>
      <c r="B17" s="49"/>
      <c r="C17" s="35" t="s">
        <v>41</v>
      </c>
      <c r="D17" s="36">
        <v>5</v>
      </c>
      <c r="E17" s="27" t="s">
        <v>27</v>
      </c>
      <c r="F17" s="29"/>
      <c r="G17" s="29"/>
      <c r="H17" s="30"/>
      <c r="I17" s="43">
        <f t="shared" ref="I17:I96" si="1">IF(E17="Si",D17,0)</f>
        <v>5</v>
      </c>
    </row>
    <row r="18" spans="1:9" x14ac:dyDescent="0.35">
      <c r="A18" s="52"/>
      <c r="B18" s="49"/>
      <c r="C18" s="39" t="s">
        <v>42</v>
      </c>
      <c r="D18" s="36">
        <v>5</v>
      </c>
      <c r="E18" s="27" t="s">
        <v>27</v>
      </c>
      <c r="F18" s="29"/>
      <c r="G18" s="29"/>
      <c r="H18" s="30"/>
      <c r="I18" s="43">
        <f t="shared" si="1"/>
        <v>5</v>
      </c>
    </row>
    <row r="19" spans="1:9" x14ac:dyDescent="0.35">
      <c r="A19" s="52"/>
      <c r="B19" s="49"/>
      <c r="C19" s="39" t="s">
        <v>43</v>
      </c>
      <c r="D19" s="36">
        <v>5</v>
      </c>
      <c r="E19" s="27" t="s">
        <v>105</v>
      </c>
      <c r="F19" s="29"/>
      <c r="G19" s="29"/>
      <c r="H19" s="30"/>
      <c r="I19" s="43">
        <f t="shared" si="1"/>
        <v>0</v>
      </c>
    </row>
    <row r="20" spans="1:9" ht="18.5" x14ac:dyDescent="0.35">
      <c r="A20" s="52"/>
      <c r="B20" s="49"/>
      <c r="C20" s="37" t="s">
        <v>38</v>
      </c>
      <c r="D20" s="38">
        <f>SUM(D16:D19)</f>
        <v>20</v>
      </c>
      <c r="E20" s="50"/>
      <c r="F20" s="50"/>
      <c r="G20" s="50"/>
      <c r="H20" s="31" t="s">
        <v>38</v>
      </c>
      <c r="I20" s="38">
        <f>SUM(I16:I19)</f>
        <v>15</v>
      </c>
    </row>
    <row r="21" spans="1:9" x14ac:dyDescent="0.35">
      <c r="A21" s="52"/>
      <c r="B21" s="51" t="s">
        <v>44</v>
      </c>
      <c r="C21" s="39" t="s">
        <v>45</v>
      </c>
      <c r="D21" s="36">
        <v>5</v>
      </c>
      <c r="E21" s="27" t="s">
        <v>27</v>
      </c>
      <c r="F21" s="29"/>
      <c r="G21" s="29"/>
      <c r="H21" s="30"/>
      <c r="I21" s="43">
        <f t="shared" si="1"/>
        <v>5</v>
      </c>
    </row>
    <row r="22" spans="1:9" x14ac:dyDescent="0.35">
      <c r="A22" s="52"/>
      <c r="B22" s="51"/>
      <c r="C22" s="39" t="s">
        <v>46</v>
      </c>
      <c r="D22" s="36">
        <v>5</v>
      </c>
      <c r="E22" s="27" t="s">
        <v>27</v>
      </c>
      <c r="F22" s="29"/>
      <c r="G22" s="29"/>
      <c r="H22" s="30"/>
      <c r="I22" s="43">
        <f t="shared" si="1"/>
        <v>5</v>
      </c>
    </row>
    <row r="23" spans="1:9" x14ac:dyDescent="0.35">
      <c r="A23" s="52"/>
      <c r="B23" s="51"/>
      <c r="C23" s="39" t="s">
        <v>47</v>
      </c>
      <c r="D23" s="36">
        <v>5</v>
      </c>
      <c r="E23" s="27" t="s">
        <v>27</v>
      </c>
      <c r="F23" s="29"/>
      <c r="G23" s="29"/>
      <c r="H23" s="30"/>
      <c r="I23" s="43">
        <f t="shared" si="1"/>
        <v>5</v>
      </c>
    </row>
    <row r="24" spans="1:9" x14ac:dyDescent="0.35">
      <c r="A24" s="52"/>
      <c r="B24" s="51"/>
      <c r="C24" s="39" t="s">
        <v>48</v>
      </c>
      <c r="D24" s="36">
        <v>5</v>
      </c>
      <c r="E24" s="27" t="s">
        <v>27</v>
      </c>
      <c r="F24" s="29"/>
      <c r="G24" s="29"/>
      <c r="H24" s="30"/>
      <c r="I24" s="43">
        <f t="shared" si="1"/>
        <v>5</v>
      </c>
    </row>
    <row r="25" spans="1:9" x14ac:dyDescent="0.35">
      <c r="A25" s="52"/>
      <c r="B25" s="51"/>
      <c r="C25" s="39" t="s">
        <v>49</v>
      </c>
      <c r="D25" s="36">
        <v>5</v>
      </c>
      <c r="E25" s="27" t="s">
        <v>27</v>
      </c>
      <c r="F25" s="29"/>
      <c r="G25" s="29"/>
      <c r="H25" s="30"/>
      <c r="I25" s="43">
        <f t="shared" si="1"/>
        <v>5</v>
      </c>
    </row>
    <row r="26" spans="1:9" ht="18.5" x14ac:dyDescent="0.35">
      <c r="A26" s="52"/>
      <c r="B26" s="51"/>
      <c r="C26" s="37" t="s">
        <v>38</v>
      </c>
      <c r="D26" s="38">
        <f>SUM(D21:D25)</f>
        <v>25</v>
      </c>
      <c r="E26" s="50"/>
      <c r="F26" s="50"/>
      <c r="G26" s="50"/>
      <c r="H26" s="31" t="s">
        <v>38</v>
      </c>
      <c r="I26" s="38">
        <f>SUM(I21:I25)</f>
        <v>25</v>
      </c>
    </row>
    <row r="27" spans="1:9" x14ac:dyDescent="0.35">
      <c r="A27" s="52"/>
      <c r="B27" s="49" t="s">
        <v>50</v>
      </c>
      <c r="C27" s="35" t="s">
        <v>51</v>
      </c>
      <c r="D27" s="36">
        <v>5</v>
      </c>
      <c r="E27" s="27" t="s">
        <v>27</v>
      </c>
      <c r="F27" s="29"/>
      <c r="G27" s="29"/>
      <c r="H27" s="30"/>
      <c r="I27" s="43">
        <f t="shared" si="1"/>
        <v>5</v>
      </c>
    </row>
    <row r="28" spans="1:9" x14ac:dyDescent="0.35">
      <c r="A28" s="52"/>
      <c r="B28" s="49"/>
      <c r="C28" s="35" t="s">
        <v>52</v>
      </c>
      <c r="D28" s="36">
        <v>5</v>
      </c>
      <c r="E28" s="27" t="s">
        <v>105</v>
      </c>
      <c r="F28" s="29"/>
      <c r="G28" s="29"/>
      <c r="H28" s="30"/>
      <c r="I28" s="43">
        <f t="shared" si="1"/>
        <v>0</v>
      </c>
    </row>
    <row r="29" spans="1:9" ht="18.5" x14ac:dyDescent="0.35">
      <c r="A29" s="52"/>
      <c r="B29" s="49"/>
      <c r="C29" s="37" t="s">
        <v>38</v>
      </c>
      <c r="D29" s="38">
        <f>SUM(D27:D28)</f>
        <v>10</v>
      </c>
      <c r="E29" s="50"/>
      <c r="F29" s="50"/>
      <c r="G29" s="50"/>
      <c r="H29" s="31" t="s">
        <v>38</v>
      </c>
      <c r="I29" s="38">
        <f>SUM(I27:I28)</f>
        <v>5</v>
      </c>
    </row>
    <row r="30" spans="1:9" x14ac:dyDescent="0.35">
      <c r="A30" s="52"/>
      <c r="B30" s="49" t="s">
        <v>53</v>
      </c>
      <c r="C30" s="35" t="s">
        <v>54</v>
      </c>
      <c r="D30" s="36">
        <v>5</v>
      </c>
      <c r="E30" s="27" t="s">
        <v>27</v>
      </c>
      <c r="F30" s="29"/>
      <c r="G30" s="29"/>
      <c r="H30" s="30"/>
      <c r="I30" s="43">
        <f t="shared" si="1"/>
        <v>5</v>
      </c>
    </row>
    <row r="31" spans="1:9" x14ac:dyDescent="0.35">
      <c r="A31" s="52"/>
      <c r="B31" s="49"/>
      <c r="C31" s="35" t="s">
        <v>55</v>
      </c>
      <c r="D31" s="36">
        <v>5</v>
      </c>
      <c r="E31" s="27" t="s">
        <v>105</v>
      </c>
      <c r="F31" s="29"/>
      <c r="G31" s="29"/>
      <c r="H31" s="30"/>
      <c r="I31" s="43">
        <f t="shared" si="1"/>
        <v>0</v>
      </c>
    </row>
    <row r="32" spans="1:9" x14ac:dyDescent="0.35">
      <c r="A32" s="52"/>
      <c r="B32" s="49"/>
      <c r="C32" s="35" t="s">
        <v>56</v>
      </c>
      <c r="D32" s="36">
        <v>5</v>
      </c>
      <c r="E32" s="27" t="s">
        <v>27</v>
      </c>
      <c r="F32" s="29"/>
      <c r="G32" s="29"/>
      <c r="H32" s="30"/>
      <c r="I32" s="43">
        <f t="shared" si="1"/>
        <v>5</v>
      </c>
    </row>
    <row r="33" spans="1:9" ht="18.5" x14ac:dyDescent="0.35">
      <c r="A33" s="52"/>
      <c r="B33" s="49"/>
      <c r="C33" s="37" t="s">
        <v>38</v>
      </c>
      <c r="D33" s="38">
        <f>SUM(D30:D32)</f>
        <v>15</v>
      </c>
      <c r="E33" s="50"/>
      <c r="F33" s="50"/>
      <c r="G33" s="50"/>
      <c r="H33" s="31" t="s">
        <v>38</v>
      </c>
      <c r="I33" s="38">
        <f>SUM(I30:I32)</f>
        <v>10</v>
      </c>
    </row>
    <row r="34" spans="1:9" ht="29" x14ac:dyDescent="0.35">
      <c r="A34" s="52"/>
      <c r="B34" s="51" t="s">
        <v>57</v>
      </c>
      <c r="C34" s="39" t="s">
        <v>58</v>
      </c>
      <c r="D34" s="36">
        <v>5</v>
      </c>
      <c r="E34" s="27" t="s">
        <v>105</v>
      </c>
      <c r="F34" s="29"/>
      <c r="G34" s="29"/>
      <c r="H34" s="30"/>
      <c r="I34" s="43">
        <f t="shared" si="1"/>
        <v>0</v>
      </c>
    </row>
    <row r="35" spans="1:9" ht="18.5" x14ac:dyDescent="0.35">
      <c r="A35" s="52"/>
      <c r="B35" s="51"/>
      <c r="C35" s="37" t="s">
        <v>38</v>
      </c>
      <c r="D35" s="38">
        <f>SUM(D34)</f>
        <v>5</v>
      </c>
      <c r="E35" s="50"/>
      <c r="F35" s="50"/>
      <c r="G35" s="50"/>
      <c r="H35" s="31" t="s">
        <v>38</v>
      </c>
      <c r="I35" s="38">
        <f>SUM(I34)</f>
        <v>0</v>
      </c>
    </row>
    <row r="36" spans="1:9" x14ac:dyDescent="0.35">
      <c r="A36" s="52"/>
      <c r="B36" s="51" t="s">
        <v>59</v>
      </c>
      <c r="C36" s="39" t="s">
        <v>60</v>
      </c>
      <c r="D36" s="36">
        <v>5</v>
      </c>
      <c r="E36" s="27" t="s">
        <v>105</v>
      </c>
      <c r="F36" s="29"/>
      <c r="G36" s="29"/>
      <c r="H36" s="30"/>
      <c r="I36" s="43">
        <f t="shared" si="1"/>
        <v>0</v>
      </c>
    </row>
    <row r="37" spans="1:9" x14ac:dyDescent="0.35">
      <c r="A37" s="52"/>
      <c r="B37" s="51"/>
      <c r="C37" s="39" t="s">
        <v>61</v>
      </c>
      <c r="D37" s="36">
        <v>5</v>
      </c>
      <c r="E37" s="27" t="s">
        <v>105</v>
      </c>
      <c r="F37" s="29"/>
      <c r="G37" s="29"/>
      <c r="H37" s="30"/>
      <c r="I37" s="43">
        <f t="shared" si="1"/>
        <v>0</v>
      </c>
    </row>
    <row r="38" spans="1:9" ht="18.5" x14ac:dyDescent="0.35">
      <c r="A38" s="52"/>
      <c r="B38" s="51"/>
      <c r="C38" s="37" t="s">
        <v>38</v>
      </c>
      <c r="D38" s="38">
        <f>SUM(D36:D37)</f>
        <v>10</v>
      </c>
      <c r="E38" s="50"/>
      <c r="F38" s="50"/>
      <c r="G38" s="50"/>
      <c r="H38" s="31" t="s">
        <v>38</v>
      </c>
      <c r="I38" s="38">
        <f>SUM(I36:I37)</f>
        <v>0</v>
      </c>
    </row>
    <row r="39" spans="1:9" ht="29" x14ac:dyDescent="0.35">
      <c r="A39" s="52"/>
      <c r="B39" s="49" t="s">
        <v>62</v>
      </c>
      <c r="C39" s="35" t="s">
        <v>63</v>
      </c>
      <c r="D39" s="36">
        <v>5</v>
      </c>
      <c r="E39" s="27" t="s">
        <v>105</v>
      </c>
      <c r="F39" s="29"/>
      <c r="G39" s="29"/>
      <c r="H39" s="30"/>
      <c r="I39" s="43">
        <f t="shared" si="1"/>
        <v>0</v>
      </c>
    </row>
    <row r="40" spans="1:9" x14ac:dyDescent="0.35">
      <c r="A40" s="52"/>
      <c r="B40" s="49"/>
      <c r="C40" s="35" t="s">
        <v>64</v>
      </c>
      <c r="D40" s="36">
        <v>5</v>
      </c>
      <c r="E40" s="27" t="s">
        <v>27</v>
      </c>
      <c r="F40" s="29"/>
      <c r="G40" s="29"/>
      <c r="H40" s="30"/>
      <c r="I40" s="43">
        <f t="shared" si="1"/>
        <v>5</v>
      </c>
    </row>
    <row r="41" spans="1:9" ht="18.5" x14ac:dyDescent="0.35">
      <c r="A41" s="52"/>
      <c r="B41" s="49"/>
      <c r="C41" s="37" t="s">
        <v>38</v>
      </c>
      <c r="D41" s="38">
        <f>SUM(D39:D40)</f>
        <v>10</v>
      </c>
      <c r="E41" s="50"/>
      <c r="F41" s="50"/>
      <c r="G41" s="50"/>
      <c r="H41" s="31" t="s">
        <v>38</v>
      </c>
      <c r="I41" s="38">
        <f>SUM(I39:I40)</f>
        <v>5</v>
      </c>
    </row>
    <row r="42" spans="1:9" x14ac:dyDescent="0.35">
      <c r="A42" s="52"/>
      <c r="B42" s="49" t="s">
        <v>65</v>
      </c>
      <c r="C42" s="35" t="s">
        <v>66</v>
      </c>
      <c r="D42" s="36">
        <v>5</v>
      </c>
      <c r="E42" s="27" t="s">
        <v>27</v>
      </c>
      <c r="F42" s="29"/>
      <c r="G42" s="29"/>
      <c r="H42" s="30"/>
      <c r="I42" s="43">
        <f t="shared" si="1"/>
        <v>5</v>
      </c>
    </row>
    <row r="43" spans="1:9" ht="18.5" x14ac:dyDescent="0.35">
      <c r="A43" s="52"/>
      <c r="B43" s="49"/>
      <c r="C43" s="37" t="s">
        <v>38</v>
      </c>
      <c r="D43" s="38">
        <f>SUM(D42)</f>
        <v>5</v>
      </c>
      <c r="E43" s="50"/>
      <c r="F43" s="50"/>
      <c r="G43" s="50"/>
      <c r="H43" s="31" t="s">
        <v>38</v>
      </c>
      <c r="I43" s="38">
        <f>SUM(I42)</f>
        <v>5</v>
      </c>
    </row>
    <row r="44" spans="1:9" x14ac:dyDescent="0.35">
      <c r="A44" s="52"/>
      <c r="B44" s="49" t="s">
        <v>67</v>
      </c>
      <c r="C44" s="35" t="s">
        <v>68</v>
      </c>
      <c r="D44" s="36">
        <v>5</v>
      </c>
      <c r="E44" s="27" t="s">
        <v>27</v>
      </c>
      <c r="F44" s="29"/>
      <c r="G44" s="29"/>
      <c r="H44" s="30"/>
      <c r="I44" s="43">
        <f t="shared" si="1"/>
        <v>5</v>
      </c>
    </row>
    <row r="45" spans="1:9" x14ac:dyDescent="0.35">
      <c r="A45" s="52"/>
      <c r="B45" s="49"/>
      <c r="C45" s="39"/>
      <c r="D45" s="36"/>
      <c r="E45" s="27"/>
      <c r="F45" s="29"/>
      <c r="G45" s="29"/>
      <c r="H45" s="30"/>
      <c r="I45" s="43">
        <f t="shared" si="1"/>
        <v>0</v>
      </c>
    </row>
    <row r="46" spans="1:9" ht="18.5" x14ac:dyDescent="0.35">
      <c r="A46" s="52"/>
      <c r="B46" s="49"/>
      <c r="C46" s="37" t="s">
        <v>38</v>
      </c>
      <c r="D46" s="38">
        <f>SUM(D44:D45)</f>
        <v>5</v>
      </c>
      <c r="E46" s="50"/>
      <c r="F46" s="50"/>
      <c r="G46" s="50"/>
      <c r="H46" s="31" t="s">
        <v>38</v>
      </c>
      <c r="I46" s="38">
        <f>SUM(I44:I45)</f>
        <v>5</v>
      </c>
    </row>
    <row r="47" spans="1:9" x14ac:dyDescent="0.35">
      <c r="A47" s="52"/>
      <c r="B47" s="51" t="s">
        <v>69</v>
      </c>
      <c r="C47" s="39" t="s">
        <v>70</v>
      </c>
      <c r="D47" s="36">
        <v>5</v>
      </c>
      <c r="E47" s="27" t="s">
        <v>27</v>
      </c>
      <c r="F47" s="29"/>
      <c r="G47" s="29"/>
      <c r="H47" s="30"/>
      <c r="I47" s="43">
        <f t="shared" si="1"/>
        <v>5</v>
      </c>
    </row>
    <row r="48" spans="1:9" x14ac:dyDescent="0.35">
      <c r="A48" s="52"/>
      <c r="B48" s="51"/>
      <c r="C48" s="39" t="s">
        <v>71</v>
      </c>
      <c r="D48" s="36">
        <v>5</v>
      </c>
      <c r="E48" s="27" t="s">
        <v>27</v>
      </c>
      <c r="F48" s="29"/>
      <c r="G48" s="29"/>
      <c r="H48" s="30"/>
      <c r="I48" s="43">
        <f t="shared" si="1"/>
        <v>5</v>
      </c>
    </row>
    <row r="49" spans="1:9" x14ac:dyDescent="0.35">
      <c r="A49" s="52"/>
      <c r="B49" s="51"/>
      <c r="C49" s="35" t="s">
        <v>72</v>
      </c>
      <c r="D49" s="36">
        <v>5</v>
      </c>
      <c r="E49" s="27" t="s">
        <v>27</v>
      </c>
      <c r="F49" s="29"/>
      <c r="G49" s="29"/>
      <c r="H49" s="30"/>
      <c r="I49" s="43">
        <f t="shared" si="1"/>
        <v>5</v>
      </c>
    </row>
    <row r="50" spans="1:9" x14ac:dyDescent="0.35">
      <c r="A50" s="52"/>
      <c r="B50" s="51"/>
      <c r="C50" s="39" t="s">
        <v>73</v>
      </c>
      <c r="D50" s="36">
        <v>5</v>
      </c>
      <c r="E50" s="27" t="s">
        <v>27</v>
      </c>
      <c r="F50" s="29"/>
      <c r="G50" s="29"/>
      <c r="H50" s="30"/>
      <c r="I50" s="43">
        <f t="shared" si="1"/>
        <v>5</v>
      </c>
    </row>
    <row r="51" spans="1:9" x14ac:dyDescent="0.35">
      <c r="A51" s="52"/>
      <c r="B51" s="51"/>
      <c r="C51" s="35" t="s">
        <v>74</v>
      </c>
      <c r="D51" s="36">
        <v>5</v>
      </c>
      <c r="E51" s="27" t="s">
        <v>27</v>
      </c>
      <c r="F51" s="29"/>
      <c r="G51" s="29"/>
      <c r="H51" s="30"/>
      <c r="I51" s="43">
        <f t="shared" si="1"/>
        <v>5</v>
      </c>
    </row>
    <row r="52" spans="1:9" x14ac:dyDescent="0.35">
      <c r="A52" s="52"/>
      <c r="B52" s="51"/>
      <c r="C52" s="39" t="s">
        <v>75</v>
      </c>
      <c r="D52" s="36">
        <v>5</v>
      </c>
      <c r="E52" s="27" t="s">
        <v>24</v>
      </c>
      <c r="F52" s="29"/>
      <c r="G52" s="29"/>
      <c r="H52" s="30"/>
      <c r="I52" s="43">
        <f t="shared" si="1"/>
        <v>0</v>
      </c>
    </row>
    <row r="53" spans="1:9" x14ac:dyDescent="0.35">
      <c r="A53" s="52"/>
      <c r="B53" s="51"/>
      <c r="C53" s="39" t="s">
        <v>76</v>
      </c>
      <c r="D53" s="36">
        <v>5</v>
      </c>
      <c r="E53" s="27" t="s">
        <v>24</v>
      </c>
      <c r="F53" s="29"/>
      <c r="G53" s="29"/>
      <c r="H53" s="30"/>
      <c r="I53" s="43">
        <f t="shared" si="1"/>
        <v>0</v>
      </c>
    </row>
    <row r="54" spans="1:9" ht="18.5" x14ac:dyDescent="0.35">
      <c r="A54" s="52"/>
      <c r="B54" s="51"/>
      <c r="C54" s="37" t="s">
        <v>38</v>
      </c>
      <c r="D54" s="38">
        <f>SUM(D47:D53)</f>
        <v>35</v>
      </c>
      <c r="E54" s="50"/>
      <c r="F54" s="50"/>
      <c r="G54" s="50"/>
      <c r="H54" s="31" t="s">
        <v>38</v>
      </c>
      <c r="I54" s="38">
        <f>SUM(I47:I53)</f>
        <v>25</v>
      </c>
    </row>
    <row r="55" spans="1:9" x14ac:dyDescent="0.35">
      <c r="A55" s="52" t="s">
        <v>77</v>
      </c>
      <c r="B55" s="49" t="s">
        <v>22</v>
      </c>
      <c r="C55" s="35" t="s">
        <v>23</v>
      </c>
      <c r="D55" s="36">
        <v>5</v>
      </c>
      <c r="E55" s="27" t="s">
        <v>105</v>
      </c>
      <c r="F55" s="29"/>
      <c r="G55" s="29"/>
      <c r="H55" s="30"/>
      <c r="I55" s="43">
        <f t="shared" si="1"/>
        <v>0</v>
      </c>
    </row>
    <row r="56" spans="1:9" x14ac:dyDescent="0.35">
      <c r="A56" s="52"/>
      <c r="B56" s="49"/>
      <c r="C56" s="39" t="s">
        <v>25</v>
      </c>
      <c r="D56" s="36">
        <v>5</v>
      </c>
      <c r="E56" s="27" t="s">
        <v>105</v>
      </c>
      <c r="F56" s="29" t="s">
        <v>109</v>
      </c>
      <c r="G56" s="29"/>
      <c r="H56" s="30"/>
      <c r="I56" s="43">
        <f t="shared" si="1"/>
        <v>0</v>
      </c>
    </row>
    <row r="57" spans="1:9" x14ac:dyDescent="0.35">
      <c r="A57" s="52"/>
      <c r="B57" s="49"/>
      <c r="C57" s="35" t="s">
        <v>78</v>
      </c>
      <c r="D57" s="36">
        <v>5</v>
      </c>
      <c r="E57" s="27" t="s">
        <v>105</v>
      </c>
      <c r="F57" s="29"/>
      <c r="G57" s="29"/>
      <c r="H57" s="30"/>
      <c r="I57" s="43">
        <f t="shared" si="1"/>
        <v>0</v>
      </c>
    </row>
    <row r="58" spans="1:9" x14ac:dyDescent="0.35">
      <c r="A58" s="52"/>
      <c r="B58" s="49"/>
      <c r="C58" s="35" t="s">
        <v>32</v>
      </c>
      <c r="D58" s="36">
        <v>5</v>
      </c>
      <c r="E58" s="27" t="s">
        <v>105</v>
      </c>
      <c r="F58" s="29" t="s">
        <v>110</v>
      </c>
      <c r="G58" s="29"/>
      <c r="H58" s="30"/>
      <c r="I58" s="43">
        <f t="shared" si="1"/>
        <v>0</v>
      </c>
    </row>
    <row r="59" spans="1:9" x14ac:dyDescent="0.35">
      <c r="A59" s="52"/>
      <c r="B59" s="49"/>
      <c r="C59" s="35" t="s">
        <v>33</v>
      </c>
      <c r="D59" s="36">
        <v>5</v>
      </c>
      <c r="E59" s="27" t="s">
        <v>105</v>
      </c>
      <c r="F59" s="29"/>
      <c r="G59" s="29"/>
      <c r="H59" s="30"/>
      <c r="I59" s="43">
        <f t="shared" si="1"/>
        <v>0</v>
      </c>
    </row>
    <row r="60" spans="1:9" x14ac:dyDescent="0.35">
      <c r="A60" s="52"/>
      <c r="B60" s="49"/>
      <c r="C60" s="39" t="s">
        <v>34</v>
      </c>
      <c r="D60" s="36">
        <v>5</v>
      </c>
      <c r="E60" s="27" t="s">
        <v>105</v>
      </c>
      <c r="F60" s="29"/>
      <c r="G60" s="29"/>
      <c r="H60" s="30"/>
      <c r="I60" s="43">
        <f t="shared" si="1"/>
        <v>0</v>
      </c>
    </row>
    <row r="61" spans="1:9" ht="18.5" x14ac:dyDescent="0.35">
      <c r="A61" s="52"/>
      <c r="B61" s="49"/>
      <c r="C61" s="37" t="s">
        <v>38</v>
      </c>
      <c r="D61" s="38">
        <f>SUM(D55:D60)</f>
        <v>30</v>
      </c>
      <c r="E61" s="50"/>
      <c r="F61" s="50"/>
      <c r="G61" s="50"/>
      <c r="H61" s="31" t="s">
        <v>38</v>
      </c>
      <c r="I61" s="38">
        <f>SUM(I55:I60)</f>
        <v>0</v>
      </c>
    </row>
    <row r="62" spans="1:9" x14ac:dyDescent="0.35">
      <c r="A62" s="52"/>
      <c r="B62" s="51" t="s">
        <v>39</v>
      </c>
      <c r="C62" s="39" t="s">
        <v>79</v>
      </c>
      <c r="D62" s="36">
        <v>5</v>
      </c>
      <c r="E62" s="27" t="s">
        <v>105</v>
      </c>
      <c r="F62" s="29"/>
      <c r="G62" s="29"/>
      <c r="H62" s="30"/>
      <c r="I62" s="43">
        <f t="shared" si="1"/>
        <v>0</v>
      </c>
    </row>
    <row r="63" spans="1:9" x14ac:dyDescent="0.35">
      <c r="A63" s="52"/>
      <c r="B63" s="51"/>
      <c r="C63" s="35" t="s">
        <v>80</v>
      </c>
      <c r="D63" s="36">
        <v>5</v>
      </c>
      <c r="E63" s="27" t="s">
        <v>105</v>
      </c>
      <c r="F63" s="29"/>
      <c r="G63" s="29"/>
      <c r="H63" s="30"/>
      <c r="I63" s="43">
        <f t="shared" si="1"/>
        <v>0</v>
      </c>
    </row>
    <row r="64" spans="1:9" ht="18.5" x14ac:dyDescent="0.35">
      <c r="A64" s="52"/>
      <c r="B64" s="51"/>
      <c r="C64" s="37" t="s">
        <v>38</v>
      </c>
      <c r="D64" s="38">
        <f>SUM(D62:D63)</f>
        <v>10</v>
      </c>
      <c r="E64" s="50"/>
      <c r="F64" s="50"/>
      <c r="G64" s="50"/>
      <c r="H64" s="31" t="s">
        <v>38</v>
      </c>
      <c r="I64" s="38">
        <f>SUM(I62:I63)</f>
        <v>0</v>
      </c>
    </row>
    <row r="65" spans="1:9" x14ac:dyDescent="0.35">
      <c r="A65" s="52"/>
      <c r="B65" s="49" t="s">
        <v>44</v>
      </c>
      <c r="C65" s="35" t="s">
        <v>46</v>
      </c>
      <c r="D65" s="36">
        <v>5</v>
      </c>
      <c r="E65" s="27" t="s">
        <v>105</v>
      </c>
      <c r="F65" s="29"/>
      <c r="G65" s="29"/>
      <c r="H65" s="30"/>
      <c r="I65" s="43">
        <f t="shared" si="1"/>
        <v>0</v>
      </c>
    </row>
    <row r="66" spans="1:9" x14ac:dyDescent="0.35">
      <c r="A66" s="52"/>
      <c r="B66" s="49"/>
      <c r="C66" s="35" t="s">
        <v>47</v>
      </c>
      <c r="D66" s="36">
        <v>5</v>
      </c>
      <c r="E66" s="27" t="s">
        <v>105</v>
      </c>
      <c r="F66" s="29"/>
      <c r="G66" s="29"/>
      <c r="H66" s="30"/>
      <c r="I66" s="43">
        <f t="shared" si="1"/>
        <v>0</v>
      </c>
    </row>
    <row r="67" spans="1:9" x14ac:dyDescent="0.35">
      <c r="A67" s="52"/>
      <c r="B67" s="49"/>
      <c r="C67" s="35" t="s">
        <v>45</v>
      </c>
      <c r="D67" s="36">
        <v>5</v>
      </c>
      <c r="E67" s="27" t="s">
        <v>105</v>
      </c>
      <c r="F67" s="29"/>
      <c r="G67" s="29"/>
      <c r="H67" s="30"/>
      <c r="I67" s="43">
        <f t="shared" si="1"/>
        <v>0</v>
      </c>
    </row>
    <row r="68" spans="1:9" ht="18.5" x14ac:dyDescent="0.35">
      <c r="A68" s="52"/>
      <c r="B68" s="49"/>
      <c r="C68" s="37" t="s">
        <v>38</v>
      </c>
      <c r="D68" s="38">
        <f>SUM(D65:D67)</f>
        <v>15</v>
      </c>
      <c r="E68" s="50"/>
      <c r="F68" s="50"/>
      <c r="G68" s="50"/>
      <c r="H68" s="31" t="s">
        <v>38</v>
      </c>
      <c r="I68" s="38">
        <f>SUM(I65:I67)</f>
        <v>0</v>
      </c>
    </row>
    <row r="69" spans="1:9" x14ac:dyDescent="0.35">
      <c r="A69" s="52"/>
      <c r="B69" s="49" t="s">
        <v>53</v>
      </c>
      <c r="C69" s="35" t="s">
        <v>81</v>
      </c>
      <c r="D69" s="36">
        <v>5</v>
      </c>
      <c r="E69" s="27" t="s">
        <v>105</v>
      </c>
      <c r="F69" s="29"/>
      <c r="G69" s="29"/>
      <c r="H69" s="30"/>
      <c r="I69" s="43">
        <f t="shared" si="1"/>
        <v>0</v>
      </c>
    </row>
    <row r="70" spans="1:9" x14ac:dyDescent="0.35">
      <c r="A70" s="52"/>
      <c r="B70" s="49"/>
      <c r="C70" s="39" t="s">
        <v>82</v>
      </c>
      <c r="D70" s="36">
        <v>5</v>
      </c>
      <c r="E70" s="27" t="s">
        <v>105</v>
      </c>
      <c r="F70" s="29"/>
      <c r="G70" s="29"/>
      <c r="H70" s="30"/>
      <c r="I70" s="43">
        <f t="shared" si="1"/>
        <v>0</v>
      </c>
    </row>
    <row r="71" spans="1:9" ht="18.5" x14ac:dyDescent="0.35">
      <c r="A71" s="52"/>
      <c r="B71" s="49"/>
      <c r="C71" s="37" t="s">
        <v>38</v>
      </c>
      <c r="D71" s="38">
        <f>SUM(D69:D70)</f>
        <v>10</v>
      </c>
      <c r="E71" s="50"/>
      <c r="F71" s="50"/>
      <c r="G71" s="50"/>
      <c r="H71" s="31" t="s">
        <v>38</v>
      </c>
      <c r="I71" s="38">
        <f>SUM(I69:I70)</f>
        <v>0</v>
      </c>
    </row>
    <row r="72" spans="1:9" ht="29" x14ac:dyDescent="0.35">
      <c r="A72" s="52"/>
      <c r="B72" s="51" t="s">
        <v>57</v>
      </c>
      <c r="C72" s="39" t="s">
        <v>58</v>
      </c>
      <c r="D72" s="36">
        <v>5</v>
      </c>
      <c r="E72" s="27" t="s">
        <v>105</v>
      </c>
      <c r="F72" s="29" t="s">
        <v>108</v>
      </c>
      <c r="G72" s="29"/>
      <c r="H72" s="30"/>
      <c r="I72" s="43">
        <f t="shared" si="1"/>
        <v>0</v>
      </c>
    </row>
    <row r="73" spans="1:9" ht="18.5" x14ac:dyDescent="0.35">
      <c r="A73" s="52"/>
      <c r="B73" s="51"/>
      <c r="C73" s="37" t="s">
        <v>38</v>
      </c>
      <c r="D73" s="38">
        <f>SUM(D72)</f>
        <v>5</v>
      </c>
      <c r="E73" s="50"/>
      <c r="F73" s="50"/>
      <c r="G73" s="50"/>
      <c r="H73" s="31" t="s">
        <v>38</v>
      </c>
      <c r="I73" s="38">
        <f>SUM(I72)</f>
        <v>0</v>
      </c>
    </row>
    <row r="74" spans="1:9" x14ac:dyDescent="0.35">
      <c r="A74" s="52"/>
      <c r="B74" s="51" t="s">
        <v>83</v>
      </c>
      <c r="C74" s="39" t="s">
        <v>84</v>
      </c>
      <c r="D74" s="36">
        <v>5</v>
      </c>
      <c r="E74" s="27" t="s">
        <v>105</v>
      </c>
      <c r="F74" s="29"/>
      <c r="G74" s="29"/>
      <c r="H74" s="30"/>
      <c r="I74" s="43">
        <f t="shared" si="1"/>
        <v>0</v>
      </c>
    </row>
    <row r="75" spans="1:9" x14ac:dyDescent="0.35">
      <c r="A75" s="52"/>
      <c r="B75" s="51"/>
      <c r="C75" s="39" t="s">
        <v>85</v>
      </c>
      <c r="D75" s="36">
        <v>5</v>
      </c>
      <c r="E75" s="27" t="s">
        <v>105</v>
      </c>
      <c r="F75" s="29" t="s">
        <v>110</v>
      </c>
      <c r="G75" s="29"/>
      <c r="H75" s="30"/>
      <c r="I75" s="43">
        <f t="shared" si="1"/>
        <v>0</v>
      </c>
    </row>
    <row r="76" spans="1:9" ht="29" x14ac:dyDescent="0.35">
      <c r="A76" s="52"/>
      <c r="B76" s="51"/>
      <c r="C76" s="35" t="s">
        <v>86</v>
      </c>
      <c r="D76" s="36">
        <v>5</v>
      </c>
      <c r="E76" s="27" t="s">
        <v>105</v>
      </c>
      <c r="F76" s="29" t="s">
        <v>111</v>
      </c>
      <c r="G76" s="29"/>
      <c r="H76" s="30"/>
      <c r="I76" s="43">
        <f t="shared" si="1"/>
        <v>0</v>
      </c>
    </row>
    <row r="77" spans="1:9" x14ac:dyDescent="0.35">
      <c r="A77" s="52"/>
      <c r="B77" s="51"/>
      <c r="C77" s="39" t="s">
        <v>87</v>
      </c>
      <c r="D77" s="36">
        <v>5</v>
      </c>
      <c r="E77" s="27" t="s">
        <v>105</v>
      </c>
      <c r="F77" s="29" t="s">
        <v>110</v>
      </c>
      <c r="G77" s="29"/>
      <c r="H77" s="30"/>
      <c r="I77" s="43">
        <f t="shared" si="1"/>
        <v>0</v>
      </c>
    </row>
    <row r="78" spans="1:9" ht="18.5" x14ac:dyDescent="0.35">
      <c r="A78" s="52"/>
      <c r="B78" s="51"/>
      <c r="C78" s="37" t="s">
        <v>38</v>
      </c>
      <c r="D78" s="38">
        <f>SUM(D74:D77)</f>
        <v>20</v>
      </c>
      <c r="E78" s="50"/>
      <c r="F78" s="50"/>
      <c r="G78" s="50"/>
      <c r="H78" s="31" t="s">
        <v>38</v>
      </c>
      <c r="I78" s="38">
        <f>SUM(I74:I77)</f>
        <v>0</v>
      </c>
    </row>
    <row r="79" spans="1:9" ht="43.5" x14ac:dyDescent="0.35">
      <c r="A79" s="52"/>
      <c r="B79" s="49" t="s">
        <v>88</v>
      </c>
      <c r="C79" s="35" t="s">
        <v>89</v>
      </c>
      <c r="D79" s="36">
        <v>5</v>
      </c>
      <c r="E79" s="27" t="s">
        <v>105</v>
      </c>
      <c r="F79" s="29" t="s">
        <v>112</v>
      </c>
      <c r="G79" s="29"/>
      <c r="H79" s="30"/>
      <c r="I79" s="43">
        <f t="shared" si="1"/>
        <v>0</v>
      </c>
    </row>
    <row r="80" spans="1:9" ht="29" x14ac:dyDescent="0.35">
      <c r="A80" s="52"/>
      <c r="B80" s="49"/>
      <c r="C80" s="35" t="s">
        <v>90</v>
      </c>
      <c r="D80" s="36">
        <v>5</v>
      </c>
      <c r="E80" s="27" t="s">
        <v>105</v>
      </c>
      <c r="F80" s="29"/>
      <c r="G80" s="29"/>
      <c r="H80" s="30"/>
      <c r="I80" s="43">
        <f t="shared" si="1"/>
        <v>0</v>
      </c>
    </row>
    <row r="81" spans="1:9" ht="72.5" x14ac:dyDescent="0.35">
      <c r="A81" s="52"/>
      <c r="B81" s="49"/>
      <c r="C81" s="39" t="s">
        <v>91</v>
      </c>
      <c r="D81" s="36">
        <v>5</v>
      </c>
      <c r="E81" s="27" t="s">
        <v>105</v>
      </c>
      <c r="F81" s="29"/>
      <c r="G81" s="29"/>
      <c r="H81" s="30"/>
      <c r="I81" s="43">
        <f t="shared" si="1"/>
        <v>0</v>
      </c>
    </row>
    <row r="82" spans="1:9" ht="43.5" x14ac:dyDescent="0.35">
      <c r="A82" s="52"/>
      <c r="B82" s="49"/>
      <c r="C82" s="39" t="s">
        <v>89</v>
      </c>
      <c r="D82" s="36">
        <v>5</v>
      </c>
      <c r="E82" s="27" t="s">
        <v>105</v>
      </c>
      <c r="F82" s="29" t="s">
        <v>112</v>
      </c>
      <c r="G82" s="29"/>
      <c r="H82" s="30"/>
      <c r="I82" s="43">
        <f t="shared" si="1"/>
        <v>0</v>
      </c>
    </row>
    <row r="83" spans="1:9" ht="29" x14ac:dyDescent="0.35">
      <c r="A83" s="52"/>
      <c r="B83" s="49"/>
      <c r="C83" s="35" t="s">
        <v>90</v>
      </c>
      <c r="D83" s="36">
        <v>5</v>
      </c>
      <c r="E83" s="27" t="s">
        <v>105</v>
      </c>
      <c r="F83" s="29"/>
      <c r="G83" s="29"/>
      <c r="H83" s="30"/>
      <c r="I83" s="43">
        <f t="shared" si="1"/>
        <v>0</v>
      </c>
    </row>
    <row r="84" spans="1:9" ht="29" x14ac:dyDescent="0.35">
      <c r="A84" s="52"/>
      <c r="B84" s="49"/>
      <c r="C84" s="35" t="s">
        <v>92</v>
      </c>
      <c r="D84" s="36">
        <v>5</v>
      </c>
      <c r="E84" s="27" t="s">
        <v>105</v>
      </c>
      <c r="F84" s="29" t="s">
        <v>112</v>
      </c>
      <c r="G84" s="29"/>
      <c r="H84" s="30"/>
      <c r="I84" s="43">
        <f t="shared" si="1"/>
        <v>0</v>
      </c>
    </row>
    <row r="85" spans="1:9" ht="29" x14ac:dyDescent="0.35">
      <c r="A85" s="52"/>
      <c r="B85" s="49"/>
      <c r="C85" s="35" t="s">
        <v>93</v>
      </c>
      <c r="D85" s="36">
        <v>5</v>
      </c>
      <c r="E85" s="27" t="s">
        <v>105</v>
      </c>
      <c r="F85" s="29" t="s">
        <v>112</v>
      </c>
      <c r="G85" s="29"/>
      <c r="H85" s="30"/>
      <c r="I85" s="43">
        <f t="shared" si="1"/>
        <v>0</v>
      </c>
    </row>
    <row r="86" spans="1:9" x14ac:dyDescent="0.35">
      <c r="A86" s="52"/>
      <c r="B86" s="49"/>
      <c r="C86" s="35" t="s">
        <v>64</v>
      </c>
      <c r="D86" s="36">
        <v>5</v>
      </c>
      <c r="E86" s="27" t="s">
        <v>105</v>
      </c>
      <c r="F86" s="29"/>
      <c r="G86" s="29"/>
      <c r="H86" s="30"/>
      <c r="I86" s="43">
        <f t="shared" si="1"/>
        <v>0</v>
      </c>
    </row>
    <row r="87" spans="1:9" ht="18.5" x14ac:dyDescent="0.35">
      <c r="A87" s="52"/>
      <c r="B87" s="49"/>
      <c r="C87" s="37" t="s">
        <v>38</v>
      </c>
      <c r="D87" s="38">
        <f>SUM(D79:D86)</f>
        <v>40</v>
      </c>
      <c r="E87" s="50"/>
      <c r="F87" s="50"/>
      <c r="G87" s="50"/>
      <c r="H87" s="31" t="s">
        <v>38</v>
      </c>
      <c r="I87" s="38">
        <f>SUM(I79:I86)</f>
        <v>0</v>
      </c>
    </row>
    <row r="88" spans="1:9" x14ac:dyDescent="0.35">
      <c r="A88" s="52"/>
      <c r="B88" s="49" t="s">
        <v>94</v>
      </c>
      <c r="C88" s="35" t="s">
        <v>95</v>
      </c>
      <c r="D88" s="36">
        <v>5</v>
      </c>
      <c r="E88" s="27" t="s">
        <v>105</v>
      </c>
      <c r="F88" s="29"/>
      <c r="G88" s="29"/>
      <c r="H88" s="30"/>
      <c r="I88" s="43">
        <f t="shared" si="1"/>
        <v>0</v>
      </c>
    </row>
    <row r="89" spans="1:9" ht="18.5" x14ac:dyDescent="0.35">
      <c r="A89" s="52"/>
      <c r="B89" s="49"/>
      <c r="C89" s="37" t="s">
        <v>38</v>
      </c>
      <c r="D89" s="38">
        <f>SUM(D88)</f>
        <v>5</v>
      </c>
      <c r="E89" s="50"/>
      <c r="F89" s="50"/>
      <c r="G89" s="50"/>
      <c r="H89" s="31" t="s">
        <v>38</v>
      </c>
      <c r="I89" s="38">
        <f>SUM(I88)</f>
        <v>0</v>
      </c>
    </row>
    <row r="90" spans="1:9" ht="29" x14ac:dyDescent="0.35">
      <c r="A90" s="52"/>
      <c r="B90" s="49" t="s">
        <v>67</v>
      </c>
      <c r="C90" s="35" t="s">
        <v>96</v>
      </c>
      <c r="D90" s="36">
        <v>5</v>
      </c>
      <c r="E90" s="27" t="s">
        <v>105</v>
      </c>
      <c r="F90" s="29"/>
      <c r="G90" s="29"/>
      <c r="H90" s="30"/>
      <c r="I90" s="43">
        <f t="shared" si="1"/>
        <v>0</v>
      </c>
    </row>
    <row r="91" spans="1:9" x14ac:dyDescent="0.35">
      <c r="A91" s="52"/>
      <c r="B91" s="49"/>
      <c r="C91" s="35" t="s">
        <v>97</v>
      </c>
      <c r="D91" s="36">
        <v>5</v>
      </c>
      <c r="E91" s="27" t="s">
        <v>105</v>
      </c>
      <c r="F91" s="29"/>
      <c r="G91" s="29"/>
      <c r="H91" s="30"/>
      <c r="I91" s="43">
        <f t="shared" si="1"/>
        <v>0</v>
      </c>
    </row>
    <row r="92" spans="1:9" ht="18.5" x14ac:dyDescent="0.35">
      <c r="A92" s="52"/>
      <c r="B92" s="49"/>
      <c r="C92" s="37" t="s">
        <v>38</v>
      </c>
      <c r="D92" s="38">
        <f>SUM(D90:D91)</f>
        <v>10</v>
      </c>
      <c r="E92" s="50"/>
      <c r="F92" s="50"/>
      <c r="G92" s="50"/>
      <c r="H92" s="31" t="s">
        <v>38</v>
      </c>
      <c r="I92" s="38">
        <f>SUM(I90:I91)</f>
        <v>0</v>
      </c>
    </row>
    <row r="93" spans="1:9" x14ac:dyDescent="0.35">
      <c r="A93" s="52"/>
      <c r="B93" s="51" t="s">
        <v>69</v>
      </c>
      <c r="C93" s="39" t="s">
        <v>71</v>
      </c>
      <c r="D93" s="36">
        <v>5</v>
      </c>
      <c r="E93" s="27" t="s">
        <v>105</v>
      </c>
      <c r="F93" s="29"/>
      <c r="G93" s="29"/>
      <c r="H93" s="30"/>
      <c r="I93" s="43">
        <f t="shared" si="1"/>
        <v>0</v>
      </c>
    </row>
    <row r="94" spans="1:9" x14ac:dyDescent="0.35">
      <c r="A94" s="52"/>
      <c r="B94" s="51"/>
      <c r="C94" s="39" t="s">
        <v>70</v>
      </c>
      <c r="D94" s="36">
        <v>5</v>
      </c>
      <c r="E94" s="27" t="s">
        <v>105</v>
      </c>
      <c r="F94" s="29"/>
      <c r="G94" s="29"/>
      <c r="H94" s="30"/>
      <c r="I94" s="43">
        <f t="shared" si="1"/>
        <v>0</v>
      </c>
    </row>
    <row r="95" spans="1:9" x14ac:dyDescent="0.35">
      <c r="A95" s="52"/>
      <c r="B95" s="51"/>
      <c r="C95" s="39" t="s">
        <v>73</v>
      </c>
      <c r="D95" s="36">
        <v>5</v>
      </c>
      <c r="E95" s="27" t="s">
        <v>105</v>
      </c>
      <c r="F95" s="29"/>
      <c r="G95" s="29"/>
      <c r="H95" s="30"/>
      <c r="I95" s="43">
        <f t="shared" si="1"/>
        <v>0</v>
      </c>
    </row>
    <row r="96" spans="1:9" x14ac:dyDescent="0.35">
      <c r="A96" s="52"/>
      <c r="B96" s="51"/>
      <c r="C96" s="39" t="s">
        <v>72</v>
      </c>
      <c r="D96" s="36">
        <v>5</v>
      </c>
      <c r="E96" s="27" t="s">
        <v>105</v>
      </c>
      <c r="F96" s="29"/>
      <c r="G96" s="29"/>
      <c r="H96" s="30"/>
      <c r="I96" s="43">
        <f t="shared" si="1"/>
        <v>0</v>
      </c>
    </row>
    <row r="97" spans="1:9" x14ac:dyDescent="0.35">
      <c r="A97" s="52"/>
      <c r="B97" s="51"/>
      <c r="C97" s="39" t="s">
        <v>98</v>
      </c>
      <c r="D97" s="36">
        <v>5</v>
      </c>
      <c r="E97" s="27" t="s">
        <v>105</v>
      </c>
      <c r="F97" s="29"/>
      <c r="G97" s="29"/>
      <c r="H97" s="30"/>
      <c r="I97" s="43">
        <f t="shared" ref="I97:I101" si="2">IF(E97="Si",D97,0)</f>
        <v>0</v>
      </c>
    </row>
    <row r="98" spans="1:9" x14ac:dyDescent="0.35">
      <c r="A98" s="52"/>
      <c r="B98" s="51"/>
      <c r="C98" s="39" t="s">
        <v>75</v>
      </c>
      <c r="D98" s="36">
        <v>5</v>
      </c>
      <c r="E98" s="27" t="s">
        <v>105</v>
      </c>
      <c r="F98" s="29"/>
      <c r="G98" s="29"/>
      <c r="H98" s="30"/>
      <c r="I98" s="43">
        <f t="shared" si="2"/>
        <v>0</v>
      </c>
    </row>
    <row r="99" spans="1:9" x14ac:dyDescent="0.35">
      <c r="A99" s="52"/>
      <c r="B99" s="51"/>
      <c r="C99" s="39" t="s">
        <v>76</v>
      </c>
      <c r="D99" s="36">
        <v>5</v>
      </c>
      <c r="E99" s="27" t="s">
        <v>105</v>
      </c>
      <c r="F99" s="29"/>
      <c r="G99" s="29"/>
      <c r="H99" s="30"/>
      <c r="I99" s="43">
        <f t="shared" si="2"/>
        <v>0</v>
      </c>
    </row>
    <row r="100" spans="1:9" ht="18.5" x14ac:dyDescent="0.35">
      <c r="A100" s="52"/>
      <c r="B100" s="51"/>
      <c r="C100" s="37" t="s">
        <v>38</v>
      </c>
      <c r="D100" s="38">
        <f>SUM(D93:D99)</f>
        <v>35</v>
      </c>
      <c r="E100" s="50"/>
      <c r="F100" s="50"/>
      <c r="G100" s="50"/>
      <c r="H100" s="31" t="s">
        <v>38</v>
      </c>
      <c r="I100" s="38">
        <f>SUM(I93:I99)</f>
        <v>0</v>
      </c>
    </row>
    <row r="101" spans="1:9" x14ac:dyDescent="0.35">
      <c r="A101" s="52"/>
      <c r="B101" s="51" t="s">
        <v>99</v>
      </c>
      <c r="C101" s="39" t="s">
        <v>100</v>
      </c>
      <c r="D101" s="36">
        <v>5</v>
      </c>
      <c r="E101" s="27" t="s">
        <v>105</v>
      </c>
      <c r="F101" s="29"/>
      <c r="G101" s="29"/>
      <c r="H101" s="30"/>
      <c r="I101" s="43">
        <f t="shared" si="2"/>
        <v>0</v>
      </c>
    </row>
    <row r="102" spans="1:9" ht="18.5" x14ac:dyDescent="0.35">
      <c r="A102" s="52"/>
      <c r="B102" s="51"/>
      <c r="C102" s="37" t="s">
        <v>38</v>
      </c>
      <c r="D102" s="38">
        <f>SUM(D101)</f>
        <v>5</v>
      </c>
      <c r="E102" s="50"/>
      <c r="F102" s="50"/>
      <c r="G102" s="50"/>
      <c r="H102" s="31" t="s">
        <v>38</v>
      </c>
      <c r="I102" s="38">
        <f>SUM(I101)</f>
        <v>0</v>
      </c>
    </row>
  </sheetData>
  <sheetProtection algorithmName="SHA-512" hashValue="oNMznLG//OAMbMF7Ve+3/UcUkY5SS/8gFwfTZLXgQu8zM90Bavl/VvcpHGYITG9kOBxLyU87YLm+7oQU9XsSMw==" saltValue="l5LqrOCYokEx0cuJOK5MYA==" spinCount="100000" sheet="1" objects="1" scenarios="1" sort="0" autoFilter="0"/>
  <autoFilter ref="A1:I102" xr:uid="{4A1E7179-C382-4845-AE31-CD633D775104}"/>
  <mergeCells count="46">
    <mergeCell ref="B34:B35"/>
    <mergeCell ref="E35:G35"/>
    <mergeCell ref="B36:B38"/>
    <mergeCell ref="E38:G38"/>
    <mergeCell ref="E15:G15"/>
    <mergeCell ref="E20:G20"/>
    <mergeCell ref="E26:G26"/>
    <mergeCell ref="B21:B26"/>
    <mergeCell ref="B2:B15"/>
    <mergeCell ref="B27:B29"/>
    <mergeCell ref="E29:G29"/>
    <mergeCell ref="B16:B20"/>
    <mergeCell ref="B30:B33"/>
    <mergeCell ref="E33:G33"/>
    <mergeCell ref="E71:G71"/>
    <mergeCell ref="B72:B73"/>
    <mergeCell ref="E73:G73"/>
    <mergeCell ref="A2:A54"/>
    <mergeCell ref="B55:B61"/>
    <mergeCell ref="E61:G61"/>
    <mergeCell ref="E64:G64"/>
    <mergeCell ref="B62:B64"/>
    <mergeCell ref="B39:B41"/>
    <mergeCell ref="E41:G41"/>
    <mergeCell ref="B44:B46"/>
    <mergeCell ref="E46:G46"/>
    <mergeCell ref="B47:B54"/>
    <mergeCell ref="E54:G54"/>
    <mergeCell ref="E43:G43"/>
    <mergeCell ref="B42:B43"/>
    <mergeCell ref="B90:B92"/>
    <mergeCell ref="E92:G92"/>
    <mergeCell ref="B93:B100"/>
    <mergeCell ref="E100:G100"/>
    <mergeCell ref="A55:A102"/>
    <mergeCell ref="B101:B102"/>
    <mergeCell ref="E102:G102"/>
    <mergeCell ref="B74:B78"/>
    <mergeCell ref="E78:G78"/>
    <mergeCell ref="B79:B87"/>
    <mergeCell ref="E87:G87"/>
    <mergeCell ref="B88:B89"/>
    <mergeCell ref="E89:G89"/>
    <mergeCell ref="B65:B68"/>
    <mergeCell ref="E68:G68"/>
    <mergeCell ref="B69:B71"/>
  </mergeCells>
  <dataValidations xWindow="767" yWindow="356" count="1">
    <dataValidation errorTitle="Columna Cumple" error="Por favor seleccione la opción “Si cumple” o “No cumple” la práctica." promptTitle="Columna Cumple" prompt="Por favor seleccione la opción “Si cumple” o “No cumple” la práctica." sqref="E15 E20 E26 E29 E33 E35 E38 E41 E43 E46 E54 E61 E64 E68 E71 E73 E78 E87 E89 E92 E100 E102" xr:uid="{84FF6119-50CE-4BB6-A6B2-805D067AD3DD}"/>
  </dataValidations>
  <pageMargins left="0.7" right="0.7" top="0.75" bottom="0.75" header="0.3" footer="0.3"/>
  <pageSetup paperSize="9" orientation="portrait" r:id="rId1"/>
  <ignoredErrors>
    <ignoredError sqref="I26 I20 I33 I35 I92 I100 I87 I89 I78 I73 I71 I68 I64 I61 I54 I46 I43 I41 I38 I15 I29" formula="1"/>
  </ignoredErrors>
  <extLst>
    <ext xmlns:x14="http://schemas.microsoft.com/office/spreadsheetml/2009/9/main" uri="{CCE6A557-97BC-4b89-ADB6-D9C93CAAB3DF}">
      <x14:dataValidations xmlns:xm="http://schemas.microsoft.com/office/excel/2006/main" xWindow="767" yWindow="356" count="2">
        <x14:dataValidation type="list" allowBlank="1" showInputMessage="1" showErrorMessage="1" errorTitle="Peso" error="Solo se permite valores entre 1 a 5." promptTitle="Peso" prompt="Selecciona el peso correspondiente a la práctica, entre 1 a 5." xr:uid="{53E1E041-FAFC-46D7-B5AE-EDA61C1E2764}">
          <x14:formula1>
            <xm:f>Conf!$C$2:$C$6</xm:f>
          </x14:formula1>
          <xm:sqref>D21:D25 D16:D19 D2:D14 D27:D28 D30:D32 D34 D36:D37 D39:D40 D42 D44:D45 D47:D53 D55:D60 D62:D63 D65:D67 D69:D70 D72 D74:D77 D79:D86 D88 D90:D91 D93:D99 D101</xm:sqref>
        </x14:dataValidation>
        <x14:dataValidation type="list" showInputMessage="1" showErrorMessage="1" errorTitle="Columna Cumple" error="Por favor seleccione la opción “Si cumple” o “No cumple” la práctica." promptTitle="Columna Cumple" prompt="Por favor seleccione la opción “Si cumple” o “No cumple” la práctica." xr:uid="{21C8D0A9-03EB-4D68-9698-89B93A28EAF8}">
          <x14:formula1>
            <xm:f>Conf!$A$2:$A$4</xm:f>
          </x14:formula1>
          <xm:sqref>E90:E91 E2:E14 E93:E99 E27:E28 E21:E25 E30:E32 E16:E19 E34 E42 E36:E37 E39:E40 E44:E45 E47:E53 E55:E60 E62:E63 E72 E65:E67 E74:E77 E79:E86 E69:E70 E88 E101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84E-D2DD-4673-A348-A9F9EA5B28F9}">
  <dimension ref="B4:D36"/>
  <sheetViews>
    <sheetView workbookViewId="0">
      <selection activeCell="D7" sqref="D7"/>
    </sheetView>
  </sheetViews>
  <sheetFormatPr defaultColWidth="9.1796875" defaultRowHeight="14.5" x14ac:dyDescent="0.35"/>
  <cols>
    <col min="1" max="1" width="2.81640625" style="25" customWidth="1"/>
    <col min="2" max="2" width="16.26953125" style="25" customWidth="1"/>
    <col min="3" max="3" width="21.1796875" style="25" bestFit="1" customWidth="1"/>
    <col min="4" max="4" width="23.7265625" style="25" customWidth="1"/>
    <col min="5" max="16384" width="9.1796875" style="25"/>
  </cols>
  <sheetData>
    <row r="4" spans="2:4" ht="20" thickBot="1" x14ac:dyDescent="0.4">
      <c r="B4" s="44" t="s">
        <v>14</v>
      </c>
      <c r="C4" s="44" t="s">
        <v>15</v>
      </c>
      <c r="D4" s="44" t="s">
        <v>101</v>
      </c>
    </row>
    <row r="5" spans="2:4" x14ac:dyDescent="0.35">
      <c r="B5" s="40" t="str">
        <f>'Linea base'!$A$2</f>
        <v>Backend</v>
      </c>
      <c r="C5" s="40" t="str">
        <f>'Linea base'!$B$2</f>
        <v>Componentes</v>
      </c>
      <c r="D5" s="46">
        <f>'Linea base'!$I$15/'Linea base'!$D$15</f>
        <v>0.30769230769230771</v>
      </c>
    </row>
    <row r="6" spans="2:4" x14ac:dyDescent="0.35">
      <c r="B6" s="40" t="str">
        <f>'Linea base'!$A$2</f>
        <v>Backend</v>
      </c>
      <c r="C6" s="40" t="str">
        <f>'Linea base'!$B$16</f>
        <v>Framework</v>
      </c>
      <c r="D6" s="46">
        <f>'Linea base'!I20/'Linea base'!D20</f>
        <v>0.75</v>
      </c>
    </row>
    <row r="7" spans="2:4" x14ac:dyDescent="0.35">
      <c r="B7" s="40" t="str">
        <f>'Linea base'!$A$2</f>
        <v>Backend</v>
      </c>
      <c r="C7" s="40" t="str">
        <f>'Linea base'!$B$21</f>
        <v>Instrumentación</v>
      </c>
      <c r="D7" s="46">
        <f>'Linea base'!$I$21/'Linea base'!$D$21</f>
        <v>1</v>
      </c>
    </row>
    <row r="8" spans="2:4" x14ac:dyDescent="0.35">
      <c r="B8" s="40" t="str">
        <f>'Linea base'!$A$2</f>
        <v>Backend</v>
      </c>
      <c r="C8" s="40" t="str">
        <f>'Linea base'!B27</f>
        <v>Lenguaje</v>
      </c>
      <c r="D8" s="46">
        <f>'Linea base'!I29/'Linea base'!D29</f>
        <v>0.5</v>
      </c>
    </row>
    <row r="9" spans="2:4" x14ac:dyDescent="0.35">
      <c r="B9" s="40" t="str">
        <f>'Linea base'!$A$2</f>
        <v>Backend</v>
      </c>
      <c r="C9" s="40" t="str">
        <f>'Linea base'!B30</f>
        <v>Monitoreo</v>
      </c>
      <c r="D9" s="46">
        <f>'Linea base'!I33/'Linea base'!D33</f>
        <v>0.66666666666666663</v>
      </c>
    </row>
    <row r="10" spans="2:4" x14ac:dyDescent="0.35">
      <c r="B10" s="40" t="str">
        <f>'Linea base'!$A$2</f>
        <v>Backend</v>
      </c>
      <c r="C10" s="40" t="str">
        <f>'Linea base'!B34</f>
        <v>Multidioma</v>
      </c>
      <c r="D10" s="46">
        <f>'Linea base'!I35/'Linea base'!D35</f>
        <v>0</v>
      </c>
    </row>
    <row r="11" spans="2:4" x14ac:dyDescent="0.35">
      <c r="B11" s="40" t="str">
        <f>'Linea base'!$A$2</f>
        <v>Backend</v>
      </c>
      <c r="C11" s="40" t="str">
        <f>'Linea base'!B36</f>
        <v>Patrón de Arquitectura</v>
      </c>
      <c r="D11" s="46">
        <f>'Linea base'!I38/'Linea base'!D38</f>
        <v>0</v>
      </c>
    </row>
    <row r="12" spans="2:4" x14ac:dyDescent="0.35">
      <c r="B12" s="40" t="str">
        <f>'Linea base'!$A$2</f>
        <v>Backend</v>
      </c>
      <c r="C12" s="40" t="str">
        <f>'Linea base'!B39</f>
        <v>Patrón de Diseño</v>
      </c>
      <c r="D12" s="46">
        <f>'Linea base'!I41/'Linea base'!D41</f>
        <v>0.5</v>
      </c>
    </row>
    <row r="13" spans="2:4" x14ac:dyDescent="0.35">
      <c r="B13" s="40" t="str">
        <f>'Linea base'!$A$2</f>
        <v>Backend</v>
      </c>
      <c r="C13" s="40" t="str">
        <f>'Linea base'!B42</f>
        <v>Practicas de Desarrollo</v>
      </c>
      <c r="D13" s="46">
        <f>'Linea base'!$I$42/'Linea base'!$D$42</f>
        <v>1</v>
      </c>
    </row>
    <row r="14" spans="2:4" x14ac:dyDescent="0.35">
      <c r="B14" s="40" t="str">
        <f>'Linea base'!$A$2</f>
        <v>Backend</v>
      </c>
      <c r="C14" s="40" t="str">
        <f>'Linea base'!B44</f>
        <v>Pruebas</v>
      </c>
      <c r="D14" s="46">
        <f>'Linea base'!I46/'Linea base'!D46</f>
        <v>1</v>
      </c>
    </row>
    <row r="15" spans="2:4" x14ac:dyDescent="0.35">
      <c r="B15" s="40" t="str">
        <f>'Linea base'!$A$2</f>
        <v>Backend</v>
      </c>
      <c r="C15" s="40" t="str">
        <f>'Linea base'!B47</f>
        <v>Seguridad</v>
      </c>
      <c r="D15" s="46">
        <f>'Linea base'!$I$47/'Linea base'!$D$47</f>
        <v>1</v>
      </c>
    </row>
    <row r="16" spans="2:4" x14ac:dyDescent="0.35">
      <c r="B16" s="40" t="str">
        <f>'Linea base'!$A$55</f>
        <v>Frontend</v>
      </c>
      <c r="C16" s="40" t="str">
        <f>'Linea base'!B55</f>
        <v>Componentes</v>
      </c>
      <c r="D16" s="46">
        <f>'Linea base'!$I$55/'Linea base'!$D$55</f>
        <v>0</v>
      </c>
    </row>
    <row r="17" spans="2:4" x14ac:dyDescent="0.35">
      <c r="B17" s="40" t="str">
        <f>'Linea base'!$A$55</f>
        <v>Frontend</v>
      </c>
      <c r="C17" s="40" t="str">
        <f>'Linea base'!B62</f>
        <v>Framework</v>
      </c>
      <c r="D17" s="46">
        <f>'Linea base'!I64/'Linea base'!D64</f>
        <v>0</v>
      </c>
    </row>
    <row r="18" spans="2:4" x14ac:dyDescent="0.35">
      <c r="B18" s="40" t="str">
        <f>'Linea base'!$A$55</f>
        <v>Frontend</v>
      </c>
      <c r="C18" s="40" t="str">
        <f>'Linea base'!B65</f>
        <v>Instrumentación</v>
      </c>
      <c r="D18" s="46">
        <f>'Linea base'!$I$65/'Linea base'!$D$65</f>
        <v>0</v>
      </c>
    </row>
    <row r="19" spans="2:4" x14ac:dyDescent="0.35">
      <c r="B19" s="40" t="str">
        <f>'Linea base'!$A$55</f>
        <v>Frontend</v>
      </c>
      <c r="C19" s="40" t="str">
        <f>'Linea base'!B69</f>
        <v>Monitoreo</v>
      </c>
      <c r="D19" s="46">
        <f>'Linea base'!I71/'Linea base'!D71</f>
        <v>0</v>
      </c>
    </row>
    <row r="20" spans="2:4" x14ac:dyDescent="0.35">
      <c r="B20" s="40" t="str">
        <f>'Linea base'!$A$55</f>
        <v>Frontend</v>
      </c>
      <c r="C20" s="40" t="str">
        <f>'Linea base'!B72</f>
        <v>Multidioma</v>
      </c>
      <c r="D20" s="46">
        <f>'Linea base'!$I$72/'Linea base'!$D$72</f>
        <v>0</v>
      </c>
    </row>
    <row r="21" spans="2:4" x14ac:dyDescent="0.35">
      <c r="B21" s="40" t="str">
        <f>'Linea base'!$A$55</f>
        <v>Frontend</v>
      </c>
      <c r="C21" s="40" t="str">
        <f>'Linea base'!B74</f>
        <v>Patrón de arquitectura</v>
      </c>
      <c r="D21" s="46">
        <f>'Linea base'!$I$74/'Linea base'!$D$74</f>
        <v>0</v>
      </c>
    </row>
    <row r="22" spans="2:4" x14ac:dyDescent="0.35">
      <c r="B22" s="40" t="str">
        <f>'Linea base'!$A$55</f>
        <v>Frontend</v>
      </c>
      <c r="C22" s="40" t="str">
        <f>'Linea base'!B79</f>
        <v>Patrón de diseño</v>
      </c>
      <c r="D22" s="46">
        <f>'Linea base'!$I$79/'Linea base'!$D$79</f>
        <v>0</v>
      </c>
    </row>
    <row r="23" spans="2:4" x14ac:dyDescent="0.35">
      <c r="B23" s="40" t="str">
        <f>'Linea base'!$A$55</f>
        <v>Frontend</v>
      </c>
      <c r="C23" s="40" t="str">
        <f>'Linea base'!B88</f>
        <v>Practicas Desarrollo</v>
      </c>
      <c r="D23" s="46">
        <f>'Linea base'!$I$88/'Linea base'!$D$88</f>
        <v>0</v>
      </c>
    </row>
    <row r="24" spans="2:4" x14ac:dyDescent="0.35">
      <c r="B24" s="40" t="str">
        <f>'Linea base'!$A$55</f>
        <v>Frontend</v>
      </c>
      <c r="C24" s="40" t="str">
        <f>'Linea base'!B90</f>
        <v>Pruebas</v>
      </c>
      <c r="D24" s="46">
        <f>'Linea base'!I92/'Linea base'!D92</f>
        <v>0</v>
      </c>
    </row>
    <row r="25" spans="2:4" x14ac:dyDescent="0.35">
      <c r="B25" s="40" t="str">
        <f>'Linea base'!$A$55</f>
        <v>Frontend</v>
      </c>
      <c r="C25" s="40" t="str">
        <f>'Linea base'!B93</f>
        <v>Seguridad</v>
      </c>
      <c r="D25" s="46">
        <f>'Linea base'!$I$93/'Linea base'!$D$93</f>
        <v>0</v>
      </c>
    </row>
    <row r="26" spans="2:4" x14ac:dyDescent="0.35">
      <c r="B26" s="40" t="str">
        <f>'Linea base'!$A$55</f>
        <v>Frontend</v>
      </c>
      <c r="C26" s="40" t="str">
        <f>'Linea base'!B101</f>
        <v>UX/UI</v>
      </c>
      <c r="D26" s="46">
        <f>'Linea base'!$I$101/'Linea base'!$D$101</f>
        <v>0</v>
      </c>
    </row>
    <row r="27" spans="2:4" ht="20" thickBot="1" x14ac:dyDescent="0.4">
      <c r="B27" s="56" t="s">
        <v>38</v>
      </c>
      <c r="C27" s="56"/>
      <c r="D27" s="47">
        <f>SUBTOTAL(1,D5:D26)</f>
        <v>0.30565268065268064</v>
      </c>
    </row>
    <row r="32" spans="2:4" x14ac:dyDescent="0.35">
      <c r="D32" s="45"/>
    </row>
    <row r="33" spans="4:4" x14ac:dyDescent="0.35">
      <c r="D33" s="45"/>
    </row>
    <row r="34" spans="4:4" x14ac:dyDescent="0.35">
      <c r="D34" s="45"/>
    </row>
    <row r="35" spans="4:4" x14ac:dyDescent="0.35">
      <c r="D35" s="45"/>
    </row>
    <row r="36" spans="4:4" x14ac:dyDescent="0.35">
      <c r="D36" s="45"/>
    </row>
  </sheetData>
  <sheetProtection algorithmName="SHA-512" hashValue="tljG6lEyPdCrQXw0RlaizYSZ/pSyKHhYMu0P6podOhzgidrHjiId48pSBacEZPtD0yUvnq52EcCJRfBn4CtPKQ==" saltValue="Qs+pu2Mv/vadi0cia3LU/g==" spinCount="100000" sheet="1" objects="1" scenarios="1" sort="0" autoFilter="0"/>
  <autoFilter ref="B4:D26" xr:uid="{E3154A79-3FE6-47CC-B5BB-2F8A3442A582}"/>
  <mergeCells count="1">
    <mergeCell ref="B27:C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8609-979A-4B26-A673-7C531CA49663}">
  <dimension ref="B2:C7"/>
  <sheetViews>
    <sheetView workbookViewId="0">
      <selection activeCell="B11" sqref="B11"/>
    </sheetView>
  </sheetViews>
  <sheetFormatPr defaultColWidth="9.1796875" defaultRowHeight="14.5" x14ac:dyDescent="0.35"/>
  <cols>
    <col min="1" max="1" width="2.1796875" style="2" customWidth="1"/>
    <col min="2" max="2" width="78" style="2" customWidth="1"/>
    <col min="3" max="3" width="32.54296875" style="2" customWidth="1"/>
    <col min="4" max="16384" width="9.1796875" style="2"/>
  </cols>
  <sheetData>
    <row r="2" spans="2:3" x14ac:dyDescent="0.35">
      <c r="B2" s="3" t="s">
        <v>102</v>
      </c>
      <c r="C2" s="3" t="s">
        <v>103</v>
      </c>
    </row>
    <row r="3" spans="2:3" x14ac:dyDescent="0.35">
      <c r="B3" s="1"/>
      <c r="C3" s="1"/>
    </row>
    <row r="4" spans="2:3" x14ac:dyDescent="0.35">
      <c r="B4" s="1"/>
      <c r="C4" s="1"/>
    </row>
    <row r="5" spans="2:3" x14ac:dyDescent="0.35">
      <c r="B5" s="1"/>
      <c r="C5" s="1"/>
    </row>
    <row r="6" spans="2:3" x14ac:dyDescent="0.35">
      <c r="B6" s="1"/>
      <c r="C6" s="1"/>
    </row>
    <row r="7" spans="2:3" x14ac:dyDescent="0.35">
      <c r="B7" s="1"/>
      <c r="C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F920-EE76-48E1-892F-B1531A53DA1C}">
  <dimension ref="A1:C6"/>
  <sheetViews>
    <sheetView workbookViewId="0">
      <selection activeCell="C6" sqref="C6"/>
    </sheetView>
  </sheetViews>
  <sheetFormatPr defaultRowHeight="14.5" x14ac:dyDescent="0.35"/>
  <cols>
    <col min="1" max="1" width="12.7265625" customWidth="1"/>
    <col min="3" max="3" width="11.453125" customWidth="1"/>
  </cols>
  <sheetData>
    <row r="1" spans="1:3" x14ac:dyDescent="0.35">
      <c r="A1" s="4" t="s">
        <v>104</v>
      </c>
      <c r="C1" s="4" t="s">
        <v>16</v>
      </c>
    </row>
    <row r="2" spans="1:3" x14ac:dyDescent="0.35">
      <c r="A2" s="5" t="s">
        <v>27</v>
      </c>
      <c r="C2" s="5">
        <v>1</v>
      </c>
    </row>
    <row r="3" spans="1:3" x14ac:dyDescent="0.35">
      <c r="A3" s="6" t="s">
        <v>24</v>
      </c>
      <c r="C3" s="6">
        <v>2</v>
      </c>
    </row>
    <row r="4" spans="1:3" x14ac:dyDescent="0.35">
      <c r="A4" s="5" t="s">
        <v>105</v>
      </c>
      <c r="C4" s="5">
        <v>3</v>
      </c>
    </row>
    <row r="5" spans="1:3" x14ac:dyDescent="0.35">
      <c r="C5" s="7">
        <v>4</v>
      </c>
    </row>
    <row r="6" spans="1:3" x14ac:dyDescent="0.35">
      <c r="C6" s="7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FA065A6A28DA41A03CF1FBE98A9E6B" ma:contentTypeVersion="13" ma:contentTypeDescription="Crear nuevo documento." ma:contentTypeScope="" ma:versionID="0de5e6562cde77f4bf36397f13635a9a">
  <xsd:schema xmlns:xsd="http://www.w3.org/2001/XMLSchema" xmlns:xs="http://www.w3.org/2001/XMLSchema" xmlns:p="http://schemas.microsoft.com/office/2006/metadata/properties" xmlns:ns2="81f8ace2-3402-4098-9bc9-dd58d1fa5e49" xmlns:ns3="6ce2b9ae-4895-4dd3-ae55-43138a3785e6" targetNamespace="http://schemas.microsoft.com/office/2006/metadata/properties" ma:root="true" ma:fieldsID="50565cefcfa5c7884eb9fa11d2d69e04" ns2:_="" ns3:_="">
    <xsd:import namespace="81f8ace2-3402-4098-9bc9-dd58d1fa5e49"/>
    <xsd:import namespace="6ce2b9ae-4895-4dd3-ae55-43138a378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8ace2-3402-4098-9bc9-dd58d1fa5e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ef336c8-05e6-4d32-8497-bcb987a2e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b9ae-4895-4dd3-ae55-43138a378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47fcffd-7be7-4dcd-834b-c4a9bde44fe2}" ma:internalName="TaxCatchAll" ma:showField="CatchAllData" ma:web="6ce2b9ae-4895-4dd3-ae55-43138a378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f8ace2-3402-4098-9bc9-dd58d1fa5e49">
      <Terms xmlns="http://schemas.microsoft.com/office/infopath/2007/PartnerControls"/>
    </lcf76f155ced4ddcb4097134ff3c332f>
    <TaxCatchAll xmlns="6ce2b9ae-4895-4dd3-ae55-43138a3785e6" xsi:nil="true"/>
  </documentManagement>
</p:properties>
</file>

<file path=customXml/itemProps1.xml><?xml version="1.0" encoding="utf-8"?>
<ds:datastoreItem xmlns:ds="http://schemas.openxmlformats.org/officeDocument/2006/customXml" ds:itemID="{BF8A01D2-D4AD-44A1-B6E8-3465BB4191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A90EC4-D900-4F6C-8A12-7EA3008A7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f8ace2-3402-4098-9bc9-dd58d1fa5e49"/>
    <ds:schemaRef ds:uri="6ce2b9ae-4895-4dd3-ae55-43138a378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53D3F-2B4D-4FEB-BAB4-D2513F5CC6E4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165c781f-6464-4654-872b-459d5db023a8"/>
    <ds:schemaRef ds:uri="http://schemas.microsoft.com/office/infopath/2007/PartnerControls"/>
    <ds:schemaRef ds:uri="0afc96d8-7285-40db-9765-5d01199b4b46"/>
    <ds:schemaRef ds:uri="81f8ace2-3402-4098-9bc9-dd58d1fa5e49"/>
    <ds:schemaRef ds:uri="6ce2b9ae-4895-4dd3-ae55-43138a3785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Versión</vt:lpstr>
      <vt:lpstr>Información</vt:lpstr>
      <vt:lpstr>Linea base</vt:lpstr>
      <vt:lpstr>Valoración</vt:lpstr>
      <vt:lpstr>Entregables Blancas</vt:lpstr>
      <vt:lpstr>Conf</vt:lpstr>
      <vt:lpstr>Componentes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 AO</dc:creator>
  <cp:keywords/>
  <dc:description/>
  <cp:lastModifiedBy>Ramirez, Joel</cp:lastModifiedBy>
  <cp:revision/>
  <dcterms:created xsi:type="dcterms:W3CDTF">2021-05-19T21:02:33Z</dcterms:created>
  <dcterms:modified xsi:type="dcterms:W3CDTF">2022-10-26T14:57:48Z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0x01010054FA065A6A28DA41A03CF1FBE98A9E6B</vt:lpwstr>
  </property>
</Properties>
</file>