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ramirez\Downloads\ANIRegistraduria\ANIRegistraduria\recursos\documents\"/>
    </mc:Choice>
  </mc:AlternateContent>
  <xr:revisionPtr revIDLastSave="0" documentId="13_ncr:1_{C5932201-CAE0-49B4-97CA-733FDFEDB509}" xr6:coauthVersionLast="47" xr6:coauthVersionMax="47" xr10:uidLastSave="{00000000-0000-0000-0000-000000000000}"/>
  <bookViews>
    <workbookView xWindow="-110" yWindow="-110" windowWidth="19420" windowHeight="10420" activeTab="2" xr2:uid="{944F10A6-0EF7-4103-827E-D3D479552F3F}"/>
  </bookViews>
  <sheets>
    <sheet name="Versión" sheetId="3" r:id="rId1"/>
    <sheet name="Información" sheetId="8" r:id="rId2"/>
    <sheet name="Linea base" sheetId="1" r:id="rId3"/>
    <sheet name="Valoración" sheetId="7" r:id="rId4"/>
    <sheet name="Conf" sheetId="6" r:id="rId5"/>
  </sheets>
  <definedNames>
    <definedName name="_xlnm._FilterDatabase" localSheetId="2" hidden="1">'Linea base'!$A$1:$H$105</definedName>
    <definedName name="_xlnm._FilterDatabase" localSheetId="3" hidden="1">Valoración!$B$4:$C$21</definedName>
    <definedName name="Componentes">'Linea base'!$A$2:$G$23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7" l="1"/>
  <c r="B11" i="7"/>
  <c r="B10" i="7"/>
  <c r="B7" i="7"/>
  <c r="B6" i="7"/>
  <c r="B5" i="7"/>
  <c r="H102" i="1"/>
  <c r="H92" i="1"/>
  <c r="H80" i="1"/>
  <c r="H81" i="1"/>
  <c r="H68" i="1"/>
  <c r="H69" i="1"/>
  <c r="H70" i="1"/>
  <c r="H71" i="1"/>
  <c r="H60" i="1"/>
  <c r="H61" i="1"/>
  <c r="H62" i="1"/>
  <c r="H63" i="1"/>
  <c r="H55" i="1"/>
  <c r="H56" i="1"/>
  <c r="H57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14" i="1"/>
  <c r="H15" i="1"/>
  <c r="H16" i="1"/>
  <c r="H17" i="1"/>
  <c r="H18" i="1"/>
  <c r="H19" i="1"/>
  <c r="H20" i="1"/>
  <c r="H21" i="1"/>
  <c r="H22" i="1"/>
  <c r="C23" i="1"/>
  <c r="B21" i="7" l="1"/>
  <c r="B20" i="7"/>
  <c r="B19" i="7"/>
  <c r="B18" i="7"/>
  <c r="B17" i="7"/>
  <c r="B16" i="7"/>
  <c r="B15" i="7"/>
  <c r="B14" i="7"/>
  <c r="B13" i="7"/>
  <c r="B9" i="7"/>
  <c r="B8" i="7"/>
  <c r="C105" i="1"/>
  <c r="C103" i="1"/>
  <c r="C94" i="1"/>
  <c r="C88" i="1"/>
  <c r="C86" i="1"/>
  <c r="C84" i="1"/>
  <c r="C82" i="1"/>
  <c r="C78" i="1"/>
  <c r="C76" i="1"/>
  <c r="C72" i="1"/>
  <c r="C66" i="1"/>
  <c r="C64" i="1"/>
  <c r="C58" i="1"/>
  <c r="H54" i="1"/>
  <c r="H59" i="1"/>
  <c r="H65" i="1"/>
  <c r="H67" i="1"/>
  <c r="H73" i="1"/>
  <c r="C13" i="7" s="1"/>
  <c r="H74" i="1"/>
  <c r="H75" i="1"/>
  <c r="H77" i="1"/>
  <c r="C14" i="7" s="1"/>
  <c r="H79" i="1"/>
  <c r="H83" i="1"/>
  <c r="C16" i="7" s="1"/>
  <c r="H85" i="1"/>
  <c r="H87" i="1"/>
  <c r="H88" i="1" s="1"/>
  <c r="H89" i="1"/>
  <c r="C19" i="7" s="1"/>
  <c r="H90" i="1"/>
  <c r="H91" i="1"/>
  <c r="H93" i="1"/>
  <c r="H95" i="1"/>
  <c r="C20" i="7" s="1"/>
  <c r="H96" i="1"/>
  <c r="H97" i="1"/>
  <c r="H98" i="1"/>
  <c r="H99" i="1"/>
  <c r="H100" i="1"/>
  <c r="H101" i="1"/>
  <c r="H104" i="1"/>
  <c r="H105" i="1" s="1"/>
  <c r="H53" i="1"/>
  <c r="H51" i="1"/>
  <c r="H50" i="1"/>
  <c r="C52" i="1"/>
  <c r="H29" i="1"/>
  <c r="H30" i="1"/>
  <c r="H31" i="1"/>
  <c r="H28" i="1"/>
  <c r="C7" i="7" s="1"/>
  <c r="C49" i="1"/>
  <c r="H25" i="1"/>
  <c r="H26" i="1"/>
  <c r="H24" i="1"/>
  <c r="C27" i="1"/>
  <c r="H52" i="1" l="1"/>
  <c r="C8" i="7" s="1"/>
  <c r="C21" i="7"/>
  <c r="C18" i="7"/>
  <c r="H82" i="1"/>
  <c r="C15" i="7" s="1"/>
  <c r="H94" i="1"/>
  <c r="H86" i="1"/>
  <c r="C17" i="7" s="1"/>
  <c r="H78" i="1"/>
  <c r="H103" i="1"/>
  <c r="H84" i="1"/>
  <c r="H76" i="1"/>
  <c r="H72" i="1"/>
  <c r="C12" i="7" s="1"/>
  <c r="H64" i="1"/>
  <c r="H66" i="1"/>
  <c r="H58" i="1"/>
  <c r="C9" i="7" s="1"/>
  <c r="H27" i="1"/>
  <c r="C6" i="7" s="1"/>
  <c r="H49" i="1"/>
  <c r="H3" i="1"/>
  <c r="H4" i="1"/>
  <c r="H5" i="1"/>
  <c r="H6" i="1"/>
  <c r="H7" i="1"/>
  <c r="H8" i="1"/>
  <c r="H9" i="1"/>
  <c r="H10" i="1"/>
  <c r="H11" i="1"/>
  <c r="H12" i="1"/>
  <c r="H13" i="1"/>
  <c r="H2" i="1"/>
  <c r="C11" i="7" l="1"/>
  <c r="C10" i="7"/>
  <c r="H23" i="1"/>
  <c r="C5" i="7" s="1"/>
  <c r="C22" i="7" s="1"/>
</calcChain>
</file>

<file path=xl/sharedStrings.xml><?xml version="1.0" encoding="utf-8"?>
<sst xmlns="http://schemas.openxmlformats.org/spreadsheetml/2006/main" count="318" uniqueCount="144">
  <si>
    <t>Categoria</t>
  </si>
  <si>
    <t>Cumple</t>
  </si>
  <si>
    <t>Observación</t>
  </si>
  <si>
    <t>Instrumentación</t>
  </si>
  <si>
    <t>Trazas</t>
  </si>
  <si>
    <t>Monitoreo</t>
  </si>
  <si>
    <t>Componentes</t>
  </si>
  <si>
    <t>Mensajes</t>
  </si>
  <si>
    <t>Parametros</t>
  </si>
  <si>
    <t>Encriptar/Desencriptar</t>
  </si>
  <si>
    <t>Framework</t>
  </si>
  <si>
    <t>Excepciones</t>
  </si>
  <si>
    <t>Logs</t>
  </si>
  <si>
    <t>Documentación Open API(Swagger)</t>
  </si>
  <si>
    <t>Multidioma</t>
  </si>
  <si>
    <t>Patrones de comportamiento (Command, Observador, Strategy, Mediator)</t>
  </si>
  <si>
    <t>Patrones creacionales (Factory, Singleton, Abstract, Inyección de dependencias)</t>
  </si>
  <si>
    <t>Patrones nube(CQRS, Event Sourcing, Asynchronous Request-Reply, Backends for Frontends, External Configuration Store, Federated Identity, Health Endpoint Monitoring)</t>
  </si>
  <si>
    <t>Principios SOLID</t>
  </si>
  <si>
    <t>Pruebas</t>
  </si>
  <si>
    <t>Pruebas unitarias (UnitTestsProject, Microsoft.NET.Test.Sdk, Moq)</t>
  </si>
  <si>
    <t>UX/UI</t>
  </si>
  <si>
    <t>Base grafica identidad corporativa EPM</t>
  </si>
  <si>
    <t>Fecha</t>
  </si>
  <si>
    <t>Versión</t>
  </si>
  <si>
    <t>Comentario</t>
  </si>
  <si>
    <t>1.0</t>
  </si>
  <si>
    <t>Versión inicial del documento</t>
  </si>
  <si>
    <t xml:space="preserve">DATOS GENERALES DEL PROYECTO </t>
  </si>
  <si>
    <t>Items</t>
  </si>
  <si>
    <t>Valor</t>
  </si>
  <si>
    <t>Nombre de proyecto</t>
  </si>
  <si>
    <t>Fecha de valoración Triada del Proyecto</t>
  </si>
  <si>
    <t>Personas que realizan la valoración (Nombre y Rol) - Triada del Proyecto</t>
  </si>
  <si>
    <t>Fecha de Revisión Lideres de Intergrupo para EPM</t>
  </si>
  <si>
    <t>Personas que revisan la valoración (Nombre y Rol) - Triada Lideres de Intergrupo para EPM</t>
  </si>
  <si>
    <t>Fecha de Aprobación Lideres de Intergrupo para EPM</t>
  </si>
  <si>
    <t>Peso</t>
  </si>
  <si>
    <t>Si</t>
  </si>
  <si>
    <t>No</t>
  </si>
  <si>
    <t>Si/No</t>
  </si>
  <si>
    <t>No Aplica</t>
  </si>
  <si>
    <t>Referencias - Evidencias</t>
  </si>
  <si>
    <t>Lineamientos</t>
  </si>
  <si>
    <t>Total</t>
  </si>
  <si>
    <t>% Cumplimiento</t>
  </si>
  <si>
    <t>Patrón de arquitectura</t>
  </si>
  <si>
    <t>Api Management</t>
  </si>
  <si>
    <t>Arquitectura</t>
  </si>
  <si>
    <t xml:space="preserve">Well architected framework </t>
  </si>
  <si>
    <t>Domain Driven Design (DDD)</t>
  </si>
  <si>
    <t>Arquitecturas orientadas a microservicios (Enfoque DDD)</t>
  </si>
  <si>
    <t>Aplicaciones Cloud Enable/Cloud Native (Contenerización-serverless)</t>
  </si>
  <si>
    <t>API First</t>
  </si>
  <si>
    <t>12 Factores de aplicación</t>
  </si>
  <si>
    <t>7 dimensiones</t>
  </si>
  <si>
    <t>Patrones de diseño Gangs of Four (GoF)</t>
  </si>
  <si>
    <t>Principios de arquitectura y patrones arquitectonicos</t>
  </si>
  <si>
    <t>Código limpio</t>
  </si>
  <si>
    <t>Arquitecturas emergentes/Diseño evolutivo (AMDD)</t>
  </si>
  <si>
    <t xml:space="preserve">Prácticas y lineamientos de EPM desde las diferentes mesas (Por ejemplo Seguridad, integraciones, canales más UI/UX), desarrollo de aplicaciones, nube, etcétera) </t>
  </si>
  <si>
    <t>Socializar arquitectura base</t>
  </si>
  <si>
    <t>Arquitecturas de integración</t>
  </si>
  <si>
    <t>Quality Attribute Workshops (QAW - Mini QAW)</t>
  </si>
  <si>
    <t>Attibute Driven Design (ADD)</t>
  </si>
  <si>
    <t>Documento Arquitectura Aprobado</t>
  </si>
  <si>
    <t>Serverless</t>
  </si>
  <si>
    <t>Diseño de modelado en Herramienta (EA)</t>
  </si>
  <si>
    <t>Documento de Ambientes (Desarrollo, Pruebas Y Producción)</t>
  </si>
  <si>
    <t>Bases de datos</t>
  </si>
  <si>
    <t>Data Access Object (DAO)</t>
  </si>
  <si>
    <t>Conocimiento en bases de datos relacionales</t>
  </si>
  <si>
    <t>Conocimiento en bases de datos no relacionales</t>
  </si>
  <si>
    <t>Mallas de servicios (preferible con experiencia en Istio)</t>
  </si>
  <si>
    <t>Azure Synapse</t>
  </si>
  <si>
    <t>Paginación optimizada de datos</t>
  </si>
  <si>
    <t>Exportación a excel de grid de datos</t>
  </si>
  <si>
    <t xml:space="preserve">Búsquedas avanzadas </t>
  </si>
  <si>
    <t>Filtros por multiples columnas</t>
  </si>
  <si>
    <t>Ordenamiento por multiples columnas</t>
  </si>
  <si>
    <t>Acceso a datos SQL</t>
  </si>
  <si>
    <t>Acceso a datos Mongo</t>
  </si>
  <si>
    <t>Azure storage</t>
  </si>
  <si>
    <t>Key vault</t>
  </si>
  <si>
    <t>Exportar a Excel</t>
  </si>
  <si>
    <t>Componente transversal Autenticacion Dig&amp;Tools</t>
  </si>
  <si>
    <t>Componente transversal Notificacion Dig&amp;Tools</t>
  </si>
  <si>
    <t>Componente transversal Autorizacion Dig&amp;Tools</t>
  </si>
  <si>
    <t>Componente transversal Auditoria Dig&amp;Tools</t>
  </si>
  <si>
    <t>Componente transversal Application Insights</t>
  </si>
  <si>
    <t>Contenedores</t>
  </si>
  <si>
    <t>Conocimiento en el ecosistema tecnológico de AKS (Helm, Rancher, AKS)</t>
  </si>
  <si>
    <t>Helm para despliegue contenedores</t>
  </si>
  <si>
    <t>Desarrollo</t>
  </si>
  <si>
    <t>Conocimiento C# 9.0, sacando mayor provecho de sus principales características (Es una decisión a discutir con el proyecto, dado que Sonar aún no está habilitado para este el análisis de esta versión)</t>
  </si>
  <si>
    <t>Object Relational Mapping (ORM)</t>
  </si>
  <si>
    <t>Conocimiento en Angular Avanzado</t>
  </si>
  <si>
    <t>Manejo de cache en microservicios</t>
  </si>
  <si>
    <t>DevOps</t>
  </si>
  <si>
    <t>Codigo fuente en Azure DevOps</t>
  </si>
  <si>
    <t>Estrategia de ramificacion IG-EPM</t>
  </si>
  <si>
    <t>Integracion Continua en Azure DevOps</t>
  </si>
  <si>
    <t>Inspeccion Continua con SonarQube-cloud EPM</t>
  </si>
  <si>
    <t>Despligue Continuo (Infraestructura como código, enfoque en microservicios)</t>
  </si>
  <si>
    <t>.Net 5</t>
  </si>
  <si>
    <t>Indicadores</t>
  </si>
  <si>
    <t>Indicador de Bugs en cero</t>
  </si>
  <si>
    <t>Indicador de Vulnerabilities en cero</t>
  </si>
  <si>
    <t>Indicador de Duplications &lt; 6%</t>
  </si>
  <si>
    <t>Indicador de Cubrimiento &gt; 50%</t>
  </si>
  <si>
    <t>Indicador de Technical Debt Ratio &lt; 10%</t>
  </si>
  <si>
    <t>Metodología</t>
  </si>
  <si>
    <t>Marcos de trabajo ágiles</t>
  </si>
  <si>
    <t>Patrones de monitoreo y salud de aplicaciones</t>
  </si>
  <si>
    <t>Health monitoring en servicios</t>
  </si>
  <si>
    <t>Dashboards de control de logs</t>
  </si>
  <si>
    <t>Culture info</t>
  </si>
  <si>
    <t>Negocio</t>
  </si>
  <si>
    <t>Conocimiento del problema</t>
  </si>
  <si>
    <t>Patron de arquitectura</t>
  </si>
  <si>
    <t>Arquitectura event sourcing</t>
  </si>
  <si>
    <t>Patron de diseño</t>
  </si>
  <si>
    <t>Patrones estructurales (Decorador, Adaptador, Proxy, Repository, Aggregate)</t>
  </si>
  <si>
    <t>Test Driven Development (TDD)</t>
  </si>
  <si>
    <t>Pruebas de integración (virtualización de servicios)</t>
  </si>
  <si>
    <t>Behavior Driven Development (BDD): Con notación Gherkin</t>
  </si>
  <si>
    <t>Pruebas funcionales automatizadas</t>
  </si>
  <si>
    <t>Pruebas de UX/UI</t>
  </si>
  <si>
    <t>Pruebas de cargas y rendimiento</t>
  </si>
  <si>
    <t>Pruebas de seguridad</t>
  </si>
  <si>
    <t>Se cambia el formato y colores de la plantilla</t>
  </si>
  <si>
    <t>Se bloquea las columnas base de la plantilla</t>
  </si>
  <si>
    <t>14/09/2022</t>
  </si>
  <si>
    <t>14/09/2023</t>
  </si>
  <si>
    <t>14/09/2024</t>
  </si>
  <si>
    <t>14/09/2025</t>
  </si>
  <si>
    <t>Se crea versión del documento para ani registraduria</t>
  </si>
  <si>
    <t>Ani registraduría</t>
  </si>
  <si>
    <t>Yurley Usuga - Gerente, Joel Ramirez - Arquitecto, Katherine Garzon - SCRUM</t>
  </si>
  <si>
    <t>Notificaciones automatizadas a un grupo de usuarios</t>
  </si>
  <si>
    <t>Para definir las cuentas de correo de notificación, el tiempo en meses o días para generar recordatorios de cambio de contraseña, entre otros</t>
  </si>
  <si>
    <t>Almacenaimiento de el usuario y clave de integración</t>
  </si>
  <si>
    <t>Al tratarse de un servicio (No hay interfáz gráfica), solo se tendrpia en cuenta a nivel de BackEnd</t>
  </si>
  <si>
    <t>Al tratarse de un servicio (No hay interfáz gráfica), solo se tendrpia en cuenta a nivel de BackEnd. Se tomaría en cuenta para proteger el acceso a los request de usuarios no autorizados.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</si>
</sst>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83AC07"/>
      <name val="Calibri"/>
      <family val="2"/>
      <scheme val="minor"/>
    </font>
    <font>
      <b/>
      <sz val="14"/>
      <color rgb="FF83AC07"/>
      <name val="Calibri"/>
      <family val="2"/>
    </font>
    <font>
      <sz val="11"/>
      <color rgb="FF83AC07"/>
      <name val="Calibri"/>
      <family val="2"/>
    </font>
    <font>
      <b/>
      <sz val="16"/>
      <color rgb="FF83AC07"/>
      <name val="Calibri"/>
      <family val="2"/>
    </font>
    <font>
      <b/>
      <sz val="16"/>
      <color rgb="FF83AC07"/>
      <name val="Calibri"/>
      <family val="2"/>
      <scheme val="minor"/>
    </font>
    <font>
      <b/>
      <sz val="11"/>
      <color rgb="FF83AC07"/>
      <name val="Calibri"/>
      <family val="2"/>
      <scheme val="minor"/>
    </font>
    <font>
      <b/>
      <sz val="12"/>
      <color rgb="FF83AC07"/>
      <name val="Calibri"/>
      <family val="2"/>
      <scheme val="minor"/>
    </font>
    <font>
      <sz val="11"/>
      <color rgb="FF83AC07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F96B"/>
        <bgColor indexed="64"/>
      </patternFill>
    </fill>
    <fill>
      <patternFill patternType="solid">
        <fgColor rgb="FFD7F96B"/>
        <bgColor theme="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83AC07"/>
      </bottom>
      <diagonal/>
    </border>
    <border>
      <left style="medium">
        <color rgb="FF83AC07"/>
      </left>
      <right/>
      <top style="medium">
        <color rgb="FF83AC07"/>
      </top>
      <bottom style="medium">
        <color rgb="FF83AC07"/>
      </bottom>
      <diagonal/>
    </border>
    <border>
      <left/>
      <right/>
      <top style="medium">
        <color rgb="FF83AC07"/>
      </top>
      <bottom style="medium">
        <color rgb="FF83AC07"/>
      </bottom>
      <diagonal/>
    </border>
    <border>
      <left/>
      <right style="medium">
        <color rgb="FF83AC07"/>
      </right>
      <top style="medium">
        <color rgb="FF83AC07"/>
      </top>
      <bottom style="medium">
        <color rgb="FF83AC07"/>
      </bottom>
      <diagonal/>
    </border>
    <border>
      <left style="thin">
        <color indexed="64"/>
      </left>
      <right style="thin">
        <color indexed="64"/>
      </right>
      <top style="medium">
        <color rgb="FF83AC07"/>
      </top>
      <bottom/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/>
      <top/>
      <bottom style="thin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 style="thin">
        <color theme="9"/>
      </right>
      <top style="medium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medium">
        <color theme="9"/>
      </top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2" applyNumberFormat="0" applyFill="0" applyAlignment="0" applyProtection="0"/>
    <xf numFmtId="9" fontId="3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vertical="top"/>
    </xf>
    <xf numFmtId="0" fontId="0" fillId="0" borderId="11" xfId="0" applyNumberFormat="1" applyBorder="1" applyAlignment="1">
      <alignment horizontal="center" vertical="center"/>
    </xf>
    <xf numFmtId="0" fontId="0" fillId="0" borderId="12" xfId="0" applyNumberFormat="1" applyBorder="1" applyAlignment="1">
      <alignment vertical="top"/>
    </xf>
    <xf numFmtId="14" fontId="9" fillId="2" borderId="21" xfId="0" applyNumberFormat="1" applyFont="1" applyFill="1" applyBorder="1" applyAlignment="1">
      <alignment vertical="top"/>
    </xf>
    <xf numFmtId="0" fontId="9" fillId="2" borderId="22" xfId="0" applyNumberFormat="1" applyFont="1" applyFill="1" applyBorder="1" applyAlignment="1">
      <alignment vertical="top"/>
    </xf>
    <xf numFmtId="0" fontId="9" fillId="2" borderId="23" xfId="0" applyNumberFormat="1" applyFont="1" applyFill="1" applyBorder="1" applyAlignment="1">
      <alignment vertical="top"/>
    </xf>
    <xf numFmtId="0" fontId="11" fillId="2" borderId="2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1" fillId="2" borderId="17" xfId="0" applyFont="1" applyFill="1" applyBorder="1" applyAlignment="1">
      <alignment horizontal="center" vertical="center"/>
    </xf>
    <xf numFmtId="0" fontId="9" fillId="3" borderId="0" xfId="0" applyFont="1" applyFill="1" applyBorder="1"/>
    <xf numFmtId="0" fontId="9" fillId="3" borderId="16" xfId="0" applyFont="1" applyFill="1" applyBorder="1"/>
    <xf numFmtId="0" fontId="0" fillId="0" borderId="24" xfId="0" applyFont="1" applyFill="1" applyBorder="1"/>
    <xf numFmtId="0" fontId="0" fillId="0" borderId="24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25" xfId="0" applyFont="1" applyFill="1" applyBorder="1"/>
    <xf numFmtId="0" fontId="4" fillId="0" borderId="7" xfId="1" applyFont="1" applyFill="1" applyBorder="1" applyAlignment="1" applyProtection="1">
      <alignment horizontal="center" vertical="center" wrapText="1"/>
      <protection locked="0"/>
    </xf>
    <xf numFmtId="0" fontId="4" fillId="0" borderId="8" xfId="1" applyFont="1" applyFill="1" applyBorder="1" applyAlignment="1" applyProtection="1">
      <alignment horizontal="center" vertical="center" wrapText="1"/>
      <protection locked="0"/>
    </xf>
    <xf numFmtId="0" fontId="4" fillId="0" borderId="6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0" fillId="0" borderId="4" xfId="0" applyBorder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5" fillId="2" borderId="1" xfId="0" applyFont="1" applyFill="1" applyBorder="1" applyAlignment="1" applyProtection="1">
      <alignment horizontal="righ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1" fillId="0" borderId="4" xfId="0" applyFont="1" applyBorder="1" applyAlignment="1" applyProtection="1">
      <alignment wrapText="1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right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wrapText="1"/>
    </xf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4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4" fillId="0" borderId="5" xfId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9" fontId="0" fillId="0" borderId="0" xfId="2" applyNumberFormat="1" applyFont="1" applyProtection="1"/>
    <xf numFmtId="0" fontId="4" fillId="0" borderId="0" xfId="1" applyFont="1" applyFill="1" applyBorder="1" applyAlignment="1" applyProtection="1">
      <alignment horizontal="center" vertical="center" wrapText="1"/>
    </xf>
    <xf numFmtId="10" fontId="4" fillId="0" borderId="5" xfId="2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26" xfId="0" applyNumberFormat="1" applyBorder="1" applyAlignment="1">
      <alignment vertical="top"/>
    </xf>
    <xf numFmtId="0" fontId="0" fillId="0" borderId="26" xfId="0" applyNumberFormat="1" applyBorder="1" applyAlignment="1">
      <alignment vertical="top" wrapText="1"/>
    </xf>
    <xf numFmtId="14" fontId="0" fillId="0" borderId="10" xfId="0" applyNumberFormat="1" applyBorder="1" applyAlignment="1">
      <alignment horizontal="right" wrapText="1"/>
    </xf>
    <xf numFmtId="0" fontId="10" fillId="3" borderId="18" xfId="0" applyNumberFormat="1" applyFont="1" applyFill="1" applyBorder="1" applyAlignment="1">
      <alignment horizontal="center"/>
    </xf>
    <xf numFmtId="0" fontId="10" fillId="3" borderId="19" xfId="0" applyNumberFormat="1" applyFont="1" applyFill="1" applyBorder="1" applyAlignment="1">
      <alignment horizontal="center"/>
    </xf>
    <xf numFmtId="0" fontId="8" fillId="2" borderId="1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wrapText="1"/>
      <protection locked="0"/>
    </xf>
    <xf numFmtId="0" fontId="7" fillId="2" borderId="9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</xf>
  </cellXfs>
  <cellStyles count="3">
    <cellStyle name="Heading 1" xfId="1" builtinId="16"/>
    <cellStyle name="Normal" xfId="0" builtinId="0"/>
    <cellStyle name="Percent" xfId="2" builtinId="5"/>
  </cellStyles>
  <dxfs count="26">
    <dxf>
      <fill>
        <patternFill>
          <bgColor rgb="FFFFFF00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/>
        </top>
        <bottom style="thin">
          <color theme="9"/>
        </bottom>
        <vertical/>
        <horizontal style="thin">
          <color theme="9"/>
        </horizontal>
      </border>
    </dxf>
    <dxf>
      <border>
        <top style="thin">
          <color theme="9"/>
        </top>
      </border>
    </dxf>
    <dxf>
      <border diagonalUp="0" diagonalDown="0"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83AC07"/>
        <name val="Calibri"/>
        <family val="2"/>
        <scheme val="minor"/>
      </font>
      <fill>
        <patternFill patternType="solid">
          <fgColor theme="4"/>
          <bgColor rgb="FFD7F96B"/>
        </patternFill>
      </fill>
      <border diagonalUp="0" diagonalDown="0">
        <left style="thin">
          <color theme="9"/>
        </left>
        <right style="thin">
          <color theme="9"/>
        </right>
        <top/>
        <bottom/>
        <vertical style="thin">
          <color theme="9"/>
        </vertical>
        <horizontal style="thin">
          <color theme="9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/>
        </top>
        <bottom style="thin">
          <color theme="9"/>
        </bottom>
        <vertical/>
        <horizontal style="thin">
          <color theme="9"/>
        </horizontal>
      </border>
    </dxf>
    <dxf>
      <border>
        <top style="thin">
          <color theme="9"/>
        </top>
      </border>
    </dxf>
    <dxf>
      <border diagonalUp="0" diagonalDown="0"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83AC07"/>
        <name val="Calibri"/>
        <family val="2"/>
        <scheme val="minor"/>
      </font>
      <fill>
        <patternFill patternType="solid">
          <fgColor theme="4"/>
          <bgColor rgb="FFD7F96B"/>
        </patternFill>
      </fill>
      <border diagonalUp="0" diagonalDown="0">
        <left style="thin">
          <color theme="9"/>
        </left>
        <right style="thin">
          <color theme="9"/>
        </right>
        <top/>
        <bottom/>
        <vertical style="thin">
          <color theme="9"/>
        </vertical>
        <horizontal style="thin">
          <color theme="9"/>
        </horizontal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7F96B"/>
        </patternFill>
      </fill>
      <alignment vertical="center" textRotation="0" wrapText="0" indent="0" justifyLastLine="0" shrinkToFit="0" readingOrder="0"/>
    </dxf>
    <dxf>
      <border diagonalUp="0" diagonalDown="0"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alignment vertical="center" textRotation="0" wrapText="0" indent="0" justifyLastLine="0" shrinkToFit="0" readingOrder="0"/>
    </dxf>
    <dxf>
      <border>
        <bottom style="medium">
          <color rgb="FF002060"/>
        </bottom>
      </border>
    </dxf>
    <dxf>
      <font>
        <strike val="0"/>
        <outline val="0"/>
        <shadow val="0"/>
        <u val="none"/>
        <vertAlign val="baseline"/>
        <color rgb="FF83AC07"/>
        <name val="Calibri"/>
        <family val="2"/>
        <scheme val="minor"/>
      </font>
      <fill>
        <patternFill>
          <bgColor rgb="FFD7F96B"/>
        </patternFill>
      </fill>
      <alignment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numFmt numFmtId="164" formatCode="d/mm/yyyy"/>
      <alignment horizontal="general" vertical="top" textRotation="0" wrapText="1" indent="0" justifyLastLine="0" shrinkToFit="0" readingOrder="0"/>
      <border diagonalUp="0" diagonalDown="0">
        <left/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top style="thin">
          <color theme="9"/>
        </top>
      </border>
    </dxf>
    <dxf>
      <border diagonalUp="0" diagonalDown="0"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bottom style="medium">
          <color theme="9"/>
        </bottom>
      </border>
    </dxf>
    <dxf>
      <font>
        <strike val="0"/>
        <outline val="0"/>
        <shadow val="0"/>
        <u val="none"/>
        <vertAlign val="baseline"/>
        <sz val="11"/>
        <color rgb="FF83AC07"/>
        <name val="Calibri"/>
        <family val="2"/>
        <scheme val="minor"/>
      </font>
      <fill>
        <patternFill patternType="solid">
          <fgColor indexed="64"/>
          <bgColor rgb="FFD7F96B"/>
        </patternFill>
      </fill>
      <border diagonalUp="0" diagonalDown="0">
        <left style="thin">
          <color theme="9"/>
        </left>
        <right style="thin">
          <color theme="9"/>
        </right>
        <top/>
        <bottom/>
        <vertical style="thin">
          <color theme="9"/>
        </vertical>
        <horizontal/>
      </border>
    </dxf>
  </dxfs>
  <tableStyles count="0" defaultTableStyle="TableStyleMedium2" defaultPivotStyle="PivotStyleLight16"/>
  <colors>
    <mruColors>
      <color rgb="FF83AC07"/>
      <color rgb="FFD7F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Valoración!$C$4</c:f>
              <c:strCache>
                <c:ptCount val="1"/>
                <c:pt idx="0">
                  <c:v>% Cumplimiento</c:v>
                </c:pt>
              </c:strCache>
            </c:strRef>
          </c:tx>
          <c:spPr>
            <a:solidFill>
              <a:srgbClr val="D7F96B"/>
            </a:solidFill>
            <a:ln>
              <a:solidFill>
                <a:srgbClr val="83AC07"/>
              </a:solidFill>
            </a:ln>
            <a:effectLst/>
            <a:scene3d>
              <a:camera prst="orthographicFront"/>
              <a:lightRig rig="threePt" dir="t"/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Valoración!$B$5:$B$21</c:f>
              <c:strCache>
                <c:ptCount val="17"/>
                <c:pt idx="0">
                  <c:v>Arquitectura</c:v>
                </c:pt>
                <c:pt idx="1">
                  <c:v>Bases de datos</c:v>
                </c:pt>
                <c:pt idx="2">
                  <c:v>Componentes</c:v>
                </c:pt>
                <c:pt idx="3">
                  <c:v>Contenedores</c:v>
                </c:pt>
                <c:pt idx="4">
                  <c:v>Desarrollo</c:v>
                </c:pt>
                <c:pt idx="5">
                  <c:v>DevOps</c:v>
                </c:pt>
                <c:pt idx="6">
                  <c:v>Framework</c:v>
                </c:pt>
                <c:pt idx="7">
                  <c:v>Indicadores</c:v>
                </c:pt>
                <c:pt idx="8">
                  <c:v>Instrumentación</c:v>
                </c:pt>
                <c:pt idx="9">
                  <c:v>Metodología</c:v>
                </c:pt>
                <c:pt idx="10">
                  <c:v>Monitoreo</c:v>
                </c:pt>
                <c:pt idx="11">
                  <c:v>Multidioma</c:v>
                </c:pt>
                <c:pt idx="12">
                  <c:v>Negocio</c:v>
                </c:pt>
                <c:pt idx="13">
                  <c:v>Patrón de arquitectura</c:v>
                </c:pt>
                <c:pt idx="14">
                  <c:v>Patron de diseño</c:v>
                </c:pt>
                <c:pt idx="15">
                  <c:v>Pruebas</c:v>
                </c:pt>
                <c:pt idx="16">
                  <c:v>UX/UI</c:v>
                </c:pt>
              </c:strCache>
            </c:strRef>
          </c:cat>
          <c:val>
            <c:numRef>
              <c:f>Valoración!$C$5:$C$21</c:f>
              <c:numCache>
                <c:formatCode>0%</c:formatCode>
                <c:ptCount val="17"/>
                <c:pt idx="0">
                  <c:v>0.52380952380952384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E-4647-A92C-0CA986B0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-53"/>
        <c:axId val="281457743"/>
        <c:axId val="214048527"/>
      </c:barChart>
      <c:catAx>
        <c:axId val="28145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8527"/>
        <c:crosses val="autoZero"/>
        <c:auto val="1"/>
        <c:lblAlgn val="ctr"/>
        <c:lblOffset val="100"/>
        <c:noMultiLvlLbl val="0"/>
      </c:catAx>
      <c:valAx>
        <c:axId val="2140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5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19050</xdr:rowOff>
    </xdr:from>
    <xdr:to>
      <xdr:col>13</xdr:col>
      <xdr:colOff>495300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41FF1-1BD9-4B7B-B14E-BAF0E62AD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38C915-676F-44F8-A6A2-6096478BE426}" name="Table1" displayName="Table1" ref="B2:D6" totalsRowShown="0" headerRowDxfId="25" headerRowBorderDxfId="24" tableBorderDxfId="23" totalsRowBorderDxfId="22">
  <autoFilter ref="B2:D6" xr:uid="{1C5CE81A-9E8D-4C08-B117-91553A5D2C09}"/>
  <tableColumns count="3">
    <tableColumn id="1" xr3:uid="{3308AD69-7656-4D15-851B-E8A9E47102D1}" name="Fecha" dataDxfId="21"/>
    <tableColumn id="2" xr3:uid="{199A8DAB-A1B5-4A92-AB5F-39797D78FB1C}" name="Versión" dataDxfId="20"/>
    <tableColumn id="3" xr3:uid="{7C609ED4-E764-4992-849C-DC4DE33843ED}" name="Comentario" dataDxfId="1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08357-322B-4F37-BC32-B5884F3CDA1E}" name="Table6" displayName="Table6" ref="B3:C9" totalsRowShown="0" headerRowDxfId="18" dataDxfId="16" headerRowBorderDxfId="17" tableBorderDxfId="15">
  <tableColumns count="2">
    <tableColumn id="1" xr3:uid="{D4CCFEB4-1213-44C8-B8AB-D22A416FB4DC}" name="Items" dataDxfId="14"/>
    <tableColumn id="2" xr3:uid="{E178739B-7EB2-4D2A-AB61-CC02EBAA4EE0}" name="Valor" dataDxfId="1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8D04A-B2A6-4F7D-B9E1-D50C7A562E85}" name="Table3" displayName="Table3" ref="A1:A4" totalsRowShown="0" headerRowDxfId="12" dataDxfId="10" headerRowBorderDxfId="11" tableBorderDxfId="9" totalsRowBorderDxfId="8">
  <autoFilter ref="A1:A4" xr:uid="{20711AE2-7B87-4686-B26C-ECAB7B2D1CC4}"/>
  <tableColumns count="1">
    <tableColumn id="1" xr3:uid="{A2BA282E-E021-4623-8755-3768992BB8D4}" name="Si/No" dataDxfId="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B95F8B-06C8-4021-9098-01E02A8DBB51}" name="Table35" displayName="Table35" ref="C1:C6" totalsRowShown="0" headerRowDxfId="6" dataDxfId="4" headerRowBorderDxfId="5" tableBorderDxfId="3" totalsRowBorderDxfId="2">
  <autoFilter ref="C1:C6" xr:uid="{EB2E00BD-FCF6-439C-9AA1-188913B1AD20}"/>
  <tableColumns count="1">
    <tableColumn id="1" xr3:uid="{65A5472C-1C46-4AED-8C65-B5A194501FE4}" name="Peso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26EA9-820C-4AF4-BB98-C601D8E0BC2B}">
  <dimension ref="B1:D6"/>
  <sheetViews>
    <sheetView workbookViewId="0">
      <selection activeCell="E7" sqref="E7"/>
    </sheetView>
  </sheetViews>
  <sheetFormatPr defaultRowHeight="14.5" x14ac:dyDescent="0.35"/>
  <cols>
    <col min="1" max="1" width="2.7265625" customWidth="1"/>
    <col min="2" max="2" width="10.7265625" bestFit="1" customWidth="1"/>
    <col min="3" max="3" width="10.1796875" bestFit="1" customWidth="1"/>
    <col min="4" max="4" width="58.7265625" bestFit="1" customWidth="1"/>
  </cols>
  <sheetData>
    <row r="1" spans="2:4" ht="6.75" customHeight="1" thickBot="1" x14ac:dyDescent="0.4"/>
    <row r="2" spans="2:4" ht="15" thickBot="1" x14ac:dyDescent="0.4">
      <c r="B2" s="7" t="s">
        <v>23</v>
      </c>
      <c r="C2" s="8" t="s">
        <v>24</v>
      </c>
      <c r="D2" s="9" t="s">
        <v>25</v>
      </c>
    </row>
    <row r="3" spans="2:4" x14ac:dyDescent="0.35">
      <c r="B3" s="51" t="s">
        <v>132</v>
      </c>
      <c r="C3" s="5" t="s">
        <v>26</v>
      </c>
      <c r="D3" s="6" t="s">
        <v>27</v>
      </c>
    </row>
    <row r="4" spans="2:4" ht="13.5" customHeight="1" x14ac:dyDescent="0.35">
      <c r="B4" s="51" t="s">
        <v>133</v>
      </c>
      <c r="C4" s="48">
        <v>1.1000000000000001</v>
      </c>
      <c r="D4" s="49" t="s">
        <v>130</v>
      </c>
    </row>
    <row r="5" spans="2:4" x14ac:dyDescent="0.35">
      <c r="B5" s="51" t="s">
        <v>134</v>
      </c>
      <c r="C5" s="48">
        <v>1.2</v>
      </c>
      <c r="D5" s="50" t="s">
        <v>131</v>
      </c>
    </row>
    <row r="6" spans="2:4" x14ac:dyDescent="0.35">
      <c r="B6" s="51" t="s">
        <v>135</v>
      </c>
      <c r="C6" s="3">
        <v>1.3</v>
      </c>
      <c r="D6" s="4" t="s">
        <v>136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2626-E4E6-410A-9D95-78A5D6CB621C}">
  <dimension ref="B1:C9"/>
  <sheetViews>
    <sheetView workbookViewId="0">
      <selection activeCell="C12" sqref="C12"/>
    </sheetView>
  </sheetViews>
  <sheetFormatPr defaultRowHeight="14.5" x14ac:dyDescent="0.35"/>
  <cols>
    <col min="1" max="1" width="2.1796875" customWidth="1"/>
    <col min="2" max="2" width="82.54296875" bestFit="1" customWidth="1"/>
    <col min="3" max="3" width="97.26953125" customWidth="1"/>
  </cols>
  <sheetData>
    <row r="1" spans="2:3" ht="15" thickBot="1" x14ac:dyDescent="0.4"/>
    <row r="2" spans="2:3" ht="16" thickBot="1" x14ac:dyDescent="0.4">
      <c r="B2" s="52" t="s">
        <v>28</v>
      </c>
      <c r="C2" s="53"/>
    </row>
    <row r="3" spans="2:3" ht="15" thickBot="1" x14ac:dyDescent="0.4">
      <c r="B3" s="10" t="s">
        <v>29</v>
      </c>
      <c r="C3" s="12" t="s">
        <v>30</v>
      </c>
    </row>
    <row r="4" spans="2:3" x14ac:dyDescent="0.35">
      <c r="B4" s="11" t="s">
        <v>31</v>
      </c>
      <c r="C4" s="1" t="s">
        <v>137</v>
      </c>
    </row>
    <row r="5" spans="2:3" x14ac:dyDescent="0.35">
      <c r="B5" s="11" t="s">
        <v>32</v>
      </c>
      <c r="C5" s="2">
        <v>44602</v>
      </c>
    </row>
    <row r="6" spans="2:3" x14ac:dyDescent="0.35">
      <c r="B6" s="11" t="s">
        <v>33</v>
      </c>
      <c r="C6" s="1" t="s">
        <v>138</v>
      </c>
    </row>
    <row r="7" spans="2:3" x14ac:dyDescent="0.35">
      <c r="B7" s="11" t="s">
        <v>34</v>
      </c>
      <c r="C7" s="2"/>
    </row>
    <row r="8" spans="2:3" x14ac:dyDescent="0.35">
      <c r="B8" s="11" t="s">
        <v>35</v>
      </c>
      <c r="C8" s="1"/>
    </row>
    <row r="9" spans="2:3" x14ac:dyDescent="0.35">
      <c r="B9" s="11" t="s">
        <v>36</v>
      </c>
      <c r="C9" s="1"/>
    </row>
  </sheetData>
  <mergeCells count="1">
    <mergeCell ref="B2:C2"/>
  </mergeCells>
  <conditionalFormatting sqref="C4:C9">
    <cfRule type="cellIs" dxfId="0" priority="1" operator="equal">
      <formula>""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084A-6209-4DB3-8FAB-4BB7725A20EA}">
  <dimension ref="A1:H105"/>
  <sheetViews>
    <sheetView tabSelected="1" zoomScale="85" zoomScaleNormal="85" workbookViewId="0">
      <pane xSplit="4" ySplit="1" topLeftCell="E44" activePane="bottomRight" state="frozen"/>
      <selection pane="topRight" activeCell="F1" sqref="F1"/>
      <selection pane="bottomLeft" activeCell="A2" sqref="A2"/>
      <selection pane="bottomRight" activeCell="E47" sqref="E47"/>
    </sheetView>
  </sheetViews>
  <sheetFormatPr defaultColWidth="9.1796875" defaultRowHeight="14.5" x14ac:dyDescent="0.35"/>
  <cols>
    <col min="1" max="1" width="31" style="39" bestFit="1" customWidth="1"/>
    <col min="2" max="2" width="35.7265625" style="40" customWidth="1"/>
    <col min="3" max="3" width="10.54296875" style="40" customWidth="1"/>
    <col min="4" max="4" width="12.7265625" style="23" bestFit="1" customWidth="1"/>
    <col min="5" max="5" width="39.26953125" style="31" customWidth="1"/>
    <col min="6" max="6" width="57" style="23" customWidth="1"/>
    <col min="7" max="7" width="41.54296875" style="23" customWidth="1"/>
    <col min="8" max="8" width="13.7265625" style="39" customWidth="1"/>
    <col min="9" max="16384" width="9.1796875" style="23"/>
  </cols>
  <sheetData>
    <row r="1" spans="1:8" ht="20" thickBot="1" x14ac:dyDescent="0.4">
      <c r="A1" s="20" t="s">
        <v>0</v>
      </c>
      <c r="B1" s="20" t="s">
        <v>29</v>
      </c>
      <c r="C1" s="20" t="s">
        <v>37</v>
      </c>
      <c r="D1" s="20" t="s">
        <v>1</v>
      </c>
      <c r="E1" s="20" t="s">
        <v>2</v>
      </c>
      <c r="F1" s="21" t="s">
        <v>42</v>
      </c>
      <c r="G1" s="22" t="s">
        <v>43</v>
      </c>
      <c r="H1" s="21" t="s">
        <v>30</v>
      </c>
    </row>
    <row r="2" spans="1:8" ht="15.75" customHeight="1" x14ac:dyDescent="0.35">
      <c r="A2" s="56" t="s">
        <v>48</v>
      </c>
      <c r="B2" s="32" t="s">
        <v>49</v>
      </c>
      <c r="C2" s="33">
        <v>5</v>
      </c>
      <c r="D2" s="25" t="s">
        <v>41</v>
      </c>
      <c r="E2" s="24"/>
      <c r="F2" s="24"/>
      <c r="G2" s="26"/>
      <c r="H2" s="41">
        <f>IF(D2="Si",C2,0)</f>
        <v>0</v>
      </c>
    </row>
    <row r="3" spans="1:8" ht="15" customHeight="1" x14ac:dyDescent="0.35">
      <c r="A3" s="57" t="s">
        <v>48</v>
      </c>
      <c r="B3" s="34" t="s">
        <v>50</v>
      </c>
      <c r="C3" s="35">
        <v>5</v>
      </c>
      <c r="D3" s="25" t="s">
        <v>41</v>
      </c>
      <c r="E3" s="27"/>
      <c r="F3" s="27"/>
      <c r="G3" s="29"/>
      <c r="H3" s="42">
        <f t="shared" ref="H3:H22" si="0">IF(D3="Si",C3,0)</f>
        <v>0</v>
      </c>
    </row>
    <row r="4" spans="1:8" ht="15" customHeight="1" x14ac:dyDescent="0.35">
      <c r="A4" s="57" t="s">
        <v>48</v>
      </c>
      <c r="B4" s="34" t="s">
        <v>51</v>
      </c>
      <c r="C4" s="35">
        <v>5</v>
      </c>
      <c r="D4" s="25" t="s">
        <v>41</v>
      </c>
      <c r="E4" s="27"/>
      <c r="F4" s="27"/>
      <c r="G4" s="29"/>
      <c r="H4" s="42">
        <f t="shared" si="0"/>
        <v>0</v>
      </c>
    </row>
    <row r="5" spans="1:8" ht="15" customHeight="1" x14ac:dyDescent="0.35">
      <c r="A5" s="57" t="s">
        <v>48</v>
      </c>
      <c r="B5" s="34" t="s">
        <v>52</v>
      </c>
      <c r="C5" s="35">
        <v>5</v>
      </c>
      <c r="D5" s="25" t="s">
        <v>41</v>
      </c>
      <c r="E5" s="27"/>
      <c r="F5" s="27"/>
      <c r="G5" s="29"/>
      <c r="H5" s="42">
        <f t="shared" si="0"/>
        <v>0</v>
      </c>
    </row>
    <row r="6" spans="1:8" ht="15" customHeight="1" x14ac:dyDescent="0.35">
      <c r="A6" s="57" t="s">
        <v>48</v>
      </c>
      <c r="B6" s="34" t="s">
        <v>53</v>
      </c>
      <c r="C6" s="35">
        <v>5</v>
      </c>
      <c r="D6" s="25" t="s">
        <v>38</v>
      </c>
      <c r="E6" s="27"/>
      <c r="F6" s="27"/>
      <c r="G6" s="29"/>
      <c r="H6" s="42">
        <f t="shared" si="0"/>
        <v>5</v>
      </c>
    </row>
    <row r="7" spans="1:8" ht="15" customHeight="1" x14ac:dyDescent="0.35">
      <c r="A7" s="57" t="s">
        <v>48</v>
      </c>
      <c r="B7" s="34" t="s">
        <v>54</v>
      </c>
      <c r="C7" s="35">
        <v>5</v>
      </c>
      <c r="D7" s="25" t="s">
        <v>38</v>
      </c>
      <c r="E7" s="27"/>
      <c r="F7" s="27"/>
      <c r="G7" s="29"/>
      <c r="H7" s="42">
        <f t="shared" si="0"/>
        <v>5</v>
      </c>
    </row>
    <row r="8" spans="1:8" ht="15" customHeight="1" x14ac:dyDescent="0.35">
      <c r="A8" s="57" t="s">
        <v>48</v>
      </c>
      <c r="B8" s="34" t="s">
        <v>55</v>
      </c>
      <c r="C8" s="35">
        <v>5</v>
      </c>
      <c r="D8" s="25" t="s">
        <v>39</v>
      </c>
      <c r="E8" s="27"/>
      <c r="F8" s="27"/>
      <c r="G8" s="29"/>
      <c r="H8" s="42">
        <f t="shared" si="0"/>
        <v>0</v>
      </c>
    </row>
    <row r="9" spans="1:8" ht="15" customHeight="1" x14ac:dyDescent="0.35">
      <c r="A9" s="57" t="s">
        <v>48</v>
      </c>
      <c r="B9" s="34" t="s">
        <v>56</v>
      </c>
      <c r="C9" s="35">
        <v>5</v>
      </c>
      <c r="D9" s="25" t="s">
        <v>39</v>
      </c>
      <c r="E9" s="27"/>
      <c r="F9" s="27"/>
      <c r="G9" s="29"/>
      <c r="H9" s="42">
        <f t="shared" si="0"/>
        <v>0</v>
      </c>
    </row>
    <row r="10" spans="1:8" ht="15" customHeight="1" x14ac:dyDescent="0.35">
      <c r="A10" s="57" t="s">
        <v>48</v>
      </c>
      <c r="B10" s="34" t="s">
        <v>57</v>
      </c>
      <c r="C10" s="35">
        <v>5</v>
      </c>
      <c r="D10" s="25" t="s">
        <v>38</v>
      </c>
      <c r="E10" s="27"/>
      <c r="F10" s="27"/>
      <c r="G10" s="29"/>
      <c r="H10" s="42">
        <f t="shared" si="0"/>
        <v>5</v>
      </c>
    </row>
    <row r="11" spans="1:8" ht="15" customHeight="1" x14ac:dyDescent="0.35">
      <c r="A11" s="57" t="s">
        <v>48</v>
      </c>
      <c r="B11" s="34" t="s">
        <v>58</v>
      </c>
      <c r="C11" s="35">
        <v>5</v>
      </c>
      <c r="D11" s="25" t="s">
        <v>38</v>
      </c>
      <c r="E11" s="27"/>
      <c r="F11" s="27"/>
      <c r="G11" s="29"/>
      <c r="H11" s="42">
        <f t="shared" si="0"/>
        <v>5</v>
      </c>
    </row>
    <row r="12" spans="1:8" ht="15" customHeight="1" x14ac:dyDescent="0.35">
      <c r="A12" s="57" t="s">
        <v>48</v>
      </c>
      <c r="B12" s="34" t="s">
        <v>59</v>
      </c>
      <c r="C12" s="35">
        <v>5</v>
      </c>
      <c r="D12" s="25" t="s">
        <v>39</v>
      </c>
      <c r="E12" s="27"/>
      <c r="F12" s="27"/>
      <c r="G12" s="29"/>
      <c r="H12" s="42">
        <f t="shared" si="0"/>
        <v>0</v>
      </c>
    </row>
    <row r="13" spans="1:8" ht="15" customHeight="1" x14ac:dyDescent="0.35">
      <c r="A13" s="57" t="s">
        <v>48</v>
      </c>
      <c r="B13" s="34" t="s">
        <v>60</v>
      </c>
      <c r="C13" s="35">
        <v>5</v>
      </c>
      <c r="D13" s="25" t="s">
        <v>38</v>
      </c>
      <c r="E13" s="27"/>
      <c r="F13" s="27"/>
      <c r="G13" s="29"/>
      <c r="H13" s="42">
        <f t="shared" si="0"/>
        <v>5</v>
      </c>
    </row>
    <row r="14" spans="1:8" ht="15" customHeight="1" x14ac:dyDescent="0.35">
      <c r="A14" s="57"/>
      <c r="B14" s="34" t="s">
        <v>61</v>
      </c>
      <c r="C14" s="35">
        <v>5</v>
      </c>
      <c r="D14" s="25" t="s">
        <v>38</v>
      </c>
      <c r="E14" s="27"/>
      <c r="F14" s="27"/>
      <c r="G14" s="29"/>
      <c r="H14" s="42">
        <f t="shared" si="0"/>
        <v>5</v>
      </c>
    </row>
    <row r="15" spans="1:8" ht="15" customHeight="1" x14ac:dyDescent="0.35">
      <c r="A15" s="57"/>
      <c r="B15" s="34" t="s">
        <v>62</v>
      </c>
      <c r="C15" s="35">
        <v>5</v>
      </c>
      <c r="D15" s="25" t="s">
        <v>38</v>
      </c>
      <c r="E15" s="27"/>
      <c r="F15" s="27"/>
      <c r="G15" s="29"/>
      <c r="H15" s="42">
        <f t="shared" si="0"/>
        <v>5</v>
      </c>
    </row>
    <row r="16" spans="1:8" ht="15" customHeight="1" x14ac:dyDescent="0.35">
      <c r="A16" s="57"/>
      <c r="B16" s="34" t="s">
        <v>63</v>
      </c>
      <c r="C16" s="35">
        <v>5</v>
      </c>
      <c r="D16" s="25" t="s">
        <v>41</v>
      </c>
      <c r="E16" s="27"/>
      <c r="F16" s="27"/>
      <c r="G16" s="29"/>
      <c r="H16" s="42">
        <f t="shared" si="0"/>
        <v>0</v>
      </c>
    </row>
    <row r="17" spans="1:8" ht="15" customHeight="1" x14ac:dyDescent="0.35">
      <c r="A17" s="57"/>
      <c r="B17" s="34" t="s">
        <v>64</v>
      </c>
      <c r="C17" s="35">
        <v>5</v>
      </c>
      <c r="D17" s="25" t="s">
        <v>41</v>
      </c>
      <c r="E17" s="27"/>
      <c r="F17" s="27"/>
      <c r="G17" s="29"/>
      <c r="H17" s="42">
        <f t="shared" si="0"/>
        <v>0</v>
      </c>
    </row>
    <row r="18" spans="1:8" ht="15" customHeight="1" x14ac:dyDescent="0.35">
      <c r="A18" s="57"/>
      <c r="B18" s="34" t="s">
        <v>13</v>
      </c>
      <c r="C18" s="35">
        <v>5</v>
      </c>
      <c r="D18" s="25" t="s">
        <v>38</v>
      </c>
      <c r="E18" s="27"/>
      <c r="F18" s="27"/>
      <c r="G18" s="29"/>
      <c r="H18" s="42">
        <f t="shared" si="0"/>
        <v>5</v>
      </c>
    </row>
    <row r="19" spans="1:8" ht="15" customHeight="1" x14ac:dyDescent="0.35">
      <c r="A19" s="57"/>
      <c r="B19" s="34" t="s">
        <v>65</v>
      </c>
      <c r="C19" s="35">
        <v>5</v>
      </c>
      <c r="D19" s="25" t="s">
        <v>38</v>
      </c>
      <c r="E19" s="27"/>
      <c r="F19" s="27"/>
      <c r="G19" s="29"/>
      <c r="H19" s="42">
        <f t="shared" si="0"/>
        <v>5</v>
      </c>
    </row>
    <row r="20" spans="1:8" ht="15" customHeight="1" x14ac:dyDescent="0.35">
      <c r="A20" s="57"/>
      <c r="B20" s="34" t="s">
        <v>66</v>
      </c>
      <c r="C20" s="35">
        <v>5</v>
      </c>
      <c r="D20" s="25" t="s">
        <v>41</v>
      </c>
      <c r="E20" s="27"/>
      <c r="F20" s="27"/>
      <c r="G20" s="29"/>
      <c r="H20" s="42">
        <f t="shared" si="0"/>
        <v>0</v>
      </c>
    </row>
    <row r="21" spans="1:8" ht="15" customHeight="1" x14ac:dyDescent="0.35">
      <c r="A21" s="57"/>
      <c r="B21" s="34" t="s">
        <v>67</v>
      </c>
      <c r="C21" s="35">
        <v>5</v>
      </c>
      <c r="D21" s="25" t="s">
        <v>38</v>
      </c>
      <c r="E21" s="27"/>
      <c r="F21" s="27"/>
      <c r="G21" s="29"/>
      <c r="H21" s="42">
        <f t="shared" si="0"/>
        <v>5</v>
      </c>
    </row>
    <row r="22" spans="1:8" ht="15" customHeight="1" x14ac:dyDescent="0.35">
      <c r="A22" s="57"/>
      <c r="B22" s="34" t="s">
        <v>68</v>
      </c>
      <c r="C22" s="35">
        <v>5</v>
      </c>
      <c r="D22" s="25" t="s">
        <v>38</v>
      </c>
      <c r="E22" s="27"/>
      <c r="F22" s="27"/>
      <c r="G22" s="29"/>
      <c r="H22" s="42">
        <f t="shared" si="0"/>
        <v>5</v>
      </c>
    </row>
    <row r="23" spans="1:8" ht="18.75" customHeight="1" x14ac:dyDescent="0.35">
      <c r="A23" s="58" t="s">
        <v>48</v>
      </c>
      <c r="B23" s="36" t="s">
        <v>44</v>
      </c>
      <c r="C23" s="37">
        <f>SUM(C2:C22)</f>
        <v>105</v>
      </c>
      <c r="D23" s="55"/>
      <c r="E23" s="55"/>
      <c r="F23" s="55"/>
      <c r="G23" s="30" t="s">
        <v>44</v>
      </c>
      <c r="H23" s="37">
        <f>SUM(H2:H22)</f>
        <v>55</v>
      </c>
    </row>
    <row r="24" spans="1:8" x14ac:dyDescent="0.35">
      <c r="A24" s="59" t="s">
        <v>69</v>
      </c>
      <c r="B24" s="38" t="s">
        <v>70</v>
      </c>
      <c r="C24" s="35">
        <v>5</v>
      </c>
      <c r="D24" s="25" t="s">
        <v>41</v>
      </c>
      <c r="E24" s="27"/>
      <c r="F24" s="27"/>
      <c r="G24" s="29"/>
      <c r="H24" s="42">
        <f>IF(D24="Si",C24,0)</f>
        <v>0</v>
      </c>
    </row>
    <row r="25" spans="1:8" ht="29" x14ac:dyDescent="0.35">
      <c r="A25" s="59" t="s">
        <v>69</v>
      </c>
      <c r="B25" s="34" t="s">
        <v>71</v>
      </c>
      <c r="C25" s="35">
        <v>5</v>
      </c>
      <c r="D25" s="25" t="s">
        <v>41</v>
      </c>
      <c r="E25" s="27"/>
      <c r="F25" s="27"/>
      <c r="G25" s="29"/>
      <c r="H25" s="42">
        <f t="shared" ref="H25:H104" si="1">IF(D25="Si",C25,0)</f>
        <v>0</v>
      </c>
    </row>
    <row r="26" spans="1:8" ht="29" x14ac:dyDescent="0.35">
      <c r="A26" s="59" t="s">
        <v>69</v>
      </c>
      <c r="B26" s="38" t="s">
        <v>72</v>
      </c>
      <c r="C26" s="35">
        <v>5</v>
      </c>
      <c r="D26" s="25" t="s">
        <v>41</v>
      </c>
      <c r="E26" s="27"/>
      <c r="F26" s="27"/>
      <c r="G26" s="29"/>
      <c r="H26" s="42">
        <f t="shared" si="1"/>
        <v>0</v>
      </c>
    </row>
    <row r="27" spans="1:8" ht="18.5" x14ac:dyDescent="0.35">
      <c r="A27" s="59" t="s">
        <v>69</v>
      </c>
      <c r="B27" s="36" t="s">
        <v>44</v>
      </c>
      <c r="C27" s="37">
        <f>SUM(C24:C26)</f>
        <v>15</v>
      </c>
      <c r="D27" s="55"/>
      <c r="E27" s="55"/>
      <c r="F27" s="55"/>
      <c r="G27" s="30" t="s">
        <v>44</v>
      </c>
      <c r="H27" s="37">
        <f>SUM(H24:H26)</f>
        <v>0</v>
      </c>
    </row>
    <row r="28" spans="1:8" ht="29" x14ac:dyDescent="0.35">
      <c r="A28" s="54" t="s">
        <v>6</v>
      </c>
      <c r="B28" s="38" t="s">
        <v>73</v>
      </c>
      <c r="C28" s="35">
        <v>5</v>
      </c>
      <c r="D28" s="25" t="s">
        <v>41</v>
      </c>
      <c r="E28" s="27"/>
      <c r="F28" s="27"/>
      <c r="G28" s="29"/>
      <c r="H28" s="42">
        <f t="shared" si="1"/>
        <v>0</v>
      </c>
    </row>
    <row r="29" spans="1:8" x14ac:dyDescent="0.35">
      <c r="A29" s="54" t="s">
        <v>6</v>
      </c>
      <c r="B29" s="38" t="s">
        <v>47</v>
      </c>
      <c r="C29" s="35">
        <v>5</v>
      </c>
      <c r="D29" s="25" t="s">
        <v>38</v>
      </c>
      <c r="E29" s="27"/>
      <c r="F29" s="27"/>
      <c r="G29" s="29"/>
      <c r="H29" s="42">
        <f t="shared" si="1"/>
        <v>5</v>
      </c>
    </row>
    <row r="30" spans="1:8" x14ac:dyDescent="0.35">
      <c r="A30" s="54" t="s">
        <v>6</v>
      </c>
      <c r="B30" s="38" t="s">
        <v>74</v>
      </c>
      <c r="C30" s="35">
        <v>5</v>
      </c>
      <c r="D30" s="25" t="s">
        <v>41</v>
      </c>
      <c r="E30" s="27"/>
      <c r="F30" s="27"/>
      <c r="G30" s="29"/>
      <c r="H30" s="42">
        <f t="shared" si="1"/>
        <v>0</v>
      </c>
    </row>
    <row r="31" spans="1:8" x14ac:dyDescent="0.35">
      <c r="A31" s="54" t="s">
        <v>6</v>
      </c>
      <c r="B31" s="38" t="s">
        <v>75</v>
      </c>
      <c r="C31" s="35">
        <v>5</v>
      </c>
      <c r="D31" s="25" t="s">
        <v>41</v>
      </c>
      <c r="E31" s="27"/>
      <c r="F31" s="27"/>
      <c r="G31" s="29"/>
      <c r="H31" s="42">
        <f t="shared" si="1"/>
        <v>0</v>
      </c>
    </row>
    <row r="32" spans="1:8" x14ac:dyDescent="0.35">
      <c r="A32" s="54"/>
      <c r="B32" s="38" t="s">
        <v>76</v>
      </c>
      <c r="C32" s="35">
        <v>5</v>
      </c>
      <c r="D32" s="25" t="s">
        <v>41</v>
      </c>
      <c r="E32" s="27"/>
      <c r="F32" s="27"/>
      <c r="G32" s="29"/>
      <c r="H32" s="42">
        <f t="shared" si="1"/>
        <v>0</v>
      </c>
    </row>
    <row r="33" spans="1:8" x14ac:dyDescent="0.35">
      <c r="A33" s="54"/>
      <c r="B33" s="38" t="s">
        <v>77</v>
      </c>
      <c r="C33" s="35">
        <v>5</v>
      </c>
      <c r="D33" s="25" t="s">
        <v>38</v>
      </c>
      <c r="E33" s="27"/>
      <c r="F33" s="27"/>
      <c r="G33" s="29"/>
      <c r="H33" s="42">
        <f t="shared" si="1"/>
        <v>5</v>
      </c>
    </row>
    <row r="34" spans="1:8" x14ac:dyDescent="0.35">
      <c r="A34" s="54"/>
      <c r="B34" s="38" t="s">
        <v>78</v>
      </c>
      <c r="C34" s="35">
        <v>5</v>
      </c>
      <c r="D34" s="25" t="s">
        <v>38</v>
      </c>
      <c r="E34" s="27"/>
      <c r="F34" s="27"/>
      <c r="G34" s="29"/>
      <c r="H34" s="42">
        <f t="shared" si="1"/>
        <v>5</v>
      </c>
    </row>
    <row r="35" spans="1:8" x14ac:dyDescent="0.35">
      <c r="A35" s="54"/>
      <c r="B35" s="38" t="s">
        <v>79</v>
      </c>
      <c r="C35" s="35">
        <v>5</v>
      </c>
      <c r="D35" s="25" t="s">
        <v>38</v>
      </c>
      <c r="E35" s="27"/>
      <c r="F35" s="27"/>
      <c r="G35" s="29"/>
      <c r="H35" s="42">
        <f t="shared" si="1"/>
        <v>5</v>
      </c>
    </row>
    <row r="36" spans="1:8" x14ac:dyDescent="0.35">
      <c r="A36" s="54"/>
      <c r="B36" s="38" t="s">
        <v>7</v>
      </c>
      <c r="C36" s="35">
        <v>5</v>
      </c>
      <c r="D36" s="25" t="s">
        <v>41</v>
      </c>
      <c r="F36" s="27"/>
      <c r="G36" s="29"/>
      <c r="H36" s="42">
        <f t="shared" si="1"/>
        <v>0</v>
      </c>
    </row>
    <row r="37" spans="1:8" ht="58" x14ac:dyDescent="0.35">
      <c r="A37" s="54"/>
      <c r="B37" s="38" t="s">
        <v>8</v>
      </c>
      <c r="C37" s="35">
        <v>5</v>
      </c>
      <c r="D37" s="25" t="s">
        <v>38</v>
      </c>
      <c r="E37" s="27" t="s">
        <v>140</v>
      </c>
      <c r="F37" s="27"/>
      <c r="G37" s="29"/>
      <c r="H37" s="42">
        <f t="shared" si="1"/>
        <v>5</v>
      </c>
    </row>
    <row r="38" spans="1:8" x14ac:dyDescent="0.35">
      <c r="A38" s="54"/>
      <c r="B38" s="38" t="s">
        <v>80</v>
      </c>
      <c r="C38" s="35">
        <v>5</v>
      </c>
      <c r="D38" s="25" t="s">
        <v>41</v>
      </c>
      <c r="E38" s="27"/>
      <c r="F38" s="27"/>
      <c r="G38" s="29"/>
      <c r="H38" s="42">
        <f t="shared" si="1"/>
        <v>0</v>
      </c>
    </row>
    <row r="39" spans="1:8" x14ac:dyDescent="0.35">
      <c r="A39" s="54"/>
      <c r="B39" s="38" t="s">
        <v>81</v>
      </c>
      <c r="C39" s="35">
        <v>5</v>
      </c>
      <c r="D39" s="25" t="s">
        <v>41</v>
      </c>
      <c r="E39" s="27"/>
      <c r="F39" s="27"/>
      <c r="G39" s="29"/>
      <c r="H39" s="42">
        <f t="shared" si="1"/>
        <v>0</v>
      </c>
    </row>
    <row r="40" spans="1:8" x14ac:dyDescent="0.35">
      <c r="A40" s="54"/>
      <c r="B40" s="38" t="s">
        <v>82</v>
      </c>
      <c r="C40" s="35">
        <v>5</v>
      </c>
      <c r="D40" s="25" t="s">
        <v>38</v>
      </c>
      <c r="E40" s="27"/>
      <c r="F40" s="27"/>
      <c r="G40" s="29"/>
      <c r="H40" s="42">
        <f t="shared" si="1"/>
        <v>5</v>
      </c>
    </row>
    <row r="41" spans="1:8" ht="29" x14ac:dyDescent="0.35">
      <c r="A41" s="54"/>
      <c r="B41" s="38" t="s">
        <v>83</v>
      </c>
      <c r="C41" s="35">
        <v>5</v>
      </c>
      <c r="D41" s="25" t="s">
        <v>38</v>
      </c>
      <c r="E41" s="27" t="s">
        <v>141</v>
      </c>
      <c r="F41" s="27"/>
      <c r="G41" s="29"/>
      <c r="H41" s="42">
        <f t="shared" si="1"/>
        <v>5</v>
      </c>
    </row>
    <row r="42" spans="1:8" x14ac:dyDescent="0.35">
      <c r="A42" s="54"/>
      <c r="B42" s="38" t="s">
        <v>9</v>
      </c>
      <c r="C42" s="35">
        <v>5</v>
      </c>
      <c r="D42" s="25" t="s">
        <v>41</v>
      </c>
      <c r="E42" s="27"/>
      <c r="F42" s="27"/>
      <c r="G42" s="29"/>
      <c r="H42" s="42">
        <f t="shared" si="1"/>
        <v>0</v>
      </c>
    </row>
    <row r="43" spans="1:8" x14ac:dyDescent="0.35">
      <c r="A43" s="54"/>
      <c r="B43" s="38" t="s">
        <v>84</v>
      </c>
      <c r="C43" s="35">
        <v>5</v>
      </c>
      <c r="D43" s="25" t="s">
        <v>41</v>
      </c>
      <c r="E43" s="27"/>
      <c r="F43" s="27"/>
      <c r="G43" s="29"/>
      <c r="H43" s="42">
        <f t="shared" si="1"/>
        <v>0</v>
      </c>
    </row>
    <row r="44" spans="1:8" ht="43.5" x14ac:dyDescent="0.35">
      <c r="A44" s="54"/>
      <c r="B44" s="38" t="s">
        <v>85</v>
      </c>
      <c r="C44" s="35">
        <v>5</v>
      </c>
      <c r="D44" s="25" t="s">
        <v>38</v>
      </c>
      <c r="E44" s="27" t="s">
        <v>142</v>
      </c>
      <c r="F44" s="27"/>
      <c r="G44" s="29"/>
      <c r="H44" s="42">
        <f t="shared" si="1"/>
        <v>5</v>
      </c>
    </row>
    <row r="45" spans="1:8" ht="29" x14ac:dyDescent="0.35">
      <c r="A45" s="54"/>
      <c r="B45" s="38" t="s">
        <v>86</v>
      </c>
      <c r="C45" s="35">
        <v>5</v>
      </c>
      <c r="D45" s="25" t="s">
        <v>38</v>
      </c>
      <c r="E45" s="27" t="s">
        <v>139</v>
      </c>
      <c r="F45" s="27"/>
      <c r="G45" s="29"/>
      <c r="H45" s="42">
        <f t="shared" si="1"/>
        <v>5</v>
      </c>
    </row>
    <row r="46" spans="1:8" ht="72.5" x14ac:dyDescent="0.35">
      <c r="A46" s="54"/>
      <c r="B46" s="38" t="s">
        <v>87</v>
      </c>
      <c r="C46" s="35">
        <v>5</v>
      </c>
      <c r="D46" s="25" t="s">
        <v>38</v>
      </c>
      <c r="E46" s="27" t="s">
        <v>143</v>
      </c>
      <c r="F46" s="27"/>
      <c r="G46" s="29"/>
      <c r="H46" s="42">
        <f t="shared" si="1"/>
        <v>5</v>
      </c>
    </row>
    <row r="47" spans="1:8" ht="29" x14ac:dyDescent="0.35">
      <c r="A47" s="54"/>
      <c r="B47" s="38" t="s">
        <v>88</v>
      </c>
      <c r="C47" s="35">
        <v>5</v>
      </c>
      <c r="D47" s="25" t="s">
        <v>38</v>
      </c>
      <c r="E47" s="27"/>
      <c r="F47" s="27"/>
      <c r="G47" s="29"/>
      <c r="H47" s="42">
        <f t="shared" si="1"/>
        <v>5</v>
      </c>
    </row>
    <row r="48" spans="1:8" ht="29" x14ac:dyDescent="0.35">
      <c r="A48" s="54"/>
      <c r="B48" s="38" t="s">
        <v>89</v>
      </c>
      <c r="C48" s="35">
        <v>5</v>
      </c>
      <c r="D48" s="25" t="s">
        <v>41</v>
      </c>
      <c r="E48" s="27"/>
      <c r="F48" s="27"/>
      <c r="G48" s="29"/>
      <c r="H48" s="42">
        <f t="shared" si="1"/>
        <v>0</v>
      </c>
    </row>
    <row r="49" spans="1:8" ht="18.5" x14ac:dyDescent="0.35">
      <c r="A49" s="54" t="s">
        <v>6</v>
      </c>
      <c r="B49" s="36" t="s">
        <v>44</v>
      </c>
      <c r="C49" s="37">
        <f>SUM(C28:C48)</f>
        <v>105</v>
      </c>
      <c r="D49" s="55"/>
      <c r="E49" s="55"/>
      <c r="F49" s="55"/>
      <c r="G49" s="30" t="s">
        <v>44</v>
      </c>
      <c r="H49" s="37">
        <f>SUM(H28:H48)</f>
        <v>55</v>
      </c>
    </row>
    <row r="50" spans="1:8" ht="29" x14ac:dyDescent="0.35">
      <c r="A50" s="59" t="s">
        <v>90</v>
      </c>
      <c r="B50" s="34" t="s">
        <v>91</v>
      </c>
      <c r="C50" s="35">
        <v>5</v>
      </c>
      <c r="D50" s="25" t="s">
        <v>39</v>
      </c>
      <c r="E50" s="27"/>
      <c r="F50" s="27"/>
      <c r="G50" s="29"/>
      <c r="H50" s="42">
        <f t="shared" si="1"/>
        <v>0</v>
      </c>
    </row>
    <row r="51" spans="1:8" x14ac:dyDescent="0.35">
      <c r="A51" s="59" t="s">
        <v>90</v>
      </c>
      <c r="B51" s="34" t="s">
        <v>92</v>
      </c>
      <c r="C51" s="35">
        <v>5</v>
      </c>
      <c r="D51" s="25" t="s">
        <v>39</v>
      </c>
      <c r="E51" s="27"/>
      <c r="F51" s="27"/>
      <c r="G51" s="29"/>
      <c r="H51" s="42">
        <f t="shared" si="1"/>
        <v>0</v>
      </c>
    </row>
    <row r="52" spans="1:8" ht="18.5" x14ac:dyDescent="0.35">
      <c r="A52" s="59" t="s">
        <v>90</v>
      </c>
      <c r="B52" s="36" t="s">
        <v>44</v>
      </c>
      <c r="C52" s="37">
        <f>SUM(C50:C51)</f>
        <v>10</v>
      </c>
      <c r="D52" s="55"/>
      <c r="E52" s="55"/>
      <c r="F52" s="55"/>
      <c r="G52" s="30" t="s">
        <v>44</v>
      </c>
      <c r="H52" s="37">
        <f>SUM(H50:H51)</f>
        <v>0</v>
      </c>
    </row>
    <row r="53" spans="1:8" x14ac:dyDescent="0.35">
      <c r="A53" s="59" t="s">
        <v>93</v>
      </c>
      <c r="B53" s="34" t="s">
        <v>18</v>
      </c>
      <c r="C53" s="35">
        <v>5</v>
      </c>
      <c r="D53" s="25" t="s">
        <v>38</v>
      </c>
      <c r="E53" s="27"/>
      <c r="F53" s="27"/>
      <c r="G53" s="29"/>
      <c r="H53" s="42">
        <f t="shared" si="1"/>
        <v>5</v>
      </c>
    </row>
    <row r="54" spans="1:8" ht="87" x14ac:dyDescent="0.35">
      <c r="A54" s="59" t="s">
        <v>93</v>
      </c>
      <c r="B54" s="34" t="s">
        <v>94</v>
      </c>
      <c r="C54" s="35">
        <v>5</v>
      </c>
      <c r="D54" s="25" t="s">
        <v>38</v>
      </c>
      <c r="E54" s="27"/>
      <c r="F54" s="27"/>
      <c r="G54" s="29"/>
      <c r="H54" s="42">
        <f t="shared" si="1"/>
        <v>5</v>
      </c>
    </row>
    <row r="55" spans="1:8" x14ac:dyDescent="0.35">
      <c r="A55" s="59"/>
      <c r="B55" s="34" t="s">
        <v>95</v>
      </c>
      <c r="C55" s="35">
        <v>5</v>
      </c>
      <c r="D55" s="25" t="s">
        <v>39</v>
      </c>
      <c r="E55" s="27"/>
      <c r="F55" s="27"/>
      <c r="G55" s="29"/>
      <c r="H55" s="42">
        <f t="shared" si="1"/>
        <v>0</v>
      </c>
    </row>
    <row r="56" spans="1:8" x14ac:dyDescent="0.35">
      <c r="A56" s="59"/>
      <c r="B56" s="34" t="s">
        <v>96</v>
      </c>
      <c r="C56" s="35">
        <v>5</v>
      </c>
      <c r="D56" s="25" t="s">
        <v>41</v>
      </c>
      <c r="E56" s="27"/>
      <c r="F56" s="27"/>
      <c r="G56" s="29"/>
      <c r="H56" s="42">
        <f t="shared" si="1"/>
        <v>0</v>
      </c>
    </row>
    <row r="57" spans="1:8" x14ac:dyDescent="0.35">
      <c r="A57" s="59"/>
      <c r="B57" s="34" t="s">
        <v>97</v>
      </c>
      <c r="C57" s="35">
        <v>5</v>
      </c>
      <c r="D57" s="25" t="s">
        <v>41</v>
      </c>
      <c r="E57" s="27"/>
      <c r="F57" s="27"/>
      <c r="G57" s="29"/>
      <c r="H57" s="42">
        <f t="shared" si="1"/>
        <v>0</v>
      </c>
    </row>
    <row r="58" spans="1:8" ht="18.5" x14ac:dyDescent="0.35">
      <c r="A58" s="59" t="s">
        <v>93</v>
      </c>
      <c r="B58" s="36" t="s">
        <v>44</v>
      </c>
      <c r="C58" s="37">
        <f>SUM(C53:C57)</f>
        <v>25</v>
      </c>
      <c r="D58" s="55"/>
      <c r="E58" s="55"/>
      <c r="F58" s="55"/>
      <c r="G58" s="30" t="s">
        <v>44</v>
      </c>
      <c r="H58" s="37">
        <f>SUM(H53:H57)</f>
        <v>10</v>
      </c>
    </row>
    <row r="59" spans="1:8" x14ac:dyDescent="0.35">
      <c r="A59" s="54" t="s">
        <v>98</v>
      </c>
      <c r="B59" s="38" t="s">
        <v>99</v>
      </c>
      <c r="C59" s="35">
        <v>5</v>
      </c>
      <c r="D59" s="28" t="s">
        <v>38</v>
      </c>
      <c r="E59" s="27"/>
      <c r="F59" s="27"/>
      <c r="G59" s="29"/>
      <c r="H59" s="42">
        <f t="shared" si="1"/>
        <v>5</v>
      </c>
    </row>
    <row r="60" spans="1:8" x14ac:dyDescent="0.35">
      <c r="A60" s="54" t="s">
        <v>98</v>
      </c>
      <c r="B60" s="38" t="s">
        <v>100</v>
      </c>
      <c r="C60" s="35">
        <v>5</v>
      </c>
      <c r="D60" s="28" t="s">
        <v>38</v>
      </c>
      <c r="E60" s="27"/>
      <c r="F60" s="27"/>
      <c r="G60" s="29"/>
      <c r="H60" s="42">
        <f t="shared" si="1"/>
        <v>5</v>
      </c>
    </row>
    <row r="61" spans="1:8" x14ac:dyDescent="0.35">
      <c r="A61" s="54" t="s">
        <v>98</v>
      </c>
      <c r="B61" s="38" t="s">
        <v>101</v>
      </c>
      <c r="C61" s="35">
        <v>5</v>
      </c>
      <c r="D61" s="28" t="s">
        <v>38</v>
      </c>
      <c r="E61" s="27"/>
      <c r="F61" s="27"/>
      <c r="G61" s="29"/>
      <c r="H61" s="42">
        <f t="shared" si="1"/>
        <v>5</v>
      </c>
    </row>
    <row r="62" spans="1:8" ht="29" x14ac:dyDescent="0.35">
      <c r="A62" s="54" t="s">
        <v>98</v>
      </c>
      <c r="B62" s="38" t="s">
        <v>102</v>
      </c>
      <c r="C62" s="35">
        <v>5</v>
      </c>
      <c r="D62" s="28" t="s">
        <v>38</v>
      </c>
      <c r="E62" s="27"/>
      <c r="F62" s="27"/>
      <c r="G62" s="29"/>
      <c r="H62" s="42">
        <f t="shared" si="1"/>
        <v>5</v>
      </c>
    </row>
    <row r="63" spans="1:8" ht="29" x14ac:dyDescent="0.35">
      <c r="A63" s="54" t="s">
        <v>98</v>
      </c>
      <c r="B63" s="38" t="s">
        <v>103</v>
      </c>
      <c r="C63" s="35">
        <v>5</v>
      </c>
      <c r="D63" s="28" t="s">
        <v>38</v>
      </c>
      <c r="E63" s="27"/>
      <c r="F63" s="27"/>
      <c r="G63" s="29"/>
      <c r="H63" s="42">
        <f t="shared" si="1"/>
        <v>5</v>
      </c>
    </row>
    <row r="64" spans="1:8" ht="18.5" x14ac:dyDescent="0.35">
      <c r="A64" s="54" t="s">
        <v>98</v>
      </c>
      <c r="B64" s="36" t="s">
        <v>44</v>
      </c>
      <c r="C64" s="37">
        <f>SUM(C59:C63)</f>
        <v>25</v>
      </c>
      <c r="D64" s="55"/>
      <c r="E64" s="55"/>
      <c r="F64" s="55"/>
      <c r="G64" s="30" t="s">
        <v>44</v>
      </c>
      <c r="H64" s="37">
        <f>SUM(H59:H63)</f>
        <v>25</v>
      </c>
    </row>
    <row r="65" spans="1:8" x14ac:dyDescent="0.35">
      <c r="A65" s="59" t="s">
        <v>10</v>
      </c>
      <c r="B65" s="34" t="s">
        <v>104</v>
      </c>
      <c r="C65" s="35">
        <v>5</v>
      </c>
      <c r="D65" s="28" t="s">
        <v>38</v>
      </c>
      <c r="E65" s="27"/>
      <c r="F65" s="27"/>
      <c r="G65" s="29"/>
      <c r="H65" s="42">
        <f t="shared" si="1"/>
        <v>5</v>
      </c>
    </row>
    <row r="66" spans="1:8" ht="18.5" x14ac:dyDescent="0.35">
      <c r="A66" s="59" t="s">
        <v>10</v>
      </c>
      <c r="B66" s="36" t="s">
        <v>44</v>
      </c>
      <c r="C66" s="37">
        <f>SUM(C65:C65)</f>
        <v>5</v>
      </c>
      <c r="D66" s="55"/>
      <c r="E66" s="55"/>
      <c r="F66" s="55"/>
      <c r="G66" s="30" t="s">
        <v>44</v>
      </c>
      <c r="H66" s="37">
        <f>SUM(H65:H65)</f>
        <v>5</v>
      </c>
    </row>
    <row r="67" spans="1:8" x14ac:dyDescent="0.35">
      <c r="A67" s="59" t="s">
        <v>105</v>
      </c>
      <c r="B67" s="34" t="s">
        <v>106</v>
      </c>
      <c r="C67" s="35">
        <v>5</v>
      </c>
      <c r="D67" s="28" t="s">
        <v>38</v>
      </c>
      <c r="E67" s="27"/>
      <c r="F67" s="27"/>
      <c r="G67" s="29"/>
      <c r="H67" s="42">
        <f t="shared" si="1"/>
        <v>5</v>
      </c>
    </row>
    <row r="68" spans="1:8" x14ac:dyDescent="0.35">
      <c r="A68" s="59"/>
      <c r="B68" s="34" t="s">
        <v>107</v>
      </c>
      <c r="C68" s="35">
        <v>5</v>
      </c>
      <c r="D68" s="28" t="s">
        <v>38</v>
      </c>
      <c r="E68" s="27"/>
      <c r="F68" s="27"/>
      <c r="G68" s="29"/>
      <c r="H68" s="42">
        <f t="shared" si="1"/>
        <v>5</v>
      </c>
    </row>
    <row r="69" spans="1:8" x14ac:dyDescent="0.35">
      <c r="A69" s="59"/>
      <c r="B69" s="34" t="s">
        <v>108</v>
      </c>
      <c r="C69" s="35">
        <v>5</v>
      </c>
      <c r="D69" s="28" t="s">
        <v>38</v>
      </c>
      <c r="E69" s="27"/>
      <c r="F69" s="27"/>
      <c r="G69" s="29"/>
      <c r="H69" s="42">
        <f t="shared" si="1"/>
        <v>5</v>
      </c>
    </row>
    <row r="70" spans="1:8" x14ac:dyDescent="0.35">
      <c r="A70" s="59"/>
      <c r="B70" s="34" t="s">
        <v>109</v>
      </c>
      <c r="C70" s="35">
        <v>5</v>
      </c>
      <c r="D70" s="28" t="s">
        <v>38</v>
      </c>
      <c r="E70" s="27"/>
      <c r="F70" s="27"/>
      <c r="G70" s="29"/>
      <c r="H70" s="42">
        <f t="shared" si="1"/>
        <v>5</v>
      </c>
    </row>
    <row r="71" spans="1:8" x14ac:dyDescent="0.35">
      <c r="A71" s="59"/>
      <c r="B71" s="34" t="s">
        <v>110</v>
      </c>
      <c r="C71" s="35">
        <v>5</v>
      </c>
      <c r="D71" s="28" t="s">
        <v>38</v>
      </c>
      <c r="E71" s="27"/>
      <c r="F71" s="27"/>
      <c r="G71" s="29"/>
      <c r="H71" s="42">
        <f t="shared" si="1"/>
        <v>5</v>
      </c>
    </row>
    <row r="72" spans="1:8" ht="18.5" x14ac:dyDescent="0.35">
      <c r="A72" s="59" t="s">
        <v>105</v>
      </c>
      <c r="B72" s="36" t="s">
        <v>44</v>
      </c>
      <c r="C72" s="37">
        <f>SUM(C67:C71)</f>
        <v>25</v>
      </c>
      <c r="D72" s="55"/>
      <c r="E72" s="55"/>
      <c r="F72" s="55"/>
      <c r="G72" s="30" t="s">
        <v>44</v>
      </c>
      <c r="H72" s="37">
        <f>SUM(H67:H71)</f>
        <v>25</v>
      </c>
    </row>
    <row r="73" spans="1:8" x14ac:dyDescent="0.35">
      <c r="A73" s="54" t="s">
        <v>3</v>
      </c>
      <c r="B73" s="38" t="s">
        <v>11</v>
      </c>
      <c r="C73" s="35">
        <v>5</v>
      </c>
      <c r="D73" s="28" t="s">
        <v>38</v>
      </c>
      <c r="E73" s="27"/>
      <c r="F73" s="27"/>
      <c r="G73" s="29"/>
      <c r="H73" s="42">
        <f t="shared" si="1"/>
        <v>5</v>
      </c>
    </row>
    <row r="74" spans="1:8" x14ac:dyDescent="0.35">
      <c r="A74" s="54" t="s">
        <v>3</v>
      </c>
      <c r="B74" s="38" t="s">
        <v>12</v>
      </c>
      <c r="C74" s="35">
        <v>5</v>
      </c>
      <c r="D74" s="28" t="s">
        <v>38</v>
      </c>
      <c r="E74" s="27"/>
      <c r="F74" s="27"/>
      <c r="G74" s="29"/>
      <c r="H74" s="42">
        <f t="shared" si="1"/>
        <v>5</v>
      </c>
    </row>
    <row r="75" spans="1:8" x14ac:dyDescent="0.35">
      <c r="A75" s="54" t="s">
        <v>3</v>
      </c>
      <c r="B75" s="34" t="s">
        <v>4</v>
      </c>
      <c r="C75" s="35">
        <v>5</v>
      </c>
      <c r="D75" s="28" t="s">
        <v>38</v>
      </c>
      <c r="E75" s="27"/>
      <c r="F75" s="27"/>
      <c r="G75" s="29"/>
      <c r="H75" s="42">
        <f t="shared" si="1"/>
        <v>5</v>
      </c>
    </row>
    <row r="76" spans="1:8" ht="18.5" x14ac:dyDescent="0.35">
      <c r="A76" s="54" t="s">
        <v>3</v>
      </c>
      <c r="B76" s="36" t="s">
        <v>44</v>
      </c>
      <c r="C76" s="37">
        <f>SUM(C73:C75)</f>
        <v>15</v>
      </c>
      <c r="D76" s="55"/>
      <c r="E76" s="55"/>
      <c r="F76" s="55"/>
      <c r="G76" s="30" t="s">
        <v>44</v>
      </c>
      <c r="H76" s="37">
        <f>SUM(H73:H75)</f>
        <v>15</v>
      </c>
    </row>
    <row r="77" spans="1:8" x14ac:dyDescent="0.35">
      <c r="A77" s="59" t="s">
        <v>111</v>
      </c>
      <c r="B77" s="34" t="s">
        <v>112</v>
      </c>
      <c r="C77" s="35">
        <v>5</v>
      </c>
      <c r="D77" s="28" t="s">
        <v>38</v>
      </c>
      <c r="E77" s="27"/>
      <c r="F77" s="27"/>
      <c r="G77" s="29"/>
      <c r="H77" s="42">
        <f t="shared" si="1"/>
        <v>5</v>
      </c>
    </row>
    <row r="78" spans="1:8" ht="18.5" x14ac:dyDescent="0.35">
      <c r="A78" s="59" t="s">
        <v>111</v>
      </c>
      <c r="B78" s="36" t="s">
        <v>44</v>
      </c>
      <c r="C78" s="37">
        <f>SUM(C77:C77)</f>
        <v>5</v>
      </c>
      <c r="D78" s="55"/>
      <c r="E78" s="55"/>
      <c r="F78" s="55"/>
      <c r="G78" s="30" t="s">
        <v>44</v>
      </c>
      <c r="H78" s="37">
        <f>SUM(H77:H77)</f>
        <v>5</v>
      </c>
    </row>
    <row r="79" spans="1:8" ht="29" x14ac:dyDescent="0.35">
      <c r="A79" s="54" t="s">
        <v>5</v>
      </c>
      <c r="B79" s="38" t="s">
        <v>113</v>
      </c>
      <c r="C79" s="35">
        <v>5</v>
      </c>
      <c r="D79" s="28" t="s">
        <v>38</v>
      </c>
      <c r="E79" s="27"/>
      <c r="F79" s="27"/>
      <c r="G79" s="29"/>
      <c r="H79" s="42">
        <f t="shared" si="1"/>
        <v>5</v>
      </c>
    </row>
    <row r="80" spans="1:8" x14ac:dyDescent="0.35">
      <c r="A80" s="54"/>
      <c r="B80" s="38" t="s">
        <v>114</v>
      </c>
      <c r="C80" s="35">
        <v>5</v>
      </c>
      <c r="D80" s="28" t="s">
        <v>38</v>
      </c>
      <c r="E80" s="27"/>
      <c r="F80" s="27"/>
      <c r="G80" s="29"/>
      <c r="H80" s="42">
        <f t="shared" si="1"/>
        <v>5</v>
      </c>
    </row>
    <row r="81" spans="1:8" x14ac:dyDescent="0.35">
      <c r="A81" s="54"/>
      <c r="B81" s="38" t="s">
        <v>115</v>
      </c>
      <c r="C81" s="35">
        <v>5</v>
      </c>
      <c r="D81" s="28" t="s">
        <v>38</v>
      </c>
      <c r="E81" s="27"/>
      <c r="F81" s="27"/>
      <c r="G81" s="29"/>
      <c r="H81" s="42">
        <f t="shared" si="1"/>
        <v>5</v>
      </c>
    </row>
    <row r="82" spans="1:8" ht="18.5" x14ac:dyDescent="0.35">
      <c r="A82" s="54" t="s">
        <v>5</v>
      </c>
      <c r="B82" s="36" t="s">
        <v>44</v>
      </c>
      <c r="C82" s="37">
        <f>SUM(C79:C81)</f>
        <v>15</v>
      </c>
      <c r="D82" s="55"/>
      <c r="E82" s="55"/>
      <c r="F82" s="55"/>
      <c r="G82" s="30" t="s">
        <v>44</v>
      </c>
      <c r="H82" s="37">
        <f>SUM(H79:H81)</f>
        <v>15</v>
      </c>
    </row>
    <row r="83" spans="1:8" x14ac:dyDescent="0.35">
      <c r="A83" s="59" t="s">
        <v>14</v>
      </c>
      <c r="B83" s="34" t="s">
        <v>116</v>
      </c>
      <c r="C83" s="35">
        <v>5</v>
      </c>
      <c r="D83" s="28" t="s">
        <v>41</v>
      </c>
      <c r="E83" s="27"/>
      <c r="F83" s="27"/>
      <c r="G83" s="29"/>
      <c r="H83" s="42">
        <f t="shared" si="1"/>
        <v>0</v>
      </c>
    </row>
    <row r="84" spans="1:8" ht="18.5" x14ac:dyDescent="0.35">
      <c r="A84" s="59" t="s">
        <v>14</v>
      </c>
      <c r="B84" s="36" t="s">
        <v>44</v>
      </c>
      <c r="C84" s="37">
        <f>SUM(C83:C83)</f>
        <v>5</v>
      </c>
      <c r="D84" s="55"/>
      <c r="E84" s="55"/>
      <c r="F84" s="55"/>
      <c r="G84" s="30" t="s">
        <v>44</v>
      </c>
      <c r="H84" s="37">
        <f>SUM(H83:H83)</f>
        <v>0</v>
      </c>
    </row>
    <row r="85" spans="1:8" x14ac:dyDescent="0.35">
      <c r="A85" s="59" t="s">
        <v>117</v>
      </c>
      <c r="B85" s="34" t="s">
        <v>118</v>
      </c>
      <c r="C85" s="35">
        <v>5</v>
      </c>
      <c r="D85" s="28" t="s">
        <v>38</v>
      </c>
      <c r="E85" s="27"/>
      <c r="F85" s="27"/>
      <c r="G85" s="29"/>
      <c r="H85" s="42">
        <f t="shared" si="1"/>
        <v>5</v>
      </c>
    </row>
    <row r="86" spans="1:8" ht="18.5" x14ac:dyDescent="0.35">
      <c r="A86" s="59" t="s">
        <v>117</v>
      </c>
      <c r="B86" s="36" t="s">
        <v>44</v>
      </c>
      <c r="C86" s="37">
        <f>SUM(C85:C85)</f>
        <v>5</v>
      </c>
      <c r="D86" s="55"/>
      <c r="E86" s="55"/>
      <c r="F86" s="55"/>
      <c r="G86" s="30" t="s">
        <v>44</v>
      </c>
      <c r="H86" s="37">
        <f>SUM(H85:H85)</f>
        <v>5</v>
      </c>
    </row>
    <row r="87" spans="1:8" x14ac:dyDescent="0.35">
      <c r="A87" s="54" t="s">
        <v>46</v>
      </c>
      <c r="B87" s="38" t="s">
        <v>120</v>
      </c>
      <c r="C87" s="35">
        <v>5</v>
      </c>
      <c r="D87" s="28" t="s">
        <v>41</v>
      </c>
      <c r="E87" s="27"/>
      <c r="F87" s="27"/>
      <c r="G87" s="29"/>
      <c r="H87" s="42">
        <f t="shared" si="1"/>
        <v>0</v>
      </c>
    </row>
    <row r="88" spans="1:8" ht="18.5" x14ac:dyDescent="0.35">
      <c r="A88" s="54" t="s">
        <v>119</v>
      </c>
      <c r="B88" s="36" t="s">
        <v>44</v>
      </c>
      <c r="C88" s="37">
        <f>SUM(C87)</f>
        <v>5</v>
      </c>
      <c r="D88" s="55"/>
      <c r="E88" s="55"/>
      <c r="F88" s="55"/>
      <c r="G88" s="30" t="s">
        <v>44</v>
      </c>
      <c r="H88" s="37">
        <f>SUM(H87)</f>
        <v>0</v>
      </c>
    </row>
    <row r="89" spans="1:8" x14ac:dyDescent="0.35">
      <c r="A89" s="54" t="s">
        <v>121</v>
      </c>
      <c r="B89" s="38" t="s">
        <v>120</v>
      </c>
      <c r="C89" s="35">
        <v>5</v>
      </c>
      <c r="D89" s="28" t="s">
        <v>41</v>
      </c>
      <c r="E89" s="27"/>
      <c r="F89" s="27"/>
      <c r="G89" s="29"/>
      <c r="H89" s="42">
        <f t="shared" si="1"/>
        <v>0</v>
      </c>
    </row>
    <row r="90" spans="1:8" ht="29" x14ac:dyDescent="0.35">
      <c r="A90" s="54" t="s">
        <v>121</v>
      </c>
      <c r="B90" s="38" t="s">
        <v>16</v>
      </c>
      <c r="C90" s="35">
        <v>5</v>
      </c>
      <c r="D90" s="28" t="s">
        <v>38</v>
      </c>
      <c r="E90" s="27"/>
      <c r="F90" s="27"/>
      <c r="G90" s="29"/>
      <c r="H90" s="42">
        <f t="shared" si="1"/>
        <v>5</v>
      </c>
    </row>
    <row r="91" spans="1:8" ht="29" x14ac:dyDescent="0.35">
      <c r="A91" s="54" t="s">
        <v>121</v>
      </c>
      <c r="B91" s="34" t="s">
        <v>122</v>
      </c>
      <c r="C91" s="35">
        <v>5</v>
      </c>
      <c r="D91" s="28" t="s">
        <v>38</v>
      </c>
      <c r="E91" s="27"/>
      <c r="F91" s="27"/>
      <c r="G91" s="29"/>
      <c r="H91" s="42">
        <f t="shared" si="1"/>
        <v>5</v>
      </c>
    </row>
    <row r="92" spans="1:8" ht="43.5" x14ac:dyDescent="0.35">
      <c r="A92" s="54"/>
      <c r="B92" s="38" t="s">
        <v>15</v>
      </c>
      <c r="C92" s="35">
        <v>5</v>
      </c>
      <c r="D92" s="28" t="s">
        <v>41</v>
      </c>
      <c r="E92" s="27"/>
      <c r="F92" s="27"/>
      <c r="G92" s="29"/>
      <c r="H92" s="42">
        <f t="shared" si="1"/>
        <v>0</v>
      </c>
    </row>
    <row r="93" spans="1:8" ht="72.5" x14ac:dyDescent="0.35">
      <c r="A93" s="54" t="s">
        <v>121</v>
      </c>
      <c r="B93" s="38" t="s">
        <v>17</v>
      </c>
      <c r="C93" s="35">
        <v>5</v>
      </c>
      <c r="D93" s="28" t="s">
        <v>38</v>
      </c>
      <c r="E93" s="27"/>
      <c r="F93" s="27"/>
      <c r="G93" s="29"/>
      <c r="H93" s="42">
        <f t="shared" si="1"/>
        <v>5</v>
      </c>
    </row>
    <row r="94" spans="1:8" ht="18.5" x14ac:dyDescent="0.35">
      <c r="A94" s="54" t="s">
        <v>121</v>
      </c>
      <c r="B94" s="36" t="s">
        <v>44</v>
      </c>
      <c r="C94" s="37">
        <f>SUM(C89:C93)</f>
        <v>25</v>
      </c>
      <c r="D94" s="55"/>
      <c r="E94" s="55"/>
      <c r="F94" s="55"/>
      <c r="G94" s="30" t="s">
        <v>44</v>
      </c>
      <c r="H94" s="37">
        <f>SUM(H89:H93)</f>
        <v>15</v>
      </c>
    </row>
    <row r="95" spans="1:8" x14ac:dyDescent="0.35">
      <c r="A95" s="59" t="s">
        <v>19</v>
      </c>
      <c r="B95" s="34" t="s">
        <v>123</v>
      </c>
      <c r="C95" s="35">
        <v>5</v>
      </c>
      <c r="D95" s="28" t="s">
        <v>41</v>
      </c>
      <c r="E95" s="27"/>
      <c r="F95" s="27"/>
      <c r="G95" s="29"/>
      <c r="H95" s="42">
        <f t="shared" si="1"/>
        <v>0</v>
      </c>
    </row>
    <row r="96" spans="1:8" ht="29" x14ac:dyDescent="0.35">
      <c r="A96" s="59" t="s">
        <v>19</v>
      </c>
      <c r="B96" s="34" t="s">
        <v>124</v>
      </c>
      <c r="C96" s="35">
        <v>5</v>
      </c>
      <c r="D96" s="28" t="s">
        <v>41</v>
      </c>
      <c r="E96" s="27"/>
      <c r="F96" s="27"/>
      <c r="G96" s="29"/>
      <c r="H96" s="42">
        <f t="shared" si="1"/>
        <v>0</v>
      </c>
    </row>
    <row r="97" spans="1:8" ht="29" x14ac:dyDescent="0.35">
      <c r="A97" s="59" t="s">
        <v>19</v>
      </c>
      <c r="B97" s="38" t="s">
        <v>125</v>
      </c>
      <c r="C97" s="35">
        <v>5</v>
      </c>
      <c r="D97" s="28" t="s">
        <v>41</v>
      </c>
      <c r="E97" s="27"/>
      <c r="F97" s="27"/>
      <c r="G97" s="29"/>
      <c r="H97" s="42">
        <f t="shared" si="1"/>
        <v>0</v>
      </c>
    </row>
    <row r="98" spans="1:8" x14ac:dyDescent="0.35">
      <c r="A98" s="59" t="s">
        <v>19</v>
      </c>
      <c r="B98" s="38" t="s">
        <v>126</v>
      </c>
      <c r="C98" s="35">
        <v>5</v>
      </c>
      <c r="D98" s="28" t="s">
        <v>41</v>
      </c>
      <c r="E98" s="27"/>
      <c r="F98" s="27"/>
      <c r="G98" s="29"/>
      <c r="H98" s="42">
        <f t="shared" si="1"/>
        <v>0</v>
      </c>
    </row>
    <row r="99" spans="1:8" ht="29" x14ac:dyDescent="0.35">
      <c r="A99" s="59" t="s">
        <v>19</v>
      </c>
      <c r="B99" s="34" t="s">
        <v>20</v>
      </c>
      <c r="C99" s="35">
        <v>5</v>
      </c>
      <c r="D99" s="28" t="s">
        <v>38</v>
      </c>
      <c r="E99" s="27"/>
      <c r="F99" s="27"/>
      <c r="G99" s="29"/>
      <c r="H99" s="42">
        <f t="shared" si="1"/>
        <v>5</v>
      </c>
    </row>
    <row r="100" spans="1:8" x14ac:dyDescent="0.35">
      <c r="A100" s="59" t="s">
        <v>19</v>
      </c>
      <c r="B100" s="34" t="s">
        <v>127</v>
      </c>
      <c r="C100" s="35">
        <v>5</v>
      </c>
      <c r="D100" s="28" t="s">
        <v>41</v>
      </c>
      <c r="E100" s="27"/>
      <c r="F100" s="27"/>
      <c r="G100" s="29"/>
      <c r="H100" s="42">
        <f t="shared" si="1"/>
        <v>0</v>
      </c>
    </row>
    <row r="101" spans="1:8" x14ac:dyDescent="0.35">
      <c r="A101" s="59" t="s">
        <v>19</v>
      </c>
      <c r="B101" s="34" t="s">
        <v>128</v>
      </c>
      <c r="C101" s="35">
        <v>5</v>
      </c>
      <c r="D101" s="28" t="s">
        <v>38</v>
      </c>
      <c r="E101" s="27"/>
      <c r="F101" s="27"/>
      <c r="G101" s="29"/>
      <c r="H101" s="42">
        <f t="shared" si="1"/>
        <v>5</v>
      </c>
    </row>
    <row r="102" spans="1:8" x14ac:dyDescent="0.35">
      <c r="A102" s="59"/>
      <c r="B102" s="34" t="s">
        <v>129</v>
      </c>
      <c r="C102" s="35">
        <v>5</v>
      </c>
      <c r="D102" s="28" t="s">
        <v>38</v>
      </c>
      <c r="E102" s="27"/>
      <c r="F102" s="27"/>
      <c r="G102" s="29"/>
      <c r="H102" s="42">
        <f t="shared" si="1"/>
        <v>5</v>
      </c>
    </row>
    <row r="103" spans="1:8" ht="18.5" x14ac:dyDescent="0.35">
      <c r="A103" s="59" t="s">
        <v>19</v>
      </c>
      <c r="B103" s="36" t="s">
        <v>44</v>
      </c>
      <c r="C103" s="37">
        <f>SUM(C95:C102)</f>
        <v>40</v>
      </c>
      <c r="D103" s="55"/>
      <c r="E103" s="55"/>
      <c r="F103" s="55"/>
      <c r="G103" s="30" t="s">
        <v>44</v>
      </c>
      <c r="H103" s="37">
        <f>SUM(H95:H102)</f>
        <v>15</v>
      </c>
    </row>
    <row r="104" spans="1:8" x14ac:dyDescent="0.35">
      <c r="A104" s="59" t="s">
        <v>21</v>
      </c>
      <c r="B104" s="34" t="s">
        <v>22</v>
      </c>
      <c r="C104" s="35">
        <v>5</v>
      </c>
      <c r="D104" s="28" t="s">
        <v>41</v>
      </c>
      <c r="E104" s="27"/>
      <c r="F104" s="27"/>
      <c r="G104" s="29"/>
      <c r="H104" s="42">
        <f t="shared" si="1"/>
        <v>0</v>
      </c>
    </row>
    <row r="105" spans="1:8" ht="18.5" x14ac:dyDescent="0.35">
      <c r="A105" s="59" t="s">
        <v>21</v>
      </c>
      <c r="B105" s="36" t="s">
        <v>44</v>
      </c>
      <c r="C105" s="37">
        <f>SUM(C104)</f>
        <v>5</v>
      </c>
      <c r="D105" s="55"/>
      <c r="E105" s="55"/>
      <c r="F105" s="55"/>
      <c r="G105" s="30" t="s">
        <v>44</v>
      </c>
      <c r="H105" s="37">
        <f>SUM(H104)</f>
        <v>0</v>
      </c>
    </row>
  </sheetData>
  <sheetProtection algorithmName="SHA-512" hashValue="q7QwdefPYsIPIgXWTOpAhhuPQPuCaNP5gvLETaV/28rNjejv6/lfaheX5/kjpdIkyEjc+f4yafiUPaZ0CZz8iQ==" saltValue="moMrLXeSV31mYsOLPfN5XQ==" spinCount="100000" sheet="1" objects="1" scenarios="1" sort="0" autoFilter="0"/>
  <autoFilter ref="A1:H105" xr:uid="{4A1E7179-C382-4845-AE31-CD633D775104}"/>
  <mergeCells count="34">
    <mergeCell ref="A89:A94"/>
    <mergeCell ref="D94:F94"/>
    <mergeCell ref="A95:A103"/>
    <mergeCell ref="D103:F103"/>
    <mergeCell ref="A104:A105"/>
    <mergeCell ref="D105:F105"/>
    <mergeCell ref="A83:A84"/>
    <mergeCell ref="D84:F84"/>
    <mergeCell ref="A85:A86"/>
    <mergeCell ref="D86:F86"/>
    <mergeCell ref="A87:A88"/>
    <mergeCell ref="D88:F88"/>
    <mergeCell ref="A77:A78"/>
    <mergeCell ref="D78:F78"/>
    <mergeCell ref="D82:F82"/>
    <mergeCell ref="A79:A82"/>
    <mergeCell ref="A65:A66"/>
    <mergeCell ref="D66:F66"/>
    <mergeCell ref="A67:A72"/>
    <mergeCell ref="D72:F72"/>
    <mergeCell ref="A73:A76"/>
    <mergeCell ref="D76:F76"/>
    <mergeCell ref="A59:A64"/>
    <mergeCell ref="D64:F64"/>
    <mergeCell ref="D23:F23"/>
    <mergeCell ref="D27:F27"/>
    <mergeCell ref="D49:F49"/>
    <mergeCell ref="A28:A49"/>
    <mergeCell ref="A2:A23"/>
    <mergeCell ref="A50:A52"/>
    <mergeCell ref="D52:F52"/>
    <mergeCell ref="A24:A27"/>
    <mergeCell ref="A53:A58"/>
    <mergeCell ref="D58:F58"/>
  </mergeCells>
  <dataValidations xWindow="767" yWindow="356" count="1">
    <dataValidation errorTitle="Columna Cumple" error="Por favor seleccione la opción “Si cumple” o “No cumple” la práctica." promptTitle="Columna Cumple" prompt="Por favor seleccione la opción “Si cumple” o “No cumple” la práctica." sqref="D23 D27 D49 D52 D58 D64 D66 D72 D76 D78 D82 D84 D86 D88 D94 D103 D105" xr:uid="{84FF6119-50CE-4BB6-A6B2-805D067AD3DD}"/>
  </dataValidations>
  <pageMargins left="0.7" right="0.7" top="0.75" bottom="0.75" header="0.3" footer="0.3"/>
  <pageSetup paperSize="9" orientation="portrait" r:id="rId1"/>
  <ignoredErrors>
    <ignoredError sqref="H49 H27 H58 H103 H105 H94 H88 H86 H84 H82 H78 H76 H72 H66 H64 H23 H52" formula="1"/>
  </ignoredErrors>
  <extLst>
    <ext xmlns:x14="http://schemas.microsoft.com/office/spreadsheetml/2009/9/main" uri="{CCE6A557-97BC-4b89-ADB6-D9C93CAAB3DF}">
      <x14:dataValidations xmlns:xm="http://schemas.microsoft.com/office/excel/2006/main" xWindow="767" yWindow="356" count="2">
        <x14:dataValidation type="list" allowBlank="1" showInputMessage="1" showErrorMessage="1" errorTitle="Peso" error="Solo se permite valores entre 1 a 5." promptTitle="Peso" prompt="Selecciona el peso correspondiente a la práctica, entre 1 a 5." xr:uid="{53E1E041-FAFC-46D7-B5AE-EDA61C1E2764}">
          <x14:formula1>
            <xm:f>Conf!$C$2:$C$6</xm:f>
          </x14:formula1>
          <xm:sqref>C2:C22 C24:C26 C50:C51 C28:C48 C53:C57 C65 C59:C63 C73:C75 C77 C67:C71 C83 C85 C87 C79:C81 C89:C93 C104 C95:C102</xm:sqref>
        </x14:dataValidation>
        <x14:dataValidation type="list" showInputMessage="1" showErrorMessage="1" errorTitle="Columna Cumple" error="Por favor seleccione la opción “Si cumple” o “No cumple” la práctica." promptTitle="Columna Cumple" prompt="Por favor seleccione la opción “Si cumple” o “No cumple” la práctica." xr:uid="{21C8D0A9-03EB-4D68-9698-89B93A28EAF8}">
          <x14:formula1>
            <xm:f>Conf!$A$2:$A$4</xm:f>
          </x14:formula1>
          <xm:sqref>D2:D22 D95:D102 D28:D48 D24:D26 D50:D51 D65 D59:D63 D53:D57 D77 D67:D71 D83 D87 D73:D75 D89:D93 D104 D79:D81 D85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484E-D2DD-4673-A348-A9F9EA5B28F9}">
  <dimension ref="B4:C31"/>
  <sheetViews>
    <sheetView topLeftCell="A12" workbookViewId="0">
      <selection activeCell="C5" sqref="C5"/>
    </sheetView>
  </sheetViews>
  <sheetFormatPr defaultColWidth="9.1796875" defaultRowHeight="14.5" x14ac:dyDescent="0.35"/>
  <cols>
    <col min="1" max="1" width="2.81640625" style="23" customWidth="1"/>
    <col min="2" max="2" width="21.1796875" style="23" bestFit="1" customWidth="1"/>
    <col min="3" max="3" width="23.7265625" style="23" customWidth="1"/>
    <col min="4" max="16384" width="9.1796875" style="23"/>
  </cols>
  <sheetData>
    <row r="4" spans="2:3" ht="20" thickBot="1" x14ac:dyDescent="0.4">
      <c r="B4" s="43" t="s">
        <v>0</v>
      </c>
      <c r="C4" s="43" t="s">
        <v>45</v>
      </c>
    </row>
    <row r="5" spans="2:3" x14ac:dyDescent="0.35">
      <c r="B5" s="39" t="str">
        <f>'Linea base'!A2</f>
        <v>Arquitectura</v>
      </c>
      <c r="C5" s="45">
        <f>'Linea base'!$H$23/'Linea base'!$C$23</f>
        <v>0.52380952380952384</v>
      </c>
    </row>
    <row r="6" spans="2:3" x14ac:dyDescent="0.35">
      <c r="B6" s="39" t="str">
        <f>'Linea base'!A24</f>
        <v>Bases de datos</v>
      </c>
      <c r="C6" s="45">
        <f>'Linea base'!H27/'Linea base'!C27</f>
        <v>0</v>
      </c>
    </row>
    <row r="7" spans="2:3" x14ac:dyDescent="0.35">
      <c r="B7" s="39" t="str">
        <f>'Linea base'!A28</f>
        <v>Componentes</v>
      </c>
      <c r="C7" s="45">
        <f>'Linea base'!$H$28/'Linea base'!$C$28</f>
        <v>0</v>
      </c>
    </row>
    <row r="8" spans="2:3" x14ac:dyDescent="0.35">
      <c r="B8" s="39" t="str">
        <f>'Linea base'!A50</f>
        <v>Contenedores</v>
      </c>
      <c r="C8" s="45">
        <f>'Linea base'!H52/'Linea base'!C52</f>
        <v>0</v>
      </c>
    </row>
    <row r="9" spans="2:3" x14ac:dyDescent="0.35">
      <c r="B9" s="39" t="str">
        <f>'Linea base'!A53</f>
        <v>Desarrollo</v>
      </c>
      <c r="C9" s="45">
        <f>'Linea base'!H58/'Linea base'!C58</f>
        <v>0.4</v>
      </c>
    </row>
    <row r="10" spans="2:3" x14ac:dyDescent="0.35">
      <c r="B10" s="39" t="str">
        <f>'Linea base'!A59</f>
        <v>DevOps</v>
      </c>
      <c r="C10" s="45">
        <f>'Linea base'!H64/'Linea base'!C64</f>
        <v>1</v>
      </c>
    </row>
    <row r="11" spans="2:3" x14ac:dyDescent="0.35">
      <c r="B11" s="39" t="str">
        <f>'Linea base'!A65</f>
        <v>Framework</v>
      </c>
      <c r="C11" s="45">
        <f>'Linea base'!H64/'Linea base'!C64</f>
        <v>1</v>
      </c>
    </row>
    <row r="12" spans="2:3" x14ac:dyDescent="0.35">
      <c r="B12" s="39" t="str">
        <f>'Linea base'!A67</f>
        <v>Indicadores</v>
      </c>
      <c r="C12" s="45">
        <f>'Linea base'!H72/'Linea base'!C72</f>
        <v>1</v>
      </c>
    </row>
    <row r="13" spans="2:3" x14ac:dyDescent="0.35">
      <c r="B13" s="39" t="str">
        <f>'Linea base'!A73</f>
        <v>Instrumentación</v>
      </c>
      <c r="C13" s="45">
        <f>'Linea base'!$H$73/'Linea base'!$C$73</f>
        <v>1</v>
      </c>
    </row>
    <row r="14" spans="2:3" x14ac:dyDescent="0.35">
      <c r="B14" s="39" t="str">
        <f>'Linea base'!A77</f>
        <v>Metodología</v>
      </c>
      <c r="C14" s="45">
        <f>'Linea base'!$H$77/'Linea base'!$C$77</f>
        <v>1</v>
      </c>
    </row>
    <row r="15" spans="2:3" x14ac:dyDescent="0.35">
      <c r="B15" s="39" t="str">
        <f>'Linea base'!A79</f>
        <v>Monitoreo</v>
      </c>
      <c r="C15" s="45">
        <f>'Linea base'!H82/'Linea base'!C82</f>
        <v>1</v>
      </c>
    </row>
    <row r="16" spans="2:3" x14ac:dyDescent="0.35">
      <c r="B16" s="39" t="str">
        <f>'Linea base'!A83</f>
        <v>Multidioma</v>
      </c>
      <c r="C16" s="45">
        <f>'Linea base'!$H$83/'Linea base'!$C$83</f>
        <v>0</v>
      </c>
    </row>
    <row r="17" spans="2:3" x14ac:dyDescent="0.35">
      <c r="B17" s="39" t="str">
        <f>'Linea base'!A85</f>
        <v>Negocio</v>
      </c>
      <c r="C17" s="45">
        <f>'Linea base'!H86/'Linea base'!C86</f>
        <v>1</v>
      </c>
    </row>
    <row r="18" spans="2:3" x14ac:dyDescent="0.35">
      <c r="B18" s="39" t="str">
        <f>'Linea base'!A87</f>
        <v>Patrón de arquitectura</v>
      </c>
      <c r="C18" s="45">
        <f>'Linea base'!$H$87/'Linea base'!$C$87</f>
        <v>0</v>
      </c>
    </row>
    <row r="19" spans="2:3" x14ac:dyDescent="0.35">
      <c r="B19" s="39" t="str">
        <f>'Linea base'!A89</f>
        <v>Patron de diseño</v>
      </c>
      <c r="C19" s="45">
        <f>'Linea base'!$H$89/'Linea base'!$C$89</f>
        <v>0</v>
      </c>
    </row>
    <row r="20" spans="2:3" x14ac:dyDescent="0.35">
      <c r="B20" s="39" t="str">
        <f>'Linea base'!A95</f>
        <v>Pruebas</v>
      </c>
      <c r="C20" s="45">
        <f>'Linea base'!$H$95/'Linea base'!$C$95</f>
        <v>0</v>
      </c>
    </row>
    <row r="21" spans="2:3" x14ac:dyDescent="0.35">
      <c r="B21" s="39" t="str">
        <f>'Linea base'!A104</f>
        <v>UX/UI</v>
      </c>
      <c r="C21" s="45">
        <f>'Linea base'!$H$104/'Linea base'!$C$104</f>
        <v>0</v>
      </c>
    </row>
    <row r="22" spans="2:3" ht="20" thickBot="1" x14ac:dyDescent="0.4">
      <c r="B22" s="46"/>
      <c r="C22" s="47">
        <f>SUBTOTAL(1,C5:C21)</f>
        <v>0.46610644257703082</v>
      </c>
    </row>
    <row r="27" spans="2:3" x14ac:dyDescent="0.35">
      <c r="C27" s="44"/>
    </row>
    <row r="28" spans="2:3" x14ac:dyDescent="0.35">
      <c r="C28" s="44"/>
    </row>
    <row r="29" spans="2:3" x14ac:dyDescent="0.35">
      <c r="C29" s="44"/>
    </row>
    <row r="30" spans="2:3" x14ac:dyDescent="0.35">
      <c r="C30" s="44"/>
    </row>
    <row r="31" spans="2:3" x14ac:dyDescent="0.35">
      <c r="C31" s="44"/>
    </row>
  </sheetData>
  <sheetProtection algorithmName="SHA-512" hashValue="hbP61od1EQPCz5h94cE3/7S9wU9MLmmmm2ofNhviH5iWsdpNDeKGdvFWJVR8VeKFRTg/Nc4zT8BzKk2FQpfXaA==" saltValue="lmABUHSq9M79ltved5MVdg==" spinCount="100000" sheet="1" objects="1" scenarios="1" sort="0" autoFilter="0"/>
  <autoFilter ref="B4:C21" xr:uid="{E3154A79-3FE6-47CC-B5BB-2F8A3442A582}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F920-EE76-48E1-892F-B1531A53DA1C}">
  <dimension ref="A1:C6"/>
  <sheetViews>
    <sheetView workbookViewId="0">
      <selection activeCell="M24" sqref="M24"/>
    </sheetView>
  </sheetViews>
  <sheetFormatPr defaultRowHeight="14.5" x14ac:dyDescent="0.35"/>
  <cols>
    <col min="1" max="1" width="12.7265625" customWidth="1"/>
    <col min="3" max="3" width="11.453125" customWidth="1"/>
  </cols>
  <sheetData>
    <row r="1" spans="1:3" ht="15" thickBot="1" x14ac:dyDescent="0.4">
      <c r="A1" s="14" t="s">
        <v>40</v>
      </c>
      <c r="C1" s="13" t="s">
        <v>37</v>
      </c>
    </row>
    <row r="2" spans="1:3" x14ac:dyDescent="0.35">
      <c r="A2" s="15" t="s">
        <v>38</v>
      </c>
      <c r="C2" s="19">
        <v>1</v>
      </c>
    </row>
    <row r="3" spans="1:3" x14ac:dyDescent="0.35">
      <c r="A3" s="15" t="s">
        <v>39</v>
      </c>
      <c r="C3" s="15">
        <v>2</v>
      </c>
    </row>
    <row r="4" spans="1:3" x14ac:dyDescent="0.35">
      <c r="A4" s="18" t="s">
        <v>41</v>
      </c>
      <c r="C4" s="15">
        <v>3</v>
      </c>
    </row>
    <row r="5" spans="1:3" x14ac:dyDescent="0.35">
      <c r="C5" s="16">
        <v>4</v>
      </c>
    </row>
    <row r="6" spans="1:3" x14ac:dyDescent="0.35">
      <c r="C6" s="17">
        <v>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FA065A6A28DA41A03CF1FBE98A9E6B" ma:contentTypeVersion="13" ma:contentTypeDescription="Crear nuevo documento." ma:contentTypeScope="" ma:versionID="0de5e6562cde77f4bf36397f13635a9a">
  <xsd:schema xmlns:xsd="http://www.w3.org/2001/XMLSchema" xmlns:xs="http://www.w3.org/2001/XMLSchema" xmlns:p="http://schemas.microsoft.com/office/2006/metadata/properties" xmlns:ns2="81f8ace2-3402-4098-9bc9-dd58d1fa5e49" xmlns:ns3="6ce2b9ae-4895-4dd3-ae55-43138a3785e6" targetNamespace="http://schemas.microsoft.com/office/2006/metadata/properties" ma:root="true" ma:fieldsID="50565cefcfa5c7884eb9fa11d2d69e04" ns2:_="" ns3:_="">
    <xsd:import namespace="81f8ace2-3402-4098-9bc9-dd58d1fa5e49"/>
    <xsd:import namespace="6ce2b9ae-4895-4dd3-ae55-43138a378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f8ace2-3402-4098-9bc9-dd58d1fa5e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def336c8-05e6-4d32-8497-bcb987a2e7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2b9ae-4895-4dd3-ae55-43138a3785e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47fcffd-7be7-4dcd-834b-c4a9bde44fe2}" ma:internalName="TaxCatchAll" ma:showField="CatchAllData" ma:web="6ce2b9ae-4895-4dd3-ae55-43138a3785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f8ace2-3402-4098-9bc9-dd58d1fa5e49">
      <Terms xmlns="http://schemas.microsoft.com/office/infopath/2007/PartnerControls"/>
    </lcf76f155ced4ddcb4097134ff3c332f>
    <TaxCatchAll xmlns="6ce2b9ae-4895-4dd3-ae55-43138a3785e6" xsi:nil="true"/>
  </documentManagement>
</p:properties>
</file>

<file path=customXml/itemProps1.xml><?xml version="1.0" encoding="utf-8"?>
<ds:datastoreItem xmlns:ds="http://schemas.openxmlformats.org/officeDocument/2006/customXml" ds:itemID="{C6E43BB5-C61C-4731-B078-69B6EBD44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f8ace2-3402-4098-9bc9-dd58d1fa5e49"/>
    <ds:schemaRef ds:uri="6ce2b9ae-4895-4dd3-ae55-43138a378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8A01D2-D4AD-44A1-B6E8-3465BB4191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653D3F-2B4D-4FEB-BAB4-D2513F5CC6E4}">
  <ds:schemaRefs>
    <ds:schemaRef ds:uri="http://purl.org/dc/elements/1.1/"/>
    <ds:schemaRef ds:uri="http://schemas.openxmlformats.org/package/2006/metadata/core-properties"/>
    <ds:schemaRef ds:uri="0afc96d8-7285-40db-9765-5d01199b4b46"/>
    <ds:schemaRef ds:uri="http://purl.org/dc/dcmitype/"/>
    <ds:schemaRef ds:uri="165c781f-6464-4654-872b-459d5db023a8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81f8ace2-3402-4098-9bc9-dd58d1fa5e49"/>
    <ds:schemaRef ds:uri="6ce2b9ae-4895-4dd3-ae55-43138a3785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Versión</vt:lpstr>
      <vt:lpstr>Información</vt:lpstr>
      <vt:lpstr>Linea base</vt:lpstr>
      <vt:lpstr>Valoración</vt:lpstr>
      <vt:lpstr>Conf</vt:lpstr>
      <vt:lpstr>Componentes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 AO</dc:creator>
  <cp:keywords/>
  <dc:description/>
  <cp:lastModifiedBy>Ramirez, Joel</cp:lastModifiedBy>
  <cp:revision/>
  <dcterms:created xsi:type="dcterms:W3CDTF">2021-05-19T21:02:33Z</dcterms:created>
  <dcterms:modified xsi:type="dcterms:W3CDTF">2023-02-23T21:45:25Z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0x01010054FA065A6A28DA41A03CF1FBE98A9E6B</vt:lpwstr>
  </property>
</Properties>
</file>