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bin\Desktop\Jeju-project\data\"/>
    </mc:Choice>
  </mc:AlternateContent>
  <bookViews>
    <workbookView xWindow="0" yWindow="0" windowWidth="17256" windowHeight="6672" activeTab="2"/>
  </bookViews>
  <sheets>
    <sheet name="Spanish Flu" sheetId="3" r:id="rId1"/>
    <sheet name="Swine Flu" sheetId="5" r:id="rId2"/>
    <sheet name="Hong Kong Flu" sheetId="4" r:id="rId3"/>
    <sheet name="SARS" sheetId="6" r:id="rId4"/>
  </sheets>
  <calcPr calcId="152511"/>
</workbook>
</file>

<file path=xl/calcChain.xml><?xml version="1.0" encoding="utf-8"?>
<calcChain xmlns="http://schemas.openxmlformats.org/spreadsheetml/2006/main">
  <c r="F18" i="3" l="1"/>
  <c r="F16" i="3"/>
  <c r="F15" i="3"/>
  <c r="F13" i="3"/>
  <c r="F12" i="3"/>
  <c r="F9" i="3"/>
  <c r="F7" i="3"/>
  <c r="F5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" i="4"/>
  <c r="A2" i="6" l="1"/>
  <c r="A7" i="6"/>
  <c r="A6" i="6"/>
  <c r="A5" i="6"/>
  <c r="A4" i="6"/>
  <c r="A3" i="6"/>
  <c r="A15" i="5" l="1"/>
  <c r="A2" i="5"/>
  <c r="A3" i="5"/>
  <c r="A14" i="5"/>
  <c r="A13" i="5"/>
  <c r="A12" i="5"/>
  <c r="A11" i="5"/>
  <c r="A10" i="5"/>
  <c r="A9" i="5"/>
  <c r="A8" i="5"/>
  <c r="A7" i="5"/>
  <c r="A6" i="5"/>
  <c r="A5" i="5"/>
  <c r="A4" i="5"/>
  <c r="C20" i="4"/>
  <c r="C19" i="4"/>
  <c r="C18" i="4"/>
  <c r="C17" i="4"/>
  <c r="A17" i="4"/>
  <c r="A18" i="4"/>
  <c r="A19" i="4"/>
  <c r="A20" i="4"/>
  <c r="C16" i="4"/>
  <c r="C15" i="4"/>
  <c r="C14" i="4"/>
  <c r="C13" i="4"/>
  <c r="C12" i="4"/>
  <c r="C11" i="4"/>
  <c r="C10" i="4"/>
  <c r="C9" i="4"/>
  <c r="C8" i="4" l="1"/>
  <c r="C7" i="4"/>
  <c r="C6" i="4"/>
  <c r="C5" i="4"/>
  <c r="C4" i="4"/>
  <c r="C3" i="4"/>
  <c r="A2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sharedStrings.xml><?xml version="1.0" encoding="utf-8"?>
<sst xmlns="http://schemas.openxmlformats.org/spreadsheetml/2006/main" count="19" uniqueCount="6">
  <si>
    <t>timeline</t>
  </si>
  <si>
    <t>case_num</t>
  </si>
  <si>
    <t>#</t>
    <phoneticPr fontId="18" type="noConversion"/>
  </si>
  <si>
    <t>#</t>
    <phoneticPr fontId="18" type="noConversion"/>
  </si>
  <si>
    <t>cases</t>
    <phoneticPr fontId="18" type="noConversion"/>
  </si>
  <si>
    <t>cases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</si>
</sst>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17" fontId="0" fillId="0" borderId="10" xfId="0" applyNumberFormat="1" applyBorder="1">
      <alignment vertical="center"/>
    </xf>
    <xf numFmtId="176" fontId="0" fillId="33" borderId="10" xfId="0" applyNumberFormat="1" applyFill="1" applyBorder="1">
      <alignment vertical="center"/>
    </xf>
    <xf numFmtId="0" fontId="0" fillId="33" borderId="10" xfId="0" applyFill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Spanish</a:t>
            </a:r>
            <a:r>
              <a:rPr lang="en-US" altLang="ko-KR" baseline="0"/>
              <a:t> Flu (1918 - 1919)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'Spanish Flu'!$F$2:$F$21</c:f>
              <c:numCache>
                <c:formatCode>0_);[Red]\(0\)</c:formatCode>
                <c:ptCount val="20"/>
                <c:pt idx="0">
                  <c:v>100</c:v>
                </c:pt>
                <c:pt idx="1">
                  <c:v>250</c:v>
                </c:pt>
                <c:pt idx="2">
                  <c:v>1500</c:v>
                </c:pt>
                <c:pt idx="3">
                  <c:v>7875</c:v>
                </c:pt>
                <c:pt idx="4">
                  <c:v>30000</c:v>
                </c:pt>
                <c:pt idx="5">
                  <c:v>493500</c:v>
                </c:pt>
                <c:pt idx="6">
                  <c:v>2437500</c:v>
                </c:pt>
                <c:pt idx="7">
                  <c:v>614375</c:v>
                </c:pt>
                <c:pt idx="8">
                  <c:v>20000</c:v>
                </c:pt>
                <c:pt idx="9">
                  <c:v>14000</c:v>
                </c:pt>
                <c:pt idx="10">
                  <c:v>198080</c:v>
                </c:pt>
                <c:pt idx="11">
                  <c:v>976400</c:v>
                </c:pt>
                <c:pt idx="12">
                  <c:v>9750000</c:v>
                </c:pt>
                <c:pt idx="13">
                  <c:v>5120003</c:v>
                </c:pt>
                <c:pt idx="14">
                  <c:v>1122001.8</c:v>
                </c:pt>
                <c:pt idx="15">
                  <c:v>490006</c:v>
                </c:pt>
                <c:pt idx="16">
                  <c:v>1246668.6666666667</c:v>
                </c:pt>
                <c:pt idx="17">
                  <c:v>3250000</c:v>
                </c:pt>
                <c:pt idx="18">
                  <c:v>1625000</c:v>
                </c:pt>
                <c:pt idx="19">
                  <c:v>162500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48512"/>
        <c:axId val="-2052849056"/>
      </c:lineChart>
      <c:catAx>
        <c:axId val="-205284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2849056"/>
        <c:crosses val="autoZero"/>
        <c:auto val="1"/>
        <c:lblAlgn val="ctr"/>
        <c:lblOffset val="100"/>
        <c:noMultiLvlLbl val="0"/>
      </c:catAx>
      <c:valAx>
        <c:axId val="-20528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528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Swine Flu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'Swine Flu'!$F$2:$F$21</c:f>
              <c:numCache>
                <c:formatCode>0_);[Red]\(0\)</c:formatCode>
                <c:ptCount val="20"/>
                <c:pt idx="0">
                  <c:v>33659</c:v>
                </c:pt>
                <c:pt idx="1">
                  <c:v>38820.5</c:v>
                </c:pt>
                <c:pt idx="2">
                  <c:v>43982</c:v>
                </c:pt>
                <c:pt idx="3">
                  <c:v>80108</c:v>
                </c:pt>
                <c:pt idx="4">
                  <c:v>69295</c:v>
                </c:pt>
                <c:pt idx="5">
                  <c:v>58482</c:v>
                </c:pt>
                <c:pt idx="6">
                  <c:v>32285</c:v>
                </c:pt>
                <c:pt idx="7">
                  <c:v>48728.5</c:v>
                </c:pt>
                <c:pt idx="8">
                  <c:v>65172</c:v>
                </c:pt>
                <c:pt idx="9">
                  <c:v>62010</c:v>
                </c:pt>
                <c:pt idx="10">
                  <c:v>44787</c:v>
                </c:pt>
                <c:pt idx="11">
                  <c:v>27564</c:v>
                </c:pt>
                <c:pt idx="12">
                  <c:v>20807</c:v>
                </c:pt>
                <c:pt idx="13">
                  <c:v>47985.5</c:v>
                </c:pt>
                <c:pt idx="14">
                  <c:v>75164</c:v>
                </c:pt>
                <c:pt idx="15">
                  <c:v>154153</c:v>
                </c:pt>
                <c:pt idx="16">
                  <c:v>189748.5</c:v>
                </c:pt>
                <c:pt idx="17">
                  <c:v>225344</c:v>
                </c:pt>
                <c:pt idx="18">
                  <c:v>92377</c:v>
                </c:pt>
                <c:pt idx="19">
                  <c:v>39727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38368"/>
        <c:axId val="-2016826800"/>
      </c:lineChart>
      <c:catAx>
        <c:axId val="-201713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16826800"/>
        <c:crosses val="autoZero"/>
        <c:auto val="1"/>
        <c:lblAlgn val="ctr"/>
        <c:lblOffset val="100"/>
        <c:noMultiLvlLbl val="0"/>
      </c:catAx>
      <c:valAx>
        <c:axId val="-20168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1713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Hong Kong Flu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'Hong Kong Flu'!$F$2:$F$21</c:f>
              <c:numCache>
                <c:formatCode>General</c:formatCode>
                <c:ptCount val="20"/>
                <c:pt idx="0">
                  <c:v>40</c:v>
                </c:pt>
                <c:pt idx="1">
                  <c:v>120</c:v>
                </c:pt>
                <c:pt idx="2">
                  <c:v>283</c:v>
                </c:pt>
                <c:pt idx="3">
                  <c:v>220</c:v>
                </c:pt>
                <c:pt idx="4">
                  <c:v>136</c:v>
                </c:pt>
                <c:pt idx="5">
                  <c:v>77</c:v>
                </c:pt>
                <c:pt idx="6">
                  <c:v>80</c:v>
                </c:pt>
                <c:pt idx="7">
                  <c:v>171</c:v>
                </c:pt>
                <c:pt idx="8">
                  <c:v>143</c:v>
                </c:pt>
                <c:pt idx="9">
                  <c:v>59</c:v>
                </c:pt>
                <c:pt idx="10">
                  <c:v>17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51</c:v>
                </c:pt>
                <c:pt idx="15">
                  <c:v>160</c:v>
                </c:pt>
                <c:pt idx="16">
                  <c:v>188</c:v>
                </c:pt>
                <c:pt idx="17">
                  <c:v>183</c:v>
                </c:pt>
                <c:pt idx="18">
                  <c:v>103</c:v>
                </c:pt>
                <c:pt idx="19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5245856"/>
        <c:axId val="-1785251296"/>
      </c:lineChart>
      <c:catAx>
        <c:axId val="-178524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85251296"/>
        <c:crosses val="autoZero"/>
        <c:auto val="1"/>
        <c:lblAlgn val="ctr"/>
        <c:lblOffset val="100"/>
        <c:noMultiLvlLbl val="0"/>
      </c:catAx>
      <c:valAx>
        <c:axId val="-17852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8524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SARS!$C$2:$C$7</c:f>
              <c:numCache>
                <c:formatCode>0_);[Red]\(0\)</c:formatCode>
                <c:ptCount val="6"/>
                <c:pt idx="0">
                  <c:v>167</c:v>
                </c:pt>
                <c:pt idx="1">
                  <c:v>1455</c:v>
                </c:pt>
                <c:pt idx="2">
                  <c:v>4278</c:v>
                </c:pt>
                <c:pt idx="3">
                  <c:v>2400</c:v>
                </c:pt>
                <c:pt idx="4">
                  <c:v>137</c:v>
                </c:pt>
                <c:pt idx="5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85248032"/>
        <c:axId val="-1785253472"/>
      </c:lineChart>
      <c:catAx>
        <c:axId val="-1785248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85253472"/>
        <c:crosses val="autoZero"/>
        <c:auto val="1"/>
        <c:lblAlgn val="ctr"/>
        <c:lblOffset val="100"/>
        <c:noMultiLvlLbl val="0"/>
      </c:catAx>
      <c:valAx>
        <c:axId val="-1785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78524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217170</xdr:rowOff>
    </xdr:from>
    <xdr:to>
      <xdr:col>13</xdr:col>
      <xdr:colOff>655320</xdr:colOff>
      <xdr:row>14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0</xdr:row>
      <xdr:rowOff>217170</xdr:rowOff>
    </xdr:from>
    <xdr:to>
      <xdr:col>13</xdr:col>
      <xdr:colOff>662940</xdr:colOff>
      <xdr:row>13</xdr:row>
      <xdr:rowOff>205740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217170</xdr:rowOff>
    </xdr:from>
    <xdr:to>
      <xdr:col>14</xdr:col>
      <xdr:colOff>0</xdr:colOff>
      <xdr:row>14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350520</xdr:colOff>
      <xdr:row>2</xdr:row>
      <xdr:rowOff>72390</xdr:rowOff>
    </xdr:from>
    <xdr:to>
      <xdr:col>16</xdr:col>
      <xdr:colOff>228600</xdr:colOff>
      <xdr:row>14</xdr:row>
      <xdr:rowOff>163830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K23" sqref="K23"/>
    </sheetView>
  </sheetViews>
  <sheetFormatPr defaultRowHeight="17.399999999999999" x14ac:dyDescent="0.4"/>
  <cols>
    <col min="1" max="1" width="3.8984375" style="2" bestFit="1" customWidth="1"/>
    <col min="2" max="2" width="7.796875" bestFit="1" customWidth="1"/>
    <col min="3" max="3" width="9.3984375" style="2" bestFit="1" customWidth="1"/>
    <col min="4" max="4" width="10.3984375" style="2" bestFit="1" customWidth="1"/>
    <col min="5" max="5" width="3.8984375" style="2" bestFit="1" customWidth="1"/>
    <col min="6" max="6" width="8.8984375" style="2" bestFit="1" customWidth="1"/>
  </cols>
  <sheetData>
    <row r="1" spans="1:6" x14ac:dyDescent="0.4">
      <c r="A1" s="3" t="s">
        <v>2</v>
      </c>
      <c r="B1" s="4" t="s">
        <v>0</v>
      </c>
      <c r="C1" s="3" t="s">
        <v>1</v>
      </c>
      <c r="E1" s="3" t="s">
        <v>3</v>
      </c>
      <c r="F1" s="3" t="s">
        <v>4</v>
      </c>
    </row>
    <row r="2" spans="1:6" x14ac:dyDescent="0.4">
      <c r="A2" s="3">
        <f>ROW() - 1</f>
        <v>1</v>
      </c>
      <c r="B2" s="5">
        <v>6635</v>
      </c>
      <c r="C2" s="3">
        <v>100</v>
      </c>
      <c r="E2" s="3">
        <f>ROW() - 1</f>
        <v>1</v>
      </c>
      <c r="F2" s="3">
        <v>100</v>
      </c>
    </row>
    <row r="3" spans="1:6" x14ac:dyDescent="0.4">
      <c r="A3" s="3">
        <f t="shared" ref="A3:A15" si="0">ROW() - 1</f>
        <v>2</v>
      </c>
      <c r="B3" s="5">
        <v>6666</v>
      </c>
      <c r="C3" s="3">
        <v>250</v>
      </c>
      <c r="E3" s="3">
        <f t="shared" ref="E3:E21" si="1">ROW() - 1</f>
        <v>2</v>
      </c>
      <c r="F3" s="3">
        <v>250</v>
      </c>
    </row>
    <row r="4" spans="1:6" x14ac:dyDescent="0.4">
      <c r="A4" s="3">
        <f t="shared" si="0"/>
        <v>3</v>
      </c>
      <c r="B4" s="5">
        <v>6696</v>
      </c>
      <c r="C4" s="3">
        <v>1500</v>
      </c>
      <c r="E4" s="3">
        <f t="shared" si="1"/>
        <v>3</v>
      </c>
      <c r="F4" s="3">
        <v>1500</v>
      </c>
    </row>
    <row r="5" spans="1:6" x14ac:dyDescent="0.4">
      <c r="A5" s="3">
        <f t="shared" si="0"/>
        <v>4</v>
      </c>
      <c r="B5" s="5">
        <v>6727</v>
      </c>
      <c r="C5" s="3">
        <v>30000</v>
      </c>
      <c r="E5" s="6">
        <f t="shared" si="1"/>
        <v>4</v>
      </c>
      <c r="F5" s="6">
        <f>(F4+F6)/4</f>
        <v>7875</v>
      </c>
    </row>
    <row r="6" spans="1:6" x14ac:dyDescent="0.4">
      <c r="A6" s="3">
        <f t="shared" si="0"/>
        <v>5</v>
      </c>
      <c r="B6" s="5">
        <v>6757</v>
      </c>
      <c r="C6" s="3">
        <v>2437500</v>
      </c>
      <c r="E6" s="3">
        <f t="shared" si="1"/>
        <v>5</v>
      </c>
      <c r="F6" s="3">
        <v>30000</v>
      </c>
    </row>
    <row r="7" spans="1:6" x14ac:dyDescent="0.4">
      <c r="A7" s="3">
        <f t="shared" si="0"/>
        <v>6</v>
      </c>
      <c r="B7" s="5">
        <v>6788</v>
      </c>
      <c r="C7" s="3">
        <v>20000</v>
      </c>
      <c r="E7" s="6">
        <f t="shared" si="1"/>
        <v>6</v>
      </c>
      <c r="F7" s="6">
        <f>(F6+F8)/5</f>
        <v>493500</v>
      </c>
    </row>
    <row r="8" spans="1:6" x14ac:dyDescent="0.4">
      <c r="A8" s="3">
        <f t="shared" si="0"/>
        <v>7</v>
      </c>
      <c r="B8" s="5">
        <v>6819</v>
      </c>
      <c r="C8" s="3">
        <v>14000</v>
      </c>
      <c r="E8" s="3">
        <f t="shared" si="1"/>
        <v>7</v>
      </c>
      <c r="F8" s="3">
        <v>2437500</v>
      </c>
    </row>
    <row r="9" spans="1:6" x14ac:dyDescent="0.4">
      <c r="A9" s="3">
        <f t="shared" si="0"/>
        <v>8</v>
      </c>
      <c r="B9" s="5">
        <v>6849</v>
      </c>
      <c r="C9" s="3">
        <v>9750000</v>
      </c>
      <c r="E9" s="6">
        <f t="shared" si="1"/>
        <v>8</v>
      </c>
      <c r="F9" s="6">
        <f>(F8+F10)/4</f>
        <v>614375</v>
      </c>
    </row>
    <row r="10" spans="1:6" x14ac:dyDescent="0.4">
      <c r="A10" s="3">
        <f t="shared" si="0"/>
        <v>9</v>
      </c>
      <c r="B10" s="5">
        <v>6880</v>
      </c>
      <c r="C10" s="3">
        <v>6500000</v>
      </c>
      <c r="E10" s="3">
        <f t="shared" si="1"/>
        <v>9</v>
      </c>
      <c r="F10" s="3">
        <v>20000</v>
      </c>
    </row>
    <row r="11" spans="1:6" x14ac:dyDescent="0.4">
      <c r="A11" s="3">
        <f t="shared" si="0"/>
        <v>10</v>
      </c>
      <c r="B11" s="5">
        <v>6910</v>
      </c>
      <c r="C11" s="3">
        <v>4875000</v>
      </c>
      <c r="E11" s="3">
        <f t="shared" si="1"/>
        <v>10</v>
      </c>
      <c r="F11" s="3">
        <v>14000</v>
      </c>
    </row>
    <row r="12" spans="1:6" x14ac:dyDescent="0.4">
      <c r="A12" s="3">
        <f t="shared" si="0"/>
        <v>11</v>
      </c>
      <c r="B12" s="5">
        <v>6941</v>
      </c>
      <c r="C12" s="3">
        <v>490006</v>
      </c>
      <c r="E12" s="6">
        <f t="shared" si="1"/>
        <v>11</v>
      </c>
      <c r="F12" s="6">
        <f>(F11+F13)/5</f>
        <v>198080</v>
      </c>
    </row>
    <row r="13" spans="1:6" x14ac:dyDescent="0.4">
      <c r="A13" s="3">
        <f t="shared" si="0"/>
        <v>12</v>
      </c>
      <c r="B13" s="5">
        <v>6972</v>
      </c>
      <c r="C13" s="3">
        <v>3250000</v>
      </c>
      <c r="E13" s="6">
        <f t="shared" si="1"/>
        <v>12</v>
      </c>
      <c r="F13" s="6">
        <f>(F11+F14)/10</f>
        <v>976400</v>
      </c>
    </row>
    <row r="14" spans="1:6" x14ac:dyDescent="0.4">
      <c r="A14" s="3">
        <f t="shared" si="0"/>
        <v>13</v>
      </c>
      <c r="B14" s="5">
        <v>43525</v>
      </c>
      <c r="C14" s="3">
        <v>1625000</v>
      </c>
      <c r="E14" s="3">
        <f t="shared" si="1"/>
        <v>13</v>
      </c>
      <c r="F14" s="3">
        <v>9750000</v>
      </c>
    </row>
    <row r="15" spans="1:6" x14ac:dyDescent="0.4">
      <c r="A15" s="3">
        <f t="shared" si="0"/>
        <v>14</v>
      </c>
      <c r="B15" s="5">
        <v>7031</v>
      </c>
      <c r="C15" s="3">
        <v>162500</v>
      </c>
      <c r="E15" s="6">
        <f t="shared" si="1"/>
        <v>14</v>
      </c>
      <c r="F15" s="6">
        <f>(F14+F17)/2</f>
        <v>5120003</v>
      </c>
    </row>
    <row r="16" spans="1:6" x14ac:dyDescent="0.4">
      <c r="E16" s="6">
        <f t="shared" si="1"/>
        <v>15</v>
      </c>
      <c r="F16" s="6">
        <f>(F15+F17)/5</f>
        <v>1122001.8</v>
      </c>
    </row>
    <row r="17" spans="5:6" x14ac:dyDescent="0.4">
      <c r="E17" s="3">
        <f t="shared" si="1"/>
        <v>16</v>
      </c>
      <c r="F17" s="3">
        <v>490006</v>
      </c>
    </row>
    <row r="18" spans="5:6" x14ac:dyDescent="0.4">
      <c r="E18" s="6">
        <f t="shared" si="1"/>
        <v>17</v>
      </c>
      <c r="F18" s="6">
        <f>(F17+F19)/3</f>
        <v>1246668.6666666667</v>
      </c>
    </row>
    <row r="19" spans="5:6" x14ac:dyDescent="0.4">
      <c r="E19" s="3">
        <f t="shared" si="1"/>
        <v>18</v>
      </c>
      <c r="F19" s="3">
        <v>3250000</v>
      </c>
    </row>
    <row r="20" spans="5:6" x14ac:dyDescent="0.4">
      <c r="E20" s="3">
        <f t="shared" si="1"/>
        <v>19</v>
      </c>
      <c r="F20" s="3">
        <v>1625000</v>
      </c>
    </row>
    <row r="21" spans="5:6" x14ac:dyDescent="0.4">
      <c r="E21" s="3">
        <f t="shared" si="1"/>
        <v>20</v>
      </c>
      <c r="F21" s="3">
        <v>162500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J22" sqref="J22"/>
    </sheetView>
  </sheetViews>
  <sheetFormatPr defaultRowHeight="17.399999999999999" x14ac:dyDescent="0.4"/>
  <cols>
    <col min="1" max="1" width="3.8984375" style="2" bestFit="1" customWidth="1"/>
    <col min="2" max="2" width="7.796875" bestFit="1" customWidth="1"/>
    <col min="3" max="3" width="9.3984375" style="2" bestFit="1" customWidth="1"/>
    <col min="4" max="4" width="10.3984375" style="2" bestFit="1" customWidth="1"/>
    <col min="5" max="5" width="3.8984375" style="2" bestFit="1" customWidth="1"/>
    <col min="6" max="6" width="7.8984375" style="2" bestFit="1" customWidth="1"/>
  </cols>
  <sheetData>
    <row r="1" spans="1:6" x14ac:dyDescent="0.4">
      <c r="A1" s="3" t="s">
        <v>2</v>
      </c>
      <c r="B1" s="4" t="s">
        <v>0</v>
      </c>
      <c r="C1" s="3" t="s">
        <v>1</v>
      </c>
      <c r="E1" s="3" t="s">
        <v>3</v>
      </c>
      <c r="F1" s="3" t="s">
        <v>4</v>
      </c>
    </row>
    <row r="2" spans="1:6" x14ac:dyDescent="0.4">
      <c r="A2" s="3">
        <f t="shared" ref="A2:A3" si="0">ROW() - 1</f>
        <v>1</v>
      </c>
      <c r="B2" s="5">
        <v>39783</v>
      </c>
      <c r="C2" s="3">
        <v>33659</v>
      </c>
      <c r="E2" s="3">
        <f>ROW() - 1</f>
        <v>1</v>
      </c>
      <c r="F2" s="3">
        <v>33659</v>
      </c>
    </row>
    <row r="3" spans="1:6" x14ac:dyDescent="0.4">
      <c r="A3" s="3">
        <f t="shared" si="0"/>
        <v>2</v>
      </c>
      <c r="B3" s="5">
        <v>39814</v>
      </c>
      <c r="C3" s="3">
        <v>43982</v>
      </c>
      <c r="E3" s="6">
        <f t="shared" ref="E3:E21" si="1">ROW() - 1</f>
        <v>2</v>
      </c>
      <c r="F3" s="6">
        <v>38820.5</v>
      </c>
    </row>
    <row r="4" spans="1:6" x14ac:dyDescent="0.4">
      <c r="A4" s="3">
        <f>ROW() - 1</f>
        <v>3</v>
      </c>
      <c r="B4" s="5">
        <v>39845</v>
      </c>
      <c r="C4" s="3">
        <v>80108</v>
      </c>
      <c r="E4" s="3">
        <f t="shared" si="1"/>
        <v>3</v>
      </c>
      <c r="F4" s="3">
        <v>43982</v>
      </c>
    </row>
    <row r="5" spans="1:6" x14ac:dyDescent="0.4">
      <c r="A5" s="3">
        <f t="shared" ref="A5:A15" si="2">ROW() - 1</f>
        <v>4</v>
      </c>
      <c r="B5" s="5">
        <v>39873</v>
      </c>
      <c r="C5" s="3">
        <v>58482</v>
      </c>
      <c r="E5" s="3">
        <f t="shared" si="1"/>
        <v>4</v>
      </c>
      <c r="F5" s="3">
        <v>80108</v>
      </c>
    </row>
    <row r="6" spans="1:6" x14ac:dyDescent="0.4">
      <c r="A6" s="3">
        <f t="shared" si="2"/>
        <v>5</v>
      </c>
      <c r="B6" s="5">
        <v>39904</v>
      </c>
      <c r="C6" s="3">
        <v>32285</v>
      </c>
      <c r="E6" s="6">
        <f t="shared" si="1"/>
        <v>5</v>
      </c>
      <c r="F6" s="6">
        <v>69295</v>
      </c>
    </row>
    <row r="7" spans="1:6" x14ac:dyDescent="0.4">
      <c r="A7" s="3">
        <f t="shared" si="2"/>
        <v>6</v>
      </c>
      <c r="B7" s="5">
        <v>39934</v>
      </c>
      <c r="C7" s="3">
        <v>65172</v>
      </c>
      <c r="E7" s="3">
        <f t="shared" si="1"/>
        <v>6</v>
      </c>
      <c r="F7" s="3">
        <v>58482</v>
      </c>
    </row>
    <row r="8" spans="1:6" x14ac:dyDescent="0.4">
      <c r="A8" s="3">
        <f t="shared" si="2"/>
        <v>7</v>
      </c>
      <c r="B8" s="5">
        <v>39965</v>
      </c>
      <c r="C8" s="3">
        <v>62010</v>
      </c>
      <c r="E8" s="3">
        <f t="shared" si="1"/>
        <v>7</v>
      </c>
      <c r="F8" s="3">
        <v>32285</v>
      </c>
    </row>
    <row r="9" spans="1:6" x14ac:dyDescent="0.4">
      <c r="A9" s="3">
        <f t="shared" si="2"/>
        <v>8</v>
      </c>
      <c r="B9" s="5">
        <v>39995</v>
      </c>
      <c r="C9" s="3">
        <v>27564</v>
      </c>
      <c r="E9" s="6">
        <f t="shared" si="1"/>
        <v>8</v>
      </c>
      <c r="F9" s="6">
        <v>48728.5</v>
      </c>
    </row>
    <row r="10" spans="1:6" x14ac:dyDescent="0.4">
      <c r="A10" s="3">
        <f t="shared" si="2"/>
        <v>9</v>
      </c>
      <c r="B10" s="5">
        <v>40026</v>
      </c>
      <c r="C10" s="3">
        <v>20807</v>
      </c>
      <c r="E10" s="3">
        <f t="shared" si="1"/>
        <v>9</v>
      </c>
      <c r="F10" s="3">
        <v>65172</v>
      </c>
    </row>
    <row r="11" spans="1:6" x14ac:dyDescent="0.4">
      <c r="A11" s="3">
        <f t="shared" si="2"/>
        <v>10</v>
      </c>
      <c r="B11" s="5">
        <v>40057</v>
      </c>
      <c r="C11" s="3">
        <v>75164</v>
      </c>
      <c r="E11" s="3">
        <f t="shared" si="1"/>
        <v>10</v>
      </c>
      <c r="F11" s="3">
        <v>62010</v>
      </c>
    </row>
    <row r="12" spans="1:6" x14ac:dyDescent="0.4">
      <c r="A12" s="3">
        <f t="shared" si="2"/>
        <v>11</v>
      </c>
      <c r="B12" s="5">
        <v>40087</v>
      </c>
      <c r="C12" s="3">
        <v>154153</v>
      </c>
      <c r="E12" s="6">
        <f t="shared" si="1"/>
        <v>11</v>
      </c>
      <c r="F12" s="6">
        <v>44787</v>
      </c>
    </row>
    <row r="13" spans="1:6" x14ac:dyDescent="0.4">
      <c r="A13" s="3">
        <f t="shared" si="2"/>
        <v>12</v>
      </c>
      <c r="B13" s="5">
        <v>40118</v>
      </c>
      <c r="C13" s="3">
        <v>225344</v>
      </c>
      <c r="E13" s="3">
        <f t="shared" si="1"/>
        <v>12</v>
      </c>
      <c r="F13" s="3">
        <v>27564</v>
      </c>
    </row>
    <row r="14" spans="1:6" x14ac:dyDescent="0.4">
      <c r="A14" s="3">
        <f t="shared" si="2"/>
        <v>13</v>
      </c>
      <c r="B14" s="5">
        <v>40148</v>
      </c>
      <c r="C14" s="3">
        <v>92377</v>
      </c>
      <c r="E14" s="3">
        <f t="shared" si="1"/>
        <v>13</v>
      </c>
      <c r="F14" s="3">
        <v>20807</v>
      </c>
    </row>
    <row r="15" spans="1:6" x14ac:dyDescent="0.4">
      <c r="A15" s="3">
        <f t="shared" si="2"/>
        <v>14</v>
      </c>
      <c r="B15" s="5">
        <v>40179</v>
      </c>
      <c r="C15" s="3">
        <v>39727</v>
      </c>
      <c r="E15" s="6">
        <f t="shared" si="1"/>
        <v>14</v>
      </c>
      <c r="F15" s="6">
        <v>47985.5</v>
      </c>
    </row>
    <row r="16" spans="1:6" x14ac:dyDescent="0.4">
      <c r="B16" s="1"/>
      <c r="E16" s="3">
        <f t="shared" si="1"/>
        <v>15</v>
      </c>
      <c r="F16" s="3">
        <v>75164</v>
      </c>
    </row>
    <row r="17" spans="2:6" x14ac:dyDescent="0.4">
      <c r="B17" s="1"/>
      <c r="E17" s="3">
        <f t="shared" si="1"/>
        <v>16</v>
      </c>
      <c r="F17" s="3">
        <v>154153</v>
      </c>
    </row>
    <row r="18" spans="2:6" x14ac:dyDescent="0.4">
      <c r="B18" s="1"/>
      <c r="E18" s="6">
        <f t="shared" si="1"/>
        <v>17</v>
      </c>
      <c r="F18" s="6">
        <v>189748.5</v>
      </c>
    </row>
    <row r="19" spans="2:6" x14ac:dyDescent="0.4">
      <c r="B19" s="1"/>
      <c r="E19" s="3">
        <f t="shared" si="1"/>
        <v>18</v>
      </c>
      <c r="F19" s="3">
        <v>225344</v>
      </c>
    </row>
    <row r="20" spans="2:6" x14ac:dyDescent="0.4">
      <c r="B20" s="1"/>
      <c r="E20" s="3">
        <f t="shared" si="1"/>
        <v>19</v>
      </c>
      <c r="F20" s="3">
        <v>92377</v>
      </c>
    </row>
    <row r="21" spans="2:6" x14ac:dyDescent="0.4">
      <c r="B21" s="1"/>
      <c r="E21" s="3">
        <f t="shared" si="1"/>
        <v>20</v>
      </c>
      <c r="F21" s="3">
        <v>39727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R18" sqref="R18"/>
    </sheetView>
  </sheetViews>
  <sheetFormatPr defaultRowHeight="17.399999999999999" x14ac:dyDescent="0.4"/>
  <cols>
    <col min="1" max="1" width="3.8984375" style="2" bestFit="1" customWidth="1"/>
    <col min="2" max="2" width="7.796875" bestFit="1" customWidth="1"/>
    <col min="3" max="3" width="9.3984375" style="2" bestFit="1" customWidth="1"/>
    <col min="4" max="4" width="10.3984375" style="2" bestFit="1" customWidth="1"/>
    <col min="5" max="5" width="3.8984375" style="2" bestFit="1" customWidth="1"/>
    <col min="6" max="6" width="5.796875" bestFit="1" customWidth="1"/>
  </cols>
  <sheetData>
    <row r="1" spans="1:6" x14ac:dyDescent="0.4">
      <c r="A1" s="3" t="s">
        <v>2</v>
      </c>
      <c r="B1" s="4" t="s">
        <v>0</v>
      </c>
      <c r="C1" s="3" t="s">
        <v>1</v>
      </c>
      <c r="E1" s="3" t="s">
        <v>3</v>
      </c>
      <c r="F1" s="3" t="s">
        <v>5</v>
      </c>
    </row>
    <row r="2" spans="1:6" x14ac:dyDescent="0.4">
      <c r="A2" s="3">
        <f>ROW() - 1</f>
        <v>1</v>
      </c>
      <c r="B2" s="5">
        <v>41974</v>
      </c>
      <c r="C2" s="3">
        <v>40</v>
      </c>
      <c r="E2" s="3">
        <f>ROW() - 1</f>
        <v>1</v>
      </c>
      <c r="F2" s="4">
        <v>40</v>
      </c>
    </row>
    <row r="3" spans="1:6" x14ac:dyDescent="0.4">
      <c r="A3" s="3">
        <f>ROW() - 1</f>
        <v>2</v>
      </c>
      <c r="B3" s="5">
        <v>42005</v>
      </c>
      <c r="C3" s="3">
        <f>30+45+60+70+78</f>
        <v>283</v>
      </c>
      <c r="E3" s="6">
        <f t="shared" ref="E3:E21" si="0">ROW() - 1</f>
        <v>2</v>
      </c>
      <c r="F3" s="7">
        <v>120</v>
      </c>
    </row>
    <row r="4" spans="1:6" x14ac:dyDescent="0.4">
      <c r="A4" s="3">
        <f t="shared" ref="A4:A20" si="1">ROW() - 1</f>
        <v>3</v>
      </c>
      <c r="B4" s="5">
        <v>42036</v>
      </c>
      <c r="C4" s="3">
        <f>69+55+51+45</f>
        <v>220</v>
      </c>
      <c r="E4" s="3">
        <f t="shared" si="0"/>
        <v>3</v>
      </c>
      <c r="F4" s="4">
        <v>283</v>
      </c>
    </row>
    <row r="5" spans="1:6" x14ac:dyDescent="0.4">
      <c r="A5" s="3">
        <f t="shared" si="1"/>
        <v>4</v>
      </c>
      <c r="B5" s="5">
        <v>42064</v>
      </c>
      <c r="C5" s="3">
        <f>40+36+30+30</f>
        <v>136</v>
      </c>
      <c r="E5" s="3">
        <f t="shared" si="0"/>
        <v>4</v>
      </c>
      <c r="F5" s="4">
        <v>220</v>
      </c>
    </row>
    <row r="6" spans="1:6" x14ac:dyDescent="0.4">
      <c r="A6" s="3">
        <f t="shared" si="1"/>
        <v>5</v>
      </c>
      <c r="B6" s="5">
        <v>42095</v>
      </c>
      <c r="C6" s="3">
        <f>20+21+17+19</f>
        <v>77</v>
      </c>
      <c r="E6" s="3">
        <f t="shared" si="0"/>
        <v>5</v>
      </c>
      <c r="F6" s="4">
        <v>136</v>
      </c>
    </row>
    <row r="7" spans="1:6" x14ac:dyDescent="0.4">
      <c r="A7" s="3">
        <f t="shared" si="1"/>
        <v>6</v>
      </c>
      <c r="B7" s="5">
        <v>42125</v>
      </c>
      <c r="C7" s="3">
        <f>16+13+14+17+20</f>
        <v>80</v>
      </c>
      <c r="E7" s="3">
        <f t="shared" si="0"/>
        <v>6</v>
      </c>
      <c r="F7" s="4">
        <v>77</v>
      </c>
    </row>
    <row r="8" spans="1:6" x14ac:dyDescent="0.4">
      <c r="A8" s="3">
        <f t="shared" si="1"/>
        <v>7</v>
      </c>
      <c r="B8" s="5">
        <v>42156</v>
      </c>
      <c r="C8" s="3">
        <f>30+40+52+49</f>
        <v>171</v>
      </c>
      <c r="E8" s="3">
        <f t="shared" si="0"/>
        <v>7</v>
      </c>
      <c r="F8" s="4">
        <v>80</v>
      </c>
    </row>
    <row r="9" spans="1:6" x14ac:dyDescent="0.4">
      <c r="A9" s="3">
        <f t="shared" si="1"/>
        <v>8</v>
      </c>
      <c r="B9" s="5">
        <v>42186</v>
      </c>
      <c r="C9" s="3">
        <f>52+40+30+21</f>
        <v>143</v>
      </c>
      <c r="E9" s="3">
        <f t="shared" si="0"/>
        <v>8</v>
      </c>
      <c r="F9" s="4">
        <v>171</v>
      </c>
    </row>
    <row r="10" spans="1:6" x14ac:dyDescent="0.4">
      <c r="A10" s="3">
        <f t="shared" si="1"/>
        <v>9</v>
      </c>
      <c r="B10" s="5">
        <v>42217</v>
      </c>
      <c r="C10" s="3">
        <f>14+14+10+11+10</f>
        <v>59</v>
      </c>
      <c r="E10" s="3">
        <f t="shared" si="0"/>
        <v>9</v>
      </c>
      <c r="F10" s="4">
        <v>143</v>
      </c>
    </row>
    <row r="11" spans="1:6" x14ac:dyDescent="0.4">
      <c r="A11" s="3">
        <f t="shared" si="1"/>
        <v>10</v>
      </c>
      <c r="B11" s="5">
        <v>42248</v>
      </c>
      <c r="C11" s="3">
        <f>5+5+4+3</f>
        <v>17</v>
      </c>
      <c r="E11" s="3">
        <f t="shared" si="0"/>
        <v>10</v>
      </c>
      <c r="F11" s="4">
        <v>59</v>
      </c>
    </row>
    <row r="12" spans="1:6" x14ac:dyDescent="0.4">
      <c r="A12" s="3">
        <f t="shared" si="1"/>
        <v>11</v>
      </c>
      <c r="B12" s="5">
        <v>42278</v>
      </c>
      <c r="C12" s="3">
        <f>3+2+2+2+2</f>
        <v>11</v>
      </c>
      <c r="E12" s="3">
        <f t="shared" si="0"/>
        <v>11</v>
      </c>
      <c r="F12" s="4">
        <v>17</v>
      </c>
    </row>
    <row r="13" spans="1:6" x14ac:dyDescent="0.4">
      <c r="A13" s="3">
        <f t="shared" si="1"/>
        <v>12</v>
      </c>
      <c r="B13" s="5">
        <v>42309</v>
      </c>
      <c r="C13" s="3">
        <f>3+3+1+3</f>
        <v>10</v>
      </c>
      <c r="E13" s="6">
        <f t="shared" si="0"/>
        <v>12</v>
      </c>
      <c r="F13" s="7">
        <v>11</v>
      </c>
    </row>
    <row r="14" spans="1:6" x14ac:dyDescent="0.4">
      <c r="A14" s="3">
        <f t="shared" si="1"/>
        <v>13</v>
      </c>
      <c r="B14" s="5">
        <v>42339</v>
      </c>
      <c r="C14" s="3">
        <f>2+2+1+3</f>
        <v>8</v>
      </c>
      <c r="E14" s="3">
        <f t="shared" si="0"/>
        <v>13</v>
      </c>
      <c r="F14" s="4">
        <v>10</v>
      </c>
    </row>
    <row r="15" spans="1:6" x14ac:dyDescent="0.4">
      <c r="A15" s="3">
        <f t="shared" si="1"/>
        <v>14</v>
      </c>
      <c r="B15" s="5">
        <v>42370</v>
      </c>
      <c r="C15" s="3">
        <f>5+8+11+12+15</f>
        <v>51</v>
      </c>
      <c r="E15" s="3">
        <f t="shared" si="0"/>
        <v>14</v>
      </c>
      <c r="F15" s="4">
        <v>8</v>
      </c>
    </row>
    <row r="16" spans="1:6" x14ac:dyDescent="0.4">
      <c r="A16" s="3">
        <f t="shared" si="1"/>
        <v>15</v>
      </c>
      <c r="B16" s="5">
        <v>42401</v>
      </c>
      <c r="C16" s="3">
        <f>19+43+48+50</f>
        <v>160</v>
      </c>
      <c r="E16" s="3">
        <f t="shared" si="0"/>
        <v>15</v>
      </c>
      <c r="F16" s="4">
        <v>51</v>
      </c>
    </row>
    <row r="17" spans="1:6" x14ac:dyDescent="0.4">
      <c r="A17" s="3">
        <f t="shared" si="1"/>
        <v>16</v>
      </c>
      <c r="B17" s="5">
        <v>42430</v>
      </c>
      <c r="C17" s="3">
        <f>53+52+45+38</f>
        <v>188</v>
      </c>
      <c r="E17" s="3">
        <f t="shared" si="0"/>
        <v>16</v>
      </c>
      <c r="F17" s="4">
        <v>160</v>
      </c>
    </row>
    <row r="18" spans="1:6" x14ac:dyDescent="0.4">
      <c r="A18" s="3">
        <f t="shared" si="1"/>
        <v>17</v>
      </c>
      <c r="B18" s="5">
        <v>42461</v>
      </c>
      <c r="C18" s="3">
        <f>42+39+35+34+33</f>
        <v>183</v>
      </c>
      <c r="E18" s="3">
        <f t="shared" si="0"/>
        <v>17</v>
      </c>
      <c r="F18" s="4">
        <v>188</v>
      </c>
    </row>
    <row r="19" spans="1:6" x14ac:dyDescent="0.4">
      <c r="A19" s="3">
        <f t="shared" si="1"/>
        <v>18</v>
      </c>
      <c r="B19" s="5">
        <v>42491</v>
      </c>
      <c r="C19" s="3">
        <f>31+29+23+20</f>
        <v>103</v>
      </c>
      <c r="E19" s="3">
        <f t="shared" si="0"/>
        <v>18</v>
      </c>
      <c r="F19" s="4">
        <v>183</v>
      </c>
    </row>
    <row r="20" spans="1:6" x14ac:dyDescent="0.4">
      <c r="A20" s="3">
        <f t="shared" si="1"/>
        <v>19</v>
      </c>
      <c r="B20" s="5">
        <v>42522</v>
      </c>
      <c r="C20" s="3">
        <f>8+8+7+7</f>
        <v>30</v>
      </c>
      <c r="E20" s="3">
        <f t="shared" si="0"/>
        <v>19</v>
      </c>
      <c r="F20" s="4">
        <v>103</v>
      </c>
    </row>
    <row r="21" spans="1:6" x14ac:dyDescent="0.4">
      <c r="E21" s="3">
        <f t="shared" si="0"/>
        <v>20</v>
      </c>
      <c r="F21" s="4">
        <v>30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F2" sqref="F2"/>
    </sheetView>
  </sheetViews>
  <sheetFormatPr defaultRowHeight="17.399999999999999" x14ac:dyDescent="0.4"/>
  <cols>
    <col min="1" max="1" width="3.8984375" style="2" bestFit="1" customWidth="1"/>
    <col min="2" max="2" width="7.796875" bestFit="1" customWidth="1"/>
    <col min="3" max="3" width="9.3984375" style="2" bestFit="1" customWidth="1"/>
    <col min="4" max="4" width="10.3984375" style="2" bestFit="1" customWidth="1"/>
    <col min="5" max="5" width="8.796875" style="2"/>
  </cols>
  <sheetData>
    <row r="1" spans="1:5" s="2" customFormat="1" x14ac:dyDescent="0.4">
      <c r="A1" s="2" t="s">
        <v>2</v>
      </c>
      <c r="B1" t="s">
        <v>0</v>
      </c>
      <c r="C1" s="2" t="s">
        <v>1</v>
      </c>
      <c r="E1" s="2" t="s">
        <v>3</v>
      </c>
    </row>
    <row r="2" spans="1:5" s="2" customFormat="1" x14ac:dyDescent="0.4">
      <c r="A2" s="2">
        <f t="shared" ref="A2:A7" si="0">ROW() - 1</f>
        <v>1</v>
      </c>
      <c r="B2" s="1">
        <v>37622</v>
      </c>
      <c r="C2" s="2">
        <v>167</v>
      </c>
      <c r="E2" s="2">
        <f>ROW()-1</f>
        <v>1</v>
      </c>
    </row>
    <row r="3" spans="1:5" s="2" customFormat="1" x14ac:dyDescent="0.4">
      <c r="A3" s="2">
        <f t="shared" si="0"/>
        <v>2</v>
      </c>
      <c r="B3" s="1">
        <v>37653</v>
      </c>
      <c r="C3" s="2">
        <v>1455</v>
      </c>
      <c r="E3" s="2">
        <f t="shared" ref="E3:E21" si="1">ROW()-1</f>
        <v>2</v>
      </c>
    </row>
    <row r="4" spans="1:5" s="2" customFormat="1" x14ac:dyDescent="0.4">
      <c r="A4" s="2">
        <f t="shared" si="0"/>
        <v>3</v>
      </c>
      <c r="B4" s="1">
        <v>37681</v>
      </c>
      <c r="C4" s="2">
        <v>4278</v>
      </c>
      <c r="E4" s="2">
        <f t="shared" si="1"/>
        <v>3</v>
      </c>
    </row>
    <row r="5" spans="1:5" s="2" customFormat="1" x14ac:dyDescent="0.4">
      <c r="A5" s="2">
        <f t="shared" si="0"/>
        <v>4</v>
      </c>
      <c r="B5" s="1">
        <v>37712</v>
      </c>
      <c r="C5" s="2">
        <v>2400</v>
      </c>
      <c r="E5" s="2">
        <f t="shared" si="1"/>
        <v>4</v>
      </c>
    </row>
    <row r="6" spans="1:5" s="2" customFormat="1" x14ac:dyDescent="0.4">
      <c r="A6" s="2">
        <f t="shared" si="0"/>
        <v>5</v>
      </c>
      <c r="B6" s="1">
        <v>37742</v>
      </c>
      <c r="C6" s="2">
        <v>137</v>
      </c>
      <c r="E6" s="2">
        <f t="shared" si="1"/>
        <v>5</v>
      </c>
    </row>
    <row r="7" spans="1:5" s="2" customFormat="1" x14ac:dyDescent="0.4">
      <c r="A7" s="2">
        <f t="shared" si="0"/>
        <v>6</v>
      </c>
      <c r="B7" s="1">
        <v>37773</v>
      </c>
      <c r="C7" s="2">
        <v>70</v>
      </c>
      <c r="E7" s="2">
        <f t="shared" si="1"/>
        <v>6</v>
      </c>
    </row>
    <row r="8" spans="1:5" s="2" customFormat="1" x14ac:dyDescent="0.4">
      <c r="B8" s="1"/>
      <c r="E8" s="2">
        <f t="shared" si="1"/>
        <v>7</v>
      </c>
    </row>
    <row r="9" spans="1:5" s="2" customFormat="1" x14ac:dyDescent="0.4">
      <c r="B9" s="1"/>
      <c r="E9" s="2">
        <f t="shared" si="1"/>
        <v>8</v>
      </c>
    </row>
    <row r="10" spans="1:5" s="2" customFormat="1" x14ac:dyDescent="0.4">
      <c r="B10" s="1"/>
      <c r="E10" s="2">
        <f t="shared" si="1"/>
        <v>9</v>
      </c>
    </row>
    <row r="11" spans="1:5" s="2" customFormat="1" x14ac:dyDescent="0.4">
      <c r="B11" s="1"/>
      <c r="E11" s="2">
        <f t="shared" si="1"/>
        <v>10</v>
      </c>
    </row>
    <row r="12" spans="1:5" s="2" customFormat="1" x14ac:dyDescent="0.4">
      <c r="B12" s="1"/>
      <c r="E12" s="2">
        <f t="shared" si="1"/>
        <v>11</v>
      </c>
    </row>
    <row r="13" spans="1:5" s="2" customFormat="1" x14ac:dyDescent="0.4">
      <c r="B13" s="1"/>
      <c r="E13" s="2">
        <f t="shared" si="1"/>
        <v>12</v>
      </c>
    </row>
    <row r="14" spans="1:5" s="2" customFormat="1" x14ac:dyDescent="0.4">
      <c r="B14" s="1"/>
      <c r="E14" s="2">
        <f t="shared" si="1"/>
        <v>13</v>
      </c>
    </row>
    <row r="15" spans="1:5" s="2" customFormat="1" x14ac:dyDescent="0.4">
      <c r="B15" s="1"/>
      <c r="E15" s="2">
        <f t="shared" si="1"/>
        <v>14</v>
      </c>
    </row>
    <row r="16" spans="1:5" s="2" customFormat="1" x14ac:dyDescent="0.4">
      <c r="B16" s="1"/>
      <c r="E16" s="2">
        <f t="shared" si="1"/>
        <v>15</v>
      </c>
    </row>
    <row r="17" spans="2:5" s="2" customFormat="1" x14ac:dyDescent="0.4">
      <c r="B17" s="1"/>
      <c r="E17" s="2">
        <f t="shared" si="1"/>
        <v>16</v>
      </c>
    </row>
    <row r="18" spans="2:5" s="2" customFormat="1" x14ac:dyDescent="0.4">
      <c r="B18" s="1"/>
      <c r="E18" s="2">
        <f t="shared" si="1"/>
        <v>17</v>
      </c>
    </row>
    <row r="19" spans="2:5" s="2" customFormat="1" x14ac:dyDescent="0.4">
      <c r="B19" s="1"/>
      <c r="E19" s="2">
        <f t="shared" si="1"/>
        <v>18</v>
      </c>
    </row>
    <row r="20" spans="2:5" x14ac:dyDescent="0.4">
      <c r="E20" s="2">
        <f t="shared" si="1"/>
        <v>19</v>
      </c>
    </row>
    <row r="21" spans="2:5" x14ac:dyDescent="0.4">
      <c r="E21" s="2">
        <f t="shared" si="1"/>
        <v>20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Spanish Flu</vt:lpstr>
      <vt:lpstr>Swine Flu</vt:lpstr>
      <vt:lpstr>Hong Kong Flu</vt:lpstr>
      <vt:lpstr>SARS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Hyunbin Jeong</dc:creator>
  <cp:lastModifiedBy>jhbin</cp:lastModifiedBy>
  <dcterms:created xsi:type="dcterms:W3CDTF">2020-08-19T07:10:02Z</dcterms:created>
  <dcterms:modified xsi:type="dcterms:W3CDTF">2020-08-26T04:20:53Z</dcterms:modified>
</cp:coreProperties>
</file>